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57B835F5-F41C-6B45-AD9E-7E0431DCE0A2}" xr6:coauthVersionLast="47" xr6:coauthVersionMax="47" xr10:uidLastSave="{00000000-0000-0000-0000-000000000000}"/>
  <bookViews>
    <workbookView xWindow="0" yWindow="760" windowWidth="30240" windowHeight="18880" firstSheet="2" activeTab="2"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Dashboard!$B$41</definedName>
    <definedName name="_xlchart.v5.1" hidden="1">Dashboard!$B$42:$B$231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T2" i="16"/>
  <c r="U2" i="16"/>
  <c r="V2" i="16"/>
  <c r="W2" i="16"/>
  <c r="X2" i="16"/>
  <c r="Y2" i="16"/>
  <c r="Z2" i="16"/>
  <c r="AB2" i="16"/>
  <c r="AC2" i="16"/>
  <c r="S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G10" i="17" l="1"/>
  <c r="G25" i="17"/>
  <c r="G44" i="17"/>
  <c r="G49" i="17"/>
  <c r="G71" i="17"/>
  <c r="G95" i="17"/>
  <c r="G97" i="17"/>
  <c r="G128" i="17"/>
  <c r="G133" i="17"/>
  <c r="G146" i="17"/>
  <c r="G160" i="17"/>
  <c r="G175" i="17"/>
  <c r="G198" i="17"/>
  <c r="G207" i="17"/>
  <c r="G218" i="17"/>
  <c r="G223" i="17"/>
  <c r="M5" i="17" l="1"/>
  <c r="B108" i="28"/>
  <c r="C108" i="28"/>
  <c r="D108" i="28"/>
  <c r="E108" i="28"/>
  <c r="B82" i="28"/>
  <c r="C82" i="28"/>
  <c r="D82" i="28"/>
  <c r="E82" i="28"/>
  <c r="B79" i="28"/>
  <c r="C79" i="28"/>
  <c r="D79" i="28"/>
  <c r="E79" i="28"/>
  <c r="B105" i="28"/>
  <c r="C105" i="28"/>
  <c r="D105" i="28"/>
  <c r="E105" i="28"/>
  <c r="B64" i="28"/>
  <c r="C64" i="28"/>
  <c r="D64" i="28"/>
  <c r="E64" i="28"/>
  <c r="B191" i="28"/>
  <c r="C191" i="28"/>
  <c r="D191" i="28"/>
  <c r="E191" i="28"/>
  <c r="B111" i="28"/>
  <c r="C111" i="28"/>
  <c r="D111" i="28"/>
  <c r="E111" i="28"/>
  <c r="B156" i="28"/>
  <c r="C156" i="28"/>
  <c r="D156" i="28"/>
  <c r="E156" i="28"/>
  <c r="B160" i="28"/>
  <c r="C160" i="28"/>
  <c r="D160" i="28"/>
  <c r="E160" i="28"/>
  <c r="B258" i="28"/>
  <c r="C258" i="28"/>
  <c r="D258" i="28"/>
  <c r="E258" i="28"/>
  <c r="B259" i="28"/>
  <c r="C259" i="28"/>
  <c r="D259" i="28"/>
  <c r="E259" i="28"/>
  <c r="B124" i="28"/>
  <c r="C124" i="28"/>
  <c r="D124" i="28"/>
  <c r="E124" i="28"/>
  <c r="B151" i="28"/>
  <c r="C151" i="28"/>
  <c r="D151" i="28"/>
  <c r="E151" i="28"/>
  <c r="B153" i="28"/>
  <c r="C153" i="28"/>
  <c r="D153" i="28"/>
  <c r="E153" i="28"/>
  <c r="B132" i="28"/>
  <c r="C132" i="28"/>
  <c r="D132" i="28"/>
  <c r="E132" i="28"/>
  <c r="B70" i="28"/>
  <c r="C70" i="28"/>
  <c r="D70" i="28"/>
  <c r="E70" i="28"/>
  <c r="B52" i="28"/>
  <c r="C52" i="28"/>
  <c r="D52" i="28"/>
  <c r="E52" i="28"/>
  <c r="B60" i="28"/>
  <c r="C60" i="28"/>
  <c r="D60" i="28"/>
  <c r="E60" i="28"/>
  <c r="B145" i="28"/>
  <c r="C145" i="28"/>
  <c r="D145" i="28"/>
  <c r="E145" i="28"/>
  <c r="B125" i="28"/>
  <c r="C125" i="28"/>
  <c r="D125" i="28"/>
  <c r="E125" i="28"/>
  <c r="B101" i="28"/>
  <c r="C101" i="28"/>
  <c r="D101" i="28"/>
  <c r="E101" i="28"/>
  <c r="B149" i="28"/>
  <c r="C149" i="28"/>
  <c r="D149" i="28"/>
  <c r="E149" i="28"/>
  <c r="B174" i="28"/>
  <c r="C174" i="28"/>
  <c r="D174" i="28"/>
  <c r="E174" i="28"/>
  <c r="B159" i="28"/>
  <c r="C159" i="28"/>
  <c r="D159" i="28"/>
  <c r="E159" i="28"/>
  <c r="B187" i="28"/>
  <c r="C187" i="28"/>
  <c r="D187" i="28"/>
  <c r="E187" i="28"/>
  <c r="B62" i="28"/>
  <c r="C62" i="28"/>
  <c r="D62" i="28"/>
  <c r="E62" i="28"/>
  <c r="B69" i="28"/>
  <c r="C69" i="28"/>
  <c r="D69" i="28"/>
  <c r="E69" i="28"/>
  <c r="B136" i="28"/>
  <c r="C136" i="28"/>
  <c r="D136" i="28"/>
  <c r="E136"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R6" i="16"/>
  <c r="Q6" i="16"/>
  <c r="P6" i="16"/>
  <c r="O6" i="16"/>
  <c r="N6" i="16"/>
  <c r="M6" i="16"/>
  <c r="AA5" i="16"/>
  <c r="R5" i="16"/>
  <c r="Q5" i="16"/>
  <c r="P5" i="16"/>
  <c r="O5" i="16"/>
  <c r="N5" i="16"/>
  <c r="M5" i="16"/>
  <c r="AA4" i="16"/>
  <c r="R4" i="16"/>
  <c r="Q4" i="16"/>
  <c r="P4" i="16"/>
  <c r="O4" i="16"/>
  <c r="N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3" i="28"/>
  <c r="C183" i="28"/>
  <c r="D183" i="28"/>
  <c r="E183" i="28"/>
  <c r="B118" i="28"/>
  <c r="C118" i="28"/>
  <c r="D118" i="28"/>
  <c r="E118" i="28"/>
  <c r="B102" i="28"/>
  <c r="C102" i="28"/>
  <c r="D102" i="28"/>
  <c r="E102" i="28"/>
  <c r="B249" i="28"/>
  <c r="C249" i="28"/>
  <c r="D249" i="28"/>
  <c r="E249" i="28"/>
  <c r="B250" i="28"/>
  <c r="C250" i="28"/>
  <c r="D250" i="28"/>
  <c r="E250" i="28"/>
  <c r="B184" i="28"/>
  <c r="C184" i="28"/>
  <c r="D184" i="28"/>
  <c r="E184" i="28"/>
  <c r="B100" i="28"/>
  <c r="C100" i="28"/>
  <c r="D100" i="28"/>
  <c r="E100" i="28"/>
  <c r="B84" i="28"/>
  <c r="C84" i="28"/>
  <c r="D84" i="28"/>
  <c r="E84" i="28"/>
  <c r="B131" i="28"/>
  <c r="C131" i="28"/>
  <c r="D131" i="28"/>
  <c r="E131" i="28"/>
  <c r="B43" i="28"/>
  <c r="C43" i="28"/>
  <c r="D43" i="28"/>
  <c r="E43" i="28"/>
  <c r="B251" i="28"/>
  <c r="C251" i="28"/>
  <c r="D251" i="28"/>
  <c r="E251" i="28"/>
  <c r="B252" i="28"/>
  <c r="C252" i="28"/>
  <c r="D252" i="28"/>
  <c r="E252" i="28"/>
  <c r="B162" i="28"/>
  <c r="C162" i="28"/>
  <c r="D162" i="28"/>
  <c r="E162" i="28"/>
  <c r="B97" i="28"/>
  <c r="C97" i="28"/>
  <c r="D97" i="28"/>
  <c r="E97" i="28"/>
  <c r="B150" i="28"/>
  <c r="C150" i="28"/>
  <c r="D150" i="28"/>
  <c r="E150" i="28"/>
  <c r="B253" i="28"/>
  <c r="C253" i="28"/>
  <c r="D253" i="28"/>
  <c r="E253" i="28"/>
  <c r="B46" i="28"/>
  <c r="C46" i="28"/>
  <c r="D46" i="28"/>
  <c r="E46" i="28"/>
  <c r="B141" i="28"/>
  <c r="C141" i="28"/>
  <c r="D141" i="28"/>
  <c r="E141" i="28"/>
  <c r="B53" i="28"/>
  <c r="C53" i="28"/>
  <c r="D53" i="28"/>
  <c r="E53" i="28"/>
  <c r="B254" i="28"/>
  <c r="C254" i="28"/>
  <c r="D254" i="28"/>
  <c r="E254" i="28"/>
  <c r="B161" i="28"/>
  <c r="C161" i="28"/>
  <c r="D161" i="28"/>
  <c r="E161" i="28"/>
  <c r="B185" i="28"/>
  <c r="C185" i="28"/>
  <c r="D185" i="28"/>
  <c r="E185" i="28"/>
  <c r="B186" i="28"/>
  <c r="C186" i="28"/>
  <c r="D186" i="28"/>
  <c r="E186" i="28"/>
  <c r="B255" i="28"/>
  <c r="C255" i="28"/>
  <c r="D255" i="28"/>
  <c r="E255" i="28"/>
  <c r="B127" i="28"/>
  <c r="C127" i="28"/>
  <c r="D127" i="28"/>
  <c r="E127" i="28"/>
  <c r="B256" i="28"/>
  <c r="C256" i="28"/>
  <c r="D256" i="28"/>
  <c r="E256" i="28"/>
  <c r="B147" i="28"/>
  <c r="C147" i="28"/>
  <c r="D147" i="28"/>
  <c r="E147" i="28"/>
  <c r="B72" i="28"/>
  <c r="C72" i="28"/>
  <c r="D72" i="28"/>
  <c r="E72" i="28"/>
  <c r="B257" i="28"/>
  <c r="C257" i="28"/>
  <c r="D257" i="28"/>
  <c r="E257" i="28"/>
  <c r="B68" i="28"/>
  <c r="C68" i="28"/>
  <c r="D68" i="28"/>
  <c r="E68" i="28"/>
  <c r="B89" i="28"/>
  <c r="C89" i="28"/>
  <c r="D89" i="28"/>
  <c r="E89" i="28"/>
  <c r="B139" i="28"/>
  <c r="C139" i="28"/>
  <c r="D139" i="28"/>
  <c r="E139" i="28"/>
  <c r="B45" i="28"/>
  <c r="C45" i="28"/>
  <c r="D45" i="28"/>
  <c r="E45" i="28"/>
  <c r="B157" i="28"/>
  <c r="C157" i="28"/>
  <c r="D157" i="28"/>
  <c r="E157" i="28"/>
  <c r="B116" i="28"/>
  <c r="C116" i="28"/>
  <c r="D116" i="28"/>
  <c r="E116" i="28"/>
  <c r="B155" i="28"/>
  <c r="C155" i="28"/>
  <c r="D155" i="28"/>
  <c r="E155" i="28"/>
  <c r="B167" i="28"/>
  <c r="C167" i="28"/>
  <c r="D167" i="28"/>
  <c r="E167" i="28"/>
  <c r="B93" i="28"/>
  <c r="C93" i="28"/>
  <c r="D93" i="28"/>
  <c r="E93" i="28"/>
  <c r="B182" i="28"/>
  <c r="C182" i="28"/>
  <c r="D182" i="28"/>
  <c r="E182" i="28"/>
  <c r="B140" i="28"/>
  <c r="C140" i="28"/>
  <c r="D140" i="28"/>
  <c r="E140" i="28"/>
  <c r="B133" i="28"/>
  <c r="C133" i="28"/>
  <c r="D133" i="28"/>
  <c r="E133" i="28"/>
  <c r="B197" i="28"/>
  <c r="C197" i="28"/>
  <c r="D197" i="28"/>
  <c r="E197" i="28"/>
  <c r="B189" i="28"/>
  <c r="C189" i="28"/>
  <c r="D189" i="28"/>
  <c r="E189" i="28"/>
  <c r="B198" i="28"/>
  <c r="C198" i="28"/>
  <c r="D198" i="28"/>
  <c r="E198" i="28"/>
  <c r="B148" i="28"/>
  <c r="C148" i="28"/>
  <c r="D148" i="28"/>
  <c r="E148" i="28"/>
  <c r="B47" i="28"/>
  <c r="C47" i="28"/>
  <c r="D47" i="28"/>
  <c r="E47" i="28"/>
  <c r="B199" i="28"/>
  <c r="C199" i="28"/>
  <c r="D199" i="28"/>
  <c r="E199" i="28"/>
  <c r="B172" i="28"/>
  <c r="C172" i="28"/>
  <c r="D172" i="28"/>
  <c r="E172" i="28"/>
  <c r="B66" i="28"/>
  <c r="C66" i="28"/>
  <c r="D66" i="28"/>
  <c r="E66" i="28"/>
  <c r="B92" i="28"/>
  <c r="C92" i="28"/>
  <c r="D92" i="28"/>
  <c r="E92" i="28"/>
  <c r="B200" i="28"/>
  <c r="C200" i="28"/>
  <c r="D200" i="28"/>
  <c r="E200" i="28"/>
  <c r="B201" i="28"/>
  <c r="C201" i="28"/>
  <c r="D201" i="28"/>
  <c r="E201" i="28"/>
  <c r="B202" i="28"/>
  <c r="C202" i="28"/>
  <c r="D202" i="28"/>
  <c r="E202" i="28"/>
  <c r="B135" i="28"/>
  <c r="C135" i="28"/>
  <c r="D135" i="28"/>
  <c r="E135" i="28"/>
  <c r="B134" i="28"/>
  <c r="C134" i="28"/>
  <c r="D134" i="28"/>
  <c r="E134" i="28"/>
  <c r="B113" i="28"/>
  <c r="C113" i="28"/>
  <c r="D113" i="28"/>
  <c r="E113" i="28"/>
  <c r="B203" i="28"/>
  <c r="C203" i="28"/>
  <c r="D203" i="28"/>
  <c r="E203" i="28"/>
  <c r="B58" i="28"/>
  <c r="C58" i="28"/>
  <c r="D58" i="28"/>
  <c r="E58" i="28"/>
  <c r="B63" i="28"/>
  <c r="C63" i="28"/>
  <c r="D63" i="28"/>
  <c r="E63" i="28"/>
  <c r="B204" i="28"/>
  <c r="C204" i="28"/>
  <c r="D204" i="28"/>
  <c r="E204" i="28"/>
  <c r="B171" i="28"/>
  <c r="C171" i="28"/>
  <c r="D171" i="28"/>
  <c r="E171" i="28"/>
  <c r="B205" i="28"/>
  <c r="C205" i="28"/>
  <c r="D205" i="28"/>
  <c r="E205" i="28"/>
  <c r="B168" i="28"/>
  <c r="C168" i="28"/>
  <c r="D168" i="28"/>
  <c r="E168" i="28"/>
  <c r="B104" i="28"/>
  <c r="C104" i="28"/>
  <c r="D104" i="28"/>
  <c r="E104" i="28"/>
  <c r="B206" i="28"/>
  <c r="C206" i="28"/>
  <c r="D206" i="28"/>
  <c r="E206" i="28"/>
  <c r="B207" i="28"/>
  <c r="C207" i="28"/>
  <c r="D207" i="28"/>
  <c r="E207" i="28"/>
  <c r="B208" i="28"/>
  <c r="C208" i="28"/>
  <c r="D208" i="28"/>
  <c r="E208" i="28"/>
  <c r="B119" i="28"/>
  <c r="C119" i="28"/>
  <c r="D119" i="28"/>
  <c r="E119" i="28"/>
  <c r="B129" i="28"/>
  <c r="C129" i="28"/>
  <c r="D129" i="28"/>
  <c r="E129" i="28"/>
  <c r="B115" i="28"/>
  <c r="C115" i="28"/>
  <c r="D115" i="28"/>
  <c r="E115" i="28"/>
  <c r="B67" i="28"/>
  <c r="C67" i="28"/>
  <c r="D67" i="28"/>
  <c r="E67" i="28"/>
  <c r="B50" i="28"/>
  <c r="C50" i="28"/>
  <c r="D50" i="28"/>
  <c r="E50" i="28"/>
  <c r="B83" i="28"/>
  <c r="C83" i="28"/>
  <c r="D83" i="28"/>
  <c r="E83" i="28"/>
  <c r="B75" i="28"/>
  <c r="C75" i="28"/>
  <c r="D75" i="28"/>
  <c r="E75" i="28"/>
  <c r="B96" i="28"/>
  <c r="C96" i="28"/>
  <c r="D96" i="28"/>
  <c r="E96" i="28"/>
  <c r="B209" i="28"/>
  <c r="C209" i="28"/>
  <c r="D209" i="28"/>
  <c r="E209" i="28"/>
  <c r="B126" i="28"/>
  <c r="C126" i="28"/>
  <c r="D126" i="28"/>
  <c r="E126" i="28"/>
  <c r="B144" i="28"/>
  <c r="C144" i="28"/>
  <c r="D144" i="28"/>
  <c r="E144" i="28"/>
  <c r="B210" i="28"/>
  <c r="C210" i="28"/>
  <c r="D210" i="28"/>
  <c r="E210" i="28"/>
  <c r="B211" i="28"/>
  <c r="C211" i="28"/>
  <c r="D211" i="28"/>
  <c r="E211" i="28"/>
  <c r="B190" i="28"/>
  <c r="C190" i="28"/>
  <c r="D190" i="28"/>
  <c r="E190" i="28"/>
  <c r="B212" i="28"/>
  <c r="C212" i="28"/>
  <c r="D212" i="28"/>
  <c r="E212" i="28"/>
  <c r="B213" i="28"/>
  <c r="C213" i="28"/>
  <c r="D213" i="28"/>
  <c r="E213" i="28"/>
  <c r="B214" i="28"/>
  <c r="C214" i="28"/>
  <c r="D214" i="28"/>
  <c r="E214" i="28"/>
  <c r="B215" i="28"/>
  <c r="C215" i="28"/>
  <c r="D215" i="28"/>
  <c r="E215" i="28"/>
  <c r="B216" i="28"/>
  <c r="C216" i="28"/>
  <c r="D216" i="28"/>
  <c r="E216" i="28"/>
  <c r="B85" i="28"/>
  <c r="C85" i="28"/>
  <c r="D85" i="28"/>
  <c r="E85" i="28"/>
  <c r="B110" i="28"/>
  <c r="C110" i="28"/>
  <c r="D110" i="28"/>
  <c r="E110" i="28"/>
  <c r="B112" i="28"/>
  <c r="C112" i="28"/>
  <c r="D112" i="28"/>
  <c r="E112" i="28"/>
  <c r="B61" i="28"/>
  <c r="C61" i="28"/>
  <c r="D61" i="28"/>
  <c r="E61" i="28"/>
  <c r="B137" i="28"/>
  <c r="C137" i="28"/>
  <c r="D137" i="28"/>
  <c r="E137" i="28"/>
  <c r="B175" i="28"/>
  <c r="C175" i="28"/>
  <c r="D175" i="28"/>
  <c r="E175" i="28"/>
  <c r="B217" i="28"/>
  <c r="C217" i="28"/>
  <c r="D217" i="28"/>
  <c r="E217" i="28"/>
  <c r="B44" i="28"/>
  <c r="C44" i="28"/>
  <c r="D44" i="28"/>
  <c r="E44" i="28"/>
  <c r="B218" i="28"/>
  <c r="C218" i="28"/>
  <c r="D218" i="28"/>
  <c r="E218" i="28"/>
  <c r="B86" i="28"/>
  <c r="C86" i="28"/>
  <c r="D86" i="28"/>
  <c r="E86" i="28"/>
  <c r="B219" i="28"/>
  <c r="C219" i="28"/>
  <c r="D219" i="28"/>
  <c r="E219" i="28"/>
  <c r="B220" i="28"/>
  <c r="C220" i="28"/>
  <c r="D220" i="28"/>
  <c r="E220" i="28"/>
  <c r="B221" i="28"/>
  <c r="C221" i="28"/>
  <c r="D221" i="28"/>
  <c r="E221" i="28"/>
  <c r="B114" i="28"/>
  <c r="C114" i="28"/>
  <c r="D114" i="28"/>
  <c r="E114" i="28"/>
  <c r="B222" i="28"/>
  <c r="C222" i="28"/>
  <c r="D222" i="28"/>
  <c r="E222" i="28"/>
  <c r="B121" i="28"/>
  <c r="C121" i="28"/>
  <c r="D121" i="28"/>
  <c r="E121" i="28"/>
  <c r="B99" i="28"/>
  <c r="C99" i="28"/>
  <c r="D99" i="28"/>
  <c r="E99" i="28"/>
  <c r="B223" i="28"/>
  <c r="C223" i="28"/>
  <c r="D223" i="28"/>
  <c r="E223" i="28"/>
  <c r="B107" i="28"/>
  <c r="C107" i="28"/>
  <c r="D107" i="28"/>
  <c r="E107" i="28"/>
  <c r="B87" i="28"/>
  <c r="C87" i="28"/>
  <c r="D87" i="28"/>
  <c r="E87" i="28"/>
  <c r="B146" i="28"/>
  <c r="C146" i="28"/>
  <c r="D146" i="28"/>
  <c r="E146" i="28"/>
  <c r="B109" i="28"/>
  <c r="C109" i="28"/>
  <c r="D109" i="28"/>
  <c r="E109" i="28"/>
  <c r="B173" i="28"/>
  <c r="C173" i="28"/>
  <c r="D173" i="28"/>
  <c r="E173" i="28"/>
  <c r="B224" i="28"/>
  <c r="C224" i="28"/>
  <c r="D224" i="28"/>
  <c r="E224" i="28"/>
  <c r="B176" i="28"/>
  <c r="C176" i="28"/>
  <c r="D176" i="28"/>
  <c r="E176" i="28"/>
  <c r="B106" i="28"/>
  <c r="C106" i="28"/>
  <c r="D106" i="28"/>
  <c r="E106" i="28"/>
  <c r="B225" i="28"/>
  <c r="C225" i="28"/>
  <c r="D225" i="28"/>
  <c r="E225" i="28"/>
  <c r="B169" i="28"/>
  <c r="C169" i="28"/>
  <c r="D169" i="28"/>
  <c r="E169" i="28"/>
  <c r="B226" i="28"/>
  <c r="C226" i="28"/>
  <c r="D226" i="28"/>
  <c r="E226" i="28"/>
  <c r="B77" i="28"/>
  <c r="C77" i="28"/>
  <c r="D77" i="28"/>
  <c r="E77" i="28"/>
  <c r="B227" i="28"/>
  <c r="C227" i="28"/>
  <c r="D227" i="28"/>
  <c r="E227" i="28"/>
  <c r="B42" i="28"/>
  <c r="C42" i="28"/>
  <c r="D42" i="28"/>
  <c r="E42" i="28"/>
  <c r="B138" i="28"/>
  <c r="C138" i="28"/>
  <c r="D138" i="28"/>
  <c r="E138" i="28"/>
  <c r="B128" i="28"/>
  <c r="C128" i="28"/>
  <c r="D128" i="28"/>
  <c r="E128" i="28"/>
  <c r="B228" i="28"/>
  <c r="C228" i="28"/>
  <c r="D228" i="28"/>
  <c r="E228" i="28"/>
  <c r="B130" i="28"/>
  <c r="C130" i="28"/>
  <c r="D130" i="28"/>
  <c r="E130" i="28"/>
  <c r="B229" i="28"/>
  <c r="C229" i="28"/>
  <c r="D229" i="28"/>
  <c r="E229" i="28"/>
  <c r="B120" i="28"/>
  <c r="C120" i="28"/>
  <c r="D120" i="28"/>
  <c r="E120" i="28"/>
  <c r="B94" i="28"/>
  <c r="C94" i="28"/>
  <c r="D94" i="28"/>
  <c r="E94" i="28"/>
  <c r="B177" i="28"/>
  <c r="C177" i="28"/>
  <c r="D177" i="28"/>
  <c r="E177" i="28"/>
  <c r="B188" i="28"/>
  <c r="C188" i="28"/>
  <c r="D188" i="28"/>
  <c r="E188" i="28"/>
  <c r="B230" i="28"/>
  <c r="C230" i="28"/>
  <c r="D230" i="28"/>
  <c r="E230" i="28"/>
  <c r="B178" i="28"/>
  <c r="C178" i="28"/>
  <c r="D178" i="28"/>
  <c r="E178" i="28"/>
  <c r="B103" i="28"/>
  <c r="C103" i="28"/>
  <c r="D103" i="28"/>
  <c r="E103" i="28"/>
  <c r="B231" i="28"/>
  <c r="C231" i="28"/>
  <c r="D231" i="28"/>
  <c r="E231" i="28"/>
  <c r="B91" i="28"/>
  <c r="C91" i="28"/>
  <c r="D91" i="28"/>
  <c r="E91" i="28"/>
  <c r="B51" i="28"/>
  <c r="C51" i="28"/>
  <c r="D51" i="28"/>
  <c r="E51" i="28"/>
  <c r="B232" i="28"/>
  <c r="C232" i="28"/>
  <c r="D232" i="28"/>
  <c r="E232" i="28"/>
  <c r="B95" i="28"/>
  <c r="C95" i="28"/>
  <c r="D95" i="28"/>
  <c r="E95" i="28"/>
  <c r="B164" i="28"/>
  <c r="C164" i="28"/>
  <c r="D164" i="28"/>
  <c r="E164" i="28"/>
  <c r="B233" i="28"/>
  <c r="C233" i="28"/>
  <c r="D233" i="28"/>
  <c r="E233" i="28"/>
  <c r="B158" i="28"/>
  <c r="C158" i="28"/>
  <c r="D158" i="28"/>
  <c r="E158" i="28"/>
  <c r="B234" i="28"/>
  <c r="C234" i="28"/>
  <c r="D234" i="28"/>
  <c r="E234" i="28"/>
  <c r="B88" i="28"/>
  <c r="C88" i="28"/>
  <c r="D88" i="28"/>
  <c r="E88" i="28"/>
  <c r="B49" i="28"/>
  <c r="C49" i="28"/>
  <c r="D49" i="28"/>
  <c r="E49" i="28"/>
  <c r="B73" i="28"/>
  <c r="C73" i="28"/>
  <c r="D73" i="28"/>
  <c r="E73" i="28"/>
  <c r="B142" i="28"/>
  <c r="C142" i="28"/>
  <c r="D142" i="28"/>
  <c r="E142" i="28"/>
  <c r="B154" i="28"/>
  <c r="C154" i="28"/>
  <c r="D154" i="28"/>
  <c r="E154" i="28"/>
  <c r="B235" i="28"/>
  <c r="C235" i="28"/>
  <c r="D235" i="28"/>
  <c r="E235" i="28"/>
  <c r="B65" i="28"/>
  <c r="C65" i="28"/>
  <c r="D65" i="28"/>
  <c r="E65" i="28"/>
  <c r="B170" i="28"/>
  <c r="C170" i="28"/>
  <c r="D170" i="28"/>
  <c r="E170" i="28"/>
  <c r="B236" i="28"/>
  <c r="C236" i="28"/>
  <c r="D236" i="28"/>
  <c r="E236" i="28"/>
  <c r="B237" i="28"/>
  <c r="C237" i="28"/>
  <c r="D237" i="28"/>
  <c r="E237" i="28"/>
  <c r="B238" i="28"/>
  <c r="C238" i="28"/>
  <c r="D238" i="28"/>
  <c r="E238" i="28"/>
  <c r="B239" i="28"/>
  <c r="C239" i="28"/>
  <c r="D239" i="28"/>
  <c r="E239" i="28"/>
  <c r="B240" i="28"/>
  <c r="C240" i="28"/>
  <c r="D240" i="28"/>
  <c r="E240" i="28"/>
  <c r="B71" i="28"/>
  <c r="C71" i="28"/>
  <c r="D71" i="28"/>
  <c r="E71" i="28"/>
  <c r="B241" i="28"/>
  <c r="C241" i="28"/>
  <c r="D241" i="28"/>
  <c r="E241" i="28"/>
  <c r="B117" i="28"/>
  <c r="C117" i="28"/>
  <c r="D117" i="28"/>
  <c r="E117" i="28"/>
  <c r="B80" i="28"/>
  <c r="C80" i="28"/>
  <c r="D80" i="28"/>
  <c r="E80" i="28"/>
  <c r="B192" i="28"/>
  <c r="C192" i="28"/>
  <c r="D192" i="28"/>
  <c r="E192" i="28"/>
  <c r="B122" i="28"/>
  <c r="C122" i="28"/>
  <c r="D122" i="28"/>
  <c r="E122" i="28"/>
  <c r="B242" i="28"/>
  <c r="C242" i="28"/>
  <c r="D242" i="28"/>
  <c r="E242" i="28"/>
  <c r="B179" i="28"/>
  <c r="C179" i="28"/>
  <c r="D179" i="28"/>
  <c r="E179" i="28"/>
  <c r="B59" i="28"/>
  <c r="C59" i="28"/>
  <c r="D59" i="28"/>
  <c r="E59" i="28"/>
  <c r="B243" i="28"/>
  <c r="C243" i="28"/>
  <c r="D243" i="28"/>
  <c r="E243" i="28"/>
  <c r="B78" i="28"/>
  <c r="C78" i="28"/>
  <c r="D78" i="28"/>
  <c r="E78" i="28"/>
  <c r="B244" i="28"/>
  <c r="C244" i="28"/>
  <c r="D244" i="28"/>
  <c r="E244" i="28"/>
  <c r="B90" i="28"/>
  <c r="C90" i="28"/>
  <c r="D90" i="28"/>
  <c r="E90" i="28"/>
  <c r="B245" i="28"/>
  <c r="C245" i="28"/>
  <c r="D245" i="28"/>
  <c r="E245" i="28"/>
  <c r="B54" i="28"/>
  <c r="C54" i="28"/>
  <c r="D54" i="28"/>
  <c r="E54" i="28"/>
  <c r="B98" i="28"/>
  <c r="C98" i="28"/>
  <c r="D98" i="28"/>
  <c r="E98" i="28"/>
  <c r="B165" i="28"/>
  <c r="C165" i="28"/>
  <c r="D165" i="28"/>
  <c r="E165" i="28"/>
  <c r="B55" i="28"/>
  <c r="C55" i="28"/>
  <c r="D55" i="28"/>
  <c r="E55" i="28"/>
  <c r="B123" i="28"/>
  <c r="C123" i="28"/>
  <c r="D123" i="28"/>
  <c r="E123" i="28"/>
  <c r="B246" i="28"/>
  <c r="C246" i="28"/>
  <c r="D246" i="28"/>
  <c r="E246" i="28"/>
  <c r="B247" i="28"/>
  <c r="C247" i="28"/>
  <c r="D247" i="28"/>
  <c r="E247" i="28"/>
  <c r="B56" i="28"/>
  <c r="C56" i="28"/>
  <c r="D56" i="28"/>
  <c r="E56" i="28"/>
  <c r="B48" i="28"/>
  <c r="C48" i="28"/>
  <c r="D48" i="28"/>
  <c r="E48" i="28"/>
  <c r="B74" i="28"/>
  <c r="C74" i="28"/>
  <c r="D74" i="28"/>
  <c r="E74" i="28"/>
  <c r="B248" i="28"/>
  <c r="C248" i="28"/>
  <c r="D248" i="28"/>
  <c r="E248" i="28"/>
  <c r="B180" i="28"/>
  <c r="C180" i="28"/>
  <c r="D180" i="28"/>
  <c r="E180" i="28"/>
  <c r="B143" i="28"/>
  <c r="C143" i="28"/>
  <c r="D143" i="28"/>
  <c r="E143" i="28"/>
  <c r="B166" i="28"/>
  <c r="C166" i="28"/>
  <c r="D166" i="28"/>
  <c r="E166" i="28"/>
  <c r="B181" i="28"/>
  <c r="C181" i="28"/>
  <c r="D181" i="28"/>
  <c r="E181"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2" i="16" l="1"/>
  <c r="Q2" i="16"/>
  <c r="R2" i="16"/>
  <c r="P2" i="16"/>
  <c r="O2" i="16"/>
  <c r="AA2" i="16"/>
  <c r="T8" i="1"/>
  <c r="T42" i="1"/>
  <c r="T23" i="1"/>
  <c r="T47" i="1"/>
  <c r="T69" i="1"/>
  <c r="T93" i="1"/>
  <c r="T95" i="1"/>
  <c r="T126" i="1"/>
  <c r="T144" i="1"/>
  <c r="T205" i="1"/>
  <c r="T221" i="1"/>
  <c r="T131" i="1"/>
  <c r="T158" i="1"/>
  <c r="T173" i="1"/>
  <c r="T216" i="1"/>
  <c r="T196" i="1"/>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AC205" i="1" s="1"/>
  <c r="H217" i="18" a="1"/>
  <c r="H217" i="18" s="1"/>
  <c r="AC215" i="1" s="1"/>
  <c r="H221" i="18" a="1"/>
  <c r="H221" i="18" s="1"/>
  <c r="AC219" i="1" s="1"/>
  <c r="H216" i="18" a="1"/>
  <c r="H216" i="18" s="1"/>
  <c r="AC214" i="1" s="1"/>
  <c r="H216" i="16" a="1"/>
  <c r="H216" i="16" s="1"/>
  <c r="AD214" i="1" s="1"/>
  <c r="H207" i="16" a="1"/>
  <c r="H207" i="16" s="1"/>
  <c r="AD205" i="1" s="1"/>
  <c r="H217" i="16" a="1"/>
  <c r="H217" i="16" s="1"/>
  <c r="AD215" i="1" s="1"/>
  <c r="H217" i="2" a="1"/>
  <c r="H217" i="2" s="1"/>
  <c r="Y215" i="1" s="1"/>
  <c r="H221" i="2" a="1"/>
  <c r="H221" i="2" s="1"/>
  <c r="Y219" i="1" s="1"/>
  <c r="H207" i="2" a="1"/>
  <c r="H207" i="2" s="1"/>
  <c r="Y205" i="1" s="1"/>
  <c r="H216" i="2" a="1"/>
  <c r="H216" i="2" s="1"/>
  <c r="Y214" i="1" s="1"/>
  <c r="H206" i="17" a="1"/>
  <c r="H206" i="17" s="1"/>
  <c r="AA204" i="1" s="1"/>
  <c r="H202" i="17" a="1"/>
  <c r="H202" i="17" s="1"/>
  <c r="AA200" i="1" s="1"/>
  <c r="H216" i="17" a="1"/>
  <c r="H216" i="17" s="1"/>
  <c r="AA214" i="1" s="1"/>
  <c r="H220" i="17" a="1"/>
  <c r="H220" i="17" s="1"/>
  <c r="AA218" i="1" s="1"/>
  <c r="H195" i="17" a="1"/>
  <c r="H195" i="17" s="1"/>
  <c r="H214" i="17" a="1"/>
  <c r="H214" i="17" s="1"/>
  <c r="AA212" i="1" s="1"/>
  <c r="H217" i="17" a="1"/>
  <c r="H217" i="17" s="1"/>
  <c r="AA215" i="1" s="1"/>
  <c r="H219" i="17" a="1"/>
  <c r="H219" i="17" s="1"/>
  <c r="AA217" i="1" s="1"/>
  <c r="H207" i="19" a="1"/>
  <c r="H207" i="19" s="1"/>
  <c r="AB205" i="1" s="1"/>
  <c r="H217" i="19" a="1"/>
  <c r="H217" i="19" s="1"/>
  <c r="AB215" i="1" s="1"/>
  <c r="H221" i="19" a="1"/>
  <c r="H221" i="19" s="1"/>
  <c r="AB219" i="1" s="1"/>
  <c r="H216" i="19" a="1"/>
  <c r="H216" i="19" s="1"/>
  <c r="AB214" i="1"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Z205" i="1" s="1"/>
  <c r="H217" i="14" a="1"/>
  <c r="H217" i="14" s="1"/>
  <c r="Z215" i="1" s="1"/>
  <c r="H221" i="14" a="1"/>
  <c r="H221" i="14" s="1"/>
  <c r="Z219" i="1" s="1"/>
  <c r="H206" i="14" a="1"/>
  <c r="H206" i="14" s="1"/>
  <c r="Z204" i="1" s="1"/>
  <c r="H216" i="14" a="1"/>
  <c r="H216" i="14" s="1"/>
  <c r="Z214" i="1"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AG222" i="1" l="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57" i="28"/>
  <c r="C57" i="28"/>
  <c r="D57" i="28"/>
  <c r="E57" i="28"/>
  <c r="B81" i="28"/>
  <c r="C81" i="28"/>
  <c r="D81" i="28"/>
  <c r="E81" i="28"/>
  <c r="B163" i="28"/>
  <c r="C163" i="28"/>
  <c r="D163" i="28"/>
  <c r="E163" i="28"/>
  <c r="B194" i="28"/>
  <c r="C194" i="28"/>
  <c r="D194" i="28"/>
  <c r="E194" i="28"/>
  <c r="B195" i="28"/>
  <c r="C195" i="28"/>
  <c r="D195" i="28"/>
  <c r="E195" i="28"/>
  <c r="B76" i="28"/>
  <c r="C76" i="28"/>
  <c r="D76" i="28"/>
  <c r="E76" i="28"/>
  <c r="B152" i="28"/>
  <c r="C152" i="28"/>
  <c r="D152" i="28"/>
  <c r="E152" i="28"/>
  <c r="B196" i="28"/>
  <c r="C196" i="28"/>
  <c r="D196" i="28"/>
  <c r="E196" i="28"/>
  <c r="E193" i="28"/>
  <c r="D193" i="28"/>
  <c r="C193" i="28"/>
  <c r="B193" i="28"/>
  <c r="AM1" i="1"/>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M3" i="17"/>
  <c r="H192" i="17" a="1"/>
  <c r="H192" i="17" s="1"/>
  <c r="AA190" i="1" s="1"/>
  <c r="H182" i="17" a="1"/>
  <c r="H182" i="17" s="1"/>
  <c r="AA180" i="1"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AG10" i="1" s="1"/>
  <c r="I156" i="14" a="1"/>
  <c r="I156" i="14" s="1"/>
  <c r="I135" i="14" a="1"/>
  <c r="I135" i="14" s="1"/>
  <c r="M3" i="14"/>
  <c r="S3" i="18"/>
  <c r="T2" i="17"/>
  <c r="N3" i="16"/>
  <c r="P3" i="14"/>
  <c r="N2" i="17"/>
  <c r="R3" i="16"/>
  <c r="O3" i="14"/>
  <c r="S3" i="14"/>
  <c r="Q3" i="14"/>
  <c r="O3" i="17"/>
  <c r="U3" i="17"/>
  <c r="O3" i="16"/>
  <c r="N3" i="14"/>
  <c r="R3" i="14"/>
  <c r="P3" i="17"/>
  <c r="P3" i="16"/>
  <c r="AA3" i="16"/>
  <c r="N3" i="17"/>
  <c r="O3" i="18"/>
  <c r="S3" i="17"/>
  <c r="Q3" i="16"/>
  <c r="T3" i="17"/>
  <c r="S2" i="14"/>
  <c r="P2" i="14"/>
  <c r="O2" i="17"/>
  <c r="U2" i="17"/>
  <c r="O2" i="14"/>
  <c r="M2" i="14"/>
  <c r="Q2" i="14"/>
  <c r="M2" i="16"/>
  <c r="M3" i="16"/>
  <c r="P2" i="17"/>
  <c r="Q3" i="18"/>
  <c r="N2" i="14"/>
  <c r="R2" i="14"/>
  <c r="M2" i="17"/>
  <c r="S2" i="17"/>
  <c r="N3" i="18"/>
  <c r="R3" i="18"/>
  <c r="I6" i="1"/>
  <c r="P3" i="18"/>
  <c r="AG24" i="1" l="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53" i="28" s="1"/>
  <c r="F12" i="1"/>
  <c r="F16" i="1"/>
  <c r="F160" i="28" s="1"/>
  <c r="F9" i="1"/>
  <c r="F105" i="28" s="1"/>
  <c r="F13" i="1"/>
  <c r="F259" i="28" s="1"/>
  <c r="F17" i="1"/>
  <c r="F20" i="1"/>
  <c r="F24" i="1"/>
  <c r="F10" i="1"/>
  <c r="F108" i="28" s="1"/>
  <c r="F14" i="1"/>
  <c r="F21" i="1"/>
  <c r="F25" i="1"/>
  <c r="F145" i="28" s="1"/>
  <c r="F29" i="1"/>
  <c r="F136" i="28" s="1"/>
  <c r="F33" i="1"/>
  <c r="F125" i="28" s="1"/>
  <c r="F37" i="1"/>
  <c r="F26" i="1"/>
  <c r="F18" i="1"/>
  <c r="F111" i="28" s="1"/>
  <c r="F19" i="1"/>
  <c r="F22" i="1"/>
  <c r="F27" i="1"/>
  <c r="F28" i="1"/>
  <c r="F30" i="1"/>
  <c r="F62" i="28" s="1"/>
  <c r="F36" i="1"/>
  <c r="F39" i="1"/>
  <c r="F41" i="1"/>
  <c r="F45" i="1"/>
  <c r="F49" i="1"/>
  <c r="F34" i="1"/>
  <c r="F23" i="1"/>
  <c r="F60" i="28" s="1"/>
  <c r="F31" i="1"/>
  <c r="F38" i="1"/>
  <c r="F32" i="1"/>
  <c r="F101" i="28" s="1"/>
  <c r="F35" i="1"/>
  <c r="F187"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17" i="28" s="1"/>
  <c r="F132" i="1"/>
  <c r="F242"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54" i="28" s="1"/>
  <c r="F120" i="1"/>
  <c r="F151" i="1"/>
  <c r="F157" i="1"/>
  <c r="F167" i="1"/>
  <c r="F102" i="28" s="1"/>
  <c r="F179" i="1"/>
  <c r="F183" i="1"/>
  <c r="F187" i="1"/>
  <c r="F191" i="1"/>
  <c r="F195" i="1"/>
  <c r="F182" i="1"/>
  <c r="F186" i="1"/>
  <c r="F185" i="28" s="1"/>
  <c r="F190" i="1"/>
  <c r="F175" i="1"/>
  <c r="F176" i="1"/>
  <c r="F180" i="1"/>
  <c r="F184" i="1"/>
  <c r="F188" i="1"/>
  <c r="F192" i="1"/>
  <c r="F194" i="1"/>
  <c r="F181" i="1"/>
  <c r="F185" i="1"/>
  <c r="F189" i="1"/>
  <c r="F193" i="1"/>
  <c r="F160" i="1"/>
  <c r="F173" i="1"/>
  <c r="F131" i="28" s="1"/>
  <c r="B8" i="19" a="1"/>
  <c r="B8" i="19" s="1"/>
  <c r="B8" i="14" a="1"/>
  <c r="B8" i="14" s="1"/>
  <c r="F6" i="1"/>
  <c r="F258" i="28" s="1"/>
  <c r="B8" i="2" a="1"/>
  <c r="B8" i="2" s="1"/>
  <c r="F179" i="28" l="1"/>
  <c r="F42" i="28"/>
  <c r="F174" i="28"/>
  <c r="F191" i="28"/>
  <c r="F151" i="28"/>
  <c r="F252" i="28"/>
  <c r="F250" i="28"/>
  <c r="F79" i="28"/>
  <c r="F149" i="28"/>
  <c r="F69" i="28"/>
  <c r="F132" i="28"/>
  <c r="F159" i="28"/>
  <c r="F124" i="28"/>
  <c r="F64" i="28"/>
  <c r="F109" i="28"/>
  <c r="F70" i="28"/>
  <c r="F100" i="28"/>
  <c r="F56" i="28"/>
  <c r="F52" i="28"/>
  <c r="F82" i="28"/>
  <c r="F156" i="28"/>
  <c r="F49" i="28"/>
  <c r="F222" i="28"/>
  <c r="F141" i="28"/>
  <c r="F138" i="28"/>
  <c r="F226" i="28"/>
  <c r="F251" i="28"/>
  <c r="F184" i="28"/>
  <c r="F253" i="28"/>
  <c r="F183" i="28"/>
  <c r="F178" i="28"/>
  <c r="F162" i="28"/>
  <c r="F65" i="28"/>
  <c r="F233" i="28"/>
  <c r="F61" i="28"/>
  <c r="F255" i="28"/>
  <c r="F98" i="28"/>
  <c r="F133" i="28"/>
  <c r="F43" i="28"/>
  <c r="F167" i="28"/>
  <c r="F46" i="28"/>
  <c r="F254" i="28"/>
  <c r="F45" i="28"/>
  <c r="F93" i="28"/>
  <c r="F181" i="28"/>
  <c r="F229" i="28"/>
  <c r="F217" i="28"/>
  <c r="F112" i="28"/>
  <c r="F99" i="28"/>
  <c r="F85" i="28"/>
  <c r="F205" i="28"/>
  <c r="F161" i="28"/>
  <c r="F150" i="28"/>
  <c r="F158" i="28"/>
  <c r="F231" i="28"/>
  <c r="F212" i="28"/>
  <c r="F44" i="28"/>
  <c r="F114" i="28"/>
  <c r="F208" i="28"/>
  <c r="F137" i="28"/>
  <c r="F115" i="28"/>
  <c r="F47" i="28"/>
  <c r="F76" i="28"/>
  <c r="F68" i="28"/>
  <c r="F139" i="28"/>
  <c r="F245" i="28"/>
  <c r="F155" i="28"/>
  <c r="F243" i="28"/>
  <c r="F234" i="28"/>
  <c r="F182" i="28"/>
  <c r="F140" i="28"/>
  <c r="F143" i="28"/>
  <c r="F78" i="28"/>
  <c r="F142" i="28"/>
  <c r="F122" i="28"/>
  <c r="F164" i="28"/>
  <c r="F116" i="28"/>
  <c r="F165" i="28"/>
  <c r="F256" i="28"/>
  <c r="F134" i="28"/>
  <c r="F246" i="28"/>
  <c r="F192" i="28"/>
  <c r="F237" i="28"/>
  <c r="F210" i="28"/>
  <c r="F89" i="28"/>
  <c r="F239" i="28"/>
  <c r="F188" i="28"/>
  <c r="F235" i="28"/>
  <c r="F175" i="28"/>
  <c r="F214" i="28"/>
  <c r="F203" i="28"/>
  <c r="F204" i="28"/>
  <c r="F198" i="28"/>
  <c r="F170" i="28"/>
  <c r="F147" i="28"/>
  <c r="F249" i="28"/>
  <c r="F241" i="28"/>
  <c r="F88" i="28"/>
  <c r="F55" i="28"/>
  <c r="F240" i="28"/>
  <c r="F91" i="28"/>
  <c r="F90" i="28"/>
  <c r="F236" i="28"/>
  <c r="F94" i="28"/>
  <c r="F83" i="28"/>
  <c r="F228" i="28"/>
  <c r="F216" i="28"/>
  <c r="F219" i="28"/>
  <c r="F107" i="28"/>
  <c r="F120" i="28"/>
  <c r="F96" i="28"/>
  <c r="F211" i="28"/>
  <c r="F92" i="28"/>
  <c r="F119" i="28"/>
  <c r="F148" i="28"/>
  <c r="F113" i="28"/>
  <c r="F194" i="28"/>
  <c r="F152" i="28"/>
  <c r="F257" i="28"/>
  <c r="F186" i="28"/>
  <c r="F157" i="28"/>
  <c r="F84" i="28"/>
  <c r="F166" i="28"/>
  <c r="F123" i="28"/>
  <c r="F130" i="28"/>
  <c r="F118" i="28"/>
  <c r="F248" i="28"/>
  <c r="F59" i="28"/>
  <c r="F73" i="28"/>
  <c r="F232" i="28"/>
  <c r="F71" i="28"/>
  <c r="F224" i="28"/>
  <c r="F121" i="28"/>
  <c r="F128" i="28"/>
  <c r="F215" i="28"/>
  <c r="F129" i="28"/>
  <c r="F75" i="28"/>
  <c r="F221" i="28"/>
  <c r="F63" i="28"/>
  <c r="F171" i="28"/>
  <c r="F207" i="28"/>
  <c r="F135" i="28"/>
  <c r="F202" i="28"/>
  <c r="F201" i="28"/>
  <c r="F200" i="28"/>
  <c r="F197" i="28"/>
  <c r="F127" i="28"/>
  <c r="F53" i="28"/>
  <c r="F180" i="28"/>
  <c r="F80" i="28"/>
  <c r="F74" i="28"/>
  <c r="F54" i="28"/>
  <c r="F238" i="28"/>
  <c r="F247" i="28"/>
  <c r="F95" i="28"/>
  <c r="F223" i="28"/>
  <c r="F51" i="28"/>
  <c r="F87" i="28"/>
  <c r="F86" i="28"/>
  <c r="F77" i="28"/>
  <c r="F220" i="28"/>
  <c r="F110" i="28"/>
  <c r="F67" i="28"/>
  <c r="F218" i="28"/>
  <c r="F206" i="28"/>
  <c r="F209" i="28"/>
  <c r="F168" i="28"/>
  <c r="F104" i="28"/>
  <c r="F172" i="28"/>
  <c r="F199" i="28"/>
  <c r="F189" i="28"/>
  <c r="F195" i="28"/>
  <c r="F225" i="28"/>
  <c r="F146" i="28"/>
  <c r="F173" i="28"/>
  <c r="F106" i="28"/>
  <c r="F144" i="28"/>
  <c r="F58" i="28"/>
  <c r="F50" i="28"/>
  <c r="F196" i="28"/>
  <c r="F72" i="28"/>
  <c r="F176" i="28"/>
  <c r="F126" i="28"/>
  <c r="F177" i="28"/>
  <c r="F97" i="28"/>
  <c r="F244" i="28"/>
  <c r="F48" i="28"/>
  <c r="F169" i="28"/>
  <c r="F227" i="28"/>
  <c r="F213" i="28"/>
  <c r="F103" i="28"/>
  <c r="F190" i="28"/>
  <c r="F66" i="28"/>
  <c r="F230" i="28"/>
  <c r="F81" i="28"/>
  <c r="F57" i="28"/>
  <c r="F163" i="28"/>
  <c r="F193" i="28"/>
  <c r="D6" i="27" l="1"/>
  <c r="C6" i="27"/>
  <c r="B6" i="27"/>
  <c r="G40" i="28"/>
  <c r="B15" i="28"/>
  <c r="N2" i="18" l="1"/>
  <c r="M2" i="18"/>
  <c r="R2" i="18"/>
  <c r="P2" i="18"/>
  <c r="S2" i="18"/>
  <c r="O2" i="18"/>
  <c r="Q2" i="18"/>
  <c r="D22" i="8"/>
  <c r="D23" i="8"/>
  <c r="D24" i="8"/>
  <c r="D25" i="8"/>
  <c r="D26" i="8"/>
  <c r="D27" i="8"/>
  <c r="D21" i="8"/>
  <c r="D16" i="8"/>
  <c r="D17" i="8"/>
  <c r="D15" i="8"/>
  <c r="G182" i="17" l="1"/>
  <c r="T180" i="1" s="1"/>
  <c r="G202" i="17"/>
  <c r="T200" i="1" s="1"/>
  <c r="G206" i="17"/>
  <c r="T204" i="1" s="1"/>
  <c r="G214" i="17"/>
  <c r="T212" i="1" s="1"/>
  <c r="G216" i="17"/>
  <c r="T214" i="1" s="1"/>
  <c r="G220" i="17"/>
  <c r="T218" i="1" s="1"/>
  <c r="G192" i="17"/>
  <c r="T190" i="1" s="1"/>
  <c r="G217" i="17"/>
  <c r="T215" i="1" s="1"/>
  <c r="G195" i="17"/>
  <c r="T193" i="1" s="1"/>
  <c r="G219" i="17"/>
  <c r="T217" i="1" s="1"/>
  <c r="I209" i="14" a="1"/>
  <c r="I209" i="14" s="1"/>
  <c r="AG207" i="1" s="1"/>
  <c r="H221" i="16" a="1"/>
  <c r="H221" i="16" s="1"/>
  <c r="AD219" i="1" s="1"/>
  <c r="G217" i="2"/>
  <c r="R215" i="1" s="1"/>
  <c r="G221" i="2"/>
  <c r="R219" i="1" s="1"/>
  <c r="G216" i="14"/>
  <c r="S214" i="1" s="1"/>
  <c r="G217" i="14"/>
  <c r="S215" i="1" s="1"/>
  <c r="G217" i="16"/>
  <c r="W215" i="1" s="1"/>
  <c r="G207" i="2"/>
  <c r="R205" i="1" s="1"/>
  <c r="G221" i="18"/>
  <c r="V219" i="1" s="1"/>
  <c r="G221" i="14"/>
  <c r="S219" i="1" s="1"/>
  <c r="G207" i="14"/>
  <c r="S205" i="1" s="1"/>
  <c r="G216" i="19"/>
  <c r="U214" i="1" s="1"/>
  <c r="G206" i="14"/>
  <c r="S204" i="1" s="1"/>
  <c r="G221" i="19"/>
  <c r="U219" i="1" s="1"/>
  <c r="G207" i="16"/>
  <c r="W205" i="1" s="1"/>
  <c r="G207" i="18"/>
  <c r="V205" i="1" s="1"/>
  <c r="G216" i="16"/>
  <c r="W214" i="1" s="1"/>
  <c r="G216" i="2"/>
  <c r="R214" i="1" s="1"/>
  <c r="G217" i="18"/>
  <c r="V215" i="1" s="1"/>
  <c r="G217" i="19"/>
  <c r="U215" i="1" s="1"/>
  <c r="G216" i="18"/>
  <c r="V214" i="1" s="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AC203" i="1" s="1"/>
  <c r="H213" i="18" a="1"/>
  <c r="H213" i="18" s="1"/>
  <c r="AC211" i="1" s="1"/>
  <c r="H210" i="18" a="1"/>
  <c r="H210" i="18" s="1"/>
  <c r="AC208" i="1" s="1"/>
  <c r="H212" i="18" a="1"/>
  <c r="H212" i="18" s="1"/>
  <c r="AC210" i="1" s="1"/>
  <c r="H214" i="18" a="1"/>
  <c r="H214" i="18" s="1"/>
  <c r="AC212" i="1" s="1"/>
  <c r="H200" i="16" a="1"/>
  <c r="H200" i="16" s="1"/>
  <c r="AD198" i="1" s="1"/>
  <c r="H208" i="16" a="1"/>
  <c r="H208" i="16" s="1"/>
  <c r="AD206" i="1" s="1"/>
  <c r="H224" i="16" a="1"/>
  <c r="H224" i="16" s="1"/>
  <c r="AD222" i="1" s="1"/>
  <c r="H223" i="16" a="1"/>
  <c r="H223" i="16" s="1"/>
  <c r="AD221" i="1" s="1"/>
  <c r="H225" i="16" a="1"/>
  <c r="H225" i="16" s="1"/>
  <c r="AD223" i="1" s="1"/>
  <c r="H205" i="16" a="1"/>
  <c r="H205" i="16" s="1"/>
  <c r="AD203" i="1" s="1"/>
  <c r="H220" i="2" a="1"/>
  <c r="H220" i="2" s="1"/>
  <c r="Y218" i="1" s="1"/>
  <c r="H206" i="2" a="1"/>
  <c r="H206" i="2" s="1"/>
  <c r="Y204" i="1" s="1"/>
  <c r="H222" i="2" a="1"/>
  <c r="H222" i="2" s="1"/>
  <c r="H210" i="2" a="1"/>
  <c r="H210" i="2" s="1"/>
  <c r="Y208" i="1" s="1"/>
  <c r="H225" i="2" a="1"/>
  <c r="H225" i="2" s="1"/>
  <c r="H212" i="2" a="1"/>
  <c r="H212" i="2" s="1"/>
  <c r="H211" i="2" a="1"/>
  <c r="H211" i="2" s="1"/>
  <c r="Y209" i="1" s="1"/>
  <c r="H201" i="17" a="1"/>
  <c r="H201" i="17" s="1"/>
  <c r="AA199" i="1" s="1"/>
  <c r="H211" i="17" a="1"/>
  <c r="H211" i="17" s="1"/>
  <c r="AA209" i="1" s="1"/>
  <c r="H199" i="17" a="1"/>
  <c r="H199" i="17" s="1"/>
  <c r="AA197" i="1" s="1"/>
  <c r="H198" i="17" a="1"/>
  <c r="H198" i="17" s="1"/>
  <c r="AA196" i="1" s="1"/>
  <c r="H222" i="17" a="1"/>
  <c r="H222" i="17" s="1"/>
  <c r="H224" i="17" a="1"/>
  <c r="H224" i="17" s="1"/>
  <c r="AA222" i="1" s="1"/>
  <c r="H201" i="19" a="1"/>
  <c r="H201" i="19" s="1"/>
  <c r="AB199" i="1" s="1"/>
  <c r="H209" i="19" a="1"/>
  <c r="H209" i="19" s="1"/>
  <c r="AB207" i="1" s="1"/>
  <c r="H225" i="19" a="1"/>
  <c r="H225" i="19" s="1"/>
  <c r="AB223" i="1" s="1"/>
  <c r="H198" i="19" a="1"/>
  <c r="H198" i="19" s="1"/>
  <c r="H200" i="19" a="1"/>
  <c r="H200" i="19" s="1"/>
  <c r="H202" i="19" a="1"/>
  <c r="H202" i="19" s="1"/>
  <c r="AB200" i="1" s="1"/>
  <c r="I204" i="2" a="1"/>
  <c r="I204" i="2" s="1"/>
  <c r="I217" i="2" a="1"/>
  <c r="I217" i="2" s="1"/>
  <c r="AF215" i="1" s="1"/>
  <c r="I222" i="2" a="1"/>
  <c r="I222" i="2" s="1"/>
  <c r="I206" i="2" a="1"/>
  <c r="I206" i="2" s="1"/>
  <c r="I221" i="2" a="1"/>
  <c r="I221" i="2" s="1"/>
  <c r="AF219" i="1" s="1"/>
  <c r="I224" i="2" a="1"/>
  <c r="I224" i="2" s="1"/>
  <c r="I214" i="2" a="1"/>
  <c r="I214" i="2" s="1"/>
  <c r="I200" i="18" a="1"/>
  <c r="I200" i="18" s="1"/>
  <c r="I208" i="18" a="1"/>
  <c r="I208" i="18" s="1"/>
  <c r="I216" i="18" a="1"/>
  <c r="I216" i="18" s="1"/>
  <c r="AJ214" i="1"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AK214" i="1"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AC197" i="1" s="1"/>
  <c r="H215" i="18" a="1"/>
  <c r="H215" i="18" s="1"/>
  <c r="AC213" i="1" s="1"/>
  <c r="H223" i="18" a="1"/>
  <c r="H223" i="18" s="1"/>
  <c r="AC221" i="1" s="1"/>
  <c r="H218" i="18" a="1"/>
  <c r="H218" i="18" s="1"/>
  <c r="AC216" i="1" s="1"/>
  <c r="H220" i="18" a="1"/>
  <c r="H220" i="18" s="1"/>
  <c r="AC218" i="1" s="1"/>
  <c r="H222" i="18" a="1"/>
  <c r="H222" i="18" s="1"/>
  <c r="AC220" i="1" s="1"/>
  <c r="H224" i="18" a="1"/>
  <c r="H224" i="18" s="1"/>
  <c r="AC222" i="1" s="1"/>
  <c r="H202" i="16" a="1"/>
  <c r="H202" i="16" s="1"/>
  <c r="AD200" i="1" s="1"/>
  <c r="H210" i="16" a="1"/>
  <c r="H210" i="16" s="1"/>
  <c r="AD208" i="1" s="1"/>
  <c r="H218" i="16" a="1"/>
  <c r="H218" i="16" s="1"/>
  <c r="AD216" i="1" s="1"/>
  <c r="H199" i="16" a="1"/>
  <c r="H199" i="16" s="1"/>
  <c r="AD197" i="1" s="1"/>
  <c r="H201" i="16" a="1"/>
  <c r="H201" i="16" s="1"/>
  <c r="AD199" i="1" s="1"/>
  <c r="H203" i="16" a="1"/>
  <c r="H203" i="16" s="1"/>
  <c r="AD201" i="1" s="1"/>
  <c r="H213" i="16" a="1"/>
  <c r="H213" i="16" s="1"/>
  <c r="AD211" i="1" s="1"/>
  <c r="H199" i="2" a="1"/>
  <c r="H199" i="2" s="1"/>
  <c r="Y197" i="1" s="1"/>
  <c r="H215" i="2" a="1"/>
  <c r="H215" i="2" s="1"/>
  <c r="Y213" i="1" s="1"/>
  <c r="H203" i="2" a="1"/>
  <c r="H203" i="2" s="1"/>
  <c r="Y201" i="1" s="1"/>
  <c r="H198" i="2" a="1"/>
  <c r="H198" i="2" s="1"/>
  <c r="Y196" i="1" s="1"/>
  <c r="H214" i="2" a="1"/>
  <c r="H214" i="2" s="1"/>
  <c r="Y212" i="1" s="1"/>
  <c r="H213" i="2" a="1"/>
  <c r="H213" i="2" s="1"/>
  <c r="H196" i="17" a="1"/>
  <c r="H196" i="17" s="1"/>
  <c r="H208" i="17" a="1"/>
  <c r="H208" i="17" s="1"/>
  <c r="AA206" i="1" s="1"/>
  <c r="H218" i="17" a="1"/>
  <c r="H218" i="17" s="1"/>
  <c r="H203" i="17" a="1"/>
  <c r="H203" i="17" s="1"/>
  <c r="AA201" i="1" s="1"/>
  <c r="H225" i="17" a="1"/>
  <c r="H225" i="17" s="1"/>
  <c r="AA223" i="1" s="1"/>
  <c r="H203" i="19" a="1"/>
  <c r="H203" i="19" s="1"/>
  <c r="AB201" i="1" s="1"/>
  <c r="H211" i="19" a="1"/>
  <c r="H211" i="19" s="1"/>
  <c r="AB209" i="1" s="1"/>
  <c r="H219" i="19" a="1"/>
  <c r="H219" i="19" s="1"/>
  <c r="AB217" i="1" s="1"/>
  <c r="H204" i="19" a="1"/>
  <c r="H204" i="19" s="1"/>
  <c r="AB202" i="1" s="1"/>
  <c r="H206" i="19" a="1"/>
  <c r="H206" i="19" s="1"/>
  <c r="AB204" i="1" s="1"/>
  <c r="H208" i="19" a="1"/>
  <c r="H208" i="19" s="1"/>
  <c r="AB206" i="1" s="1"/>
  <c r="H210" i="19" a="1"/>
  <c r="H210" i="19" s="1"/>
  <c r="AB208" i="1"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AJ219" i="1" s="1"/>
  <c r="I199" i="16" a="1"/>
  <c r="I199" i="16" s="1"/>
  <c r="I207" i="16" a="1"/>
  <c r="I207" i="16" s="1"/>
  <c r="AK205" i="1" s="1"/>
  <c r="I215" i="16" a="1"/>
  <c r="I215" i="16" s="1"/>
  <c r="I223" i="16" a="1"/>
  <c r="I223" i="16" s="1"/>
  <c r="I202" i="16" a="1"/>
  <c r="I202" i="16" s="1"/>
  <c r="I210" i="16" a="1"/>
  <c r="I210" i="16" s="1"/>
  <c r="I218" i="16" a="1"/>
  <c r="I218" i="16" s="1"/>
  <c r="I199" i="17" a="1"/>
  <c r="I199" i="17" s="1"/>
  <c r="I201" i="17" a="1"/>
  <c r="I201" i="17" s="1"/>
  <c r="G201" i="17" s="1"/>
  <c r="T199" i="1" s="1"/>
  <c r="I210" i="17" a="1"/>
  <c r="I210" i="17" s="1"/>
  <c r="AH208" i="1" s="1"/>
  <c r="I209" i="17" a="1"/>
  <c r="I209" i="17" s="1"/>
  <c r="I200" i="17" a="1"/>
  <c r="I200" i="17" s="1"/>
  <c r="I224" i="17" a="1"/>
  <c r="I224" i="17" s="1"/>
  <c r="I204" i="19" a="1"/>
  <c r="I204" i="19" s="1"/>
  <c r="I212" i="19" a="1"/>
  <c r="I212" i="19" s="1"/>
  <c r="I199" i="19" a="1"/>
  <c r="I199" i="19" s="1"/>
  <c r="I207" i="19" a="1"/>
  <c r="I207" i="19" s="1"/>
  <c r="AI205" i="1" s="1"/>
  <c r="I223" i="19" a="1"/>
  <c r="I223" i="19" s="1"/>
  <c r="H201" i="18" a="1"/>
  <c r="H201" i="18" s="1"/>
  <c r="AC199" i="1" s="1"/>
  <c r="H209" i="18" a="1"/>
  <c r="H209" i="18" s="1"/>
  <c r="AC207" i="1" s="1"/>
  <c r="H225" i="18" a="1"/>
  <c r="H225" i="18" s="1"/>
  <c r="AC223" i="1" s="1"/>
  <c r="H196" i="18" a="1"/>
  <c r="H196" i="18" s="1"/>
  <c r="H198" i="18" a="1"/>
  <c r="H198" i="18" s="1"/>
  <c r="AC196" i="1" s="1"/>
  <c r="H200" i="18" a="1"/>
  <c r="H200" i="18" s="1"/>
  <c r="AC198" i="1" s="1"/>
  <c r="H197" i="16" a="1"/>
  <c r="H197" i="16" s="1"/>
  <c r="H204" i="16" a="1"/>
  <c r="H204" i="16" s="1"/>
  <c r="AD202" i="1" s="1"/>
  <c r="H212" i="16" a="1"/>
  <c r="H212" i="16" s="1"/>
  <c r="AD210" i="1" s="1"/>
  <c r="H220" i="16" a="1"/>
  <c r="H220" i="16" s="1"/>
  <c r="AD218" i="1" s="1"/>
  <c r="H209" i="16" a="1"/>
  <c r="H209" i="16" s="1"/>
  <c r="AD207" i="1" s="1"/>
  <c r="H211" i="16" a="1"/>
  <c r="H211" i="16" s="1"/>
  <c r="AD209" i="1" s="1"/>
  <c r="H201" i="2" a="1"/>
  <c r="H201" i="2" s="1"/>
  <c r="H218" i="2" a="1"/>
  <c r="H218" i="2" s="1"/>
  <c r="H205" i="2" a="1"/>
  <c r="H205" i="2" s="1"/>
  <c r="H224" i="2" a="1"/>
  <c r="H224" i="2" s="1"/>
  <c r="Y222" i="1" s="1"/>
  <c r="H200" i="2" a="1"/>
  <c r="H200" i="2" s="1"/>
  <c r="H207" i="17" a="1"/>
  <c r="H207" i="17" s="1"/>
  <c r="AA205" i="1" s="1"/>
  <c r="H200" i="17" a="1"/>
  <c r="H200" i="17" s="1"/>
  <c r="G200" i="17" s="1"/>
  <c r="T198" i="1" s="1"/>
  <c r="H209" i="17" a="1"/>
  <c r="H209" i="17" s="1"/>
  <c r="H221" i="17" a="1"/>
  <c r="H221" i="17" s="1"/>
  <c r="AA219" i="1" s="1"/>
  <c r="H213" i="17" a="1"/>
  <c r="H213" i="17" s="1"/>
  <c r="H212" i="17" a="1"/>
  <c r="H212" i="17" s="1"/>
  <c r="AA210" i="1" s="1"/>
  <c r="H205" i="17" a="1"/>
  <c r="H205" i="17" s="1"/>
  <c r="H197" i="19" a="1"/>
  <c r="H197" i="19" s="1"/>
  <c r="H205" i="19" a="1"/>
  <c r="H205" i="19" s="1"/>
  <c r="AB203" i="1" s="1"/>
  <c r="H213" i="19" a="1"/>
  <c r="H213" i="19" s="1"/>
  <c r="AB211" i="1" s="1"/>
  <c r="H212" i="19" a="1"/>
  <c r="H212" i="19" s="1"/>
  <c r="AB210" i="1" s="1"/>
  <c r="H214" i="19" a="1"/>
  <c r="H214" i="19" s="1"/>
  <c r="AB212" i="1" s="1"/>
  <c r="H218" i="19" a="1"/>
  <c r="H218" i="19" s="1"/>
  <c r="AB216" i="1"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AJ205" i="1" s="1"/>
  <c r="I215" i="18" a="1"/>
  <c r="I215" i="18" s="1"/>
  <c r="I223" i="18" a="1"/>
  <c r="I223" i="18" s="1"/>
  <c r="I201" i="16" a="1"/>
  <c r="I201" i="16" s="1"/>
  <c r="I209" i="16" a="1"/>
  <c r="I209" i="16" s="1"/>
  <c r="I217" i="16" a="1"/>
  <c r="I217" i="16" s="1"/>
  <c r="AK215" i="1"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AC201" i="1" s="1"/>
  <c r="H211" i="18" a="1"/>
  <c r="H211" i="18" s="1"/>
  <c r="AC209" i="1" s="1"/>
  <c r="H219" i="18" a="1"/>
  <c r="H219" i="18" s="1"/>
  <c r="AC217" i="1" s="1"/>
  <c r="H202" i="18" a="1"/>
  <c r="H202" i="18" s="1"/>
  <c r="AC200" i="1" s="1"/>
  <c r="H204" i="18" a="1"/>
  <c r="H204" i="18" s="1"/>
  <c r="AC202" i="1" s="1"/>
  <c r="H206" i="18" a="1"/>
  <c r="H206" i="18" s="1"/>
  <c r="AC204" i="1" s="1"/>
  <c r="H208" i="18" a="1"/>
  <c r="H208" i="18" s="1"/>
  <c r="AC206" i="1" s="1"/>
  <c r="H198" i="16" a="1"/>
  <c r="H198" i="16" s="1"/>
  <c r="AD196" i="1" s="1"/>
  <c r="H206" i="16" a="1"/>
  <c r="H206" i="16" s="1"/>
  <c r="AD204" i="1" s="1"/>
  <c r="H214" i="16" a="1"/>
  <c r="H214" i="16" s="1"/>
  <c r="AD212" i="1" s="1"/>
  <c r="H222" i="16" a="1"/>
  <c r="H222" i="16" s="1"/>
  <c r="AD220" i="1" s="1"/>
  <c r="H215" i="16" a="1"/>
  <c r="H215" i="16" s="1"/>
  <c r="AD213" i="1" s="1"/>
  <c r="H219" i="16" a="1"/>
  <c r="H219" i="16" s="1"/>
  <c r="AD217" i="1" s="1"/>
  <c r="H219" i="2" a="1"/>
  <c r="H219" i="2" s="1"/>
  <c r="Y217" i="1" s="1"/>
  <c r="H204" i="2" a="1"/>
  <c r="H204" i="2" s="1"/>
  <c r="H223" i="2" a="1"/>
  <c r="H223" i="2" s="1"/>
  <c r="Y221" i="1" s="1"/>
  <c r="H208" i="2" a="1"/>
  <c r="H208" i="2" s="1"/>
  <c r="H209" i="2" a="1"/>
  <c r="H209" i="2" s="1"/>
  <c r="H202" i="2" a="1"/>
  <c r="H202" i="2" s="1"/>
  <c r="Y200" i="1" s="1"/>
  <c r="H197" i="17" a="1"/>
  <c r="H197" i="17" s="1"/>
  <c r="H210" i="17" a="1"/>
  <c r="H210" i="17" s="1"/>
  <c r="H204" i="17" a="1"/>
  <c r="H204" i="17" s="1"/>
  <c r="AA202" i="1" s="1"/>
  <c r="H223" i="17" a="1"/>
  <c r="H223" i="17" s="1"/>
  <c r="H215" i="17" a="1"/>
  <c r="H215" i="17" s="1"/>
  <c r="G215" i="17" s="1"/>
  <c r="T213" i="1" s="1"/>
  <c r="H199" i="19" a="1"/>
  <c r="H199" i="19" s="1"/>
  <c r="AB197" i="1" s="1"/>
  <c r="H215" i="19" a="1"/>
  <c r="H215" i="19" s="1"/>
  <c r="AB213" i="1" s="1"/>
  <c r="H223" i="19" a="1"/>
  <c r="H223" i="19" s="1"/>
  <c r="AB221" i="1" s="1"/>
  <c r="H220" i="19" a="1"/>
  <c r="H220" i="19" s="1"/>
  <c r="AB218" i="1" s="1"/>
  <c r="H222" i="19" a="1"/>
  <c r="H222" i="19" s="1"/>
  <c r="AB220" i="1" s="1"/>
  <c r="H224" i="19" a="1"/>
  <c r="H224" i="19" s="1"/>
  <c r="AB222" i="1" s="1"/>
  <c r="I200" i="2" a="1"/>
  <c r="I200" i="2" s="1"/>
  <c r="I216" i="2" a="1"/>
  <c r="I216" i="2" s="1"/>
  <c r="AF214" i="1" s="1"/>
  <c r="I211" i="2" a="1"/>
  <c r="I211" i="2" s="1"/>
  <c r="I199" i="2" a="1"/>
  <c r="I199" i="2" s="1"/>
  <c r="I218" i="2" a="1"/>
  <c r="I218" i="2" s="1"/>
  <c r="I210" i="2" a="1"/>
  <c r="I210" i="2" s="1"/>
  <c r="I207" i="2" a="1"/>
  <c r="I207" i="2" s="1"/>
  <c r="AF205" i="1" s="1"/>
  <c r="I198" i="18" a="1"/>
  <c r="I198" i="18" s="1"/>
  <c r="I206" i="18" a="1"/>
  <c r="I206" i="18" s="1"/>
  <c r="I214" i="18" a="1"/>
  <c r="I214" i="18" s="1"/>
  <c r="I222" i="18" a="1"/>
  <c r="I222" i="18" s="1"/>
  <c r="I201" i="18" a="1"/>
  <c r="I201" i="18" s="1"/>
  <c r="I209" i="18" a="1"/>
  <c r="I209" i="18" s="1"/>
  <c r="I217" i="18" a="1"/>
  <c r="I217" i="18" s="1"/>
  <c r="AJ215" i="1" s="1"/>
  <c r="I225" i="18" a="1"/>
  <c r="I225" i="18" s="1"/>
  <c r="I203" i="16" a="1"/>
  <c r="I203" i="16" s="1"/>
  <c r="I211" i="16" a="1"/>
  <c r="I211" i="16" s="1"/>
  <c r="I219" i="16" a="1"/>
  <c r="I219" i="16" s="1"/>
  <c r="I198" i="16" a="1"/>
  <c r="I198" i="16" s="1"/>
  <c r="I206" i="16" a="1"/>
  <c r="I206" i="16" s="1"/>
  <c r="I214" i="16" a="1"/>
  <c r="I214" i="16" s="1"/>
  <c r="I222" i="16" a="1"/>
  <c r="I222" i="16" s="1"/>
  <c r="H199" i="14" a="1"/>
  <c r="H199" i="14" s="1"/>
  <c r="Z197" i="1" s="1"/>
  <c r="H215" i="14" a="1"/>
  <c r="H215" i="14" s="1"/>
  <c r="Z213" i="1" s="1"/>
  <c r="H223" i="14" a="1"/>
  <c r="H223" i="14" s="1"/>
  <c r="Z221" i="1" s="1"/>
  <c r="H202" i="14" a="1"/>
  <c r="H202" i="14" s="1"/>
  <c r="H210" i="14" a="1"/>
  <c r="H210" i="14" s="1"/>
  <c r="H218" i="14" a="1"/>
  <c r="H218" i="14" s="1"/>
  <c r="Z216" i="1" s="1"/>
  <c r="I225" i="14" a="1"/>
  <c r="I225" i="14" s="1"/>
  <c r="H201" i="14" a="1"/>
  <c r="H201" i="14" s="1"/>
  <c r="Z199" i="1" s="1"/>
  <c r="H209" i="14" a="1"/>
  <c r="H209" i="14" s="1"/>
  <c r="Z207" i="1" s="1"/>
  <c r="H225" i="14" a="1"/>
  <c r="H225" i="14" s="1"/>
  <c r="Z223" i="1" s="1"/>
  <c r="H204" i="14" a="1"/>
  <c r="H204" i="14" s="1"/>
  <c r="Z202" i="1" s="1"/>
  <c r="H212" i="14" a="1"/>
  <c r="H212" i="14" s="1"/>
  <c r="Z210" i="1" s="1"/>
  <c r="H220" i="14" a="1"/>
  <c r="H220" i="14" s="1"/>
  <c r="Z218" i="1" s="1"/>
  <c r="I222" i="14" a="1"/>
  <c r="I222" i="14" s="1"/>
  <c r="H203" i="14" a="1"/>
  <c r="H203" i="14" s="1"/>
  <c r="Z201" i="1" s="1"/>
  <c r="H211" i="14" a="1"/>
  <c r="H211" i="14" s="1"/>
  <c r="Z209" i="1" s="1"/>
  <c r="H219" i="14" a="1"/>
  <c r="H219" i="14" s="1"/>
  <c r="Z217" i="1" s="1"/>
  <c r="H198" i="14" a="1"/>
  <c r="H198" i="14" s="1"/>
  <c r="H214" i="14" a="1"/>
  <c r="H214" i="14" s="1"/>
  <c r="H222" i="14" a="1"/>
  <c r="H222" i="14" s="1"/>
  <c r="Z220" i="1" s="1"/>
  <c r="H197" i="14" a="1"/>
  <c r="H197" i="14" s="1"/>
  <c r="H205" i="14" a="1"/>
  <c r="H205" i="14" s="1"/>
  <c r="Z203" i="1" s="1"/>
  <c r="H213" i="14" a="1"/>
  <c r="H213" i="14" s="1"/>
  <c r="Z211" i="1" s="1"/>
  <c r="H200" i="14" a="1"/>
  <c r="H200" i="14" s="1"/>
  <c r="H208" i="14" a="1"/>
  <c r="H208" i="14" s="1"/>
  <c r="H224" i="14" a="1"/>
  <c r="H224" i="14" s="1"/>
  <c r="Z222" i="1"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G137" i="14" s="1"/>
  <c r="S135" i="1" s="1"/>
  <c r="H14" i="14" a="1"/>
  <c r="H14" i="14"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G73" i="17" s="1"/>
  <c r="T71" i="1"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G53" i="19" s="1"/>
  <c r="U51" i="1"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G195" i="19" s="1"/>
  <c r="U193" i="1" s="1"/>
  <c r="H187" i="19" a="1"/>
  <c r="H187" i="19" s="1"/>
  <c r="H179" i="19" a="1"/>
  <c r="H179" i="19" s="1"/>
  <c r="H171" i="19" a="1"/>
  <c r="H171" i="19" s="1"/>
  <c r="H164" i="19" a="1"/>
  <c r="H164" i="19" s="1"/>
  <c r="I155" i="19" a="1"/>
  <c r="I155" i="19" s="1"/>
  <c r="I181" i="19" a="1"/>
  <c r="I181" i="19" s="1"/>
  <c r="H23" i="19" a="1"/>
  <c r="H23" i="19" s="1"/>
  <c r="H40" i="19" a="1"/>
  <c r="H40" i="19" s="1"/>
  <c r="H51" i="19" a="1"/>
  <c r="H51" i="19" s="1"/>
  <c r="H71" i="19" a="1"/>
  <c r="H71" i="19" s="1"/>
  <c r="H132" i="19" a="1"/>
  <c r="H132" i="19" s="1"/>
  <c r="H148" i="19" a="1"/>
  <c r="H148" i="19" s="1"/>
  <c r="H30" i="19" a="1"/>
  <c r="H30" i="19" s="1"/>
  <c r="H42" i="19" a="1"/>
  <c r="H42" i="19" s="1"/>
  <c r="G42" i="19" s="1"/>
  <c r="U40" i="1"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G54" i="19" s="1"/>
  <c r="U52" i="1" s="1"/>
  <c r="H74" i="19" a="1"/>
  <c r="H74" i="19" s="1"/>
  <c r="G74" i="19" s="1"/>
  <c r="U72" i="1"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H138" i="19" a="1"/>
  <c r="H138" i="19" s="1"/>
  <c r="H19" i="19" a="1"/>
  <c r="H19" i="19" s="1"/>
  <c r="H29" i="19" a="1"/>
  <c r="H29" i="19" s="1"/>
  <c r="AB24" i="1"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G97" i="19" s="1"/>
  <c r="U95" i="1"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AB162" i="1" s="1"/>
  <c r="H178" i="19" a="1"/>
  <c r="H178" i="19" s="1"/>
  <c r="H170" i="19" a="1"/>
  <c r="H170" i="19" s="1"/>
  <c r="G170" i="19" s="1"/>
  <c r="U168" i="1" s="1"/>
  <c r="H178" i="16" a="1"/>
  <c r="H178" i="16" s="1"/>
  <c r="I15" i="16" a="1"/>
  <c r="I15" i="16" s="1"/>
  <c r="H167" i="16" a="1"/>
  <c r="H167" i="16" s="1"/>
  <c r="I27" i="17" a="1"/>
  <c r="I27" i="17" s="1"/>
  <c r="I164" i="19" a="1"/>
  <c r="I164" i="19" s="1"/>
  <c r="I9" i="19" a="1"/>
  <c r="I9" i="19" s="1"/>
  <c r="H191" i="19" a="1"/>
  <c r="H191" i="19" s="1"/>
  <c r="AB167" i="1"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G86" i="19" s="1"/>
  <c r="U84" i="1" s="1"/>
  <c r="H94" i="19" a="1"/>
  <c r="H94" i="19" s="1"/>
  <c r="H102" i="19" a="1"/>
  <c r="H102" i="19" s="1"/>
  <c r="H110" i="19" a="1"/>
  <c r="H110" i="19" s="1"/>
  <c r="H121" i="19" a="1"/>
  <c r="H121" i="19" s="1"/>
  <c r="H131" i="19" a="1"/>
  <c r="H131" i="19" s="1"/>
  <c r="H141" i="19" a="1"/>
  <c r="H141" i="19" s="1"/>
  <c r="H22" i="19" a="1"/>
  <c r="H22" i="19" s="1"/>
  <c r="H34" i="19" a="1"/>
  <c r="H34" i="19" s="1"/>
  <c r="AB28" i="1" s="1"/>
  <c r="H55" i="19" a="1"/>
  <c r="H55" i="19" s="1"/>
  <c r="G55" i="19" s="1"/>
  <c r="U53" i="1" s="1"/>
  <c r="H67" i="19" a="1"/>
  <c r="H67" i="19" s="1"/>
  <c r="H120" i="19" a="1"/>
  <c r="H120" i="19" s="1"/>
  <c r="H146" i="19" a="1"/>
  <c r="H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AB100" i="1" s="1"/>
  <c r="H27" i="19" a="1"/>
  <c r="H27" i="19" s="1"/>
  <c r="H140" i="19" a="1"/>
  <c r="H140" i="19" s="1"/>
  <c r="H69" i="19" a="1"/>
  <c r="H69" i="19" s="1"/>
  <c r="H103" i="19" a="1"/>
  <c r="H103" i="19" s="1"/>
  <c r="H16" i="19" a="1"/>
  <c r="H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AB35" i="1"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AB153" i="1" s="1"/>
  <c r="H166" i="19" a="1"/>
  <c r="H166" i="19" s="1"/>
  <c r="H156" i="19" a="1"/>
  <c r="H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AC126" i="1"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AB75" i="1"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AB91" i="1" s="1"/>
  <c r="H147" i="19" a="1"/>
  <c r="H147" i="19" s="1"/>
  <c r="H73" i="19" a="1"/>
  <c r="H73" i="19" s="1"/>
  <c r="H49" i="19" a="1"/>
  <c r="H49" i="19" s="1"/>
  <c r="H95" i="19" a="1"/>
  <c r="H95" i="19" s="1"/>
  <c r="H133" i="19" a="1"/>
  <c r="H133" i="19" s="1"/>
  <c r="I26" i="19" a="1"/>
  <c r="I26" i="19" s="1"/>
  <c r="I72" i="19" a="1"/>
  <c r="I72" i="19" s="1"/>
  <c r="I17" i="19" a="1"/>
  <c r="I17" i="19" s="1"/>
  <c r="I30" i="19" a="1"/>
  <c r="I30" i="19" s="1"/>
  <c r="G30" i="19" s="1"/>
  <c r="U28" i="1" s="1"/>
  <c r="I56" i="19" a="1"/>
  <c r="I56" i="19" s="1"/>
  <c r="G56" i="19" s="1"/>
  <c r="U54" i="1" s="1"/>
  <c r="I94" i="19" a="1"/>
  <c r="I94" i="19" s="1"/>
  <c r="I110" i="19" a="1"/>
  <c r="I110" i="19" s="1"/>
  <c r="I22" i="19" a="1"/>
  <c r="I22" i="19" s="1"/>
  <c r="I73" i="19" a="1"/>
  <c r="I73" i="19" s="1"/>
  <c r="I140" i="19" a="1"/>
  <c r="I140" i="19" s="1"/>
  <c r="H192" i="19" a="1"/>
  <c r="H192" i="19" s="1"/>
  <c r="G192" i="19" s="1"/>
  <c r="U190" i="1" s="1"/>
  <c r="H182" i="19" a="1"/>
  <c r="H182" i="19" s="1"/>
  <c r="G182" i="19" s="1"/>
  <c r="U180" i="1"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AC122" i="1"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AC28" i="1" s="1"/>
  <c r="H168" i="19" a="1"/>
  <c r="H168" i="19" s="1"/>
  <c r="I143" i="19" a="1"/>
  <c r="I143" i="19" s="1"/>
  <c r="H165" i="18" a="1"/>
  <c r="H165" i="18" s="1"/>
  <c r="I23" i="18" a="1"/>
  <c r="I23" i="18" s="1"/>
  <c r="AJ18" i="1" s="1"/>
  <c r="I177" i="18" a="1"/>
  <c r="I177" i="18" s="1"/>
  <c r="AJ154" i="1" s="1"/>
  <c r="I175" i="18" a="1"/>
  <c r="I175" i="18" s="1"/>
  <c r="I181" i="18" a="1"/>
  <c r="I181" i="18" s="1"/>
  <c r="AJ158" i="1" s="1"/>
  <c r="I187" i="18" a="1"/>
  <c r="I187" i="18" s="1"/>
  <c r="H158" i="18" a="1"/>
  <c r="H158" i="18" s="1"/>
  <c r="AC138" i="1"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H69" i="18" a="1"/>
  <c r="H69" i="18" s="1"/>
  <c r="H81" i="18" a="1"/>
  <c r="H81" i="18" s="1"/>
  <c r="H93" i="18" a="1"/>
  <c r="H93" i="18" s="1"/>
  <c r="I14" i="18" a="1"/>
  <c r="I14" i="18" s="1"/>
  <c r="H9" i="18" a="1"/>
  <c r="H9" i="18" s="1"/>
  <c r="H190" i="18" a="1"/>
  <c r="H190" i="18" s="1"/>
  <c r="H182" i="18" a="1"/>
  <c r="H182" i="18" s="1"/>
  <c r="H174" i="18" a="1"/>
  <c r="H174" i="18" s="1"/>
  <c r="H166" i="18" a="1"/>
  <c r="H166" i="18" s="1"/>
  <c r="H157" i="18" a="1"/>
  <c r="H157" i="18" s="1"/>
  <c r="I144" i="18" a="1"/>
  <c r="I144" i="18" s="1"/>
  <c r="H134" i="18" a="1"/>
  <c r="H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AH61" i="1"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AC91" i="1" s="1"/>
  <c r="H115" i="18" a="1"/>
  <c r="H115" i="18" s="1"/>
  <c r="H123" i="18" a="1"/>
  <c r="H123" i="18" s="1"/>
  <c r="H31" i="18" a="1"/>
  <c r="H31" i="18" s="1"/>
  <c r="H48" i="18" a="1"/>
  <c r="H48" i="18" s="1"/>
  <c r="AC41" i="1" s="1"/>
  <c r="H61" i="18" a="1"/>
  <c r="H61" i="18" s="1"/>
  <c r="H76" i="18" a="1"/>
  <c r="H76" i="18" s="1"/>
  <c r="H88" i="18" a="1"/>
  <c r="H88" i="18" s="1"/>
  <c r="H153" i="18" a="1"/>
  <c r="H153" i="18" s="1"/>
  <c r="AC133" i="1"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AC158" i="1"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AC114" i="1"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AC169" i="1" s="1"/>
  <c r="H186" i="18" a="1"/>
  <c r="H186" i="18" s="1"/>
  <c r="H178" i="18" a="1"/>
  <c r="H178" i="18" s="1"/>
  <c r="H170" i="18" a="1"/>
  <c r="H170" i="18" s="1"/>
  <c r="H162" i="18" a="1"/>
  <c r="H162" i="18" s="1"/>
  <c r="H150" i="18" a="1"/>
  <c r="H150" i="18" s="1"/>
  <c r="AC130" i="1"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AC24" i="1"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G12" i="17" s="1"/>
  <c r="T10" i="1"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G42" i="17" s="1"/>
  <c r="T40" i="1" s="1"/>
  <c r="H55" i="17" a="1"/>
  <c r="H55" i="17" s="1"/>
  <c r="H71" i="17" a="1"/>
  <c r="H71" i="17" s="1"/>
  <c r="H89" i="17" a="1"/>
  <c r="H89" i="17" s="1"/>
  <c r="H103" i="17" a="1"/>
  <c r="H103" i="17" s="1"/>
  <c r="H27" i="17" a="1"/>
  <c r="H27" i="17" s="1"/>
  <c r="H74" i="17" a="1"/>
  <c r="H74" i="17" s="1"/>
  <c r="G74" i="17" s="1"/>
  <c r="T72" i="1" s="1"/>
  <c r="H20" i="17" a="1"/>
  <c r="H20" i="17" s="1"/>
  <c r="H33" i="17" a="1"/>
  <c r="H33" i="17" s="1"/>
  <c r="H47" i="17" a="1"/>
  <c r="H47" i="17" s="1"/>
  <c r="H59" i="17" a="1"/>
  <c r="H59" i="17" s="1"/>
  <c r="H70" i="17" a="1"/>
  <c r="H70" i="17" s="1"/>
  <c r="H17" i="17" a="1"/>
  <c r="H17" i="17" s="1"/>
  <c r="G17" i="17" s="1"/>
  <c r="T15" i="1" s="1"/>
  <c r="H194" i="17" a="1"/>
  <c r="H194" i="17" s="1"/>
  <c r="H186" i="17" a="1"/>
  <c r="H186" i="17" s="1"/>
  <c r="H170" i="17" a="1"/>
  <c r="H170" i="17" s="1"/>
  <c r="G170" i="17" s="1"/>
  <c r="T168" i="1" s="1"/>
  <c r="H142" i="17" a="1"/>
  <c r="H142" i="17" s="1"/>
  <c r="H123" i="17" a="1"/>
  <c r="H123" i="17" s="1"/>
  <c r="H186" i="14" a="1"/>
  <c r="H186" i="14" s="1"/>
  <c r="H134" i="14" a="1"/>
  <c r="H134" i="14" s="1"/>
  <c r="Z116" i="1"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T189" i="1" s="1"/>
  <c r="I15" i="17" a="1"/>
  <c r="I15" i="17" s="1"/>
  <c r="I185" i="17" a="1"/>
  <c r="I185" i="17" s="1"/>
  <c r="I157" i="17" a="1"/>
  <c r="I157" i="17" s="1"/>
  <c r="I136" i="17" a="1"/>
  <c r="I136" i="17" s="1"/>
  <c r="H91" i="17" a="1"/>
  <c r="H91" i="17" s="1"/>
  <c r="G91" i="17" s="1"/>
  <c r="T89" i="1"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G112" i="17" s="1"/>
  <c r="T110" i="1"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G81" i="17" s="1"/>
  <c r="T79" i="1" s="1"/>
  <c r="H23" i="17" a="1"/>
  <c r="H23" i="17" s="1"/>
  <c r="H37" i="17" a="1"/>
  <c r="H37" i="17" s="1"/>
  <c r="H50" i="17" a="1"/>
  <c r="H50" i="17" s="1"/>
  <c r="AA43" i="1" s="1"/>
  <c r="H62" i="17" a="1"/>
  <c r="H62" i="17" s="1"/>
  <c r="H25" i="17" a="1"/>
  <c r="H25" i="17" s="1"/>
  <c r="H184" i="17" a="1"/>
  <c r="H184" i="17" s="1"/>
  <c r="H176" i="17" a="1"/>
  <c r="H176" i="17" s="1"/>
  <c r="H168" i="17" a="1"/>
  <c r="H168" i="17" s="1"/>
  <c r="H154" i="17" a="1"/>
  <c r="H154" i="17" s="1"/>
  <c r="H138" i="17" a="1"/>
  <c r="H138" i="17" s="1"/>
  <c r="H119" i="17" a="1"/>
  <c r="H119" i="17" s="1"/>
  <c r="AA104" i="1" s="1"/>
  <c r="H97" i="17" a="1"/>
  <c r="H97" i="17" s="1"/>
  <c r="H29" i="17" a="1"/>
  <c r="H29" i="17" s="1"/>
  <c r="G29" i="17" s="1"/>
  <c r="T27" i="1" s="1"/>
  <c r="I73" i="18" a="1"/>
  <c r="I73" i="18" s="1"/>
  <c r="I154" i="18" a="1"/>
  <c r="I154" i="18" s="1"/>
  <c r="I172" i="18" a="1"/>
  <c r="I172" i="18" s="1"/>
  <c r="H80" i="18" a="1"/>
  <c r="H80" i="18" s="1"/>
  <c r="AC69" i="1" s="1"/>
  <c r="H21" i="18" a="1"/>
  <c r="H21" i="18" s="1"/>
  <c r="H82" i="18" a="1"/>
  <c r="H82" i="18" s="1"/>
  <c r="H55" i="18" a="1"/>
  <c r="H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G155" i="17" s="1"/>
  <c r="T153" i="1" s="1"/>
  <c r="I133" i="17" a="1"/>
  <c r="I133" i="17" s="1"/>
  <c r="I108" i="17" a="1"/>
  <c r="I108" i="17" s="1"/>
  <c r="I44" i="17" a="1"/>
  <c r="I44" i="17" s="1"/>
  <c r="H151" i="17" a="1"/>
  <c r="H151" i="17" s="1"/>
  <c r="I190" i="17" a="1"/>
  <c r="I190" i="17" s="1"/>
  <c r="I153" i="17" a="1"/>
  <c r="I153" i="17" s="1"/>
  <c r="I132" i="17" a="1"/>
  <c r="I132" i="17" s="1"/>
  <c r="AH114" i="1" s="1"/>
  <c r="H83" i="17" a="1"/>
  <c r="H83" i="17" s="1"/>
  <c r="I188" i="17" a="1"/>
  <c r="I188" i="17" s="1"/>
  <c r="H135" i="17" a="1"/>
  <c r="H135" i="17" s="1"/>
  <c r="I50" i="17" a="1"/>
  <c r="I50" i="17" s="1"/>
  <c r="H16" i="17" a="1"/>
  <c r="H16" i="17" s="1"/>
  <c r="G16" i="17" s="1"/>
  <c r="T14" i="1" s="1"/>
  <c r="H157" i="17" a="1"/>
  <c r="H157" i="17" s="1"/>
  <c r="H185" i="17" a="1"/>
  <c r="H185" i="17" s="1"/>
  <c r="H13" i="17" a="1"/>
  <c r="H13" i="17" s="1"/>
  <c r="I177" i="17" a="1"/>
  <c r="I177" i="17" s="1"/>
  <c r="I152" i="17" a="1"/>
  <c r="I152" i="17" s="1"/>
  <c r="H131" i="17" a="1"/>
  <c r="H131" i="17" s="1"/>
  <c r="H79" i="17" a="1"/>
  <c r="H79" i="17" s="1"/>
  <c r="G79" i="17" s="1"/>
  <c r="T77" i="1" s="1"/>
  <c r="H181" i="17" a="1"/>
  <c r="H181" i="17" s="1"/>
  <c r="H173" i="17" a="1"/>
  <c r="H173" i="17" s="1"/>
  <c r="H164" i="17" a="1"/>
  <c r="H164" i="17" s="1"/>
  <c r="H148" i="17" a="1"/>
  <c r="H148" i="17" s="1"/>
  <c r="G148" i="17" s="1"/>
  <c r="T146" i="1" s="1"/>
  <c r="H132" i="17" a="1"/>
  <c r="H132" i="17" s="1"/>
  <c r="G132" i="17" s="1"/>
  <c r="T130" i="1" s="1"/>
  <c r="H115" i="17" a="1"/>
  <c r="H115" i="17" s="1"/>
  <c r="H43" i="17" a="1"/>
  <c r="H43" i="17" s="1"/>
  <c r="H141" i="17" a="1"/>
  <c r="H141" i="17" s="1"/>
  <c r="G141" i="17" s="1"/>
  <c r="T139" i="1" s="1"/>
  <c r="H122" i="17" a="1"/>
  <c r="H122" i="17" s="1"/>
  <c r="H108" i="17" a="1"/>
  <c r="H108" i="17" s="1"/>
  <c r="H92" i="17" a="1"/>
  <c r="H92" i="17" s="1"/>
  <c r="H31" i="17" a="1"/>
  <c r="H31" i="17" s="1"/>
  <c r="G31" i="17" s="1"/>
  <c r="T29" i="1" s="1"/>
  <c r="H48" i="17" a="1"/>
  <c r="H48" i="17" s="1"/>
  <c r="H63" i="17" a="1"/>
  <c r="H63" i="17" s="1"/>
  <c r="H78" i="17" a="1"/>
  <c r="H78" i="17" s="1"/>
  <c r="AA68" i="1" s="1"/>
  <c r="H96" i="17" a="1"/>
  <c r="H96" i="17" s="1"/>
  <c r="G96" i="17" s="1"/>
  <c r="T94" i="1" s="1"/>
  <c r="H21" i="17" a="1"/>
  <c r="H21" i="17" s="1"/>
  <c r="H38" i="17" a="1"/>
  <c r="H38" i="17" s="1"/>
  <c r="H60" i="17" a="1"/>
  <c r="H60" i="17" s="1"/>
  <c r="AA51" i="1" s="1"/>
  <c r="H85" i="17" a="1"/>
  <c r="H85" i="17" s="1"/>
  <c r="H26" i="17" a="1"/>
  <c r="H26" i="17" s="1"/>
  <c r="H40" i="17" a="1"/>
  <c r="H40" i="17" s="1"/>
  <c r="H54" i="17" a="1"/>
  <c r="H54" i="17" s="1"/>
  <c r="G54" i="17" s="1"/>
  <c r="T52" i="1" s="1"/>
  <c r="H65" i="17" a="1"/>
  <c r="H65" i="17" s="1"/>
  <c r="H77" i="17" a="1"/>
  <c r="H77" i="17" s="1"/>
  <c r="H11" i="17" a="1"/>
  <c r="H11" i="17" s="1"/>
  <c r="H190" i="17" a="1"/>
  <c r="H190" i="17" s="1"/>
  <c r="AA166" i="1" s="1"/>
  <c r="H174" i="17" a="1"/>
  <c r="H174" i="17" s="1"/>
  <c r="H166" i="17" a="1"/>
  <c r="H166" i="17" s="1"/>
  <c r="H150" i="17" a="1"/>
  <c r="H150" i="17" s="1"/>
  <c r="H134" i="17" a="1"/>
  <c r="H134" i="17" s="1"/>
  <c r="H113" i="17" a="1"/>
  <c r="H113" i="17" s="1"/>
  <c r="H87" i="17" a="1"/>
  <c r="H87" i="17" s="1"/>
  <c r="H13" i="14" a="1"/>
  <c r="H13" i="14" s="1"/>
  <c r="H170" i="14" a="1"/>
  <c r="H170" i="14" s="1"/>
  <c r="I18" i="14" a="1"/>
  <c r="I18" i="14" s="1"/>
  <c r="AG13" i="1" s="1"/>
  <c r="I42" i="14" a="1"/>
  <c r="I42" i="14" s="1"/>
  <c r="I98" i="18" a="1"/>
  <c r="I98" i="18" s="1"/>
  <c r="I33" i="18" a="1"/>
  <c r="I33" i="18" s="1"/>
  <c r="H100" i="18" a="1"/>
  <c r="H100" i="18" s="1"/>
  <c r="H36" i="18" a="1"/>
  <c r="H36" i="18" s="1"/>
  <c r="H102" i="18" a="1"/>
  <c r="H102" i="18" s="1"/>
  <c r="AC87" i="1" s="1"/>
  <c r="H66" i="18" a="1"/>
  <c r="H66" i="18" s="1"/>
  <c r="AC57" i="1"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H56" i="17" a="1"/>
  <c r="H56" i="17" s="1"/>
  <c r="H52" i="17" a="1"/>
  <c r="H52" i="17" s="1"/>
  <c r="H24" i="17" a="1"/>
  <c r="H24" i="17" s="1"/>
  <c r="H88" i="17" a="1"/>
  <c r="H88" i="17" s="1"/>
  <c r="G88" i="17" s="1"/>
  <c r="T86" i="1" s="1"/>
  <c r="H69" i="17" a="1"/>
  <c r="H69" i="17" s="1"/>
  <c r="AA60" i="1"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AG141" i="1" s="1"/>
  <c r="H192" i="14" a="1"/>
  <c r="H192" i="14" s="1"/>
  <c r="H160" i="14" a="1"/>
  <c r="H160" i="14" s="1"/>
  <c r="H126" i="14" a="1"/>
  <c r="H126" i="14" s="1"/>
  <c r="H174" i="14" a="1"/>
  <c r="H174" i="14" s="1"/>
  <c r="H172" i="14" a="1"/>
  <c r="H172" i="14" s="1"/>
  <c r="H58" i="14" a="1"/>
  <c r="H58" i="14" s="1"/>
  <c r="H26" i="14" a="1"/>
  <c r="H26" i="14" s="1"/>
  <c r="H69" i="14" a="1"/>
  <c r="H69" i="14" s="1"/>
  <c r="H77" i="14" a="1"/>
  <c r="H77" i="14" s="1"/>
  <c r="H85" i="14" a="1"/>
  <c r="H85" i="14" s="1"/>
  <c r="H93" i="14" a="1"/>
  <c r="H93" i="14" s="1"/>
  <c r="H101" i="14" a="1"/>
  <c r="H101" i="14" s="1"/>
  <c r="H109" i="14" a="1"/>
  <c r="H109" i="14" s="1"/>
  <c r="H117" i="14" a="1"/>
  <c r="H117" i="14" s="1"/>
  <c r="H143" i="14" a="1"/>
  <c r="H143" i="14" s="1"/>
  <c r="H19" i="14" a="1"/>
  <c r="H19" i="14" s="1"/>
  <c r="H27" i="14" a="1"/>
  <c r="H27" i="14" s="1"/>
  <c r="H35" i="14" a="1"/>
  <c r="H35" i="14" s="1"/>
  <c r="H43" i="14" a="1"/>
  <c r="H43" i="14" s="1"/>
  <c r="H51" i="14" a="1"/>
  <c r="H51" i="14" s="1"/>
  <c r="H59" i="14" a="1"/>
  <c r="H59" i="14" s="1"/>
  <c r="H17" i="14" a="1"/>
  <c r="H17" i="14" s="1"/>
  <c r="H68" i="14" a="1"/>
  <c r="H68" i="14" s="1"/>
  <c r="H80" i="14" a="1"/>
  <c r="H80" i="14" s="1"/>
  <c r="H88" i="14" a="1"/>
  <c r="H88" i="14" s="1"/>
  <c r="H96" i="14" a="1"/>
  <c r="H96" i="14" s="1"/>
  <c r="H156" i="14" a="1"/>
  <c r="H156" i="14" s="1"/>
  <c r="H135" i="14" a="1"/>
  <c r="H135" i="14" s="1"/>
  <c r="H114" i="14" a="1"/>
  <c r="H114" i="14" s="1"/>
  <c r="H40" i="14" a="1"/>
  <c r="H40" i="14" s="1"/>
  <c r="H189" i="14" a="1"/>
  <c r="H189" i="14" s="1"/>
  <c r="H181" i="14" a="1"/>
  <c r="H181" i="14" s="1"/>
  <c r="H173" i="14" a="1"/>
  <c r="H173" i="14" s="1"/>
  <c r="H165" i="14" a="1"/>
  <c r="H165" i="14" s="1"/>
  <c r="H157" i="14" a="1"/>
  <c r="H157" i="14" s="1"/>
  <c r="H138" i="14" a="1"/>
  <c r="H138" i="14" s="1"/>
  <c r="H124" i="14" a="1"/>
  <c r="H124" i="14" s="1"/>
  <c r="H102" i="14" a="1"/>
  <c r="H102" i="14" s="1"/>
  <c r="H38" i="14" a="1"/>
  <c r="H38" i="14" s="1"/>
  <c r="H150" i="14" a="1"/>
  <c r="H150" i="14" s="1"/>
  <c r="H129" i="14" a="1"/>
  <c r="H129" i="14" s="1"/>
  <c r="H52" i="14" a="1"/>
  <c r="H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G129" i="17" s="1"/>
  <c r="T127" i="1" s="1"/>
  <c r="H128" i="17" a="1"/>
  <c r="H128" i="17" s="1"/>
  <c r="I125" i="17" a="1"/>
  <c r="I125" i="17" s="1"/>
  <c r="H187" i="17" a="1"/>
  <c r="H187" i="17" s="1"/>
  <c r="H147" i="17" a="1"/>
  <c r="H147" i="17" s="1"/>
  <c r="H179" i="17" a="1"/>
  <c r="H179" i="17" s="1"/>
  <c r="AA156" i="1" s="1"/>
  <c r="H125" i="17" a="1"/>
  <c r="H125" i="17" s="1"/>
  <c r="H72" i="17" a="1"/>
  <c r="H72" i="17" s="1"/>
  <c r="H105" i="17" a="1"/>
  <c r="H105" i="17" s="1"/>
  <c r="H67" i="17" a="1"/>
  <c r="H67" i="17" s="1"/>
  <c r="H41" i="17" a="1"/>
  <c r="H41" i="17" s="1"/>
  <c r="H30" i="17" a="1"/>
  <c r="H30" i="17" s="1"/>
  <c r="H188" i="17" a="1"/>
  <c r="H188" i="17" s="1"/>
  <c r="H172" i="17" a="1"/>
  <c r="H172" i="17" s="1"/>
  <c r="H127" i="17" a="1"/>
  <c r="H127" i="17" s="1"/>
  <c r="G127" i="17" s="1"/>
  <c r="T125" i="1"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H184" i="14" a="1"/>
  <c r="H184" i="14" s="1"/>
  <c r="Z160" i="1" s="1"/>
  <c r="H153" i="14" a="1"/>
  <c r="H153" i="14" s="1"/>
  <c r="H120" i="14" a="1"/>
  <c r="H120" i="14" s="1"/>
  <c r="H9" i="14" a="1"/>
  <c r="H9" i="14" s="1"/>
  <c r="H166" i="14" a="1"/>
  <c r="H166" i="14" s="1"/>
  <c r="H196" i="14" a="1"/>
  <c r="H196" i="14" s="1"/>
  <c r="H164" i="14" a="1"/>
  <c r="H164" i="14" s="1"/>
  <c r="H108" i="14" a="1"/>
  <c r="H108" i="14" s="1"/>
  <c r="H50" i="14" a="1"/>
  <c r="H50" i="14" s="1"/>
  <c r="H72" i="14" a="1"/>
  <c r="H72" i="14" s="1"/>
  <c r="H79" i="14" a="1"/>
  <c r="H79" i="14" s="1"/>
  <c r="H87" i="14" a="1"/>
  <c r="H87" i="14" s="1"/>
  <c r="Z75" i="1" s="1"/>
  <c r="H95" i="14" a="1"/>
  <c r="H95" i="14" s="1"/>
  <c r="H103" i="14" a="1"/>
  <c r="H103" i="14" s="1"/>
  <c r="H111" i="14" a="1"/>
  <c r="H111" i="14" s="1"/>
  <c r="H119" i="14" a="1"/>
  <c r="H119" i="14" s="1"/>
  <c r="H147" i="14" a="1"/>
  <c r="H147" i="14" s="1"/>
  <c r="H21" i="14" a="1"/>
  <c r="H21" i="14" s="1"/>
  <c r="H29" i="14" a="1"/>
  <c r="H29" i="14" s="1"/>
  <c r="H37" i="14" a="1"/>
  <c r="H37" i="14" s="1"/>
  <c r="H45" i="14" a="1"/>
  <c r="H45" i="14" s="1"/>
  <c r="H53" i="14" a="1"/>
  <c r="H53" i="14" s="1"/>
  <c r="H61" i="14" a="1"/>
  <c r="H61" i="14" s="1"/>
  <c r="H18" i="14" a="1"/>
  <c r="H18" i="14" s="1"/>
  <c r="H71" i="14" a="1"/>
  <c r="H71" i="14" s="1"/>
  <c r="H82" i="14" a="1"/>
  <c r="H82" i="14" s="1"/>
  <c r="H90" i="14" a="1"/>
  <c r="H90" i="14" s="1"/>
  <c r="H98" i="14" a="1"/>
  <c r="H98" i="14" s="1"/>
  <c r="H149" i="14" a="1"/>
  <c r="H149" i="14" s="1"/>
  <c r="H131" i="14" a="1"/>
  <c r="H131" i="14" s="1"/>
  <c r="H70" i="14" a="1"/>
  <c r="H70" i="14" s="1"/>
  <c r="H32" i="14" a="1"/>
  <c r="H32" i="14" s="1"/>
  <c r="H195" i="14" a="1"/>
  <c r="H195" i="14" s="1"/>
  <c r="H187" i="14" a="1"/>
  <c r="H187" i="14" s="1"/>
  <c r="H179" i="14" a="1"/>
  <c r="H179" i="14" s="1"/>
  <c r="H171" i="14" a="1"/>
  <c r="H171" i="14" s="1"/>
  <c r="H163" i="14" a="1"/>
  <c r="H163" i="14" s="1"/>
  <c r="H154" i="14" a="1"/>
  <c r="H154" i="14" s="1"/>
  <c r="H136" i="14" a="1"/>
  <c r="H136" i="14" s="1"/>
  <c r="H116" i="14" a="1"/>
  <c r="H116" i="14" s="1"/>
  <c r="H62" i="14" a="1"/>
  <c r="H62" i="14" s="1"/>
  <c r="H30" i="14" a="1"/>
  <c r="H30" i="14" s="1"/>
  <c r="H148" i="14" a="1"/>
  <c r="H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AD27" i="1" s="1"/>
  <c r="H49" i="16" a="1"/>
  <c r="H49" i="16" s="1"/>
  <c r="H65" i="16" a="1"/>
  <c r="H65" i="16" s="1"/>
  <c r="H82" i="16" a="1"/>
  <c r="H82" i="16" s="1"/>
  <c r="H23" i="16" a="1"/>
  <c r="H23" i="16" s="1"/>
  <c r="H39" i="16" a="1"/>
  <c r="H39" i="16" s="1"/>
  <c r="H55" i="16" a="1"/>
  <c r="H55" i="16" s="1"/>
  <c r="H71" i="16" a="1"/>
  <c r="H71" i="16" s="1"/>
  <c r="H81" i="16" a="1"/>
  <c r="H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AH156" i="1" s="1"/>
  <c r="I62" i="17" a="1"/>
  <c r="I62" i="17" s="1"/>
  <c r="AH53" i="1" s="1"/>
  <c r="I121" i="17" a="1"/>
  <c r="I121" i="17" s="1"/>
  <c r="H171" i="17" a="1"/>
  <c r="H171" i="17" s="1"/>
  <c r="H32" i="17" a="1"/>
  <c r="H32" i="17" s="1"/>
  <c r="G32" i="17" s="1"/>
  <c r="T30" i="1" s="1"/>
  <c r="H90" i="17" a="1"/>
  <c r="H90" i="17" s="1"/>
  <c r="H19" i="17" a="1"/>
  <c r="H19" i="17" s="1"/>
  <c r="H82" i="17" a="1"/>
  <c r="H82" i="17" s="1"/>
  <c r="G82" i="17" s="1"/>
  <c r="T80" i="1" s="1"/>
  <c r="H44" i="17" a="1"/>
  <c r="H44" i="17" s="1"/>
  <c r="H80" i="17" a="1"/>
  <c r="H80" i="17" s="1"/>
  <c r="H162" i="17" a="1"/>
  <c r="H162" i="17" s="1"/>
  <c r="AA142" i="1"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H176" i="14" a="1"/>
  <c r="H176" i="14" s="1"/>
  <c r="H130" i="14" a="1"/>
  <c r="H130" i="14" s="1"/>
  <c r="H122" i="14" a="1"/>
  <c r="H122" i="14" s="1"/>
  <c r="H190" i="14" a="1"/>
  <c r="H190" i="14" s="1"/>
  <c r="H158" i="14" a="1"/>
  <c r="H158" i="14" s="1"/>
  <c r="H188" i="14" a="1"/>
  <c r="H188" i="14" s="1"/>
  <c r="Z164" i="1" s="1"/>
  <c r="H104" i="14" a="1"/>
  <c r="H104" i="14" s="1"/>
  <c r="H42" i="14" a="1"/>
  <c r="H42" i="14" s="1"/>
  <c r="H64" i="14" a="1"/>
  <c r="H64" i="14" s="1"/>
  <c r="H75" i="14" a="1"/>
  <c r="H75" i="14" s="1"/>
  <c r="H81" i="14" a="1"/>
  <c r="H81" i="14" s="1"/>
  <c r="Z70" i="1" s="1"/>
  <c r="H89" i="14" a="1"/>
  <c r="H89" i="14" s="1"/>
  <c r="H97" i="14" a="1"/>
  <c r="H97" i="14" s="1"/>
  <c r="H105" i="14" a="1"/>
  <c r="H105" i="14" s="1"/>
  <c r="H113" i="14" a="1"/>
  <c r="H113" i="14" s="1"/>
  <c r="H121" i="14" a="1"/>
  <c r="H121" i="14" s="1"/>
  <c r="H151" i="14" a="1"/>
  <c r="H151" i="14" s="1"/>
  <c r="H23" i="14" a="1"/>
  <c r="H23" i="14" s="1"/>
  <c r="H31" i="14" a="1"/>
  <c r="H31" i="14" s="1"/>
  <c r="H39" i="14" a="1"/>
  <c r="H39" i="14" s="1"/>
  <c r="H47" i="14" a="1"/>
  <c r="H47" i="14" s="1"/>
  <c r="H55" i="14" a="1"/>
  <c r="H55" i="14" s="1"/>
  <c r="H63" i="14" a="1"/>
  <c r="H63" i="14" s="1"/>
  <c r="H73" i="14" a="1"/>
  <c r="H73" i="14" s="1"/>
  <c r="H84" i="14" a="1"/>
  <c r="H84" i="14" s="1"/>
  <c r="H92" i="14" a="1"/>
  <c r="H92" i="14" s="1"/>
  <c r="H142" i="14" a="1"/>
  <c r="H142" i="14" s="1"/>
  <c r="H127" i="14" a="1"/>
  <c r="H127" i="14" s="1"/>
  <c r="H56" i="14" a="1"/>
  <c r="H56" i="14" s="1"/>
  <c r="H24" i="14" a="1"/>
  <c r="H24" i="14" s="1"/>
  <c r="H193" i="14" a="1"/>
  <c r="H193" i="14" s="1"/>
  <c r="H185" i="14" a="1"/>
  <c r="H185" i="14" s="1"/>
  <c r="H177" i="14" a="1"/>
  <c r="H177" i="14" s="1"/>
  <c r="H169" i="14" a="1"/>
  <c r="H169" i="14" s="1"/>
  <c r="H161" i="14" a="1"/>
  <c r="H161" i="14" s="1"/>
  <c r="Z141" i="1" s="1"/>
  <c r="H152" i="14" a="1"/>
  <c r="H152" i="14" s="1"/>
  <c r="H132" i="14" a="1"/>
  <c r="H132" i="14" s="1"/>
  <c r="H110" i="14" a="1"/>
  <c r="H110" i="14" s="1"/>
  <c r="H54" i="14" a="1"/>
  <c r="H54" i="14" s="1"/>
  <c r="H22" i="14" a="1"/>
  <c r="H22" i="14" s="1"/>
  <c r="H141" i="14" a="1"/>
  <c r="H141" i="14" s="1"/>
  <c r="H36" i="14" a="1"/>
  <c r="H36" i="14" s="1"/>
  <c r="H149" i="16" a="1"/>
  <c r="H149" i="16" s="1"/>
  <c r="I84" i="16" a="1"/>
  <c r="I84" i="16" s="1"/>
  <c r="H182" i="16" a="1"/>
  <c r="H182" i="16" s="1"/>
  <c r="I115" i="16" a="1"/>
  <c r="I115" i="16" s="1"/>
  <c r="H25" i="16" a="1"/>
  <c r="H25" i="16" s="1"/>
  <c r="I42" i="16" a="1"/>
  <c r="I42" i="16" s="1"/>
  <c r="I11" i="16" a="1"/>
  <c r="I11" i="16" s="1"/>
  <c r="H158" i="16" a="1"/>
  <c r="H158" i="16" s="1"/>
  <c r="AD138" i="1"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39" i="16" a="1"/>
  <c r="I39" i="16" s="1"/>
  <c r="I55" i="16" a="1"/>
  <c r="I55" i="16" s="1"/>
  <c r="I71" i="16" a="1"/>
  <c r="I71" i="16" s="1"/>
  <c r="I86" i="16" a="1"/>
  <c r="I86" i="16" s="1"/>
  <c r="I107" i="16" a="1"/>
  <c r="I107" i="16" s="1"/>
  <c r="I118" i="16" a="1"/>
  <c r="I118" i="16" s="1"/>
  <c r="I139" i="16" a="1"/>
  <c r="I139" i="16" s="1"/>
  <c r="I28" i="16" a="1"/>
  <c r="I28" i="16" s="1"/>
  <c r="I44" i="16" a="1"/>
  <c r="I44" i="16" s="1"/>
  <c r="I60" i="16" a="1"/>
  <c r="I60" i="16" s="1"/>
  <c r="I76" i="16" a="1"/>
  <c r="I76" i="16" s="1"/>
  <c r="I85" i="16" a="1"/>
  <c r="I85" i="16" s="1"/>
  <c r="I18" i="16" a="1"/>
  <c r="I18" i="16" s="1"/>
  <c r="I31" i="16" a="1"/>
  <c r="I31" i="16" s="1"/>
  <c r="I47" i="16" a="1"/>
  <c r="I47" i="16" s="1"/>
  <c r="AK40" i="1" s="1"/>
  <c r="I63" i="16" a="1"/>
  <c r="I63" i="16" s="1"/>
  <c r="I82" i="16" a="1"/>
  <c r="I82" i="16" s="1"/>
  <c r="I97" i="16" a="1"/>
  <c r="I97" i="16" s="1"/>
  <c r="H28" i="16" a="1"/>
  <c r="H28" i="16" s="1"/>
  <c r="H44" i="16" a="1"/>
  <c r="H44" i="16" s="1"/>
  <c r="H60" i="16" a="1"/>
  <c r="H60" i="16" s="1"/>
  <c r="H76" i="16" a="1"/>
  <c r="H76" i="16" s="1"/>
  <c r="AD66" i="1" s="1"/>
  <c r="H88" i="16" a="1"/>
  <c r="H88" i="16" s="1"/>
  <c r="H100" i="16" a="1"/>
  <c r="H100" i="16" s="1"/>
  <c r="H120" i="16" a="1"/>
  <c r="H120" i="16" s="1"/>
  <c r="H132" i="16" a="1"/>
  <c r="H132" i="16" s="1"/>
  <c r="H21" i="16" a="1"/>
  <c r="H21" i="16" s="1"/>
  <c r="H37" i="16" a="1"/>
  <c r="H37" i="16" s="1"/>
  <c r="H53" i="16" a="1"/>
  <c r="H53" i="16" s="1"/>
  <c r="H69" i="16" a="1"/>
  <c r="H69" i="16" s="1"/>
  <c r="H93" i="16" a="1"/>
  <c r="H93" i="16" s="1"/>
  <c r="H26" i="16" a="1"/>
  <c r="H26" i="16" s="1"/>
  <c r="H42" i="16" a="1"/>
  <c r="H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H110" i="16" a="1"/>
  <c r="H110" i="16" s="1"/>
  <c r="H102" i="16" a="1"/>
  <c r="H102" i="16" s="1"/>
  <c r="I79" i="16" a="1"/>
  <c r="I79" i="16" s="1"/>
  <c r="I37" i="16" a="1"/>
  <c r="I37" i="16" s="1"/>
  <c r="H15" i="17" a="1"/>
  <c r="H15" i="17" s="1"/>
  <c r="I148" i="17" a="1"/>
  <c r="I148" i="17" s="1"/>
  <c r="I194" i="17" a="1"/>
  <c r="I194" i="17" s="1"/>
  <c r="I169" i="17" a="1"/>
  <c r="I169" i="17" s="1"/>
  <c r="H160" i="17" a="1"/>
  <c r="H160" i="17" s="1"/>
  <c r="H111" i="17" a="1"/>
  <c r="H111" i="17" s="1"/>
  <c r="G111" i="17" s="1"/>
  <c r="T109" i="1" s="1"/>
  <c r="H35" i="17" a="1"/>
  <c r="H35" i="17" s="1"/>
  <c r="H100" i="17" a="1"/>
  <c r="H100" i="17" s="1"/>
  <c r="H57" i="17" a="1"/>
  <c r="H57" i="17" s="1"/>
  <c r="H180" i="17" a="1"/>
  <c r="H180" i="17" s="1"/>
  <c r="H178" i="14" a="1"/>
  <c r="H178" i="14" s="1"/>
  <c r="I77" i="14" a="1"/>
  <c r="I77" i="14" s="1"/>
  <c r="AG67" i="1" s="1"/>
  <c r="I115" i="14" a="1"/>
  <c r="I115" i="14" s="1"/>
  <c r="I155" i="14" a="1"/>
  <c r="I155" i="14" s="1"/>
  <c r="AG135" i="1" s="1"/>
  <c r="I102" i="14" a="1"/>
  <c r="I102" i="14" s="1"/>
  <c r="AG87" i="1" s="1"/>
  <c r="H112" i="14" a="1"/>
  <c r="H112" i="14" s="1"/>
  <c r="H91" i="14" a="1"/>
  <c r="H91" i="14" s="1"/>
  <c r="H139" i="14" a="1"/>
  <c r="H139" i="14" s="1"/>
  <c r="H41" i="14" a="1"/>
  <c r="H41" i="14" s="1"/>
  <c r="H74" i="14" a="1"/>
  <c r="H74" i="14" s="1"/>
  <c r="Z64" i="1" s="1"/>
  <c r="H94" i="14" a="1"/>
  <c r="H94" i="14" s="1"/>
  <c r="Z80" i="1" s="1"/>
  <c r="H123" i="14" a="1"/>
  <c r="H123" i="14" s="1"/>
  <c r="H183" i="14" a="1"/>
  <c r="H183" i="14" s="1"/>
  <c r="H145" i="14" a="1"/>
  <c r="H145" i="14" s="1"/>
  <c r="H11" i="14" a="1"/>
  <c r="H11" i="14" s="1"/>
  <c r="H28" i="14" a="1"/>
  <c r="H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AD53" i="1" s="1"/>
  <c r="I171" i="16" a="1"/>
  <c r="I171" i="16" s="1"/>
  <c r="I138" i="16" a="1"/>
  <c r="I138" i="16" s="1"/>
  <c r="I105" i="16" a="1"/>
  <c r="I105" i="16" s="1"/>
  <c r="I26" i="16" a="1"/>
  <c r="I26" i="16" s="1"/>
  <c r="H67" i="14" a="1"/>
  <c r="H67" i="14" s="1"/>
  <c r="H99" i="14" a="1"/>
  <c r="H99" i="14" s="1"/>
  <c r="H155" i="14" a="1"/>
  <c r="H155" i="14" s="1"/>
  <c r="Z135" i="1" s="1"/>
  <c r="H49" i="14" a="1"/>
  <c r="H49" i="14" s="1"/>
  <c r="H65" i="14" a="1"/>
  <c r="H65" i="14" s="1"/>
  <c r="H48" i="14" a="1"/>
  <c r="H48" i="14" s="1"/>
  <c r="H175" i="14" a="1"/>
  <c r="H175" i="14" s="1"/>
  <c r="H128" i="14" a="1"/>
  <c r="H128" i="14" s="1"/>
  <c r="H133" i="14" a="1"/>
  <c r="H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AD63" i="1" s="1"/>
  <c r="H194" i="16" a="1"/>
  <c r="H194" i="16" s="1"/>
  <c r="H157" i="16" a="1"/>
  <c r="H157" i="16" s="1"/>
  <c r="H122" i="16" a="1"/>
  <c r="H122" i="16" s="1"/>
  <c r="H73" i="16" a="1"/>
  <c r="H73" i="16" s="1"/>
  <c r="I8" i="17" a="1"/>
  <c r="I8" i="17" s="1"/>
  <c r="H180" i="14" a="1"/>
  <c r="H180" i="14" s="1"/>
  <c r="H100" i="14" a="1"/>
  <c r="H100" i="14" s="1"/>
  <c r="H25" i="14" a="1"/>
  <c r="H25" i="14" s="1"/>
  <c r="H57" i="14" a="1"/>
  <c r="H57" i="14" s="1"/>
  <c r="H78" i="14" a="1"/>
  <c r="H78" i="14" s="1"/>
  <c r="H10" i="14" a="1"/>
  <c r="H10" i="14" s="1"/>
  <c r="H15" i="14" a="1"/>
  <c r="H15" i="14" s="1"/>
  <c r="H167" i="14" a="1"/>
  <c r="H167" i="14" s="1"/>
  <c r="I13" i="16" a="1"/>
  <c r="I13" i="16" s="1"/>
  <c r="I36" i="16" a="1"/>
  <c r="I36" i="16" s="1"/>
  <c r="H174" i="16" a="1"/>
  <c r="H174" i="16" s="1"/>
  <c r="I184" i="16" a="1"/>
  <c r="I184" i="16" s="1"/>
  <c r="H159" i="16" a="1"/>
  <c r="H159" i="16" s="1"/>
  <c r="AD139" i="1"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AD77" i="1" s="1"/>
  <c r="H24" i="16" a="1"/>
  <c r="H24" i="16" s="1"/>
  <c r="H96" i="16" a="1"/>
  <c r="H96" i="16" s="1"/>
  <c r="H77" i="16" a="1"/>
  <c r="H77" i="16" s="1"/>
  <c r="H187" i="16" a="1"/>
  <c r="H187" i="16" s="1"/>
  <c r="AD163" i="1" s="1"/>
  <c r="H166" i="16" a="1"/>
  <c r="H166" i="16" s="1"/>
  <c r="I149" i="16" a="1"/>
  <c r="I149" i="16" s="1"/>
  <c r="I132" i="16" a="1"/>
  <c r="I132" i="16" s="1"/>
  <c r="H116" i="16" a="1"/>
  <c r="H116" i="16" s="1"/>
  <c r="I99" i="16" a="1"/>
  <c r="I99" i="16" s="1"/>
  <c r="H67" i="16" a="1"/>
  <c r="H67" i="16" s="1"/>
  <c r="H20" i="16" a="1"/>
  <c r="H20" i="16" s="1"/>
  <c r="I8" i="14" a="1"/>
  <c r="I8" i="14" s="1"/>
  <c r="I147" i="16" a="1"/>
  <c r="I147" i="16" s="1"/>
  <c r="H130" i="16" a="1"/>
  <c r="H130" i="16" s="1"/>
  <c r="H114" i="16" a="1"/>
  <c r="H114" i="16" s="1"/>
  <c r="H92" i="16" a="1"/>
  <c r="H92" i="16" s="1"/>
  <c r="H61" i="16" a="1"/>
  <c r="H61" i="16" s="1"/>
  <c r="H8" i="17" a="1"/>
  <c r="H8" i="17" s="1"/>
  <c r="H168" i="14" a="1"/>
  <c r="H168" i="14" s="1"/>
  <c r="H34" i="14" a="1"/>
  <c r="H34" i="14" s="1"/>
  <c r="H83" i="14" a="1"/>
  <c r="H83" i="14" s="1"/>
  <c r="H115" i="14" a="1"/>
  <c r="H115" i="14" s="1"/>
  <c r="H33" i="14" a="1"/>
  <c r="H33" i="14" s="1"/>
  <c r="H86" i="14" a="1"/>
  <c r="H86" i="14" s="1"/>
  <c r="H140" i="14" a="1"/>
  <c r="H140" i="14" s="1"/>
  <c r="Z122" i="1" s="1"/>
  <c r="H191" i="14" a="1"/>
  <c r="H191" i="14" s="1"/>
  <c r="Z167" i="1" s="1"/>
  <c r="H159" i="14" a="1"/>
  <c r="H159" i="14" s="1"/>
  <c r="H46" i="14" a="1"/>
  <c r="H46" i="14" s="1"/>
  <c r="H60" i="14" a="1"/>
  <c r="H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H103" i="16" a="1"/>
  <c r="H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AF28" i="1"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AF11" i="1"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H90" i="2" a="1"/>
  <c r="H90" i="2" s="1"/>
  <c r="H10" i="2" a="1"/>
  <c r="H10" i="2" s="1"/>
  <c r="H18" i="2" a="1"/>
  <c r="H18" i="2" s="1"/>
  <c r="H32" i="2" a="1"/>
  <c r="H32" i="2" s="1"/>
  <c r="H48" i="2" a="1"/>
  <c r="H48" i="2" s="1"/>
  <c r="H64" i="2" a="1"/>
  <c r="H64" i="2" s="1"/>
  <c r="H30" i="2" a="1"/>
  <c r="H30" i="2" s="1"/>
  <c r="H46" i="2" a="1"/>
  <c r="H46" i="2" s="1"/>
  <c r="H62" i="2" a="1"/>
  <c r="H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Y27" i="1" s="1"/>
  <c r="H49" i="2" a="1"/>
  <c r="H49" i="2" s="1"/>
  <c r="H65" i="2" a="1"/>
  <c r="H65" i="2" s="1"/>
  <c r="H31" i="2" a="1"/>
  <c r="H31" i="2" s="1"/>
  <c r="H47" i="2" a="1"/>
  <c r="H47" i="2" s="1"/>
  <c r="H63" i="2" a="1"/>
  <c r="H63" i="2" s="1"/>
  <c r="H79" i="2" a="1"/>
  <c r="H79" i="2" s="1"/>
  <c r="H95" i="2" a="1"/>
  <c r="H95" i="2" s="1"/>
  <c r="Y81" i="1" s="1"/>
  <c r="H21" i="2" a="1"/>
  <c r="H21" i="2" s="1"/>
  <c r="Y16" i="1" s="1"/>
  <c r="H80" i="2" a="1"/>
  <c r="H80" i="2" s="1"/>
  <c r="H109" i="2" a="1"/>
  <c r="H109" i="2" s="1"/>
  <c r="H128" i="2" a="1"/>
  <c r="H128" i="2" s="1"/>
  <c r="H144" i="2" a="1"/>
  <c r="H144" i="2" s="1"/>
  <c r="H159" i="2" a="1"/>
  <c r="H159" i="2" s="1"/>
  <c r="Y139" i="1"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AF90" i="1"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Y71" i="1" s="1"/>
  <c r="H98" i="2" a="1"/>
  <c r="H98" i="2" s="1"/>
  <c r="H14" i="2" a="1"/>
  <c r="H14" i="2" s="1"/>
  <c r="H24" i="2" a="1"/>
  <c r="H24" i="2" s="1"/>
  <c r="H40" i="2" a="1"/>
  <c r="H40" i="2" s="1"/>
  <c r="H56" i="2" a="1"/>
  <c r="H56" i="2" s="1"/>
  <c r="H22" i="2" a="1"/>
  <c r="H22" i="2" s="1"/>
  <c r="H38" i="2" a="1"/>
  <c r="H38" i="2" s="1"/>
  <c r="H54" i="2" a="1"/>
  <c r="H54" i="2" s="1"/>
  <c r="H70" i="2" a="1"/>
  <c r="H70" i="2" s="1"/>
  <c r="H86" i="2" a="1"/>
  <c r="H86" i="2" s="1"/>
  <c r="H102" i="2" a="1"/>
  <c r="H102" i="2" s="1"/>
  <c r="H44" i="2" a="1"/>
  <c r="H44" i="2" s="1"/>
  <c r="Y37" i="1" s="1"/>
  <c r="H89" i="2" a="1"/>
  <c r="H89" i="2" s="1"/>
  <c r="Y76" i="1" s="1"/>
  <c r="H115" i="2" a="1"/>
  <c r="H115" i="2" s="1"/>
  <c r="H133" i="2" a="1"/>
  <c r="H133" i="2" s="1"/>
  <c r="H149" i="2" a="1"/>
  <c r="H149" i="2" s="1"/>
  <c r="Y129" i="1"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Y59" i="1" s="1"/>
  <c r="H146" i="2" a="1"/>
  <c r="H146" i="2" s="1"/>
  <c r="H170" i="2" a="1"/>
  <c r="H170" i="2" s="1"/>
  <c r="H188" i="2" a="1"/>
  <c r="H188" i="2" s="1"/>
  <c r="H151" i="2" a="1"/>
  <c r="H151" i="2" s="1"/>
  <c r="H194" i="2" a="1"/>
  <c r="H194" i="2" s="1"/>
  <c r="H84" i="2" a="1"/>
  <c r="H84" i="2" s="1"/>
  <c r="H193" i="2" a="1"/>
  <c r="H193" i="2" s="1"/>
  <c r="H132" i="2" a="1"/>
  <c r="H132" i="2" s="1"/>
  <c r="H153" i="2" a="1"/>
  <c r="H153" i="2" s="1"/>
  <c r="H9" i="2" a="1"/>
  <c r="H9" i="2" s="1"/>
  <c r="H185" i="2" a="1"/>
  <c r="H185" i="2" s="1"/>
  <c r="H111" i="2" a="1"/>
  <c r="H111" i="2" s="1"/>
  <c r="H145" i="2" a="1"/>
  <c r="H145" i="2" s="1"/>
  <c r="H174" i="2" a="1"/>
  <c r="H174" i="2" s="1"/>
  <c r="H139" i="2" a="1"/>
  <c r="H139" i="2" s="1"/>
  <c r="G14" i="14"/>
  <c r="S12" i="1" s="1"/>
  <c r="G106" i="14"/>
  <c r="S104" i="1" s="1"/>
  <c r="G66" i="19"/>
  <c r="U64" i="1" s="1"/>
  <c r="G189" i="19"/>
  <c r="U187" i="1" s="1"/>
  <c r="G118" i="14"/>
  <c r="S116" i="1" s="1"/>
  <c r="I8" i="16" a="1"/>
  <c r="I8" i="16" s="1"/>
  <c r="H8" i="16" a="1"/>
  <c r="H8" i="16" s="1"/>
  <c r="H8" i="19" a="1"/>
  <c r="H8" i="19" s="1"/>
  <c r="I8" i="18" a="1"/>
  <c r="I8" i="18" s="1"/>
  <c r="I8" i="2" a="1"/>
  <c r="I8" i="2" s="1"/>
  <c r="H8" i="2" a="1"/>
  <c r="H8" i="2" s="1"/>
  <c r="H8" i="18" a="1"/>
  <c r="H8" i="18" s="1"/>
  <c r="D32" i="8"/>
  <c r="D31" i="8"/>
  <c r="AI102" i="1" l="1"/>
  <c r="AI93" i="1"/>
  <c r="AD44" i="1"/>
  <c r="AK37" i="1"/>
  <c r="AH74" i="1"/>
  <c r="AA116" i="1"/>
  <c r="G77" i="17"/>
  <c r="T75" i="1" s="1"/>
  <c r="G116" i="19"/>
  <c r="U114" i="1" s="1"/>
  <c r="AF145" i="1"/>
  <c r="AG114" i="1"/>
  <c r="Y92" i="1"/>
  <c r="Y10" i="1"/>
  <c r="AF19" i="1"/>
  <c r="AD67" i="1"/>
  <c r="G80" i="17"/>
  <c r="T78" i="1" s="1"/>
  <c r="G30" i="17"/>
  <c r="T28" i="1" s="1"/>
  <c r="G164" i="17"/>
  <c r="T162" i="1" s="1"/>
  <c r="AA147" i="1"/>
  <c r="Z35" i="1"/>
  <c r="AD21" i="1"/>
  <c r="AK18" i="1"/>
  <c r="AK70" i="1"/>
  <c r="AC30" i="1"/>
  <c r="G21" i="17"/>
  <c r="T19" i="1" s="1"/>
  <c r="AC66" i="1"/>
  <c r="G14" i="18"/>
  <c r="V12" i="1" s="1"/>
  <c r="G63" i="17"/>
  <c r="T61" i="1" s="1"/>
  <c r="G70" i="17"/>
  <c r="T68" i="1" s="1"/>
  <c r="G57" i="17"/>
  <c r="T55" i="1" s="1"/>
  <c r="G36" i="17"/>
  <c r="T34" i="1" s="1"/>
  <c r="AK98" i="1"/>
  <c r="G143" i="19"/>
  <c r="U141" i="1" s="1"/>
  <c r="AF63" i="1"/>
  <c r="G38" i="17"/>
  <c r="T36" i="1" s="1"/>
  <c r="G186" i="17"/>
  <c r="T184" i="1" s="1"/>
  <c r="G101" i="17"/>
  <c r="T99" i="1" s="1"/>
  <c r="AF170" i="1"/>
  <c r="G67" i="17"/>
  <c r="T65" i="1" s="1"/>
  <c r="G87" i="17"/>
  <c r="T85" i="1" s="1"/>
  <c r="G181" i="17"/>
  <c r="T179" i="1" s="1"/>
  <c r="AG140" i="1"/>
  <c r="AA134" i="1"/>
  <c r="AH62" i="1"/>
  <c r="AH64" i="1"/>
  <c r="G210" i="17"/>
  <c r="T208" i="1" s="1"/>
  <c r="G47" i="17"/>
  <c r="T45" i="1" s="1"/>
  <c r="G197" i="17"/>
  <c r="T195" i="1" s="1"/>
  <c r="G25" i="19"/>
  <c r="U23" i="1" s="1"/>
  <c r="G84" i="19"/>
  <c r="U82" i="1" s="1"/>
  <c r="AB169" i="1"/>
  <c r="G83" i="19"/>
  <c r="U81" i="1" s="1"/>
  <c r="G194" i="19"/>
  <c r="U192" i="1" s="1"/>
  <c r="AB111" i="1"/>
  <c r="AI7" i="1"/>
  <c r="AB146" i="1"/>
  <c r="AI103" i="1"/>
  <c r="AB166" i="1"/>
  <c r="G207" i="19"/>
  <c r="U205" i="1" s="1"/>
  <c r="G98" i="19"/>
  <c r="U96" i="1" s="1"/>
  <c r="AH8" i="1"/>
  <c r="G113" i="19"/>
  <c r="U111" i="1" s="1"/>
  <c r="G20" i="19"/>
  <c r="U18" i="1" s="1"/>
  <c r="AI29" i="1"/>
  <c r="G156" i="17"/>
  <c r="T154" i="1" s="1"/>
  <c r="AA81" i="1"/>
  <c r="G100" i="17"/>
  <c r="T98" i="1" s="1"/>
  <c r="G187" i="17"/>
  <c r="T185" i="1" s="1"/>
  <c r="G92" i="17"/>
  <c r="T90" i="1" s="1"/>
  <c r="G22" i="17"/>
  <c r="T20" i="1" s="1"/>
  <c r="Y116" i="1"/>
  <c r="Z146" i="1"/>
  <c r="Z17" i="1"/>
  <c r="AD119" i="1"/>
  <c r="Z118" i="1"/>
  <c r="AI63" i="1"/>
  <c r="AF130" i="1"/>
  <c r="G43" i="17"/>
  <c r="T41" i="1" s="1"/>
  <c r="G145" i="17"/>
  <c r="T143" i="1" s="1"/>
  <c r="G114" i="17"/>
  <c r="T112" i="1" s="1"/>
  <c r="G104" i="17"/>
  <c r="T102" i="1" s="1"/>
  <c r="AF13" i="1"/>
  <c r="AF110" i="1"/>
  <c r="Y126" i="1"/>
  <c r="AD127" i="1"/>
  <c r="G105" i="19"/>
  <c r="U103" i="1" s="1"/>
  <c r="G118" i="19"/>
  <c r="U116" i="1" s="1"/>
  <c r="AJ81" i="1"/>
  <c r="AJ125" i="1"/>
  <c r="AH116" i="1"/>
  <c r="G56" i="17"/>
  <c r="T54" i="1" s="1"/>
  <c r="AA161" i="1"/>
  <c r="G28" i="17"/>
  <c r="T26" i="1" s="1"/>
  <c r="G140" i="17"/>
  <c r="T138" i="1" s="1"/>
  <c r="G137" i="17"/>
  <c r="T135" i="1" s="1"/>
  <c r="Y156" i="1"/>
  <c r="G8" i="17"/>
  <c r="T6" i="1" s="1"/>
  <c r="AD58" i="1"/>
  <c r="AD103" i="1"/>
  <c r="AK33" i="1"/>
  <c r="AD152" i="1"/>
  <c r="G41" i="17"/>
  <c r="T39" i="1" s="1"/>
  <c r="G161" i="17"/>
  <c r="T159" i="1" s="1"/>
  <c r="AA8" i="1"/>
  <c r="AA137" i="1"/>
  <c r="G51" i="17"/>
  <c r="T49" i="1" s="1"/>
  <c r="AI167" i="1"/>
  <c r="AJ99" i="1"/>
  <c r="AJ54" i="1"/>
  <c r="AC40" i="1"/>
  <c r="G151" i="18"/>
  <c r="V149" i="1" s="1"/>
  <c r="G161" i="19"/>
  <c r="U159" i="1" s="1"/>
  <c r="G173" i="19"/>
  <c r="U171" i="1" s="1"/>
  <c r="AG80" i="1"/>
  <c r="G90" i="17"/>
  <c r="T88" i="1" s="1"/>
  <c r="G89" i="17"/>
  <c r="T87" i="1" s="1"/>
  <c r="G150" i="17"/>
  <c r="T148" i="1" s="1"/>
  <c r="G59" i="17"/>
  <c r="T57" i="1" s="1"/>
  <c r="G109" i="17"/>
  <c r="T107" i="1" s="1"/>
  <c r="G171" i="17"/>
  <c r="T169" i="1" s="1"/>
  <c r="AA149" i="1"/>
  <c r="G83" i="17"/>
  <c r="T81" i="1" s="1"/>
  <c r="G138" i="17"/>
  <c r="T136" i="1" s="1"/>
  <c r="G102" i="17"/>
  <c r="T100" i="1" s="1"/>
  <c r="AB68" i="1"/>
  <c r="AF120" i="1"/>
  <c r="Y85" i="1"/>
  <c r="AA128" i="1"/>
  <c r="AH107" i="1"/>
  <c r="AH75" i="1"/>
  <c r="G142" i="17"/>
  <c r="T140" i="1" s="1"/>
  <c r="AJ59" i="1"/>
  <c r="AC14" i="1"/>
  <c r="AJ76" i="1"/>
  <c r="AC150" i="1"/>
  <c r="AB30" i="1"/>
  <c r="AB83" i="1"/>
  <c r="Z111" i="1"/>
  <c r="Z124" i="1"/>
  <c r="AD16" i="1"/>
  <c r="AD88" i="1"/>
  <c r="AD159" i="1"/>
  <c r="G53" i="17"/>
  <c r="T51" i="1" s="1"/>
  <c r="G213" i="17"/>
  <c r="T211" i="1" s="1"/>
  <c r="Y73" i="1"/>
  <c r="Y136" i="1"/>
  <c r="G15" i="17"/>
  <c r="T13" i="1" s="1"/>
  <c r="Z168" i="1"/>
  <c r="G72" i="17"/>
  <c r="T70" i="1" s="1"/>
  <c r="AH149" i="1"/>
  <c r="AI21" i="1"/>
  <c r="AI37" i="1"/>
  <c r="AI154" i="1"/>
  <c r="AG97" i="1"/>
  <c r="AG98" i="1"/>
  <c r="Y45" i="1"/>
  <c r="Z100" i="1"/>
  <c r="AK92" i="1"/>
  <c r="AD134" i="1"/>
  <c r="Z38" i="1"/>
  <c r="G125" i="17"/>
  <c r="T123" i="1" s="1"/>
  <c r="G115" i="17"/>
  <c r="T113" i="1" s="1"/>
  <c r="AC144" i="1"/>
  <c r="AI17" i="1"/>
  <c r="AI43" i="1"/>
  <c r="AB155" i="1"/>
  <c r="Y51" i="1"/>
  <c r="AF42" i="1"/>
  <c r="AF114" i="1"/>
  <c r="AF91" i="1"/>
  <c r="AD31" i="1"/>
  <c r="Z114" i="1"/>
  <c r="AA19" i="1"/>
  <c r="G58" i="17"/>
  <c r="T56" i="1" s="1"/>
  <c r="AH124" i="1"/>
  <c r="AJ51" i="1"/>
  <c r="AI113" i="1"/>
  <c r="AB38" i="1"/>
  <c r="AF132" i="1"/>
  <c r="AJ26" i="1"/>
  <c r="G116" i="17"/>
  <c r="T114" i="1" s="1"/>
  <c r="AJ83" i="1"/>
  <c r="G176" i="17"/>
  <c r="T174" i="1" s="1"/>
  <c r="G75" i="17"/>
  <c r="T73" i="1" s="1"/>
  <c r="G139" i="17"/>
  <c r="T137" i="1" s="1"/>
  <c r="G40" i="17"/>
  <c r="T38" i="1" s="1"/>
  <c r="G151" i="17"/>
  <c r="T149" i="1" s="1"/>
  <c r="G34" i="17"/>
  <c r="T32" i="1" s="1"/>
  <c r="G123" i="17"/>
  <c r="T121" i="1" s="1"/>
  <c r="G27" i="17"/>
  <c r="T25" i="1" s="1"/>
  <c r="G117" i="17"/>
  <c r="T115" i="1" s="1"/>
  <c r="G108" i="17"/>
  <c r="T106" i="1" s="1"/>
  <c r="G94" i="17"/>
  <c r="T92" i="1" s="1"/>
  <c r="G35" i="17"/>
  <c r="T33" i="1" s="1"/>
  <c r="G84" i="17"/>
  <c r="T82" i="1" s="1"/>
  <c r="G166" i="17"/>
  <c r="T164" i="1" s="1"/>
  <c r="G48" i="17"/>
  <c r="T46" i="1" s="1"/>
  <c r="G55" i="17"/>
  <c r="T53" i="1" s="1"/>
  <c r="G180" i="17"/>
  <c r="T178" i="1" s="1"/>
  <c r="G19" i="17"/>
  <c r="T17" i="1" s="1"/>
  <c r="G52" i="17"/>
  <c r="T50" i="1" s="1"/>
  <c r="G130" i="17"/>
  <c r="T128" i="1" s="1"/>
  <c r="G113" i="17"/>
  <c r="T111" i="1" s="1"/>
  <c r="G174" i="17"/>
  <c r="T172" i="1" s="1"/>
  <c r="G65" i="17"/>
  <c r="T63" i="1" s="1"/>
  <c r="AA74" i="1"/>
  <c r="AH43" i="1"/>
  <c r="G46" i="17"/>
  <c r="T44" i="1" s="1"/>
  <c r="G126" i="17"/>
  <c r="T124" i="1" s="1"/>
  <c r="G183" i="17"/>
  <c r="T181" i="1" s="1"/>
  <c r="G68" i="17"/>
  <c r="T66" i="1" s="1"/>
  <c r="G103" i="17"/>
  <c r="T101" i="1" s="1"/>
  <c r="G205" i="17"/>
  <c r="T203" i="1" s="1"/>
  <c r="G209" i="17"/>
  <c r="T207" i="1" s="1"/>
  <c r="G131" i="17"/>
  <c r="T129" i="1" s="1"/>
  <c r="G64" i="17"/>
  <c r="T62" i="1" s="1"/>
  <c r="G106" i="17"/>
  <c r="T104" i="1" s="1"/>
  <c r="G66" i="17"/>
  <c r="T64" i="1" s="1"/>
  <c r="G14" i="17"/>
  <c r="T12" i="1" s="1"/>
  <c r="G188" i="17"/>
  <c r="T186" i="1" s="1"/>
  <c r="G105" i="17"/>
  <c r="T103" i="1" s="1"/>
  <c r="G13" i="17"/>
  <c r="T11" i="1" s="1"/>
  <c r="G135" i="17"/>
  <c r="T133" i="1" s="1"/>
  <c r="G62" i="17"/>
  <c r="T60" i="1" s="1"/>
  <c r="G93" i="17"/>
  <c r="T91" i="1" s="1"/>
  <c r="G152" i="17"/>
  <c r="T150" i="1" s="1"/>
  <c r="G159" i="17"/>
  <c r="T157" i="1" s="1"/>
  <c r="G20" i="17"/>
  <c r="T18" i="1" s="1"/>
  <c r="G149" i="17"/>
  <c r="T147" i="1" s="1"/>
  <c r="G110" i="17"/>
  <c r="T108" i="1" s="1"/>
  <c r="G143" i="17"/>
  <c r="T141" i="1" s="1"/>
  <c r="G120" i="17"/>
  <c r="T118" i="1" s="1"/>
  <c r="G9" i="17"/>
  <c r="T7" i="1" s="1"/>
  <c r="G173" i="17"/>
  <c r="T171" i="1" s="1"/>
  <c r="G167" i="17"/>
  <c r="T165" i="1" s="1"/>
  <c r="G61" i="17"/>
  <c r="T59" i="1" s="1"/>
  <c r="G98" i="17"/>
  <c r="T96" i="1" s="1"/>
  <c r="G158" i="17"/>
  <c r="T156" i="1" s="1"/>
  <c r="G45" i="17"/>
  <c r="T43" i="1" s="1"/>
  <c r="G99" i="17"/>
  <c r="T97" i="1" s="1"/>
  <c r="G178" i="17"/>
  <c r="T176" i="1" s="1"/>
  <c r="G193" i="17"/>
  <c r="T191" i="1" s="1"/>
  <c r="G26" i="17"/>
  <c r="T24" i="1" s="1"/>
  <c r="G122" i="17"/>
  <c r="T120" i="1" s="1"/>
  <c r="G184" i="17"/>
  <c r="T182" i="1" s="1"/>
  <c r="G37" i="17"/>
  <c r="T35" i="1" s="1"/>
  <c r="G153" i="17"/>
  <c r="T151" i="1" s="1"/>
  <c r="G194" i="17"/>
  <c r="T192" i="1" s="1"/>
  <c r="G107" i="17"/>
  <c r="T105" i="1" s="1"/>
  <c r="G169" i="17"/>
  <c r="T167" i="1" s="1"/>
  <c r="G165" i="17"/>
  <c r="T163" i="1" s="1"/>
  <c r="G86" i="17"/>
  <c r="T84" i="1" s="1"/>
  <c r="G163" i="17"/>
  <c r="T161" i="1" s="1"/>
  <c r="G76" i="17"/>
  <c r="T74" i="1" s="1"/>
  <c r="G118" i="17"/>
  <c r="T116" i="1" s="1"/>
  <c r="G196" i="17"/>
  <c r="T194" i="1" s="1"/>
  <c r="G23" i="17"/>
  <c r="T21" i="1" s="1"/>
  <c r="G18" i="17"/>
  <c r="T16" i="1" s="1"/>
  <c r="G136" i="17"/>
  <c r="T134" i="1" s="1"/>
  <c r="G33" i="17"/>
  <c r="T31" i="1" s="1"/>
  <c r="G121" i="17"/>
  <c r="T119" i="1" s="1"/>
  <c r="G177" i="17"/>
  <c r="T175" i="1" s="1"/>
  <c r="G124" i="17"/>
  <c r="T122" i="1" s="1"/>
  <c r="G39" i="17"/>
  <c r="T37" i="1" s="1"/>
  <c r="G144" i="17"/>
  <c r="T142" i="1" s="1"/>
  <c r="G189" i="17"/>
  <c r="T187" i="1" s="1"/>
  <c r="G222" i="17"/>
  <c r="T220" i="1" s="1"/>
  <c r="G225" i="17"/>
  <c r="T223" i="1" s="1"/>
  <c r="G60" i="17"/>
  <c r="T58" i="1" s="1"/>
  <c r="G212" i="17"/>
  <c r="T210" i="1" s="1"/>
  <c r="G172" i="17"/>
  <c r="T170" i="1" s="1"/>
  <c r="G185" i="17"/>
  <c r="T183" i="1" s="1"/>
  <c r="G24" i="17"/>
  <c r="T22" i="1" s="1"/>
  <c r="G147" i="17"/>
  <c r="T145" i="1" s="1"/>
  <c r="G11" i="17"/>
  <c r="T9" i="1" s="1"/>
  <c r="G190" i="17"/>
  <c r="T188" i="1" s="1"/>
  <c r="G168" i="17"/>
  <c r="T166" i="1" s="1"/>
  <c r="G203" i="17"/>
  <c r="T201" i="1" s="1"/>
  <c r="G85" i="17"/>
  <c r="T83" i="1" s="1"/>
  <c r="G154" i="17"/>
  <c r="T152" i="1" s="1"/>
  <c r="G134" i="17"/>
  <c r="T132" i="1" s="1"/>
  <c r="G224" i="17"/>
  <c r="T222" i="1" s="1"/>
  <c r="G204" i="17"/>
  <c r="T202" i="1" s="1"/>
  <c r="G69" i="17"/>
  <c r="T67" i="1" s="1"/>
  <c r="G208" i="17"/>
  <c r="T206" i="1" s="1"/>
  <c r="G221" i="17"/>
  <c r="T219" i="1" s="1"/>
  <c r="G50" i="17"/>
  <c r="T48" i="1" s="1"/>
  <c r="G199" i="17"/>
  <c r="T197" i="1" s="1"/>
  <c r="G179" i="17"/>
  <c r="T177" i="1" s="1"/>
  <c r="G157" i="17"/>
  <c r="T155" i="1" s="1"/>
  <c r="G211" i="17"/>
  <c r="T209" i="1" s="1"/>
  <c r="G119" i="17"/>
  <c r="T117" i="1" s="1"/>
  <c r="G162" i="17"/>
  <c r="T160" i="1" s="1"/>
  <c r="G78" i="17"/>
  <c r="T76" i="1" s="1"/>
  <c r="G23" i="19"/>
  <c r="U21" i="1" s="1"/>
  <c r="G29" i="19"/>
  <c r="U27" i="1" s="1"/>
  <c r="G66" i="14"/>
  <c r="S64" i="1" s="1"/>
  <c r="AG63" i="1"/>
  <c r="Z144" i="1"/>
  <c r="AG143" i="1"/>
  <c r="AG36" i="1"/>
  <c r="G144" i="19"/>
  <c r="U142" i="1" s="1"/>
  <c r="AG149" i="1"/>
  <c r="Z78" i="1"/>
  <c r="G114" i="19"/>
  <c r="U112" i="1" s="1"/>
  <c r="G145" i="19"/>
  <c r="U143" i="1" s="1"/>
  <c r="G92" i="19"/>
  <c r="U90" i="1" s="1"/>
  <c r="G68" i="19"/>
  <c r="U66" i="1" s="1"/>
  <c r="G67" i="19"/>
  <c r="U65" i="1" s="1"/>
  <c r="G93" i="19"/>
  <c r="U91" i="1" s="1"/>
  <c r="G104" i="19"/>
  <c r="U102" i="1" s="1"/>
  <c r="G178" i="19"/>
  <c r="U176" i="1" s="1"/>
  <c r="G48" i="19"/>
  <c r="U46" i="1" s="1"/>
  <c r="AI137" i="1"/>
  <c r="AA140" i="1"/>
  <c r="AA37" i="1"/>
  <c r="AA71" i="1"/>
  <c r="AA114" i="1"/>
  <c r="AH71" i="1"/>
  <c r="AA97" i="1"/>
  <c r="G221" i="16"/>
  <c r="W219" i="1" s="1"/>
  <c r="AA75" i="1"/>
  <c r="AA12" i="1"/>
  <c r="AD132" i="1"/>
  <c r="AG111" i="1"/>
  <c r="Z12" i="1"/>
  <c r="Z74" i="1"/>
  <c r="AG88" i="1"/>
  <c r="Z142" i="1"/>
  <c r="AG110" i="1"/>
  <c r="AF71" i="1"/>
  <c r="AH104" i="1"/>
  <c r="AH110" i="1"/>
  <c r="AD137" i="1"/>
  <c r="Z41" i="1"/>
  <c r="Z132" i="1"/>
  <c r="AA7" i="1"/>
  <c r="AA62" i="1"/>
  <c r="AH142" i="1"/>
  <c r="AH96" i="1"/>
  <c r="AA157" i="1"/>
  <c r="AA141" i="1"/>
  <c r="G31" i="19"/>
  <c r="U29" i="1" s="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M219" i="1" a="1"/>
  <c r="M219" i="1" s="1"/>
  <c r="N219" i="1" s="1"/>
  <c r="J204" i="1" a="1"/>
  <c r="J204" i="1" s="1"/>
  <c r="K204" i="1" s="1"/>
  <c r="J197" i="1" a="1"/>
  <c r="J197" i="1" s="1"/>
  <c r="K197" i="1" s="1"/>
  <c r="J217" i="1" a="1"/>
  <c r="J217" i="1" s="1"/>
  <c r="K217" i="1" s="1"/>
  <c r="J219" i="1" a="1"/>
  <c r="J219" i="1" s="1"/>
  <c r="K219" i="1" s="1"/>
  <c r="J205" i="1" a="1"/>
  <c r="J205" i="1" s="1"/>
  <c r="K205" i="1" s="1"/>
  <c r="M215" i="1" a="1"/>
  <c r="M215" i="1" s="1"/>
  <c r="N215" i="1" s="1"/>
  <c r="J214" i="1" a="1"/>
  <c r="J214" i="1" s="1"/>
  <c r="K214" i="1" s="1"/>
  <c r="J218" i="1" a="1"/>
  <c r="J218" i="1" s="1"/>
  <c r="K218" i="1" s="1"/>
  <c r="J201" i="1" a="1"/>
  <c r="J201" i="1" s="1"/>
  <c r="K201" i="1" s="1"/>
  <c r="J215" i="1" a="1"/>
  <c r="J215" i="1" s="1"/>
  <c r="K215" i="1" s="1"/>
  <c r="M205" i="1" a="1"/>
  <c r="M205" i="1" s="1"/>
  <c r="N205" i="1" s="1"/>
  <c r="J209" i="1" a="1"/>
  <c r="J209" i="1" s="1"/>
  <c r="K209" i="1" s="1"/>
  <c r="J222" i="1" a="1"/>
  <c r="J222" i="1" s="1"/>
  <c r="K222" i="1" s="1"/>
  <c r="M214" i="1" a="1"/>
  <c r="M214" i="1" s="1"/>
  <c r="N214"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G182" i="14"/>
  <c r="S180" i="1" s="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J221" i="1" s="1" a="1"/>
  <c r="J221" i="1" s="1"/>
  <c r="K221" i="1" s="1"/>
  <c r="Y178" i="1"/>
  <c r="Y202" i="1"/>
  <c r="J202" i="1" s="1" a="1"/>
  <c r="J202" i="1" s="1"/>
  <c r="K202" i="1" s="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G193" i="19"/>
  <c r="U191" i="1" s="1"/>
  <c r="AB168" i="1"/>
  <c r="G179" i="19"/>
  <c r="U177" i="1" s="1"/>
  <c r="AB156" i="1"/>
  <c r="AA84" i="1"/>
  <c r="G213" i="14"/>
  <c r="S211" i="1" s="1"/>
  <c r="Z186" i="1"/>
  <c r="G203" i="14"/>
  <c r="S201" i="1" s="1"/>
  <c r="Z177" i="1"/>
  <c r="G204" i="14"/>
  <c r="S202" i="1" s="1"/>
  <c r="Z178" i="1"/>
  <c r="G223" i="14"/>
  <c r="S221" i="1" s="1"/>
  <c r="Z193" i="1"/>
  <c r="G223" i="19"/>
  <c r="U221" i="1" s="1"/>
  <c r="AB193" i="1"/>
  <c r="G202" i="2"/>
  <c r="R200" i="1" s="1"/>
  <c r="Y176" i="1"/>
  <c r="G222" i="16"/>
  <c r="W220" i="1" s="1"/>
  <c r="AD192" i="1"/>
  <c r="G208" i="18"/>
  <c r="V206" i="1" s="1"/>
  <c r="AC181" i="1"/>
  <c r="G219" i="18"/>
  <c r="V217" i="1" s="1"/>
  <c r="AC190" i="1"/>
  <c r="G205" i="2"/>
  <c r="R203" i="1" s="1"/>
  <c r="AF179" i="1"/>
  <c r="G209" i="2"/>
  <c r="R207" i="1" s="1"/>
  <c r="AF182" i="1"/>
  <c r="G212" i="19"/>
  <c r="U210" i="1" s="1"/>
  <c r="AB185" i="1"/>
  <c r="G224" i="2"/>
  <c r="R222" i="1" s="1"/>
  <c r="Y194" i="1"/>
  <c r="G211" i="16"/>
  <c r="W209" i="1" s="1"/>
  <c r="AD184" i="1"/>
  <c r="G204" i="16"/>
  <c r="W202" i="1" s="1"/>
  <c r="AD178" i="1"/>
  <c r="AH183" i="1"/>
  <c r="G213" i="2"/>
  <c r="R211" i="1" s="1"/>
  <c r="AF186" i="1"/>
  <c r="G210" i="19"/>
  <c r="U208" i="1" s="1"/>
  <c r="AB183" i="1"/>
  <c r="G219" i="19"/>
  <c r="U217" i="1" s="1"/>
  <c r="AB190" i="1"/>
  <c r="AA177" i="1"/>
  <c r="G215" i="2"/>
  <c r="R213" i="1" s="1"/>
  <c r="Y188" i="1"/>
  <c r="G201" i="16"/>
  <c r="W199" i="1" s="1"/>
  <c r="AD175" i="1"/>
  <c r="G202" i="16"/>
  <c r="W200" i="1" s="1"/>
  <c r="AD176" i="1"/>
  <c r="G218" i="18"/>
  <c r="V216" i="1" s="1"/>
  <c r="AC189" i="1"/>
  <c r="G225" i="19"/>
  <c r="U223" i="1" s="1"/>
  <c r="AB195" i="1"/>
  <c r="AA175" i="1"/>
  <c r="G210" i="2"/>
  <c r="R208" i="1" s="1"/>
  <c r="Y183" i="1"/>
  <c r="G205" i="16"/>
  <c r="W203" i="1" s="1"/>
  <c r="AD179" i="1"/>
  <c r="G208" i="16"/>
  <c r="W206" i="1" s="1"/>
  <c r="AD181" i="1"/>
  <c r="G210" i="18"/>
  <c r="V208" i="1" s="1"/>
  <c r="AC183" i="1"/>
  <c r="AH189" i="1"/>
  <c r="G202" i="14"/>
  <c r="S200" i="1" s="1"/>
  <c r="G210" i="14"/>
  <c r="S208" i="1" s="1"/>
  <c r="G222" i="2"/>
  <c r="R220" i="1" s="1"/>
  <c r="G212" i="2"/>
  <c r="R210" i="1" s="1"/>
  <c r="AK144" i="1"/>
  <c r="AK99" i="1"/>
  <c r="AK131" i="1"/>
  <c r="AK139" i="1"/>
  <c r="AK129" i="1"/>
  <c r="AK42" i="1"/>
  <c r="AK30" i="1"/>
  <c r="AK75" i="1"/>
  <c r="AK110" i="1"/>
  <c r="AK77" i="1"/>
  <c r="AK35" i="1"/>
  <c r="AK13" i="1"/>
  <c r="AK91" i="1"/>
  <c r="AK169" i="1"/>
  <c r="AK104" i="1"/>
  <c r="AK100" i="1"/>
  <c r="AK153" i="1"/>
  <c r="AK154" i="1"/>
  <c r="AA64" i="1"/>
  <c r="G224" i="14"/>
  <c r="S222" i="1" s="1"/>
  <c r="Z194" i="1"/>
  <c r="G205" i="14"/>
  <c r="S203" i="1" s="1"/>
  <c r="Z179" i="1"/>
  <c r="G225" i="14"/>
  <c r="S223" i="1" s="1"/>
  <c r="Z195" i="1"/>
  <c r="G218" i="14"/>
  <c r="S216" i="1" s="1"/>
  <c r="Z189" i="1"/>
  <c r="G215" i="14"/>
  <c r="S213" i="1" s="1"/>
  <c r="Z188" i="1"/>
  <c r="G224" i="19"/>
  <c r="U222" i="1" s="1"/>
  <c r="AB194" i="1"/>
  <c r="G215" i="19"/>
  <c r="U213" i="1" s="1"/>
  <c r="AB188" i="1"/>
  <c r="AA178" i="1"/>
  <c r="G219" i="2"/>
  <c r="R217" i="1" s="1"/>
  <c r="Y190" i="1"/>
  <c r="G214" i="16"/>
  <c r="W212" i="1" s="1"/>
  <c r="AD187" i="1"/>
  <c r="G206" i="18"/>
  <c r="V204" i="1" s="1"/>
  <c r="AC180" i="1"/>
  <c r="G211" i="18"/>
  <c r="V209" i="1" s="1"/>
  <c r="AC184" i="1"/>
  <c r="G213" i="19"/>
  <c r="U211" i="1" s="1"/>
  <c r="AB186" i="1"/>
  <c r="AA185" i="1"/>
  <c r="G209" i="16"/>
  <c r="W207" i="1" s="1"/>
  <c r="AD182" i="1"/>
  <c r="G197" i="16"/>
  <c r="W195" i="1" s="1"/>
  <c r="AD171" i="1"/>
  <c r="G225" i="18"/>
  <c r="V223" i="1" s="1"/>
  <c r="AC195" i="1"/>
  <c r="G208" i="19"/>
  <c r="U206" i="1" s="1"/>
  <c r="AB181" i="1"/>
  <c r="G211" i="19"/>
  <c r="U209" i="1" s="1"/>
  <c r="AB184" i="1"/>
  <c r="G214" i="2"/>
  <c r="R212" i="1" s="1"/>
  <c r="Y187" i="1"/>
  <c r="G199" i="2"/>
  <c r="R197" i="1" s="1"/>
  <c r="Y173" i="1"/>
  <c r="G199" i="16"/>
  <c r="W197" i="1" s="1"/>
  <c r="AD173" i="1"/>
  <c r="G224" i="18"/>
  <c r="V222" i="1" s="1"/>
  <c r="AC194" i="1"/>
  <c r="G223" i="18"/>
  <c r="V221" i="1" s="1"/>
  <c r="AC193" i="1"/>
  <c r="AH192" i="1"/>
  <c r="G202" i="19"/>
  <c r="U200" i="1" s="1"/>
  <c r="AB176" i="1"/>
  <c r="G209" i="19"/>
  <c r="U207" i="1" s="1"/>
  <c r="AB182" i="1"/>
  <c r="AA172" i="1"/>
  <c r="G211" i="2"/>
  <c r="R209" i="1" s="1"/>
  <c r="Y184" i="1"/>
  <c r="G225" i="16"/>
  <c r="W223" i="1" s="1"/>
  <c r="AD195" i="1"/>
  <c r="G200" i="16"/>
  <c r="W198" i="1" s="1"/>
  <c r="AD174" i="1"/>
  <c r="G213" i="18"/>
  <c r="V211" i="1" s="1"/>
  <c r="AC186" i="1"/>
  <c r="G208" i="14"/>
  <c r="S206" i="1" s="1"/>
  <c r="AK24" i="1"/>
  <c r="AK137" i="1"/>
  <c r="AK84" i="1"/>
  <c r="AK68" i="1"/>
  <c r="AK9" i="1"/>
  <c r="AK27" i="1"/>
  <c r="AK120" i="1"/>
  <c r="AK165" i="1"/>
  <c r="AK14" i="1"/>
  <c r="AK124" i="1"/>
  <c r="AK159" i="1"/>
  <c r="AK74" i="1"/>
  <c r="AK140" i="1"/>
  <c r="AK157" i="1"/>
  <c r="AK50" i="1"/>
  <c r="AK72" i="1"/>
  <c r="AK158" i="1"/>
  <c r="AK136" i="1"/>
  <c r="AK170" i="1"/>
  <c r="G27" i="14"/>
  <c r="S25" i="1" s="1"/>
  <c r="Z22" i="1"/>
  <c r="AA16" i="1"/>
  <c r="G197" i="14"/>
  <c r="S195" i="1" s="1"/>
  <c r="Z171" i="1"/>
  <c r="G219" i="14"/>
  <c r="S217" i="1" s="1"/>
  <c r="Z190" i="1"/>
  <c r="G220" i="14"/>
  <c r="S218" i="1" s="1"/>
  <c r="Z191" i="1"/>
  <c r="G209" i="14"/>
  <c r="S207" i="1" s="1"/>
  <c r="Z182" i="1"/>
  <c r="G199" i="14"/>
  <c r="S197" i="1" s="1"/>
  <c r="Z173" i="1"/>
  <c r="G222" i="19"/>
  <c r="U220" i="1" s="1"/>
  <c r="AB192" i="1"/>
  <c r="G199" i="19"/>
  <c r="U197" i="1" s="1"/>
  <c r="AB173" i="1"/>
  <c r="G219" i="16"/>
  <c r="W217" i="1" s="1"/>
  <c r="AD190" i="1"/>
  <c r="G206" i="16"/>
  <c r="W204" i="1" s="1"/>
  <c r="AD180" i="1"/>
  <c r="G204" i="18"/>
  <c r="V202" i="1" s="1"/>
  <c r="AC178" i="1"/>
  <c r="G203" i="18"/>
  <c r="V201" i="1" s="1"/>
  <c r="AC177" i="1"/>
  <c r="G218" i="19"/>
  <c r="U216" i="1" s="1"/>
  <c r="AB189" i="1"/>
  <c r="G205" i="19"/>
  <c r="U203" i="1" s="1"/>
  <c r="AB179" i="1"/>
  <c r="G220" i="16"/>
  <c r="W218" i="1" s="1"/>
  <c r="AD191" i="1"/>
  <c r="G200" i="18"/>
  <c r="V198" i="1" s="1"/>
  <c r="AC174" i="1"/>
  <c r="G209" i="18"/>
  <c r="V207" i="1" s="1"/>
  <c r="AC182" i="1"/>
  <c r="G206" i="19"/>
  <c r="U204" i="1" s="1"/>
  <c r="AB180" i="1"/>
  <c r="G203" i="19"/>
  <c r="U201" i="1" s="1"/>
  <c r="AB177" i="1"/>
  <c r="AA181" i="1"/>
  <c r="G198" i="2"/>
  <c r="R196" i="1" s="1"/>
  <c r="Y172" i="1"/>
  <c r="G213" i="16"/>
  <c r="W211" i="1" s="1"/>
  <c r="AD186" i="1"/>
  <c r="G218" i="16"/>
  <c r="W216" i="1" s="1"/>
  <c r="AD189" i="1"/>
  <c r="G222" i="18"/>
  <c r="V220" i="1" s="1"/>
  <c r="AC192" i="1"/>
  <c r="G215" i="18"/>
  <c r="V213" i="1" s="1"/>
  <c r="AC188" i="1"/>
  <c r="G201" i="19"/>
  <c r="U199" i="1" s="1"/>
  <c r="AB175" i="1"/>
  <c r="AA173" i="1"/>
  <c r="G206" i="2"/>
  <c r="R204" i="1" s="1"/>
  <c r="Y180" i="1"/>
  <c r="G223" i="16"/>
  <c r="W221" i="1" s="1"/>
  <c r="AD193" i="1"/>
  <c r="G214" i="18"/>
  <c r="V212" i="1" s="1"/>
  <c r="AC187" i="1"/>
  <c r="G205" i="18"/>
  <c r="V203" i="1" s="1"/>
  <c r="AC179" i="1"/>
  <c r="G198" i="19"/>
  <c r="U196" i="1" s="1"/>
  <c r="G200" i="19"/>
  <c r="U198" i="1" s="1"/>
  <c r="G197" i="18"/>
  <c r="V195" i="1" s="1"/>
  <c r="AK145" i="1"/>
  <c r="AK160" i="1"/>
  <c r="AK164" i="1"/>
  <c r="AK148" i="1"/>
  <c r="AK52" i="1"/>
  <c r="AK150" i="1"/>
  <c r="AK116" i="1"/>
  <c r="AK39" i="1"/>
  <c r="AK102" i="1"/>
  <c r="AK161" i="1"/>
  <c r="AK168" i="1"/>
  <c r="AK36" i="1"/>
  <c r="AK58" i="1"/>
  <c r="AK45" i="1"/>
  <c r="AK162" i="1"/>
  <c r="AK163" i="1"/>
  <c r="G150" i="14"/>
  <c r="S148" i="1" s="1"/>
  <c r="Z130" i="1"/>
  <c r="G185" i="19"/>
  <c r="U183" i="1" s="1"/>
  <c r="AB161" i="1"/>
  <c r="G171" i="19"/>
  <c r="U169" i="1" s="1"/>
  <c r="AB148" i="1"/>
  <c r="G76" i="14"/>
  <c r="S74" i="1" s="1"/>
  <c r="Z66" i="1"/>
  <c r="AA66" i="1"/>
  <c r="G222" i="14"/>
  <c r="S220" i="1" s="1"/>
  <c r="Z192" i="1"/>
  <c r="G211" i="14"/>
  <c r="S209" i="1" s="1"/>
  <c r="Z184" i="1"/>
  <c r="G212" i="14"/>
  <c r="S210" i="1" s="1"/>
  <c r="Z185" i="1"/>
  <c r="G201" i="14"/>
  <c r="S199" i="1" s="1"/>
  <c r="Z175" i="1"/>
  <c r="G220" i="19"/>
  <c r="U218" i="1" s="1"/>
  <c r="AB191" i="1"/>
  <c r="AA171" i="1"/>
  <c r="G223" i="2"/>
  <c r="R221" i="1" s="1"/>
  <c r="Y193" i="1"/>
  <c r="G215" i="16"/>
  <c r="W213" i="1" s="1"/>
  <c r="AD188" i="1"/>
  <c r="G198" i="16"/>
  <c r="W196" i="1" s="1"/>
  <c r="AD172" i="1"/>
  <c r="G202" i="18"/>
  <c r="V200" i="1" s="1"/>
  <c r="AC176" i="1"/>
  <c r="G225" i="2"/>
  <c r="R223" i="1" s="1"/>
  <c r="AF195" i="1"/>
  <c r="G214" i="19"/>
  <c r="U212" i="1" s="1"/>
  <c r="AB187" i="1"/>
  <c r="G197" i="19"/>
  <c r="U195" i="1" s="1"/>
  <c r="AB171" i="1"/>
  <c r="G212" i="16"/>
  <c r="W210" i="1" s="1"/>
  <c r="AD185" i="1"/>
  <c r="G198" i="18"/>
  <c r="V196" i="1" s="1"/>
  <c r="AC172" i="1"/>
  <c r="G201" i="18"/>
  <c r="V199" i="1" s="1"/>
  <c r="AC175" i="1"/>
  <c r="G201" i="2"/>
  <c r="R199" i="1" s="1"/>
  <c r="AF175" i="1"/>
  <c r="G204" i="19"/>
  <c r="U202" i="1" s="1"/>
  <c r="AB178" i="1"/>
  <c r="AA195" i="1"/>
  <c r="G203" i="2"/>
  <c r="R201" i="1" s="1"/>
  <c r="Y177" i="1"/>
  <c r="G203" i="16"/>
  <c r="W201" i="1" s="1"/>
  <c r="AD177" i="1"/>
  <c r="G210" i="16"/>
  <c r="W208" i="1" s="1"/>
  <c r="AD183" i="1"/>
  <c r="G220" i="18"/>
  <c r="V218" i="1" s="1"/>
  <c r="AC191" i="1"/>
  <c r="G199" i="18"/>
  <c r="V197" i="1" s="1"/>
  <c r="AC173" i="1"/>
  <c r="AA194" i="1"/>
  <c r="AA184" i="1"/>
  <c r="G220" i="2"/>
  <c r="R218" i="1" s="1"/>
  <c r="Y191" i="1"/>
  <c r="G224" i="16"/>
  <c r="W222" i="1" s="1"/>
  <c r="AD194" i="1"/>
  <c r="G212" i="18"/>
  <c r="V210" i="1" s="1"/>
  <c r="AC185" i="1"/>
  <c r="G198" i="14"/>
  <c r="S196" i="1" s="1"/>
  <c r="G214" i="14"/>
  <c r="S212" i="1" s="1"/>
  <c r="G200" i="14"/>
  <c r="S198" i="1" s="1"/>
  <c r="G218" i="2"/>
  <c r="R216" i="1" s="1"/>
  <c r="G200" i="2"/>
  <c r="R198" i="1" s="1"/>
  <c r="G204" i="2"/>
  <c r="R202" i="1" s="1"/>
  <c r="G208" i="2"/>
  <c r="R206" i="1" s="1"/>
  <c r="G107" i="14"/>
  <c r="S105" i="1" s="1"/>
  <c r="G150" i="19"/>
  <c r="U148" i="1" s="1"/>
  <c r="G101" i="19"/>
  <c r="U99" i="1" s="1"/>
  <c r="G107" i="19"/>
  <c r="U105" i="1" s="1"/>
  <c r="G123" i="19"/>
  <c r="U121" i="1" s="1"/>
  <c r="G132" i="19"/>
  <c r="U130" i="1" s="1"/>
  <c r="G181" i="19"/>
  <c r="U179" i="1" s="1"/>
  <c r="G18" i="19"/>
  <c r="U16" i="1" s="1"/>
  <c r="G111" i="19"/>
  <c r="U109" i="1" s="1"/>
  <c r="G75" i="19"/>
  <c r="U73" i="1" s="1"/>
  <c r="G85" i="19"/>
  <c r="U83" i="1" s="1"/>
  <c r="G76" i="19"/>
  <c r="U74" i="1" s="1"/>
  <c r="G39" i="19"/>
  <c r="U37" i="1" s="1"/>
  <c r="G43" i="19"/>
  <c r="U41" i="1" s="1"/>
  <c r="G88" i="19"/>
  <c r="U86" i="1" s="1"/>
  <c r="G174" i="19"/>
  <c r="U172" i="1" s="1"/>
  <c r="G158" i="19"/>
  <c r="U156" i="1" s="1"/>
  <c r="G15" i="19"/>
  <c r="U13" i="1" s="1"/>
  <c r="G21" i="19"/>
  <c r="U19" i="1" s="1"/>
  <c r="G10" i="19"/>
  <c r="U8" i="1" s="1"/>
  <c r="G147" i="19"/>
  <c r="U145" i="1" s="1"/>
  <c r="G12" i="19"/>
  <c r="U10" i="1" s="1"/>
  <c r="G80" i="19"/>
  <c r="U78" i="1" s="1"/>
  <c r="G157" i="19"/>
  <c r="U155" i="1" s="1"/>
  <c r="G170" i="16"/>
  <c r="W168" i="1" s="1"/>
  <c r="G12" i="18"/>
  <c r="V10" i="1" s="1"/>
  <c r="G144" i="14"/>
  <c r="S142" i="1" s="1"/>
  <c r="G134" i="19"/>
  <c r="U132" i="1" s="1"/>
  <c r="G119" i="19"/>
  <c r="U117" i="1" s="1"/>
  <c r="G153" i="19"/>
  <c r="U151" i="1" s="1"/>
  <c r="G17" i="14"/>
  <c r="S15" i="1" s="1"/>
  <c r="G156" i="18"/>
  <c r="V154" i="1" s="1"/>
  <c r="G174" i="18"/>
  <c r="V172" i="1" s="1"/>
  <c r="G112" i="19"/>
  <c r="U110" i="1" s="1"/>
  <c r="G124" i="19"/>
  <c r="U122" i="1" s="1"/>
  <c r="G131" i="19"/>
  <c r="U129" i="1" s="1"/>
  <c r="G69" i="19"/>
  <c r="U67" i="1" s="1"/>
  <c r="G52" i="19"/>
  <c r="U50" i="1" s="1"/>
  <c r="G152" i="19"/>
  <c r="U150" i="1" s="1"/>
  <c r="G184" i="19"/>
  <c r="U182" i="1" s="1"/>
  <c r="G152" i="18"/>
  <c r="V150" i="1" s="1"/>
  <c r="G52" i="18"/>
  <c r="V50" i="1" s="1"/>
  <c r="G83" i="18"/>
  <c r="V81" i="1" s="1"/>
  <c r="G108" i="19"/>
  <c r="U106" i="1" s="1"/>
  <c r="G180" i="19"/>
  <c r="U178" i="1" s="1"/>
  <c r="G36" i="19"/>
  <c r="U34" i="1" s="1"/>
  <c r="G95" i="19"/>
  <c r="U93" i="1" s="1"/>
  <c r="G121" i="19"/>
  <c r="U119" i="1" s="1"/>
  <c r="G148" i="19"/>
  <c r="U146" i="1" s="1"/>
  <c r="G37" i="19"/>
  <c r="U35" i="1" s="1"/>
  <c r="G19" i="19"/>
  <c r="U17" i="1" s="1"/>
  <c r="G35" i="19"/>
  <c r="U33" i="1" s="1"/>
  <c r="G13" i="14"/>
  <c r="S11" i="1" s="1"/>
  <c r="G169" i="18"/>
  <c r="V167" i="1" s="1"/>
  <c r="G175" i="18"/>
  <c r="V173" i="1" s="1"/>
  <c r="G130" i="18"/>
  <c r="V128" i="1" s="1"/>
  <c r="G129" i="18"/>
  <c r="V127" i="1" s="1"/>
  <c r="G58" i="18"/>
  <c r="V56" i="1" s="1"/>
  <c r="G133" i="18"/>
  <c r="V131" i="1" s="1"/>
  <c r="G115" i="19"/>
  <c r="U113" i="1" s="1"/>
  <c r="G57" i="19"/>
  <c r="U55" i="1" s="1"/>
  <c r="G78" i="19"/>
  <c r="U76" i="1" s="1"/>
  <c r="G120" i="19"/>
  <c r="U118" i="1" s="1"/>
  <c r="G166" i="19"/>
  <c r="U164" i="1" s="1"/>
  <c r="G167" i="19"/>
  <c r="U165" i="1" s="1"/>
  <c r="G45" i="19"/>
  <c r="U43" i="1" s="1"/>
  <c r="G186" i="19"/>
  <c r="U184" i="1" s="1"/>
  <c r="G176" i="19"/>
  <c r="U174" i="1" s="1"/>
  <c r="G42" i="18"/>
  <c r="V40" i="1" s="1"/>
  <c r="G155" i="18"/>
  <c r="V153" i="1" s="1"/>
  <c r="G108" i="18"/>
  <c r="V106" i="1" s="1"/>
  <c r="G183" i="18"/>
  <c r="V181" i="1" s="1"/>
  <c r="G186" i="14"/>
  <c r="S184" i="1" s="1"/>
  <c r="G118" i="18"/>
  <c r="V116" i="1" s="1"/>
  <c r="G192" i="14"/>
  <c r="S190" i="1" s="1"/>
  <c r="G113" i="14"/>
  <c r="S111" i="1" s="1"/>
  <c r="G10" i="18"/>
  <c r="V8" i="1" s="1"/>
  <c r="G136" i="14"/>
  <c r="S134" i="1" s="1"/>
  <c r="G191" i="18"/>
  <c r="V189" i="1" s="1"/>
  <c r="G149" i="18"/>
  <c r="V147" i="1" s="1"/>
  <c r="G13" i="18"/>
  <c r="V11" i="1" s="1"/>
  <c r="G185" i="18"/>
  <c r="V183" i="1" s="1"/>
  <c r="G179" i="18"/>
  <c r="V177" i="1" s="1"/>
  <c r="G182" i="18"/>
  <c r="V180" i="1" s="1"/>
  <c r="G40" i="18"/>
  <c r="V38" i="1" s="1"/>
  <c r="G189" i="18"/>
  <c r="V187" i="1" s="1"/>
  <c r="G15" i="18"/>
  <c r="V13" i="1" s="1"/>
  <c r="G11" i="18"/>
  <c r="V9" i="1" s="1"/>
  <c r="G186" i="16"/>
  <c r="W184" i="1" s="1"/>
  <c r="G17" i="16"/>
  <c r="W15" i="1" s="1"/>
  <c r="G35" i="16"/>
  <c r="W33" i="1" s="1"/>
  <c r="G67" i="18"/>
  <c r="V65" i="1" s="1"/>
  <c r="G146" i="14"/>
  <c r="S144" i="1" s="1"/>
  <c r="G164" i="19"/>
  <c r="U162" i="1" s="1"/>
  <c r="G36" i="18"/>
  <c r="V34" i="1" s="1"/>
  <c r="G70" i="19"/>
  <c r="U68" i="1" s="1"/>
  <c r="G38" i="19"/>
  <c r="U36" i="1" s="1"/>
  <c r="G15" i="16"/>
  <c r="W13" i="1" s="1"/>
  <c r="G43" i="16"/>
  <c r="W41" i="1" s="1"/>
  <c r="G32" i="14"/>
  <c r="S30" i="1" s="1"/>
  <c r="G49" i="18"/>
  <c r="V47" i="1" s="1"/>
  <c r="G45" i="18"/>
  <c r="V43" i="1" s="1"/>
  <c r="G80" i="18"/>
  <c r="V78" i="1" s="1"/>
  <c r="G35" i="18"/>
  <c r="V33" i="1" s="1"/>
  <c r="G93" i="14"/>
  <c r="S91" i="1" s="1"/>
  <c r="G81" i="18"/>
  <c r="V79" i="1" s="1"/>
  <c r="G119" i="18"/>
  <c r="V117" i="1" s="1"/>
  <c r="G76" i="18"/>
  <c r="V74" i="1" s="1"/>
  <c r="G153" i="14"/>
  <c r="S151" i="1" s="1"/>
  <c r="G80" i="16"/>
  <c r="W78" i="1" s="1"/>
  <c r="G24" i="14"/>
  <c r="S22" i="1" s="1"/>
  <c r="G158" i="14"/>
  <c r="S156" i="1" s="1"/>
  <c r="G42" i="16"/>
  <c r="W40" i="1" s="1"/>
  <c r="G189" i="16"/>
  <c r="W187" i="1" s="1"/>
  <c r="G21" i="18"/>
  <c r="V19" i="1" s="1"/>
  <c r="G117" i="19"/>
  <c r="U115" i="1" s="1"/>
  <c r="G69" i="16"/>
  <c r="W67" i="1" s="1"/>
  <c r="G111" i="16"/>
  <c r="W109" i="1" s="1"/>
  <c r="G172" i="16"/>
  <c r="W170" i="1" s="1"/>
  <c r="G153" i="18"/>
  <c r="V151" i="1" s="1"/>
  <c r="G119" i="2"/>
  <c r="R117" i="1" s="1"/>
  <c r="G58" i="16"/>
  <c r="W56" i="1" s="1"/>
  <c r="G41" i="19"/>
  <c r="U39" i="1" s="1"/>
  <c r="G103" i="19"/>
  <c r="U101" i="1" s="1"/>
  <c r="G91" i="19"/>
  <c r="U89" i="1" s="1"/>
  <c r="G133" i="19"/>
  <c r="U131" i="1" s="1"/>
  <c r="G188" i="19"/>
  <c r="U186" i="1" s="1"/>
  <c r="G73" i="19"/>
  <c r="U71" i="1" s="1"/>
  <c r="G163" i="19"/>
  <c r="U161" i="1" s="1"/>
  <c r="G13" i="19"/>
  <c r="U11" i="1" s="1"/>
  <c r="G127" i="19"/>
  <c r="U125" i="1" s="1"/>
  <c r="G128" i="19"/>
  <c r="U126" i="1" s="1"/>
  <c r="G44" i="19"/>
  <c r="U42" i="1" s="1"/>
  <c r="G65" i="19"/>
  <c r="U63" i="1" s="1"/>
  <c r="G87" i="19"/>
  <c r="U85" i="1" s="1"/>
  <c r="G177" i="18"/>
  <c r="V175" i="1" s="1"/>
  <c r="G140" i="18"/>
  <c r="V138" i="1" s="1"/>
  <c r="G115" i="18"/>
  <c r="V113" i="1" s="1"/>
  <c r="G158" i="18"/>
  <c r="V156" i="1" s="1"/>
  <c r="G164" i="18"/>
  <c r="V162" i="1" s="1"/>
  <c r="G195" i="18"/>
  <c r="V193" i="1" s="1"/>
  <c r="G90" i="18"/>
  <c r="V88" i="1" s="1"/>
  <c r="G190" i="18"/>
  <c r="V188" i="1" s="1"/>
  <c r="G112" i="2"/>
  <c r="R110" i="1" s="1"/>
  <c r="G92" i="2"/>
  <c r="R90" i="1" s="1"/>
  <c r="G125" i="2"/>
  <c r="R123" i="1" s="1"/>
  <c r="G60" i="2"/>
  <c r="R58" i="1" s="1"/>
  <c r="G91" i="2"/>
  <c r="R89" i="1" s="1"/>
  <c r="G127" i="14"/>
  <c r="S125" i="1" s="1"/>
  <c r="G18" i="14"/>
  <c r="S16" i="1" s="1"/>
  <c r="G55" i="14"/>
  <c r="S53" i="1" s="1"/>
  <c r="G108" i="14"/>
  <c r="S106" i="1" s="1"/>
  <c r="G36" i="14"/>
  <c r="S34" i="1" s="1"/>
  <c r="G131" i="14"/>
  <c r="S129" i="1" s="1"/>
  <c r="G156" i="14"/>
  <c r="S154" i="1" s="1"/>
  <c r="G119" i="14"/>
  <c r="S117" i="1" s="1"/>
  <c r="G127" i="16"/>
  <c r="W125" i="1" s="1"/>
  <c r="G40" i="16"/>
  <c r="W38" i="1" s="1"/>
  <c r="G169" i="16"/>
  <c r="W167" i="1" s="1"/>
  <c r="G9" i="16"/>
  <c r="W7" i="1" s="1"/>
  <c r="G148" i="16"/>
  <c r="W146" i="1" s="1"/>
  <c r="G52" i="16"/>
  <c r="W50" i="1" s="1"/>
  <c r="G183" i="16"/>
  <c r="W181" i="1" s="1"/>
  <c r="G112" i="16"/>
  <c r="W110" i="1" s="1"/>
  <c r="G101" i="16"/>
  <c r="W99" i="1" s="1"/>
  <c r="G56" i="2"/>
  <c r="R54" i="1" s="1"/>
  <c r="G78" i="14"/>
  <c r="S76" i="1" s="1"/>
  <c r="G125" i="18"/>
  <c r="V123" i="1" s="1"/>
  <c r="G37" i="18"/>
  <c r="V35" i="1" s="1"/>
  <c r="G85" i="18"/>
  <c r="V83" i="1" s="1"/>
  <c r="G132" i="18"/>
  <c r="V130" i="1" s="1"/>
  <c r="G134" i="18"/>
  <c r="V132" i="1" s="1"/>
  <c r="G20" i="18"/>
  <c r="V18" i="1" s="1"/>
  <c r="G102" i="18"/>
  <c r="V100" i="1" s="1"/>
  <c r="G105" i="18"/>
  <c r="V103" i="1" s="1"/>
  <c r="G111" i="18"/>
  <c r="V109" i="1" s="1"/>
  <c r="G187" i="18"/>
  <c r="V185" i="1" s="1"/>
  <c r="G72" i="18"/>
  <c r="V70" i="1" s="1"/>
  <c r="G23" i="18"/>
  <c r="V21" i="1" s="1"/>
  <c r="G193" i="18"/>
  <c r="V191" i="1" s="1"/>
  <c r="G157" i="18"/>
  <c r="V155" i="1" s="1"/>
  <c r="G192" i="18"/>
  <c r="V190" i="1" s="1"/>
  <c r="G26" i="18"/>
  <c r="V24" i="1" s="1"/>
  <c r="G138" i="18"/>
  <c r="V136" i="1" s="1"/>
  <c r="G124" i="18"/>
  <c r="V122" i="1" s="1"/>
  <c r="G136" i="18"/>
  <c r="V134" i="1" s="1"/>
  <c r="G51" i="14"/>
  <c r="S49" i="1" s="1"/>
  <c r="G84" i="14"/>
  <c r="S82" i="1" s="1"/>
  <c r="G71" i="14"/>
  <c r="S69" i="1" s="1"/>
  <c r="G101" i="14"/>
  <c r="S99" i="1" s="1"/>
  <c r="G174" i="14"/>
  <c r="S172" i="1" s="1"/>
  <c r="G62" i="14"/>
  <c r="S60" i="1" s="1"/>
  <c r="G132" i="14"/>
  <c r="S130" i="1" s="1"/>
  <c r="G177" i="14"/>
  <c r="S175" i="1" s="1"/>
  <c r="G19" i="14"/>
  <c r="S17" i="1" s="1"/>
  <c r="G35" i="14"/>
  <c r="S33" i="1" s="1"/>
  <c r="G157" i="14"/>
  <c r="S155" i="1" s="1"/>
  <c r="G86" i="14"/>
  <c r="S84" i="1" s="1"/>
  <c r="G56" i="14"/>
  <c r="S54" i="1" s="1"/>
  <c r="G38" i="14"/>
  <c r="S36" i="1" s="1"/>
  <c r="G189" i="14"/>
  <c r="S187" i="1" s="1"/>
  <c r="G80" i="14"/>
  <c r="S78" i="1" s="1"/>
  <c r="G166" i="14"/>
  <c r="S164" i="1" s="1"/>
  <c r="G45" i="14"/>
  <c r="S43" i="1" s="1"/>
  <c r="G123" i="14"/>
  <c r="S121" i="1" s="1"/>
  <c r="G10" i="16"/>
  <c r="W8" i="1" s="1"/>
  <c r="G85" i="16"/>
  <c r="W83" i="1" s="1"/>
  <c r="G96" i="16"/>
  <c r="W94" i="1" s="1"/>
  <c r="G158" i="16"/>
  <c r="W156" i="1" s="1"/>
  <c r="G94" i="16"/>
  <c r="W92" i="1" s="1"/>
  <c r="G11" i="16"/>
  <c r="W9" i="1" s="1"/>
  <c r="G176" i="16"/>
  <c r="W174" i="1" s="1"/>
  <c r="G187" i="16"/>
  <c r="W185" i="1" s="1"/>
  <c r="G39" i="16"/>
  <c r="W37" i="1" s="1"/>
  <c r="G49" i="16"/>
  <c r="W47" i="1" s="1"/>
  <c r="G155" i="16"/>
  <c r="W153" i="1" s="1"/>
  <c r="G117" i="16"/>
  <c r="W115" i="1" s="1"/>
  <c r="G113" i="16"/>
  <c r="W111" i="1" s="1"/>
  <c r="G147" i="16"/>
  <c r="W145" i="1" s="1"/>
  <c r="G75" i="16"/>
  <c r="W73" i="1" s="1"/>
  <c r="G82" i="16"/>
  <c r="W80" i="1" s="1"/>
  <c r="G86" i="16"/>
  <c r="W84" i="1" s="1"/>
  <c r="G181" i="16"/>
  <c r="W179" i="1" s="1"/>
  <c r="G90" i="16"/>
  <c r="W88" i="1" s="1"/>
  <c r="G55" i="16"/>
  <c r="W53" i="1" s="1"/>
  <c r="G99" i="16"/>
  <c r="W97" i="1" s="1"/>
  <c r="G27" i="16"/>
  <c r="W25" i="1" s="1"/>
  <c r="G56" i="16"/>
  <c r="W54" i="1" s="1"/>
  <c r="G19" i="16"/>
  <c r="W17" i="1" s="1"/>
  <c r="G26" i="16"/>
  <c r="W24" i="1" s="1"/>
  <c r="G119" i="16"/>
  <c r="W117" i="1" s="1"/>
  <c r="G100" i="16"/>
  <c r="W98" i="1" s="1"/>
  <c r="G145" i="16"/>
  <c r="W143" i="1" s="1"/>
  <c r="G143" i="16"/>
  <c r="W141" i="1" s="1"/>
  <c r="G110" i="16"/>
  <c r="W108" i="1" s="1"/>
  <c r="G190" i="16"/>
  <c r="W188" i="1" s="1"/>
  <c r="G138" i="16"/>
  <c r="W136" i="1" s="1"/>
  <c r="G104" i="16"/>
  <c r="W102" i="1" s="1"/>
  <c r="G18" i="16"/>
  <c r="W16" i="1" s="1"/>
  <c r="G103" i="16"/>
  <c r="W101" i="1" s="1"/>
  <c r="G129" i="16"/>
  <c r="W127" i="1" s="1"/>
  <c r="G77" i="16"/>
  <c r="W75" i="1" s="1"/>
  <c r="G108" i="2"/>
  <c r="R106" i="1" s="1"/>
  <c r="G80" i="2"/>
  <c r="R78" i="1" s="1"/>
  <c r="G95" i="2"/>
  <c r="R93" i="1" s="1"/>
  <c r="G118" i="2"/>
  <c r="R116" i="1" s="1"/>
  <c r="G141" i="18"/>
  <c r="V139" i="1" s="1"/>
  <c r="G121" i="18"/>
  <c r="V119" i="1" s="1"/>
  <c r="G97" i="18"/>
  <c r="V95" i="1" s="1"/>
  <c r="G65" i="18"/>
  <c r="V63" i="1" s="1"/>
  <c r="G126" i="18"/>
  <c r="V124" i="1" s="1"/>
  <c r="G135" i="18"/>
  <c r="V133" i="1" s="1"/>
  <c r="G196" i="18"/>
  <c r="V194" i="1" s="1"/>
  <c r="G168" i="18"/>
  <c r="V166" i="1" s="1"/>
  <c r="G167" i="18"/>
  <c r="V165" i="1" s="1"/>
  <c r="G147" i="18"/>
  <c r="V145" i="1" s="1"/>
  <c r="G78" i="18"/>
  <c r="V76" i="1" s="1"/>
  <c r="G148" i="18"/>
  <c r="V146" i="1" s="1"/>
  <c r="G30" i="18"/>
  <c r="V28" i="1" s="1"/>
  <c r="G176" i="18"/>
  <c r="V174" i="1" s="1"/>
  <c r="G60" i="18"/>
  <c r="V58" i="1" s="1"/>
  <c r="G87" i="2"/>
  <c r="R85" i="1" s="1"/>
  <c r="G96" i="2"/>
  <c r="R94" i="1" s="1"/>
  <c r="G16" i="2"/>
  <c r="R14" i="1" s="1"/>
  <c r="G184" i="2"/>
  <c r="R182" i="1" s="1"/>
  <c r="G165" i="2"/>
  <c r="R163" i="1" s="1"/>
  <c r="G130" i="14"/>
  <c r="S128" i="1" s="1"/>
  <c r="G30" i="14"/>
  <c r="S28" i="1" s="1"/>
  <c r="G105" i="14"/>
  <c r="S103" i="1" s="1"/>
  <c r="G41" i="14"/>
  <c r="S39" i="1" s="1"/>
  <c r="G178" i="14"/>
  <c r="S176" i="1" s="1"/>
  <c r="G82" i="14"/>
  <c r="S80" i="1" s="1"/>
  <c r="G75" i="14"/>
  <c r="S73" i="1" s="1"/>
  <c r="G109" i="14"/>
  <c r="S107" i="1" s="1"/>
  <c r="G176" i="14"/>
  <c r="S174" i="1" s="1"/>
  <c r="G95" i="14"/>
  <c r="S93" i="1" s="1"/>
  <c r="G23" i="14"/>
  <c r="S21" i="1" s="1"/>
  <c r="G141" i="14"/>
  <c r="S139" i="1" s="1"/>
  <c r="G67" i="14"/>
  <c r="S65" i="1" s="1"/>
  <c r="G34" i="14"/>
  <c r="S32" i="1" s="1"/>
  <c r="G114" i="14"/>
  <c r="S112" i="1" s="1"/>
  <c r="G88" i="14"/>
  <c r="S86" i="1" s="1"/>
  <c r="G99" i="14"/>
  <c r="S97" i="1" s="1"/>
  <c r="G183" i="14"/>
  <c r="S181" i="1" s="1"/>
  <c r="G64" i="14"/>
  <c r="S62" i="1" s="1"/>
  <c r="G138" i="14"/>
  <c r="S136" i="1" s="1"/>
  <c r="G110" i="14"/>
  <c r="S108" i="1" s="1"/>
  <c r="G60" i="14"/>
  <c r="S58" i="1" s="1"/>
  <c r="G181" i="14"/>
  <c r="S179" i="1" s="1"/>
  <c r="G83" i="14"/>
  <c r="S81" i="1" s="1"/>
  <c r="G53" i="14"/>
  <c r="S51" i="1" s="1"/>
  <c r="G97" i="14"/>
  <c r="S95" i="1" s="1"/>
  <c r="G133" i="14"/>
  <c r="S131" i="1" s="1"/>
  <c r="G139" i="14"/>
  <c r="S137" i="1" s="1"/>
  <c r="G169" i="14"/>
  <c r="S167" i="1" s="1"/>
  <c r="G28" i="14"/>
  <c r="S26" i="1" s="1"/>
  <c r="G57" i="14"/>
  <c r="S55" i="1" s="1"/>
  <c r="G172" i="14"/>
  <c r="S170" i="1" s="1"/>
  <c r="G47" i="14"/>
  <c r="S45" i="1" s="1"/>
  <c r="G140" i="14"/>
  <c r="S138" i="1" s="1"/>
  <c r="G177" i="16"/>
  <c r="W175" i="1" s="1"/>
  <c r="G123" i="16"/>
  <c r="W121" i="1" s="1"/>
  <c r="G141" i="16"/>
  <c r="W139" i="1" s="1"/>
  <c r="G92" i="16"/>
  <c r="W90" i="1" s="1"/>
  <c r="G33" i="16"/>
  <c r="W31" i="1" s="1"/>
  <c r="G173" i="16"/>
  <c r="W171" i="1" s="1"/>
  <c r="G182" i="16"/>
  <c r="W180" i="1" s="1"/>
  <c r="G16" i="16"/>
  <c r="W14" i="1" s="1"/>
  <c r="G23" i="16"/>
  <c r="W21" i="1" s="1"/>
  <c r="G37" i="16"/>
  <c r="W35" i="1" s="1"/>
  <c r="G171" i="16"/>
  <c r="W169" i="1" s="1"/>
  <c r="G160" i="16"/>
  <c r="W158" i="1" s="1"/>
  <c r="G184" i="16"/>
  <c r="W182" i="1" s="1"/>
  <c r="G188" i="16"/>
  <c r="W186" i="1" s="1"/>
  <c r="G89" i="14"/>
  <c r="S87" i="1" s="1"/>
  <c r="G79" i="14"/>
  <c r="S77" i="1" s="1"/>
  <c r="G87" i="14"/>
  <c r="S85" i="1" s="1"/>
  <c r="G126" i="14"/>
  <c r="S124" i="1" s="1"/>
  <c r="G52" i="14"/>
  <c r="S50" i="1" s="1"/>
  <c r="G190" i="14"/>
  <c r="S188" i="1" s="1"/>
  <c r="G68" i="14"/>
  <c r="S66" i="1" s="1"/>
  <c r="G117" i="14"/>
  <c r="S115" i="1" s="1"/>
  <c r="G165" i="14"/>
  <c r="S163" i="1" s="1"/>
  <c r="G128" i="14"/>
  <c r="S126" i="1" s="1"/>
  <c r="G39" i="14"/>
  <c r="S37" i="1" s="1"/>
  <c r="G125" i="14"/>
  <c r="S123" i="1" s="1"/>
  <c r="G21" i="14"/>
  <c r="S19" i="1" s="1"/>
  <c r="G121" i="14"/>
  <c r="S119" i="1" s="1"/>
  <c r="G116" i="14"/>
  <c r="S114" i="1" s="1"/>
  <c r="G98" i="14"/>
  <c r="S96" i="1" s="1"/>
  <c r="G91" i="14"/>
  <c r="S89" i="1" s="1"/>
  <c r="G43" i="14"/>
  <c r="S41" i="1" s="1"/>
  <c r="G37" i="14"/>
  <c r="S35" i="1" s="1"/>
  <c r="G185" i="14"/>
  <c r="S183" i="1" s="1"/>
  <c r="G103" i="14"/>
  <c r="S101" i="1" s="1"/>
  <c r="G134" i="14"/>
  <c r="S132" i="1" s="1"/>
  <c r="G72" i="14"/>
  <c r="S70" i="1" s="1"/>
  <c r="G184" i="14"/>
  <c r="S182" i="1" s="1"/>
  <c r="G9" i="14"/>
  <c r="S7" i="1" s="1"/>
  <c r="G16" i="14"/>
  <c r="S14" i="1" s="1"/>
  <c r="G81" i="14"/>
  <c r="S79" i="1" s="1"/>
  <c r="G194" i="14"/>
  <c r="S192" i="1" s="1"/>
  <c r="G46" i="14"/>
  <c r="S44" i="1" s="1"/>
  <c r="G180" i="14"/>
  <c r="S178" i="1" s="1"/>
  <c r="G72" i="19"/>
  <c r="U70" i="1" s="1"/>
  <c r="G136" i="19"/>
  <c r="U134" i="1" s="1"/>
  <c r="G99" i="19"/>
  <c r="U97" i="1" s="1"/>
  <c r="G9" i="19"/>
  <c r="U7" i="1" s="1"/>
  <c r="G59" i="19"/>
  <c r="U57" i="1" s="1"/>
  <c r="G17" i="19"/>
  <c r="U15" i="1" s="1"/>
  <c r="G47" i="19"/>
  <c r="U45" i="1" s="1"/>
  <c r="G34" i="19"/>
  <c r="U32" i="1" s="1"/>
  <c r="G61" i="19"/>
  <c r="U59" i="1" s="1"/>
  <c r="G81" i="19"/>
  <c r="U79" i="1" s="1"/>
  <c r="G137" i="19"/>
  <c r="U135" i="1" s="1"/>
  <c r="G26" i="19"/>
  <c r="U24" i="1" s="1"/>
  <c r="G33" i="19"/>
  <c r="U31" i="1" s="1"/>
  <c r="G142" i="19"/>
  <c r="U140" i="1" s="1"/>
  <c r="G27" i="19"/>
  <c r="U25" i="1" s="1"/>
  <c r="G22" i="19"/>
  <c r="U20" i="1" s="1"/>
  <c r="G77" i="19"/>
  <c r="U75" i="1" s="1"/>
  <c r="G96" i="19"/>
  <c r="U94" i="1" s="1"/>
  <c r="G82" i="19"/>
  <c r="U80" i="1" s="1"/>
  <c r="G196" i="19"/>
  <c r="U194" i="1" s="1"/>
  <c r="G51" i="19"/>
  <c r="U49" i="1" s="1"/>
  <c r="G62" i="19"/>
  <c r="U60" i="1" s="1"/>
  <c r="G169" i="19"/>
  <c r="U167" i="1" s="1"/>
  <c r="G11" i="19"/>
  <c r="U9" i="1" s="1"/>
  <c r="G138" i="19"/>
  <c r="U136" i="1" s="1"/>
  <c r="G63" i="19"/>
  <c r="U61" i="1" s="1"/>
  <c r="G139" i="19"/>
  <c r="U137" i="1" s="1"/>
  <c r="G71" i="19"/>
  <c r="U69" i="1" s="1"/>
  <c r="G175" i="19"/>
  <c r="U173" i="1" s="1"/>
  <c r="G187" i="19"/>
  <c r="U185" i="1" s="1"/>
  <c r="G129" i="19"/>
  <c r="U127" i="1" s="1"/>
  <c r="G125" i="19"/>
  <c r="U123" i="1" s="1"/>
  <c r="G89" i="19"/>
  <c r="U87" i="1" s="1"/>
  <c r="G141" i="19"/>
  <c r="U139" i="1" s="1"/>
  <c r="G46" i="19"/>
  <c r="U44" i="1" s="1"/>
  <c r="G14" i="19"/>
  <c r="U12" i="1" s="1"/>
  <c r="G140" i="19"/>
  <c r="U138" i="1" s="1"/>
  <c r="G146" i="19"/>
  <c r="U144" i="1" s="1"/>
  <c r="G109" i="19"/>
  <c r="U107" i="1" s="1"/>
  <c r="G60" i="19"/>
  <c r="U58" i="1" s="1"/>
  <c r="G135" i="19"/>
  <c r="U133" i="1" s="1"/>
  <c r="G28" i="19"/>
  <c r="U26" i="1" s="1"/>
  <c r="G102" i="19"/>
  <c r="U100" i="1" s="1"/>
  <c r="G172" i="19"/>
  <c r="U170" i="1" s="1"/>
  <c r="G100" i="19"/>
  <c r="U98" i="1" s="1"/>
  <c r="G160" i="19"/>
  <c r="U158" i="1" s="1"/>
  <c r="G190" i="19"/>
  <c r="U188" i="1" s="1"/>
  <c r="G90" i="19"/>
  <c r="U88" i="1" s="1"/>
  <c r="G168" i="19"/>
  <c r="U166" i="1" s="1"/>
  <c r="G191" i="19"/>
  <c r="U189" i="1" s="1"/>
  <c r="G106" i="19"/>
  <c r="U104" i="1" s="1"/>
  <c r="G49" i="19"/>
  <c r="U47" i="1" s="1"/>
  <c r="G122" i="19"/>
  <c r="U120" i="1" s="1"/>
  <c r="G64" i="19"/>
  <c r="U62" i="1" s="1"/>
  <c r="G79" i="19"/>
  <c r="U77" i="1" s="1"/>
  <c r="G113" i="18"/>
  <c r="V111" i="1" s="1"/>
  <c r="G38" i="18"/>
  <c r="V36" i="1" s="1"/>
  <c r="G103" i="18"/>
  <c r="V101" i="1" s="1"/>
  <c r="G28" i="18"/>
  <c r="V26" i="1" s="1"/>
  <c r="G173" i="18"/>
  <c r="V171" i="1" s="1"/>
  <c r="G122" i="18"/>
  <c r="V120" i="1" s="1"/>
  <c r="G9" i="18"/>
  <c r="V7" i="1" s="1"/>
  <c r="G25" i="18"/>
  <c r="V23" i="1" s="1"/>
  <c r="G137" i="18"/>
  <c r="V135" i="1" s="1"/>
  <c r="G172" i="18"/>
  <c r="V170" i="1" s="1"/>
  <c r="G92" i="18"/>
  <c r="V90" i="1" s="1"/>
  <c r="G44" i="18"/>
  <c r="V42" i="1" s="1"/>
  <c r="G165" i="18"/>
  <c r="V163" i="1" s="1"/>
  <c r="G55" i="18"/>
  <c r="V53" i="1" s="1"/>
  <c r="G69" i="18"/>
  <c r="V67" i="1" s="1"/>
  <c r="G159" i="18"/>
  <c r="V157" i="1" s="1"/>
  <c r="G104" i="18"/>
  <c r="V102" i="1" s="1"/>
  <c r="G89" i="18"/>
  <c r="V87" i="1" s="1"/>
  <c r="G82" i="18"/>
  <c r="V80" i="1" s="1"/>
  <c r="G18" i="18"/>
  <c r="V16" i="1" s="1"/>
  <c r="G86" i="18"/>
  <c r="V84" i="1" s="1"/>
  <c r="G166" i="18"/>
  <c r="V164" i="1" s="1"/>
  <c r="G145" i="18"/>
  <c r="V143" i="1" s="1"/>
  <c r="G16" i="18"/>
  <c r="V14" i="1" s="1"/>
  <c r="G73" i="18"/>
  <c r="V71" i="1" s="1"/>
  <c r="G154" i="18"/>
  <c r="V152" i="1" s="1"/>
  <c r="G116" i="18"/>
  <c r="V114" i="1" s="1"/>
  <c r="G110" i="18"/>
  <c r="V108" i="1" s="1"/>
  <c r="G46" i="18"/>
  <c r="V44" i="1" s="1"/>
  <c r="G143" i="18"/>
  <c r="V141" i="1" s="1"/>
  <c r="G184" i="18"/>
  <c r="V182" i="1" s="1"/>
  <c r="G188" i="18"/>
  <c r="V186" i="1" s="1"/>
  <c r="G53" i="18"/>
  <c r="V51" i="1" s="1"/>
  <c r="G127" i="18"/>
  <c r="V125" i="1" s="1"/>
  <c r="G180" i="18"/>
  <c r="V178" i="1" s="1"/>
  <c r="G48" i="2"/>
  <c r="R46" i="1" s="1"/>
  <c r="G167" i="2"/>
  <c r="R165" i="1" s="1"/>
  <c r="G190" i="2"/>
  <c r="R188" i="1" s="1"/>
  <c r="G43" i="2"/>
  <c r="R41" i="1" s="1"/>
  <c r="G44" i="2"/>
  <c r="R42" i="1" s="1"/>
  <c r="G187" i="2"/>
  <c r="R185" i="1" s="1"/>
  <c r="G116" i="2"/>
  <c r="R114" i="1" s="1"/>
  <c r="G182" i="2"/>
  <c r="R180" i="1" s="1"/>
  <c r="G67" i="2"/>
  <c r="R65" i="1" s="1"/>
  <c r="G88" i="2"/>
  <c r="R86" i="1" s="1"/>
  <c r="G128" i="2"/>
  <c r="R126" i="1" s="1"/>
  <c r="G150" i="2"/>
  <c r="R148" i="1" s="1"/>
  <c r="G52" i="2"/>
  <c r="R50" i="1" s="1"/>
  <c r="G105" i="2"/>
  <c r="R103" i="1" s="1"/>
  <c r="G158" i="2"/>
  <c r="R156" i="1" s="1"/>
  <c r="G31" i="14"/>
  <c r="S29" i="1" s="1"/>
  <c r="G124" i="14"/>
  <c r="S122" i="1" s="1"/>
  <c r="G40" i="14"/>
  <c r="S38" i="1" s="1"/>
  <c r="G160" i="14"/>
  <c r="S158" i="1" s="1"/>
  <c r="G29" i="14"/>
  <c r="S27" i="1" s="1"/>
  <c r="G112" i="14"/>
  <c r="S110" i="1" s="1"/>
  <c r="G61" i="14"/>
  <c r="S59" i="1" s="1"/>
  <c r="G63" i="14"/>
  <c r="S61" i="1" s="1"/>
  <c r="G162" i="14"/>
  <c r="S160" i="1" s="1"/>
  <c r="G74" i="14"/>
  <c r="S72" i="1" s="1"/>
  <c r="G90" i="14"/>
  <c r="S88" i="1" s="1"/>
  <c r="G120" i="14"/>
  <c r="S118" i="1" s="1"/>
  <c r="G122" i="14"/>
  <c r="S120" i="1" s="1"/>
  <c r="G96" i="14"/>
  <c r="S94" i="1" s="1"/>
  <c r="G164" i="14"/>
  <c r="S162" i="1" s="1"/>
  <c r="G193" i="14"/>
  <c r="S191" i="1" s="1"/>
  <c r="G111" i="14"/>
  <c r="S109" i="1" s="1"/>
  <c r="G73" i="14"/>
  <c r="S71" i="1" s="1"/>
  <c r="G173" i="14"/>
  <c r="S171" i="1" s="1"/>
  <c r="G85" i="14"/>
  <c r="S83" i="1" s="1"/>
  <c r="G142" i="14"/>
  <c r="S140" i="1" s="1"/>
  <c r="G104" i="14"/>
  <c r="S102" i="1" s="1"/>
  <c r="G170" i="14"/>
  <c r="S168" i="1" s="1"/>
  <c r="G161" i="14"/>
  <c r="S159" i="1" s="1"/>
  <c r="G145" i="14"/>
  <c r="S143" i="1" s="1"/>
  <c r="G174" i="16"/>
  <c r="W172" i="1" s="1"/>
  <c r="G78" i="16"/>
  <c r="W76" i="1" s="1"/>
  <c r="G93" i="16"/>
  <c r="W91" i="1" s="1"/>
  <c r="G159" i="16"/>
  <c r="W157" i="1" s="1"/>
  <c r="G122" i="16"/>
  <c r="W120" i="1" s="1"/>
  <c r="G134" i="16"/>
  <c r="W132" i="1" s="1"/>
  <c r="G13" i="16"/>
  <c r="W11" i="1" s="1"/>
  <c r="G109" i="16"/>
  <c r="W107" i="1" s="1"/>
  <c r="G83" i="16"/>
  <c r="W81" i="1" s="1"/>
  <c r="G61" i="16"/>
  <c r="W59" i="1" s="1"/>
  <c r="G142" i="16"/>
  <c r="W140" i="1" s="1"/>
  <c r="G185" i="16"/>
  <c r="W183" i="1" s="1"/>
  <c r="G29" i="16"/>
  <c r="W27" i="1" s="1"/>
  <c r="G24" i="16"/>
  <c r="W22" i="1" s="1"/>
  <c r="G95" i="16"/>
  <c r="W93" i="1" s="1"/>
  <c r="G156" i="16"/>
  <c r="W154" i="1" s="1"/>
  <c r="G22" i="16"/>
  <c r="W20" i="1" s="1"/>
  <c r="G151" i="16"/>
  <c r="W149" i="1" s="1"/>
  <c r="G67" i="16"/>
  <c r="W65" i="1" s="1"/>
  <c r="G51" i="16"/>
  <c r="W49" i="1" s="1"/>
  <c r="G135" i="16"/>
  <c r="W133" i="1" s="1"/>
  <c r="G149" i="16"/>
  <c r="W147" i="1" s="1"/>
  <c r="G164" i="16"/>
  <c r="W162" i="1" s="1"/>
  <c r="G48" i="16"/>
  <c r="W46" i="1" s="1"/>
  <c r="G9" i="2"/>
  <c r="R7" i="1" s="1"/>
  <c r="G107" i="2"/>
  <c r="R105" i="1" s="1"/>
  <c r="G115" i="2"/>
  <c r="R113" i="1" s="1"/>
  <c r="G32" i="2"/>
  <c r="R30" i="1" s="1"/>
  <c r="G195" i="2"/>
  <c r="R193" i="1" s="1"/>
  <c r="G100" i="2"/>
  <c r="R98" i="1" s="1"/>
  <c r="G129" i="2"/>
  <c r="R127" i="1" s="1"/>
  <c r="G186" i="2"/>
  <c r="R184" i="1" s="1"/>
  <c r="G63" i="2"/>
  <c r="R61" i="1" s="1"/>
  <c r="G195" i="16"/>
  <c r="W193" i="1" s="1"/>
  <c r="G65" i="16"/>
  <c r="W63" i="1" s="1"/>
  <c r="G72" i="16"/>
  <c r="W70" i="1" s="1"/>
  <c r="G25" i="14"/>
  <c r="S23" i="1" s="1"/>
  <c r="G111" i="2"/>
  <c r="R109" i="1" s="1"/>
  <c r="G151" i="2"/>
  <c r="R149" i="1" s="1"/>
  <c r="G37" i="2"/>
  <c r="R35" i="1" s="1"/>
  <c r="G149" i="2"/>
  <c r="R147" i="1" s="1"/>
  <c r="G54" i="2"/>
  <c r="R52" i="1" s="1"/>
  <c r="G82" i="2"/>
  <c r="R80" i="1" s="1"/>
  <c r="G72" i="2"/>
  <c r="R70" i="1" s="1"/>
  <c r="G104" i="2"/>
  <c r="R102" i="1" s="1"/>
  <c r="G76" i="2"/>
  <c r="R74" i="1" s="1"/>
  <c r="G110" i="2"/>
  <c r="R108" i="1" s="1"/>
  <c r="G28" i="2"/>
  <c r="R26" i="1" s="1"/>
  <c r="G40" i="2"/>
  <c r="R38" i="1" s="1"/>
  <c r="G12" i="2"/>
  <c r="R10" i="1" s="1"/>
  <c r="G140" i="2"/>
  <c r="R138" i="1" s="1"/>
  <c r="G64" i="2"/>
  <c r="R62" i="1" s="1"/>
  <c r="G25" i="2"/>
  <c r="R23" i="1" s="1"/>
  <c r="G58" i="2"/>
  <c r="R56" i="1" s="1"/>
  <c r="G20" i="2"/>
  <c r="R18" i="1" s="1"/>
  <c r="G30" i="16"/>
  <c r="W28" i="1" s="1"/>
  <c r="G193" i="16"/>
  <c r="W191" i="1" s="1"/>
  <c r="G49" i="14"/>
  <c r="S47" i="1" s="1"/>
  <c r="G133" i="16"/>
  <c r="W131" i="1" s="1"/>
  <c r="G42" i="14"/>
  <c r="S40" i="1" s="1"/>
  <c r="G71" i="16"/>
  <c r="W69" i="1" s="1"/>
  <c r="G168" i="14"/>
  <c r="S166" i="1" s="1"/>
  <c r="G59" i="16"/>
  <c r="W57" i="1" s="1"/>
  <c r="G25" i="16"/>
  <c r="W23" i="1" s="1"/>
  <c r="G121" i="16"/>
  <c r="W119" i="1" s="1"/>
  <c r="G53" i="16"/>
  <c r="W51" i="1" s="1"/>
  <c r="G139" i="2"/>
  <c r="R137" i="1" s="1"/>
  <c r="G185" i="2"/>
  <c r="R183" i="1" s="1"/>
  <c r="G193" i="2"/>
  <c r="R191" i="1" s="1"/>
  <c r="G188" i="2"/>
  <c r="R186" i="1" s="1"/>
  <c r="G120" i="2"/>
  <c r="R118" i="1" s="1"/>
  <c r="G130" i="2"/>
  <c r="R128" i="1" s="1"/>
  <c r="G181" i="2"/>
  <c r="R179" i="1" s="1"/>
  <c r="G133" i="2"/>
  <c r="R131" i="1" s="1"/>
  <c r="G102" i="2"/>
  <c r="R100" i="1" s="1"/>
  <c r="G38" i="2"/>
  <c r="R36" i="1" s="1"/>
  <c r="G66" i="2"/>
  <c r="R64" i="1" s="1"/>
  <c r="G143" i="2"/>
  <c r="R141" i="1" s="1"/>
  <c r="G142" i="2"/>
  <c r="R140" i="1" s="1"/>
  <c r="G134" i="2"/>
  <c r="R132" i="1" s="1"/>
  <c r="G81" i="2"/>
  <c r="R79" i="1" s="1"/>
  <c r="G69" i="2"/>
  <c r="R67" i="1" s="1"/>
  <c r="G159" i="2"/>
  <c r="R157" i="1" s="1"/>
  <c r="G49" i="2"/>
  <c r="R47" i="1" s="1"/>
  <c r="G27" i="2"/>
  <c r="R25" i="1" s="1"/>
  <c r="G192" i="2"/>
  <c r="R190" i="1" s="1"/>
  <c r="G124" i="2"/>
  <c r="R122" i="1" s="1"/>
  <c r="G13" i="2"/>
  <c r="R11" i="1" s="1"/>
  <c r="G189" i="2"/>
  <c r="R187" i="1" s="1"/>
  <c r="G141" i="2"/>
  <c r="R139" i="1" s="1"/>
  <c r="G46" i="2"/>
  <c r="R44" i="1" s="1"/>
  <c r="G74" i="2"/>
  <c r="R72" i="1" s="1"/>
  <c r="G176" i="2"/>
  <c r="R174" i="1" s="1"/>
  <c r="G93" i="2"/>
  <c r="R91" i="1" s="1"/>
  <c r="G175" i="2"/>
  <c r="R173" i="1" s="1"/>
  <c r="G171" i="2"/>
  <c r="R169" i="1" s="1"/>
  <c r="G23" i="2"/>
  <c r="R21" i="1" s="1"/>
  <c r="G15" i="2"/>
  <c r="R13" i="1" s="1"/>
  <c r="G51" i="2"/>
  <c r="R49" i="1" s="1"/>
  <c r="G87" i="16"/>
  <c r="W85" i="1" s="1"/>
  <c r="G47" i="16"/>
  <c r="W45" i="1" s="1"/>
  <c r="G116" i="16"/>
  <c r="W114" i="1" s="1"/>
  <c r="G91" i="16"/>
  <c r="W89" i="1" s="1"/>
  <c r="G167" i="14"/>
  <c r="S165" i="1" s="1"/>
  <c r="G194" i="16"/>
  <c r="W192" i="1" s="1"/>
  <c r="G180" i="16"/>
  <c r="W178" i="1" s="1"/>
  <c r="G65" i="14"/>
  <c r="S63" i="1" s="1"/>
  <c r="G108" i="16"/>
  <c r="W106" i="1" s="1"/>
  <c r="G45" i="16"/>
  <c r="W43" i="1" s="1"/>
  <c r="G84" i="16"/>
  <c r="W82" i="1" s="1"/>
  <c r="G44" i="16"/>
  <c r="W42" i="1" s="1"/>
  <c r="G151" i="14"/>
  <c r="S149" i="1" s="1"/>
  <c r="G120" i="16"/>
  <c r="W118" i="1" s="1"/>
  <c r="G153" i="16"/>
  <c r="W151" i="1" s="1"/>
  <c r="G179" i="16"/>
  <c r="W177" i="1" s="1"/>
  <c r="G14" i="16"/>
  <c r="W12" i="1" s="1"/>
  <c r="G54" i="16"/>
  <c r="W52" i="1" s="1"/>
  <c r="G98" i="16"/>
  <c r="W96" i="1" s="1"/>
  <c r="G154" i="16"/>
  <c r="W152" i="1" s="1"/>
  <c r="G44" i="14"/>
  <c r="S42" i="1" s="1"/>
  <c r="G163" i="14"/>
  <c r="S161" i="1" s="1"/>
  <c r="G195" i="14"/>
  <c r="S193" i="1" s="1"/>
  <c r="G149" i="14"/>
  <c r="S147" i="1" s="1"/>
  <c r="G147" i="14"/>
  <c r="S145" i="1" s="1"/>
  <c r="G50" i="14"/>
  <c r="S48" i="1" s="1"/>
  <c r="G175" i="16"/>
  <c r="W173" i="1" s="1"/>
  <c r="G12" i="16"/>
  <c r="W10" i="1" s="1"/>
  <c r="G126" i="16"/>
  <c r="W124" i="1" s="1"/>
  <c r="G66" i="16"/>
  <c r="W64" i="1" s="1"/>
  <c r="G191" i="16"/>
  <c r="W189" i="1" s="1"/>
  <c r="G20" i="14"/>
  <c r="S18" i="1" s="1"/>
  <c r="G135" i="14"/>
  <c r="S133" i="1" s="1"/>
  <c r="G69" i="14"/>
  <c r="S67" i="1" s="1"/>
  <c r="G29" i="18"/>
  <c r="V27" i="1" s="1"/>
  <c r="G68" i="18"/>
  <c r="V66" i="1" s="1"/>
  <c r="G120" i="18"/>
  <c r="V118" i="1" s="1"/>
  <c r="G32" i="18"/>
  <c r="V30" i="1" s="1"/>
  <c r="G128" i="18"/>
  <c r="V126" i="1" s="1"/>
  <c r="G170" i="18"/>
  <c r="V168" i="1" s="1"/>
  <c r="G63" i="18"/>
  <c r="V61" i="1" s="1"/>
  <c r="G91" i="18"/>
  <c r="V89" i="1" s="1"/>
  <c r="G33" i="18"/>
  <c r="V31" i="1" s="1"/>
  <c r="G131" i="18"/>
  <c r="V129" i="1" s="1"/>
  <c r="G88" i="18"/>
  <c r="V86" i="1" s="1"/>
  <c r="G31" i="18"/>
  <c r="V29" i="1" s="1"/>
  <c r="G94" i="18"/>
  <c r="V92" i="1" s="1"/>
  <c r="G47" i="18"/>
  <c r="V45" i="1" s="1"/>
  <c r="G161" i="18"/>
  <c r="V159" i="1" s="1"/>
  <c r="G159" i="19"/>
  <c r="U157" i="1" s="1"/>
  <c r="G144" i="18"/>
  <c r="V142" i="1" s="1"/>
  <c r="G93" i="18"/>
  <c r="V91" i="1" s="1"/>
  <c r="G43" i="18"/>
  <c r="V41" i="1" s="1"/>
  <c r="G62" i="18"/>
  <c r="V60" i="1" s="1"/>
  <c r="G22" i="18"/>
  <c r="V20" i="1" s="1"/>
  <c r="G160" i="18"/>
  <c r="V158" i="1" s="1"/>
  <c r="G59" i="18"/>
  <c r="V57" i="1" s="1"/>
  <c r="G154" i="19"/>
  <c r="U152" i="1" s="1"/>
  <c r="G58" i="19"/>
  <c r="U56" i="1" s="1"/>
  <c r="G40" i="19"/>
  <c r="U38" i="1" s="1"/>
  <c r="G32" i="19"/>
  <c r="U30" i="1" s="1"/>
  <c r="G177" i="19"/>
  <c r="U175" i="1" s="1"/>
  <c r="G130" i="19"/>
  <c r="U128" i="1" s="1"/>
  <c r="G174" i="2"/>
  <c r="R172" i="1" s="1"/>
  <c r="G170" i="2"/>
  <c r="R168" i="1" s="1"/>
  <c r="G169" i="2"/>
  <c r="R167" i="1" s="1"/>
  <c r="G86" i="2"/>
  <c r="R84" i="1" s="1"/>
  <c r="G14" i="2"/>
  <c r="R12" i="1" s="1"/>
  <c r="G21" i="2"/>
  <c r="R19" i="1" s="1"/>
  <c r="G33" i="2"/>
  <c r="R31" i="1" s="1"/>
  <c r="G75" i="2"/>
  <c r="R73" i="1" s="1"/>
  <c r="G177" i="2"/>
  <c r="R175" i="1" s="1"/>
  <c r="G122" i="2"/>
  <c r="R120" i="1" s="1"/>
  <c r="G94" i="2"/>
  <c r="R92" i="1" s="1"/>
  <c r="G155" i="2"/>
  <c r="R153" i="1" s="1"/>
  <c r="G148" i="2"/>
  <c r="R146" i="1" s="1"/>
  <c r="G97" i="2"/>
  <c r="R95" i="1" s="1"/>
  <c r="G163" i="2"/>
  <c r="R161" i="1" s="1"/>
  <c r="G71" i="2"/>
  <c r="R69" i="1" s="1"/>
  <c r="G99" i="2"/>
  <c r="R97" i="1" s="1"/>
  <c r="G114" i="16"/>
  <c r="W112" i="1" s="1"/>
  <c r="G20" i="16"/>
  <c r="W18" i="1" s="1"/>
  <c r="G31" i="16"/>
  <c r="W29" i="1" s="1"/>
  <c r="G15" i="14"/>
  <c r="S13" i="1" s="1"/>
  <c r="G73" i="16"/>
  <c r="W71" i="1" s="1"/>
  <c r="G62" i="16"/>
  <c r="W60" i="1" s="1"/>
  <c r="G124" i="16"/>
  <c r="W122" i="1" s="1"/>
  <c r="G63" i="16"/>
  <c r="W61" i="1" s="1"/>
  <c r="G11" i="14"/>
  <c r="S9" i="1" s="1"/>
  <c r="G167" i="16"/>
  <c r="W165" i="1" s="1"/>
  <c r="G28" i="16"/>
  <c r="W26" i="1" s="1"/>
  <c r="G22" i="14"/>
  <c r="S20" i="1" s="1"/>
  <c r="G152" i="14"/>
  <c r="S150" i="1" s="1"/>
  <c r="G128" i="16"/>
  <c r="W126" i="1" s="1"/>
  <c r="G163" i="16"/>
  <c r="W161" i="1" s="1"/>
  <c r="G81" i="16"/>
  <c r="W79" i="1" s="1"/>
  <c r="G97" i="16"/>
  <c r="W95" i="1" s="1"/>
  <c r="G38" i="16"/>
  <c r="W36" i="1" s="1"/>
  <c r="G161" i="16"/>
  <c r="W159" i="1" s="1"/>
  <c r="G171" i="14"/>
  <c r="S169" i="1" s="1"/>
  <c r="G12" i="14"/>
  <c r="S10" i="1" s="1"/>
  <c r="G36" i="16"/>
  <c r="W34" i="1" s="1"/>
  <c r="G106" i="16"/>
  <c r="W104" i="1" s="1"/>
  <c r="G50" i="16"/>
  <c r="W48" i="1" s="1"/>
  <c r="G89" i="16"/>
  <c r="W87" i="1" s="1"/>
  <c r="G32" i="16"/>
  <c r="W30" i="1" s="1"/>
  <c r="G150" i="16"/>
  <c r="W148" i="1" s="1"/>
  <c r="G102" i="14"/>
  <c r="S100" i="1" s="1"/>
  <c r="G143" i="14"/>
  <c r="S141" i="1" s="1"/>
  <c r="G26" i="14"/>
  <c r="S24" i="1" s="1"/>
  <c r="G100" i="18"/>
  <c r="V98" i="1" s="1"/>
  <c r="G70" i="18"/>
  <c r="V68" i="1" s="1"/>
  <c r="G71" i="18"/>
  <c r="V69" i="1" s="1"/>
  <c r="G139" i="18"/>
  <c r="V137" i="1" s="1"/>
  <c r="G178" i="18"/>
  <c r="V176" i="1" s="1"/>
  <c r="G99" i="18"/>
  <c r="V97" i="1" s="1"/>
  <c r="G50" i="18"/>
  <c r="V48" i="1" s="1"/>
  <c r="G79" i="18"/>
  <c r="V77" i="1" s="1"/>
  <c r="G19" i="18"/>
  <c r="V17" i="1" s="1"/>
  <c r="G77" i="18"/>
  <c r="V75" i="1" s="1"/>
  <c r="G142" i="18"/>
  <c r="V140" i="1" s="1"/>
  <c r="G96" i="18"/>
  <c r="V94" i="1" s="1"/>
  <c r="G123" i="18"/>
  <c r="V121" i="1" s="1"/>
  <c r="G112" i="18"/>
  <c r="V110" i="1" s="1"/>
  <c r="G171" i="18"/>
  <c r="V169" i="1" s="1"/>
  <c r="G107" i="18"/>
  <c r="V105" i="1" s="1"/>
  <c r="G39" i="18"/>
  <c r="V37" i="1" s="1"/>
  <c r="G146" i="18"/>
  <c r="V144" i="1" s="1"/>
  <c r="G50" i="19"/>
  <c r="U48" i="1" s="1"/>
  <c r="G41" i="18"/>
  <c r="V39" i="1" s="1"/>
  <c r="G156" i="19"/>
  <c r="U154" i="1" s="1"/>
  <c r="G183" i="19"/>
  <c r="U181" i="1" s="1"/>
  <c r="G114" i="2"/>
  <c r="R112" i="1" s="1"/>
  <c r="G22" i="2"/>
  <c r="R20" i="1" s="1"/>
  <c r="G50" i="2"/>
  <c r="R48" i="1" s="1"/>
  <c r="G106" i="2"/>
  <c r="R104" i="1" s="1"/>
  <c r="G144" i="2"/>
  <c r="R142" i="1" s="1"/>
  <c r="G47" i="2"/>
  <c r="R45" i="1" s="1"/>
  <c r="G137" i="2"/>
  <c r="R135" i="1" s="1"/>
  <c r="G113" i="2"/>
  <c r="R111" i="1" s="1"/>
  <c r="G173" i="2"/>
  <c r="R171" i="1" s="1"/>
  <c r="G30" i="2"/>
  <c r="R28" i="1" s="1"/>
  <c r="G147" i="2"/>
  <c r="R145" i="1" s="1"/>
  <c r="G197" i="2"/>
  <c r="R195" i="1" s="1"/>
  <c r="G57" i="2"/>
  <c r="R55" i="1" s="1"/>
  <c r="G35" i="2"/>
  <c r="R33" i="1" s="1"/>
  <c r="G107" i="16"/>
  <c r="W105" i="1" s="1"/>
  <c r="G159" i="14"/>
  <c r="S157" i="1" s="1"/>
  <c r="G154" i="2"/>
  <c r="R152" i="1" s="1"/>
  <c r="G90" i="2"/>
  <c r="R88" i="1" s="1"/>
  <c r="G68" i="2"/>
  <c r="R66" i="1" s="1"/>
  <c r="G29" i="2"/>
  <c r="R27" i="1" s="1"/>
  <c r="G26" i="2"/>
  <c r="R24" i="1" s="1"/>
  <c r="G166" i="2"/>
  <c r="R164" i="1" s="1"/>
  <c r="G36" i="2"/>
  <c r="R34" i="1" s="1"/>
  <c r="G168" i="2"/>
  <c r="R166" i="1" s="1"/>
  <c r="G24" i="2"/>
  <c r="R22" i="1" s="1"/>
  <c r="G41" i="16"/>
  <c r="W39" i="1" s="1"/>
  <c r="G33" i="14"/>
  <c r="S31" i="1" s="1"/>
  <c r="G94" i="14"/>
  <c r="S92" i="1" s="1"/>
  <c r="G102" i="16"/>
  <c r="W100" i="1" s="1"/>
  <c r="G57" i="16"/>
  <c r="W55" i="1" s="1"/>
  <c r="G145" i="2"/>
  <c r="R143" i="1" s="1"/>
  <c r="G153" i="2"/>
  <c r="R151" i="1" s="1"/>
  <c r="G194" i="2"/>
  <c r="R192" i="1" s="1"/>
  <c r="G146" i="2"/>
  <c r="R144" i="1" s="1"/>
  <c r="G161" i="2"/>
  <c r="R159" i="1" s="1"/>
  <c r="G89" i="2"/>
  <c r="R87" i="1" s="1"/>
  <c r="G70" i="2"/>
  <c r="R68" i="1" s="1"/>
  <c r="G98" i="2"/>
  <c r="R96" i="1" s="1"/>
  <c r="G34" i="2"/>
  <c r="R32" i="1" s="1"/>
  <c r="G123" i="2"/>
  <c r="R121" i="1" s="1"/>
  <c r="G156" i="2"/>
  <c r="R154" i="1" s="1"/>
  <c r="G183" i="2"/>
  <c r="R181" i="1" s="1"/>
  <c r="G179" i="2"/>
  <c r="R177" i="1" s="1"/>
  <c r="G117" i="2"/>
  <c r="R115" i="1" s="1"/>
  <c r="G127" i="2"/>
  <c r="R125" i="1" s="1"/>
  <c r="G178" i="2"/>
  <c r="R176" i="1" s="1"/>
  <c r="G31" i="2"/>
  <c r="R29" i="1" s="1"/>
  <c r="G19" i="2"/>
  <c r="R17" i="1" s="1"/>
  <c r="G59" i="2"/>
  <c r="R57" i="1" s="1"/>
  <c r="G191" i="2"/>
  <c r="R189" i="1" s="1"/>
  <c r="G101" i="2"/>
  <c r="R99" i="1" s="1"/>
  <c r="G78" i="2"/>
  <c r="R76" i="1" s="1"/>
  <c r="G10" i="2"/>
  <c r="R8" i="1" s="1"/>
  <c r="G42" i="2"/>
  <c r="R40" i="1" s="1"/>
  <c r="G138" i="2"/>
  <c r="R136" i="1" s="1"/>
  <c r="G160" i="2"/>
  <c r="R158" i="1" s="1"/>
  <c r="G77" i="2"/>
  <c r="R75" i="1" s="1"/>
  <c r="G152" i="2"/>
  <c r="R150" i="1" s="1"/>
  <c r="G53" i="2"/>
  <c r="R51" i="1" s="1"/>
  <c r="G55" i="2"/>
  <c r="R53" i="1" s="1"/>
  <c r="G41" i="2"/>
  <c r="R39" i="1" s="1"/>
  <c r="G83" i="2"/>
  <c r="R81" i="1" s="1"/>
  <c r="G88" i="16"/>
  <c r="W86" i="1" s="1"/>
  <c r="G191" i="14"/>
  <c r="S189" i="1" s="1"/>
  <c r="G115" i="14"/>
  <c r="S113" i="1" s="1"/>
  <c r="G130" i="16"/>
  <c r="W128" i="1" s="1"/>
  <c r="G115" i="16"/>
  <c r="W113" i="1" s="1"/>
  <c r="G10" i="14"/>
  <c r="S8" i="1" s="1"/>
  <c r="G100" i="14"/>
  <c r="S98" i="1" s="1"/>
  <c r="G175" i="14"/>
  <c r="S173" i="1" s="1"/>
  <c r="G155" i="14"/>
  <c r="S153" i="1" s="1"/>
  <c r="G105" i="16"/>
  <c r="W103" i="1" s="1"/>
  <c r="G140" i="16"/>
  <c r="W138" i="1" s="1"/>
  <c r="G46" i="16"/>
  <c r="W44" i="1" s="1"/>
  <c r="G76" i="16"/>
  <c r="W74" i="1" s="1"/>
  <c r="G54" i="14"/>
  <c r="S52" i="1" s="1"/>
  <c r="G196" i="14"/>
  <c r="S194" i="1" s="1"/>
  <c r="G136" i="16"/>
  <c r="W134" i="1" s="1"/>
  <c r="G137" i="16"/>
  <c r="W135" i="1" s="1"/>
  <c r="G192" i="16"/>
  <c r="W190" i="1" s="1"/>
  <c r="G148" i="14"/>
  <c r="S146" i="1" s="1"/>
  <c r="G179" i="14"/>
  <c r="S177" i="1" s="1"/>
  <c r="G70" i="14"/>
  <c r="S68" i="1" s="1"/>
  <c r="G79" i="16"/>
  <c r="W77" i="1" s="1"/>
  <c r="G34" i="16"/>
  <c r="W32" i="1" s="1"/>
  <c r="G144" i="16"/>
  <c r="W142" i="1" s="1"/>
  <c r="G74" i="16"/>
  <c r="W72" i="1" s="1"/>
  <c r="G125" i="16"/>
  <c r="W123" i="1" s="1"/>
  <c r="G165" i="16"/>
  <c r="W163" i="1" s="1"/>
  <c r="G162" i="16"/>
  <c r="W160" i="1" s="1"/>
  <c r="G129" i="14"/>
  <c r="S127" i="1" s="1"/>
  <c r="G58" i="14"/>
  <c r="S56" i="1" s="1"/>
  <c r="G66" i="18"/>
  <c r="V64" i="1" s="1"/>
  <c r="G56" i="18"/>
  <c r="V54" i="1" s="1"/>
  <c r="G163" i="18"/>
  <c r="V161" i="1" s="1"/>
  <c r="G95" i="18"/>
  <c r="V93" i="1" s="1"/>
  <c r="G150" i="18"/>
  <c r="V148" i="1" s="1"/>
  <c r="G186" i="18"/>
  <c r="V184" i="1" s="1"/>
  <c r="G87" i="18"/>
  <c r="V85" i="1" s="1"/>
  <c r="G64" i="18"/>
  <c r="V62" i="1" s="1"/>
  <c r="G117" i="18"/>
  <c r="V115" i="1" s="1"/>
  <c r="G54" i="18"/>
  <c r="V52" i="1" s="1"/>
  <c r="G181" i="18"/>
  <c r="V179" i="1" s="1"/>
  <c r="G101" i="18"/>
  <c r="V99" i="1" s="1"/>
  <c r="G84" i="18"/>
  <c r="V82" i="1" s="1"/>
  <c r="G61" i="18"/>
  <c r="V59" i="1" s="1"/>
  <c r="G110" i="19"/>
  <c r="U108" i="1" s="1"/>
  <c r="G151" i="19"/>
  <c r="U149" i="1" s="1"/>
  <c r="G27" i="18"/>
  <c r="V25" i="1" s="1"/>
  <c r="G172" i="2"/>
  <c r="R170" i="1" s="1"/>
  <c r="G18" i="2"/>
  <c r="R16" i="1" s="1"/>
  <c r="G85" i="2"/>
  <c r="R83" i="1" s="1"/>
  <c r="G84" i="2"/>
  <c r="R82" i="1" s="1"/>
  <c r="G132" i="16"/>
  <c r="W130" i="1" s="1"/>
  <c r="G132" i="2"/>
  <c r="R130" i="1" s="1"/>
  <c r="G17" i="2"/>
  <c r="R15" i="1" s="1"/>
  <c r="G180" i="2"/>
  <c r="R178" i="1" s="1"/>
  <c r="G196" i="2"/>
  <c r="R194" i="1" s="1"/>
  <c r="G162" i="2"/>
  <c r="R160" i="1" s="1"/>
  <c r="G109" i="2"/>
  <c r="R107" i="1" s="1"/>
  <c r="G79" i="2"/>
  <c r="R77" i="1" s="1"/>
  <c r="G65" i="2"/>
  <c r="R63" i="1" s="1"/>
  <c r="G11" i="2"/>
  <c r="R9" i="1" s="1"/>
  <c r="G126" i="2"/>
  <c r="R124" i="1" s="1"/>
  <c r="G131" i="2"/>
  <c r="R129" i="1" s="1"/>
  <c r="G45" i="2"/>
  <c r="R43" i="1" s="1"/>
  <c r="G157" i="2"/>
  <c r="R155" i="1" s="1"/>
  <c r="G73" i="2"/>
  <c r="R71" i="1" s="1"/>
  <c r="G62" i="2"/>
  <c r="R60" i="1" s="1"/>
  <c r="G164" i="2"/>
  <c r="R162" i="1" s="1"/>
  <c r="G61" i="2"/>
  <c r="R59" i="1" s="1"/>
  <c r="G121" i="2"/>
  <c r="R119" i="1" s="1"/>
  <c r="G135" i="2"/>
  <c r="R133" i="1" s="1"/>
  <c r="G136" i="2"/>
  <c r="R134" i="1" s="1"/>
  <c r="G103" i="2"/>
  <c r="R101" i="1" s="1"/>
  <c r="G39" i="2"/>
  <c r="R37" i="1" s="1"/>
  <c r="G166" i="16"/>
  <c r="W164" i="1" s="1"/>
  <c r="G131" i="16"/>
  <c r="W129" i="1" s="1"/>
  <c r="G157" i="16"/>
  <c r="W155" i="1" s="1"/>
  <c r="G168" i="16"/>
  <c r="W166" i="1" s="1"/>
  <c r="G48" i="14"/>
  <c r="S46" i="1" s="1"/>
  <c r="G196" i="16"/>
  <c r="W194" i="1" s="1"/>
  <c r="G118" i="16"/>
  <c r="W116" i="1" s="1"/>
  <c r="G152" i="16"/>
  <c r="W150" i="1" s="1"/>
  <c r="G178" i="16"/>
  <c r="W176" i="1" s="1"/>
  <c r="G60" i="16"/>
  <c r="W58" i="1" s="1"/>
  <c r="G92" i="14"/>
  <c r="S90" i="1" s="1"/>
  <c r="G188" i="14"/>
  <c r="S186" i="1" s="1"/>
  <c r="G146" i="16"/>
  <c r="W144" i="1" s="1"/>
  <c r="G70" i="16"/>
  <c r="W68" i="1" s="1"/>
  <c r="G154" i="14"/>
  <c r="S152" i="1" s="1"/>
  <c r="G187" i="14"/>
  <c r="S185" i="1" s="1"/>
  <c r="G68" i="16"/>
  <c r="W66" i="1" s="1"/>
  <c r="G64" i="16"/>
  <c r="W62" i="1" s="1"/>
  <c r="G139" i="16"/>
  <c r="W137" i="1" s="1"/>
  <c r="G21" i="16"/>
  <c r="W19" i="1" s="1"/>
  <c r="G59" i="14"/>
  <c r="S57" i="1" s="1"/>
  <c r="G77" i="14"/>
  <c r="S75" i="1" s="1"/>
  <c r="G98" i="18"/>
  <c r="V96" i="1" s="1"/>
  <c r="G106" i="18"/>
  <c r="V104" i="1" s="1"/>
  <c r="G74" i="18"/>
  <c r="V72" i="1" s="1"/>
  <c r="G114" i="18"/>
  <c r="V112" i="1" s="1"/>
  <c r="G162" i="18"/>
  <c r="V160" i="1" s="1"/>
  <c r="G194" i="18"/>
  <c r="V192" i="1" s="1"/>
  <c r="G75" i="18"/>
  <c r="V73" i="1" s="1"/>
  <c r="G51" i="18"/>
  <c r="V49" i="1" s="1"/>
  <c r="G109" i="18"/>
  <c r="V107" i="1" s="1"/>
  <c r="G24" i="18"/>
  <c r="V22" i="1" s="1"/>
  <c r="G48" i="18"/>
  <c r="V46" i="1" s="1"/>
  <c r="G17" i="18"/>
  <c r="V15" i="1" s="1"/>
  <c r="G57" i="18"/>
  <c r="V55" i="1" s="1"/>
  <c r="G34" i="18"/>
  <c r="V32" i="1" s="1"/>
  <c r="G162" i="19"/>
  <c r="U160" i="1" s="1"/>
  <c r="G94" i="19"/>
  <c r="U92" i="1" s="1"/>
  <c r="G149" i="19"/>
  <c r="U147" i="1" s="1"/>
  <c r="G126" i="19"/>
  <c r="U124" i="1" s="1"/>
  <c r="G16" i="19"/>
  <c r="U14" i="1" s="1"/>
  <c r="G165" i="19"/>
  <c r="U163" i="1" s="1"/>
  <c r="G155" i="19"/>
  <c r="U153" i="1" s="1"/>
  <c r="G24" i="19"/>
  <c r="U22" i="1" s="1"/>
  <c r="D22" i="29"/>
  <c r="D18" i="29"/>
  <c r="D62" i="29"/>
  <c r="D58" i="29"/>
  <c r="D21" i="29"/>
  <c r="D17" i="29"/>
  <c r="D61" i="29"/>
  <c r="D20" i="29"/>
  <c r="D16" i="29"/>
  <c r="D64" i="29"/>
  <c r="D60" i="29"/>
  <c r="D19" i="29"/>
  <c r="D63" i="29"/>
  <c r="D59" i="29"/>
  <c r="D42" i="29"/>
  <c r="D40" i="29"/>
  <c r="D38" i="29"/>
  <c r="D39" i="29"/>
  <c r="D37" i="29"/>
  <c r="D43" i="29"/>
  <c r="D41" i="29"/>
  <c r="I32" i="29" l="1"/>
  <c r="M156" i="28"/>
  <c r="K69" i="28"/>
  <c r="K60" i="28"/>
  <c r="M70" i="28"/>
  <c r="M60" i="28"/>
  <c r="G215" i="1" a="1"/>
  <c r="G215" i="1" s="1"/>
  <c r="H215" i="1" s="1"/>
  <c r="K62" i="28"/>
  <c r="G214" i="1" a="1"/>
  <c r="G214" i="1" s="1"/>
  <c r="N176" i="28"/>
  <c r="O43" i="28"/>
  <c r="N98" i="28"/>
  <c r="N154" i="28"/>
  <c r="N95" i="28"/>
  <c r="N54" i="28"/>
  <c r="N138" i="28"/>
  <c r="N210" i="28"/>
  <c r="N171" i="28"/>
  <c r="N231" i="28"/>
  <c r="N257" i="28"/>
  <c r="O100" i="28"/>
  <c r="N111" i="28"/>
  <c r="O125" i="28"/>
  <c r="O101" i="28"/>
  <c r="N82" i="28"/>
  <c r="N212" i="28"/>
  <c r="N62" i="28"/>
  <c r="N122" i="28"/>
  <c r="N227" i="28"/>
  <c r="N137" i="28"/>
  <c r="N142" i="28"/>
  <c r="N140" i="28"/>
  <c r="N209" i="28"/>
  <c r="O178" i="28"/>
  <c r="N108" i="28"/>
  <c r="N92" i="28"/>
  <c r="N112" i="28"/>
  <c r="N205" i="28"/>
  <c r="N103" i="28"/>
  <c r="N83" i="28"/>
  <c r="O66" i="28"/>
  <c r="O231" i="28"/>
  <c r="O92" i="28"/>
  <c r="O250" i="28"/>
  <c r="N63" i="28"/>
  <c r="N167" i="28"/>
  <c r="O249" i="28"/>
  <c r="O177" i="28"/>
  <c r="O115" i="28"/>
  <c r="O159" i="28"/>
  <c r="N52" i="28"/>
  <c r="M108" i="28"/>
  <c r="O70" i="28"/>
  <c r="N247" i="28"/>
  <c r="N58" i="28"/>
  <c r="N190" i="28"/>
  <c r="N229" i="28"/>
  <c r="N56" i="28"/>
  <c r="O78" i="28"/>
  <c r="O200" i="28"/>
  <c r="O238" i="28"/>
  <c r="O210" i="28"/>
  <c r="N48" i="28"/>
  <c r="O86" i="28"/>
  <c r="O77" i="28"/>
  <c r="O202" i="28"/>
  <c r="O201" i="28"/>
  <c r="N118" i="28"/>
  <c r="N259" i="28"/>
  <c r="O96" i="28"/>
  <c r="O123" i="28"/>
  <c r="N45" i="28"/>
  <c r="N75" i="28"/>
  <c r="O190" i="28"/>
  <c r="N59" i="28"/>
  <c r="N182" i="28"/>
  <c r="O180" i="28"/>
  <c r="O130" i="28"/>
  <c r="O108" i="28"/>
  <c r="N125" i="28"/>
  <c r="N187" i="28"/>
  <c r="O61" i="28"/>
  <c r="N242" i="28"/>
  <c r="N158" i="28"/>
  <c r="N211" i="28"/>
  <c r="O99" i="28"/>
  <c r="O168" i="28"/>
  <c r="O93" i="28"/>
  <c r="N243" i="28"/>
  <c r="O75" i="28"/>
  <c r="O122" i="28"/>
  <c r="O188" i="28"/>
  <c r="O50" i="28"/>
  <c r="O248" i="28"/>
  <c r="N222" i="28"/>
  <c r="N157" i="28"/>
  <c r="N155" i="28"/>
  <c r="N47" i="28"/>
  <c r="N175" i="28"/>
  <c r="N106" i="28"/>
  <c r="O211" i="28"/>
  <c r="O222" i="28"/>
  <c r="O133" i="28"/>
  <c r="O157" i="28"/>
  <c r="O158" i="28"/>
  <c r="O176" i="28"/>
  <c r="O109" i="28"/>
  <c r="N110" i="28"/>
  <c r="O234" i="28"/>
  <c r="N51" i="28"/>
  <c r="O205" i="28"/>
  <c r="O183" i="28"/>
  <c r="O73" i="28"/>
  <c r="O60" i="28"/>
  <c r="O226" i="28"/>
  <c r="N160" i="28"/>
  <c r="O44" i="28"/>
  <c r="N105" i="28"/>
  <c r="M202" i="28"/>
  <c r="L153" i="28"/>
  <c r="F53" i="29"/>
  <c r="L125" i="28"/>
  <c r="J118" i="28"/>
  <c r="M47" i="28"/>
  <c r="K53" i="29"/>
  <c r="J55" i="28"/>
  <c r="J148" i="28"/>
  <c r="M153" i="28"/>
  <c r="J198" i="28"/>
  <c r="M101" i="28"/>
  <c r="G219" i="1" a="1"/>
  <c r="G219" i="1" s="1"/>
  <c r="M79" i="28"/>
  <c r="O241" i="28"/>
  <c r="L108" i="28"/>
  <c r="F32" i="29"/>
  <c r="J161" i="28"/>
  <c r="M78" i="1" a="1"/>
  <c r="M78" i="1" s="1"/>
  <c r="N78" i="1" s="1"/>
  <c r="M204" i="1" a="1"/>
  <c r="M204" i="1" s="1"/>
  <c r="N204" i="1" s="1"/>
  <c r="G205" i="1" a="1"/>
  <c r="G205" i="1" s="1"/>
  <c r="O58" i="28"/>
  <c r="M218" i="1" a="1"/>
  <c r="M218" i="1" s="1"/>
  <c r="N218" i="1" s="1"/>
  <c r="J89"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27"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16" i="28"/>
  <c r="M11" i="1" a="1"/>
  <c r="M11" i="1" s="1"/>
  <c r="N11" i="1" s="1"/>
  <c r="N208" i="28"/>
  <c r="J236" i="28"/>
  <c r="J247" i="28"/>
  <c r="J172" i="28"/>
  <c r="J244" i="28"/>
  <c r="N49" i="28"/>
  <c r="J220" i="28"/>
  <c r="J100" i="28"/>
  <c r="J80" i="28"/>
  <c r="J210" i="28"/>
  <c r="J205" i="28"/>
  <c r="J91" i="28"/>
  <c r="N169" i="28"/>
  <c r="M59" i="1" a="1"/>
  <c r="M59" i="1" s="1"/>
  <c r="N59" i="1" s="1"/>
  <c r="M76" i="1" a="1"/>
  <c r="M76" i="1" s="1"/>
  <c r="N76" i="1" s="1"/>
  <c r="N90" i="28"/>
  <c r="M49" i="1" a="1"/>
  <c r="M49" i="1" s="1"/>
  <c r="N49" i="1" s="1"/>
  <c r="N114" i="28"/>
  <c r="J203" i="28"/>
  <c r="K101" i="28"/>
  <c r="N170" i="28"/>
  <c r="N172" i="28"/>
  <c r="N192" i="28"/>
  <c r="J144" i="28"/>
  <c r="J201" i="28"/>
  <c r="M147" i="1" a="1"/>
  <c r="M147" i="1" s="1"/>
  <c r="N147" i="1" s="1"/>
  <c r="M9" i="1" a="1"/>
  <c r="M9" i="1" s="1"/>
  <c r="N9" i="1" s="1"/>
  <c r="J179" i="28"/>
  <c r="J223" i="28"/>
  <c r="J248" i="28"/>
  <c r="J123" i="28"/>
  <c r="M54" i="1" a="1"/>
  <c r="M54" i="1" s="1"/>
  <c r="N54" i="1" s="1"/>
  <c r="L232" i="28"/>
  <c r="J75" i="28"/>
  <c r="J108" i="28"/>
  <c r="J217" i="28"/>
  <c r="M71" i="1" a="1"/>
  <c r="M71" i="1" s="1"/>
  <c r="N71" i="1" s="1"/>
  <c r="J241" i="28"/>
  <c r="F54" i="29"/>
  <c r="J49" i="28"/>
  <c r="J110" i="28"/>
  <c r="J109" i="28"/>
  <c r="J170" i="28"/>
  <c r="J114" i="28"/>
  <c r="J44" i="28"/>
  <c r="J208" i="28"/>
  <c r="J59" i="28"/>
  <c r="J88" i="28"/>
  <c r="F51" i="29"/>
  <c r="F52" i="29"/>
  <c r="J209" i="28"/>
  <c r="J137" i="28"/>
  <c r="J230" i="28"/>
  <c r="J98" i="28"/>
  <c r="J168" i="28"/>
  <c r="J204" i="28"/>
  <c r="J158" i="28"/>
  <c r="F50" i="29"/>
  <c r="J104" i="28"/>
  <c r="J54" i="28"/>
  <c r="J86" i="28"/>
  <c r="J250" i="28"/>
  <c r="J245" i="28"/>
  <c r="M89" i="1" a="1"/>
  <c r="M89" i="1" s="1"/>
  <c r="N89" i="1" s="1"/>
  <c r="N244" i="28"/>
  <c r="M29" i="1" a="1"/>
  <c r="M29" i="1" s="1"/>
  <c r="N29" i="1" s="1"/>
  <c r="M8" i="1" a="1"/>
  <c r="M8" i="1" s="1"/>
  <c r="N8" i="1" s="1"/>
  <c r="M33" i="1" a="1"/>
  <c r="M33" i="1" s="1"/>
  <c r="N33" i="1" s="1"/>
  <c r="M35" i="1" a="1"/>
  <c r="M35" i="1" s="1"/>
  <c r="N35" i="1" s="1"/>
  <c r="N123" i="28"/>
  <c r="M46" i="1" a="1"/>
  <c r="M46" i="1" s="1"/>
  <c r="N46" i="1" s="1"/>
  <c r="N71" i="28"/>
  <c r="N120" i="28"/>
  <c r="N42" i="28"/>
  <c r="M91" i="1" a="1"/>
  <c r="M91" i="1" s="1"/>
  <c r="N91" i="1" s="1"/>
  <c r="N250" i="28"/>
  <c r="N86" i="28"/>
  <c r="M50" i="1" a="1"/>
  <c r="M50" i="1" s="1"/>
  <c r="N50" i="1" s="1"/>
  <c r="M83" i="1" a="1"/>
  <c r="M83" i="1" s="1"/>
  <c r="N83" i="1" s="1"/>
  <c r="M24" i="1" a="1"/>
  <c r="M24" i="1" s="1"/>
  <c r="N24" i="1" s="1"/>
  <c r="M26" i="1" a="1"/>
  <c r="M26" i="1" s="1"/>
  <c r="N26" i="1" s="1"/>
  <c r="N223" i="28"/>
  <c r="N126" i="28"/>
  <c r="M161" i="1" a="1"/>
  <c r="M161" i="1" s="1"/>
  <c r="N161" i="1" s="1"/>
  <c r="M16" i="1" a="1"/>
  <c r="M16" i="1" s="1"/>
  <c r="N16" i="1" s="1"/>
  <c r="M105" i="1" a="1"/>
  <c r="M105" i="1" s="1"/>
  <c r="N105" i="1" s="1"/>
  <c r="M47" i="1" a="1"/>
  <c r="M47" i="1" s="1"/>
  <c r="N47" i="1" s="1"/>
  <c r="M55" i="1" a="1"/>
  <c r="M55" i="1" s="1"/>
  <c r="N55" i="1" s="1"/>
  <c r="M154" i="1" a="1"/>
  <c r="M154" i="1" s="1"/>
  <c r="N154" i="1" s="1"/>
  <c r="N207" i="28"/>
  <c r="N199" i="28"/>
  <c r="K111" i="28"/>
  <c r="J54" i="29"/>
  <c r="N130" i="28"/>
  <c r="M10" i="1" a="1"/>
  <c r="M10" i="1" s="1"/>
  <c r="N10" i="1" s="1"/>
  <c r="M85" i="1" a="1"/>
  <c r="M85" i="1" s="1"/>
  <c r="N85" i="1" s="1"/>
  <c r="M39" i="1" a="1"/>
  <c r="M39" i="1" s="1"/>
  <c r="N39" i="1" s="1"/>
  <c r="M157" i="1" a="1"/>
  <c r="M157" i="1" s="1"/>
  <c r="N157" i="1" s="1"/>
  <c r="M155" i="1" a="1"/>
  <c r="M155" i="1" s="1"/>
  <c r="N155" i="1" s="1"/>
  <c r="M75" i="1" a="1"/>
  <c r="M75" i="1" s="1"/>
  <c r="N75" i="1" s="1"/>
  <c r="N181" i="28"/>
  <c r="N237" i="28"/>
  <c r="M67" i="1" a="1"/>
  <c r="M67" i="1" s="1"/>
  <c r="N67" i="1" s="1"/>
  <c r="M259" i="28"/>
  <c r="N203" i="28"/>
  <c r="M88" i="1" a="1"/>
  <c r="M88" i="1" s="1"/>
  <c r="N88" i="1" s="1"/>
  <c r="K151" i="28"/>
  <c r="M15" i="1" a="1"/>
  <c r="M15" i="1" s="1"/>
  <c r="N15" i="1" s="1"/>
  <c r="M97" i="1" a="1"/>
  <c r="M97" i="1" s="1"/>
  <c r="N97" i="1" s="1"/>
  <c r="M144" i="1" a="1"/>
  <c r="M144" i="1" s="1"/>
  <c r="N144" i="1" s="1"/>
  <c r="M159" i="28"/>
  <c r="M18" i="1" a="1"/>
  <c r="M18" i="1" s="1"/>
  <c r="N18" i="1" s="1"/>
  <c r="N179" i="28"/>
  <c r="N202" i="28"/>
  <c r="N214" i="28"/>
  <c r="N119" i="28"/>
  <c r="I53" i="29"/>
  <c r="M57" i="1" a="1"/>
  <c r="M57" i="1" s="1"/>
  <c r="N57" i="1" s="1"/>
  <c r="N177" i="28"/>
  <c r="N77"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2" i="28"/>
  <c r="J53" i="29"/>
  <c r="M14" i="1" a="1"/>
  <c r="M14" i="1" s="1"/>
  <c r="N14" i="1" s="1"/>
  <c r="M21" i="1" a="1"/>
  <c r="M21" i="1" s="1"/>
  <c r="N21" i="1" s="1"/>
  <c r="M148" i="28"/>
  <c r="M82" i="1" a="1"/>
  <c r="M82" i="1" s="1"/>
  <c r="N82" i="1" s="1"/>
  <c r="N216" i="28"/>
  <c r="M61" i="1" a="1"/>
  <c r="M61" i="1" s="1"/>
  <c r="N61" i="1" s="1"/>
  <c r="M25" i="1" a="1"/>
  <c r="M25" i="1" s="1"/>
  <c r="N25" i="1" s="1"/>
  <c r="M106" i="1" a="1"/>
  <c r="M106" i="1" s="1"/>
  <c r="N106" i="1" s="1"/>
  <c r="G53" i="29"/>
  <c r="N217" i="28"/>
  <c r="M23" i="1" a="1"/>
  <c r="M23" i="1" s="1"/>
  <c r="N23" i="1" s="1"/>
  <c r="M13" i="1" a="1"/>
  <c r="M13" i="1" s="1"/>
  <c r="N13" i="1" s="1"/>
  <c r="M31" i="1" a="1"/>
  <c r="M31" i="1" s="1"/>
  <c r="N31" i="1" s="1"/>
  <c r="M124" i="28"/>
  <c r="N100" i="28"/>
  <c r="N148" i="28"/>
  <c r="M69" i="1" a="1"/>
  <c r="M69" i="1" s="1"/>
  <c r="N69" i="1" s="1"/>
  <c r="N184" i="28"/>
  <c r="M92" i="28"/>
  <c r="J61" i="28"/>
  <c r="J134" i="28"/>
  <c r="J184" i="28"/>
  <c r="N134" i="28"/>
  <c r="J78" i="28"/>
  <c r="N109" i="28"/>
  <c r="J135" i="28"/>
  <c r="M172" i="28"/>
  <c r="J121" i="28"/>
  <c r="J129" i="28"/>
  <c r="J189" i="28"/>
  <c r="O65" i="28"/>
  <c r="J142" i="28"/>
  <c r="J42" i="28"/>
  <c r="J228" i="28"/>
  <c r="K201" i="28"/>
  <c r="N248" i="28"/>
  <c r="K92" i="28"/>
  <c r="N224" i="28"/>
  <c r="N144" i="28"/>
  <c r="J45" i="28"/>
  <c r="N99" i="28"/>
  <c r="K202" i="28"/>
  <c r="N213" i="28"/>
  <c r="J106" i="28"/>
  <c r="J227" i="28"/>
  <c r="M191" i="1" a="1"/>
  <c r="M191" i="1" s="1"/>
  <c r="N191" i="1" s="1"/>
  <c r="K203" i="28"/>
  <c r="M185" i="1" a="1"/>
  <c r="M185" i="1" s="1"/>
  <c r="N185" i="1" s="1"/>
  <c r="K251" i="28"/>
  <c r="M179" i="1" a="1"/>
  <c r="M179" i="1" s="1"/>
  <c r="N179" i="1" s="1"/>
  <c r="M117" i="1" a="1"/>
  <c r="M117" i="1" s="1"/>
  <c r="N117" i="1" s="1"/>
  <c r="K238" i="28"/>
  <c r="M115" i="1" a="1"/>
  <c r="M115" i="1" s="1"/>
  <c r="N115" i="1" s="1"/>
  <c r="M58" i="1" a="1"/>
  <c r="M58" i="1" s="1"/>
  <c r="N58" i="1" s="1"/>
  <c r="M90" i="1" a="1"/>
  <c r="M90" i="1" s="1"/>
  <c r="N90" i="1" s="1"/>
  <c r="M239" i="28"/>
  <c r="K240" i="28"/>
  <c r="M146" i="1" a="1"/>
  <c r="M146" i="1" s="1"/>
  <c r="N146" i="1" s="1"/>
  <c r="K173" i="28"/>
  <c r="M121" i="1" a="1"/>
  <c r="M121" i="1" s="1"/>
  <c r="N121" i="1" s="1"/>
  <c r="M172" i="1" a="1"/>
  <c r="M172" i="1" s="1"/>
  <c r="N172" i="1" s="1"/>
  <c r="M107" i="1" a="1"/>
  <c r="M107" i="1" s="1"/>
  <c r="N107" i="1" s="1"/>
  <c r="M98" i="1" a="1"/>
  <c r="M98" i="1" s="1"/>
  <c r="N98" i="1" s="1"/>
  <c r="K131" i="28"/>
  <c r="K166" i="28"/>
  <c r="K146" i="28"/>
  <c r="M136" i="1" a="1"/>
  <c r="M136" i="1" s="1"/>
  <c r="N136" i="1" s="1"/>
  <c r="M122" i="1" a="1"/>
  <c r="M122" i="1" s="1"/>
  <c r="N122" i="1" s="1"/>
  <c r="M80" i="1" a="1"/>
  <c r="M80" i="1" s="1"/>
  <c r="N80" i="1" s="1"/>
  <c r="M190" i="1" a="1"/>
  <c r="M190" i="1" s="1"/>
  <c r="N190" i="1" s="1"/>
  <c r="K65" i="28"/>
  <c r="M137" i="1" a="1"/>
  <c r="M137" i="1" s="1"/>
  <c r="N137" i="1" s="1"/>
  <c r="M73" i="1" a="1"/>
  <c r="M73" i="1" s="1"/>
  <c r="N73" i="1" s="1"/>
  <c r="M81" i="1" a="1"/>
  <c r="M81" i="1" s="1"/>
  <c r="N81" i="1" s="1"/>
  <c r="M65" i="1" a="1"/>
  <c r="M65" i="1" s="1"/>
  <c r="N65" i="1" s="1"/>
  <c r="M184" i="28"/>
  <c r="M100" i="28"/>
  <c r="M59" i="28"/>
  <c r="J7" i="1" a="1"/>
  <c r="J7" i="1" s="1"/>
  <c r="K7" i="1" s="1"/>
  <c r="M95" i="1" a="1"/>
  <c r="M95" i="1" s="1"/>
  <c r="N95" i="1" s="1"/>
  <c r="M149" i="1" a="1"/>
  <c r="M149" i="1" s="1"/>
  <c r="N149" i="1" s="1"/>
  <c r="L247" i="28"/>
  <c r="M7" i="1" a="1"/>
  <c r="M7" i="1" s="1"/>
  <c r="N7" i="1" s="1"/>
  <c r="M153" i="1" a="1"/>
  <c r="M153" i="1" s="1"/>
  <c r="N153" i="1" s="1"/>
  <c r="M167" i="28"/>
  <c r="M109" i="1" a="1"/>
  <c r="M109" i="1" s="1"/>
  <c r="N109" i="1" s="1"/>
  <c r="M170" i="1" a="1"/>
  <c r="M170" i="1" s="1"/>
  <c r="N170" i="1" s="1"/>
  <c r="M93" i="1" a="1"/>
  <c r="M93" i="1" s="1"/>
  <c r="N93" i="1" s="1"/>
  <c r="M101" i="1" a="1"/>
  <c r="M101" i="1" s="1"/>
  <c r="N101" i="1" s="1"/>
  <c r="M252" i="28"/>
  <c r="M119" i="1" a="1"/>
  <c r="M119" i="1" s="1"/>
  <c r="N119" i="1" s="1"/>
  <c r="M45" i="1" a="1"/>
  <c r="M45" i="1" s="1"/>
  <c r="N45" i="1" s="1"/>
  <c r="M123" i="1" a="1"/>
  <c r="M123" i="1" s="1"/>
  <c r="N123" i="1" s="1"/>
  <c r="K210" i="28"/>
  <c r="L47" i="28"/>
  <c r="M152" i="1" a="1"/>
  <c r="M152" i="1" s="1"/>
  <c r="N152" i="1" s="1"/>
  <c r="M234" i="28"/>
  <c r="M110" i="1" a="1"/>
  <c r="M110" i="1" s="1"/>
  <c r="N110" i="1" s="1"/>
  <c r="M162" i="1" a="1"/>
  <c r="M162" i="1" s="1"/>
  <c r="N162" i="1" s="1"/>
  <c r="M182" i="28"/>
  <c r="K132" i="28"/>
  <c r="J83" i="1" a="1"/>
  <c r="J83" i="1" s="1"/>
  <c r="K83" i="1" s="1"/>
  <c r="L148" i="28"/>
  <c r="L235" i="28"/>
  <c r="M156" i="1" a="1"/>
  <c r="M156" i="1" s="1"/>
  <c r="N156" i="1" s="1"/>
  <c r="K149" i="28"/>
  <c r="M51" i="1" a="1"/>
  <c r="M51" i="1" s="1"/>
  <c r="N51" i="1" s="1"/>
  <c r="M183" i="1" a="1"/>
  <c r="M183" i="1" s="1"/>
  <c r="N183" i="1" s="1"/>
  <c r="L156" i="28"/>
  <c r="M163" i="1" a="1"/>
  <c r="M163" i="1" s="1"/>
  <c r="N163" i="1" s="1"/>
  <c r="M116" i="1" a="1"/>
  <c r="M116" i="1" s="1"/>
  <c r="N116" i="1" s="1"/>
  <c r="M135" i="1" a="1"/>
  <c r="M135" i="1" s="1"/>
  <c r="N135" i="1" s="1"/>
  <c r="M114" i="1" a="1"/>
  <c r="M114" i="1" s="1"/>
  <c r="N114" i="1" s="1"/>
  <c r="M143" i="1" a="1"/>
  <c r="M143" i="1" s="1"/>
  <c r="N143" i="1" s="1"/>
  <c r="M140" i="28"/>
  <c r="M139" i="1" a="1"/>
  <c r="M139" i="1" s="1"/>
  <c r="N139" i="1" s="1"/>
  <c r="L88" i="28"/>
  <c r="M63" i="1" a="1"/>
  <c r="M63" i="1" s="1"/>
  <c r="N63" i="1" s="1"/>
  <c r="L116" i="28"/>
  <c r="M184" i="1" a="1"/>
  <c r="M184" i="1" s="1"/>
  <c r="N184" i="1" s="1"/>
  <c r="M167" i="1" a="1"/>
  <c r="M167" i="1" s="1"/>
  <c r="N167" i="1" s="1"/>
  <c r="M179" i="28"/>
  <c r="M99" i="1" a="1"/>
  <c r="M99" i="1" s="1"/>
  <c r="N99" i="1" s="1"/>
  <c r="M250" i="28"/>
  <c r="L167" i="28"/>
  <c r="M131" i="1" a="1"/>
  <c r="M131" i="1" s="1"/>
  <c r="N131" i="1" s="1"/>
  <c r="M251" i="28"/>
  <c r="L62" i="28"/>
  <c r="G51" i="29"/>
  <c r="J180" i="1" a="1"/>
  <c r="J180" i="1" s="1"/>
  <c r="K180" i="1" s="1"/>
  <c r="M127" i="1" a="1"/>
  <c r="M127" i="1" s="1"/>
  <c r="N127" i="1" s="1"/>
  <c r="L67" i="28"/>
  <c r="M140" i="1" a="1"/>
  <c r="M140" i="1" s="1"/>
  <c r="N140" i="1" s="1"/>
  <c r="M84" i="1" a="1"/>
  <c r="M84" i="1" s="1"/>
  <c r="N84" i="1" s="1"/>
  <c r="M133" i="1" a="1"/>
  <c r="M133" i="1" s="1"/>
  <c r="N133" i="1" s="1"/>
  <c r="L60" i="28"/>
  <c r="K250" i="28"/>
  <c r="M113" i="1" a="1"/>
  <c r="M113" i="1" s="1"/>
  <c r="N113" i="1" s="1"/>
  <c r="M164" i="1" a="1"/>
  <c r="M164" i="1" s="1"/>
  <c r="N164" i="1" s="1"/>
  <c r="M102" i="28"/>
  <c r="K52" i="28"/>
  <c r="I51" i="29"/>
  <c r="K247" i="28"/>
  <c r="J138" i="1" a="1"/>
  <c r="J138" i="1" s="1"/>
  <c r="K138" i="1" s="1"/>
  <c r="M36" i="1" a="1"/>
  <c r="M36" i="1" s="1"/>
  <c r="N36" i="1" s="1"/>
  <c r="M125" i="1" a="1"/>
  <c r="M125" i="1" s="1"/>
  <c r="N125" i="1" s="1"/>
  <c r="M175" i="1" a="1"/>
  <c r="M175" i="1" s="1"/>
  <c r="N175" i="1" s="1"/>
  <c r="M168" i="1" a="1"/>
  <c r="M168" i="1" s="1"/>
  <c r="N168" i="1" s="1"/>
  <c r="M187" i="28"/>
  <c r="M145" i="1" a="1"/>
  <c r="M145" i="1" s="1"/>
  <c r="N145" i="1" s="1"/>
  <c r="M178" i="1" a="1"/>
  <c r="M178" i="1" s="1"/>
  <c r="N178" i="1" s="1"/>
  <c r="H52" i="29"/>
  <c r="L132" i="28"/>
  <c r="M182" i="1" a="1"/>
  <c r="M182" i="1" s="1"/>
  <c r="N182" i="1" s="1"/>
  <c r="M192" i="1" a="1"/>
  <c r="M192" i="1" s="1"/>
  <c r="N192" i="1" s="1"/>
  <c r="M32" i="1" a="1"/>
  <c r="M32" i="1" s="1"/>
  <c r="N32" i="1" s="1"/>
  <c r="M20" i="1" a="1"/>
  <c r="M20" i="1" s="1"/>
  <c r="N20" i="1" s="1"/>
  <c r="M186" i="1" a="1"/>
  <c r="M186" i="1" s="1"/>
  <c r="N186" i="1" s="1"/>
  <c r="I54" i="29"/>
  <c r="M73" i="28"/>
  <c r="G52" i="29"/>
  <c r="L112" i="28"/>
  <c r="J102" i="1" a="1"/>
  <c r="J102" i="1" s="1"/>
  <c r="K102" i="1" s="1"/>
  <c r="J182" i="1" a="1"/>
  <c r="J182" i="1" s="1"/>
  <c r="K182" i="1" s="1"/>
  <c r="M193" i="1" a="1"/>
  <c r="M193" i="1" s="1"/>
  <c r="N193" i="1" s="1"/>
  <c r="H53" i="29"/>
  <c r="M43" i="28"/>
  <c r="H51" i="29"/>
  <c r="M64" i="1" a="1"/>
  <c r="M64" i="1" s="1"/>
  <c r="N64" i="1" s="1"/>
  <c r="M17" i="1" a="1"/>
  <c r="M17" i="1" s="1"/>
  <c r="N17" i="1" s="1"/>
  <c r="M180" i="1" a="1"/>
  <c r="M180" i="1" s="1"/>
  <c r="N180" i="1" s="1"/>
  <c r="M94" i="1" a="1"/>
  <c r="M94" i="1" s="1"/>
  <c r="N94" i="1" s="1"/>
  <c r="L43" i="28"/>
  <c r="M42" i="1" a="1"/>
  <c r="M42" i="1" s="1"/>
  <c r="N42" i="1" s="1"/>
  <c r="M171" i="1" a="1"/>
  <c r="M171" i="1" s="1"/>
  <c r="N171" i="1" s="1"/>
  <c r="M40" i="1" a="1"/>
  <c r="M40" i="1" s="1"/>
  <c r="N40" i="1" s="1"/>
  <c r="M148" i="1" a="1"/>
  <c r="M148" i="1" s="1"/>
  <c r="N148" i="1" s="1"/>
  <c r="M34" i="1" a="1"/>
  <c r="M34" i="1" s="1"/>
  <c r="N34" i="1" s="1"/>
  <c r="M27" i="1" a="1"/>
  <c r="M27" i="1" s="1"/>
  <c r="N27" i="1" s="1"/>
  <c r="L129" i="28"/>
  <c r="M174" i="1" a="1"/>
  <c r="M174" i="1" s="1"/>
  <c r="N174" i="1" s="1"/>
  <c r="H54" i="29"/>
  <c r="M84" i="28"/>
  <c r="M100" i="1" a="1"/>
  <c r="M100" i="1" s="1"/>
  <c r="N100" i="1" s="1"/>
  <c r="L150" i="28"/>
  <c r="M187" i="1" a="1"/>
  <c r="M187" i="1" s="1"/>
  <c r="N187" i="1" s="1"/>
  <c r="M158" i="28"/>
  <c r="K141" i="28"/>
  <c r="M188" i="1" a="1"/>
  <c r="M188" i="1" s="1"/>
  <c r="N188" i="1" s="1"/>
  <c r="L231" i="28"/>
  <c r="L45" i="28"/>
  <c r="L138" i="28"/>
  <c r="M120" i="1" a="1"/>
  <c r="M120" i="1" s="1"/>
  <c r="N120" i="1" s="1"/>
  <c r="M157" i="28"/>
  <c r="L56" i="28"/>
  <c r="M249" i="28"/>
  <c r="M55" i="28"/>
  <c r="M60" i="1" a="1"/>
  <c r="M60" i="1" s="1"/>
  <c r="N60" i="1" s="1"/>
  <c r="M132" i="1" a="1"/>
  <c r="M132" i="1" s="1"/>
  <c r="N132" i="1" s="1"/>
  <c r="I33" i="29"/>
  <c r="L188" i="28"/>
  <c r="K191" i="28"/>
  <c r="G49" i="29"/>
  <c r="K87" i="28"/>
  <c r="K49" i="28"/>
  <c r="M141" i="1" a="1"/>
  <c r="M141" i="1" s="1"/>
  <c r="N141" i="1" s="1"/>
  <c r="M129" i="1" a="1"/>
  <c r="M129" i="1" s="1"/>
  <c r="N129" i="1" s="1"/>
  <c r="M186" i="28"/>
  <c r="M177" i="28"/>
  <c r="M165" i="28"/>
  <c r="M44" i="1" a="1"/>
  <c r="M44" i="1" s="1"/>
  <c r="N44" i="1" s="1"/>
  <c r="M130" i="1" a="1"/>
  <c r="M130" i="1" s="1"/>
  <c r="N130" i="1" s="1"/>
  <c r="L250" i="28"/>
  <c r="K234" i="28"/>
  <c r="L151" i="28"/>
  <c r="M79" i="1" a="1"/>
  <c r="M79" i="1" s="1"/>
  <c r="N79" i="1" s="1"/>
  <c r="L211" i="28"/>
  <c r="L221" i="28"/>
  <c r="M41" i="1" a="1"/>
  <c r="M41" i="1" s="1"/>
  <c r="N41" i="1" s="1"/>
  <c r="J108" i="1" a="1"/>
  <c r="J108" i="1" s="1"/>
  <c r="K108" i="1" s="1"/>
  <c r="J156" i="1" a="1"/>
  <c r="J156" i="1" s="1"/>
  <c r="K156" i="1" s="1"/>
  <c r="L54" i="28"/>
  <c r="L147" i="28"/>
  <c r="L72" i="28"/>
  <c r="G54" i="29"/>
  <c r="K223" i="28"/>
  <c r="K59" i="28"/>
  <c r="K242" i="28"/>
  <c r="K137" i="28"/>
  <c r="K97" i="28"/>
  <c r="K217" i="28"/>
  <c r="G50" i="29"/>
  <c r="O215" i="28"/>
  <c r="O88" i="28"/>
  <c r="O87" i="28"/>
  <c r="O237" i="28"/>
  <c r="O140" i="28"/>
  <c r="O63" i="28"/>
  <c r="O243" i="28"/>
  <c r="O67" i="28"/>
  <c r="J34" i="1" a="1"/>
  <c r="J34" i="1" s="1"/>
  <c r="K34" i="1" s="1"/>
  <c r="O148" i="28"/>
  <c r="O217" i="28"/>
  <c r="O223" i="28"/>
  <c r="O143" i="28"/>
  <c r="O59" i="28"/>
  <c r="O90" i="28"/>
  <c r="M86" i="1" a="1"/>
  <c r="M86" i="1" s="1"/>
  <c r="N86" i="1" s="1"/>
  <c r="O169" i="28"/>
  <c r="O103" i="28"/>
  <c r="M166" i="1" a="1"/>
  <c r="M166" i="1" s="1"/>
  <c r="N166" i="1" s="1"/>
  <c r="O155" i="28"/>
  <c r="O23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53"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259" i="28"/>
  <c r="F34" i="29"/>
  <c r="H28" i="29"/>
  <c r="L25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25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7" i="28" l="1"/>
  <c r="N104" i="28"/>
  <c r="O239" i="28"/>
  <c r="M133" i="28"/>
  <c r="J56" i="28"/>
  <c r="N69" i="28"/>
  <c r="O212" i="28"/>
  <c r="O214" i="28"/>
  <c r="O167" i="28"/>
  <c r="O203" i="28"/>
  <c r="O219" i="28"/>
  <c r="L236" i="28"/>
  <c r="M178" i="28"/>
  <c r="L90" i="28"/>
  <c r="K45" i="28"/>
  <c r="K185" i="28"/>
  <c r="L142" i="28"/>
  <c r="J234" i="28"/>
  <c r="J229" i="28"/>
  <c r="J68" i="28"/>
  <c r="M125" i="28"/>
  <c r="M151" i="28"/>
  <c r="O182" i="28"/>
  <c r="O64" i="28"/>
  <c r="O128" i="28"/>
  <c r="N245" i="28"/>
  <c r="O181" i="28"/>
  <c r="O216" i="28"/>
  <c r="O69" i="28"/>
  <c r="O254" i="28"/>
  <c r="N173" i="28"/>
  <c r="N162" i="28"/>
  <c r="O94" i="28"/>
  <c r="O204" i="28"/>
  <c r="K75" i="28"/>
  <c r="M49" i="28"/>
  <c r="M67" i="28"/>
  <c r="J257" i="28"/>
  <c r="J191" i="28"/>
  <c r="J162" i="28"/>
  <c r="J164" i="28"/>
  <c r="J235" i="28"/>
  <c r="J92" i="28"/>
  <c r="M145" i="28"/>
  <c r="O106" i="28"/>
  <c r="N149" i="28"/>
  <c r="O124" i="28"/>
  <c r="N236" i="28"/>
  <c r="N43" i="28"/>
  <c r="N234" i="28"/>
  <c r="N135" i="28"/>
  <c r="N204" i="28"/>
  <c r="M69" i="28"/>
  <c r="L249" i="28"/>
  <c r="L217" i="28"/>
  <c r="L159" i="28"/>
  <c r="K85" i="28"/>
  <c r="J77" i="28"/>
  <c r="M205" i="28"/>
  <c r="J67" i="28"/>
  <c r="J113" i="28"/>
  <c r="J130" i="28"/>
  <c r="O218" i="28"/>
  <c r="N139" i="28"/>
  <c r="O91" i="28"/>
  <c r="N180" i="28"/>
  <c r="O54" i="28"/>
  <c r="O175" i="28"/>
  <c r="N254" i="28"/>
  <c r="N183" i="28"/>
  <c r="O185" i="28"/>
  <c r="O110" i="28"/>
  <c r="N246" i="28"/>
  <c r="K145" i="28"/>
  <c r="K125" i="28"/>
  <c r="L161" i="28"/>
  <c r="K119" i="28"/>
  <c r="M154" i="28"/>
  <c r="L212" i="28"/>
  <c r="L70" i="28"/>
  <c r="M247" i="28"/>
  <c r="K79" i="28"/>
  <c r="K124" i="28"/>
  <c r="M105" i="28"/>
  <c r="M219" i="28"/>
  <c r="J85" i="28"/>
  <c r="J224" i="28"/>
  <c r="J167" i="28"/>
  <c r="M96" i="28"/>
  <c r="J174" i="28"/>
  <c r="J127" i="28"/>
  <c r="J141" i="28"/>
  <c r="J97" i="28"/>
  <c r="M229" i="28"/>
  <c r="J146" i="28"/>
  <c r="O172" i="28"/>
  <c r="N133" i="28"/>
  <c r="N151" i="28"/>
  <c r="O259" i="28"/>
  <c r="O52" i="28"/>
  <c r="O256" i="28"/>
  <c r="N94" i="28"/>
  <c r="N68" i="28"/>
  <c r="O46" i="28"/>
  <c r="L124" i="28"/>
  <c r="L105" i="28"/>
  <c r="M242" i="28"/>
  <c r="L172" i="28"/>
  <c r="L49" i="28"/>
  <c r="K165" i="28"/>
  <c r="K245" i="28"/>
  <c r="M131" i="28"/>
  <c r="K78" i="28"/>
  <c r="K192" i="28"/>
  <c r="K200" i="28"/>
  <c r="M82" i="28"/>
  <c r="J115" i="28"/>
  <c r="M135" i="28"/>
  <c r="M93" i="28"/>
  <c r="J211" i="28"/>
  <c r="O199" i="28"/>
  <c r="O142" i="28"/>
  <c r="N153" i="28"/>
  <c r="N93" i="28"/>
  <c r="N107" i="28"/>
  <c r="N115" i="28"/>
  <c r="O209" i="28"/>
  <c r="O228" i="28"/>
  <c r="O232" i="28"/>
  <c r="N136" i="28"/>
  <c r="O153" i="28"/>
  <c r="N70" i="28"/>
  <c r="O230" i="28"/>
  <c r="N238" i="28"/>
  <c r="O166" i="28"/>
  <c r="O255" i="28"/>
  <c r="N178" i="28"/>
  <c r="N141" i="28"/>
  <c r="N61" i="28"/>
  <c r="M85" i="28"/>
  <c r="M233" i="28"/>
  <c r="M180" i="28"/>
  <c r="M166" i="28"/>
  <c r="M48" i="28"/>
  <c r="K207" i="28"/>
  <c r="M192" i="28"/>
  <c r="K114" i="28"/>
  <c r="K140" i="28"/>
  <c r="L121" i="28"/>
  <c r="K187" i="28"/>
  <c r="J165" i="28"/>
  <c r="J242" i="28"/>
  <c r="J154" i="28"/>
  <c r="M52" i="28"/>
  <c r="J180" i="28"/>
  <c r="J160" i="28"/>
  <c r="J255" i="28"/>
  <c r="J222" i="28"/>
  <c r="J74" i="28"/>
  <c r="J122" i="28"/>
  <c r="J51" i="28"/>
  <c r="J181" i="28"/>
  <c r="O164" i="28"/>
  <c r="O197" i="28"/>
  <c r="O126" i="28"/>
  <c r="O137" i="28"/>
  <c r="O127" i="28"/>
  <c r="O246" i="28"/>
  <c r="O144" i="28"/>
  <c r="N191" i="28"/>
  <c r="O111" i="28"/>
  <c r="O225" i="28"/>
  <c r="O251" i="28"/>
  <c r="N88" i="28"/>
  <c r="N74" i="28"/>
  <c r="N255" i="28"/>
  <c r="N235" i="28"/>
  <c r="L82" i="28"/>
  <c r="L178" i="28"/>
  <c r="M139" i="28"/>
  <c r="K139" i="28"/>
  <c r="M162" i="28"/>
  <c r="K82" i="28"/>
  <c r="J192" i="28"/>
  <c r="J233" i="28"/>
  <c r="M80" i="28"/>
  <c r="J219" i="28"/>
  <c r="J251" i="28"/>
  <c r="J84" i="28"/>
  <c r="L252" i="28"/>
  <c r="J53" i="28"/>
  <c r="J218" i="28"/>
  <c r="J207" i="28"/>
  <c r="L202" i="28"/>
  <c r="J226" i="28"/>
  <c r="J232" i="28"/>
  <c r="O258" i="28"/>
  <c r="O79" i="28"/>
  <c r="O224" i="28"/>
  <c r="N80" i="28"/>
  <c r="N117" i="28"/>
  <c r="M118" i="28"/>
  <c r="O156" i="28"/>
  <c r="O121" i="28"/>
  <c r="O56" i="28"/>
  <c r="N233" i="28"/>
  <c r="O213" i="28"/>
  <c r="O165" i="28"/>
  <c r="O116" i="28"/>
  <c r="N156" i="28"/>
  <c r="O136" i="28"/>
  <c r="N96" i="28"/>
  <c r="O186" i="28"/>
  <c r="N166" i="28"/>
  <c r="O132" i="28"/>
  <c r="O138" i="28"/>
  <c r="K184" i="28"/>
  <c r="M232" i="28"/>
  <c r="L99" i="28"/>
  <c r="K218" i="28"/>
  <c r="K58" i="28"/>
  <c r="M254" i="28"/>
  <c r="J200" i="28"/>
  <c r="J183" i="28"/>
  <c r="O42" i="28"/>
  <c r="N174" i="28"/>
  <c r="N145" i="28"/>
  <c r="O48" i="28"/>
  <c r="N232" i="28"/>
  <c r="N53" i="28"/>
  <c r="N249" i="28"/>
  <c r="O107" i="28"/>
  <c r="O139" i="28"/>
  <c r="N132" i="28"/>
  <c r="K126" i="28"/>
  <c r="K105" i="28"/>
  <c r="L89" i="28"/>
  <c r="M45" i="28"/>
  <c r="M222" i="28"/>
  <c r="L95" i="28"/>
  <c r="K93" i="28"/>
  <c r="L254" i="28"/>
  <c r="L201" i="28"/>
  <c r="L145" i="28"/>
  <c r="L78" i="28"/>
  <c r="L175" i="28"/>
  <c r="L185" i="28"/>
  <c r="L154" i="28"/>
  <c r="L179" i="28"/>
  <c r="K128" i="28"/>
  <c r="J240" i="28"/>
  <c r="M181" i="28"/>
  <c r="M89" i="28"/>
  <c r="M134" i="28"/>
  <c r="L113" i="28"/>
  <c r="L136" i="28"/>
  <c r="M155" i="28"/>
  <c r="M218" i="28"/>
  <c r="K172" i="28"/>
  <c r="K108" i="28"/>
  <c r="K189" i="28"/>
  <c r="K160" i="28"/>
  <c r="L135" i="28"/>
  <c r="L174" i="28"/>
  <c r="L171" i="28"/>
  <c r="K198" i="28"/>
  <c r="K156" i="28"/>
  <c r="L130" i="28"/>
  <c r="L94" i="28"/>
  <c r="L66" i="28"/>
  <c r="L63" i="28"/>
  <c r="L101" i="28"/>
  <c r="M95" i="28"/>
  <c r="K61" i="28"/>
  <c r="K74" i="28"/>
  <c r="K109" i="28"/>
  <c r="M65" i="28"/>
  <c r="M115" i="28"/>
  <c r="K123" i="28"/>
  <c r="L128" i="28"/>
  <c r="L104" i="28"/>
  <c r="L87" i="28"/>
  <c r="M243" i="28"/>
  <c r="L226" i="28"/>
  <c r="M188" i="28"/>
  <c r="K221" i="28"/>
  <c r="K232" i="28"/>
  <c r="L109" i="28"/>
  <c r="M237" i="28"/>
  <c r="M99" i="28"/>
  <c r="M119" i="28"/>
  <c r="K249" i="28"/>
  <c r="M206" i="28"/>
  <c r="J178" i="28"/>
  <c r="J177" i="28"/>
  <c r="L205" i="28"/>
  <c r="J48" i="28"/>
  <c r="L117" i="28"/>
  <c r="M113" i="28"/>
  <c r="M136" i="28"/>
  <c r="J188" i="28"/>
  <c r="J82" i="28"/>
  <c r="J79" i="28"/>
  <c r="L160" i="28"/>
  <c r="M127" i="28"/>
  <c r="J46" i="28"/>
  <c r="M114" i="28"/>
  <c r="M189" i="28"/>
  <c r="M160" i="28"/>
  <c r="J256" i="28"/>
  <c r="J253" i="28"/>
  <c r="M146" i="28"/>
  <c r="J215" i="28"/>
  <c r="M44" i="28"/>
  <c r="J213" i="28"/>
  <c r="M173" i="28"/>
  <c r="K99" i="28"/>
  <c r="J175" i="28"/>
  <c r="M199" i="28"/>
  <c r="M132" i="28"/>
  <c r="J143" i="28"/>
  <c r="J157" i="28"/>
  <c r="M75" i="28"/>
  <c r="J58" i="28"/>
  <c r="J231" i="28"/>
  <c r="N220" i="28"/>
  <c r="N116" i="28"/>
  <c r="O236" i="28"/>
  <c r="O207" i="28"/>
  <c r="N79" i="28"/>
  <c r="O135" i="28"/>
  <c r="O245" i="28"/>
  <c r="O68" i="28"/>
  <c r="N87" i="28"/>
  <c r="O95" i="28"/>
  <c r="O192" i="28"/>
  <c r="O173" i="28"/>
  <c r="N239" i="28"/>
  <c r="O97" i="28"/>
  <c r="N50" i="28"/>
  <c r="O113" i="28"/>
  <c r="N78" i="28"/>
  <c r="O53" i="28"/>
  <c r="N84" i="28"/>
  <c r="O161" i="28"/>
  <c r="N161" i="28"/>
  <c r="O84" i="28"/>
  <c r="N150" i="28"/>
  <c r="N168" i="28"/>
  <c r="N113" i="28"/>
  <c r="N146" i="28"/>
  <c r="N164" i="28"/>
  <c r="L187" i="28"/>
  <c r="J216" i="28"/>
  <c r="M111" i="28"/>
  <c r="M191" i="28"/>
  <c r="K142" i="28"/>
  <c r="K143" i="28"/>
  <c r="K134" i="28"/>
  <c r="M104" i="28"/>
  <c r="M142" i="28"/>
  <c r="K171" i="28"/>
  <c r="K50" i="28"/>
  <c r="M130" i="28"/>
  <c r="K164" i="28"/>
  <c r="L157" i="28"/>
  <c r="J246" i="28"/>
  <c r="M61" i="28"/>
  <c r="J95" i="28"/>
  <c r="J150" i="28"/>
  <c r="J72" i="28"/>
  <c r="J149" i="28"/>
  <c r="J73" i="28"/>
  <c r="J212" i="28"/>
  <c r="J176" i="28"/>
  <c r="M226" i="28"/>
  <c r="J94" i="28"/>
  <c r="J119" i="28"/>
  <c r="J120" i="28"/>
  <c r="J66" i="28"/>
  <c r="J171" i="28"/>
  <c r="J103" i="28"/>
  <c r="M175" i="28"/>
  <c r="J166" i="28"/>
  <c r="J206" i="28"/>
  <c r="O170" i="28"/>
  <c r="O247" i="28"/>
  <c r="O119" i="28"/>
  <c r="O198" i="28"/>
  <c r="N219" i="28"/>
  <c r="O221" i="28"/>
  <c r="M248" i="28"/>
  <c r="O220" i="28"/>
  <c r="O184" i="28"/>
  <c r="N121" i="28"/>
  <c r="O187" i="28"/>
  <c r="O149" i="28"/>
  <c r="O257" i="28"/>
  <c r="O80" i="28"/>
  <c r="O151" i="28"/>
  <c r="N185" i="28"/>
  <c r="O174" i="28"/>
  <c r="O233" i="28"/>
  <c r="N228" i="28"/>
  <c r="N201" i="28"/>
  <c r="N198" i="28"/>
  <c r="N89" i="28"/>
  <c r="O112" i="28"/>
  <c r="O117" i="28"/>
  <c r="N127" i="28"/>
  <c r="N165" i="28"/>
  <c r="N72" i="28"/>
  <c r="N85" i="28"/>
  <c r="N256" i="28"/>
  <c r="N131" i="28"/>
  <c r="O162" i="28"/>
  <c r="N253" i="28"/>
  <c r="N102" i="28"/>
  <c r="N44" i="28"/>
  <c r="N221" i="28"/>
  <c r="J83" i="28"/>
  <c r="K135" i="28"/>
  <c r="K174" i="28"/>
  <c r="J237" i="28"/>
  <c r="M168" i="28"/>
  <c r="O242" i="28"/>
  <c r="N226" i="28"/>
  <c r="J111" i="28"/>
  <c r="K70" i="28"/>
  <c r="J99" i="28"/>
  <c r="M174" i="28"/>
  <c r="K180" i="28"/>
  <c r="K226" i="28"/>
  <c r="K117" i="28"/>
  <c r="M137" i="28"/>
  <c r="M224" i="28"/>
  <c r="M210" i="28"/>
  <c r="K104" i="28"/>
  <c r="K206" i="28"/>
  <c r="K222" i="28"/>
  <c r="K254" i="28"/>
  <c r="K56" i="28"/>
  <c r="K113" i="28"/>
  <c r="K136" i="28"/>
  <c r="K55" i="28"/>
  <c r="J199" i="28"/>
  <c r="J132" i="28"/>
  <c r="M138" i="28"/>
  <c r="M231" i="28"/>
  <c r="M256" i="28"/>
  <c r="L79" i="28"/>
  <c r="J105" i="28"/>
  <c r="J252" i="28"/>
  <c r="J254" i="28"/>
  <c r="M190" i="28"/>
  <c r="M217" i="28"/>
  <c r="J131" i="28"/>
  <c r="J147" i="28"/>
  <c r="J185" i="28"/>
  <c r="J93" i="28"/>
  <c r="J128" i="28"/>
  <c r="J186" i="28"/>
  <c r="J87" i="28"/>
  <c r="J96" i="28"/>
  <c r="K42" i="28"/>
  <c r="M109" i="28"/>
  <c r="L245" i="28"/>
  <c r="J139" i="28"/>
  <c r="J102" i="28"/>
  <c r="J238" i="28"/>
  <c r="O47" i="28"/>
  <c r="O74" i="28"/>
  <c r="O154" i="28"/>
  <c r="M112" i="28"/>
  <c r="N67" i="28"/>
  <c r="O83" i="28"/>
  <c r="N124" i="28"/>
  <c r="O145" i="28"/>
  <c r="O82" i="28"/>
  <c r="O62" i="28"/>
  <c r="N60" i="28"/>
  <c r="O240" i="28"/>
  <c r="N186" i="28"/>
  <c r="O71" i="28"/>
  <c r="O150" i="28"/>
  <c r="O252" i="28"/>
  <c r="N147" i="28"/>
  <c r="O89" i="28"/>
  <c r="O141" i="28"/>
  <c r="N215" i="28"/>
  <c r="N91" i="28"/>
  <c r="N189" i="28"/>
  <c r="O146" i="28"/>
  <c r="O179" i="28"/>
  <c r="O244" i="28"/>
  <c r="O45" i="28"/>
  <c r="O55" i="28"/>
  <c r="J239" i="28"/>
  <c r="O102" i="28"/>
  <c r="N66" i="28"/>
  <c r="J156" i="28"/>
  <c r="N200" i="28"/>
  <c r="O134" i="28"/>
  <c r="K159" i="28"/>
  <c r="O104" i="28"/>
  <c r="J52" i="28"/>
  <c r="L86" i="28"/>
  <c r="M129" i="28"/>
  <c r="K233" i="28"/>
  <c r="J182" i="28"/>
  <c r="J140" i="28"/>
  <c r="L242" i="28"/>
  <c r="L165" i="28"/>
  <c r="K138" i="28"/>
  <c r="J243" i="28"/>
  <c r="J65" i="28"/>
  <c r="M42" i="28"/>
  <c r="J71" i="28"/>
  <c r="L111" i="28"/>
  <c r="J43" i="28"/>
  <c r="M171" i="28"/>
  <c r="M87" i="28"/>
  <c r="J190" i="28"/>
  <c r="J117" i="28"/>
  <c r="L170" i="28"/>
  <c r="M212" i="28"/>
  <c r="J90" i="28"/>
  <c r="J249" i="28"/>
  <c r="J112" i="28"/>
  <c r="L224" i="28"/>
  <c r="M126" i="28"/>
  <c r="J214" i="28"/>
  <c r="J173" i="28"/>
  <c r="J63" i="28"/>
  <c r="J202" i="28"/>
  <c r="N188" i="28"/>
  <c r="N159" i="28"/>
  <c r="N230" i="28"/>
  <c r="N241" i="28"/>
  <c r="O229" i="28"/>
  <c r="O191" i="28"/>
  <c r="O147" i="28"/>
  <c r="O189" i="28"/>
  <c r="N65" i="28"/>
  <c r="O105" i="28"/>
  <c r="O160" i="28"/>
  <c r="N101" i="28"/>
  <c r="O131" i="28"/>
  <c r="N251" i="28"/>
  <c r="N218" i="28"/>
  <c r="O85" i="28"/>
  <c r="N128" i="28"/>
  <c r="O72" i="28"/>
  <c r="O120" i="28"/>
  <c r="N55" i="28"/>
  <c r="N46" i="28"/>
  <c r="J107" i="28"/>
  <c r="N143" i="28"/>
  <c r="N97" i="28"/>
  <c r="O253" i="28"/>
  <c r="N206" i="28"/>
  <c r="N252" i="28"/>
  <c r="O98" i="28"/>
  <c r="N73" i="28"/>
  <c r="O114" i="28"/>
  <c r="N129" i="28"/>
  <c r="J133" i="28"/>
  <c r="J221" i="28"/>
  <c r="O206" i="28"/>
  <c r="L191" i="28"/>
  <c r="M149" i="28"/>
  <c r="J69" i="28"/>
  <c r="O208" i="28"/>
  <c r="N240" i="28"/>
  <c r="K181" i="28"/>
  <c r="J138" i="28"/>
  <c r="J126" i="28"/>
  <c r="H214" i="1"/>
  <c r="L51" i="28"/>
  <c r="K13" i="29"/>
  <c r="L77" i="28"/>
  <c r="J116" i="28"/>
  <c r="G212" i="1" a="1"/>
  <c r="G212" i="1" s="1"/>
  <c r="H212" i="1" s="1"/>
  <c r="G199" i="1" a="1"/>
  <c r="G199" i="1" s="1"/>
  <c r="H199" i="1" s="1"/>
  <c r="K10" i="29"/>
  <c r="K7" i="29"/>
  <c r="G11" i="1" a="1"/>
  <c r="G11" i="1" s="1"/>
  <c r="H11" i="1" s="1"/>
  <c r="J155" i="28"/>
  <c r="L223" i="28"/>
  <c r="G54" i="1" a="1"/>
  <c r="G54" i="1" s="1"/>
  <c r="H54" i="1" s="1"/>
  <c r="M141" i="28"/>
  <c r="L68"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53" i="28"/>
  <c r="G217" i="1" a="1"/>
  <c r="G217" i="1" s="1"/>
  <c r="J151" i="28"/>
  <c r="G216" i="1" a="1"/>
  <c r="G216" i="1" s="1"/>
  <c r="J124" i="28"/>
  <c r="G206" i="1" a="1"/>
  <c r="G206" i="1" s="1"/>
  <c r="J70" i="28"/>
  <c r="G209" i="1" a="1"/>
  <c r="G209" i="1" s="1"/>
  <c r="J145" i="28"/>
  <c r="G207" i="1" a="1"/>
  <c r="G207" i="1" s="1"/>
  <c r="L52" i="28"/>
  <c r="G221" i="1" a="1"/>
  <c r="G221" i="1" s="1"/>
  <c r="G208" i="1" a="1"/>
  <c r="G208" i="1" s="1"/>
  <c r="J60" i="28"/>
  <c r="H205" i="1"/>
  <c r="G198" i="1" a="1"/>
  <c r="G198" i="1" s="1"/>
  <c r="L149" i="28"/>
  <c r="G196" i="1" a="1"/>
  <c r="G196" i="1" s="1"/>
  <c r="J125" i="28"/>
  <c r="G204" i="1" a="1"/>
  <c r="G204" i="1" s="1"/>
  <c r="J136" i="28"/>
  <c r="G197" i="1" a="1"/>
  <c r="G197" i="1" s="1"/>
  <c r="J101" i="28"/>
  <c r="G201" i="1" a="1"/>
  <c r="G201" i="1" s="1"/>
  <c r="J187" i="28"/>
  <c r="G200" i="1" a="1"/>
  <c r="G200" i="1" s="1"/>
  <c r="J159" i="28"/>
  <c r="G203" i="1" a="1"/>
  <c r="G203" i="1" s="1"/>
  <c r="L69" i="28"/>
  <c r="G202" i="1" a="1"/>
  <c r="G202" i="1" s="1"/>
  <c r="J62" i="28"/>
  <c r="G213" i="1" a="1"/>
  <c r="G213" i="1" s="1"/>
  <c r="G49" i="1" a="1"/>
  <c r="G49" i="1" s="1"/>
  <c r="H49" i="1" s="1"/>
  <c r="G51" i="1" a="1"/>
  <c r="G51" i="1" s="1"/>
  <c r="H51" i="1" s="1"/>
  <c r="G35" i="1" a="1"/>
  <c r="G35" i="1" s="1"/>
  <c r="H35" i="1" s="1"/>
  <c r="G56" i="1" a="1"/>
  <c r="G56" i="1" s="1"/>
  <c r="H56" i="1" s="1"/>
  <c r="L44" i="28"/>
  <c r="K112" i="28"/>
  <c r="K205" i="28"/>
  <c r="M107" i="28"/>
  <c r="G46" i="1" a="1"/>
  <c r="G46" i="1" s="1"/>
  <c r="H46" i="1" s="1"/>
  <c r="G78" i="1" a="1"/>
  <c r="G78" i="1" s="1"/>
  <c r="H78" i="1" s="1"/>
  <c r="G67" i="1" a="1"/>
  <c r="G67" i="1" s="1"/>
  <c r="H67" i="1" s="1"/>
  <c r="G122" i="1" a="1"/>
  <c r="G122" i="1" s="1"/>
  <c r="H122" i="1" s="1"/>
  <c r="G91" i="1" a="1"/>
  <c r="G91" i="1" s="1"/>
  <c r="H91" i="1" s="1"/>
  <c r="G45" i="1" a="1"/>
  <c r="G45" i="1" s="1"/>
  <c r="H45" i="1" s="1"/>
  <c r="J50" i="28"/>
  <c r="G14" i="1" a="1"/>
  <c r="G14" i="1" s="1"/>
  <c r="H14" i="1" s="1"/>
  <c r="G74" i="1" a="1"/>
  <c r="G74" i="1" s="1"/>
  <c r="H74" i="1" s="1"/>
  <c r="L119" i="28"/>
  <c r="G26" i="1" a="1"/>
  <c r="G26" i="1" s="1"/>
  <c r="G12" i="1" a="1"/>
  <c r="G12" i="1" s="1"/>
  <c r="H12" i="1" s="1"/>
  <c r="G60" i="1" a="1"/>
  <c r="G60" i="1" s="1"/>
  <c r="H60" i="1" s="1"/>
  <c r="K155" i="28"/>
  <c r="J13" i="29"/>
  <c r="G31" i="1" a="1"/>
  <c r="G31" i="1" s="1"/>
  <c r="H31" i="1" s="1"/>
  <c r="J10" i="29"/>
  <c r="J8" i="29"/>
  <c r="G57" i="1" a="1"/>
  <c r="G57" i="1" s="1"/>
  <c r="H57" i="1" s="1"/>
  <c r="K116" i="28"/>
  <c r="G83" i="1" a="1"/>
  <c r="G83" i="1" s="1"/>
  <c r="H83" i="1" s="1"/>
  <c r="J7" i="29"/>
  <c r="G69" i="1" a="1"/>
  <c r="G69" i="1" s="1"/>
  <c r="H69" i="1" s="1"/>
  <c r="M238" i="28"/>
  <c r="G96" i="1" a="1"/>
  <c r="G96" i="1" s="1"/>
  <c r="H96" i="1" s="1"/>
  <c r="K186" i="28"/>
  <c r="K243" i="28"/>
  <c r="K98" i="28"/>
  <c r="M236" i="28"/>
  <c r="L207" i="28"/>
  <c r="K68" i="28"/>
  <c r="L199" i="28"/>
  <c r="K253" i="28"/>
  <c r="M241" i="28"/>
  <c r="M54" i="28"/>
  <c r="L102" i="28"/>
  <c r="K121" i="28"/>
  <c r="K71" i="28"/>
  <c r="L203" i="28"/>
  <c r="K161" i="28"/>
  <c r="G11" i="29"/>
  <c r="K89" i="28"/>
  <c r="M53" i="28"/>
  <c r="L164" i="28"/>
  <c r="L169" i="28"/>
  <c r="L182" i="28"/>
  <c r="L206" i="28"/>
  <c r="K54" i="28"/>
  <c r="K178" i="28"/>
  <c r="M161" i="28"/>
  <c r="L255" i="28"/>
  <c r="K241" i="28"/>
  <c r="K168" i="28"/>
  <c r="L97" i="28"/>
  <c r="K199" i="28"/>
  <c r="K67" i="28"/>
  <c r="L180" i="28"/>
  <c r="K255" i="28"/>
  <c r="L137" i="28"/>
  <c r="L59" i="28"/>
  <c r="L228" i="28"/>
  <c r="K129" i="28"/>
  <c r="M240" i="28"/>
  <c r="K170" i="28"/>
  <c r="K183" i="28"/>
  <c r="K127" i="28"/>
  <c r="K115" i="28"/>
  <c r="L110" i="28"/>
  <c r="L80" i="28"/>
  <c r="L198" i="28"/>
  <c r="L234" i="28"/>
  <c r="L162" i="28"/>
  <c r="K208" i="28"/>
  <c r="M255" i="28"/>
  <c r="L131" i="28"/>
  <c r="K88" i="28"/>
  <c r="L98" i="28"/>
  <c r="L134" i="28"/>
  <c r="L253" i="28"/>
  <c r="K252" i="28"/>
  <c r="L257" i="28"/>
  <c r="K147" i="28"/>
  <c r="M51" i="28"/>
  <c r="M221" i="28"/>
  <c r="L208" i="28"/>
  <c r="L168" i="28"/>
  <c r="L115" i="28"/>
  <c r="L239" i="28"/>
  <c r="M169" i="28"/>
  <c r="M223" i="28"/>
  <c r="M46" i="28"/>
  <c r="L210" i="28"/>
  <c r="L141" i="28"/>
  <c r="L55" i="28"/>
  <c r="K220" i="28"/>
  <c r="M183" i="28"/>
  <c r="M214" i="28"/>
  <c r="M90" i="28"/>
  <c r="K157" i="28"/>
  <c r="K90" i="28"/>
  <c r="L96" i="28"/>
  <c r="K244" i="28"/>
  <c r="M88" i="28"/>
  <c r="L58" i="28"/>
  <c r="L183" i="28"/>
  <c r="K46" i="28"/>
  <c r="M209" i="28"/>
  <c r="M68" i="28"/>
  <c r="M208" i="28"/>
  <c r="K154" i="28"/>
  <c r="M164" i="28"/>
  <c r="M78" i="28"/>
  <c r="L251" i="28"/>
  <c r="K91" i="28"/>
  <c r="M246" i="28"/>
  <c r="L215" i="28"/>
  <c r="K231" i="28"/>
  <c r="K53" i="28"/>
  <c r="M215" i="28"/>
  <c r="K148" i="28"/>
  <c r="K63" i="28"/>
  <c r="L186" i="28"/>
  <c r="M228" i="28"/>
  <c r="L107" i="28"/>
  <c r="K106" i="28"/>
  <c r="L240" i="28"/>
  <c r="K47" i="28"/>
  <c r="M72" i="28"/>
  <c r="L246" i="28"/>
  <c r="L120" i="28"/>
  <c r="L243" i="28"/>
  <c r="M71" i="28"/>
  <c r="K204" i="28"/>
  <c r="M94" i="28"/>
  <c r="M110" i="28"/>
  <c r="M98" i="28"/>
  <c r="M144" i="28"/>
  <c r="L241" i="28"/>
  <c r="L220" i="28"/>
  <c r="L114" i="28"/>
  <c r="L53" i="28"/>
  <c r="L133" i="28"/>
  <c r="L127" i="28"/>
  <c r="M257" i="28"/>
  <c r="L155" i="28"/>
  <c r="M117" i="28"/>
  <c r="M211" i="28"/>
  <c r="K176" i="28"/>
  <c r="L123" i="28"/>
  <c r="K235" i="28"/>
  <c r="K133" i="28"/>
  <c r="K256" i="28"/>
  <c r="K77" i="28"/>
  <c r="K236" i="28"/>
  <c r="K150" i="28"/>
  <c r="K216" i="28"/>
  <c r="K110" i="28"/>
  <c r="K219" i="28"/>
  <c r="L144" i="28"/>
  <c r="K209" i="28"/>
  <c r="M200" i="28"/>
  <c r="L209" i="28"/>
  <c r="K130" i="28"/>
  <c r="M122" i="28"/>
  <c r="L218" i="28"/>
  <c r="L216" i="28"/>
  <c r="M86" i="28"/>
  <c r="M198" i="28"/>
  <c r="M147" i="28"/>
  <c r="K144" i="28"/>
  <c r="K84" i="28"/>
  <c r="K229" i="28"/>
  <c r="M216" i="28"/>
  <c r="K44" i="28"/>
  <c r="M91" i="28"/>
  <c r="K100" i="28"/>
  <c r="M245" i="28"/>
  <c r="L237" i="28"/>
  <c r="K83" i="28"/>
  <c r="L256" i="28"/>
  <c r="L118" i="28"/>
  <c r="L173" i="28"/>
  <c r="K188" i="28"/>
  <c r="L140" i="28"/>
  <c r="L192" i="28"/>
  <c r="L42" i="28"/>
  <c r="K246" i="28"/>
  <c r="L75" i="28"/>
  <c r="L219" i="28"/>
  <c r="L238" i="28"/>
  <c r="L200" i="28"/>
  <c r="L93" i="28"/>
  <c r="L74" i="28"/>
  <c r="K175" i="28"/>
  <c r="K94" i="28"/>
  <c r="K237" i="28"/>
  <c r="K95" i="28"/>
  <c r="K215" i="28"/>
  <c r="K179" i="28"/>
  <c r="L229" i="28"/>
  <c r="K118" i="28"/>
  <c r="M106" i="28"/>
  <c r="K122" i="28"/>
  <c r="L61" i="28"/>
  <c r="K228" i="28"/>
  <c r="L204" i="28"/>
  <c r="L50" i="28"/>
  <c r="M253" i="28"/>
  <c r="M128" i="28"/>
  <c r="M170" i="28"/>
  <c r="K51" i="28"/>
  <c r="M207" i="28"/>
  <c r="M58" i="28"/>
  <c r="L85" i="28"/>
  <c r="L100" i="28"/>
  <c r="L214" i="28"/>
  <c r="K86" i="28"/>
  <c r="K239" i="28"/>
  <c r="M204" i="28"/>
  <c r="L83" i="28"/>
  <c r="K212" i="28"/>
  <c r="M150" i="28"/>
  <c r="K211" i="28"/>
  <c r="M121" i="28"/>
  <c r="M203" i="28"/>
  <c r="K214" i="28"/>
  <c r="K72" i="28"/>
  <c r="L46" i="28"/>
  <c r="L92" i="28"/>
  <c r="M74" i="28"/>
  <c r="M83" i="28"/>
  <c r="L91" i="28"/>
  <c r="L126" i="28"/>
  <c r="L146" i="28"/>
  <c r="L233" i="28"/>
  <c r="L184" i="28"/>
  <c r="L248" i="28"/>
  <c r="M235" i="28"/>
  <c r="M56" i="28"/>
  <c r="K120" i="28"/>
  <c r="K73" i="28"/>
  <c r="M123" i="28"/>
  <c r="K102" i="28"/>
  <c r="K43" i="28"/>
  <c r="M120" i="28"/>
  <c r="L122" i="28"/>
  <c r="K167" i="28"/>
  <c r="M201" i="28"/>
  <c r="M63" i="28"/>
  <c r="K96" i="28"/>
  <c r="L189" i="28"/>
  <c r="L139" i="28"/>
  <c r="K224" i="28"/>
  <c r="M185" i="28"/>
  <c r="K80" i="28"/>
  <c r="K182" i="28"/>
  <c r="M220" i="28"/>
  <c r="K257" i="28"/>
  <c r="L166" i="28"/>
  <c r="L73" i="28"/>
  <c r="L222" i="28"/>
  <c r="K107" i="28"/>
  <c r="L71" i="28"/>
  <c r="M50" i="28"/>
  <c r="K248" i="28"/>
  <c r="J47" i="28"/>
  <c r="K162" i="28"/>
  <c r="L84" i="28"/>
  <c r="L181" i="28"/>
  <c r="J169" i="28"/>
  <c r="K213" i="28"/>
  <c r="L230" i="28"/>
  <c r="K158" i="28"/>
  <c r="M176" i="28"/>
  <c r="L176" i="28"/>
  <c r="K230" i="28"/>
  <c r="M213" i="28"/>
  <c r="L177" i="28"/>
  <c r="K177" i="28"/>
  <c r="M103" i="28"/>
  <c r="L227" i="28"/>
  <c r="K48" i="28"/>
  <c r="K66" i="28"/>
  <c r="M244" i="28"/>
  <c r="L244" i="28"/>
  <c r="M143" i="28"/>
  <c r="L103" i="28"/>
  <c r="L143" i="28"/>
  <c r="L65" i="28"/>
  <c r="K227" i="28"/>
  <c r="K103" i="28"/>
  <c r="K190" i="28"/>
  <c r="K169" i="28"/>
  <c r="L213" i="28"/>
  <c r="L190" i="28"/>
  <c r="L48" i="28"/>
  <c r="M97" i="28"/>
  <c r="M230" i="28"/>
  <c r="L158" i="28"/>
  <c r="M227" i="28"/>
  <c r="L106"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0" i="28" s="1"/>
  <c r="I180" i="28" s="1"/>
  <c r="G104" i="1" a="1"/>
  <c r="G104" i="1" s="1"/>
  <c r="G161" i="1" a="1"/>
  <c r="G161" i="1" s="1"/>
  <c r="H161" i="1" s="1"/>
  <c r="G23" i="1" a="1"/>
  <c r="G23" i="1" s="1"/>
  <c r="G92" i="28" s="1"/>
  <c r="I92"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167" i="28" s="1"/>
  <c r="I167" i="28" s="1"/>
  <c r="G194" i="1" a="1"/>
  <c r="G194" i="1" s="1"/>
  <c r="H194" i="1" s="1"/>
  <c r="G72" i="1" a="1"/>
  <c r="G72" i="1" s="1"/>
  <c r="H72" i="1" s="1"/>
  <c r="G117" i="1" a="1"/>
  <c r="G117" i="1" s="1"/>
  <c r="H117" i="1" s="1"/>
  <c r="G29" i="1" a="1"/>
  <c r="G29" i="1" s="1"/>
  <c r="G113" i="28" s="1"/>
  <c r="I113"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2" i="28" s="1"/>
  <c r="I132" i="28" s="1"/>
  <c r="G112" i="1" a="1"/>
  <c r="G112" i="1" s="1"/>
  <c r="H112" i="1" s="1"/>
  <c r="G66" i="1" a="1"/>
  <c r="G66" i="1" s="1"/>
  <c r="H66" i="1" s="1"/>
  <c r="G42" i="1" a="1"/>
  <c r="G42" i="1" s="1"/>
  <c r="H42" i="1" s="1"/>
  <c r="G141" i="1" a="1"/>
  <c r="G141" i="1" s="1"/>
  <c r="G191" i="1" a="1"/>
  <c r="G191" i="1" s="1"/>
  <c r="G168" i="1" a="1"/>
  <c r="G168" i="1" s="1"/>
  <c r="G249" i="28" s="1"/>
  <c r="I249"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65" i="28" s="1"/>
  <c r="I165" i="28" s="1"/>
  <c r="H13" i="29"/>
  <c r="G10" i="29"/>
  <c r="G79" i="1" a="1"/>
  <c r="G79" i="1" s="1"/>
  <c r="G108" i="1" a="1"/>
  <c r="G108" i="1" s="1"/>
  <c r="G95" i="28" s="1"/>
  <c r="I95" i="28" s="1"/>
  <c r="G178" i="1" a="1"/>
  <c r="G178" i="1" s="1"/>
  <c r="H178" i="1" s="1"/>
  <c r="G169" i="1" a="1"/>
  <c r="G169" i="1" s="1"/>
  <c r="G250" i="28" s="1"/>
  <c r="I250"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49" i="28"/>
  <c r="O51" i="28"/>
  <c r="O129" i="28"/>
  <c r="E59" i="29"/>
  <c r="E61" i="29"/>
  <c r="E52" i="29"/>
  <c r="E41" i="29"/>
  <c r="E58" i="29"/>
  <c r="G86" i="1" a="1"/>
  <c r="G86" i="1" s="1"/>
  <c r="E49" i="29"/>
  <c r="E43" i="29"/>
  <c r="O118" i="28"/>
  <c r="G166" i="1" a="1"/>
  <c r="G166" i="1" s="1"/>
  <c r="F7" i="29"/>
  <c r="G13" i="1" a="1"/>
  <c r="G13" i="1" s="1"/>
  <c r="G259" i="28" s="1"/>
  <c r="I259" i="28" s="1"/>
  <c r="K9" i="1"/>
  <c r="E40" i="29"/>
  <c r="E31" i="29"/>
  <c r="F10" i="29"/>
  <c r="G9" i="1" a="1"/>
  <c r="G9" i="1" s="1"/>
  <c r="F8" i="29"/>
  <c r="G8" i="1" a="1"/>
  <c r="G8" i="1" s="1"/>
  <c r="E37" i="29"/>
  <c r="O171" i="28"/>
  <c r="K11" i="29"/>
  <c r="E38" i="29"/>
  <c r="E29" i="29"/>
  <c r="K8" i="1"/>
  <c r="K8" i="29"/>
  <c r="E32" i="29"/>
  <c r="E55" i="29"/>
  <c r="M66" i="28"/>
  <c r="I10" i="29"/>
  <c r="E28" i="29"/>
  <c r="F13" i="29"/>
  <c r="G7" i="1" a="1"/>
  <c r="G7" i="1" s="1"/>
  <c r="E50" i="29"/>
  <c r="E34" i="29"/>
  <c r="G10" i="1" a="1"/>
  <c r="G10" i="1" s="1"/>
  <c r="G108" i="28" s="1"/>
  <c r="I108" i="28" s="1"/>
  <c r="E64" i="29"/>
  <c r="G34" i="1" a="1"/>
  <c r="G34" i="1" s="1"/>
  <c r="F62" i="29"/>
  <c r="J194" i="28"/>
  <c r="J195" i="28"/>
  <c r="J196" i="28"/>
  <c r="G8" i="2"/>
  <c r="R6" i="1" s="1"/>
  <c r="J76" i="28"/>
  <c r="G49" i="28" l="1"/>
  <c r="I49" i="28" s="1"/>
  <c r="G147" i="28"/>
  <c r="I147" i="28" s="1"/>
  <c r="H232" i="28"/>
  <c r="G228" i="28"/>
  <c r="I228" i="28" s="1"/>
  <c r="G254" i="28"/>
  <c r="I254" i="28" s="1"/>
  <c r="G202" i="28"/>
  <c r="I202" i="28" s="1"/>
  <c r="G252" i="28"/>
  <c r="I252" i="28" s="1"/>
  <c r="G117" i="28"/>
  <c r="I117" i="28" s="1"/>
  <c r="G105" i="28"/>
  <c r="I105" i="28" s="1"/>
  <c r="G111" i="28"/>
  <c r="I111" i="28" s="1"/>
  <c r="G175" i="28"/>
  <c r="I175" i="28" s="1"/>
  <c r="G104" i="28"/>
  <c r="I104" i="28" s="1"/>
  <c r="G99" i="28"/>
  <c r="I99" i="28" s="1"/>
  <c r="G109" i="28"/>
  <c r="I109" i="28" s="1"/>
  <c r="G79" i="28"/>
  <c r="I79" i="28" s="1"/>
  <c r="G82" i="28"/>
  <c r="I82" i="28" s="1"/>
  <c r="G191" i="28"/>
  <c r="I191" i="28" s="1"/>
  <c r="G174" i="28"/>
  <c r="I174" i="28" s="1"/>
  <c r="G156" i="28"/>
  <c r="I156" i="28" s="1"/>
  <c r="G190" i="28"/>
  <c r="I190" i="28" s="1"/>
  <c r="G112" i="28"/>
  <c r="I112" i="28" s="1"/>
  <c r="H211" i="1"/>
  <c r="H210" i="1"/>
  <c r="H223" i="1"/>
  <c r="H222" i="1"/>
  <c r="H221" i="1"/>
  <c r="H220" i="1"/>
  <c r="H216" i="1"/>
  <c r="G124" i="28"/>
  <c r="I124" i="28" s="1"/>
  <c r="H217" i="1"/>
  <c r="G151" i="28"/>
  <c r="I151" i="28" s="1"/>
  <c r="H213" i="1"/>
  <c r="G160" i="28"/>
  <c r="I160" i="28" s="1"/>
  <c r="H218" i="1"/>
  <c r="G153" i="28"/>
  <c r="I153" i="28" s="1"/>
  <c r="H208" i="1"/>
  <c r="G60" i="28"/>
  <c r="I60" i="28" s="1"/>
  <c r="H209" i="1"/>
  <c r="G145" i="28"/>
  <c r="I145" i="28" s="1"/>
  <c r="H207" i="1"/>
  <c r="G52" i="28"/>
  <c r="I52" i="28" s="1"/>
  <c r="H206" i="1"/>
  <c r="G70" i="28"/>
  <c r="I70" i="28" s="1"/>
  <c r="H202" i="1"/>
  <c r="H62" i="28" s="1"/>
  <c r="G62" i="28"/>
  <c r="I62" i="28" s="1"/>
  <c r="H200" i="1"/>
  <c r="G159" i="28"/>
  <c r="I159" i="28" s="1"/>
  <c r="H197" i="1"/>
  <c r="H101" i="28" s="1"/>
  <c r="G101" i="28"/>
  <c r="I101" i="28" s="1"/>
  <c r="H196" i="1"/>
  <c r="G125" i="28"/>
  <c r="I125" i="28" s="1"/>
  <c r="H203" i="1"/>
  <c r="G69" i="28"/>
  <c r="I69" i="28" s="1"/>
  <c r="H201" i="1"/>
  <c r="H187" i="28" s="1"/>
  <c r="G187" i="28"/>
  <c r="I187" i="28" s="1"/>
  <c r="H204" i="1"/>
  <c r="G136" i="28"/>
  <c r="I136" i="28" s="1"/>
  <c r="H198" i="1"/>
  <c r="H149" i="28" s="1"/>
  <c r="G149" i="28"/>
  <c r="I149" i="28" s="1"/>
  <c r="G213" i="28"/>
  <c r="I213" i="28" s="1"/>
  <c r="H26" i="1"/>
  <c r="G44" i="28"/>
  <c r="I44" i="28" s="1"/>
  <c r="G83" i="28"/>
  <c r="I83" i="28" s="1"/>
  <c r="G42" i="28"/>
  <c r="I42" i="28" s="1"/>
  <c r="G224" i="28"/>
  <c r="I224" i="28" s="1"/>
  <c r="G212" i="28"/>
  <c r="I212" i="28" s="1"/>
  <c r="G206" i="28"/>
  <c r="I206" i="28" s="1"/>
  <c r="G189" i="28"/>
  <c r="I189" i="28" s="1"/>
  <c r="H229" i="28"/>
  <c r="G192" i="28"/>
  <c r="I192" i="28" s="1"/>
  <c r="G85" i="28"/>
  <c r="I85" i="28" s="1"/>
  <c r="G119" i="28"/>
  <c r="I119" i="28" s="1"/>
  <c r="G50" i="28"/>
  <c r="I50" i="28" s="1"/>
  <c r="G229" i="28"/>
  <c r="I229" i="28" s="1"/>
  <c r="G137" i="28"/>
  <c r="I137" i="28" s="1"/>
  <c r="G199" i="28"/>
  <c r="I199" i="28" s="1"/>
  <c r="G214" i="28"/>
  <c r="I214" i="28" s="1"/>
  <c r="G211" i="28"/>
  <c r="I211" i="28" s="1"/>
  <c r="G141" i="28"/>
  <c r="I141" i="28" s="1"/>
  <c r="G55" i="28"/>
  <c r="I55" i="28" s="1"/>
  <c r="G209" i="28"/>
  <c r="I209" i="28" s="1"/>
  <c r="G122" i="28"/>
  <c r="I122" i="28" s="1"/>
  <c r="G59" i="28"/>
  <c r="I59" i="28" s="1"/>
  <c r="G87" i="28"/>
  <c r="I87" i="28" s="1"/>
  <c r="H203" i="28"/>
  <c r="G182" i="28"/>
  <c r="I182" i="28" s="1"/>
  <c r="G74" i="28"/>
  <c r="I74" i="28" s="1"/>
  <c r="G161" i="28"/>
  <c r="I161" i="28" s="1"/>
  <c r="G148" i="28"/>
  <c r="I148" i="28" s="1"/>
  <c r="G129" i="28"/>
  <c r="I129" i="28" s="1"/>
  <c r="G223" i="28"/>
  <c r="I223" i="28" s="1"/>
  <c r="G241" i="28"/>
  <c r="I241" i="28" s="1"/>
  <c r="G164" i="28"/>
  <c r="I164" i="28" s="1"/>
  <c r="G84" i="28"/>
  <c r="I84" i="28" s="1"/>
  <c r="G173" i="28"/>
  <c r="I173" i="28" s="1"/>
  <c r="G201" i="28"/>
  <c r="I201" i="28" s="1"/>
  <c r="G226" i="28"/>
  <c r="I226" i="28" s="1"/>
  <c r="G107" i="28"/>
  <c r="I107" i="28" s="1"/>
  <c r="G237" i="28"/>
  <c r="I237" i="28" s="1"/>
  <c r="G98" i="28"/>
  <c r="I98" i="28" s="1"/>
  <c r="G45" i="28"/>
  <c r="I45" i="28" s="1"/>
  <c r="G43" i="28"/>
  <c r="I43" i="28" s="1"/>
  <c r="H179" i="28"/>
  <c r="G222" i="28"/>
  <c r="I222" i="28" s="1"/>
  <c r="G181" i="28"/>
  <c r="I181" i="28" s="1"/>
  <c r="G67" i="28"/>
  <c r="I67" i="28" s="1"/>
  <c r="G54" i="28"/>
  <c r="I54" i="28" s="1"/>
  <c r="G186" i="28"/>
  <c r="I186" i="28" s="1"/>
  <c r="G102" i="28"/>
  <c r="I102" i="28" s="1"/>
  <c r="G236" i="28"/>
  <c r="I236" i="28" s="1"/>
  <c r="G257" i="28"/>
  <c r="I257" i="28" s="1"/>
  <c r="G219" i="28"/>
  <c r="I219" i="28" s="1"/>
  <c r="G123" i="28"/>
  <c r="I123" i="28" s="1"/>
  <c r="G61" i="28"/>
  <c r="I61" i="28" s="1"/>
  <c r="G216" i="28"/>
  <c r="I216" i="28" s="1"/>
  <c r="G205" i="28"/>
  <c r="I205" i="28" s="1"/>
  <c r="G120" i="28"/>
  <c r="I120" i="28" s="1"/>
  <c r="G172" i="28"/>
  <c r="I172" i="28" s="1"/>
  <c r="G185" i="28"/>
  <c r="I185" i="28" s="1"/>
  <c r="G239" i="28"/>
  <c r="I239" i="28" s="1"/>
  <c r="G110" i="28"/>
  <c r="I110" i="28" s="1"/>
  <c r="G133" i="28"/>
  <c r="I133" i="28" s="1"/>
  <c r="G131" i="28"/>
  <c r="I131" i="28" s="1"/>
  <c r="G127" i="28"/>
  <c r="I127" i="28" s="1"/>
  <c r="G100" i="28"/>
  <c r="I100" i="28" s="1"/>
  <c r="G86" i="28"/>
  <c r="I86" i="28" s="1"/>
  <c r="G157" i="28"/>
  <c r="I157" i="28" s="1"/>
  <c r="G244" i="28"/>
  <c r="I244" i="28" s="1"/>
  <c r="G198" i="28"/>
  <c r="I198" i="28" s="1"/>
  <c r="G204" i="28"/>
  <c r="I204" i="28" s="1"/>
  <c r="G139" i="28"/>
  <c r="I139" i="28" s="1"/>
  <c r="G96" i="28"/>
  <c r="I96" i="28" s="1"/>
  <c r="G56" i="28"/>
  <c r="I56" i="28" s="1"/>
  <c r="H237" i="28"/>
  <c r="G251" i="28"/>
  <c r="I251" i="28" s="1"/>
  <c r="G243" i="28"/>
  <c r="I243" i="28" s="1"/>
  <c r="G231" i="28"/>
  <c r="I231" i="28" s="1"/>
  <c r="G115" i="28"/>
  <c r="I115" i="28" s="1"/>
  <c r="G72" i="28"/>
  <c r="I72" i="28" s="1"/>
  <c r="G78" i="28"/>
  <c r="I78" i="28" s="1"/>
  <c r="G75" i="28"/>
  <c r="I75" i="28" s="1"/>
  <c r="G200" i="28"/>
  <c r="I200" i="28" s="1"/>
  <c r="G235" i="28"/>
  <c r="I235" i="28" s="1"/>
  <c r="G245" i="28"/>
  <c r="I245" i="28" s="1"/>
  <c r="H218" i="28"/>
  <c r="G144" i="28"/>
  <c r="I144" i="28" s="1"/>
  <c r="G58" i="28"/>
  <c r="I58" i="28" s="1"/>
  <c r="G176" i="28"/>
  <c r="I176" i="28" s="1"/>
  <c r="G230" i="28"/>
  <c r="I230" i="28" s="1"/>
  <c r="G106" i="28"/>
  <c r="I106" i="28" s="1"/>
  <c r="G177" i="28"/>
  <c r="I177" i="28" s="1"/>
  <c r="G169" i="28"/>
  <c r="I169" i="28" s="1"/>
  <c r="G126" i="28"/>
  <c r="I126" i="28" s="1"/>
  <c r="G103" i="28"/>
  <c r="I103" i="28" s="1"/>
  <c r="G227" i="28"/>
  <c r="I227" i="28" s="1"/>
  <c r="G66" i="28"/>
  <c r="I66" i="28" s="1"/>
  <c r="G142" i="28"/>
  <c r="I142" i="28" s="1"/>
  <c r="H76" i="1"/>
  <c r="H99" i="28" s="1"/>
  <c r="G146" i="28"/>
  <c r="I146" i="28" s="1"/>
  <c r="G215" i="28"/>
  <c r="I215" i="28" s="1"/>
  <c r="H118" i="1"/>
  <c r="H167" i="1"/>
  <c r="H81" i="1"/>
  <c r="G218" i="28"/>
  <c r="I218" i="28" s="1"/>
  <c r="H24" i="1"/>
  <c r="H93" i="28" s="1"/>
  <c r="G77" i="28"/>
  <c r="I77" i="28" s="1"/>
  <c r="H50" i="1"/>
  <c r="H233" i="28" s="1"/>
  <c r="H48" i="1"/>
  <c r="H147" i="1"/>
  <c r="H171" i="1"/>
  <c r="H112" i="28" s="1"/>
  <c r="G248" i="28"/>
  <c r="I248" i="28" s="1"/>
  <c r="H189" i="1"/>
  <c r="H144" i="1"/>
  <c r="G220" i="28"/>
  <c r="I220" i="28" s="1"/>
  <c r="H63" i="1"/>
  <c r="H139" i="1"/>
  <c r="H173" i="1"/>
  <c r="H214" i="28" s="1"/>
  <c r="G170" i="28"/>
  <c r="I170" i="28" s="1"/>
  <c r="G114" i="28"/>
  <c r="I114" i="28" s="1"/>
  <c r="H84" i="1"/>
  <c r="H247" i="28" s="1"/>
  <c r="G179" i="28"/>
  <c r="I179" i="28" s="1"/>
  <c r="G232" i="28"/>
  <c r="I232" i="28" s="1"/>
  <c r="H18" i="1"/>
  <c r="H148" i="28" s="1"/>
  <c r="G183" i="28"/>
  <c r="I183" i="28" s="1"/>
  <c r="H164" i="1"/>
  <c r="H133" i="28" s="1"/>
  <c r="H38" i="1"/>
  <c r="H128" i="1"/>
  <c r="G130" i="28"/>
  <c r="I130" i="28" s="1"/>
  <c r="G238" i="28"/>
  <c r="I238" i="28" s="1"/>
  <c r="G116" i="28"/>
  <c r="I116" i="28" s="1"/>
  <c r="G210" i="28"/>
  <c r="I210" i="28" s="1"/>
  <c r="H155" i="1"/>
  <c r="H22" i="1"/>
  <c r="G48" i="28"/>
  <c r="I48" i="28" s="1"/>
  <c r="H176" i="1"/>
  <c r="H252" i="28" s="1"/>
  <c r="G155" i="28"/>
  <c r="I155" i="28" s="1"/>
  <c r="G63" i="28"/>
  <c r="I63" i="28" s="1"/>
  <c r="H55" i="1"/>
  <c r="H61" i="1"/>
  <c r="G134" i="28"/>
  <c r="I134" i="28" s="1"/>
  <c r="G184" i="28"/>
  <c r="I184" i="28" s="1"/>
  <c r="H87" i="1"/>
  <c r="H37" i="1"/>
  <c r="H149" i="1"/>
  <c r="G73" i="28"/>
  <c r="I73" i="28" s="1"/>
  <c r="H90" i="1"/>
  <c r="H47" i="1"/>
  <c r="H70" i="1"/>
  <c r="H222" i="28" s="1"/>
  <c r="G208" i="28"/>
  <c r="I208" i="28" s="1"/>
  <c r="H88" i="1"/>
  <c r="G150" i="28"/>
  <c r="I150" i="28" s="1"/>
  <c r="H124" i="1"/>
  <c r="H51" i="28" s="1"/>
  <c r="H185" i="1"/>
  <c r="G246" i="28"/>
  <c r="I246" i="28" s="1"/>
  <c r="H193" i="1"/>
  <c r="H257" i="28" s="1"/>
  <c r="G91" i="28"/>
  <c r="I91" i="28" s="1"/>
  <c r="H15" i="1"/>
  <c r="H121" i="1"/>
  <c r="H162" i="1"/>
  <c r="H182" i="28" s="1"/>
  <c r="G80" i="28"/>
  <c r="I80" i="28" s="1"/>
  <c r="G128" i="28"/>
  <c r="I128" i="28" s="1"/>
  <c r="H136" i="1"/>
  <c r="H25" i="1"/>
  <c r="H82" i="1"/>
  <c r="G162" i="28"/>
  <c r="I162" i="28" s="1"/>
  <c r="H41" i="1"/>
  <c r="H119" i="28" s="1"/>
  <c r="G221" i="28"/>
  <c r="I221" i="28" s="1"/>
  <c r="H151" i="1"/>
  <c r="H180" i="28" s="1"/>
  <c r="G233" i="28"/>
  <c r="I233" i="28" s="1"/>
  <c r="G93" i="28"/>
  <c r="I93" i="28" s="1"/>
  <c r="G65" i="28"/>
  <c r="I65" i="28" s="1"/>
  <c r="G247" i="28"/>
  <c r="I247" i="28" s="1"/>
  <c r="G46" i="28"/>
  <c r="I46" i="28" s="1"/>
  <c r="H160" i="1"/>
  <c r="H58" i="28" s="1"/>
  <c r="H33" i="1"/>
  <c r="H204" i="28" s="1"/>
  <c r="H85" i="1"/>
  <c r="H99" i="1"/>
  <c r="H17" i="1"/>
  <c r="H198" i="28" s="1"/>
  <c r="G51" i="28"/>
  <c r="I51" i="28" s="1"/>
  <c r="G166" i="28"/>
  <c r="I166" i="28" s="1"/>
  <c r="G97" i="28"/>
  <c r="I97" i="28" s="1"/>
  <c r="H44" i="1"/>
  <c r="H143" i="1"/>
  <c r="G47" i="28"/>
  <c r="I47" i="28" s="1"/>
  <c r="G256" i="28"/>
  <c r="I256" i="28" s="1"/>
  <c r="H192" i="1"/>
  <c r="G138" i="28"/>
  <c r="I138" i="28" s="1"/>
  <c r="H43" i="1"/>
  <c r="G94" i="28"/>
  <c r="I94" i="28" s="1"/>
  <c r="G158" i="28"/>
  <c r="I158" i="28" s="1"/>
  <c r="G140" i="28"/>
  <c r="I140" i="28" s="1"/>
  <c r="H65" i="1"/>
  <c r="G71" i="28"/>
  <c r="I71" i="28" s="1"/>
  <c r="G68" i="28"/>
  <c r="I68" i="28" s="1"/>
  <c r="G188" i="28"/>
  <c r="I188" i="28" s="1"/>
  <c r="H186" i="1"/>
  <c r="H150" i="28" s="1"/>
  <c r="G121" i="28"/>
  <c r="I121" i="28" s="1"/>
  <c r="G53" i="28"/>
  <c r="I53" i="28" s="1"/>
  <c r="H154" i="1"/>
  <c r="H137" i="1"/>
  <c r="G154" i="28"/>
  <c r="I154" i="28" s="1"/>
  <c r="G207" i="28"/>
  <c r="I207" i="28" s="1"/>
  <c r="G90" i="28"/>
  <c r="I90" i="28" s="1"/>
  <c r="H104" i="1"/>
  <c r="G143" i="28"/>
  <c r="I143" i="28" s="1"/>
  <c r="H130" i="1"/>
  <c r="H101" i="1"/>
  <c r="H64" i="1"/>
  <c r="H23" i="1"/>
  <c r="H184" i="1"/>
  <c r="H254" i="28" s="1"/>
  <c r="H21" i="1"/>
  <c r="H97" i="1"/>
  <c r="H94" i="1"/>
  <c r="H228" i="28" s="1"/>
  <c r="H103" i="1"/>
  <c r="H91" i="28" s="1"/>
  <c r="H135" i="1"/>
  <c r="H175" i="1"/>
  <c r="H127" i="1"/>
  <c r="H128" i="28" s="1"/>
  <c r="G240" i="28"/>
  <c r="I240" i="28" s="1"/>
  <c r="H141" i="1"/>
  <c r="H122" i="28" s="1"/>
  <c r="H169" i="1"/>
  <c r="H250" i="28" s="1"/>
  <c r="G88" i="28"/>
  <c r="I88" i="28" s="1"/>
  <c r="H174" i="1"/>
  <c r="H157" i="1"/>
  <c r="H221" i="28" s="1"/>
  <c r="G203" i="28"/>
  <c r="I203" i="28" s="1"/>
  <c r="H182" i="1"/>
  <c r="H29" i="1"/>
  <c r="H113" i="28" s="1"/>
  <c r="H142" i="1"/>
  <c r="H165" i="28" s="1"/>
  <c r="H77" i="1"/>
  <c r="G217" i="28"/>
  <c r="I217" i="28" s="1"/>
  <c r="H79" i="1"/>
  <c r="H134" i="1"/>
  <c r="H59" i="28" s="1"/>
  <c r="H172" i="1"/>
  <c r="H84" i="28" s="1"/>
  <c r="G168" i="28"/>
  <c r="I168" i="28" s="1"/>
  <c r="G234" i="28"/>
  <c r="I234" i="28" s="1"/>
  <c r="H20" i="1"/>
  <c r="H168" i="1"/>
  <c r="H249" i="28" s="1"/>
  <c r="H108" i="1"/>
  <c r="H256" i="28" s="1"/>
  <c r="G89" i="28"/>
  <c r="I89" i="28" s="1"/>
  <c r="H109" i="1"/>
  <c r="H140" i="1"/>
  <c r="H114" i="1"/>
  <c r="H49" i="28" s="1"/>
  <c r="G178" i="28"/>
  <c r="I178" i="28" s="1"/>
  <c r="H191" i="1"/>
  <c r="H187" i="1"/>
  <c r="H209" i="28" s="1"/>
  <c r="G255" i="28"/>
  <c r="I255" i="28" s="1"/>
  <c r="G135" i="28"/>
  <c r="I135" i="28" s="1"/>
  <c r="G253" i="28"/>
  <c r="I253" i="28" s="1"/>
  <c r="G242" i="28"/>
  <c r="I242" i="28" s="1"/>
  <c r="H16" i="1"/>
  <c r="H189" i="28" s="1"/>
  <c r="H86" i="1"/>
  <c r="E8" i="29"/>
  <c r="H8" i="1"/>
  <c r="H116" i="28" s="1"/>
  <c r="E17" i="29"/>
  <c r="H7" i="1"/>
  <c r="H240" i="28" s="1"/>
  <c r="E22" i="29"/>
  <c r="E13" i="29"/>
  <c r="E16" i="29"/>
  <c r="E7" i="29"/>
  <c r="H13" i="1"/>
  <c r="E11" i="29"/>
  <c r="G171" i="28"/>
  <c r="I171" i="28" s="1"/>
  <c r="E20" i="29"/>
  <c r="H34" i="1"/>
  <c r="H10" i="1"/>
  <c r="H108" i="28" s="1"/>
  <c r="E19" i="29"/>
  <c r="H9" i="1"/>
  <c r="H47" i="28" s="1"/>
  <c r="E10" i="29"/>
  <c r="H166" i="1"/>
  <c r="G118" i="28"/>
  <c r="I118" i="28" s="1"/>
  <c r="J81" i="28"/>
  <c r="J57" i="28"/>
  <c r="J163" i="28"/>
  <c r="K62" i="29"/>
  <c r="F61" i="29"/>
  <c r="F64" i="29"/>
  <c r="F60" i="29"/>
  <c r="F58" i="29"/>
  <c r="F59" i="29"/>
  <c r="H62" i="29"/>
  <c r="H59" i="29"/>
  <c r="H63" i="29"/>
  <c r="H61" i="29"/>
  <c r="H58" i="29"/>
  <c r="H64" i="29"/>
  <c r="H60" i="29"/>
  <c r="M152" i="28"/>
  <c r="G8" i="16"/>
  <c r="W6" i="1" s="1"/>
  <c r="K9" i="29" s="1"/>
  <c r="G8" i="18"/>
  <c r="V6" i="1" s="1"/>
  <c r="L76" i="28"/>
  <c r="L152" i="28"/>
  <c r="M81" i="28"/>
  <c r="N152" i="28"/>
  <c r="G8" i="19"/>
  <c r="U6" i="1" s="1"/>
  <c r="M196" i="28"/>
  <c r="N76" i="28"/>
  <c r="J197" i="28" l="1"/>
  <c r="J64" i="28"/>
  <c r="H168" i="28"/>
  <c r="H50" i="28"/>
  <c r="H124" i="28"/>
  <c r="N197" i="28"/>
  <c r="N64" i="28"/>
  <c r="H248" i="28"/>
  <c r="H175" i="28"/>
  <c r="H115" i="28"/>
  <c r="H86" i="28"/>
  <c r="H73" i="28"/>
  <c r="H246" i="28"/>
  <c r="H85" i="28"/>
  <c r="H104" i="28"/>
  <c r="H125" i="28"/>
  <c r="H159" i="28"/>
  <c r="H178" i="28"/>
  <c r="H67" i="28"/>
  <c r="H255" i="28"/>
  <c r="H107" i="28"/>
  <c r="H129" i="28"/>
  <c r="H138" i="28"/>
  <c r="H242" i="28"/>
  <c r="H205" i="28"/>
  <c r="H82" i="28"/>
  <c r="H191" i="28"/>
  <c r="H102" i="28"/>
  <c r="H89" i="28"/>
  <c r="H132" i="28"/>
  <c r="H188" i="28"/>
  <c r="H106" i="28"/>
  <c r="H238" i="28"/>
  <c r="H166" i="28"/>
  <c r="H142" i="28"/>
  <c r="H70" i="28"/>
  <c r="H43" i="28"/>
  <c r="H117" i="28"/>
  <c r="H109" i="28"/>
  <c r="H207" i="28"/>
  <c r="H202" i="28"/>
  <c r="H174" i="28"/>
  <c r="F9" i="29"/>
  <c r="F18" i="29" s="1"/>
  <c r="J258" i="28"/>
  <c r="H110" i="28"/>
  <c r="H136" i="28"/>
  <c r="H69" i="28"/>
  <c r="H52" i="28"/>
  <c r="H60" i="28"/>
  <c r="H160" i="28"/>
  <c r="J9" i="29"/>
  <c r="N258" i="28"/>
  <c r="H236" i="28"/>
  <c r="H114" i="28"/>
  <c r="H212" i="28"/>
  <c r="H162" i="28"/>
  <c r="H156" i="28"/>
  <c r="H137" i="28"/>
  <c r="H123" i="28"/>
  <c r="H53" i="28"/>
  <c r="H68" i="28"/>
  <c r="H145" i="28"/>
  <c r="H153" i="28"/>
  <c r="H151" i="28"/>
  <c r="H79" i="28"/>
  <c r="H111" i="28"/>
  <c r="H155" i="28"/>
  <c r="H259" i="28"/>
  <c r="H230" i="28"/>
  <c r="H173" i="28"/>
  <c r="H139" i="28"/>
  <c r="H127" i="28"/>
  <c r="H121" i="28"/>
  <c r="H80" i="28"/>
  <c r="H105" i="28"/>
  <c r="H135" i="28"/>
  <c r="H87" i="28"/>
  <c r="H226" i="28"/>
  <c r="H241" i="28"/>
  <c r="H141" i="28"/>
  <c r="H118" i="28"/>
  <c r="H147" i="28"/>
  <c r="H243" i="28"/>
  <c r="H201" i="28"/>
  <c r="H92" i="28"/>
  <c r="H186" i="28"/>
  <c r="H161" i="28"/>
  <c r="H164" i="28"/>
  <c r="H199" i="28"/>
  <c r="H98" i="28"/>
  <c r="H181" i="28"/>
  <c r="H95" i="28"/>
  <c r="H206" i="28"/>
  <c r="H54" i="28"/>
  <c r="J12" i="29"/>
  <c r="N225" i="28"/>
  <c r="H171" i="28"/>
  <c r="H42" i="28"/>
  <c r="H157" i="28"/>
  <c r="H172" i="28"/>
  <c r="H239" i="28"/>
  <c r="H219" i="28"/>
  <c r="H74" i="28"/>
  <c r="H176" i="28"/>
  <c r="H44" i="28"/>
  <c r="H245" i="28"/>
  <c r="H96" i="28"/>
  <c r="H183" i="28"/>
  <c r="H154" i="28"/>
  <c r="H130" i="28"/>
  <c r="H215" i="28"/>
  <c r="H220" i="28"/>
  <c r="H234" i="28"/>
  <c r="H192" i="28"/>
  <c r="H55" i="28"/>
  <c r="H75" i="28"/>
  <c r="H61" i="28"/>
  <c r="H94" i="28"/>
  <c r="H216" i="28"/>
  <c r="H210" i="28"/>
  <c r="H208" i="28"/>
  <c r="H45" i="28"/>
  <c r="H72" i="28"/>
  <c r="H167" i="28"/>
  <c r="H78" i="28"/>
  <c r="H227" i="28"/>
  <c r="H100" i="28"/>
  <c r="H71" i="28"/>
  <c r="H83" i="28"/>
  <c r="H46" i="28"/>
  <c r="H211" i="28"/>
  <c r="H77" i="28"/>
  <c r="H88" i="28"/>
  <c r="H144" i="28"/>
  <c r="H63" i="28"/>
  <c r="F12" i="29"/>
  <c r="J225" i="28"/>
  <c r="H223" i="28"/>
  <c r="H224" i="28"/>
  <c r="H251" i="28"/>
  <c r="H120" i="28"/>
  <c r="H231" i="28"/>
  <c r="H244" i="28"/>
  <c r="H185" i="28"/>
  <c r="H131" i="28"/>
  <c r="H56" i="28"/>
  <c r="H200" i="28"/>
  <c r="H235" i="28"/>
  <c r="H140" i="28"/>
  <c r="H217" i="28"/>
  <c r="H146" i="28"/>
  <c r="H184" i="28"/>
  <c r="H97" i="28"/>
  <c r="H170" i="28"/>
  <c r="H134" i="28"/>
  <c r="H90" i="28"/>
  <c r="H253" i="28"/>
  <c r="H158" i="28"/>
  <c r="H169" i="28"/>
  <c r="H177" i="28"/>
  <c r="H66" i="28"/>
  <c r="H103" i="28"/>
  <c r="H126" i="28"/>
  <c r="H190" i="28"/>
  <c r="H143" i="28"/>
  <c r="H48" i="28"/>
  <c r="H65" i="28"/>
  <c r="H213" i="28"/>
  <c r="J193" i="28"/>
  <c r="M57" i="28"/>
  <c r="N57" i="28"/>
  <c r="J152" i="28"/>
  <c r="L57" i="28"/>
  <c r="M163" i="28"/>
  <c r="N193" i="28"/>
  <c r="M194" i="28"/>
  <c r="N163" i="28"/>
  <c r="O195" i="28"/>
  <c r="F20" i="29"/>
  <c r="F22" i="29"/>
  <c r="I62" i="29"/>
  <c r="M195" i="28"/>
  <c r="F16" i="29"/>
  <c r="F37" i="29"/>
  <c r="I63" i="29"/>
  <c r="I64" i="29"/>
  <c r="J60" i="29"/>
  <c r="J63" i="29"/>
  <c r="N81" i="28"/>
  <c r="F38" i="29"/>
  <c r="F43" i="29"/>
  <c r="J62" i="29"/>
  <c r="J61" i="29"/>
  <c r="K12" i="29"/>
  <c r="I60" i="29"/>
  <c r="I61" i="29"/>
  <c r="K63" i="29"/>
  <c r="J58" i="29"/>
  <c r="J64" i="29"/>
  <c r="K60" i="29"/>
  <c r="K64" i="29"/>
  <c r="O57" i="28"/>
  <c r="K61" i="29"/>
  <c r="K59" i="29"/>
  <c r="K58" i="29"/>
  <c r="J59" i="29"/>
  <c r="I59" i="29"/>
  <c r="I58" i="29"/>
  <c r="F17" i="29"/>
  <c r="F41" i="29"/>
  <c r="F19" i="29"/>
  <c r="H20" i="29"/>
  <c r="F39" i="29"/>
  <c r="F40" i="29"/>
  <c r="F42" i="29"/>
  <c r="L196" i="28"/>
  <c r="O196" i="28"/>
  <c r="L81" i="28"/>
  <c r="L163" i="28"/>
  <c r="L194" i="28"/>
  <c r="L195" i="28"/>
  <c r="L197" i="28" l="1"/>
  <c r="L64" i="28"/>
  <c r="M197" i="28"/>
  <c r="M64" i="28"/>
  <c r="H9" i="29"/>
  <c r="H18" i="29" s="1"/>
  <c r="L258" i="28"/>
  <c r="I9" i="29"/>
  <c r="I18" i="29" s="1"/>
  <c r="M258" i="28"/>
  <c r="I12" i="29"/>
  <c r="I21" i="29" s="1"/>
  <c r="M225" i="28"/>
  <c r="H12" i="29"/>
  <c r="H21" i="29" s="1"/>
  <c r="L225" i="28"/>
  <c r="L193" i="28"/>
  <c r="M193" i="28"/>
  <c r="N196" i="28"/>
  <c r="O76" i="28"/>
  <c r="O163" i="28"/>
  <c r="O194" i="28"/>
  <c r="N195" i="28"/>
  <c r="O81" i="28"/>
  <c r="N194" i="28"/>
  <c r="O152" i="28"/>
  <c r="M76" i="28"/>
  <c r="O193"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52" i="28"/>
  <c r="K196" i="28"/>
  <c r="G8" i="14"/>
  <c r="S6" i="1" s="1"/>
  <c r="K194" i="28"/>
  <c r="K57" i="28" l="1"/>
  <c r="K76" i="28"/>
  <c r="M6" i="1" a="1"/>
  <c r="M6" i="1" s="1"/>
  <c r="G58" i="29"/>
  <c r="G60" i="29"/>
  <c r="G63" i="29"/>
  <c r="G61" i="29"/>
  <c r="G59" i="29"/>
  <c r="K195" i="28"/>
  <c r="G64" i="29"/>
  <c r="G20" i="29"/>
  <c r="J6" i="1" a="1"/>
  <c r="J6" i="1" s="1"/>
  <c r="K197" i="28" l="1"/>
  <c r="K64" i="28"/>
  <c r="G9" i="29"/>
  <c r="G18" i="29" s="1"/>
  <c r="K258" i="28"/>
  <c r="E51" i="29"/>
  <c r="E60" i="29"/>
  <c r="E30" i="29"/>
  <c r="E39" i="29"/>
  <c r="G12" i="29"/>
  <c r="G21" i="29" s="1"/>
  <c r="K225" i="28"/>
  <c r="E54" i="29"/>
  <c r="E63" i="29"/>
  <c r="E42" i="29"/>
  <c r="E33" i="29"/>
  <c r="N6" i="1"/>
  <c r="K81" i="28"/>
  <c r="K163" i="28"/>
  <c r="K193" i="28"/>
  <c r="G17" i="29"/>
  <c r="G22" i="29"/>
  <c r="G19" i="29"/>
  <c r="G16" i="29"/>
  <c r="G76" i="28"/>
  <c r="I76" i="28" s="1"/>
  <c r="G196" i="28"/>
  <c r="I196" i="28" s="1"/>
  <c r="G195" i="28"/>
  <c r="I195" i="28" s="1"/>
  <c r="G6" i="1" a="1"/>
  <c r="G6" i="1" s="1"/>
  <c r="G64" i="28" s="1"/>
  <c r="I64" i="28" s="1"/>
  <c r="G194" i="28"/>
  <c r="I194" i="28" s="1"/>
  <c r="G152" i="28"/>
  <c r="I152" i="28" s="1"/>
  <c r="K6" i="1"/>
  <c r="G258" i="28" l="1"/>
  <c r="I258" i="28" s="1"/>
  <c r="G197" i="28"/>
  <c r="I197" i="28" s="1"/>
  <c r="G225" i="28"/>
  <c r="I225" i="28" s="1"/>
  <c r="E9" i="29"/>
  <c r="E18" i="29"/>
  <c r="E12" i="29"/>
  <c r="E21" i="29"/>
  <c r="G193" i="28"/>
  <c r="I193" i="28" s="1"/>
  <c r="G163" i="28"/>
  <c r="I163" i="28" s="1"/>
  <c r="G81" i="28"/>
  <c r="I81" i="28" s="1"/>
  <c r="G57" i="28"/>
  <c r="I57" i="28" s="1"/>
  <c r="G41" i="29"/>
  <c r="G42" i="29"/>
  <c r="G38" i="29"/>
  <c r="G43" i="29"/>
  <c r="G37" i="29"/>
  <c r="G40" i="29"/>
  <c r="G39" i="29"/>
  <c r="H76" i="28"/>
  <c r="H194" i="28"/>
  <c r="H6" i="1"/>
  <c r="H64" i="28" s="1"/>
  <c r="H196" i="28"/>
  <c r="H152" i="28"/>
  <c r="H195" i="28"/>
  <c r="H258" i="28" l="1"/>
  <c r="H197" i="28"/>
  <c r="H193" i="28"/>
  <c r="H225" i="28"/>
  <c r="H163" i="28"/>
  <c r="H57" i="28"/>
  <c r="H81" i="28"/>
  <c r="J42" i="29" l="1"/>
  <c r="J21" i="29" l="1"/>
  <c r="K42" i="29"/>
  <c r="K21" i="29"/>
  <c r="F63" i="29" l="1"/>
  <c r="F21" i="29" l="1"/>
  <c r="G272" i="28" l="1"/>
  <c r="G274" i="28"/>
  <c r="G273" i="28"/>
  <c r="G276" i="28"/>
  <c r="G275" i="28"/>
  <c r="G271" i="28"/>
  <c r="G270"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<sst xmlns="http://schemas.openxmlformats.org/spreadsheetml/2006/main" count="11452" uniqueCount="954">
  <si>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</si>
  <si>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</si>
  <si>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</si>
  <si>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</si>
  <si>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</si>
  <si>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</si>
  <si>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</si>
  <si>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</si>
  <si>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</si>
  <si>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</si>
  <si>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</si>
  <si>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</si>
  <si>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</si>
  <si>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</si>
  <si>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</si>
  <si>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</si>
  <si>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</si>
  <si>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</si>
  <si>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</si>
  <si>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</si>
  <si>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</si>
  <si>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</si>
  <si>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</si>
  <si>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</si>
  <si>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</si>
  <si>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</si>
  <si>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</si>
  <si>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</si>
  <si>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</si>
  <si>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</si>
  <si>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</si>
  <si>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</si>
  <si>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</si>
  <si>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</si>
  <si>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</si>
  <si>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</si>
  <si>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</si>
  <si>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</si>
  <si>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</si>
  <si>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</si>
  <si>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</si>
  <si>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</si>
  <si>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</si>
  <si>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</si>
  <si>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</si>
  <si>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</si>
  <si>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</si>
  <si>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</si>
  <si>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</si>
  <si>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</si>
  <si>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</si>
  <si>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</si>
  <si>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</si>
  <si>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</si>
  <si>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</si>
  <si>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</si>
  <si>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</si>
  <si>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</si>
  <si>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</si>
  <si>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</si>
  <si>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</si>
  <si>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</si>
  <si>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</si>
  <si>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</si>
  <si>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</si>
  <si>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</si>
  <si>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</si>
  <si>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</si>
  <si>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</si>
  <si>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</si>
  <si>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</si>
  <si>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</si>
  <si>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</si>
  <si>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</si>
  <si>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</si>
  <si>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</si>
  <si>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</si>
  <si>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</si>
  <si>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</si>
  <si>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</si>
  <si>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</si>
  <si>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</si>
  <si>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</si>
  <si>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</si>
  <si>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</si>
  <si>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</si>
  <si>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</si>
  <si>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</si>
  <si>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</si>
  <si>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</si>
  <si>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</si>
  <si>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</si>
  <si>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</si>
  <si>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</si>
  <si>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</si>
  <si>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</si>
  <si>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</si>
  <si>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</si>
  <si>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</si>
  <si>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</si>
  <si>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</si>
  <si>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</si>
  <si>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</si>
  <si>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</si>
  <si>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</si>
  <si>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</si>
  <si>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</si>
  <si>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</si>
  <si>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</si>
  <si>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</si>
  <si>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</si>
  <si>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</si>
  <si>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</si>
  <si>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</si>
  <si>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</si>
  <si>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</si>
  <si>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</si>
  <si>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</si>
  <si>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</si>
  <si>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</si>
  <si>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</si>
  <si>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</si>
  <si>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</si>
  <si>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</si>
  <si>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</si>
  <si>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</si>
  <si>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</si>
  <si>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</si>
  <si>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</si>
  <si>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</si>
  <si>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</si>
  <si>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</si>
  <si>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</si>
  <si>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</si>
  <si>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</si>
  <si>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</si>
  <si>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</si>
  <si>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</si>
  <si>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</si>
  <si>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</si>
  <si>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</si>
  <si>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</si>
  <si>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</si>
  <si>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</si>
  <si>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</si>
  <si>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</si>
  <si>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</si>
  <si>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</si>
  <si>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</si>
  <si>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</si>
  <si>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</si>
  <si>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</si>
  <si>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</si>
  <si>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</si>
  <si>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</si>
  <si>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</si>
  <si>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</si>
  <si>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</si>
  <si>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</si>
  <si>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</si>
  <si>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</si>
  <si>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</si>
  <si>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</si>
  <si>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</si>
  <si>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</si>
  <si>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</si>
  <si>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</si>
  <si>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</si>
  <si>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</si>
  <si>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</si>
  <si>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</si>
  <si>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</si>
  <si>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</si>
  <si>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</si>
  <si>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</si>
  <si>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</si>
  <si>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</si>
  <si>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</si>
  <si>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</si>
  <si>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</si>
  <si>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</si>
  <si>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</si>
  <si>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</si>
  <si>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</si>
  <si>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</si>
  <si>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</si>
  <si>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</si>
  <si>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</si>
  <si>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</si>
  <si>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</si>
  <si>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</si>
  <si>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</si>
  <si>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</si>
  <si>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</si>
  <si>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</si>
  <si>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</si>
  <si>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</si>
  <si>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</si>
  <si>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</si>
  <si>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</si>
  <si>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</si>
  <si>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</si>
  <si>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</si>
  <si>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</si>
  <si>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</si>
  <si>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</si>
  <si>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</si>
  <si>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</si>
  <si>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</si>
  <si>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</si>
  <si>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</si>
  <si>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</si>
  <si>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</si>
  <si>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</si>
  <si>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</si>
  <si>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</si>
  <si>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</si>
  <si>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</si>
  <si>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</si>
  <si>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</si>
  <si>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</si>
  <si>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</si>
  <si>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</si>
  <si>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</si>
  <si>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</si>
  <si>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</si>
  <si>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</si>
  <si>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</si>
  <si>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</si>
  <si>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</si>
  <si>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</si>
  <si>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</si>
  <si>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</si>
  <si>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</si>
  <si>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</si>
  <si>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</si>
  <si>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</si>
  <si>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</si>
  <si>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</si>
  <si>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</si>
  <si>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</si>
  <si>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</si>
  <si>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</si>
  <si>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</si>
  <si>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</si>
  <si>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</si>
  <si>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</si>
  <si>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</si>
  <si>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</si>
  <si>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</si>
  <si>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</si>
  <si>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</si>
  <si>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</si>
  <si>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</si>
  <si>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</si>
  <si>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</si>
  <si>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</si>
  <si>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</si>
  <si>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</si>
  <si>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</si>
  <si>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</si>
  <si>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</si>
  <si>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</si>
  <si>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</si>
  <si>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</si>
  <si>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</si>
  <si>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</si>
  <si>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</si>
  <si>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</si>
  <si>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</si>
  <si>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</si>
  <si>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</si>
  <si>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</si>
  <si>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</si>
  <si>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</si>
  <si>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</si>
  <si>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</si>
  <si>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</si>
  <si>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</si>
  <si>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</si>
  <si>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</si>
  <si>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</si>
  <si>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</si>
  <si>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</si>
  <si>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</si>
  <si>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</si>
  <si>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</si>
  <si>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</si>
  <si>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</si>
  <si>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</si>
  <si>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</si>
  <si>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</si>
  <si>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</si>
  <si>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</si>
  <si>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</si>
  <si>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</si>
  <si>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</si>
  <si>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</si>
  <si>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</si>
  <si>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</si>
  <si>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</si>
  <si>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</si>
  <si>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</si>
  <si>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</si>
  <si>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</si>
  <si>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</si>
  <si>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</si>
  <si>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</si>
  <si>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</si>
  <si>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</si>
  <si>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</si>
  <si>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</si>
  <si>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</si>
  <si>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</si>
  <si>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</si>
  <si>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</si>
  <si>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</si>
  <si>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</si>
  <si>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</si>
  <si>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</si>
  <si>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</si>
  <si>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</si>
  <si>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</si>
  <si>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</si>
  <si>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</si>
  <si>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</si>
  <si>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</si>
  <si>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</si>
  <si>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</si>
  <si>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</si>
  <si>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</si>
  <si>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</si>
  <si>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</si>
  <si>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</si>
  <si>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</si>
  <si>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</si>
  <si>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</si>
  <si>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</si>
  <si>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</si>
  <si>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</si>
  <si>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</si>
  <si>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</si>
  <si>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</si>
  <si>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</si>
  <si>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</si>
  <si>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</si>
  <si>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</si>
  <si>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</si>
  <si>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</si>
  <si>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</si>
  <si>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</si>
  <si>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</si>
  <si>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</si>
  <si>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</si>
  <si>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</si>
  <si>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</si>
  <si>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</si>
  <si>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</si>
  <si>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</si>
  <si>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</si>
  <si>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</si>
  <si>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</si>
  <si>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</si>
  <si>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</si>
  <si>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</si>
  <si>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</si>
  <si>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</si>
  <si>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</si>
  <si>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</si>
  <si>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</si>
  <si>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</si>
  <si>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</si>
  <si>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</si>
  <si>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</si>
  <si>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</si>
  <si>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</si>
  <si>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</si>
  <si>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</si>
  <si>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</si>
  <si>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</si>
  <si>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</si>
  <si>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</si>
  <si>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</si>
  <si>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</si>
  <si>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</si>
  <si>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</si>
  <si>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</si>
  <si>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</si>
  <si>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</si>
  <si>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</si>
  <si>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</si>
  <si>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</si>
  <si>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</si>
  <si>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</si>
  <si>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</si>
  <si>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</si>
  <si>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</si>
  <si>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</si>
  <si>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</si>
  <si>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</si>
  <si>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</si>
  <si>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</si>
  <si>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</si>
  <si>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</si>
  <si>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</si>
  <si>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</si>
  <si>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</si>
  <si>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</si>
  <si>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</si>
  <si>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</si>
  <si>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</si>
  <si>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</si>
  <si>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</si>
  <si>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</si>
  <si>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</si>
  <si>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</si>
  <si>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</si>
  <si>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</si>
  <si>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</si>
  <si>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</si>
  <si>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</si>
  <si>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</si>
  <si>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</si>
  <si>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</si>
  <si>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</si>
  <si>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</si>
  <si>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</si>
  <si>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</si>
  <si>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</si>
  <si>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</si>
  <si>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</si>
  <si>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</si>
  <si>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</si>
  <si>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</si>
  <si>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</si>
  <si>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</si>
  <si>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</si>
  <si>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</si>
  <si>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</si>
  <si>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</si>
  <si>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</si>
  <si>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</si>
  <si>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</si>
  <si>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</si>
  <si>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</si>
  <si>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</si>
  <si>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</si>
  <si>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</si>
  <si>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</si>
  <si>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</si>
  <si>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</si>
  <si>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</si>
  <si>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</si>
  <si>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</si>
  <si>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</si>
  <si>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</si>
  <si>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</si>
  <si>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</si>
  <si>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</si>
  <si>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</si>
  <si>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</si>
  <si>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</si>
  <si>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</si>
  <si>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</si>
  <si>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</si>
  <si>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</si>
  <si>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</si>
  <si>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</si>
  <si>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</si>
  <si>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</si>
  <si>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</si>
  <si>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</si>
  <si>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</si>
  <si>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</si>
  <si>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</si>
  <si>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</si>
  <si>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</si>
  <si>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</si>
  <si>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</si>
  <si>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</si>
  <si>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</si>
  <si>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</si>
  <si>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</si>
  <si>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</si>
  <si>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</si>
  <si>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</si>
  <si>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</si>
  <si>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</si>
  <si>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</si>
  <si>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</si>
  <si>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</si>
  <si>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</si>
  <si>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</si>
  <si>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</si>
  <si>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</si>
  <si>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</si>
  <si>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</si>
  <si>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</si>
  <si>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</si>
  <si>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</si>
  <si>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</si>
  <si>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</si>
  <si>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</si>
  <si>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</si>
  <si>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</si>
  <si>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</si>
  <si>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</si>
  <si>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</si>
  <si>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</si>
  <si>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</si>
  <si>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</si>
  <si>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</si>
  <si>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</si>
  <si>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</si>
  <si>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</si>
  <si>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</si>
  <si>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</si>
  <si>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</si>
  <si>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</si>
  <si>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</si>
  <si>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</si>
  <si>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</si>
  <si>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</si>
  <si>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</si>
  <si>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</si>
  <si>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</si>
  <si>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</si>
  <si>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</si>
  <si>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</si>
  <si>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</si>
  <si>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</si>
  <si>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</si>
  <si>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</si>
  <si>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</si>
  <si>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</si>
  <si>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</si>
  <si>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</si>
  <si>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</si>
  <si>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</si>
  <si>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</si>
  <si>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</si>
  <si>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</si>
  <si>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</si>
  <si>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</si>
  <si>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</si>
  <si>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</si>
  <si>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</si>
  <si>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</si>
  <si>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</si>
  <si>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</si>
  <si>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</si>
  <si>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</si>
  <si>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</si>
  <si>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</si>
  <si>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</si>
  <si>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</si>
  <si>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</si>
  <si>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</si>
  <si>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</si>
  <si>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</si>
  <si>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</si>
  <si>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</si>
  <si>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</si>
  <si>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</si>
  <si>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</si>
  <si>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</si>
  <si>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</si>
  <si>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</si>
  <si>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</si>
  <si>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</si>
  <si>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eiu_joint</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</si>
  <si>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</si>
  <si>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</si>
  <si>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</si>
  <si>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</si>
  <si>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</si>
  <si>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</si>
  <si>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</si>
  <si>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</si>
  <si>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</si>
  <si>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</si>
  <si>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</si>
  <si>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</si>
  <si>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</si>
  <si>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</si>
  <si>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</si>
  <si>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</si>
  <si>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</si>
  <si>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</si>
  <si>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</si>
  <si>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</si>
  <si>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fews_dataset</t>
  </si>
  <si>
    <t>F_Inflation</t>
  </si>
  <si>
    <t>fpi</t>
  </si>
  <si>
    <t>Daily</t>
  </si>
  <si>
    <t>WHO Disease Outbreak News</t>
  </si>
  <si>
    <t>WHO</t>
  </si>
  <si>
    <t>H_who_dons_text</t>
  </si>
  <si>
    <t>who_dons</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</si>
  <si>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</si>
  <si>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</si>
  <si>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</si>
  <si>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</si>
  <si>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</si>
  <si>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</si>
  <si>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</si>
  <si>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</si>
  <si>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</si>
  <si>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</si>
  <si>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</si>
  <si>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</si>
  <si>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</si>
  <si>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</si>
  <si>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</si>
  <si>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People Below $1.90 Poverty Line, % Change</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</si>
  <si>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</si>
  <si>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</si>
  <si>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</si>
  <si>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</si>
  <si>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</si>
  <si>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</si>
  <si>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</si>
  <si>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</si>
  <si>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</si>
  <si>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t>
  </si>
  <si>
    <t>Macro-Financial Review Household Level Risk</t>
  </si>
  <si>
    <t>M_MFR_raw_raw</t>
  </si>
  <si>
    <t>conflict</t>
  </si>
  <si>
    <t>institutional and social fragility</t>
  </si>
  <si>
    <t>2022-08-03 - volcano - green - NA</t>
  </si>
  <si>
    <t>Earthquake in Khost and Paktika (3)</t>
  </si>
  <si>
    <t>Food Price Inflation</t>
  </si>
  <si>
    <t>Fr_FSI_norm</t>
  </si>
  <si>
    <t>Fr_acaps_risk_level</t>
  </si>
  <si>
    <t>Fr_eiu_security_change_12_1_norm</t>
  </si>
  <si>
    <t>Fr_acled_events_increase_norm</t>
  </si>
  <si>
    <t>Fr_FSI_raw</t>
  </si>
  <si>
    <t>Fr_eiu_security_change_12_1_raw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</si>
  <si>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</si>
  <si>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</si>
  <si>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</si>
  <si>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</si>
  <si>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</si>
  <si>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</si>
  <si>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</si>
  <si>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</si>
  <si>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</si>
  <si>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</si>
  <si>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</si>
  <si>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</si>
  <si>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</si>
  <si>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</si>
  <si>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</si>
  <si>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</si>
  <si>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</si>
  <si>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</si>
  <si>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</si>
  <si>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</si>
  <si>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</si>
  <si>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</si>
  <si>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</si>
  <si>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</si>
  <si>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</si>
  <si>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</si>
  <si>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</si>
  <si>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</si>
  <si>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</si>
  <si>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inform_risk</t>
  </si>
  <si>
    <t>https://drmkc.jrc.ec.europa.eu/inform-index</t>
  </si>
  <si>
    <t>inform_risk, inform_socio</t>
  </si>
  <si>
    <t>https://acleddata.com</t>
  </si>
  <si>
    <t>gic, ifes, psuedo_reign</t>
  </si>
  <si>
    <t>gic, ifes</t>
  </si>
  <si>
    <t>https://www.arresteddictatorship.com/global-instances-of-coups.html, https://www.electionguide.org</t>
  </si>
  <si>
    <t>ACAPS Risk List (Conflict)</t>
  </si>
  <si>
    <t>ACAPS</t>
  </si>
  <si>
    <t>acaps_risk_list</t>
  </si>
  <si>
    <t>acaps_risklist</t>
  </si>
  <si>
    <t>https://crisisinsight.acaps.org/risklist</t>
  </si>
  <si>
    <t>EIU Security</t>
  </si>
  <si>
    <t>Fr_eiu_security_change_12_1</t>
  </si>
  <si>
    <t>eiu, eiu_security</t>
  </si>
  <si>
    <t>ACLED Events</t>
  </si>
  <si>
    <t>Fr_acled_events_increase_pct</t>
  </si>
  <si>
    <t>acled_events</t>
  </si>
  <si>
    <t>https://www.wfp.org/publications/hunger-hotspots-fao-wfp-early-warnings-acute-food-insecurity-october-2022-january-2023</t>
  </si>
  <si>
    <t>fews</t>
  </si>
  <si>
    <t>https://fews.net/</t>
  </si>
  <si>
    <t>wb_fpi</t>
  </si>
  <si>
    <t>https://microdatalib.worldbank.org/index.php/catalog/12421/get-microdata</t>
  </si>
  <si>
    <t>dons</t>
  </si>
  <si>
    <t>https://www.who.int/emergencies/disease-outbreak-news</t>
  </si>
  <si>
    <t>IFRC Epidemics</t>
  </si>
  <si>
    <t>IFRC</t>
  </si>
  <si>
    <t>H_ifrc_epidemics_text</t>
  </si>
  <si>
    <t>ifrc</t>
  </si>
  <si>
    <t>ifrc_epidemics</t>
  </si>
  <si>
    <t>https://go.ifrc.org/emergencies</t>
  </si>
  <si>
    <t>mfr</t>
  </si>
  <si>
    <t>https://worldbankgroup.sharepoint.com/sites/wbfinance/sitepages/publishingpages/macrofinancial-reviews-10252018-103458.aspx</t>
  </si>
  <si>
    <t>gdacs</t>
  </si>
  <si>
    <t>https://www.gdacs.org</t>
  </si>
  <si>
    <t>locust</t>
  </si>
  <si>
    <t>fao_locust</t>
  </si>
  <si>
    <t>https://www.fao.org/ag/locusts/en/info/info/index.html</t>
  </si>
  <si>
    <t>acaps</t>
  </si>
  <si>
    <t>iri</t>
  </si>
  <si>
    <t>https://iri.columbia.edu/our-expertise/climate/forecasts/seasonal-climate-forecasts/</t>
  </si>
  <si>
    <t>ACAPS Risk List (Natural Hazard)</t>
  </si>
  <si>
    <t>NH_acaps_risk_text</t>
  </si>
  <si>
    <t>imf</t>
  </si>
  <si>
    <t>imf_unemployment</t>
  </si>
  <si>
    <t>https://www.imf.org/en/Publications/SPROLLs/world-economic-outlook-databases#sort=%40imfdate%20descending</t>
  </si>
  <si>
    <t>mpo</t>
  </si>
  <si>
    <t>mpo-alt</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</si>
  <si>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</si>
  <si>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</si>
  <si>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</si>
  <si>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</si>
  <si>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</si>
  <si>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</si>
  <si>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</si>
  <si>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</si>
  <si>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</si>
  <si>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</si>
  <si>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</si>
  <si>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</si>
  <si>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</si>
  <si>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</si>
  <si>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</si>
  <si>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</si>
  <si>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</si>
  <si>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</si>
  <si>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</si>
  <si>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</si>
  <si>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</si>
  <si>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</si>
  <si>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</si>
  <si>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</si>
  <si>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</si>
  <si>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</si>
  <si>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</si>
  <si>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</si>
  <si>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</si>
  <si>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</si>
  <si>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</si>
  <si>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</si>
  <si>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</si>
  <si>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</si>
  <si>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</si>
  <si>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</si>
  <si>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</si>
  <si>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</si>
  <si>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</si>
  <si>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</si>
  <si>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</si>
  <si>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</si>
  <si>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</si>
  <si>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</si>
  <si>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</si>
  <si>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</si>
  <si>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</si>
  <si>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</si>
  <si>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</si>
  <si>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</si>
  <si>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</si>
  <si>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</si>
  <si>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</si>
  <si>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</si>
  <si>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</si>
  <si>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</si>
  <si>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</si>
  <si>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</si>
  <si>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</si>
  <si>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</si>
  <si>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</si>
  <si>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</si>
  <si>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</si>
  <si>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</si>
  <si>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</si>
  <si>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</si>
  <si>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</si>
  <si>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</si>
  <si>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</si>
  <si>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</si>
  <si>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</si>
  <si>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</si>
  <si>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</si>
  <si>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</si>
  <si>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</si>
  <si>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</si>
  <si>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</si>
  <si>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</si>
  <si>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</si>
  <si>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</si>
  <si>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</si>
  <si>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</si>
  <si>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Not high risk and max IPC of 2 in Jun 2022</t>
  </si>
  <si>
    <t>Not high risk and max IPC of 3 in Jun 2022</t>
  </si>
  <si>
    <t>Not high risk and max IPC of 4 in Jun 2022</t>
  </si>
  <si>
    <t>Global Food Security Index</t>
  </si>
  <si>
    <t>F_GFSI</t>
  </si>
  <si>
    <t>gfsi</t>
  </si>
  <si>
    <t>https://impact.economist.com/sustainability/project/food-security-index/resource-library</t>
  </si>
  <si>
    <t>MFR Macro-fiscal Risk</t>
  </si>
  <si>
    <t>2022-11-22 - volcano - green - NA</t>
  </si>
  <si>
    <t xml:space="preserve">coup: 2022-11-25 failed; </t>
  </si>
  <si>
    <t>CMR: Epidemic- 2022-10 - Epidemies (Monkeypox and cholÃ©ra) and floods</t>
  </si>
  <si>
    <t>mfr_watchlist, macrofin</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</si>
  <si>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</si>
  <si>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</si>
  <si>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</si>
  <si>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</si>
  <si>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</si>
  <si>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</si>
  <si>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</si>
  <si>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</si>
  <si>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</si>
  <si>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</si>
  <si>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</si>
  <si>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</si>
  <si>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</si>
  <si>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</si>
  <si>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</si>
  <si>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</si>
  <si>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</si>
  <si>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</si>
  <si>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2023-01-18 â€“ Human infection caused by avian influenza A(H5) - Ecuador</t>
  </si>
  <si>
    <t>GIN: Epidemic - 2023-01 - Yellow Fever</t>
  </si>
  <si>
    <t>MOZ: Epidemic - 2022-12 - Cholera outbreak</t>
  </si>
  <si>
    <t>2023-02-09 â€“ Cholera - Malawi</t>
  </si>
  <si>
    <t>2023-02-08 â€“ Meningitis - Niger</t>
  </si>
  <si>
    <t>NGA: Epidemic - 2023-01 - NIGERIA: Diptheria Outbreak</t>
  </si>
  <si>
    <t>2023-02-08 â€“ Middle East Respiratory Syndrome - Oman</t>
  </si>
  <si>
    <t>2023-02-02 â€“ Measles - Paraguay</t>
  </si>
  <si>
    <t>Drought in South-West (3.1)</t>
  </si>
  <si>
    <t>2023-02-10 â€“ Cholera - Democratic Republic of the Congo</t>
  </si>
  <si>
    <t>GNQ: Ã‰pidÃ©mie - 2023-02 - FiÃ¨vre hemorragique virale</t>
  </si>
  <si>
    <t>GTM: Epidemia - 2023-02 - Alerta por Gripe Aviar H5N1 en Guatemala</t>
  </si>
  <si>
    <t>2023-02-26 â€“ Avian Influenza A (H5N1) - Cambodia</t>
  </si>
  <si>
    <t>2023-02-24 â€“ Cholera - Mozambique</t>
  </si>
  <si>
    <t>2023-02-10 â€“ Measles - South Sudan</t>
  </si>
  <si>
    <t>NH_inform_severity</t>
  </si>
  <si>
    <t>NH_inform_severity_text_raw</t>
  </si>
  <si>
    <t>NH_inform_severity_text</t>
  </si>
  <si>
    <t>2023-02-17 â€“ Nipah virus infection - Bangladesh</t>
  </si>
  <si>
    <t>Monsoon floods 2022 (3.6)</t>
  </si>
  <si>
    <t>Eastern Africa Regional Drought Crisis (4.4)</t>
  </si>
  <si>
    <t>FJI: Epidemic - 2023-03 - Dengue Outbreak</t>
  </si>
  <si>
    <t>2023-03-14 â€“ Measles - Nepal</t>
  </si>
  <si>
    <t>Drought (3.7); Eastern Africa Regional Drought Crisis (4.4)</t>
  </si>
  <si>
    <t>SDN: Epidemic - 2023-07 - Dengue fever outbreak</t>
  </si>
  <si>
    <t>2023-03-24 â€“ Marburg virus disease - United Republic of Tanzania</t>
  </si>
  <si>
    <t>2023-03-21 â€“ Measles - South Africa</t>
  </si>
  <si>
    <t>2023-03-20 - flood - green - NA</t>
  </si>
  <si>
    <t>2023-03-26 - flood - green - NA</t>
  </si>
  <si>
    <t>2022-12-21 - volcano - green - NA; 2022-11-30 - volcano - green - NA</t>
  </si>
  <si>
    <t>2023-03-22 - flood - green - NA</t>
  </si>
  <si>
    <t>2022-09-19 - volcano - green - NA</t>
  </si>
  <si>
    <t>Drought (3.8); Eastern Africa Regional Drought Crisis (4.4)</t>
  </si>
  <si>
    <t>2023-03-16 - flood - orange - NA</t>
  </si>
  <si>
    <t>CuraÃ§ao</t>
  </si>
  <si>
    <t>SÃ£o TomÃ© and PrÃ­ncipe</t>
  </si>
  <si>
    <t>TÃ¼rkiye</t>
  </si>
  <si>
    <t>2023-04-02 - flood - green - NA</t>
  </si>
  <si>
    <t>2023-04-02 - earthquake - green - (M 5.5)</t>
  </si>
  <si>
    <t>2023-04-06 â€“ Human infection caused by Avian Influenza A (H5) - Chile</t>
  </si>
  <si>
    <t>2023-04-04 - earthquake - green - (M 6.3)</t>
  </si>
  <si>
    <t>TÃ¼rkiye / Syria earthquake (3.4); Turkiye / Syria earthquake (regional crisis) (3.7)</t>
  </si>
  <si>
    <t>TÃ¼rkiye / Syria earthquake (3.3); Turkiye / Syria earthquake (regional crisis) (3.7)</t>
  </si>
  <si>
    <t>2023-04-03 - flood - green - NA</t>
  </si>
  <si>
    <t>2023-04-11 â€“ Avian Influenza A(H3N8) - China</t>
  </si>
  <si>
    <t>GAB: Epidemic - 2023-02 - Marburg risk</t>
  </si>
  <si>
    <t>2023-02-25 â€“ Marburg virus disease - Equatorial Guinea; 2023-03-22 â€“ Marburg virus disease - Equatorial Guinea; 2023-04-15 â€“ Marburg virus disease - Equatorial Guinea</t>
  </si>
  <si>
    <t>2023-04-17 â€“ Circulating vaccine-derived poliovirus type 2 (cVDPV2) - Indonesia</t>
  </si>
  <si>
    <t>2023-04-11 â€“ Pneumococcal meningitis - Togo</t>
  </si>
  <si>
    <t>2023-04-13 - earthquake - green - (M 6.0)</t>
  </si>
  <si>
    <t>2023-04-07 - flood - green - NA; 2023-03-14 - volcano - green - NA</t>
  </si>
  <si>
    <t>2023-04-14 - flood - green - NA</t>
  </si>
  <si>
    <t>2023-04-06 - flood - green - NA; 2022-12-04 - volcano - green - NA; 2022-06-02 - volcano - green - NA</t>
  </si>
  <si>
    <t>2022-07-25 - volcano - green - NA</t>
  </si>
  <si>
    <t>2023-04-15 - flood - green - NA</t>
  </si>
  <si>
    <t>2023-04-04 - earthquake - green - (M 6.2); 2023-04-04 - flood - green - NA; 2022-06-13 - volcano - green - NA</t>
  </si>
  <si>
    <t>2023-04-14 - flood - orange - NA</t>
  </si>
  <si>
    <t>Escalation of conflict between Armenian  // Rationale: kh region escalated into armed conflict,//In September 2022, clashes between the // Vulnerability: Previous conflict//The conflict escalation is expected//from the 1988â€“1994 conflict and the 2020 hostilities</t>
  </si>
  <si>
    <t>The expansion of armed groups from centr // Rationale: nuary 2023, more than 73 violent incidents involving mos//tly non-state armed groups have been reporte//These incidents included attacks on civilians and securi//ng the highest number of attacks by armed groups, follow//dâ€™Ivoire and Ghana, the attacks are on a smaller scale//a still-low presence of armed groups, but these are be//The violence has started to trigger // Vulnerability: The violence would mainly affect ru</t>
  </si>
  <si>
    <t>The resurgence of the 23 March Movement  // Rationale: been displaced since the clashes intensified in March 2//es the withdrawal of M23 fighters from areas under thei//a regional force to end armed group violence in easter//t perceive this force as offensive enough//of this force or a more offensive attitude towards the M23//some as support for the armed group, have reinforced d // Vulnerability: province where dozens of armed groups are active, the i//ncrease of M23 attacks will considerably worse | The expansion of the areas under the con // Rationale: ther of supporting rival armed groups in North Kivu pro//lese army, demand a more offensive attitude from the East A//trations often turn into attacks against people and thei//e January 2022, riots or attacks by armed groups targeti//These attacks have intensified since//the advances of the M23, violence against Rwandophone co//n by Congolese troops or armed groups and militias figh//ed to have taken effect, clashes between the Congolese//each other of launching attacks on their positions//increase in retaliatory attacks against Rwandophone com//Incidents involving armed groups and militias figh//ticularly in areas where armed groups fighting the M23 // Vulnerability: The violence would mainly affect Rw</t>
  </si>
  <si>
    <t>Escalation of the conflict between armed // Rationale: ontrol and encourage its armed competitors (other organ//ssidents and the ELN) to attack and weaken them//When disputes between armed actors in Colombia incre // Vulnerability: ions with high levels of armed conflict, humanitarian a | Colombian armed groups on Venezuelan ter // Rationale: way for the formation of armed groups made up of FARC-E//The armed conflict has begun to deepen sinc//e 2020, because armed groups used restrictions//da Marquetalia and other armed groups, mainly in Apure,//uring 2020 for non-state armed groups in Colombia, due//Since 2021, clashes between FARC-EP, ELN,//e of Colombian non-state armed groups in Venezuela and//tionship with Venezuelan armed groups, giving rise to a//â€¯ This type of conflict is characterised by the//ed presence of non-state armed groups in a cross-border//009; ICRC 2011)â€¯This new conflict dynamic is aggravated by // Vulnerability:  | Increase in paramilitary and ELN violenc // Rationale: er of paramilitaries and clashes is likely to increase // Vulnerability: NA</t>
  </si>
  <si>
    <t>Decreased humanitarian access due to fue // Rationale: een occupied by criminal gangs//een occupied by criminal gangs//As a result, the gangs have limited the flow o//As a result, the gangs have limited the flow o//n the next six months as conflicts and territorial control//n the next six months as conflicts and territorial control//by criminal gangs have been on the rise s//by criminal gangs have been on the rise s // Vulnerability:  | Decreased humanitarian access due to fue // Rationale: een occupied by criminal gangs//een occupied by criminal gangs//As a result, the gangs have limited the flow o//As a result, the gangs have limited the flow o//n the next six months as conflicts and territorial control//n the next six months as conflicts and territorial control//by criminal gangs have been on the rise s//by criminal gangs have been on the rise s // Vulnerability:  | Escalation of food insecurity as a resul // Rationale: d territorial control by gangs, rising prices and decl//If violence continues, these figur // Vulnerability:  | Election delays contribute to popular un // Rationale: laid the groundwork for violent unrest in the capital's // Vulnerability: NA</t>
  </si>
  <si>
    <t>New administrative divisions in Papua an // Rationale: long been suffering from armed activity, ethnic tension//uted not to mitigate the conflict situation in Papua and W//This could increase the conflict with separatists in the//ctivities and engaged in clashes with the Indonesian se // Vulnerability: vinces are vulnerable to conflict due to the creation of n//as further tensions and conflict would prevent their retu</t>
  </si>
  <si>
    <t>Inter-Shia conflict in Iraq leads to dis // Rationale: parliament building, and clashed with militias linked t//will aim to resolve this conflict either by reaching a pol//ngaging in an inter-Shia conflict, with the latter being s//In case of a conflict, clashes between militias will // Vulnerability: usted following years of conflict, drought, the COVID-19 p</t>
  </si>
  <si>
    <t>Deepening economic crisis leads to heigh // Rationale: me episodes of increased violence and clashes between pr//try, possible widespread violence, resulting in increase // Vulnerability: yrians who have fled the conflict in Syria and about 180,0//tensions and presence of armed groups</t>
  </si>
  <si>
    <t xml:space="preserve">Flare up of tensions in Moldova contribu // Rationale: It is likely that attacks led by pro-Russian, inc//will lead to flare up of clashes and increase humanitar//The armed conflict in 1992 had led to the d//tensions in Moldova and armed conflict will likely neg//nfo on Transnistria: The conflict in Transnistria is a lon//1990, leading to a brief armed conflict between the two // Vulnerability: </t>
  </si>
  <si>
    <t xml:space="preserve">Escalation in conflict in Rakhine State  // Rationale: military juntaâ€™s forces clashed with AA in Maungdaw To//ost intense and extended clash, with the longest sustai//ned active fighting between these two mai//An escalation in conflict would exacerbate Rakhine//n by engagement in other conflicts, especially the anti-co//Intense fighting between the AA and th//at 28 November 2022, the conflict resulted in around 20,00//an operations due to the conflict // Vulnerability: </t>
  </si>
  <si>
    <t>Continued protests and restrictions on m // Rationale:  // Vulnerability: des, fuel shortages, and violence during protests may fu</t>
  </si>
  <si>
    <t xml:space="preserve">New proposed legislation and evictions p // Rationale: 29 December 2022 under a fragile coalition, with Likud//ugee camps, resulting in violence//and clashes between Israeli securi//civilians and armed individuals and groups // Vulnerability: </t>
  </si>
  <si>
    <t>The expansion of the areas under the con // Rationale: ther of supporting rival armed groups in North Kivu pro//lese army, demand a more offensive attitude from the East A//trations often turn into attacks against people and thei//e January 2022, riots or attacks by armed groups targeti//These attacks have intensified since//the advances of the M23, violence against Rwandophone co//n by Congolese troops or armed groups and militias figh//ed to have taken effect, clashes between the Congolese//each other of launching attacks on their positions//increase in retaliatory attacks against Rwandophone com//Incidents involving armed groups and militias figh//ticularly in areas where armed groups fighting the M23 // Vulnerability: The violence would mainly affect Rw</t>
  </si>
  <si>
    <t xml:space="preserve">Increased intercommunal clashes in Blue  // Rationale: ng tribes escalated into armed clashes, displacing over//ve further intercommunal clashes in Blue Nile//On 1 September, clashes erupted between Hausa//events of intercommunal violence, increased clashes in//As observed during July clashes, shelter needs for the//the tribal tensions and clashes in Blue Nile//njured people in case of armed clashes//ed in terms of increased clashes, displacement, and nee//ds as intercommunal clashes continued to target th//because of intercommunal conflict//place since July between armed Hausa tribe members and//armed men from other tribes (i//Reasons for many of the clashes include disputes follo//escalations of sporadic attacks targeting Hausa tribe m // Vulnerability: </t>
  </si>
  <si>
    <t>Al Shabaab infiltration and increased at // Rationale: In early February, conflict broke out in Las Anod ci//aliland forces and local armed groups affiliated with t//r targeted by Al Shabaab attacks//2022, none of Al Shabaab attacks were in Sool region//advantage of the ongoing conflict and infiltrate Sool regi//rrying out sophisticated attacks, the probability of thi//Al Shabaab attacks in Sool region would in//ple, particularly if the attacks constrain humanitarian // Vulnerability: Also, the recent conflict has  caused widespread d</t>
  </si>
  <si>
    <t xml:space="preserve">Prolonged sociopolitical unrest leads to // Rationale: violent police and army respons//that any violent protests will be met wi//More violent protests are likely to//If violence erupts, it is expected//Tunisia resulted in some violent demonstrations and huma//eptional measures led to violent protests since November // Vulnerability: </t>
  </si>
  <si>
    <t xml:space="preserve">Human trafficking and protection concern // Rationale: safety from the ongoing conflict//1 in 500 suffered sexual violence//sexual and gender-based violence creates a vulnerabilit//risk of exploitation in armed conflict (UNODC) // Vulnerability: as survivors of domestic violence | Extreme winter conditions and power supp // Rationale: The risk of active conflict and extreme constraints//Ukraineâ€™s counteroffensive advancements in Kharkiv//r savings because of the conflict, affecting their ability//ian-controlled or active conflict areas lack financial res//cently, Ukraineâ€™s counteroffensive advancements in Kharkiv//ctober, Russia escalated attacks against the energy infr//Active ground conflict elsewhere has continued//y materialised in active fighting hot spots, including // Vulnerability:  | Targeting the structures that support Uk // Rationale: ower shortages or direct attacks, would lead to a severe//There was also an attack on the power lines of th//ing the Ukrainian counteroffensive in Kharkiv oblast//ccessive wave of Russian attacks on Ukraineâ€™s power grid//nerable to a retaliatory attack should Ukrainian forces//Russian forces could attack the Kakhovka dam to caus//Any attacks on the dam would lead t//Because of Russian attacks, Ukraine has already ha//Russian attacks against Ukraineâ€™s power//ge than the mass missile attacks on the energy infrastru // Vulnerability:  | Russian territorial advancements in Done // Rationale: an forces are conducting offensive military operations on t//p is leading the Russian offensive in Donetsk oblast, relyi//een widely implicated in violence against civilians in U//abuses, including sexual violence//as Russia continues its offensive in Donetsk, new areas wi//Although Russian armed group Wagner and Russian//armed forces have made limited // Vulnerability: </t>
  </si>
  <si>
    <t>2022-12-14 - drought - green - NA</t>
  </si>
  <si>
    <t>2019-12-18 - drought - orange - NA; 2020-10-21 - drought - green - NA</t>
  </si>
  <si>
    <t>2023-04-13 - cyclone - green - (241 km/h); 2022-12-22 - cyclone - green - (74 km/h)</t>
  </si>
  <si>
    <t>2022-02-23 - drought - green - NA</t>
  </si>
  <si>
    <t>2022-11-11 - cyclone - green - (120 km/h)</t>
  </si>
  <si>
    <t>2022-11-05 - cyclone - orange - (139 km/h)</t>
  </si>
  <si>
    <t>2019-12-18 - drought - orange - NA; 2023-03-27 - flood - green - NA</t>
  </si>
  <si>
    <t>2019-12-18 - drought - orange - NA; 2023-03-31 - flood - green - NA; 2022-01-19 - drought - green - NA</t>
  </si>
  <si>
    <t>2019-12-18 - drought - orange - NA; 2023-04-04 - earthquake - green - (M 5.9); 2022-12-12 - volcano - green - NA; 2020-10-21 - drought - green - NA; 2022-05-18 - drought - green - NA</t>
  </si>
  <si>
    <t>2022-08-17 - drought - green - NA</t>
  </si>
  <si>
    <t>2023-03-26 - flood - green - NA; 2023-04-05 - volcano - green - NA; 2023-01-25 - drought - green - NA</t>
  </si>
  <si>
    <t>2022-01-19 - drought - green - NA</t>
  </si>
  <si>
    <t>2022-09-21 - drought - orange - NA</t>
  </si>
  <si>
    <t>2022-04-20 - drought - green - NA</t>
  </si>
  <si>
    <t>2022-11-03 - cyclone - green - (139 km/h)</t>
  </si>
  <si>
    <t>2022-12-13 - volcano - green - NA; 2022-07-07 - volcano - green - NA; 2022-06-03 - volcano - green - NA; 2022-11-05 - cyclone - orange - (139 km/h)</t>
  </si>
  <si>
    <t>Escalation of food insecurity as a resul // Rationale:  'The impact of continuing natural disasters, increased territor' // Vulnerability:  'Ongoing natural disasters affect harvests and'</t>
  </si>
  <si>
    <t>2023-04-17 - earthquake - green - (M 5.5); 2023-04-15 - earthquake - green - (M 5.5); 2023-04-14 - earthquake - green - (M 7.0); 2023-04-03 - earthquake - green - (M 6.1); 2023-04-17 - flood - green - NA; 2023-04-05 - flood - green - NA; 2023-03-31 - volcano - green - NA; 2023-03-12 - volcano - green - NA; 2022-04-25 - volcano - green - NA; 2022-12-07 - volcano - orange - NA</t>
  </si>
  <si>
    <t>2023-04-09 - earthquake - green - (M 5.7); 2023-04-09 - earthquake - green - (M 5.5); 2022-12-10 - cyclone - orange - (102 km/h)</t>
  </si>
  <si>
    <t>2022-10-19 - drought - green - NA</t>
  </si>
  <si>
    <t>2021-09-22 - drought - orange - NA; 2022-06-08 - drought - green - NA; 2022-10-19 - drought - green - NA</t>
  </si>
  <si>
    <t>2022-03-23 - drought - orange - NA; 2023-03-24 - flood - green - NA</t>
  </si>
  <si>
    <t>2022-06-08 - drought - green - NA</t>
  </si>
  <si>
    <t>2023-02-22 - drought - green - NA</t>
  </si>
  <si>
    <t>2022-12-10 - cyclone - orange - (102 km/h)</t>
  </si>
  <si>
    <t>2020-10-21 - drought - green - NA; 2023-01-29 - cyclone - green - (169 km/h); 2023-03-12 - cyclone - red - (250 km/h)</t>
  </si>
  <si>
    <t>2022-06-22 - drought - green - NA</t>
  </si>
  <si>
    <t>The dzud natural phenomenon set to signi // Rationale:  'c("The â€œdzudâ€ is a multiple natural disaster comprising summer dr", " winds, and lower-than-normal temperatures", "tality, especially in steppe (dry and grassy plain), vast grass")' // Vulnerability: no keywordsA</t>
  </si>
  <si>
    <t>2023-03-12 - cyclone - red - (250 km/h)</t>
  </si>
  <si>
    <t>2023-02-10 - cyclone - green - (167 km/h); 2023-01-19 - cyclone - green - (93 km/h)</t>
  </si>
  <si>
    <t>2023-04-13 - flood - green - NA; 2022-04-20 - drought - green - NA</t>
  </si>
  <si>
    <t>2023-04-18 - flood - green - NA; 2022-05-18 - drought - green - NA</t>
  </si>
  <si>
    <t>2023-04-19 - earthquake - green - (M 6.3); 2023-04-11 - earthquake - green - (M 5.6); 2023-04-10 - earthquake - green - (M 5.8); 2023-04-09 - earthquake - green - (M 5.8); 2023-04-02 - flood - green - NA; 2022-04-20 - volcano - green - NA</t>
  </si>
  <si>
    <t>2019-12-18 - drought - orange - NA</t>
  </si>
  <si>
    <t>2023-04-18 - earthquake - green - (M 5.6); 2023-04-07 - earthquake - green - (M 5.8); 2023-04-03 - earthquake - green - (M 6.5); 2023-04-12 - volcano - green - NA; 2022-10-19 - drought - green - NA</t>
  </si>
  <si>
    <t>Al Shabaab infiltration and increased at // Rationale: no keywords // Vulnerability:  'uffer the impact of worsening drought'</t>
  </si>
  <si>
    <t>Involuntary mass returns of Syrians refu // Rationale:  'c("The earthquakes that hit southeastern TÃ¼rki", "west Syria as a result of the earthquakes will pose challenges")' // Vulnerability:  'c(" The February earthquakes highly", "Prior to the earthquake, Northwest Syria was", "from the conflict and earthquakes further complicates humani-")'</t>
  </si>
  <si>
    <t>2021-09-22 - drought - orange - NA; 2022-06-08 - drought - green - NA</t>
  </si>
  <si>
    <t>2022-03-23 - drought - orange - NA; 2023-04-14 - flood - green - NA</t>
  </si>
  <si>
    <t>2022-03-23 - drought - orange - NA; 2023-03-23 - flood - green - NA</t>
  </si>
  <si>
    <t>Extreme winter conditions and power supp // Rationale:  'c(" Freezing temperatures can reach âˆ’ 20Â° C", "ating will be an issue as the weather gets colder", "ating will be an issue as the weather gets colder")' // Vulnerability: no keywords</t>
  </si>
  <si>
    <t>2023-01-06 - volcano - green - NA; 2022-12-04 - volcano - green - NA; 2022-06-22 - drought - green - NA; 2022-09-21 - drought - green - NA; 2022-11-11 - cyclone - green - (120 km/h)</t>
  </si>
  <si>
    <t>2023-01-19 - cyclone - green - (93 km/h); 2023-03-05 - cyclone - red - (250 km/h); 2023-03-03 - cyclone - red - (204 km/h)</t>
  </si>
  <si>
    <t xml:space="preserve">Severe economic crisis, harsh winter, an // Rationale: her increase in domestic prices // Vulnerability: </t>
  </si>
  <si>
    <t>Escalation of conflict between Armenian  // Rationale:  // Vulnerability: livelihood support so that people c</t>
  </si>
  <si>
    <t xml:space="preserve">Government  crackdown  on  the oppositio // Rationale:  // Vulnerability: </t>
  </si>
  <si>
    <t>Increase of people in IPC Phase 3 in the // Rationale: Honduras, deteriorating livelihoods and reduced coping capa // Vulnerability: Inflation and declining livelihoods will affect the food se</t>
  </si>
  <si>
    <t>Escalation of food insecurity as a resul // Rationale: control by gangs, rising prices and declining imports w//be a trigger for higher prices and reduced imports // Vulnerability: s this crisis, increases prices, decreases access and a</t>
  </si>
  <si>
    <t>Deepening economic crisis leads to heigh // Rationale:  // Vulnerability: llowing two years of the socioeconomic crisis, stagnated gove</t>
  </si>
  <si>
    <t>Flare up of tensions in Moldova contribu // Rationale: Energy costs are affecting poor hous//The inflation rate in December 2022 re//) and increase needs for livelihoods opportunities // Vulnerability: rs of small business and unemployed youth will likely be a</t>
  </si>
  <si>
    <t>Continued protests and restrictions on m // Rationale: ability could affect the livelihoods of Venezuelans and Peru//ers, deteriorating their livelihoods and increasing protecti // Vulnerability: urity owing to high food prices and reduced purchasing//re pronounced because of inflation rate of 8//which has meant a higher cost of living and lower spen</t>
  </si>
  <si>
    <t xml:space="preserve">Further economic distress and social unr // Rationale: Inflation, rising prices, and political and soci//ity will likely increase unemployment needs, further chall//ns are already living in poverty or are at risk of pover//ty in 2022, while unemployment rates reached 15% in//isian migrants are young unemployed men (ages 18-35), and//d the increase in global prices of grains and energy ha//The inflation rate reached 9% in Septe//Tunisia city because of inflation and rising prices of foo//million dollars grant), inflation rates and lack of foreig // Vulnerability: </t>
  </si>
  <si>
    <t>Changes to mechanisms for social service // Rationale: will cut administrative costs and streamline payments//will drastically affect poverty levels and increase the//fits, combined with high unemployment and rising inflation//, will further worsen poverty in Ukraine//ountry will be living in poverty (less than the global l//ncome below the national poverty line//social payments, rising poverty, in combination with la // Vulnerability: ountry will be living in poverty (less than the global l//ncome below the national poverty 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</si>
</sst>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7">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border>
        <left style="thin">
          <color theme="0"/>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font>
        <color theme="0"/>
      </font>
      <border>
        <vertical/>
        <horizontal/>
      </border>
    </dxf>
    <dxf>
      <border>
        <left style="thin">
          <color theme="0"/>
        </left>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border>
        <top style="dotted">
          <color auto="1"/>
        </top>
      </border>
    </dxf>
    <dxf>
      <border>
        <top style="dotted">
          <color auto="1"/>
        </top>
      </border>
    </dxf>
    <dxf>
      <font>
        <strike/>
        <color theme="0" tint="-0.24994659260841701"/>
      </font>
    </dxf>
    <dxf>
      <border>
        <top style="thin">
          <color auto="1"/>
        </top>
      </border>
    </dxf>
    <dxf>
      <border>
        <top style="thin">
          <color auto="1"/>
        </top>
      </border>
    </dxf>
    <dxf>
      <border>
        <top style="thin">
          <color auto="1"/>
        </top>
      </border>
    </dxf>
    <dxf>
      <border>
        <top style="thin">
          <color auto="1"/>
        </top>
      </border>
    </dxf>
    <dxf>
      <font>
        <color theme="0"/>
      </font>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112</c:v>
                </c:pt>
                <c:pt idx="1">
                  <c:v>42</c:v>
                </c:pt>
                <c:pt idx="2">
                  <c:v>19</c:v>
                </c:pt>
                <c:pt idx="3">
                  <c:v>9</c:v>
                </c:pt>
                <c:pt idx="4">
                  <c:v>6</c:v>
                </c:pt>
                <c:pt idx="5">
                  <c:v>2</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7H1JcuNIFuVVaLHpTYKJeSirLDOBlKg5FJIiIiM3NISEJMEBIEGA06qv0SfoC/Syd3WTPkk/BwgQ
+HQFESWEEYtSlikr3eXS5/s+/Pn/82X9j5eJ64St9XTiL/7xsv7jwzCKZv/4/ffFy9CdOov21HsJ
g0Xwd9R+Caa/B3//7b24v7+GzsrzB7/LoqT+/jJ0wshdf/jXP/HbBm5wG7w4kRf4n2I33Dy6i3gS
LX4wx51qvQSxH7HlA/ymPz48D91Wz5l+95wPLdePvGjzvJm5f3wo/diH1u/0lx384dYEtEXxK9ZK
SltVTUmyJF3RJEUy1Q+tSeAPdtOCpLVVGf+YuqUphqIpWva3750p1lejKaHIeX0N3cWitft3eW3p
M5SnvEXQSYHoBIzk3l3yGX8vA/2vf5IBfGoyUuAFhejYFGXFrRMsMiBqYILZVi1VFSVLkQxdBtQl
Jkii0jZ0S1Fk09QMVZas7E+nPDhGDB/9dBXBPR2kiN+enR7xjjNzW1/c8NXNPnwNuGtt0VSw/Q3T
xPaXNbL5ZaWty6oqmbJm6rpuWXL2t1Pgq9HEh7+4ljChOEVZ0fnSAFbEofPiBBkWNfBBbkuWKuuS
Vt74gm62LUM2dEXUxeSL3D6d45S8gX62kEKfjR/g/vX0uF+F7sTxX+vDXVPakmGYuigzeC1D10v3
jmC2JRVXjo63QZRVS5SV7G+n+78CQXz484UE/nycwn91fnr4nxzPj1q38UvN769pmboqa4plGaYo
G2UW6GLb0g1VVFRJMnVNVnBFpW9/yoKKRPHZUFpMWFGao+y47ZyeHb3Y811HsL3FwokzUGq5i0Q8
xXhvJUvTNF0nb4Kkti1ZlmRTNwxFNyU2X2RIZbL4LCHLCVPILGVLrwGXVCcMIFzWKKGqGm4hUZZN
2cBtpCpG+Y2QdAiopqSoFp5psMWSyvyoQA+fE/lCwoN8nKJ/+diEQ+FE0FgmNeIPDQACqSUamiVj
y6uKWb6hLLGtaIaYHBVRl8kL3YsrEMRnQGEpYUFhhjKh93x6JnRH3vcgjrxsI9ZwKUltIA8NwNQU
CaqCVL6UVLmtGZZiyCqTkzRTIwpCFYL4PNivJCzYT1AOdK9PzwFskGmN6DMd2bIsVbRSKRRXTEFH
llQV6pkm6Qx/9kVuoGPE8JFPVxHU00GKeO9zAxAPXd95rfPagU4gqZICsVQxJQ23ewl0QZfauqlA
NsLVBM1YVCjqxwl6A/hsIcU+Gz+Av3t6+O0w9l2v1XXCGOLQpM7dr8I2oUuyZZkWlGHoAOW7B0yC
kmyZhiaZiiRqKgTYojyUUpaN8a5CPhuydYQL2TBlgn1/eiZcOGHgtq4WTEmr0Tqk4yQoqiGKUA+S
L2hhhetHMNowQMqaJCvptEisFJXJ4jOCLCf8ILOULRcfG8CW0PFf3B/twJ8zmao6NrwCtdmSE1sd
u3kK/JDbKvQGzRRhzoBKh/c6+9OpxnZxlJw3+LBbRxmwGz5AvgHS6PkiCvw6dQHNZJe+jntIAsg4
EAR6rW0qhmEZ0Mpg0D6w11Wgh499vpCAn49T9M/PT7/vnybB0hnXCb9qtg3RUA1Dg0aAy8gov8mS
1YaCZorsMYDdCFpZeedXIYiP/34lYcB+gnLg6eb0HOgGU8/3XpwMBt7r93N3D3PHKBBGddOwNAOG
UWoukqCMiRLgN3RDhGWJXD5VKOKzYL+SsGA/QVnQbYCjhlmI//2//2ushgPxwB/2Sz1knaHj++6k
qjj061x1V/5r4LuLOu9BQYS/AqoH0/Vgu1Whf0DjLsgATCiGQZ09RFyrbSWa+OewsJQcxMIMPYlX
DVBROk69CiLEYs2AHAaTkyTLoiESsdjS25oOBkBztFSYTahl6jg9fAZk6wj62TCFvnN2+nfIHsaR
49f3CslGW5XYE6TDawHfHLGRwyKIR8rQJVGFiRxeayIHHCeHj3y2jiCfDVPk7ecGIO+E353XWmMF
mM9OUoE+IFYlWQK4hZtH0Kw2TLGaBOhhskrV9ZI+XoGiN+DPV1IG5BMHLLBPz4I7Z1KnJdZoK7qk
KAjVsHT4pqnLVGlrcFXg6jdlZjLBCciOXar9HaOGD326isCeDlLI726bAPmrM3AWL06Yffj3S74C
tAso3ZakQfM2VCVxvBU2PtPKLZVd+IoIA3jiJiru+ztYJ4/T9Bb8+7UHTNhPHbCid3pW2G44jeu0
yypyW4YlXIKSgfuFfZXvHx3GcBNckAvWqiIfKhDEZ0K+kHAgH6fw2w1QP2xn6CCA8LcW4uTqOwsy
MMbLqsETVAbfMCF2iqKGaIHUFkhuHxattyPpR9TwGVBaTJhQmjtgxFMTzsFk4MU1OoU0sa0DZTgf
UglILMfOwCgO+QfOC8TPsLBKBdPlY3CUHj4XbHe3kHAgHz9AvwGmqK/uIsLG88cZCO9/DxSpbeEV
kBASUzoDitaWIfcjZG9nDifW8Eqk8KEvLCXgF2YQfUt02YOBX6p3X3h+vUFiuNA1ycIGho8BBlem
RhWeXVlvIzLDxDHAzyBQmMamViCHD3a+kECdj9N9fnF1+lvmLF5EYZ2WBtVoayZsrqKqa6LJxJ8S
+jAzIDbGMhHEalnMJE40rQr08NHPFxL083GK/lkDlK2zqRvC2uq3npxp4NR31QiAWYYtR1YI/IJk
iG0D17smUqdbdVreYAD5LJQPZPqAHU14cp1hiJDJ+viAu0bUdFi1IX7KqiZJZeM3XmQNFxCsDrt3
AcJR6ck9Tg+fF5CY0g9CmJCPU/Tty9NfRU+bWi8iPKsiYh4lBOJZqiVLZtn1o5h4JBCFAX0YNjlm
8yljf5QaPvK7ZQT33ShF/enb6VH/7HuR+9o6C53vrfOpFyL4bZEh8X6ZB/kIlogMEDzGBgJjNLL/
1bYCmw/Tfi3EiSEgKfvLqenhZ2njs4T/WwiH+D9EGXbWAMkURpRXb1knk+AcwDGBlxTuZ/wPd5UE
EbQgMhlKW7SgP8OMgeglJlKV+VSFJD5v9isJP/YTlAd3X05/aB7gpV7Ua6CGrYg5aJBQosIYqpZV
BGSVmIiihJXCRM4JvpPLqgo9fAbsVxIG7CcoAx4a4KfuOJspxKbaI5eYyQ4Yw1+Nk5B8lQ6CYEpt
nA92pe3Se8iLXZ0uPjvoesIUOk1Zc9OAB8UOosUKnrPsinj/IyLIiCfD3sfVgwgaBTpb+XrCI4PT
wc4FojyYSkeupyoU8dmxX0kYsZ+gLLC/nv562j1mT1G9j7kCR42oQGXDc46ADSgY5cNhWYjrM5F4
ZUl48aEAwtBaFGcrk8VnBllOOEJmKVs+N0C9eHY8HIzfWp2hd/x4EJPMsXTfNGE7AY7mctNM4DMk
Yg9ip4WYT1i4wu+1GtslxHYahowQZ0T6cHzcCII2EJcLjSdzcpf3yE8Sx98p3F9C9gv3Z+iuOeud
/jB3NjOESGcovf82ZXoRAq6QoGfmbqeCrKcobRnJlZqJDBpLFy2WPFM8xMfJ4fMkW0fYkA1T5DsN
eMkS0xF8sbU+ZVrbQHiBCI0TCXssyKN0hyJsGsHruEWhEiHB+yAQoRJJfAYUlhIeFGYoG84+n/4A
2MECIbnJdXXphlt3ECwr3J/lWgs/KiiBZBiEhiCXPgsRhUmycCBwo7GEY5GZLE0Fafd49YoH4ufJ
4/Pnrd9DmPXWj1HO2Wen59y1M6sziEeBwxxiB1RRRUdmx4FpWTGQe8+qHqROFpXI5kep4fNlt4yw
YTdKUb9+OD3qLMLYrTWIHZEKqLeC+CjmFtxFKhRPiNpG7IgowohpIrxNEeFwKZ6QKgTxsd+vJPDv
JygHnq6awQFn3Hp0Z/H3ifeSofH+t3sfzs4iOfFFXo9dOLvOXLuUA8cC69/mQLqSw4F04oADDbAP
nE0G8KzU+HDLqCyB4E0dWU04CLKuAeHCEZCR5QHFSMcxEUXE1tJ81gr08PHPFxL483GKfvev0+//
xwDGmTrRR0Y9MidhfIRtDAl7OrHlI7oEeQMwmyHCkCc1VaCHj36+kKCfj1P0HxuQPfYcIoXj1XlN
JKbn4LszqLPwDSJlZUmD+o+jwAoclJ3rLMkV7hbMycguZkkf5C34SeL4bOH+EsIi7s9Qdj03wAf8
EIRRPHAm2Y39/lcCdhodDzJyzmSRCUzUTgMxCTlpLOkJgUCYNQmPqlDEZ8x+JeHGfoKy4KERLKg3
AEWDvRIF6CAq6abIzJZl1yMzMsO2zLItkGvJIv0z3qdur4fgGDlvoZ+uO8A+HT5AvgFxtxfeyMs+
/Ps3PqIb8E7oe3c6qfyB0lHY+rDtM1k1SbHI/vYu0fUINXzY089AQE8HKeQXDag0cY/7Zti6c15c
ZBnV+kijvgEiOeHAQqoR/O2k7I0Myx+CcPFqYNtz9OifoIvPh4NfQFhyME+5c9cAwfVp5UVbNzx2
AfxcDib0N9xDsiaqSQYmAh5KwqvZllEHAUXrEBKXlGoh91FFmvhcKS0mHCnNUW50Lk8vyF691Fy/
DqGJCEzEk8svDSVIiErBAcHboCAeHU5IYmyqQBCfDflCwoJ8nMJ/1QCHyTd36sJfAj26nV3Ubz0S
v85d0gtdt+YAVQPR8NBWFNRsS9V4WKoKyqSgIifaQtI0K2GYfBEbfCWS+PugsJTshMIM3Qu9BkgK
T7NaI/NU1ACDnV1GCGru5iiyAFlRCMIA+AjJwFmE2zPbgamocJQcPvy7ZQT63SiF/bwBR/DWXQTR
sEYFUpDhRTYVxRBlhAcfVueBoUVWdQAO5ogmK+RTBr4CQXzo84UE/Hycwn/bAPgfUBkpzgB46+6r
7upAFiwTzXSRVRxBBW0V4BZ2PfM+sXsJkdmsFAknzOgINXzkdx+C4L4bpag/fD39s2/Hk4FTq/kQ
9e4MDaU3FVXDlYOakGWNUEYKCKpgaIXKYUXzbRV6+NDvVxL09xOUAXYDfN737qr1l4u9X2ftYEFF
MKqpIfeDRdrh3yT/noXGs1owBgKGYcRFBEN28NIrvyJRfEaUFhNelOYoO+4bYM+9d+KwxlsI8aaa
DHM5XNwoSKUloSDle0jX25B/RMaigyoIR4l5gwHpZ6DQp6MHoD+e/hK6A2le5NUZ+iHIInKfkGop
ozAnEnAQ3lHCXUPuDoJLYdxF8VQYEJmTo3gPVSKJD39hKWFBYYay4e7z6dlw44Xed9QHzpB4/yMs
tSHWQK60WJyvDBNh+S1AAwtk7KMeEqQkeDUO0sKrEMTnwX4lYcF+gnLgpgHe1OsgfK01jIDF8LJM
TAS9s7B3Ek2KKAPEe8DFkcfgZKxPn4Hj5PDRz9YR7LNhivx1AzxJCK92W8HfMBbWmBOlITVNRgyU
QSoQCZA9YZSFY2Ln26YJahWp4aNfWkxYUJqjfLhqQE7+UzAJpsEvCHcX4CmSZRhjmU0q8djB3lRU
CFDMH1UTYKnQUTwEcisJqfkJwvhsOfgFhDUH85Q9T/bpn4gvru9uY1gKYaoCOemL+dY78esMVZ/D
GGG9m2MEVNcWBVTOgBVfg4NKKW0LQUNeI5pIYV/wDVQVSOHvh3wh2Qf5OOX/52+n5/8zuk85NcIO
TwmchkjHwrmEJi6ytLjCoYSXCw0GUCjJQCwKL0T3KD187HfLCPK7UYr7cwOep5sgdNmZO6l5+PMA
SmqN3IdwAvHDhAsNsSzIQzLKJhocSWimcBqD9yjbdJgyeZQcPvOzj0G4nw1T9n9ugJHgAUlG0xqR
ZwnBeAWBuoYoX9Smhsm3eOxMEb230M4M7Z0QQH+YBXmcHj702ToCfTZMoX84O/2N9xS1f0VbIeah
BPqpT6S87wXWVgjpXyiljKPBviCpFHXTUveft59gPgtKiwkfSnOUGU1oK1R77QjWQ040Wdp2+QBI
BiqFo0of/PuIoMAXWFRmwZEiFm+Bnyw7gD0ZpYB/bYBR/iyEW7LWyAmYZaCQInoU7ij0VNTK4hYS
FJCGA18wnMZQnA7u/Ar08JHPFxLs83GK/lkDlKG8clGLJbD1nG2NT8B/SzSl7V9pyuAXx0dXpDpN
wCgLjpL4KHmFxBuIOdBBS3eNBAswLAQI5YKjEGVTaJGmCgTxt3y+kGz5fJxu+S8NsEGeT1AgaLJE
WdYwu3HfUi+ra3foo4tcapYug7YQkDaplmGi5gAihVgvxbxzQfG2r0gUnw2lxYQVpTnKjqcvp5d+
7t1ZneG6zOMNSzyu/Z1ML5eOggmvFZN6oGmz2rgH9uCj1PA5sFtGsN+NUtTvG5DW1Nm6L8NfkVNj
4RxYuIDwXURmGQmOw0WF2rloHaGijhM8I3iai6cgoerHsgAf/3wh4UA+TnnQaYAj8DkOx0z2qbf2
CeLVWTNdVoQVZeNglC/bO1AfWkK8AvoZp+0SqV+2KlF8PpRXE2aUJylHnhsgDXWc78F/m0x/6DTg
WThD3O53xxvV6SxhYWoICEVvIBmVW2knUdRa1OFFRzl7GCVwP7HiusXLqRpF/HNRXEtORXGKnomz
BtxST+7mZehOJrXWyEJ5XANFohGzoCVOQyaRFqxDGtrcIFTQgHc9TQ/EI15kRTWa+KworiWsKE5R
Vjx1Ti8qdeLvNapnMIzDGo63Av0VUcQyScUv8EBAMWnEtKGvBvLDUeDioLXrMWr48KerCPDpIIW8
0wBl4SF2wyhoPXovNUZtIi5dltDWEpDyrXM6mgygyTQ8Rfl8cftXJIrPgNJiwofSHGXHw+PpT8CD
Ezo1u+VQ7wq6s8kEUkQv47opO20F9JxD+Dg8d7suM7RcXxWS3uBE/mEoG/KJAx40wEF3Nvlecz4y
PHQIIgT6aUUQ8hggzAqJl4juR6whcvQtojNUIIcPf76QoJ+PU/DPGhC4f45qcBEykrP38P2WCwFl
dVmyN0KYAa6oyUbZXgorHvxmbPuzDEwW5pz97TSCpwpFfAbsVxIO7CcoC54aIBB9RDp+BsH74ccr
zO74pLZuctmXPTWIXkP0LKLaaBOlY1TwIU9XEbjTQQr1xwboY6m36IuH/q1+lFioI3SwQG4NWol5
aOpWHxtgv0MfMRUWiV0MRlkgZZn4KLGG/sawGyVfVCJFPk3U+s8o5bPq+GcnbDy+gLL4SwNk2nOE
5SLwoEZOwsSEWmzoyK5KUlIWrKRaoFI1svklFZUXWRMteKWLklUFavjcyhcSpuTjFPvzBkhTz/HS
mdTph0BGDGzceMuRp4+Y6KT9aEGlgEIHvQ9B6BBuWcM+Kkodp4cPfraOYJ8NU+ifm2De8AeoS5Bt
vvc/I4KEUBaYWxEHilxx5uTBBVWCHsHoBusigbIuKCpF+5KdHaWHD322jkCfDVPozxoQ6PQEw9KP
bcw/mQ+OEFyEdKIyPh4H9lV2vkF8RWUQiLe7h+PAz3+UHD7y2ccgyGfDFPnHp9Nrb+fR0AtmdWKP
+wRlHXGPw2gHFU4vQ89Kt6DAMTY+nA670i2l274CPXzw95+EwL+foAw4fz49Ay5jxFaGm/quHdhM
YcVD+DkufDyrtB0i6wgOW6upgTNpE9bsT6e6QwV6+PjnCwn8+ThF/7IBtqRLRLa2bti3p7PHkxcu
tuF5qlGPwVHTwH4UukXwTVKNuPT+sNdJQ34yUgXzkvzFo3iUGv4+2C0ju2A3SveAfX36E4g2bU6t
BYg15NYjhIzln/HcfXCHI6pcxTWI+tE761YZ96P0vIX8buEB9rvxA/QbYLo6f4nrDfsQYBxRkXiP
1EpZhCsD3cBL254Z0aGDGGhaxEk+q0AOH/x8IQE/H6fgnzdA09sFmHfdabv14Aazifs/FicON38Y
ehNvNqvZlKChMyFaM7O67cgCQmm40pbAe8iK/ukQWeCMPOyYV5Em/sYoLSabozRHN8jD5envxkfU
868z+B+HE9I47PpIP0eCNO2XhNIZlozEdTQSYzXCkZlTFk6Ok8PnQbaOwJ8NU+Qfv54e+adgWm9l
djxKMNcj/x+vPuzGMByXzgAqkFqQ2DkVLStQwkc9X0hgz8cp7k9NUEWd+NVLuoXVqRShgCszsbCW
nZous+6QZfCRGorEUAuakcWa6NFo0KeKRL3Bh9JqyozS5AFHzk5/Eu7cda2uXtayDcGgCDXkp8HA
54I2MAbYlJZQZO1Vi/LZcXr4bMjWEQZkwxT6uz9PD33PDcJBnecAZWIQaohrRpEl1qJWL5vEUMBE
E3XWmhmlXZNObGXoK9DDxz5fSMDPxyn6vfPTo//g1lqUBAHnKHqEBlJq6i4RqVyMvik4ElAZd0Yz
4lU8Rg4f+XQVgT0dpJg/NADzK/+1zv2Oxl7o+ghNA+ogp7GAgUK57FVAXgxqrx/WIzlKDR/z3TIC
+m6Uon51f/qd3vn3/4nc1uv/+5//62oZeKGbnfr3G+ERQIi6n6x7AwRKlZXjKT28goYyeDCWsVpt
6Oqswxqf/e3UHPYzlPGZcfgbCF8Of4CyqHPVABYFiIlmQVc1ekgg7RtoU47MADQpt9BTu8wbE0IT
E4dUKdXKaFPITiWS3uBKYS3lR2HqgBMNcBH2EBFdo5WQFatClE/SsxylMBCJztraFf1UqGuMQlVs
XIepMAlGKcpDR+nhc2C3jIC/G6W49xogh8JO6G1rvJpQy1tCgTBsfvT6wc2jlj0lAvKTYKRiPWng
xsK7TIOfj9PDBz5bR5DPhin0dgPie/KckXTfvf9ZUP+bE7OIJ1GyQQZucBu8IIQt4OdGdl1/6oTj
7F18P/isuApqPyAjDPmRqokYwtJ9wzrUQjNQWQc/HBBoAtmfTp/kCvTwN36+kOz8fJxu/W4D6qXf
OkHroYtnp66tj0hneB/QAxtKMJRc9IQroY/OfW007lPgw0UpiENbKOhZ/IgYPvTpKoJ7OkhBv23A
Vd+LYX+uUdCRUHgTBahQ8wbZqIeeOAHzYImCNwA10Vlv2QzhdMcfJ4ePeraO4J4NU+R7DdAEet73
0JlETpgh8P7rBvXukPUoAdpd6H7Z9gYVAJcRXlppF/lPy7JVIukNBuw/DeXBfuaADQ2Q9s/CWvNa
EAmFsg9M1d2ZHqTSnSPo0ARg9kGs536+KGIeJYcP/24ZgX43SmE/a4DRv4NIhODUBZ8QE/Eah84P
b/mfC8eSkv6JCizf6C3PWqiUFQzBRLg70wSTmsTU3FqFHD779yvJDthP0E1w2YAr8Nnxt/Vmcwg6
EvDxtsABirq3BqvPXTp/qIrOOvaiEgWqJaAEkYXjWTx+VSjis2C/krBgP0FZ8NwAfeMvZ1prPKKA
E8DMgEjYgDBb0K1lFCRGJ2omapUhP04BH/BsHYE7G6Zg/9WAjAI7mHjLOo2ugoQKt6zQkIwa0Lz8
MTSpQXYNKzmhsBqEB02oK1DERz9fSODPxyn+dgM8nmc+yq6ENUq7cPIgoAwlV1A+M/kqv/YSwp4R
+YnLprzlK9DBRz1fSFDPxynqZ93T21Of4tc6c5aw5ZkNGyFPOrS6g458LLBCQwoG1Ok0157c8Eep
4SO/W0Zw341S1J8agPrz0PHqbbqA8ilICkakMxQ8xJoluXiFCx7FPtqIZFHQR5Rb7L8KQXzs9ysJ
/PsJyoHny9Pv+/M5Cm0F6D0yaWV6aG2WDUS4INoV4RUSbh/EuJTtSkwJR4CXgqhL6OII/id2pZ+i
jM8Tzq8gzOH8BOVS79PpuYRWgqs6Ky3r8PvnbhzSNxFhyqiIo6AsOiQkBCqznj1F6fM4LXxmZOsI
B7JhCvt9A57iz9vv7rjm4kPotYYKZzKcnLuuR2UJVFdY+SfcXqz+EKvBQrz+1Ujic6C4lnChOEU5
8bkBGsCzM/Lq5gTyHDWk4kEoRZzFYRkog70UosL6u7LASBi/y+egGkl8ThTXEk4UpygnnhsQnt9B
Z4Dwxzbnn7NGCBJOBAKMUG2IlYCFh7l8IhCEhLwICal7fD5UIIjPhHwh4UA+TuG/aYB21oEqHNQa
EwNjIAobsFRgdAxDcxLWnbskMaEaLKZ0CFSQaJOE1eJzUIWgN/DPPwplQD5xwIEGSExXoTPPboIa
rOFKG8W9ERGDKDzUo0vu+wL62PzwOLNYGJwLdClkpeqK6B8jho98uoqgng5SxK8aIP10WDuSWg1A
CDkF3vCrAXtEW8A4UdrzggGusEorKNCOzL3DV7gKRXzo9ysJ/PsJyoJOAyQh2/EHE+fVXQyz/ff+
rc8Cf1W0m1CZMwhF58i9b7HeYaxtHnKzDOSn0l4w1Ujic6G4lvChOEU5YTdAZb5BAerxsN6CmKqJ
MGB4+PEMw/CPNmzlF1hHfzAd8WAaqrCzYuG0KEE1kvicKK4lnChOUU7cNEAmvVqEjjup7zwoSINH
XCTMn4i/Y8XmylxgXgGWgoOA4LxyROkpOEoOnwPZxyDoZ8MU+asGlHjqxRv04qgPebTHThwxomho
ULyQnFt+DlDgDNECUAHwPKssAgacKUJ/nB4+9Nk6An02TKHvfTu9JeIOTVI3izrdA+j+gL7jmpEU
hki+lcBHvCni7tCYBs6wMupVSOHjvl9JkN9PUOzvmoA9c0dP6sReRRIC8qLhjcTlnlR0LWOP4CPI
SRoE1DwStbjv7yoQ9AYH8pWUA/nEAQca4Au2Q2fr1Xjls0gjA8jDAgoNl/VqJoIoctcRCYMcHeQj
aGgVTM/AcYL4+GfrCPrZMMXefjz9zcN6AP1n1cN+zh7x3zpnefzpv/5JugcuDkY+ofrr5tF9M3r1
B1O06ccdHnVEtmaXfA0KButrB9+bzopjohW6UU5osBDmgr7zaACqsLosidRbut2O08M/XPkHIacr
H6fH664BhqXHeFHrs45ygMhfRmAxGkkAZTSPKz0tltUWLVYUB1xJu5tlfE9jLI+Tw8c+W0egz4Yp
8o+fT3+xffa9yH1t3Xj+4DWYZjC8f/vj7WAV3AuZsyUOCAgLYGn9cM0hDBB5PywWprj/q9PFZwVd
T1hCpylrevbpWXMTLIJlkMHyfpawUAyTFbxgnTQPZV0UQkMHTthC1H2kRpEjx8nhcyJbRziQDf9+
cKsfDPzSi//W/e74deZQKdj56Fa6a15TMKcqGnqvsJZmMDllvVeKAFeghI9wvpBAnI/T3X3bgN19
FTmTTY2bG9niyIzSUCU86RSqlXM74WeAsY+51KBiyxYLOi1Cf5QYPvC7ZQT23SgF/er59FfKHbxn
L3WWykf1aRROQmALQrpZ1hqzkxa2PAs2hfMAhtQsq5mq0ccJ4kOffxICfj5O4b87Oz38qSDgty7c
VzdMkqyybfj+2/2/Ik/VHLY7J0ZR43qjqvF4IntK1FDIDVZqNPIrHwNo2gqr9AI/JpI7EfhOpJ1q
JL1xEgofhx6GwtTBeXg8/Xm49b5varSkIoAayCOq0UJ8e1LfuMQFJLuhjTjufxElAGBrpZHtR6nh
479bRqDfjVLUbxtgyYPT3A2DOkUerY10cJn1VVTRXpFxoAw8nPwwa+sa4h5hUBJpJa8qBPGx368k
8O8nKAc6DVB3O0OvTg8CktpQwgthpVbiH5BYbYTCI5xkcSLUCEEuaDiXKsNF4ecoNW9gn34ICnw6
eoB6A+ynT54bhk7r1g18t753F3FcOuuNYkmw56CiPdn7LMAI3mWUXUVaB/rbo0FH9rdTW0NVqvhM
KK8mvChPUpY8NcGXNqzVlWYgcxAmHVQTxB2EuoJi+SCg4CCqgKL5IgxDBrycBou8KJ6E3jFy+EzY
LSPo70Yp7L3L07+7dhj7rpd99vfLniqyyHXYclDBIhFulLIWwLxorNAdmtSgvJGo0eL2x8nh456t
I8BnwxR5uwF3EO7aSY2XjwCbggTHDHq2cipKCYgilSUEVuDOR9cBstmPksIHfbeMYL4bpZB3GnDH
3HsDN6xvr6NSC6zKkGJY7Tqd9d0rPbaoqJ448i0EkyKyC/aI7E+n1/1Ravio75YR1HejFPX78wZc
MWieCyGndeEsajRhwozD7GfAHTl7KN9LnCq44CFoSqgpqyCHwASDiJ5lV6SKz4TyasKL8iRliX1x
epbcuH6d2hZKRSEwHQ0oEZeimyJSBiDZFMROxYBpCIchaa6RNKgsn4Sj5PCZsFtG0N+NUthvGnAS
nmO0kK4zbgKxWCiWI7OYOKZMQeUq4W4hpTLZ/KjvmJScJ2egAj185POFBPt8nKL/3IAH9/M4ROuv
Gp9cVIuCGRkxQQiISKoUkF0voR0ltGGUcbRYaLVCDJ4V6OGjny8k6OfjFP3PZ6e/cnY1LJKa8o/u
rJ3dAG+JnMTjX6d/P5i8BkvnGAEv638USmDB8VQeaE1gtY3iV/ePD2itIqOnEOozI9cWJYJZA8DC
7YfGDqybE2JrEEqJUG7mjyiqGnfH6eHvg3wh2Qf5ON0Hdw2IG+7go6OUT+vs7xBFI33WViD+PvFe
Mkze2g9l9H/EDphAmGMHreVE1sgEuJfZgXxPkxlnkeKDcLPkziyy4z8hkM+ft38TYdjbP0g52GmA
8NAZOq/1cQuJ0mi7AZ8REh2ghqM4Q4lbsNQieddEgQzUHOMoLj8m5Q2+JB+A8iAZpHg/N+DEoImm
+1Ljs4VeW6zphYKcQxZjDFNUCXHUJkayQ2IVP+wkfpwWPuTZOgJ6Nkxh7z2e/sE6CwfsWqjTOpvq
6GhBhyoXSKZCGb2yxijo0OGRhoLobpjH2UNCBLZKNPE5UFhKmFCYoXw4awAfWCz0qkYLlcACK1lt
BlS+gA2KZbuV9j9kaoVp9KgTAC8dks+J2n6cHj4DsnUE/WyYQn/XgLpjiVGhTn0FComJCEf0WESl
f2iJSvmyh1eONcBCjoMJkyxqC2fPTMFg8mNy+NDnn4Ngn49T8O97p79/njaohuEnLUd+gZCEXQ6L
FTxxyCVJvsqPAN4I1owMubiwGCZfZVYkxGVDPJGNz4jdMsKG3ShlwtO30zPhfLCZRb/lTDih1nLt
TJ1aq6xDspKRy44vHW7BVC0paC2CwbLtcFIhIiiogg95OuN3ehorEMTfBPlCsg3ycboRrhvgp4VN
L0YPiAwC3pb/ufB+AeUEkE/KgEVMOBQVlagpVhuNUJAOg3eKFYWgWmMFgvjw5wsJ/Pk4hd++Ov05
RAyFi+uwPvh11g0QxmFJQ9A99ArSClhg1aahzMNsiZR3hLQxJbKoJVYgiA9/vpDAn49T+G8bIIM9
BXE03KnsGQ41HAFYRmCZhAeWFeHVEZBcdhbK6DwD6QyXEDq/JY0Zs7+985dXpIrPiPJnItwoT1KW
/HV2+hPxHAxq9KYgdAGGYgOF4lj6dXrbFB4D1KFG+D4OBHLzTPNQMjtGDJ8D6SqCfDpIEX9ugEDW
S6p//tZ6HtaojEMZYX4ThEwlTzHikkvKiADzCGtHjiOilTc/qGilFGXjvAP5BvCFtRT+whRlQq8B
7/DZ3wNEZtRcCwtx+jA+QfXAU8DiAknoss6KKGqQlSSRVb4/sEJVpInPi9JiwozSHOXGWQNMgXfe
S4gQKvi0fmORzO3WU7Q4oYz84Mxip3XvrmqvIYjodWSHo/oQdFPELbIA3tI5RaW0NmpW4JVi8sRh
x66foYy/Tw5/A9kshz9Ad8xDAy5Rdm3ZzhDKzOJH99bPydJoo6kjphSmHPjZmDJDzGpo7Qy/DEKy
kd6PXDNUDsn+dipIVCSKz5jSYsKT0hxlh/10einiCfHvPoKAMzx4b8jP8QIeaXhekCbOurUgwYwE
xQgaGsqizBcqziL4N4mayf72TqirQBGfEfvPQriwn6AseGqAbH3peFGNeiXUetjWWJApAqxZKDDk
hoIkJxhyG0bNfU9rat48Sg4f/N0ygvxulMJ++dyAnZ8oD0cLHP/c5ocjGH1c0KiFFchB3d/yPYTC
OngcoOnAzYWwDUUkIt1TNZL4DCgtJmwozVFmPDXgGvrLm353vq9qvIYECRZMXPkw4uO6Z6ZMolvC
vGLICFZKA/cIJ6rQw2fDfiXhwX6CMuCvr6c/DfcwLYbOIK7RwoIAPVb9GgYshEawDuJl+5ZgQrvH
G8Fyv1W0ujuQqiuRxGdCYSnhQmGGsuG+AWauL54b4TnOXsT3v8ZMvYTGgn5eCFBhoWBlMz+c7hBb
ESZvoAkIp8pvBXr4HMgXEvzzcYr+lwYEiD2FXuvW8cc1HgLWZxYNjFT0mtUAMZwppdfYRNkdMAZe
L9xFKPxBrqFKBPEZUFhKWFCYoUy4bUBju24w9fxfFBkE2YgVjkWRd5S+PqwFIhgIDUIVTvQ0TQzu
lB0/RxqfL7zfQRjE+xHKqW4DanHeBVtmEZvHtT7bEKGQGgtzDKvIeRC8hSQHTWM98zSUy+EESFSj
ic+a4lrCkuIUZcVdA0pA9txw6vib+t4NDUXHmYseRwHvBqLliLkDkiwsZajYYqFkHqLoyMVVgR4+
D/KFhAH5OEW/e3564en53/8XGQ6bGo8BSsIjgQocwNOcfJWfbZwCFWVy4LSF6Zh9IYyi6JyqQhAf
//1KwoD9BOXAcwN06GcPxeCFW3cR1cgEAY2WYaZAL1pRZh10knqzBVUaXWpROBgnAH4RNJJMzkiJ
C9WIeoMRxcWUF8W5A3Y0IM8KJbz931pXi4kz9V5Y8Mq7bMJvR4LnUcBdJ3LOEawXbQpx4j+eTWBH
gDdZujtHXMk7Ze7V6x8f0CUguXbSoGT2K0rn74vru9vYneSCZL7GdRbRHx8EDdqnyA43xPIsYnyF
3YsplPxGGCxsA7tCi8zv7wdhNPzjA3xBCEdD7jAuXuR84Fr+0Fowm8EfH0TWukBHXWRc2KxXO9r5
fcg+4UMw2QwCP4dj998tP54+BJ4fLfB58Edm6Y8xUplhjhVHQM4IK1SBUhZs/sV5RGkw/LT0m+iN
45W6mW+7g3hu3qrGTSCH0/tpFNxPJ/3xxzjeTj5OR7NHX/weIbzhrj8J+vZw3PdtZaStHrR5/9Ng
PDJvw41oi5Hq/elt9At93J88y31vYvelpXLpDYavljUJPipLbf1oxHer+bBTgJ3zOXBNlj4GklA1
De3c2L9kSA2wxxQ/Rn8+6M+H5mDbVUbxtrcU+pvzcaBrdoA6gvZoaAzt5XaxsX/8R2VYFkp/FQot
usyxIDd0fkJqGpsvgGdK0QKlAMVNd7tSvft1X59dbrbDrd3X5bkdzqbyx/HGO/d0b3rb96z4fGUq
f4azOP60GG2urdGs3xFHQ3ceev3OBCB+HsrC2DZXgtY118tPgboxz+X1srsFGZ3RYuU/rgOl9+PP
ACf74YdADjsSdOHuwAPPCv4XP8R8sPBDdThfdXW9u9gO71BvYHSffJvPV+Glri19e+Op8rUaCJJt
6WF8L4/920C3pneCtZ3ebc3t6HYwe9HlaXA/mFpDyV5KoTvob63OZrqcXkuBN71cbbxxd+vP/Qtt
ZfZvkm+juTDs+LE1v14ay/W9NRr0O2GwCb4P1+5KmI5eBb9v2PJS2V5Yq1A/92fh+Db5Fk2V25Wo
Tm1vOLFsf+UJX4TR0LIHG3l+t4nGr1tT3l5sN/6mt9wYs2++KZ9vbMGce5/Fubp6NCaKLW0f422w
fFmO/UlnhO3+0Tfi4Q32zsdBGCuOtJ45E/Qp76ihLDx7S/Xv+VDafhTX8uzcizXRXkWr/v18LET2
YjgZXOh6+G3Z940/zcjyutJsJdiD5bh/7Y374/OttzHvB6Jp3vd9X7IH/TjumOYmuBwstaEtyrNB
N4595cYMFiNbVLabm/HEWj/FS/PRn6o3UayNb7XZXL2IzhfSNLz1N/7462o4u4SjuTvcDm+WS2Ez
sw0lWtwk3ybBOrKnm2VkD6azxU3yTZttFjfCaIwfHI7Zd22u3I/ni6ltrCfdzcwY3yhxv98xkFJ5
k3zzluLu/yX/KQjKo2Z6m15fGE1v/bU+uZ0tgvByOzDv/Km3uhps9avlVJeweSfyJykKDFuJ1sGV
qvvbp7k6u0ErSDeKbz1xMX6exGDJVF5gM2zt0WI068iRvvoynwynthmL0ZXanyw+Ljb94HYoW5fT
8aT/NJ7Mo7uRN/iqzcOOsDRWtwNpMbqXDX1wv7xU1wvjW3816qjBOvw6HgaT68EysNfzz5N5IDxO
FGFjjzTNd/2OsTLH7ibVk9Pbn3MNMf8SvRGQFc/SfyRkSiaZwMXDtAlw8wliGHejmRB3RkLcW/V9
5dtiObEVddK/joLJt7HlDa61iXGhyJPFxXi9mV4Yw9H5JAr6l9to3L+Uh4OlvZ15w85aNqLeaty3
bieIdO70cfl3pFV/2pVDP/Lt4WJ1Pd94A3sar7afhGFsdIamOn3sm+rADkbhx2A4lq6mG2995NY4
vPmQDmehrhEq7pgybHvk0gjhPx/Phdm8K/tL61zdbvTr5Ns83lxY/XDVUcbR4GE6tib2Eq/549SP
o8f1uBOa38S1qX7CPR7cGV5k2MP1Quko/tr7PInmgj1W+optLsywO5SVy9CYbHubyWzT8UJVOfJm
SPTRgHsKDhKJpXUrrGAZeTQWwmA4H6rWuLtehsOr7daLbEvbTi/XW39kL1cTVxmOpG4cTv4M50Pd
1pT1+XApGLcrfyFcDxb94GKwHKwvhNFsagsTdXErLdbzVI15c0cdPDGgEa4GlhqjIjKBvs96uDbG
fUkfdwe6J3RWxmx4vjRxa/74FYCSV962+CuI/TQRA4cEdhixym/AYhStEbmFv7IaaX/Ojdg7F4eT
jodLScWHlvvT3tYKIAShsOPbn4zAD4kI50SEyZi5r5Cexc5S4fXUg3g18+XNrLs0vcm1PxgOPo7i
jhYZ4n1//dFTsafiKBx3VpOhcL7SlO+yulE6krFdfRnMbTz2ky/WYhk/hku1ZyrT1RdpJITX1hAH
PgyW/ZtF6A9769Ay7XgY9MT1UHlU16r3MZpZPd+zxper+VLs+YY6uMML9edoMFfsjbJd9MzhQrz0
xMH2Vlls4uvtePI3ztH1SvUX95o4fJrGVnyV/JduCPYiXk0/ClJfvV8Gm27Ut8JPy23w/GOwJHKx
ACxk8qgyyizh4CFNSiyDhR08ELbhfNqNlKnc9Yeeerfaep1IH6m2P9LC7hahp531cLS6mBrC8irU
JNyfVnxE5OHRATkLpwVl3FEIgQUrFZnmG1vJw6M57a5McX4dB51wZoUfB6o5+iLg/CzXovYJ9oSv
0Vb9qG6N2cdgNVx1j4DBtmNBaEU0p4jCayYggWIMCQsyepGIZTRa+2owm3ZFY77uyGtpdr2aeF5H
tvzt/XDrL24X5lTsKrNQtRer8HGF1+4cjXkgbMhT/1LYDmcXy2D8rC2XYQ/1fZaXRwhktd8OKTQU
eKUSuV8n7LKMcD1fK+Np1x+F1xP2OG2k8Ui0PZBtj6Vnc6kMP47hsr/A07A9n/vm6i75pvjT9Z2x
1WU7Hpuz3qbvRXerL6uNqvZWU2/YW6mj6Hw5GW/tqbURroX/T9iXLTfIM9s+EVXMwy14dkZntG9U
tklADGIGiac/q8n/ffXX3lVnXyROMEZSq4fVqxtcjPNuKi3tkCfGy5D286bMO3WoCl1GpTNVUTew
i8Mc8QKPa7+5WL7vNvzbLNV2GPRm401FsWllb29F06TrfmrqTT0EaldlvR6Neu1/BJ3hh+hwTp8T
PJZk0/ptt/G9qjlpNu+iknvDQbGiCcvO0F48p3pS1dxv5dRmEdzGvDWFiPJGwtCnyduVYx5EySSK
x7RLtbAIHTdRT7i3Gr9Sw9pwq4nqyppDIIvmgDsXmrXqAnNX2eYPq2c9MsdUizrXeklsLuqI5X4b
qnYyDrLND1OrVaekYhfu+9mPYGZUZfPT1PTTbmBjyC1hRou2JqU3bhIGzDIVdham+pkXnndcfuFr
RDdlkQUHtwCun0Su1g5Phmi21Xsy8GHLTavd5rn54usqFL4eujDPlzbpunVQTHBO7ZhsZk8rIyWb
cbM4hbk0ra3pMDe0tK3utRAT/Spz390ndf9kVXx4DFpu7HQ1vY3CHB6FaJ2DmwwnxashRD4w3JUG
oJ6XW6mcR8w3f+JeYnz4iYpaz4+lVncvXmGYh9xujTAv+EvT2M42FVnw7Oj5JWGBDVcxfMmyqP8P
syTW/H8qPdoR8ERQevanuXzJ/H+bZd/1gy2CvlglsCk8CdZ5H1WwSVzooxgsudJnMa0CNfl7P5iS
bcC8KUS7T/7sZK2+y1vtNzM+Utvae62YPxK4tY3qpygJhnaVjWPzmXQ5AHAjbonsu70nRVzC7P8v
F/e/l4Hn5wQwXNw5jCaj/xmXms7KBz6mcHHOJm8lew9GUa+z2kyjVolgVxtze5xLw44TpYl9pnJz
lSdzdURisfKnbhMIxzliw/7/TgVfx/m/vArupILo0FaAGhNYAArj/xUxy0FP9cYyx8juqpvDihuz
nI2rgn02lz+KO9diqsO+Gd5qGbxn0xudMhnVLWiqB9Pt1jU3Y33IbtzTw64LXhOvumlp+fcTqN/K
7zdl+QuNicp2jp3RvFpNeXPn+qcd519Nm6LBKJ6K2oz9uV7hy+Me6eNuN/1qdn8Z3VPpOt8lq270
Y2vOhgfufuZNEgYsZGV+m9M07n0zNttqbXViXzfubWjmqyfNWCkrNIP0NKv5t7fLW51YV9/ccmuO
jcGM6ZJePf8WKXsXwd7qy10htD1NMMdkaZ0owV3dYY61Mj3O6Tqpg2j2xg86JSjMmF4rrl/zvn7R
8mLVWNktKx7GPP828BbXSqBmvN+Vb101fw1IQFOB4yIJjaZ+S5KSh7JLYsspbkj0ju6cbHwf73Yy
v1WM3YFJThmTYcaLJMyUutqNHgcqfWsTyhHlb+vkScg975y5LAxK7dkOeEwJLyuyGxzHvubjRkvl
lVZTmsEN32O2VrP1QFNPuhDh5lznSCZK7sS+qR3mWlv7ZX0L7CSmbZr9JN7UXv87693PrPEvZezz
1voc2h/e5yv1xHXtydXm2LeyeHJllOj1CwmcNsav5/fRT/Fl9nqMCBSb9vTrictkeh90CmvrW6qK
N2dIIhtvGbMZ076hk/IZN/mFtDm1gpy0NxsaQVqyKBizI9Y0zyRZUj4dPgCtan2CT0PBMq+4udb8
wJVYcaHHaZXGtqNij0FUDeRntWnceM5Bet3Wy8WtNYbfsRK3wcxvnhnpnjiTRJfdK8csbi0zbmYr
lPr8SlIg7dTn3Ry0X5ryH4q0WDk5/5jUswiMOKiCDz/b2TyLh6m6kYUYRXkTRhKPhn1qWTg6vyRd
u54ulZh+G+zWiAfrW0a3GdthV0MZ3Gm+kknKpo6cwn/uMn4aR/HTwhQ1/9E11BeN5akgZJZ7IsmQ
Pk6a+2Aj3ab/Ryia3t6b2jqzWfuh/SadnOb0pLQuErYEMeNEzK1udDrNkxvBPVP+KRe/Wd3eUiGv
qePeSEZN4q2a2X7ibn4rgjSmV27KX+C5Wzq9Nrb1mM7fTgM1lb240Y/wh9/Smh6ZcKN0kvFQyl+W
2Dd75BvUu/fWLGPNdm+ksZZsjpJr6398R9GZV/q7LFeD0x38ol+RGdIk6TAZ0iJUyQC8sQhPrcBH
pKtFq93/WJ05mB9lBXNpzqku9kUwb10Jy4Al4LF/G8NN941V3UQhryTMgfxaUYVCeK+FPsWdN+70
tNzSgFWWxWM771kzbTTX/yFJag2kZkfAY+e0h2rlUJV+Lm8WxefEeaS/bb17HItp5XRQocB59pM+
muB+6LMCLsibkzgJQIb6WUjH0qBcOY3z0EAvaANpbNoKWTp7y2539iugwzdJx6ztW9EmcVelQGlu
SH+nDJsFCzCGKTYhtrJ/KKoxIhtxoY5i6i+BXiehZjRPHRiSxZOT2mDlJmhNJ1FvNKLketTy8ZWO
Oxl0hiTjF3B17baRc2jcxyKLzJbvgtzZ1n2Th+TWSN15Yh40q18vfimH9dXT8Gs1IpxL/xXxMWal
drenFGOrPRjexPowZfGjpvFeFe5NBc6TAdLVgUOZEhkz2ImpOWcJr+1NcQUjcqAHvZltS33YZW5w
78fs7LjHYYayqjmW/hzrcD1Bl6+MrH9qlXcOmLjNnXHM53TfmvrGSuerK4pbp+mxMPFe2az1MTgW
aRuNdfVC2rssgMKdZiXPfVJGJBgxJfGjxLzIQybT9GvBYzkli9xeeyKb/o+DNChASSEenVluAuzx
oi+QNF0kcLAFyJlDMDMRl9aa4hDHSjTaijaLc6e6DQ470ZaMPJzVdA9ybxmcjIBE7Rf2PYNGy7dm
vNKsaIvmgZ0pcDElwqQIXv+xFkNLPxtvZatwshDmOr5N+vnLMF6WgSlG0dTTtv30+gP5ArIicifG
aIS8dl55W/9UAUr6s9o5Dd+SpRisec1nLaQV0Xuj28LHyKuc+zezu5GhDYH8MIcr2TdNrc1HkK76
gdSEPuXPc0yjiSZ5HGxzRa62cTe2mL7z5i9QTlZ+7c0VzYWcrj1Ml7zqd8LNdgHFhkKtEz4dCrIk
WBgtY7D8s8G23Jh+aZNcgWjK9PYSkCDn32nC/2nWHiuVbArhROZkvPSiOSNqAEbz0+B7X0XxLNvi
FkBFmt4764H7yfWDZcDI2xY7yxr9KvRpXwh9VwbmB0u+c89eQiY5Aat+Vsq46IN+TVoMpwz9OpW7
DqjEGYqbGIsbcgmwduJW9EZM07L8E5fFl87hjHGI8fTgD+m2gfJSXLVpFaY5hHZdvCa0Y54cnkZl
r32Vfpv1E+GU3vEfZqmtshxhMqlv5EMG4Z+RUu21QW5pdxjUrlbaa5HOvybij4JFa/W8L+tp4xvl
gXwNKT3geGz3fCP6YZfbVVhUJkIwEBjzztIxsE/Dvq/TDflNipUUsyyhPY82AB1gCUHGxYJ6/XeU
7MVk6R+oGZX14jRl1AmQjJ4V/HgTQqYfRDZrjxRsKPLRFR12mYT5IUV/oYtnY4UUNwspdvcUyCeD
3Zt82Cq92xMoaoLqRzmwa83f4vne2xqryMs5JpCgeeyl6KfQV2onwXCT5pGRkeEYSK5yUHG+9UzG
ZfZ85VXVg2NFTundEniU5QrQQJIZ6a0X5mJbVO0Hp0BDtkBnjEAf+EbM4zgEK5oHnTmVQZRqyTNp
fNEOh8ybN2SoJeyFJEzr7DKUA6rmuUsR0lhx1v2IIhs5/84dfry7X+jXBYpkpfPByy8CZWS4tJ2t
Upe02NCOkZAm/W9cIbpVZXtrnkgwVVlMsqBXmpM2y7Bx7RcaG500sS/ZvWJHs/Mu7fgf2bbMfEM1
O2y9+bcT6QnsTAjyKl60wcyRw8wLtmlxXTUwmGvU9P6KW+MjLd20eUz7xox21Qr1SNuTd3o8dMO1
3wgdG1NXy2QLbzwp0w5pLTS5xW9WTvcI2gpJ5fzbaFYskv6SVU6o9fPzYr51kcZGabzbdRr2yCIo
0JILIK9R6DaYxseeX32nCk3jkaLtkNa3rKp5iCernLWaH0Y4kCGBYiDk2nx+91xg1ATBoKxDmXvP
va3dC87OlghHvXnx/SYk652n4lbCRNFnFPVF+kB/U64htfmTl8ch0+PMhjGTo1DNsSq0bzJuQr86
yw65pYU0Erku2QF+U7iyzSu+9mKXV+N+moGeWAILm4FadbEJzOShtPEQ3qy7T0B/btntjLHbt4rd
hQ6XMKTaq+4XYZ9kt8Zt74Jnt3Ecwl4mrw2brloCyOVMR6o5yZSfsjblIQceVtkcunb3jiIQzDBr
oqHyn4vAP3RztckNGeNCbpV9CW9MQz5F3qjHPXKSERjOHZO3qpnCGjiZBnCwvZ4zhIPsTvCIcUfX
nLtxr+XV7p+TAlt9ZDIPaYY00+Uk1/sUdv3pTtA78gcp1h3gJJ/n73TQBkLsC9SJh00fqLhpnfPA
AQjS7nmctJD+5yb8NFKdkqWgBBwURKerkds3Wn0iW1Ap9ivNoSnKHw4866idzsov+kiVAz3pzd0a
HJTvk8+qdM597R/VUK8rWFPR82PSZGvmtuE0iw/W+KFZBacW67VtGbe9/J2qjR/k3zRxEk/Z5Ty0
xbCeDfNIMmOmjElmvBTQZ/0hyecHieJd0chfel8Mao/y+IYuUEl82NDGaz01P8z/LIj0xEXpPH8c
fhtxysCJtVr2UCXQlNll9xG+tm5uBfNfez7HCUeih1RC46+44kOtoyaJYqA3NPBT48lOk8dWT1YZ
/KKl5F5V2gp1lN8AiQ8ASFg1zVvfG9fuY2LpvQIyqmx+4622Zb6+dRGMjBLIqskv0l0vMcl255ji
tpTtZ2WftdIPwaC9FhMABLQ8BWaTRRlz69BY7HvuvZtGKGnSPzirF9jh8dCX7YXsl3JyAlWTVz7P
VRYNhRNnZfaKSkZI76nA+5z9uxZkIcua00CxlaJlZbBLvlZDcunCIC9i8g9DX+x6w9ynUTU4S4il
ONqEqdnGChDRVVmc5T4YiZBMlqx7zI3Y1LvPInnoAQx5nm27udkuVmmbR9dlH3ScIuxofhNAIHCA
e3MvrbWWyG4NOCytR0KjnAj1t0cSoJmr2LLKo8yzDZv8u8Xc7/mIZ5YVoccBLoGG6ZVOzZ613FoF
dfmkRn7LkWT9844r5KehnwqvuxQeLFq+D6Nx6ioFuChPXQeDZ92l6uZrDQzdZP6bnWcoWSAiOOLW
9ch9MYatim3Sjqh6hoYhLl3CY0PLb8kAXaLx5U7vqivNqBhfVKK+fJxR4AxaQ8MRe73mVJTNLevH
OE1DgbdcnDKn7m36AHv7Ov24IM8SDam0x2++G3w3h6wCWoCc6CjNROVHVKc+51Rb+Wx8oIHL5m+C
QTNv065czeV07WYrLqv+GV80HTWZittMu6PRKs6MaSfrfCtT7d6BXTVTf5VM+i/NkwTSjcahG4Y1
LUNX4ub7A6zzgdY/9/yVPPlAEJDiBu4+QNKdrvw5Kvz2gcgJwvPEQBR+H1l29kJqZyCbkHDj8OhM
FNcFAZLntzVtnU9yz6bxQi6eyeLXeCDlUwOPXenETQ6akWdPpBSEMVGIujs7c/DOFNfqcboOJQDe
OKwzM5pEfUB1MCbUmZYI6N14anUeZnK60umkpq5I9gH4QOJSKBiZXnux+w3xX86o0pAikOV8pGz+
HHGJGTqq194511RkA5WC7EHmgB3Dajyhbz2QjWS9tGKia2ytPHBN21LMpOMLh4UgFQAQ5U/OqK0I
MY3AQgRPKAknmrBsswcXSBMx8UEVYW2Z1yUf/he4JnoZ2nnwZs76lYauhXt2y0OSA8TUQBBoFu7G
+gG1s5WXp7GOTI0hY+MuNEYS833B98qe5/6Y9Q5HfV+7jwrqPiIY2t2edBgPUY09gSiWdy+6JuPJ
SUHkKsTzILT95KkCFVFVMsI9oM+Jo67Shn2T3megMWY9HDvjKocpMkSJVhQVFzgsydIQjK2yXpuq
eyAtZRkKZLp4Ju0kayZraOUPAuc7uQZSwj5zVip3F41zlfGR11c608mbxY5wezBwSqiQYeag80rN
QMCwrJc8kKHLgg3zzH1OZF8N9o+8f+Vmr5NpRWKUv34tbmoeful4rVSYuOkbRQFNnYy+PtNHOGPv
HqIE+nNu9H86IAXHq54nq6C3n1xiaHCT8ldePfi9tay00oKVM8kHsh8028S8sW6tydaF6I+Nga8Y
9QGv/Qef1d9kgjVMsZJwbeOjN4hvZK3fdbV3fRV5ev9EboXP4mZVYyzqYqOc9Jjy9MvMblqvx5Oe
gkzV7uQ0jEa743n/p1T9MheBTbqvpJ26Zy3+SuPNxg34nlxEnRoxGQXZcWl7m3pmOwQ1Erin/vYp
AxtF+8o0815uq+RQT/mZhptSFaMPMyaZW/Yz1PKLdITO1bXdVAXftOV5Js88R29Pd8mw8yQLM1/b
RvdJF3YwrkiSt+HH4Wdj1O6yP9r5XVTDy+gEZ1oJ+th+TBALCf8VafBO8WHkarmQkQ67qcs3Qa1e
jEZE5DWl1V0WnWm0B4UCLK2MKSsm32/05Uvd9REfxbl3tx48AsHMxY0YPaSeR3j+zD3tm9syjGo+
VQPWGYQgrkJXBZh9abs0yu0UngFCSa0QjzF480HlzRMLdb997UB7Eu4gHMMa72vItvQvWkVilAVi
dAzt+dhs66J8NBN3RR64xLanHTwvpJNY/laW5pZcIc0MWgcOrHvRhvZsB9MvpbnGLLZV1+0Xl6s8
JPW2+PK8JQITrdHUAOd5e3FgpsguKX8Bwrozt3gcsnm1ZI1LcgfIhW43XmtxxlL0DaZxBZCEQidG
7N7wndSIxfI3KcbY19utb1SR4B5QGxQX0y6AoYlNL3J10PE+8TsLVUks5izRD6J/qdZAm/y2YQ7i
EVYKnZ/hOr1q02soYthuukWZqj7kK8fq7jlCcYtdJO6qc+fjKJ2oR3SrnHxV5f6DBz1Grn0uBYps
OphlTAx6MmCLQDE+NqkVjZ6/jEQkVA2PIPmls+ozs67/sqgeUB+v+Mq254dFFtkY/ORKOw6GE3VA
xGNmXin5c2u+sWpnRwLMdGOpJ2QWhy9GDAEStvw+9EABtbXctEL/dJo9JWjK/UvUsrQ9MMSRoGFL
Jp8BVHfWsPZ66+jWwbIvSxKOUnMdmK+U9bMmu9Eramr7zvLWg99ciBnApWmEeRD7ubHXsvZ/iICX
wOW6vpZ5d6MNJR7YHbWtV8lNSZkMumDuAXL7bIoCpa/RfbTOkIYwuAwBBtFbUbHD6gyAfcyxN7dZ
xbbENCwsQ6arN6G5ITHVPnN/gI9/dOGdmEAhF0QBvk8jCUVjxejverPKMkTxGKhXLmmpxvOXIYdV
6h89t79Lh90n+AbkVnd//ByU/2kB7ftTsnwisThqzc1pEs1PDvUZHXZgOlvjuZ2x5G1kd/KJdh9d
h/EYBKcgeQPYo3IVUBFUYIJfkA66PryvBJZUyPGJGaAq4TkqMzgDr6V29+FBl3T/72zo19qV0zGV
gEkIhrIBgrMyRMLKXpWFI0PGgnMhynWbTw9yYE8gWyIkPTdiVEm9xmy+ipqje0w95sBjNIeCzHZa
T3b3bZV4G0DfHRrwZd/WmH2WqkO7gPvCquJHJuwHj/25aZAX0rot2ooPlRo+KugekjQqVVluhS7K
Yrts7RC8kW7a2hgJw0A5GfQQpVqe+d4aQF6+HeXF/EhFqrYxr0QmEOFYmu3Gct0DJQjCto5ytted
sqF8/Z1owlmx89zuiWshFDJ3bOua2lYi3Rmg9u2KLkisCrEtVLrQtGpXSbWrQXtTfYXoUJmKR2uE
EfgsdLz5mZgRBTICvRs8RH0UzUDGI7kKt073tcX3OSLMjGjBBnuLftN9h2hDXoPOIReEkvxK8/Nj
Va+VlSPF1KFj04fZpWjVnK+k55nlHuvRWmmWv86H5EAEiG/M16kPbg5S1NZgL8TE0Jyt1LtJ1ELm
wV6TxSXmH7dWOrDOxNw7TLuTQOkaPN04AThpJMlEtDuDtwksZ4+n0X0szoLqLWZ7rHP7m/T5X6cn
a4anWyaR1/tbzdN26HT4czkugkeAEFROM5KgPbH1JXWSdhcDAZI8Ir269viV1DsqAjVBfsv7I89M
8BxIIOzh14CRTVr+4z8Fytv0pbsje3IRgv4YP1se3Xze1M6tqMB5Yt60FFNHN5X1xZGXEqdEbszv
2crztM1spSHxdYRJKZWkjFP2zj7v/Q0lcnnt/NGjiotDwxQ8NRjwme9cMC4EQd3B32idPNLfhI8X
jsk10cHQ/pX4zK46CwlOvpTFSfp5SO6PZtYTkeEGFfpd5cOMPJmWQXEmL/eBbM9US1zKG3AqLTUG
wRJKwDQHXkhvwGe41q7P0MJkFs9L+ElZvpxksuEZ2rlaRGI3+VJNW7x+Gjjb0kaKMK5J6zxXXdEO
FKPVOq47fku16mFKso0/uc9zKSMKcBUCHL1fTNVV7SjCmFpyzZ9pNxdHBFeyFDxkchynYZ0ARtF7
6HOIOx9kZuA+D6zeN960XY5jY2mfSV9Ib4S/1sb8XbO/smy8wKv+/KtJZBwBKjFqOJulewwStqLy
Dn3KF8aVVjBWGyO1gOXzG+40IHHytR84h2W17KkP6guzmx8+oSREozOzf/JTdA0hMdJ6+E1XP42F
9k7vqcm4pjLUi+bWzBCvQ9IxBMcHgT27/IUGZcJYVXX/SCJxEKHr3lo+6DE0rXRi5VsfNMcgAV2M
taBHclkl79wNbqBYlN6v117mXDRbXQuAfqoQESQYk70MvKNhJdFiB5gR2QTNipy98MAudNOr1RhH
n9vrEYMhlzu6NqZqTsFZ8PqgZWr7D1qRzEOdSzx5QPW8xUkEa0i2s5aGaJk8FcQmTaEa87/NwGYH
q8as77TtTvOnj7rBIzl0J9LNJcyNXf0dGF/Ej5P3IP+IloUTA4dLXpAY/EXbiW9V0/CV6U9UUZLD
FlTvhVwreVtK8OiVDdZGoimiyPhBB/VL3O7CvwdCRr2p74z5m8LjP9Sz3OCR7Xc1epFn5Ojuqm7U
EyFKUCyJE+eJ2rcj3y5XRqhHq9rTv2V21LdfqD5KddF2AIGEQIB+LAjPaTe29A+BmD6A1snAKY00
K7EZO2QXVHylA0vbR/nBWP658MQdCKtsCEC7iw3hZCtrzgXC32BbuzkLNr0DyLeyEf0WZF2ka43O
Fi68ICIzIJ5uq0ePtahBowIONfBoLwXCdGGgQGOpdWm1j+iuRBkPXAzxCnU2bvus2GdW6JnoIxks
oBR3SxRFBzuoivItcC6EnwVSGqIAKN3ZzEZwVMCQuQljHYAQaoDpCtl0M6uPLsg/hPfn5Sgt7608
EqX3EvSoE2hwXEQkL3l8t+fM+Q7a7me004fRFGtK7QEDNi1KXsoWZ0oSAiMPQYa869P41ObOSniP
00/VyU8u5Yk1WIWFOiv6WPzU+NahAE6p7QSip0CNOdHtWBtAo5fdqqnmR6rgF01zbg33Zran2Su/
KBoRTGt7/6EvslWWnmTifBLCp4qMVaDGy6qoZqBfELwYccjWauxBdFM8wKFUAgJKKOYkl26NVPJ9
MWRR0fkLUlxcCbVr5HC3aM7vuPs6Is0juFjAUdvMDs0iP5A2U1WABERYwi9XaVLeqTCo7OGL2edF
kdK9XZmffDKOdQnD1exz2iB5wViQVuLMX6Q1k5l8ldNfQZEu0A/+o3TaNRVzknS6OHI82+WWYhh1
DVD3AEVw+lGsCfu6f+u8ae2k1YEiuF6AV0HNqLP6k199EhSnU8kqaX+TMngxuLMQRZbOP6Uywjap
TnbpXE0VkhwJrVO2NA8JWIAPKtb4KfST4j56NBHG2lcFdmDpHSL34AQimsv8pWqyo6mQIwPDJHAl
PNMfcWuYEZLjnnV9eWP22afBfuhzZN96DqK57jdDZqyy3se9BzIm9Le4HCnBZOgh4SG6Jl1G8/AZ
wV4NjFllxtvQfFEWZta4DPC8nm7cQnwvnsQq4Oapt2k2spWeyScKsf+M6zHc2ePgxpZkTYeWtdCi
DFN7Md1hAfLLQVIbxcunKqhXHnwjSYHSI5c5YcC1Z5I5aSAJec4uhmV/UGGaeiKoNJbk9UfH3gZv
lXLvxkr//FfdA8dFRaPad8HNF13k3d3GOXp+sejUUrFHAw2VWquk3U5ts1tQA6k/gWDnuVEhN8xP
qnBRgxKB0KLuv8dvSp6QAVyQli2b3hagnPNIWu2L6cAGSZI1iQY346Enenwi+VE2u8jLzvJ7uu2F
s8l4sFvCB6VZytavZbmnxZMtjaiWVFZ3UKWxVnV2m9CHP/bDEwUBCgZd9Wnq/ckW6IqhjMy1X5le
Lf1kZDomeV8C3GhDO5SNsXUAulvAZ4KrJEhqRHGL6TKhZxXVUeILmykBcfyqCThloOwzEfqLi1e+
evf4ydj8E17+CTX0ShV+mfuh1u5lpx4UMH/T2zcaZ8BTN7KHBiUv+o+2sevyDxBwhOsTg4OyAncP
0XJhh7OfrizryUSViTSUqsVSpcdB9bvExGIIxfGm/rLcHbWJFVRyoZBLKtfy4sgKd025zhTYYF6J
oMv7T6td/2OtS5sL6QRwum1VYZ8Wb5RskikQUNOK7IrMl5Ag4VqqhlKB2ILjGQM03UDTqKxc+3v4
n+vsNWdaudd1q5yluHEKcDUfr+gRoyrvvwGw1LOYs25tuuXDUvUgOpoqHQFuEeOLj6BCjcPF+1g8
U/Aykd2R47IceTBn9KY3VGeB16KqzKwZD/Ocrft6jKYhfZk6Y6tNbGl0cqwipowscJrXpuhC6uPo
pH9s0nHVSNS7G+oAKLqV7VVHkj6pGG2KTERoky7BxmjpQuYXEHVktOSR/5oB+mGV1c7jkm2Rv5Ks
ey40IzK6PzBTFBYAvb1tNWNF+kV+lVqvhHBlaJbJl5max4U0glDdtns0kmll1+6l+iQa5L+zqKzw
9yLxNkTyz321UmNxJMqc6hFpBsJzTg+zFIcKuQfRiMRsEvFJbJ/R61+VHTq3LA3nqvno7DdiDNFC
e1buBMl7S0PYRJCq1F6D2o/0sntc9BOQK0isMNDEC+4U/ZiGLqTIRNhO6MEh6aslsSOR9Rm0r4Tt
ZNa04DfCbCSwQD+OoLnoT/pZvEDem6Gemq8tUERe2O+Z0BYX4WhgMsEQ4X6NtF6hIcdHhrpImz4q
suTuXwgH0uSWJqHZelbtZmj7sHK/bZ6+96iOdv3H0ulHrXLOvCsKvl1STMySY5OJNE7s6qPMEV8o
4jdlfZ7KPQ1R/j+irmtLTl3bfhFjgECEV0Ll1LnbLwzb2xZIgJBIQl9/J73PuecFU9Xt6qpCYa2Z
2BarbT8aUfh9bs33duUq9FCw7b0k1Q/r/dvH1lsvC/tWXZFUuMPpG5jCPIIOGq1WmEIndyexObpB
d9gEDpscYysav9Ua5ZD1wj4RRMCkwXiZy+R901Vtv7dt7n7zozXTxzeOgKcajGbR9OeNvhn8IVPh
fGuHEgKACeKDRN195uaJxRJF6L/0B1J007pJXsxo/276YJuQnyXnL/U0ph6q1ylxjz1rd9sb2gRg
fOp++gTUE1Sr+CP/P1WV7M/cQBgTyLtu3Gx7c2ECBgON+3YZaFigY/3ucLeZss2YeGrTDQjZNoTK
pV9+ci8D/8PvW6zr6rAtNRvVsm0S29dcz87J2L7YZIub4C/uY/gUqt12cV2fnVq/hOC3/UX8AILe
5Pf2r1j9Y6lFIYX9Z1uTANJZsOA9kIfFn9Nt7myb0/YSm46QJPKmqiX7r9psieE0dggUnv+qoWfw
y0h7hk1o+JOM5mebBP8s9j6r7mP7vNsKF8bZWrqf266wqcf8Mc54N8GRAlkWBC0DJW8EAo2taqXe
8irM23ep/9/r+b1jlPhFsUKosIii79xiu+CbYmPbQLYvfBYVvuM2+/7l7w0HTFNBaH3eFtJtLHRj
4QTLr+0KbVri7dVrvMFA1WkFFrkW6rIJxbYieaPXQEDVSfC5UZXbIhro5UnUfwHoj0q/brzcBq1z
4v2EKfWdq9PGZ24MawCsLVjrX5OkhUeiY2NqoO9j1sr5BxbOvxuDATP9bukhZQWCt/GDW3HnL2NW
xuK6kdh+2X9trzc6dR7p8MxM9CHL9434YCUaUXQlnjXFUq/nBDAiU/PfwDSfXIFSSNACor/Z3jcj
WMLAqXijBmzi7pqlOkLs8U0Mh+iXIcD71c+7jeCCSRmSi5hksA08NpHBxhNt/8ooPqxVeGCd/y10
4C16bKahCY2mux/6r14IIaU7dKmRrT60cmgefgDvuQTF8Ll27tOg6uVvFeps9AnEi6OyUEPO8Ytf
rXxH/aW7GJi+zkkXmR0kF9VLEKso7ZJy/oVAg+L7vw92vU5QDHyZybFZ0oryMdZ+uA+60Tl2xGc3
WGZZAcNl+y6AzqZRYtVfexindf5bu8EfTtj83s1unJfx1N3ILMKj6KyzXxFf87Bt48NDFJgvLOs3
tb3hGDQMVZICjkL/MHuNeolm1LwqFvTs8aq6UM/pdi26jBd3IdBGDmH7O8RQ//7vYMAfqhvbr8ET
UTYZZ3i0vG0PsEGuR2aW5RY2jp9L86ooIg/CBeALRAs0rVqeN1P3TD34Wb1K2qxWcQHf4A5A7pQ3
gJDHPqSFaJYu7RZSokzynXdtk50SzSFS43ohkDhOzsxTbxzdvYaMGNKWv3oyIo+GcMn9BsYl2Mcy
S8SSR2sNdKE7hipBSatfPWAZxmnfajZEqbTTlA59prrkV6ddbOs2+V21dZ2D4tV8yeVA/Lzz8QVQ
b3grveZtdpbzABUwH6uv1l3fy975E9DOpjUbT7NZH2aQfqrbKYfAdzdRfHIHsQp4Qx3cji4tEkn7
dAXHmfKu3odVT1PtJkPO459M0OlY9yvKSb48e+iDSos6WSVTlza+gpxqI2GH9mHi7i6U9znOpC2q
QOYRge8LYUT7Fibo1LHuDE2EuA8ef+uqEUw1hobo4sNCsLU2XZV6CmqAaJgeChManoYp/RPKpM3K
kiyZatnTiJzvY7g8TaT3s0Sq1OIOKClbkvjorcBKzRQP6RpE02Ykhy9DVWM+x/ad6J/WBlHqlbpL
lwlCFHfxUnjiTshtuKOlRt+zuJtp+WWs4otR+qDj4GY9wMYQCApYD9JgdpxDW1mb23jXte2DVd2h
ZPMZvOhyJPUVBNySuYtqUnds4Y8DvMThhQLvZ7psQHe94D4lWTybOwjd97JeGcx0B5iU331AE/tE
IhmhjLx3L2wgMGx97GF/lddhlMfibYJiuGHhlz+jDo2V3uOr3zGPeflarl7WqINq8YIws/J9j6va
TvZX5UNND0Hs0Tjs1whKH78zAw0oOWqVFskPRm61D+I1SPfwzWcb7EkAFGa0nShCUu3jEsb0ZV06
aEpRCqnlJbT1GVDtb8aW4eSRG2dOeJijcIemnRbYSTHIFfIOYBYnRZCYh1I2KUwJ3sFOV900VTYm
pMo9+AGAMR0G3EClQKjAnczOH9IlsNJpUlj6rDoX6tc6ZLmunb9BNf6KFbIoeljrvw+04YdB7BuL
tUkn0ZC7Ge4XwjOht9fDFGuViynUw3XuSgZFgOkx5NmPxR9PhCwndxQm06N18qCjkHzydSe8BN+j
w7K1qrysCn7nk8DqsBgbZstQyczQsQCTOOIjDFHOIhdYMNzibWBfezdqsR2TFZAaUYdpXq4yWTex
xHqq/emdUe/hBc6HKMmzS+ssYfZziC3U45VIVzhGnFoOqZCyy2qiB8j3VJiGlDU51IJ+XoluBt1k
+3Ry2zifpe3wkGVEzhSLwMiLaG5AvHS8MJayvHYjeu85QZCGamTGUGxG7vy+UFml1A7BQYVwcmol
9r0CDt5097GND7E/rdlka1sgwOYcdHoodFDLnYSrBU5QliukvdwxrGfbFUk/JDsNndHOiP5lXaob
J/6PRszAhYXcdY6GcQ2Omoj05dHhUdapCe/GcbJ1Cix+p3RTPtV7N26ztrOvcD2Gl8GpPiHYsXnt
0XMSl0tqwtCmkVIKxF4MNeiwpBElUIUGQxbEzY+x9+aDiVueIu7mPuMGBGTEDJBdkBuS7BBmAGbf
3cXuUrgUChwOI8HdhoHYe3PKtmpRDcnDQHyDsAu4YyW5xL13bpolbQBT01rmfQSwSTQ8tWIBbpey
0UXqRcV3o8Uy2c/esWrDJR3wdaZBBb1Sx4+zKvMKUyv155th8Q84G022+j6ubDimQbTyPV23HbsE
u8J9tCfdoU4I/H0VaMJoyDjFQlMHWKOh4E2lW77bIJZ5vIa3KDIKsHx8Rz5rJuY53EW0/wUc/nOZ
Xmc7Y+EtiXdoPfcLvscF9gakHHjxS4TcI2AX/aFuqZclEb5O0S7PY9vSAzrNNqrcbLScp2uLYJ9k
zhy4siHUkgpmlDHMxDKozA3irKowYxa2CRuJiXZeFzpZwlFZICHkGnVJnQ+92DUwA2ck7INczw+H
10tuyu0vVvHBl/pVhaJJBzii4YTqsp4HSZGUuNaOaTCG2zqztYMimy7BnnoYK6g1sHVLfrLLttD7
uC4Ofw4jVmWOh1Xdl/jcySpzFxshNov2NA7D32oSNgvUEu7HEM3v6CRR3g/BZQAYkUGPcwTq2aT4
BB0Gq53TsqN3ZM8s+RBV0LdVv4PWSa12fw3D4GaJHvchnzMWYmtKNgVl6PE4b1r36qN2oxCWCiOr
zDMWejLf3Q1j/eLaUuQa/Tw+5LJtNKjKILPKvGnO4r4seLi8OlSIVC2Y+EBd0AjV9nez8IJP/mMT
SkINV3gev87r9AOJT4hr8qCuEE2XuXXTpA1FkZ409d82So4d7ceU925aihbC5HIRWbtulU6gilrV
zQ6VvJONEM4OA/bJAKYGO7N/Iqd8Ms0qMmSdiHTLPSACttIaaxxA6KbVH8B8zYEjWCLtH9o288G2
fgIX9TPey0OxWWX+iholxi4vyXhH/YywoCiGhXJ8VmAzm9MAgYCvL2qaxkz2Sbfzk1/jrMA4eH2f
dyQftPNHmqRFCSS/Zj8qoVyC1nUSFPxCVTRJ1GbACU799ClqhIxEPXolRCikq1UFpUN/SdQhcnpS
OF2HOWLoI26D9ihhkedTexvm+K8a9N8STQAIK35dIFhLZYdDUtY/0SCBNB6WnE+orWGRA6TqDBoY
6liwA+3gm4OKF1V3JczOEPc97ikQ3Wr8tBKr99CrJI28y+q4IJ9jfgprfS9hXsnENL+Qyf3ToPtc
V8XTqcYBGPepN96Q9jTALICT0e87lDWxmFJv6FPGR6/A9enTRg8fZV+mcJU8DTNqKdrSOfeG+J/1
eeHuSwvGAfk/806HvcwJI2e7o9Og93RMWFEucJrLeYFNweAKROTQj5hCFVnpPQpNk8HpDA3DElmY
ebDu0XX56Ff/1LTJJZkw5ztfot5EU5DOfR+nfaAe7QLJjJjaNmMeHL069m4yco9D3LZXNiVJEZPT
OKMIn4Z7GwQ59UCTVcxCOTzrbFqGczv3j96rk+vgiB0UrRkj/MjniQFA2Zdeh8aEWXSJXbyfQn/M
mn/gpEZgzsjQXlNnV1oZ7DmR96kFTWOEP2WMRQe8LyDvnnOd8XRRS22unjK7xtuSAOag3vNYA2D1
fMzm2fK8S8QRtksss1N94n7UHyRcX00PsJUDNFSeqwtKQFIRcmorbHZM3Vpb/1mrBnvtiJCFaMRc
xlT4MSfcz5fJcS+hnpZ9tdXGpqJDXiFQ5CsyiDIYneqPKOXr2Kjmgw9aQ+iuzaXdDt8PhygWKBLk
a9VSELu89U+x06F1ty5AnnXeu06P0C3uu/sgUeFTokM36xB3sK8MCZ++n3O74A+iB0DdhiKApLLq
oPQOo/4cDxanKlixffGs1CGYkKEmQbG00b3zQpaNBgLN0u3Du++WOdf82DmLeem3g2xmvIwCT7aK
i4RhCXwz+88B2UziHELa7PnORwP7ZanJpxdgEFDmVIhQwcNKiTrD2JHpwOUAQmzy3zp8Y1O/lp9w
GtQ7p+ZdVjqlyhYBozdUlvPZRGQ+f59Fyon7tJxYXyTzYvN1LeOjmDpI6JPliP6GXLx1JFBR4kxM
1tnFKN9yD2IKKxnd+XSdjgA0T0Pp2/dkDauDM7vjHgJO/4MZf9fGystjaHXR4FDzIJPPd7q3u8Bt
y9xiZ36fBFTYbrmYPzUkZk60pmvUyXupQTr67V5xEz6bREE5703egc7tvZ5iXuC74sfeoeOV94HY
LRMr017Tr0SDbNeemxwtUsgGpcbcYda7WYTsYjdQ7QEwXaZJLVCQYaTVcvQvEW+xc8UrhV+3dovK
RPJjaM0TyrKI6UOsphnbKcU2PZv2HMcGkXWz+2Icc1tkXD7punssCGh76TlyU5zYfQ2m/qfuAv3k
enyAM61L76EcqJciJe0vN5gpSBYr2zSJGr7HRVhzNMxT3jdzfCIzwsoCbZrrOmD1DOQzYiiCnaDW
OyD7LXkbY3Vhkb8cIKJ090Pd+nnAkuDghIP8gO8lXKV7Jz26ssQkjyG5N2NDX7T8Jx6q+Di4nQub
eGn/PZQ6uGrKvuoAmT0cQWqWa3ll26O2beQxriw4Qw/kFgJAaYEZ4V7R6bVpyLT3XscwiipbPRrW
6Pdyeo7Fsn7w9sfCgBxwovpL4DNIruh0BTDx5DZsuQ6gitFved1rbZm3iQnHXwQ9FuCEjRpylt3Q
DF+h3yRngy/7Lvlq7jFtTu7gabjd6XqiWtWwX4zevq3I8MSRdIHSyq0PYEfm3E6DvQaDjQtMTope
ltirmpfgPNRoy/GmnqsaHoWKiZ8qBuYcVdq/Qa7LD6VWznFVHYjmegnTgFvnpjFsznR1SRHVYfwR
8v4k40LKsP1T8vAiuT/+M5PwDh2b+1vI9kWbKoYnJH7XITxM2HN/RIvUP7Ho/AEmbH+EMq7TxPrx
l1n+NNEISACIWoEmT9VZYAjSWGr+swQyRsqof+u1Dxqj9744auElq2CFvbKVT0/Eor83weD/QDKh
yKpRV7dK0OVhlEBXM5bkB0e+Y7og2xIFI9IVnMBUl3EeEXLRLuNuNWVQIFd3PvWudZ/cvhpTHQKQ
5wlHKJSlD6fj4j2AlGAPzWQJKtkBVnukk1cdOsZ1nDbDEl/QsezXea0fVJ99T5NzB9naQoV54agu
n+MO1USzrJ/I6hh3oMj13nbrgk8ZDwcToL5EOxDdkPDLTk3UDHvY2tznkvuwE/cDezFB8sK5wB6k
qHdaEyvfaCIjFM9zcvh+OCymRGcJZ4uPNKViIBHLkQ3j9tAU9uOZbgfiOMOZiCrGtHD3SRu411DW
3rVhMP5oAMmDHfWVRv5k0mpWy8Gu/SukcamwdP6SABHzyjhki/4kGYhyAAPR5GcxWdixTub4zoZq
RpP+tJI6fC+1YY9Y8TeAMu9rVaubioLySTRtYbqyemMJQhbL5VBPyTUMeP17E956CIScar2513QE
BGMach+vsWd9CBdNLWlQdBXc99bYeC9K2O6wBA1Pc1OFx6hEB7ggKfyD2oVmzJ/cUwSI7aPTaOkF
aAssPygqRQ778FdjjP0rkJemJPtbI9ASKNIo3uGOKZY1/jEaCGGWUlzwfYmbN2hxU417pko5SOBz
Czl27aUZ/C6nSEY6A5kMYJHxnLPf9bAN1v6r9Jy3kndo7pIwTIlFv+K67nztDN+ZqVseQsXzYzHs
5AyrvTQ9RfVY0343RgOWJ+Y9y7oK7wHW9DsYaXqnolLFxMZrBV5ASggSdOe/+fbhQfT+TAc7oz6K
woKYfirgbbfwnyFX0U1a76zaJipwVeKid6bomcKXUMe2epKIQqotIci68mxR1sa+NoyismP9jcWJ
vXrYOy6NLTWEtEvzLEB26LVqz/4C5m1VdX0sZZk7sgnScoU2FLf2yNzeduf/HXodd2fCdZkjzAED
Wit5TZSBN7NbxH6QrkRZNWKCeBAAR+jjg9TBoIusRgslmzdhHDd3VHUftrqPwkiKRA5dLEOD3rnr
HhRhiSlzWb+jLNlFHYq9ET3xTQo3RZ0e3lc2uE/zyk8QdMnTOlt6SUwxb384qmUP4hJnblPKK4GA
CCnG5Z4FIzvDieScPMgF/z37fk6yleZCOCimtx/Y7eAi1wCiyP6LRH63k66COHDq+LV2XDqdyBB6
mVmwxk29Qbe1/cQ6Qbog7/sko2jwjh3ypyDjsnUBXpJfSif0oGbXwES15bcEwFJca8RYqVsyMP3p
at4cREzdwvWRXYsLsx6S2QcCyHqTk3UBHN3X670ELhmmDkWeWUDGswicl8kYOJzCZtyTHpptx5NA
NeR4Afw8XERocIZ44WxmlZvPYRSfvw+4QSKUi0Q0GaEqfkIgLUpmVTo72jjRk7s9N7rzSwggosG2
elRBEt912NTglZv56MuIPjxHpgrQ4T1xswh6ykuik7svam9nVpRlTLjiqa1UfQmr7qEDKZ5GVecN
uvT7zNt9x+NTqG134bRaClO1KwYJzJAwzpqdGh20AF2CGnme0bn7vCk6V+prS0qFzRZLEahbB/1e
S/qsSdTPZvXZl+oAykeMheea+tE7aM+0QeuLIQm3qpVhdCqRtnsiwfCnlQ50SlWpQA/4SXk1a2Y6
qm7UIegXcD+vdBrcCpYwXMOO9MfFFfQf2gMX4IkcHwEiqhwPqSlDWM1HLjzkgnTwzCPdtD7XkX2a
4CKGqZn16HKRgBEAcj6zmLDrUlcIJwK4WsyLTk4rje2+cZGdRYd4TScffBR1lwQZRrGPjACvRDQY
LaaKQgzkzevBGiAMtT8eBoDpe491GvrqRlxwe+m9lX51K/2+P4ihBobsRUerkQgwBetz7IMzCAek
k0F79u7Q6B6WAqLiYEbOrFiefde7TEkToqYBrDkjqnQfjv7fiZgjkp2bvYd5nUJo0twbGn0uGAHd
AR5Xc4pQ+6X+WvkHVaJfQxF09r/jW8cHKyskn4rYnkXle7kl864KEOxVT/X62TbYalozx0eMiRQi
QPoWutGhjMmaD5aqnXbLiaCHLZ2cbYlhZGzLcyJYd1eh6u7YxtddI6Ab4sNzEg/ORUMqDoSjG98S
LgbE2vXm/L8DqjiImmOHFboDql/zYLogc36+fJ8FC4wVVYgYrQTvEEHGtdU3B76VRYe4KsjfjYDs
36UfQqNUz4eq1QMCIsGEzD7i+JaS6tsSVBmDnvIDdc5LWQVQIzvY+aQqyc4rbYMlBqRYFqIeyD1Z
ObfvA6b8GfeXKZGWjKdmAF4nU5PnqTbtA8vNpRRVcnYHv83L2hv3dWh+JlG9HJDr0qcdWLp9xGRz
qcp67ziJ3gM5cBE9LeJ35Jp+zBzhg27fLEWfUP5MGXiHZOIamFwEX2QIS4hqwRVO7oqU0alaX+w0
Xqjp/xB/8e5hlYfL2hcBwJiHjpqcNA29tFFb3hy0DBVn2AlhwlSLV2F81276PU1HLwAGiNiAnWxH
RFlw7hwcw/9MrtsDJ4kfjMUhghl+a6dPzrTpZ+Bx1bkE4Hp3pYOhhJsxaDa9D1U0vZkEn5Th+r13
YOvSOWwAH3ni1iSOuC3okVHPzvNVRUfXY3+QqIhQYeSrpwEmDLadJdZX9GU91GnVtO+Ql3EeS99L
4wrmDBEiXqhF9YF2HYdBQpJQrUU4KpIuogo/ATRKOImDck+h6J76bjlUERDV2K+bTBKoMHpS/sV9
l0+BDxYAhfLHdsJcR+6mpl3RWUqxwm2OeMd2RTilZwZsHy3KzIrd6rUCh98Q+e+Zt2kSpN+VKRYD
xGlzRueCGs9maht4WCmBSST69v3o+zDUQ7SHCngFpNSwx/9+0KOySb25Hg8qHutClD2sD9QjL5U2
eWj85PH9yJfjmLv9KPbfDxMT9Zd+df9Bfmv55Nb+ZpNHrhUiBkVZ959NyAhmgil39fawr2Bachb1
8IZQXuGMuC0tf+eJt/zWy/RFJ798HSQ1e4cr/wAgpXrBtg45jurZfmWALUAr9MFq0SOJ6VHZhfyY
I/Q3YUKK2A/JZe5neas8iSHmiPaS2C7YIfaRrxHaxJ5GtxbK2ozVA7tx4zpHI7B0B4gBy2UDiTni
SmAlbVFs6RD7yjqjnp09mGJCUJbAQmlK/MqcWVftpjFwLw4wdyCdA3ZGusp3EY5QhFWGITrKO5SH
1XHWPdT5fxohLQDyKs6++3ukfYtXBvmRTKaTV6+oVrG3tQe7wOmz2PJBQWUAfEJA5GK9c7WsSYGM
sArLHkovY4LmHGz11/fZ93N27k8lg8aO+yLcVQrkUsgRb+0xiTXdnmuQOCQtccmTGTWQs2p2r7A3
YMjEZg/WjTd6XQ6N9ZNbKaT/QqEmsm2lH6DByMuCfO98YV2EqHTHPJiqCcv4iLzOppX2soYGGbhR
VBft5s2t5gg14/aDwA+S3eyRr9KN5lMCJ9PJ2Q7fD7/PGrlAUI/GL9OW+jeDFeaCK52hQD5GrQ1P
iCCBmH6LjP8+Yysgt34KQAPjqZoB4Qad6u7o2vUXYMf+sUWXJ5ezF9+EZcMdIo/h/n22VrN7mKcA
jJbKypWH5y7g3rVNBKS3FPmvwPMaAQK4nJ9lj5xQDqgrRVL1/Gx4ewvLOLwrypF4AwJNwhwL2iQq
Gi7tXSXreF6UixRxU11Bn85WtWdc9XY/V/BHEIjH3mIPUKqd+DOrITFzYgQt+l5fP6rW52nsuDBY
1qvJE6G6fNYLSccGHOCM9FDsAChZAmKyeBrm6yhqcosDGLFcWCdIq174dkDtiKQx6BnQjwkEbrtJ
7ik44I2/wrswkTtHqthFQaqHBAQsjOGocxqT6YfG/Qag/NMIKKsN6H8+V1dYmZw90h1IPgcqfsO1
HfeebJoC6aQx1AE6gvjescX3T4WHgNgOqG4ermrPPKI/OYAc3NXBqW/R6K1v5YzQYUfqT0TRN6cl
gnQPDkOBNOxHpD39lKA+RukD0KdBLRhO9S6YXHinAxldYzl3QKneVjc2+aJtf4E2X9yFt4HInQ6+
JJMFED0ASg12225Uz4L71bkP9F/diN+AGfUzAHOTSWP6e+/5fibdCdZk7Ph33kJnAxSDIywoSfb9
skJfPc3pEnIYqlaWFBO8NO/YIBE/zgYOVZaK3hv9EnvN0V91+5twOPf6SQA8WsVvmNRh/jKaviSt
z47T2smsxZXMZr/UBW6E4IypAhLrgokzAsmvVhj0AaU5DYL9pwBptlJkUHJFwhPukuE8M0SAwOC9
jrfSndcfEJCA8V4vYg6Akm+ZwA2W/5ySKMqQu7ze7OKvt57QR1ODFYf67Vr7tNrPFr/gNlO4l7Dm
pGHfr58eujwIXmudh0FEs5ks7jtn3k63TfJMDdL7hI9bJHCoM159tFZkVGbfkhnENWvVDKcuS4Bt
yDBH/ios/lqVh8jjv1gXINXYxuLLlrCUI3n+3i9Vh2o11q9OV320kbei7J/VgS3xukOz69/+PQtm
FIYlueH9YcQP1PnQTW1y27PliPtKOB9JD0NHGJfPK4MaBWqk7jRaiCejACmdoaqelerDR+x9ioVU
z9/PdPEPKGe9i+5h2Svb/oFbAkj48yP5mOMEZHbt+LvvH1RjgIykcmyOoeXsqTxVMxOI1HcxQoZW
AbzX56Z0kEE0BuaJW6pTChnvMQJZ+QQvACbWbEsgZcmUjZA7/V7Jean7BELdqj6O7oSmP2S4VUNk
4QOJkdHp6uCOPHv9NOv6B0CNLo0cwN7KoCEZtAmOLuvUW+scaT2t5z6sD0MHDxrA53IKb+OQqLOG
QqwQuEjvZnmD6uqpjjv7ZwHbJ6xEosIA6a2tBnKVgpBrGQQklVNY73iIDI8S92VxErqf/R5Mn5ZJ
bkO+vgd1+SoXN7oPhJh3GSLWlnvyFeEOUMU7wVFN9V9JK/HDa7ttWIEDn1uw3QRIXAsXy6EN3Qpr
2hfo7ms4KPoEARAKJ0b+sEaMh6ls1l3lIqHNhQoHBA2KLOgRo3TwlBukLWByf/3s3/0w40gPx1bV
x5elEZ9JSdkTgQxzmLzhZZTIMleVEx1JZF9N6Pk3xM6MqcthccftB0gOhX+AMOcQGLjG9kQrX+9K
Hw+/n/s+TEgq2jk2GuC6nbOe2CTJOzpPexPpZpcYFLaQ7nTnb4y4wQ0ec8O52m08Dkgd+wQ+RJwm
e5g5/ZxWMHYTJA5Q7CT8YEwIEEYe3T4o31Qd+08cURi6J6+lJcuzCP6PqPNqjlMLt+0vogpYxFdC
51Yry9ILZWtb5LxgAb/+jvY5t87DVm3bKoVuWHxhzDnTn8EzUUl6RFK0Tnz/r7cM94qbUPbCTZLv
PGvSon9/HBaziKZapTvqLOPWQGUVLQuMKcHF9N8H72URA3EWRUY4RmlbL6xgZNzbOiE7mw1Ds27I
jDYW/jrzn65kZ4JBYmBXjC4qi5KoZZIeiFwF+ow6zOMM320gJA8qxflHFOCRCyJTpV19QlswOdtw
IfFqcV4L7UVuYWKNzc0fKNhKGordxq2Arwlb1RITJjNZkhiin9fH1dqXfJzcePQpNWdMY1/wGfIY
Wvvly2xb7YM/yY/R/KPrjiIGQ/oXnX3VkR6qDZy6goz2M/ug4aMbcmNZV0ytzhiAjrQq/79YcKml
rgBtVUPrrVV/53ZMme5l8jiXAr6PZu1rXa1nS973gcIGyx1I1pksj3kwA9FbW47xBAL26OA9jkmx
S0DLyvZdy/SLrksYgKZ/Nu8fvAJ7IITO1Z6HzF3bKq1LMxXJAaGqFmoLzafKMhfhVSIOo3eYigWG
0M/VE5WWRwNiuM/raj76ve+fOkY4WAy0dcKEf1qwyulk+O9f/v2dUkOQ2xij12uWPPz7kFsswzkw
MGBiVjTZD//3QRUFh8RCidoPUeUY7dFWK/K+zYzypJZv6JyNK6c6vfP974uefVVddMb/fFpfjqFj
9dm7ZbbVtTML738/TaYyMmwzP1WavRxS3esjuAMmKMJVxwma5nmaSWqYegT99z8tiTSfS3zlor4z
/Xj89xn3D22GU1yKEe+GEirudX05rd7P/5S///OxLtDiAeemTGY+y66y+J2dT4ho/drYrXG1C+a4
OsgCEtRsz/nkvdfOTLeu84tVTYtTJCaKYAD2XuCyEUjr1ieO96tp8uQounGL2vsfZ7ek2qf3fdCy
3nzRtvrsWigTDb2b956OPrS2kkMKh7vvCDN+zHi/wqxjC1uv3Q3QZf3ZvDzSe6/6XjzxttnNTZNq
OuOyJN6WDaZw7JqJbnIWb7XHGERfbf5Ym3hN9vb//qthGJTrS/s30Rvzkvptc+lE/O8PS7+YF001
1hRA8vEorcxsJ5R+33BZWADmRAjkbXKstmyIKe55jpBodSTP6v/mNglT0zL3aefMro2HiZOsmSbj
tm3+e8dz6ZR2tnFzcZu8/fu/bTzpzZg8/PubPmFJiKH2xcSR6trZXr9bOSsDW87OdTHc6kit/0jq
Tnnlri6v/b8PJOadM+Pn318PCXZDrZrMq2pi2HByjZzOixHDeudkNG12nDiWIQhEnTmX261yjeng
oH+LR8c6UyBloZr7ad9xur9oVd5zXZjPQ7PgWydKKERPi9Pk1s3+ANfQABK77cOAsjZOaNgDUU3I
oqQe6aJEdYYcH5AteWzvHz4G+xe21VTbo9DCYu76nY7C6LKay6HVEfwuL4RLibCS+DBQMa+3Jd3U
eR7ri0smx7nNaZ0M2lKhN1GV0GBZxr2lqjcoVeYemVHmT1uxTKeBdVlXjNNNUSKtpcm5S3yJZhta
5E+aHVc181WtGvy9cmnhfS8zdtN4b6ykQ83YmZd1NuoblIlx0aWNg3Ov4fQBhOO9OPckAvsqKjk+
cs2+2DQWR3bK6DGqnwKfPE1VDyZJPdc8HR7WkeVJmmFtsPp/dBIXdvfEkB2kev64TVWorayYdXv4
cGm7jnJAEDYDp8ysEt99T1ZxpvMTFdqwUwNWfRbxMeGWtAPsXT+d2tm1n1l8HnML3EG5bK/a+tl1
XfXm1y9TY9yrwRzG2HgcOq9ChZxklMPTs46RKs5ZFm5SqfokhlHEatBXni1GtZtq/OL12m93uCAn
OAm49hNsO40zDW9ZpYgyl5oljp0PsbcaeWQW9wEXxU5lqke26h+1uT2WGz1/tzD0AM8NmjWXsM+6
CPFwKcLcsvJQdeRaLA1F7MpnpQUdsGWNfYCJoIz6osa90MLpuHvtt2q41IsR9b6mTj4GR0FF777r
Cv8OmeHRNwJD+NA47mihwim0h35yZdi5Om1oql5tS9sPtXwaZXn2lHXB+ELtVoy/dDmPYKvpr8bl
AlkbmtWyg/PaGkqc+d46FLdmeZ4ZLgHedAbEkrMBhqRvVqXeWMznRwySv+irUqetdvXIGzykzLBJ
rsnRSjUqLHMQQkLCMLHecBj5XfS1+rRAUv05N1if8K4NK0xfJphB6WRURYNW42wGaWRNbRl2jhW4
Avl/YkHXGVr3PNaC88gZ4soufzPxYcchXzrcEkJFNRmtWdpFfu10GLQZV6TYXjhieRS4iUKoPbzg
x2RGrQ5mBA3PSbCgeLAqsd/MFBI9u4/2vC1nWVcA3ODn3XAyhRX3OhCPF3q5bKISFzjR9B+2b9gM
OaF2sbvfsSC/SrI9qFZA0ciZ2PWrL8HTi1fD5i5CfHQ0SlEyadmY4gz2uVO/mffxvax8udkEuRXA
EZz49d6EtghJKTShz8zfChY3dlOPeWNv3V+kV5MdBUEgzIWVWALDY6u9JWyx5GR8EZejQhZwRwFZ
G2qd6+5YDsaykYdc+51k8wVguTjZ1mnKGA/1u4WvFLi+6g7FlBHsIv66W1IBkbUZO+dgmCjYpStE
RGaIG85DXQCqdTTuM2UXhNLDrMm3dWmceGTVEKydbMPCypFjJmisE6z2WIC/d2Y1Hk3ffnGr7g1W
9ImcIJrAbIomD9MjvztY92/h0PW2K8hwRdAG7/dYgPR9jqajzgVrHJp2PmmYzX2eBG4NosiwkM41
zF3jY1TctA1SnBVkMHIF3aORmG/EOo17zXM9KrdPyh1j3z24eW/tR4dqq8h2cBLAL1onY7IwZUTE
2aGp1RAaGw/BpoLrJ9uPtQlnc5qnYV3Wdxdun5cbe2HFgDDipJiDn9SYzJ1fDRWpFd3eVvmfPumP
bL1Oa6cdpmFE+5j0D92I1MHVOeaQJQI5jxeo451YUnO/rP2tQDAZ6JadXapCnkTrAwnmkoUaADG0
xL0GSJ8K07L2MD+GM3Z7y8idYKxlcXQFl/1cWPtWDCys0GKDVcsuWc89dFdg6C5sq652ibUgJ5fi
WuYC3NXT36zhl6x7rMtKmzXI3D8AnLFRXFhEFlsa6W56E2zMSegUp4YLYxbzikyi5Enmzi6LMBDW
AWlWA2qyG4ZQv/+4Tev7HEGQ9SrJCWLorqnwd8uWG+HUl7/KeUR7Z8HB5f18TLkKJ2hmoi0q3P+3
+nlYta/Ocq56uTpXb4T+a1k+BcpWr+gd5D6b/9CBjIex3togq5r8qWLXiSc4Q1CeOL2FSeOY9Dvf
mM/k8RwbikVACH5wYVo6XAQnKX0ZKxYWfdZ/Q8P22J/RAK/IRjbT4eU1y/4wd92DBq0awrmnEfDv
b8NaY2Mrn023fUtJTzz1nnMZxuHKnu9qsdk6Govx6QyCaAZqadmwHFjr5jJy2hdJitsOe9RZguNW
0sH9IV3s3QyxHPmFSiPyXUja+z34z2mfeBH9ACFLtaPtVl97TewO5tA/kPNVci+m47HK8R2vFZ6t
lNKJuzHbENPHrGA7XVbBnaias+XAvFYqD3seUdpWsm2X7d7FZataxxt17F6aLdjGXc6+9vwI4FiB
arFNcbyBCcJGWwOKqcsRcYAc//bW3Yx9ODX+cgatYoeFr0NH9+du/mu2ui996YzYl5THGTmfVm8v
2eTZZJ8Oxyktoo6Td3OCfNge3QW90/asbZuJPsm/bo7zU5gJzJKJKEZq9hAOcMLunukEDEaxsvzO
KgsfJn2mTOrTQ1v6bWQ0jMhAaM/233Vjctm5PWMxwz4I3Xkmz++vct32BMz1iECqjqeEhEI+OdfO
ha+yF974cpswTZHT52IJwDJMV1K/CWxRvBnDwjaakxCgv4sTwVKpsF/XBaM/350jLHkYBnCPFB6P
58XK8kiSmumpC4qlPXT1BhNIbehL/zWt5/8Ua5jAk/9po1hPGjEnqVnmh9bBqqnYCEbCPb+qPnN/
PJkFMzRzejchMYNlLd7GEUJ66qz3El/tMP3xzCxe8Z2hrrlkzA/nZr6WpjwIf/CiyUQ3UpfMPHo6
A/ws/2jDsJOqu03Vds/kOmyjHpWL9wtQewkWqmsW6eGITyoDp8a6VlTEbeab2IwwT9YRnBw6n3Ou
KXv50NoHf0jy23BKe+1zpqMNjdadgnwjd6Sbvkotc1mBddqDnVXDUXXJR7+kbijnoYorc6BlFCnr
kkWjzBkyGK/pkAshzs3/xP3KLSoK2UVWpjWoYnwRJIt22fS2DedtrHaE+pKnWfjuXuqJBNlOL3p9
Z4TXJewW/Ua2hNXz2HpbJ+NHJEwc3PLZtv2v3Mbxbazqh4qATI4psgt098S2vD3WUh/OfoExQqHJ
vZUrf79i+/XA1U6km2BQDDs/K8bCJGqxaV0TMkQ2+NDWy6z3mQedX6on368QcZEB0rSnpTFInG3N
p2FIf83eQvjB0OURKDYaX71w4nzC2DE11KFbhj+TdXcwNlMuw6wKnHL5sw1w+Z4kSbigfzPQ9q3l
8EI7KnZp7pKuhgxF6401zthKS4aScTf5j/o9QE0racY95qnlaAfTilCZV+DqOywDG5MremsZS5fL
Fd63DzBHnveLpfwdbx1KES1QJtZKiN+6wEqb/aCDatcFapJGw/uBf7JAZC8DXwfAhZVt8Wt2nGeX
RMNekLrZJYwccgdoRW5nze35KTr1CAT5MVsn3eNyFtv2yxMeeLydnxoc8AavfVZeebIbC0cOweTO
tqadvZBflZTsqmFWeT571pEL9dnHCJw8BvJHs2pPBJJz0gngm63N2Hl0Ppyo/VnTadOl3geLjUBI
ngBwnIhkqYJxTvnA+TBxlFlaONc5yDdOAZ5uH7pq2OesBVm5BXq91QApzrcNvUpihXHUm/kde/2d
vyS/egrHxscPreUc8Yw3J+FSFIsbQhwje8/0eG3bX2vlXeGk49r2sJlIzeyUWjRbqRcurn5QbnEj
+fNV2vWCptD+EN18WHvjIRPyI6d14ZmqH9ZC7qpqX2vVu2FYEi5yMwITGWMH5KoasYVGl1q0hF4b
FF5HhwB9xWBy2JHi9Hf26tOaMbTVljVeccGsh5/OT49OPpexGIrb4stPvdYruOI/LMWRMVDwxfAy
aO51FP2YRhTeneFuqttkYkpdBF2mDYci0WJEfIyzUjKuKj9500XmHzEzT8PWWGKxWmSEmpLacvRD
3RPqTuvf26Di09eT34Ti3JbR9/bNkr2mDjrtFnGf3KrIMr+roWcBuOIqwsvRxIB6AQ+jBX1uVelz
rJJUHYpTs6z6uRHNxFs6gwxRrPiocUdP+7W6yNXABfcysfLYWNw5XJBC4sbSfDSm9TamCd7nDIUy
D/WOZbxuLq7J7kA0yFDit1K/aElK+Vo3xzRJL4a+Md9a2B1a3Y57tmFWveHcRYYvJ3MWo8Xo5fRB
A/ThKXOJ0s46Oq7xtBjiUZa2d1cR7X0NVUbbvALeeGio2rM+t6w61n1a9UxIV5o/t/Ge183fQ9oe
8oykoYHXLvXko1dpF83NbjkOu06afNBNoBSXd04f60an48AqUU7nZs8mqOouk8jaGMxqCFvUmmq9
6wy8EcIxfTB6IvdEN3QxfXDoLwb8gsP4SXa7iknSQSZ3nZDgHCIKOfDMInvNUxxEtunmVqhXx0TK
o8EgMx7xS48gnfyTqde4MTX1zc3+GrYm4tzQx4NpL8uRfG4nwgDj1DMbfEl87x0++mSuvbpifmTd
ASkFLGecixlnnrRLGFWINfQW/Vhz6DObQPHzn6ssL6Cj+G56eTRbcSHGutuqLKgHXYKiHBiNwjeX
DFsNhUCX6PMwH5vyzLXOYPpN8l1Oy5ZedQM7E49qtl5/CUZ8ONXwoDDx1eKbzV/ccHd5mn9rtOqF
x8svs1uf6V9igQEZti6PKReXbMSTj9CFkqOmQWK/Zhgm8IbQv6vEvuIj+KDb18o75GRmkftSY4Of
8Sgaf4xxxUCl/ODRyzkky0sOATBO2i6bLZzfsTcwZB/xFT+79DcK+9cu715JiHzVTBMvI68Ad5qI
G6K45pluGmxDdRrfxT/6Of7zIFtdsiCy8hoZNG91lvl70/M4RgQp2ZoelDSzsBwGx5bx6vmCtYjE
QBN1GMXgECA9AH2wi4VO6KvK77KZFjNat1fkWyaUy6uGbEUUJISk5so3LuXOHEVH1aD2mj6PKJG8
EXaXrpaLi4I+6/56zANDrfX2JuwU5z3JGJXbc4yNrFsbBHCG6VgPevueVsWn1L3vDroQ+HaNzQ3E
HlbmsSmVh6JBphyk+mO9xn4fLdKeoiTxCiQx2J7Z/nbEBX9jHILYe12/u/nOFsnt11ShhMrtU8rS
4IxPQjcXM9CIqYJp+TJnOLRuMvO4H9imEjgeSVFkkW9iZUrFiuA8WH3TubBfqsOeKVhQO6mIpF6G
hZg50yS5qYsOD1YPC3qx6tkYBveAN3gAD5vFvSg/4LRf+cpNcJfYQZtszMhruUPb/NJP/kfWo2Cz
J32mJ0BeWOpWuivV39xl7QM0Qv9EASqVFRct0r5/3AZS8dYt8R1AcTVjxxkxhV7vvUZZZR/dNthh
UVhpWIo3Ki8z8DP3yc7qLPRtBv0jAC6hResBzhRqycRcyaVCUqvYIa03oqVK3r2K1g05Ue2mT8CM
v0jPZP7nMrdxOaYy03KCMvlCg3ZZUccHs5uvqOH1K4nfb65dxCpzD/cEUrho65T6wxyZbOAHt8nD
Ugf12u6Tqw2CdhgYl2jCoVefX5qc9SbOSn1w2CnRoWlT/U7kaOCzjZSqlSV15dhHDVHOrugTlDm5
HOJs8GY6qe5LV+Yc16p+thIRZ625PPmb+WBRgAbJQ1qyMkT8xa2kfSbu6O7y0Xw3mb7FLsh6olG9
0lUTYyzcAUWUE4083q15WyOZaWdfX9i0smAe80Xu08amSoRkBUdTYdXidNK1eewk5smSBuYvMOwo
n5Bvi3Z7Mcf5lWKHs4ZUduY6jIAWJ9Ssij55GEaSg9FpFw5RP7L46TcAE3/tDl3SfRmmdKOqBNsz
vf5Db4tzyUsS6lN67KR7ZrV1ayb0Wx7Dqwr/sn+nw7Q4zFndFjLcf67H6n35bOWPW1UOcHTzjqvK
wItMsJfj1B1gEj9lwuuSAoqwnjSW0MHNwldMNf27rndUMzKJR0wL8MTw+6/K7vZQEBeLXCRplP5J
y3i2q7qhjSL0hAfaTqMK3I0N4r08/5jYfEX3BsFpEduAwDy02j27JPlIWxHjSISzr9dh8rCJD12r
1mDrwRms5wmdejDB74QsvK/ekDFbsnderRSm2YMO8j0G+IEck2VlzmUIfqq8Znyprjmc1bW0aG0H
A9WSd0+0N+2n3hqKWG8PRif+pH5x64jifhjN7ZxuCJzksEG8+AiJJKdLqS0sg7P8icuM/BnMmjgt
1hIzDsUU4imrazL8IMiunI0N7Cz2YjPdfr09WHB6L5u3fHtMA38bCZHLTv6AcyLOMVNm7pSf0oUp
/wBYeJ3LuYn0Va+feoXu2k+xk+CpfkpGoaJhHJtd72/b0Zyy/KwWLix9sl4biPRIcAlespw+b0MT
g5A+RJfBGlRrXyG5qCBq7T3rSTnUzHWKMqwTLsLW4oH+5wNLnH2p2Uksy9icPXPnefZ30Vr2Lfvq
BYLKMacOcmcrEi7P5KIpuAEzyGPPd3Zbk/ydbF97EARFUHMb47OuERCEK93FbHLjzULCH9Ekfhld
IXaDXVDQDen7UJlhkzgjce6qfigZ3EQsX6pL2eGUVqFTijQdfRYO1IF+b+lVag6XLfcet6ZSoWhr
9+joBeUiU4IEVicShmO+Z8N6AkDK/2id0YdVCWcj3eHBrvp4Q74vQEKC1mjswAAeb1r1mubdG0KM
+shm7dTqW33URI0j2BovYn6rvM6gbIYZaNpPbBpwg3dzWl7V/LTw3VVmPSdr+bRg35WIKNGwVSh4
lSR9EjUt5l945+780fmxB2YUS1nHIJRUx9r7glb3AfbjvKX+QapqOfD2hmlhvyRm2oaWfjc1sb7M
AcKbuwGDkmYOgazSg0ZC0d52u32i+tva119LLg0ilxjKu/mE+C7/7eZdfkhdfCwWJqrxkm+PSFBr
uuTifq6P+IBovOdT3iShbTIMVhLPoTw7GwqLgRzBpTOWJminp5OjzR3Huwos1WREcGJcqyfEv6ZV
jvw9xaN9elE+v7gnu6ssYKiW57x1rqkydtz2dErKfSkyPAPlnQmqEmKh9CLZCW0iDIQ54Va1PpXT
cdW7Yj9tuGWJptnr2fI4l1NkUFGpbnXYWCACHxD2dsurjzXXHeAg2bBw3sHBuCWZ6gK5NXtXQ0Sb
rGseCWfh9u/0s/HtsNoI3YFYNuglelGSbWI9ETt9QbuSWrzWbDIeURdEroIENAw+s0t+tCHrjgS2
Po544kw+XXLRaoC6eITqOG2axRJpm/hylP8Nsq6xt3Oeu6T5KXv7pCpbhdbQcZuvaICtdn31bDHv
RI3mqcGVBrqfpUhyGtw8eWvGZT/7K6ILSS6Ftd1sapBzoRif8TiHw1vMsJrzo7kaY4j3lxEYbs8T
S6oLQcv31cNwgq9+aPLG3I3t9JkbeGnOnqXHiFvYc1qDHnR3ELFb8AZBUR+RKXcAzB5c6+Zwa//T
Vd6nPYSmP67wJYEzYT7SETOxw/TsogxjvVBR1LgsnXtFaa/JqNCcJ4zp/xu9+YtnaI4xdZoxz+Dk
EQZVWJExlG5bDaCbkmh05XxEA3xtcedDicI6m4dmqKcozXDhxipFaxnvNVj6FD7LGCqrwGt5Bf0F
gMhhtgYrHGY9ImWAS4zZdbtmCF5Nt7L8qAFQr1NinLaEyEEItjRuCh0Guo9rr9W+THs9L843AdEG
Vs9osTcsY+N6ZtntDzR+qttiXyXsGMeDf+dPnUb7rSfYn7iGZoaYofth5t3MXhH21C0qqDXzJ1PZ
N+OL6WDr9bdwe3CACq8jmNz7wKPn0pKP/YgjiCTMMXR9IEXGoTzGEJIPyB+jJheU7wpJ+cLmNnIB
tpeGtCK/5T5DX3QQiSgP2M1mUTrb3yxfJMygu7N84+D6E1McM5l3Xkx1h/h85YXmIbpFVlF/aNoy
R1bbrrsVpghnpFLjaLIdP8zrmhPRRUY/2c+GpdID2uh5X3cna0wP2C5hPeHWe8aIH75ZofhwXVQJ
GEZVa/fgKIPj0bZ3tpN9sfzBDS+7gnQx6f6A3+P3bui1ill+dE361drab2QvAitamCJbx0sFNysM
w4ZHrce3RmqDinEemjCWyts+3fdmXYaTLMEZjSHqXe2J8/hSoCqGG/uqtwTb/WzCy3Xay2HiztCS
7iTubgSFeKzr2Q87ZRUP7n5aimeXvQl3vLntFa+AgwXqaDAUkJu6aBqXb4sXq7nq1tWSxWvdMAcv
++FdME499k31opzmCOjH8vyD0btxAh7D8GAazGhBysSBkKOet1ZoMBMnHcNCfx8s2/qZJ0V6a1CV
FoaoaY9ydlQI4aUj96ThsOHEBCfAVIkhxn1WvvhPCdLRMO3tMYyl1epx53X4oM7HusbHIm/Lr7W8
O0Ft3lFL/CxSFeHVNQMKo2tW1nRj7JDnNI2mjn6zoz9d+Dnv+gzkpTi+2wcJTSIxJnWNo2b1SI40
RO3DPEAKMJCxRmpx4t0bfA3wDKqLW+2UZax5noMB9+s2aieBEiwQOAWGSBDGmFSYvcWo7uBy+lAJ
+TvBunMAVXgcLOC6WVWvK3PZozfDKQ2yFEEzsHWsO5KeCPbtlVqeFNO2cezNo8wK+rfc5eiRGNnW
2snX3dfOAPnhWbSdwJ4+Niy/8tqpwgQ8BykGVo+O5MzL6c/pawWnFcpLb/T53eq/Rld9jD5laAmt
FlFBfWyW/VxorbmrjYaDsfDzg9GPT3Ox+BjQrSt2RNSpMvnLkS2OcPYUBANfuqCnI0xWQQK6kZ7g
A2B0FmPxcbpQpFQ3qFlQcrOPMCxAts3wdLW5CAer3/uGgcYhP/krE+mybJ7TFb8qPPY+wFkT7srk
fUqGi+BCp9gg+x0BHY83QA/LmCLE0mZQzDag93QS5ahhFaPMEESo2A9b+9ef8hdXMOtNKp+hy5xe
2jaLSlcbrg37EkdrvowV8V5fJCGqNfOCCQfFAzRZ283kgRcpjQyuWLsZK8XAUPZJbLoTzug3o2qW
Po4TxQtDUvtANVfShe6svMqibck7zsGZ2sq0A8HRysSZUYqj5IlB0pcv2/6YDwhVy9XzaLBOKEVx
2vdQ4ttWFTrL9Oh0jAlHL792M4VSnTPTahdCazz/sSiVOJY9PUyHDNqaXDxNnLvVBcY8ZtF/6sJ7
sJZ12pnwCka1HmadhBI3e8rVe7FNv1oXUW4iuf67EdBgNJDu3ONs52s7gQ+2BqU/l+zZZgfVZs1z
suR6tI3TkRm2n9BtSkkevaGmm4mjE4H1q7BwkVpnB6sbB8/5sRDhpq84IA9IeC1a2pHGM/KBI6lb
gkrja+BAiFjLI9gpNS5uOr8UiZccmYybVMXjgDuYeso0MqWW2Qsh94K8S57SqtsPPsLCpSWoRyw6
3gec78OAn7iL/8K6VmWEPRNjx2x4INk5roS4myRQZpbeV+3a5GmSbrZydebOQOR5nkExuew1m/48
V0w0MtDWtrKveA/exxaA4Vl/5biE48IovXcOEMBPXtEkt8UhSLeb5GtLi62bywXGzz6MaUpINdEH
Wz5H0GEc6hv0zuhQhbtsJixL/HSpy6RWs777m+9riCKSXa9jpiQF957GKo5go2lPOC2OXF3NuiHH
4jqbz+0oRbAYyx8mPopsHA4Rd8wuS2luxzLl8EEwUd1XiG+TlnyBde0zA52z52jJbkGnTx7Im+9k
Z1VY775YnIPTOafM1IZovDs2NY1OO8+qzCR7YDf6SbVzHBfVCJgqPVzcJ/K0TaYDIcDzEoMprMF8
Gyu+cnkOq4ZWhSaIVf324Hu2dkVCQwB4w/rQu1f56LIJHMr1fV6KU8ZC+jj04yPRYY8ar2ZUOPit
DKKINP9eGvJrLLILOdpeh0UR8Z1/60yXab9HJDRT+T1rhN37Vs97ZHWHRqRaYPnjF4tnBd5L61KZ
sFlMupQ34o2HTEZzGWsumyhusyJqwWrseOxnfadkzJYb4HCTE7W7G+CsS0FmN6/FwoN96nI/crig
i5qBfk2Ym8+2pqFGjuVcvDhtQiddU1277xtuNxNykGOfLn83JSVvPo/Zt9JFhebiJ5+2PhHTtCXB
hsCJog5ahw60OWzMQNyDYzc/gug51o81HkCOAj6rY832vykMnuZewwoo4/yDRfnL2IuBVdqYT3a5
MRfzHHFpeQbwAE+CsgaFrwnaGIg4sRxQa5NCIHDc4XnICYdi57adnaT6j3S5MzIFcG+cUT9Inf9G
IjQfpemIvejWwGvs99qrnBDHg6OLXbCbaw9F0x1Xk3FlSXr9Cn6naun8Ydn0Y6XikSyfFjuC+t1w
2jrSW296rDo17g2o7cA2earjg1VzW7HLkazAuUxvLgguoz2HyA9HBYVGX5Vi4BZ5/MCb61xLRUPi
6jbcP1xWPhjdviBNfAVwx9r0I9eMk5PJz2yFeGXSXsVe62gUWQkDTI5NM93pSozc3CXCNYjSe209
myYkYvO44pUDoZA/lzYBmITghqPCPoRVaWMUTDMTOoNOqleBRGpcj5UofoDyQldpZ9PkXvay73Ug
WJbD1bCWP9k+mSdmYZ7zF+AqP+it9p9NekksJDJUBDxjOn04ZfZFpDsNCnqNgLQjIotqNBDqvDXN
s1+P/4E9MwVDiwGS2dSMO03W6PqGhN8iFoDlH5d00LgGXoS9c9R4UwqU/lviATA2X3ajf+nL+9x0
RZg1dNXmrN8dwLZD2vfnzKEnnu6TMzI5SsijWi0sL/X5mJGjM+seKhyWrRhCcD7iupgWiKuXmYqZ
NjfY/h9n57UcS3Zd21/pOM9KKr1RiHwob1AG3rxkwJ303ufX37HRlC66iAIUjCDjNFxVpdtmrTnH
JIw8+61p0UUE8A9rbBTSoZ6bhNJaTgvlg3KFKdKPFRlPBgs8MryQBGkEnhYVVG+XhkUACSMJCvar
UC/9hDeLsIOPCbDWNC+uTTljXTi6gBQkd45p/cDCoV0o4R7+zsapyNYpTNYUZjKwGKi4WBgkILSh
/KiSaO11+GAlTZ6Xg3IVo8vkXA3xoqwoSIU044OU4jpbUSLE/BBHBKCiwMBD2aai3kEEDoLLbZLS
KLFxsbD+1SdNarF97otlMAQm3DiIqH7k3cCEowda6vXMsUn+bCqJxnQExA8gVBcYZJIWSDgMhUVA
A4bOMPMYwQgyD8r26ERG/TFXrU3idiGpayqza44FyjVRZ+ExEQ7UK/S0eFwo8Oupfoeez4YvckRf
jzLZz4hAiJy1IYZX05SZM30DtGlWX6LcdFBVJYz9Oo08uGmdj0pIK9EdByFlZ2r8e3cclwxUcCKL
2JjKQDRILB4XRP+htUAnDXL2ldWtPrOlsYRj8xQ06nsI32MmVepjyLoWSzia2NEDdORmk1wZ2guv
W7B5wx07cqI9tRWJLrY5D/3u2ATOY5BtRi3eaNWAkFaAHalOUnFFPZEyXvM0XARdAskno04fULqI
2wa0bWEaS12aFdymtlKxtYzrjYLcGBF+vLRiBvkGx+UkwHE3sTGmGazY6QtY6B785i7RTJpi4tQ1
oYeTWksPIOm8g9Rrb01cb3N0pEsr1OJVYj31Mv1TvTO0tZFnewsy5Zp3Ejnfj0Pb5NcIuJ2o9pdF
oEHag4lKKG29g8PKgjCKgnmlyfdhY1uocKtXv6SfwDiDZs6o7sKezUOSGA7TLg+Wmx5GyaHenCeX
HuGGQTxMOxacGyLEsWvpg0V7FIVpZ+F3UIsXCWUMSgdcxwHkhyB4STIN5KzjVrNBwkjIRU5hT8KF
IowGcWU971LSGeXEeoiYqhFWdijjhqWsS9FViDtoQBm9VEyoP22UTSvG6AWl/segzm0qGtY+giVY
Gh0zMUQXjS1AbRn9upBDBYgwKgm34b8UZAij5edccPKGXYiupnE1Qj9aNz6PlZr4i1G1KJb7xj5h
RloOFXOezvYijmLccvFBy7NiG8beZTUAaFR9Ug3zhNVPk75ZQ7GsWFj5jUr31e31LVL0g5vm1rQv
6QFTKsBEZFTORLLov+Zl0x0DGhEy60uly/1LUmNbsj3BkpaVNC+wS3A1GWSKZi8rAUz+Hh/Ytq8S
e+HIgCaBy6B6Mf1snfr5Bki7Nc/0OJ/quSKtPU1572Wpu/FV4GqkNmmwITaUaPKF1DGmDVMl6I6x
1pMalXpkFaDCcEtpIiVAwcoORYckPrTf4TOL5GSJ4iicmbYZYu2AD2dSgBgtyPuMlC29VRpQoi7b
+ZuWDve8l/oJASPtDACds/dDeW0o6GZ9Iz1SvnlHga9Ph4zRmi59s4g0JH2KKx1dDxOWO4zbMtWi
jdh/U1FvbxRWABeypsG2kJBWRUOUz02VBa8UvRQkdDQk/njOjUwTZhaSbGrbInrAaN6MALmySOEb
22cfksOEtfIDrC7FRNzWP9OiAtifPdD3IWYnGQdaThgE7T8DOnRq5xKQisCyHjVSEkQuwcjV47Qf
TXm4r0lmYSS/Al4ySRqSd0UoiwgNCR3SDwuFY5NmJooE8bXIKfsIJxO/IP4vm/3R8ah9iY+llRDA
snrvqSSLIjtJqqs46zcemUoC7V9oQoyXvBj5To2iO0tWn0VejAi8GFuf69nRMFPfcn3qqP2zgNyL
L/2sOyiu+8HSZxP+IoJdkIJMVLc+fGRr9iSCZk14sANQkKTCWB05Kl7/BJxaJDelyvC7j5V7FFi6
V+0SAkeVtnjkPvv4MH1/rcce/ipp2TjAlrnFxI9EJEEkhy8iEEHTfTYyxgJhy0x3nNfRsDgRwOST
6t1OZBg6wmD8Z6CYCWw4jtKd+OSNJz93ub6qumAlclBSkmD0vHtiyIHE2ZmAsXgnar/LSB1WIjsA
fti11F+LXxQfJCZeQPwaULmJbNVXvqodYsSTUus+ihMpskOqIH9v23Cvo2VVyUIQ+QetijKHqjwQ
OCjVJt0A7VIiTul/AtJat94pDoknZNCYAaeZ1xI5DPWgLjO9+ig0eurHtxsiFsSPxMXqWnfGA0Ob
qH6tqoX4lCI9pwVVBe8PUlMzEzeXSNaw4+zFDi79DtcCITUldKBJiiosbsOViEAUYZYiR6NUnI3V
5PNRIQNYBDri6J3EWHFwY4scJBFD6sa0/LxuItIgRJSDuF9EOBSOIAQ+2rX4PZV4E3E7ZrVxrXlM
3iLSoyaUxE+ybY7CRPyCC3GYRW40xncBMSh+oYFmG55VhDVY4q9EEF4Dt+1a/AeEpI8XpAhINfNB
fCmyB8X9L7JM/blbSwsphCtC4EpF+LmIL83MdUdpciCHxbWVZz3Qt/GgzLOcyC+Rw8BJYX0+kYLu
GhTUTAbb7xL0gGv2NS8oO+EsNSvr1ZfYY+q28WiTCFE6+T2t7UKFku37B3Boz1jnX0yteytJEHG5
r0ad3D8Khgr/FrbyohJvFkfNGyCnFy3nhI4JnUgl3lup+5q0kJgGxPSkgBDCfGmiEVdr9aUV8W7x
KJPmoF8U5PyKA5NdZAqkOuM5+gj3HVZui7PbNl5s4iLY976IGNnWlKhoO2vTiNmyZEcRlil+R0Q8
fYxhNQTJtpdozvJhfv3xn//47/987f/Le88wHMG9Tat//Ddfv2b5QE6gX598+Y9d8IrGO/tdf/zZ
//7aX//oHzdZwv9Of0W80f/+BS/8zzeePdfPf/lintZBPVw27+Vw9U6yTf3x6nxE8Zv/1x/+8f7x
KjdD/v73X69Zk2IUunr3giz99c8frd/+/styPk7Bn2dAvPw/f7Z/TvizxTNz9HP69gf4Lf6pTv/y
/bmq//6Lps7fLAU6v6zLiqkommr/+qN7//iRqfxNN0zLthTZwRP06w8yJ2pf/I38N8cxddMymHc1
VdaUX3/QkfnzZ+rfHEVXNcuxoAkh2HF+/c8Z+MtF+v8X7Q+Cu44Z/fXq779U9dcf+Z/XUhyhpCoE
zthIEjW+//p8Bf+I31L+wzTYmXYg2dAKxjeRv2tDOMLaIqc+zD8od2elFeGoKegCxa+yvVOC6rIw
Ly1tYQHe7ChVBMJjU29tOgXawk+uPp3Mf37Sz59MM898MvGJP32yrGw8T6P8hMB1b1A8E6HGQb+w
PWWpD+FUfFC+HMx0ycPjUj9F8JHA5xgRf5p4q7PYX4T9wiSFpwKkG+khCx4Wh3ss4xrfzIedhaQz
o7hlOO+stljKbXrlrUc3IhvLEdbNjwejnzvNXMjPB4Ng3+jJfY6F+v7WUOibq8NW8xUMnfKiUZmW
6aKoGGn6AHB24xBFTJfGN5ppWdn+FBneK+38IxzBFZ2KZU7+tu6yUmFDJkjwWJkzFZFWF2f7UM+N
uRs1U+I8X/QExac/hKBweofCPtBpNzcRrPlsZvSyI/EE6kyDsYKDbZ4hQD2W5L4modJN7D4CxwKm
5fsLysPz5Z0m//UUkHSmBBrA5VUYpcca+soQadcynrbMUrVJ1HS7NBjxMTi779/vzP1jiM/x6f5x
bRbtDipT1DbdErTnVJxeY9TmPEyL79/C0r8+JoNn+vN7lGkRtFarRivP1km0Q9Ug6+UiMnK493jK
IOBLj0qQJ1M8f7TvyXXLvCejoFCQ9/qOAjqaF+bmPEBcqx6R+x3EnevggyNZeBnYzpMkoxjDA32R
qtaBuNBHpNC3JT9Uau+ZuuBCvKo6OjSVmjWqgmdwOkeErgulS669otQOcnNP8hHBrm25yhx7lYo7
u8rLrQrMBLlbsPH88Nau8tcINNAQWztHHe58/CFK3q/t0KN3PGLazRYRLbwqt270kbr3mNjzojIP
vsM2g9N7DCja0yT17w013bfspdXCBr+oLxSPBVKQ7SUS4JVCPxZ9/vbD+T9z+q2T018Z7JPTIlph
FF8aOp6oJDmkopBVpJdxHd5+/zaMxF/duYa4wz7dSSh5s6rS82jVGEBMofHYjoqqKvnhwdDOPBmG
eN9Pr48zuMFfFEYrjCP0y4p13kkvTRAe6KYiA0uHSwwT8IhRPCsdjAMltbYQpnbFkKywWEGAscQZ
xmJAvM96HKNHKdCnGv4Lq0+KeWyW+zyLdui25kJQjPc3xnqNs7O2qS0oxcq3CWrC2Sd0CxFkXnyR
F7FqHySKWo3i3UkRXlKDtvz35/Pc8Yqn6dPxtpnuOjGxlSvJ1a4YomVKgPwjsV1IsnDvV1cM7N+/
lXJuFDiZ33AGhqNi8IQ6umk+GKQILsxR1AiIvYnZeRYD1rUwHOHJO2gK02worqjGl0vAGiK7JQsn
kWIUZPeoFdJ2T59+/8G0MzOCcTK90SRvTN3j3s0LKCKV4lPlNzaW1Fz02P7D0oBo263JZmBlGGqX
tT/sarPCVuOtM4IiYtpMeAYuGLpnVYqW06mQgyIElXzKp71N16vAwD/eILXa5719GCxzkxnewh78
FenB1AN8FD2dqf6bF/VkhrOrMskpnEUrV3fxmeUwgTpcXU51rRYFhvjkoKaU/Io+PHx/Bs9d2ZP5
JEbOaOELClcUcVHJK+AT4qZ6jY10n+RK+MN1UsRY8sUCST+ZRmzcQoXbqeGKTSR5oU26TIr4ipBp
EgUStNFUTMM4eBLPotlkT0Gd3Kat9MA0zsTc9bNhCGc1nfMyMq6+P3AxuXz1iU4mHd3rI1hGWrhq
LBu2X5utA1+e+BYOxSRGFCMt1cr84fDPHf3JCKsYdqaEUsdVtbK7oFFuHatYYQVYFmUzDbzih8f0
zLXUxfc/jQjorgdyEjgkMRQYRXnsQWRM8fZCT6Ni9P15M8Qz/9WJOxlnpVR1+tzswhVlh61VAHMZ
pPtgIL2iyaMXxYuT+8pHvK+RkD6ru9GDS0ISIeRWNBHqMM4Noeij71KvbacjoRqntI6X15Xu6wx2
tN1iLNP7A/qIjdEb886mhC0cIylO0z56gw2y0RKL0lOz7YrahfvnVOvQVC+HtLgEA7b0LDBvkcLK
QSnGdTsm+9BJ7k3U3oPW6wu9F6kqVbnIpAoMmWDBkoKk8ZzJfrW0u/jZpIg72NoPl0U9d/lPRuo4
NLqB2mi6kkn9Fl1VBuayoA+4MKhPuXcWIh6zK2e9CBDEuJT791ayL7DV9FRFW9BreOAywNJ7/rCz
ys1oyovWFUAnoGrJDTzrm+8vrtgSfXlxxUX/dAtZHemZSmbSRCQdyjD7XU5SAh3uhUdzlrjc+4S+
J9TFiYZUJRqPQ3tTxtdVcQF8cZoPKp0Y8zqW4AQ+R1EJC/PdUJXpIGKwpXij55ewXCYWjZoA18iI
AZDAYUZh64dTfWaN8bFx+PTxXQNFcU3rZxUa6SJU/UtqptTL/cfvT8+5lz8ZnfsS1m/rZhlFd2RE
jXXpFuET6SXL719e0c+9welobPWhaUpthhWTRCUvVp8w+5W0Z+7LnqcgL9UjXIiLOoPBGUJ6kRpu
9BCVbFqjbi8CMPSdcPEgcmP50955JU5qvVRvksrepAplX3RUxhx75dyJxwdL7heqFrlTP9SBp3jd
SwtFCQ/FrqA5Nuk7cwNSCiG8tUtNh6wa1qO+FZPu5uM5AXigkf+ERyZ2p2j6Ngo9lTr0tmVsHgHB
PJu9Hc80Z7jsUExPa5Mo+LHg00lEVg15e9P2NOoY5u+LfIAtkt8rRnynD6zGdZQdWqT89suK5KyS
sKreNp6tkf6RI5O7GjobGzelYQHnZh0+SO7agsmbFNBtrZiOsNsN0zhuKIqh86+7OTXw2xQNXUhs
caxhu8UvZUXxQqbzQu7Q2mppPwayu2ppJhUZIpNANWc+M0+ihFCKSbqSRp/sNxqQEwQVT0jOSO5Q
H2WI12GPXkdqG/T60kUrgaOM4qPLlnRw8rUTevD2nDV0j5VTKfOkdLZOyYHQkSLNWEQVe09BlO5z
SbqWTQfwPzaJLGE1gwbFqnUBEMQ5S3quFV9ASZ7XtrdrUmldqMMxMODLiuiOKDoipH0ncW+h+8Qh
dpSFUQVolTMvuFGJzULsCaqIIGMN9QdOyMvvb9ozy9CPkeTTI4egIidCb8xWTSYV01BtAKAkT3nc
79FOviDsn2FqvEATvvn+/c6t87WTZ6Qp6WWDsM5WlCanRY6WMgPYVCl3bGNmEvpt+KR472U1+o32
L9/3WbBpRefjqEXWsbGyd9qXV1o50sk22otKE56JHPWnVTot47C1JDdnI7q5vcpElWfSu2kMF1Rb
Z44r/bYj+a4dbIRF4dxVhnXediuZo8x9HElJGVyCcweGJq+/P9wzc8fHWfh0eod+sDQHPNsKjkfI
jU9bq6+aG7J7lzl5i3mDxvT7dzq3RtNOVkQyqeqaRy8cAYn3GOf+1uJtVZMicxK8+3nx0uTKTk/0
rc/9T2oJjp6G3kO/NDoFMAtzWI2VNjJX33+eM6sZ7WTR5Omk30V5zpGDeqCFM2yIKVmlDGR5jiz9
+zc5d3pPlkxsFsJhbDjOoraXuZq8+xR7HXRuwK8VGWPqT7ftmZFdE9//dB1JyFSZpotsJakjO0EM
gBatO136N2+TkyWGH9akqDVMHKotbYvYx5VW1Ru7kbea3ly77nD7/flC2vX1CkE7WSE0sezT9OXx
U3WCIZCDHTWRQaYTuEBW77ymxeq68iXYMmgXuUk1LU2OcaPvHDaRCM7yZevJCxWjmBM0i8K23/zR
0Gfk+lIWwfqI0y7cOXoyRzrAZSdbAUVJPwkZbxvH3iUipTdoe25I6dbRgi3aQ8gVjvnauN0FIAXs
kWY7Dxm5kWhsC7h8kUZ9nzMAt3YXSWRzSqR9cGlbwjgRZ9N4v6TWfCDsh65nb/0emYXGUoN2QuSE
F8ArKzr5wmr8ld3YGpOwvEk8c0rN9LHW22Zq6PTOGeQeUDwGk9j1TXQ06qU0wHSqo/EODF1A99rf
2rVDdm52rRk6khFyPqCdeRo6Y5vEk1iqN73s7nRIf1RVmR38pt35gfZILfvoBMq26/1ZG6WzIdc2
jcQJIo7SHNKNnRnl0s6CQ2bxp5UzklnaEhdZJkgi9Bt0rQ/gVedQdGm7VtKOMKyWPgzoQ7uUqzWy
vI2S6TD94ovcbg6pn9wWsahzMp3LFrwY29jTw9g4urEdm4VfYe3uxsC4rbP8qkO+FEceHJN6lqgk
Fdtm/OLUxbwNWG00NYAjCbBRFuzBN60wP6wRraK81rZWYK6DJgLuVs6cFNdP41yLqYvp4wblHBh0
81i7GWGjeTXPROlGD5t86uRjTRHdviS45GOK9+TXMLdntlIzKCP2BuRUTKEA4YlWt7KLtAku6syu
XTRPOfp385IqlDPDDtr8sIc+82zLJzOSUysFvrwqW9k+0IdMumaRc2G19Q8DoSJe5193XLRi/zp2
uOyVKOGrDMyUkaZQ49dthUawaMicKyD+JmqNRS/cZJqz1BHIfP+on51o1b++LUz1nmifPlvpIaE1
VFkbI7h2+/K3CGHtRmwtWmEtoyBao2J5yO3yPSzIpLEhQmBxynx3oST50lKLh7GhHZ/MbYcHQcFM
hXPkTVOSK6yrT0C0bzVWN3bq3NUKvquhMi76rLoQk6rKYrCwpZUW2JtYeMVh7Zbdiz54L5Ws3X1/
oKoYJP/1/BrqyfntCs2sB7Q6q0DVloRU7GF1r/C5I47EA8nD1N5yRGQUZx4Bj668iiq/mFZpfIF1
U0LynkzF6qD2W3arJuGroHH6eR72Ci1Kax8b9r3uJ9TGYooLZvX+/cc+1w0RrbDPU4o21HRdaN6v
PIBVA4kzuiXhxwfuPcLnkqs7A1PdCDfaiZHWgduQSZTutH3TW5tSsn+jpFiaLmh050iJazGET0Yz
zpM+uhoyoscTNskwiurbUKLP7980wzaIjr6swsmk0+A2U4X0uDx2VlZMRJ7kXJpdsOuLhwbMte86
M9+UflianD3Uk7VA7IZq7il2vEoJzekr0nxhUKj+ro6qperc9KSztQ2BQGhPEZ1XFogb2mkVrnnJ
XaL8mUYDQl59bga/B/JpMn9jRxHxtRa5DQiUsOrC3lqNRk42XLfhWWIkYfQCDpTBSinR3VXDPWrK
0HiLlKuhOoYZdnvuVdoM/vb762mK2+2r2/BkLWKUvudIDVWitNMODa6NqWFr7y6Fsxkh6Ay5Lh4F
azL2qDvhJFJaWUeBh/lMo4dAzcpHXwmjxpoq7BlxbTGh5tGw6/N02YSkR0el5E4UHxlYQR5BqF2M
orKSVQnNo7pFv1CsekRVZdZSZ3Fx+f+ZNOuE5U0oC+a+rk0amckWy2yg3HlyQlaDMU08Hfp4ueqF
49TsKLf36zBATZ8p7QtruHmV5qxVq5WdNDtI0g/Cmjm1TGNh5e5V25KaK7XbNmivEw0DUu4SseWD
MOvInOWPnHhal95clLTQIyy+P9eKGMO+ONfyyXopzHIl6QfE0kBu9n6b3MGMvjMUZZaZ5NEUrTYR
WzLR8rOZqIMenXrS/P7+zc9NFycrKKdgwVlKSboyM/MKeeJaHfWdpXY/PSxnDu1k2CYBSJYybUhp
kvpsme2j0g0/vLS4E786ayf1jzjsXBDzJQPlAL8rwMREjMmFFpazMmTq//70nCuXqeK8fVoqN4Dj
NaVxolVhNDCPLfB7OV5GiGhDM3ho9zqoW6l6kxv5bemVNyr1nUjEyQ4JUXaa9RBH8iXhODOwMlPM
rtMsTy7c1mGADm8TzJ1Zb5BjaWNobRatYxOT2ZU/TJpnru3HFPPps7coPZiz+OyGf1vIZHwW68L5
cYd25vyrJ3cOWTU2GIwqhKj/pFWZNO8qM5/IDkr0zHJmcTWuYx8VkOlS+FAXJLwvkyq7IAb+zQHw
AnNk6bKO+v46nTvUk/ss67WA2mkZrRAe7RSruQp15RCT3vLD6ytnapHqyd0G/4+tQELDMLTVbOnW
Cp7KZlkN2dIcpd8hnRqrxh9YR+4Buc1T6w1v3x+ZIkaBf73PdedkutGpzVhjxn0OFJVVrmRPoKov
45yGQKj4iwjSEHj2OZJ+4Q+Lbs2uvTHDAOqgf00NMv/hDHx9uXVHfP/TzdTIsHUynYx3marmNDOy
dak16zzWbpAp/bB2PbMBVk/WrlEb9CQwMBkSPIim3L8dvdacyw1ex0KWngGutD8czbnGAVKbvxzO
YNQNIL0eKQolNVsfrhKBExc7AQm/mGUTOW0ucJFtGl0qZobdvBBBviRmfJPQrmv71sABgg+qjn6T
gwqTscXVgVEV25kcakTpMGWjii3QERai/oPVyDOymQlrQMx6yNP3RZCgAHcZCYBa0MA0IekFFbI0
RxrXrOVStnpsqGKE5/a9zS84QRRMVI9YFCXfRHQLC4qIWsC6QarvyaWd4E+bww2nwJas4+angfZD
+vCvd6ChnKzt6hGntf8BBeuIocZHK1vdBQazHG+1HM8qrX6pFLaFqnmJpe/Odht2QAgeWsNC82vf
9pakToYeUUGTotMvTQDVGugsp6eANJBrnMN8x9pTXcDcn9U9dB4f9Urawd0TCvaCED8/vwoGl/WF
TYOkuuXmOOZQhDDGrjTdvVPj4NkD+Vf21p34/UF3f0d2eN0a8AtypxcI/GVX+nO5ShCkpIs6zLZj
oG4Kg+vvkH/pFwjHmdclOd47VrcNUn/9/RP8MSJ+df5On2CXQPasq6OVWREcLpxlrhTdxwpaDSOr
blrFXLhWP4/AAnhDs20cBD6kA+FfxVkc2O2hzLybEAsK0h1468MxlKltmOWl3TvbdjABHrT/1pSh
O2J8/fSUy2XRpKlYDsCFWbEzWhokyqSu8YOA5+uxzPho6X96+cFvaghunIk6f8iNXT78NE+fGTmU
k88N5rOXsNtHq6q4s+wSyrMwgu68YuWo999fxnNvIY7p02d39dKhg9dEK6zlbnzZ+k9ec8iSQ9cl
s+/f4dzZOZlRo8jWFTkT72Do+1LQHNVy//1Lfz16o0b764dXsSporsv50ft4qrGlsJ113j/YTfnD
gPoxcH51k59MkAYGBtkMvIzweXOmQFMmpMGib1L/LjJ3bmBCiSmMGGGwk3L1yZKcY2rFTzX7CKI1
nyNMhFDeUGUEpjJC2mxWEPf6nz7c10UL46OY8ena5fjM46pghY2FzceypF8Nrr7tu25Lm3BrxiBN
G6m4teMaI0uHUO77s36uii2fzDJ6hA601qRUdK2WRhW/pVl4mWrJLcmfR5u6Yuvge9GC8qD2wyHw
pK3on8D7ewqk6DrOh0U79vqkoJbywyc6cybkk7HcddKupGOeroC5HqGIHDFJb1PE6ku1iWk+R2QZ
qGl5GO3qBebvD32SM8+OLL7/6fzHTZ7onhVAWyJNuArNJQj111EHYtf2yxFc90/L9TPLNPlklQIY
QA0pOKSrghM/SSi2Slm6xdn3KKfs1KVUmusdSHmHXmUiETvCPREXyroNq3Lm9smlnkTHQMFKSE8K
dM9utOl9Ypu96avsp6XUmb21fDJYedDa0A2TUepozRKU2IJgjCNxnBfGgO88ioONOUgENGq/v7/o
uv31yEIg7l/Pv1a3dUZwUobAwd1WFONz6BsFBPgQT8W0UMh7p7YZ+TEqspyhU5SUpTG+dENpGSKz
WkqxJ69wDpu0oIiYKdPxmgQvoDSldxRrl0iG2SZFPk3STF+NZkDoQjvvMSDWyD6Q1ThvGZrHKUj8
31Fl+RPwEcDtlA5BVuThFK2I/YzCsp3A7N3ZoaTOa5cAiqwAVJoHcFFs/VEt42VQt4+MEzeqqIm3
ocJMOQA6VEFNBYZHfQzSae3C3DZ1wpLyfFrEhTupYeXVrsMM35XroIXvM5Q59BsVNA5OBjm3ZhEp
pwHrJ7GWto12pefyulSUR1/DGVdxhnqDco94RDEb76RwmKkej2ZJMuqqknDmwn3bKEq/EcMcCC7I
m4MHYsMo3rogOUqRTFBuqi1cClG9mVzRpkTfHEd3ZeXtNHOE+hHP8IdT9CkgoweYyDUb5L6xG3wL
mIBJ4uUoQ3clUU8yvKWUUX33E2/tJsMFV/zCdlksVtgsuwEYEpbGZjoaDdb0zL2yTf/Sh13nSGC5
wclsIjNedb4xE8AJK+0c2HryFVi2B6Gm7VFyGGVMwX2o1mNePeZ1fueo2n3epimCEHIJPCgrcNUO
jV/dG6VEEHtBlp6olLqj89SU/YKgrLucJ508s4VUZXelYLs7Q3lThAPuPk9/lY0eN1sig2tsfdzK
6j4ydeiBtGiiRJ1rBjUtwqNFJINSYdxMkHaIaHtMaIj9qBaZGXXGigb02LtXZBU7C4UOc9XGAGfM
cekq5HxDI9voiXMcaSogSSJjwV1CmSFfuS/AbIC8HQLkSKkFUL6o0nnmyjd9or2mHugtDf7IZFSs
fZNESztuCMXVafhH7tyP5HFWoOfW+vah1ZxXiy6Drqprj6wPZATmtLbaYinUpSBT5oWIYg9RpdBH
X+UJ6Utj+A7CapIDRsAw2M3DEUoLZxL5A7SniSnD6ixh50YMP0RAriq12qEUleBJjS+2pE3TrD06
gsfpKTlpdeAvE4LKYtvThOiAk2Yp3oy6P6bPRiKI0dsa1ZCDCahWSUdpGHWTWNvZAN6rVl+lBiQW
ZEhN22LHaxrcLoO9TW35fgD/zfVqBXILPx145LhewPqZQrKfma4nT2Pdew5VhRCXe620bjSHIGHx
bGVe/NutMLX1dTLTO+e5M9A32UlwPWpNN7NAWQcxNe2mBujpqFzMURtuU1eL2URhktMtf2ZUJETR
q7yPBnWdw4pgdkqqqbDG4qye+RHYvKQn9MEkkd4hwFEM2lrS4B3tOwh4cnhX55QKEacr7JIaR8W4
DgKyTvObSG2ekZK+6W78SMz1la2kF5mua3MbpgXsgBmo599sup4zgqzLKGimWlAtcANvTTMULqRH
mmfL2oPpgOzsCczqIlPTa/yZBfpt94gKZJoVaB6UQp2rnYO8sDfe83boP2QCjhChOlhiWyvRQJU5
v+Whv0mdcA0vhcpmYi6tJL4X0xR7rY0UWjuJ1hS9rOeCV+2xh/lNXEwDCdN8TcAaoElwiA3jgnhn
bywufbW7CIpmrpQBmTjykSSStdQGx77Ubg3DuPFFkb6M/JAyLZQN1Sje1d54DFp7L4zMGuoa0U83
qvqaJhYBbtFOTA2GVfH4kxvbuNFBUXN5VnF+s9wLVoldskctKJSqefAAQXru9d7aVsFAQOaJFEZ9
IiIYLBnqzVq+ZB58AafW45VKLDjKhjshzvzCzvhICT3GBO0GPlrSZHUoRXHGLagnV02DN95T7acq
UHSwC4R7SG50KXpCWhLtVOjXUzqvk4bjzX0fzEnuXLAFXBCoGzA6lxOZFWrdJnOKKs0UQM17obcH
Aj6Xph7sEjqPtdwh8rS2FPjWAc0JRCS4W7Xh4zWDXqIwYO5hnW+HZJyLX/AExUO2za020nkV939L
HGEj7g4Ygqwr6cqIx6hogO+Zqb5vFEbk0L4vCvkuV4TrpnW1CXhQCmZ9fl3QU3K8YV9/jPNg0BqN
kKP+CeXqNSrufe7gMk/GO0rkU6XSrsVLdgPU8sFJprwcsEe0QRNPypeORw15ECNgc6+7NHx9LHmi
ZZR79TKNtWva2/d15VxZhnlDwfPZJXGPUKefhMRf7z5052Tr1HmUOYowpcDdhouAaS0yusfB7zcO
zZrv1zjn3uJk74QeSuf0temKbVo+MQZzjVjs0SqaNbqGH/ZnZ4qAunOyiwowUZdhwzJ2rLMDRrq3
1BsOWmxeJnKxdiN3Cflq6qoVFJj4wvGkxffHdm71drK1smOMx52D+KSLIYoJRZMZ/XhM507cSc0t
9JMcUhGiE9YwxB0VlG9LEj5wl903VgiohjWRjsJV8NqMhikZC988Qo5NYxGeFhk9M+pcm4xgte+P
1v56eax/fP/TZkHMBjpNg3TVJC2gje4myIDZq4W776rwoW6j2wR9fYs6kPvfudT87k4sNJkFHq1Y
vZVH8EOJvhmFlsGO9/JoX+PIe9Ly7kYuy7UVxDe95l246N+kqnsb4mTZtTYOznR0KNELPSkzZoBH
l8jMw6im68DJ+qnOhIpprl21xgBUy8vXcosNqG3YMf0/zs5jt3FtiaJfRIA5TBUpyZKc04Rou23m
nPn1b9EjXz7TAnpygduNlsRw6tSpqr32kAr3VlZt1KS5jvPqCG/zEDjaKQnBhXRaeONqoLYL5d1N
HPZziQAkqfGuG7Ne/GMWEQEHqMwh1QuNFm4N2MOLcb4cqAYWorYMdUKgbBbbEKQgFtQAPNiMO2iK
C2qDHXMReGdchVgaubp7pSQuu4S3R2wIsj2TIIWB/HAhAVFxuynr7EOSm9PX34Zku7lg0FZMqrsW
c7FFIKuvvz9IaVx7/18SUM3JqSOv/EgXKjmyfYJhVnR23wg403nrysIAjEMDXpRxXdsNU8iRe4cn
DUOK1YUj59yggjk5c7LtlKWZ8u0xZmgl4/oK+ZRpOksVsjVPTzCe4u40lv1+v9yfz7iMNvz3jJVF
1CC9COuETvyQmWu1dGkz7gKG6K5hKVyKQTPr1ZwcHrsGq+QQ72G7b50NnfxV25InyAEMTeJPtCVb
zWHoj73RrwSyOxH0DYtpSOVQU/j5/WLnQuHXSfPbIsWhOJcywAq2ahUHT3x3NH/rwmVKuxOhfiPn
2sIoHgzhU0cC9Pt3fo2n/fQ+TWJ8ZTopVI4hsjUnf8ws/yke8IMMEzlb9oOsLjiP2bpYniJJtTVD
3JttC6rFEZdagnmP3G5rgfuQtfVDEjsdRxxmaFuMQOGWVowpFcF9XTZHRFYxf1ICdhyEJdX/o1dS
GSnajKykfnC9Hkl8FG5c3dpQvnpOh/QOBsuF6DfX7jEnewx5SVO5ch3bifgZ5PcoO9G5Aupg6szw
AAhvrB7t46BB/XrqOaiVDFXLl0buZ799stWA4DBi1MaxnbnRnreZN/c2Fj9zxPGOw5DrRiPrG1jG
6IKxmMMYdOHDgv/9Ac8UylVzuhepYVeaWo4BUowsSgNk2CRYvAl+8MZR9K3KrQRzQfcltZRnM432
QQ88kbM5JT0pfJPFYYNm6TFBzNMM8BiVwECFRttG86yc3k2+bcv6AzqVf2EVfDWmfngjR1X597qW
43lpQzfOtWUQpYYEstPJ9hLdXjD4j6Eq2UOM2iBtIdRxNF84vK5Vbd4VWrVNU9B/7VByVDfkQ2b1
HP6jkagfn75Irr/f0pnUwZiE4LhkZw+7EGOs2DqKsWkLUvz++0fPxDtjEl9bremwvtTACIvhuYUA
xbz1CKXzbTAqsJUvCRHUn0uWqjEJrDiGehmT1K6NIRdmq0kAqLQ8lW7IrIKyrltmiixcB3qlfcA8
EhSnEiA8VB8jao0hOGD8V8jFE+sN+Xi2hHJwFxnaBqvyFmqZdE+9ep0h1IBr1W0Ds9ziXnkVe/69
Pup1tPhk4JEdKQV6PEG5hj31HJQMMxrZXquSR/yGHiLL21eyQQ256C6EAWXuwU3CvOGoXjp4DJSn
ytEtEd8+qCB2TDm7F5l0DY1NK59qM91gT86hA+8MxLyRfsufCoJyKPpV4Z30YScMKQBDa5vRq5X0
a/46b8x1xEySiRilKJS1OEqZ5VMpbjQd/5XwUcTC8Pc3ZHzJflod47V92yPQDzisVF4+fm4jnwbj
ndPuabTGjYwNHigXmkpze5Ex2RfUIZGk1goDG93PRx4w1alpRyCDGMh6aQUMte8O2sCYfKMQ8Luk
ufJURbjw7fLXzvvTZU4iduLTFrdy1bd7L8xWTe6DeMvjBznH7sVsrHdXojRC69El1YhTYJctYNMB
O0ccE29Cqq253D2E7gj1UgqAdu4+kIIbjMBxipafxQZwH8NRdluUpxBVoE/KhqkDhlNVRCdRBsaY
tm62xWuNQymctLgqQdtV5SMa0c/CNpptpA4bx8327lU56IDaGCZPgvBYDDwKKxxwUWy10Ww5uuOf
rgyVE5RrmNtUeQY5+BA1Yr6SwnTTKNI1XmeU0X3KCIBr4Zrn/UKtyrdQq946AVFAX+HR2nTOPVZr
a+qcSMQaG5faU6p3fxURmO3ocif5cmVbjXWg/bqPQgN0gxy8MkC2H0L3aCjqI/vMGZ+l2wD02dqM
Q5bnQPGIJhaOaEZDjddZCoL5EpcMB0DT27hl9ThY1U6HgISpWf+p0AZYKV1xa+BvGfeQrCwnwKiu
YRRY0jDmKysmr52EcSq376st8RGG7KHhHcqA3i61zNwEpvVHTyT3bpAoNmWZeAw66Ax5P7bu1VJe
+1EpnjCbJoXHa53zX1XjFILJlmXuJGHYppKOYVVTjc4qWN6U7y15WehHO4T5b0JvPEJGxagrijCZ
kL33Nqw3zOzgOlGoH0XDKCBMpw08LFsiso1gvjbyd5naBpSLu3uUt8mdKtE8x0zLWzI0XZ8aL5RW
Sm7tErl7H5jGXAk17m5dVT+XirSqq/je6spH3chtJxVYD7r7p1RzYRvp/p9eDaCNdv5d4MtHxQP0
Fv4ZARNmzj4luWyisvRmUuLZ+Lqw9ANcQf0mXg2WOFYvslspF3ZF6L5XPH14iuENJdV7+Lf4rhlB
vSxNXlusOSm0cJC0atz/3M7YFmYOe5RiauZ6TyZ4tTU9QLsVOc8l5OweGVxlSrdt9qz243R7WRy7
hKXic9yCuet+6Lmx5sSISGwYDpSPthGc3rhyQbVVD3h8M6JZUggdqyBN3LzRe8iWMSXOpsiPeWvd
8lJdozYkY8aAEnOdoxe0fzQZ5GCW7FDgbmIHa2GvhE0dNi2TCUpwFUv5inR071kitFULOG9zPf4T
p0WnwzDI2uj7ctEKhrZMm2KDyS1QzijftQIoxWAkRfcsxUClVDvEXoevnXQymZPCUMZfjgOGYca0
Il1bG3IvNpeqdYySHEFWf4vSJ1uBGrtWVGkHD+OciKyKJNXaTVlIHzVruOyiA4jDED/v8NnN24/e
IlOit2rTwV6UQr5FDraBzsdNYT+MMNRsojPHw7U+8K98q95h+mf/vg/MHOiNSVJpDvyythlIDGLh
hl7JLeTKK1wF9mHirWuegQLnBO/jC183t3VOskgnLo3AyhLfxg6Z8UntBXz0ze9XMvPRX9Oy33Y0
B7501wmImuHQ3ojM8vL6KRc+e+Zgp09SNUV3MDkZu/8xzudQpG58LNGdfJUU1aX8eu4rJikbag7G
xzum5LA9xeUsXoW6u/Ql+arVjQZjUk6RPqIFoVJuxbTMljW01SHwrx29vsaV6ciSfDP8YFiIUhrT
JHT2ToiOI5DllQgwfIvMmRquNLC0/ZSd5R3ooXPh9sy8RF8SoG+3XkLF3WOWxkBylekLVRnexHHz
acT2TmuGclmqaPlzpikXVqRWFxL8uRs2ycLc3PMKURYCGzuzx1x2b8WuPpBuUQWT6sd/e6emWZKo
1uyRQA+6pDy7wDJi8RKRYvyZP2QmUxKUo7uxS4vVt0ueCXoIYnhS3TtJeKHGMnd7JpmPpZa9qkqR
b3u5eXIz6UGLGnvcEBhMvDASOHcJk9jhUEADpQqTVW8wqMDYl57ffQG+8veb/1WL+ukWTYKF4qGs
UKvCo2yu4aflR5TVShmWcXAOU6r2sg8YRuzSaOl7rrogMbjByeigqkzeYbrI4Qq6QQ/Q0tFxNlDc
cOv50k0fuNdBlhyVxnrsq9fGQiycZQFjH3iL4bJhduUOVxfbN+oroMpkjWXqbbJxK6Epgax5OKtp
tdMGYa/LdEMG566tOWEhhbqVMDdXIbl0MEvZS68dTXvSET5kdT/uhilebGa901Ljvomcm17VH8df
ZYYRuaY+wKMtXl3cDEDLB4u4tx5Ffis74qsuuBldUeuYyBKojxi9UgwXQFWOWpzR+hjktYSSeQMs
0UKAqr2iz0KabELZFKx0LeLUfVADlL0lEKuwDKCPSgdrMNKzUFlAwvPuzrKcR3q9d4KcAjOqdxZe
Jr8/x5nXZEqGErDTME10xDaQyyv4ujuD3ianxt2/ffwkNtOyrJS8ED2mwLN9NfiI2iPhqcyF6N8C
jTaJzL4mBg2Oz55tifVNb4qrBCfYshJWQlxtf7+GuWPSlHmEKMeVq7DlHqnyn6gr1k5ubuJExt5B
Go7BoDyIYs3JHfqyVDIpZnkXCsFzD2f882+h25GTPBAyyjqSKd/IrOGk0J+rILsQhWZGz2BS/ffz
4elFQgxxy646CuKdkTq0npEMGv2nUbM9OF268nLvQ5HEHekPvsUMFQBXOibicCoyDbfBBHa6JROB
F65ZP0RVRbe4vfDyjM/whxDzNYL87fIFK3P6ICfEGKH22HRYbbvhqo69tdZgfFlJ//g1k2BcM+gi
1VhEUxi2dqoAboCSbELpqafsA4j2QsSc2Ye1SUC2PKVmmjXxIHR7H6Fav41fZfTSLks0faS97xHq
bV0zvvB9c3V8bRKh+0LVkyazXLuRgMqpOY4LyDuYLV7hyLqVFOHehJ0uZIq6chUe7u+rZSbTmzKC
6g5jD0iani0XPeTdMrvVBPP63z57Ek1gEzgtWm+iSam+azW2CIzEXbpdY9Hjh7dNnUQSFzo4IDGe
T4nwoxXKE0Y7OHQP2nMngr0PgbaNzNc2uU9TgANpekt9jeNH619qKY6X8dMvGLOFb++7NUSWruu8
iJw+D2GYnR2g91CCqTVgYTj4fbsQg/DSMN3M6vqil3z7trrBmqswIg9VdTIs0iZ+ZYpCX8jWqJfD
UKVBt/Vvj20SZgKJd65sMs/2Kq2BuRirq5qx1t8/fK6UrE6KWJD3Ae2zh9Ekc/DkQD4QOsaNy4gC
4W2ZNUgk0Z+M+bluZ6V8a3QWgu2QsaXO65GmtxvRHD5A1D/22YCfkXEOqX8qhnNh+5hbEJPwohh9
aUmB6tqxIG5JiM7MnlyIXHMVXnUSUwSllbBswJHOL7F0sELI015ibGOv2DZN/ZmTF1mO+hTq0n3o
+P42E8RzknWvOvht3OEXrmru6iB+hgSOK49+BSlh4WSYgyRNepAdZz1Ejq3V1R+t93d1VZ7kQXrA
GgmzWGD0hlD+MY1olaXDbZkYJwtlfFKku0h3cW/S9xZV+0LU1zkmbReiy7jz/bREJjEt7Xq5Vkyi
Sxpl6TrX0kepV4K9LmYXqpIzq+L/SB2lpIOa5G2S9WtxhEMrOjotEMw+niXG3e/v7FyDdwrpiOmp
mQy4uLYb60dHzsulk5YkwcnxKwFuuLcG48zsCWElPw1FIy+Fwliz+P/tdDDFcjhFYKierKMBscJ9
G+Ccx/AfE6F68m8P6otk+y26VI0Ser2lhbaY0DtFy3uXcurtUMD+fgtnTlBTEkfr4HJg6TXd3K7c
d9XwEPvFm8ZMHrOEF9Kjua+YhC3FxQdGGZLQxuVhXQbtVZxTVEBXm3X+pU1nJjhMORyGZvoAGTic
N3J9ihJ1WDl1rOH/oryhjF4bof7q5KP6qRwp/xgGl7eJWX/WOXMbXRdEF+7m3Fs/iVHIwCWtVouA
MX+qdB1D3kyFYKfO3KeS3lbM0v7+1OZS6SlnaNSdqgXDbHagl5vKU7adCfcKglTPZCg4h7S6cmjD
9Lp4r4fMcehecOGgM7O5ToFDctxZQT3qEOseXwhVXSvGaUxnA+fJUXZpLV/Yj2ZEyer/cQia3qK+
1QU2/e21SKMN5xGxOAnlipDSqVhhVfHO9c6m8lBgUPb7jZ25uilFoFRkFTd7HiBUv3XlndyuRDsu
gTnZpH68rOL+gr597ovGN+jbulZqt8dThJN4lnnnNEqQuZ+yoQZu6e7HFqbC0MbvlzSzNORJNtQa
koTDnOzatVL/kYvkXugviavncoapOFlyAUMFkuTaQ1i5rxmc2bWZFMD6M3mf+d6GDvqqyLwPxhND
hgTUY6ZG0F+qAbyfJ35gAh+vI1Pz1oqifRRGj6O0FCKVV/EeNC5VcOZmCqYy5KzSLT2Hl28HXgk+
VDDXldu8i7F11YjMN+XNwQky4MrmB8Md26AA2oW9NC6XL+PO+/tTkOYKPVO5MsYGWprhdQ30U7zF
5GMzplVal4KOyyU7qbEUc1hH2PBgFqKEK8NM1ph2LcUwfGhdPK8bQ1CgZlRPqg+OeOij/Dqu4AGY
8k41MY+QaYIse0O95jJXmZ916yRh/FsQcg8TJVpygalvdcUcVpjX0gk0cSoWqC9iSArUyzDalWMq
gM1LfZcPVb9MTfnI8NSV5Kf3bpUfNKQaDAXDaRTNdRkGK7Z4Fe+w9N5odeo06r0Ta/5aaLp9EkiL
xPoj6ODjzHaX98mDoMBj6PP8gGO2rcbxpy9jT+J5D6bfP2dD+uRSH2Syg1STB8LLg2Ns19CryuqN
WRm2l5k3Ji4FOLEEAEbyTSs693HfbcDloV51t52sUlDAp1JLlmbSolHVV/CLdWBDDNtnPMmoHt7g
DdhYOoLrjDcNFa1F64qrVhboJzIKZ4gm8434EtJG7NdN0N+2NZ22PktuBzd79N3qEPvWVuSxGLpp
pwXOT4Z4cHVjjZPCio2N7SQmhdQadaOL3lpyDczg9auyBlqYd8exToaf+FYs4sMIPkrwF4Mqfs68
+NPVvUexqtdto+HYpYNhlZhIH7NcByykYuablCGNsW6CeGEDgfxQ44Ocyebf8TW1Eudl4BZXQfI8
znsMWMk0gfx1BoqYbG4CbAEd7TPHJ9BshrUQVvtW6w91LfwNmIKtDafFMbvciXltLUI4uOBf5cOg
tXAtMF1KHmrmmMTb0un24/Xj08tM9Gj5YLAFiIfxLqtN+KIbhzREGQz7zQy1nfbgm/4mtBiDjnw8
2+nEB0H5oufqq5DpkPGqP78vsJmywNfi/xZQnSJsmYxyKW0ymmQF1cZMGm4xBouicl0m4ql0+ptC
9L0LC/orxfshhf7KSb99oV+nYtglORlu0uJooOGarg67oBlRS0Jta7ikpW3xCct8Sf969M8uyivD
dEdHQMH2BEQosVsIjIlrK4kZCMNM96xlf9W47rIwiAJOVr2P/4OlCdqkSN0oTqIwvp1rzxrjmU+y
CkMqpepUwzaRw2crTjJbrvS/htMc6g49QVdfkG/OJRxfXg/frtbpK98UG05fpt/iFacZGExX9DuL
+rHMy/VY5tEwW6LxmF5niPkcAaXM7092bgObHM4axNmBqzUczlhmCefQthUuvDRzHz05BvH82i4P
MKYNNfW6ZdQGctGFVHDmo6f6fqcWxCDjFGLjngpXZqxyIr+6sKdrPx/fpoL4YRDhMSB2tU3H3UZC
uI2V/P3fP36SnOS6nvuhE5GcIA5RBXU7AgZS3bmQvc7kPlMRdoDsQMf6lEoDnaCFm7nXqTbAYvJv
IIYcU01fp8xI/f7y6ONb8tMyHW/htxdXqdpOtFpmgIy0eKCo/SzCcGR/vy8T92GojbuUw30cmXup
Gu5DJpUC3H8lpX7xjOZOKNJt7mofsH6vVVhma0PEj7F0by2Mz1foDh96/snCFLQ3dCdXzGeBvqyi
jVLGLxX0vj5g1C9X69ewdoDCBVBByvvBat9pNvt4bWn7QWb/bbJjLzPQ76QPaDHSbSPBWRgUDpG1
qHZPCnGlwhdZw7QYgLV6HgurFQ52rdOhz4+sJ1eprkU2qB5/xQV+7idPyhlP0KmHYucEEvefCofK
VJ3fKmlisCP4dtLT7AxyJJtS7F9YMXPZ5FQjLop+aEUuq7GuRQzy0NT4lbpSRWPfS8N73jEiJDae
gDpS3DGf9hRICrbjOLUobMqLOjbz5XjTPUx/RTHcl0GyciQkhklz4SQ7t6YnkSgum6LwG17cLi8e
zbr9m/bJhWPV3IqeRCIcfmRdMIBJ1CEi9cTbY6C1wif07fdl8FWs/mEZiOO2+W0ZBH7Qk5hxCgid
xmYHxqfMqJZ+Kx8amSHV3omea0XcYVdn93r/kFL5wj4EAkQerz1sZRfjgGhaDIvO9K98Tf07pqXj
csmC+iUx4z9sgkukq/ICxd/YYCEjsZwrbIb2qUqVHDCyimUzI3kG9A7xYdz49Sa8GlsRWWEc4TNu
E6tqF6lFlxhY8V9M2VL8kLGaEZJt6Gj8FZoP2ixMmgA7p/z4R7Cc+9/vz8zBfapKLzuMRBqROg6j
VB52zWzHnfQMtW8fW9pjq6mXJnbnuglTJbpp9KEapgrHgCLHwFF9Ga9c9bprExvJReHiiDnWTVVy
bPHiIOQXhuKnxz85BHaKGdOh6lw7wdd+ycjNjVKibenTO6Oul2ImfCY+8kVRttXaXUbMXvtYr3qi
v9GiAe+y6t/qZeIkGnvikJjATVxbjPEwz/QtDKev9PH3xzjDO1CnJLNGSIW0ZX7dzluGSYHsX0HZ
OeNX8eAqWI0m+p3EMa+AllpGYssppqc1kY/cpEY9dJydevJdqsGwpNTt77/p66D9071X/rv0ODV5
TuImbNZx9mcQyzMTMMF6SNM9tb2NPzj3lhw91n37oruYS1fp3iI/d7Rik/nBS87mYLTpNhALa9c3
DXbxAfOFZW6XMBpVoRcXtVUFTOQiFXaL0tlqUvd+4afPhg35v79dxTOhE/tC2OJSgEK63Cm9+6lY
2OyVeXcFP3aPU+1LqeQrEx/pNOd9McxmbXJg8T3djoy6onZi4PmU+MzMIMRM3BXeoXZlVa/1kF+5
OD6vapltKxlMvJLNHPNL7VayPtOKancexzdVjm1nUOwk7lilO4fKc1GGJ3St/Lo8+oHzUePP0eLW
GpWjAr20x3unklYDOXirVR8WvJX+MUrrpDENZLnp3wBkipQkZz8Tr6XRIbzS70NFDlZEN1txq53r
dGcZrBvaOuBG5nWaxnDY1VPMEWNVcJjDR57hCUo3jI4OeKgkQYALaa8WKH2rftHq2ksip6dILIeH
srIe84qtYmgwBmOD2w0dkPouvhrzfrcCNen2OAOjf2Osuz3VunlyUKIvLU3G7iDyy6tBaPOFKjs9
ATD5GF8isW76ZRBGL6HWnT3O5+i45LvUkY4om96gd6Mhabqn1PR3eVJ8RmO27lbGVaLKJBFk6sPg
/omxAV1GvvwxRoGGx0GHfiOPyR7Xy1TKW5gb3QqEPNfcHtPKf1II4uD66KLpqBmk9LkAO7BUVBWJ
NglUIwsIvsqHSI3FTcdxtI6TrT4eL9vn3PWOeeJd0cPiAN+dSqUGYsPA3+hjyrF8LHk5fvpURlCK
RfWu8YNXqhgfnmzpdFUgFxngko3hKXH8U17kbFD1seW80QMaXzSM+pqOvKmEkBFUKAFm/gpIWV4O
r2HmXUVB9qB2+BBhTk2Ng8LIYvy+EGbaOh8bLq6vnBNsQ8NKPEeq/+4x2eK12UanY2Pl5psuMFWk
yevUao+jhmEM0Jng5gtDRUEe6HL+p5CNDVnIU+BV3PfGXVfILKgHmwu8EV8qv1HWTqb5MNrUnR6g
X5SzpwoVgedFw0JJpbNstviHhKB5pXXA3uoHOMLkrbxDNeaisyLLyVFWc61JiBtGi3GuYC1FhSoa
LgPM4aPshYjJVbq+4Kw6fOZ3GMTxJtZXZVLgQg2g0lIRzkeHMcZEsvGkmx2kooz/ZFnyEivtnUl3
2APhHF5JNcAHOU72ELZuRFM8SSSZS3+wdgZkfcSH5X6cQ/I12d1ROhguJIIzadaUIBxY9NVjBq23
dCRDkBHmuimx9Pw9ps1UA7H0/W9I88raEqyIOJkUMfYHVPu0BoG+ZzqHommWqcKsvmn4qzx3Phst
fVB5JZ0gecJIQ4AVcglf+PNFKlMiSmFZfVZkSObiIHvUeBsML7mQps6UzpFM/fcSi0BIyOpiYdsk
zrZ39V0gYN2gdE8sry1Z4BlrnButqGzoaQ+h1JF5ueaFhzd7fyepRpmndRxDV926ISr3Qt1VknrM
BWunxa3BOHmxkQecLvxIfQ4y40EsEeuBbc4GfRuLzYWO7ly9Qpyk6ona+jKT2XTlQ/l2DLNhFaWr
SEPgbgpqvfBk8zqMFP4vSc9GY26KULhQr5hJQpSp2tzxCa1JJYyzVFWx5lXz8Dr2aD1WXrHvM7fA
Trq2404VdyXWLAujDcylX3j5Ns6LfeO2V5HXLjulQEhIYZVg8Pur/zWP9P+ZiGJNMpEqzkuxEA3P
7gwoXGpg5Gsh67AtDm8jQbxPe8gDo5o4DoINDf9j0Zh/Wjm+d0RgJ6bU36N12rY1F0BMfnEj2oR5
rWG5LnQPY+FL6LK9lWZrycJeE7V9FXuHVjMMuIAaYFRB2jaxpNmhhNA7NpoXxpweBc95J8U4BFV4
asE7jDVOtwYg4/jBgcYknihFHq1kC0KF2q+q9rkLy9dYbbaWyU/NsyZdN6J1E+sJtU3vMac3tsQq
0Lz0NMeb89NNm6RAPjze2OREZjdCu9Q7zVjKja+xF3B/qvZv5mhvUS48Z43wyun0hZXH5ERR46fR
xE8XHtzMT5i8zGyEmC2iS4BrZJxlKTm6YbSVpfLCYpkLRZOzJ3weqSs75kqaIrlm9POuU40Lba5x
0f9w86ZS+iSO/RoLduYMBNQRpaqe60y4biPzaOB09fvdmYs4U5k3wsZSHsQa9kcAG6StvdtCFm5g
li7rAld44CqaWT1JJFPLEEILlvb9k04SEkcl4qyhu9CxnLvWSdTtPaEYqrEeWwTqrQzJOAvzswYw
ha7KpeA6PpKf7uckuHKIAY3SjtICrMxNsoCsZADH7LV9oiB+akdmX86gQDPIuHMO2tXvt3gGCq9M
Rd9+GqUe3BYfe0WpXraJQO+geu/VGKPbCiJs5Sr5ptT1TYALtasmHPhpM/WsWUu6jiJjp3XWxpf6
194lAtfisNWq6N6Mg7WLMcRK9vOd7qCOwYL7z+8/+eeCijLVh0MvNWMnaXzAmxVQnRZxNjPUUclE
1u9fMPe4J8G0c4K8aaQKrbBvdQz+V1c4wDBJx5ard+LD718yUxNTpmrsUM9aU1L5ljgOKLfH7bqq
nBBOTW2nKYrPkpQuD6qVC4OdFP/B0eOVkphv4y3WC+PcFskJ7dK91pdXpdjgKx0ugza9/f3nze0o
5iQy0a3OowC6PHg0zKdEWFFyRwvNtyRhxfSUv+SIxnS2dhIU6SCU1qcbyrsAyYSB+rNpmQjK6+7N
CIXXPtGvTLc867Vw6FPl3tWz+BQ10Kk0QVon+JT6rfrHc5VVKMTXmicDxuGBUqzColSBjJGWn1ke
v7ZJ9mya/QMMnHXqF8FCdyIJTlBxHls0VibsI/aOLkW17uW6sXDd6Ajy/KN01TsPotIoPEuz9uy3
5V2VNTtT8m+iNr0QyedSs6nC3JdLKQMH69v04+QV+SWXY2gLSMDWUvcBxwZD+Bh4arrk6IPGuFjH
rXdwReXCWzszMsVoMpHlWyEw6lWqZgDw7cFr8G7oSqavHfGgK+K9lSDk0019I1Qada/63c0BznnG
Wzui9FnMv780sz9h7At8+wmKFEXhMPoooGzDCs9rAwBI0VVai4+N4D4JHO9MWDZAyoNVJviPvujv
M6H8bPtL6uaZ4DCVjmuNIvZpwGur5dr9mB1G4tCyFVxq/sx9/iRMd7XAbKtF8CnD8HGcH3ERMyVF
/3jhDo65xw/bwOjv/v0OGilFQzOjmitUzz56dKziONyv2Laplm/SCmLEqdQ/xxqyp0eXjhUzeYIx
/vm355b3rTzULDUOTO2YTy/byKV982Z4L553prMLZWsXxw705DNy7pAzax9dYhDNvjWTeBuifpCD
WBNAtvmIPQxI78qyk3BU98508RZ8aYCHdRkIyPFBaoib9BKA+quv9tP9Hp/DtyvP+sywYHULW7SJ
S77PiOXteBO4zWoYLdMe3Yw4KuIH9jBZfyzp2iZOjoQXyTyM79jYSNnFXzNe8U+/ZhJ0cZ3H27dn
4jiTnuLycyCvqWB2CtFNEJsbfogKknksMfFLc+mpMj9+f+1m8Bh09f97G0zVK3uU61RX3Wdf4JYb
2Aa0KXs4sh7ljSfgtZQmPz1/m46EIXYCLVllyrHwrYPW7IZCAiCkLgvkSkWGu+e5DS+hbmcg4cpU
GulxinH1SsK8rD8quD0BA/S7M/9Nw88RylFFOzdBmVyoazjeeqqgJtrowZ3LzIqPC7nTOve5tOEf
lP1wToR7MJWLVitXhQnfERvp4G+JHCncJ8CfCgKoxnGkqNXVSAUHa2AeW6VE3nsCrYsAHdW6sFXk
Y629jRgcps+3knpjCZ995i0zRAp+vZdVceSY8DPD8kmxboGrqN0tGLsLGelMs0GZSjqHSkXXY+G1
Wlv+XS0Vu6qmSqxY0i6k2e1U1BjFwb/3lPSeW3CpfjP7tZNM2KesEagimLIstk6mIW5RBAiYypSU
pLrHbKxCwaTk/MagSWe8/v52zhz5lalAU4yjoTFED5+CuHrOw3avmKgx4kA/pUit4Rvb2tDsFYeC
lamjjCYLufDNM+FYn4TjDH154RsqB16P7UTFag7MlQm6VqNNv1SGak/KdWwz/wZ3pBFGC/66MIoL
++l4V38IB/okLLcBvqZVY8ZUc1IYrbndJMZHplvHxqQ+Z2A5/Ptlzn3PGI6+BUEX8IKkelJi90V+
jsTCWY1QMaXKT3EMF1a4hO1SzbmsV5/EW69TnLDquaGyUt50iQjjMmKyajAYnmLmyvG7W1cGHMsE
HW4014GuACwVN1alHuBZrLGgu46b7EUHy0HTJ1z5JRtEOCA6rLNj4ToboVVtw9EexTw+SolxqEZm
v+c5W1PBcNlttXMPf06RtBdQ1QPrVdgybvomCTLtFlFnKSek2u0qh1gqCIUKxok+O+DFRZAY16iZ
XyoQI11bfMDBNWF+6FedJFeLNhP+OGK8zt10XfTeW4HHHQwhfRGMiLkKYOhAOrTCl28PUP5cwwzx
uFAy3VNLQSUj56VXKx4xP1gyDrhMnfJkDNi4+5z35BLoApNPZdDAleDkjZIhuFd7BpACcaV3o6lr
0oKlHe4cSdlkRbhNzZjpr/imbvXmylK9neUqB6sUH71M3LZ69ozD8U3Xpwh4LXMpQbKLzH5TQoQU
DJWYaaT3sdlg5uUoj7EAmsmTnCsGLneF1b+Lzv+IOo/l1pFmCT8RIuAb2AI0oqcoQ0kbhCy893j6
/+szN+Iu5mgkkiDQprpMVmbyC+Eu/VLVGENl4NarvDEp5mP1hP1X5uObSYZgVZb1aUrHl8FKLrFa
beNKP3f0zW8QVPGFMaHXpZgoj+RrSGl2pZSp1xRByixH0cEqus8C3U9fmZHLTQCPZL11RJSRrlnR
XO2Z0Q71BsJnV1u3rvkj+cJElSbraBTqhhRA6QUAL9DZ+YC4+CCEcynmOqREgcaO4tIED0XzOisE
fKEG9Cc9tKcDHH5+X6uUCSkrmjZ80gie7uLE2Odm0QFjjJIVmMM7ugDPFgdL1+kBPTI5adhG0jzo
TusrBWw+tbqJ07xbVSGOeJNAQ1yO76ae/XYk5VSbWjjSuXeWy080uGv4VeEKLKyrltUvXdRvbSrv
tN38qf/1vMaXvlV+zSFBCNlKfhNlBhzdjd9Trx2rst+pqlhZNkNj2SpKDrX7Sfl+V9GrqKbLA0y3
iWe6xncmipOWhXdDjwFBhycwgp+uQnAvp9pVjVUR0mLb6x+jNa5dKwj9ZR7xdvL6d57NN5q+Bi9p
i2s1mzuEOX7joLnGal1CziRAKJbVw8TuapS6QV1Ue4uC5EMrrXadc0NKq/2JPP22kO5Ux2FtZtPD
BA+rGQFLdcJ5s8zqLg7jdRSi4jGV4a1sYApT4yfbcRlCHWtRZ8HGGQXRoVVttU656Uk77eRmMhRA
ITonLEiEcPGcxbmLRa03lIAJIwmJoNJgEIImn704mG58K/S2c+HnpnbIsuZat9PBtRIoW5b6OpHL
QMwRJCz+hqzeBaI7joDt/cbtwaC46DPRcdAO48axzH2oJ48tMEA/qtgURR4+mXXe+Bm8rA0oU0Vk
jW/rEzvERbMp74d1qqSPLZnq3u1vkY6fMWWPZjUBcTEPyggnTd/idZv9MUmcdVG3I5BCctpxq71G
MLqYrnqQT51oijfTJSMpR3ozeQRrcq26BvV1GG2SQUfPq4iPBsEK7hw0LoR8dEZHnmQEdyMkUWpH
ylaHZG07K/QI0i5N3V7psUa+Xt1a6IX2ZgVztql/o8p47HN3jcbrYzYsOIZZfI+m5GlxitdA8kkq
0+An4byaZ6QQQueui/jBRJImsVglQ/oqh0ytq2eNmo9u1/DdmivhuptKqZ5KqqwLcn0epmGvFbCl
68F1CCGDiAISC6P1mlWWZw7qSotyDGoFWgSQcbbqsMIiyr4TfXowKvrYeid/SoPgRGt/4Cda2cDX
TM0UqtPskXKbs80b/Z/TOJXglPNk11ugaGEmemgj5yuIjEfNgj4yywgaqxvV2FtHjLBBSCY7aHbY
r6Zy/Eg6DAot+lQ7+vVQ8FaHnkRPjWmAzNAerY0NfNgwblbZ1uwy0AdueEx6aOLTAgIgSY+twTEx
Z4YDpJhhmSliJKVxRfwb8brk3OTBM7ypiIEVVe4JLXrMtPrVyRoYeMqj3Y0+nIU/dWfu4BOfPN3Q
oIzO1tYMB5FSzKk/aFSg0VeRiXT2evPdLdnGyYaL09orcyLiDhdrz+m4sgd3y1zuWtgO22jS10n8
J3nAJUmTIF/ipp85srDo80D/7EItU4cfo0OPYLQ4B3PB54FQUI+qD/DPitdBYp1P+qYylJ5enfEQ
KBFceYCbR9Ahdb3sSztBGN2gq8UckEc1yPVPerXBwU5Muu6mcZeSb4UaocOfW0gVddTXuXKkq4ci
FN9TVD2aqYCVXINQ2xpNL+gbNNqcbjvW81vKQWMqVJzRtPVaQBWeycCg8kkbRgn7elSeYDCfd/LI
UewELSQrvtVpNa0aoJyj6mzSTPgpPEIvcjHD6nbUWcSppX5ai7tKKaiZqrJVs/BQA8VVQnedDgl0
8Xb1HITDpS0HSA5M/Zy1JeRYQ0BB2rV9g9PaYtvWVbpLoe1R25/Ycbq1XXQrRDg30Hk/qLpYay3n
vJNfgmh+z3LjLbbhFjebcxeMVHK7wk9Q4m60tkQC136J0mk7YyqNivOLwrQo+rc+gGRrUGYfob91
rOv+1KvQgRfueRTprbOczVhkqEB2x9bMiGh61gVst7ggHHbB8pcUypcz5Ds9JVpS9ae4ROu+iR5p
Bhq9KY7xvCCIngz1z4U9YmLlDDmjXBQgE4cKuqvFfaJKtq9dZaWZ04uj2OuIWKpK0q84bC4qtQN0
igzfROcU+qgS3jAuklb1NTbHXdbK4CnWP7Ui27nyyq2LgwTs2YO7u/Jt4Wxmazqh8/RgWAh7qrOD
OmO7kVw/+qCTcyNIh0M79/uu1Pxam4GfGLRqksSQaziuED4OsiN0dj7v8tyxfJ4jSWwafeoZhziN
JIjpQuhHNcONzTuogBVFPZD0AvCEqDhlnenFHtODG4QHUP6HvkzWamqfSqX6SYGTQOKioVE6tdW6
sRNY7yMPTHnzgcTzbEKGnkEqHh4qB1sQWxAEGGq9LfL5NRb51oZ9uGFMzNHYueYkcaHXHkGwQMRr
WO/8Uh0eGIdH5O442SDvqpDP1HTnJpulwja6CdjNpULYOs3yPeCYTVGql3Kwex+oIAT3OadRGjYu
mb/p4ATmNXIK5BbM7GJEsf1moCiGnqp7pG9bXVUuvSR13q6WQqXqK5RfWX6BQVD/Wcrw0tZVveXU
TGj+CeNsY9c/1uCW5EWqYVX2861Fd8hTo/FLwapt4rj5CQsbVY0TDKvKKlmW60DquzW7hxI4RN+E
yIRAdF7PNsIF4jCFQ+IXoifXgB4YSppbmXhSomE7NNYDDpN2MqhxQ5xGZfUgs2XVZIDZMXwqtBtO
VHjy8YxN+MCC6E8dum2GMqBOGBClw0NEX8O1NaMbct+tX0A9tAKn9KLY+kU3zccOZThrmL/Tcqw3
YY2oVrm43yW2Sk9n2OT7+Xls7QtK1vrKrjpftkiXlXFVIHcW3YQkorMNeyfYuDnz2IIZycz+VFTz
C5mbuEJyrsprW3ZjXJqxQBwm/TQYzty2HiwLkbaKNnpkhR4cDU4EC/YRMbyBWzrWeGwakrBCx2Dl
9Q3V5GdlMrcF2hnILiSwtk/lze3RkSK9HACzPMJYvK3LbGvYzTEP1c8FxlcXMFWUJVezXu591OBP
pj6tAOy3gMpuPfWXVEOVshzOuoWMUe00LbRhFmSf41eQlybCCvV8GIVZcmpqGX4Pwms0rCxmvUdu
7dXKnbd4GCjUY2Sx977uuPQ725+WEvwGlfFa5pyzsjQ5OMXsOdh7U2lPSZI9RUtyiJR2Uw7mz5gO
uywfyo0JcUzvtu+9o/3FoFf7Qr+h65LB1rbs7bR7Byn3aBnmSUeBQRbXaVW4DK0TrAvVOVWdoXqL
qyB7ByoQfNgtiaNrWhHMJcsOTd/s36tawRpLUB7YVXWFRkmkwf/UPUSAbL9TY6gJFarFt6PwODuR
4qmBBql3Kr61ZXrilYrWEKF6bqOkh85ebsMofmoeInMMyhJz5i8NcUFr3yPJSNg6zILb/5a0c64R
vD6JJnoGha5cp4xcUmBcYRAq9xAdS7U2w9wmBW1EvW4ocOHY3QpAzy9tVPe+ru6ioZWd1jAdYK1M
HA5mcw8J6ZKirP0A+O92MbtopWDfQGnAGWSyebv2pJt9dDTqAFiHNqhY18IXWrsFvruFS+KWUvab
9Qo4pwmX0NLZXi3PoEQ9gqlZxyGE7gnID6qhOzUMT+YYid0cTNia3FYhhbAVb+l6hJWDV7WkX4jD
OXT1dYUwlg/Z8taqrN7TlOLdHHuQR//MZjAeZOeLTovVTNqVHrCVUhDbuHWA/hqwdFGGW/Qwt45V
fS1ztNcLZgpldmjL9zO/q2Du5aJA8uw5iGLU4NR10rqw6NWP9ryACUJQ1bPJVCIssVuG5VrSv+hR
k0NQUUw/kk1XXeZfyljHqMbck3aFVWYtAW6BMr+otbNLp2AXz+VL0bc4IdWX3goM/rBPSZ8K2PZY
UO8T+rReHbvXmuqHMMPIp/Mr8At0DNd9CtxfqW91EoEri9d5AfY/z0ZORBdISR7PHGI87Kqxxc9A
ATYS4dOYjxMdbHwcsa0XuAcOQzeuRkm4NDNhFIc9XZ037mJfJcixIRyIxnJPJ63oXE5KUsfZbG1b
aAGmoSz2uD9+0y27cLIa8qDVa+4y35y5+4V8kzeTFLdE9WxqpbbLdAtOGZqRHUYhLmlnM5u1YjIU
WQO1vz4gIYPyB3XM6Gz0KYX49sGMAQgU1T6oxNko600Gr0qoKJZnRMpFT0ZfLjN512WwHC0oEtaa
ab/J4VaTaBXH7YcqqrtmAubNbJn6xgb34EFncM1RrBKels22tOsvS7agqhxlwXcLZrSjFw7BQTp/
spU13qZs4KTvv0edFchzdeH0vIzVQ1OU16YVn85c/TVV+aYkQbPqW1RH4DdbyXfUQfnaZ8PBoSlu
ALNGNHR18/JIFLWtmAKr0qHIQCrasyO18lNdYwZa5ydT6T1VFDJ3xrVsinsb6E+dbflgt0ifc0yV
Vr/NXLxWYf8OLcSiMOzQGJmLizH99XrzEBTuLa4rx7On9KK7Oc5fzjDLJdn3CEdFhbtvG3flLDZC
7abh5Sr9f435B9Pfm03tguHcGGV+spvk1Vx6Shrpy9yLJ6N0L3WRrquJ+dSpR2rhclLr9KouEDcZ
zqea6CdVn8/RNK1cGjQhO2+RMCguCqTnsg9D78h3s3JS010HU/RgqcpK4kun3EIiW30IDdtD++Om
5dpT3WfrwXYOgsSXfG1ov3ugvo0W7gpN/xtjY71McG8nwG0Lue4UbUWzyDUcgssU28AuOY/LL6tQ
3hJAm0o+n0Rk7PIwDlGGcncRyE05DGZOV8WsfHXOqPoV8nZ6GbyAVhs3crS7ReCwi4951o+unAJ5
LYnN60FDemY7DStpnNERu2U8FNCfv6ESKb6X+Cig+qW/tSXVr+tUf4rkvbVZKwOpQ6PrN/RmZqs6
L+6uGTME876cYExVZnuAGBzn3qoM+2Z+6DVxX6g/s7IkFdQQcdwguI7TfpTGrqTkrVXWOuuSF1Pg
Y5s9Ms952V0QVt5qi7UW4Dpl7YcWrjsByEoimMcK/aq5XMvCAw8EDLsoZxfRiDpZO6h/CSShwW+D
N50OReeyapL0My2bV4UORHvpnmZ576icSvzXHFXHGfaeRHZrLDCJ4oUbWN2oe1CK8UFx0b9G6NTX
y+IHm3+ZJFK7sKAhV+rUZUjzP1ULiUNMUta93X7YXaKt8eI/5Cf+XQss78FoOrYOaRjLsfwCt1qw
xmRjK1bpxTLc+1SPGlYTOrS+hrTVGTzTJBVM7zP6WIhrTBckdsFLd2MAQXU7+3Uxvik26F/p4aQV
AaWL9Lvs9aigli+CjDQrrHvINlXQFY3jVl+qc8HQwvByoBnle26jMx57uRlrlfRF7eQQuIrHBhD+
FhJvxavn+lvCugvVAJige2yTXRRb5xzyh2VKHqfevsdzdhWu+RBEwbBRE3XwinjBkGgIG2X70miu
SVc9FzSLrotI23WKofoKPsimaZENzF132WqKkoNPqDvYTaBUKvqO5KBOuUN/JWn5BBfiXiX6oeaC
9W1dCAWH7M9a2mPvTIdgamMAQ6XitR2JbJ224jDr9rQh3PtU2Uv8DjTna5MyWec614qj9lLPwXru
uAWl/5nBnsctpOaAhADJcq4SbuqFl01T4Q0hTrvIe2iACjCWBAZWEezaqTiq1CqLVCZLVSkmoCRX
y5qPfeOSFnVyuob6/Co3aKcQ00d5/9wSHlDKjILmoKfxsbNi3zHKq2tY/tB9JNGl6I33PE58We/s
yfnBVEprR21/Kt1rT3eaUPudCbAa+sPKVF7F9I1RqY27Qk4g5nPN+EZa5+8fx120/df8H6yk29Ap
hOAAHpOOzqfgMGfLVtr1TCJZom1j3LkiQ+Wp4BasEboC2fvKDh/4UjM6C0Ha4zestgb0XZ4kG58F
xuworL9RJdEPBSKXsSx0NnVlgOPURvOzNMgQzpnXyCxrSQN2mCwni8eilEoktGUT3jgwZ8qlg/PL
H8lLI6jyzcP3Cg0Pxot0KGREW+vWhvIs7+Jb7PYXd3jFaKHI7Kc8NVV6ec+c+AK7lpA91OhEzJfU
l9xFkZ0cqVv0MYlLSznLfq8Cn1veM94a5ET5MXaoekQU2GlB9ZLmJbcrIoFn1JmhbNhkqrjiRujy
tc45Zla3lnfKrQDIvXBfGiefC2tyoSMNw3MwnHJQqV7wouxtlzHtAJd8Hsw7k6YTZoyH1BZja893
0f4W80toXvikbLBWXI1UGXmjrqOJ/xzNQI8wAGq9h+69g52eH05ZP0uwAhGFnMLGiXwtBUOvn0sZ
MMb6F6/wW825Gwmqh6QG2/XQh+d8THZtKbkW8/gSdyrxqDpB7Ji8yqkeDJAprHAdBDwUPXu3rm/V
/GsJzBOQ+WhUyCZSxfKQAfyAxGcP6cKjRN1LYgLqgrtUH55kYD4YrK5onC+OMH2jb8+UyYElw7pv
eyqTUro063H80AVaaneFoa/bZ4BsvkLwwmzVdMPVAz020VaFkEgiH1osHP9BbdM8gCH2uZ9S0+jP
+UzaM++TCzGG2iQNb1TnA/cmN4psNTeg56D5weo2CTHhTHMqQ44CANLA5Oz1Awz/rdtKrIexlGfA
uM14R6zuQX5ZggvM1gjR2g6QhxIlecDSXfXZi6OrzzVTLL+ZYafZVzIIJPVtgv9QLw98hxW/9dNj
mJK4VeYVHJ2ehs+H69Rx8nYqLZ4KPnW3Qiuhzy+FcZoyWj6pJMnrps2LQ0CCeRZL8sTG1pOJ+IVT
UKOFbhwoENortg+7k3pLGemrYhhOI58etD84ZZh9nigosPviUMEpHsByUVjLqmMjqGO+N+M3SWjG
/Q9R+zrCmeG6N8Z50LKvGbUNCYRokuqpncLea1xnPcEYwRp1qrvcVvLm+AI5Mv8mXD9zQbkTtHov
t0c1pJdCOHhF0y5R6TXk0vK5lglnHMobDbFusVHSt3Z8Y6wkR0oUpa+8K4AkpA4GjnuNTWVBhUtu
rjnwSmqElzB/NJr+F/tTt8aeQ31l2Fc5laYWuSvS6ZLzIqUhRNpLZkb2uPCjgjnfgQDdxAj+34pL
m3JlIoQSyWW1ldwPEvoC3CgdTtLXk23MjKLorR0/WBf862j2ySQoG+yQigSiQG9dEQLNfpFcWQyH
BC7xx7ip3qQsI9eW5CK9+wVshQdANXFTmQhnZHfsKc/AnUn20xIX5v8/jYUbZQ6TW2W8pU3jNbm8
c8o70o4NebfmT/9NsZxPkH/reVhguJ7oum4AAFoedNRegSHDGtX2X5A826yjlGE1e4ujcPQJxzOs
py7eHA4gaVYt/USZ8NtWT9ydnOQ0UR7YSaL+6V0oSZblT1DcDaKKknS8kiuQrJdce4GWbWR4z2rQ
9W0SQn2uIRWBehMaP28QcgHU3ECGgx1SdcQRZ5h//6Gr0jeAyzLqIVUjh6CyqI5wJT1wNxSz5QgG
4bcKC6EVDH7oFuskOw7sE4vNE1nh60Kjmhyl9lceaIznHN/+zY76lvH0Y/NYdac40Px/ydZ/mhzy
oGOhpBRLEB0Bx8RAYg8wI1xIHsZd+y1HHbUPJwpv3IIc9FB8ZYhuS+8/gR4vtW+d8s7X1tOIAumZ
jSp3hjw5OOGji+b2nqVSv+iKDV8hP8ay5/2hfm66kqz8N0BF2t0fpfUz4n/gIzl3ci1I/RCWF1eS
XG9yIfINNed4DzqN+4kxS/qCxi75X8lGyJXBXnhOEPt1f6O91atwHXgsBmPSahxl8c1X81xyv450
jurNmhOlJTvQKO8VqDbsjeTSwdhpS7MN461OWFMBTKgq60muv6iUMCyyfv9WVYRPhZ3kipzKA6fS
0iL4apygxl9JQxh0r4Y4WJ22Qd2PrMDXRFM0PxxCYoiR9m1EsoUwbSynNTdp4dFTZbpIUgYCaeQv
0GirQ8LVdNcWH3HSr2So4Jj1St4E7kIlDhi6kMojc87fElC0QiS+tKuNI49LeXLymiDXx2JTycTl
tJJJElVJYUl1zOPueQMPN/Nw3Pw/nZ0epD270QiAAVrbbPiugAA0IRXMqjnSU+2Z2ivDIx0Pvjbg
ef+7o5pxRKVYuh38QVoglgSXZ1UwEkv2x1+ZEf4oPYM4P6HNukU+ph3vVj9sUVPyetoY+wBpvsmj
+3EljVCpOxSlxqO83UiHyo7LJ3p3tUvrJr1BTVyjCbVZdVPUgmaE8bYEmzql7izcVY3qwBSQ6fwF
6IWsCCPz1oTKKnJ+FypSCVAXB1y1Kc4jyKkgvTrx3snP0/yTKhV4jkdlbrau6FZpbD70pblF5W1Q
O/QDJZmV/dumf1rCs050p+hnaUFTUjcj0TULMpoGjo32UpGQGBBqdmb6Ust4GzNlEZPAgpMPJQdP
P0Mvs1pwRJAO38hHlFs0r87yIJHHcBCYRwZOrhJsrQg+bHteGdEcrTKkXjSEHUIYBoi3x2xbqrdK
/WsjmoHEmafXAoRQkvjVxG9IScy48FXQevmupL+Wqa4mWMP5lKjhpcm2mSSbSOvoSA3/0CAlY4Xt
gfKcg2ebJQQKeCgmbaU5ieEExeZpU8i2oNh3bWvTze0to8k0Wj4ptHol1ehkqY6aRju4Qen8l38n
OCMLE93BDgwTvwsujOZcRTigBiSQgdvxV+68zz+4wx76luTOBaFQ8HSexExfmM5Q/ZbSEhqSRFZn
3EfQ5KWWPVCf2MwTbqeN3PB0NufDVNGrjKwvi2KqDGq+Zykfw6h0iDjym80mV6PiK0cilslVuvHE
iwIdE35LCZPmbCs/yG/ZlFz4AZjokbfUMWuoKH7G7g/2540jPnuxj8o/evS2bVxtJ4vQ609K56m/
womewAhsp9R97PTpMSKf6kCCV5nvc5k/RymBdRqtRTKtUySELKRSKgr0PCR4tusM1yF4GcIO7tFG
1V4NdOIz3jAVtNgVzqVzlx2DxhP3YX0Il5Rmn3Krwfm0oTlOjufSkSKhst+Rk+LmW9qjiYhs+VKV
mfuxgLtNtbZBmpPcjJAv6UDFOg//ZqK7MD/6oHiTPR0S9gWP1qjQ9SnKNcmCbTcbkL7oeN3xxYYk
Wpwp+M2oL8bYCnegUNVW2wpbZkJHJpd7LjP++MwNJhq4KCFAtYQ3JzI9x72zyuVJOM9HyUYWROA+
Jiiq+h0mx2C7JHj9QdIea/R8uZYJGqup0q/JMeYHzbJcj2V+K0uIirL5hFcpK5CNDhlG+pmhmyjH
j3EKS3e9zBdWRe/En22LgkrR7tEU2bgV7aJdtWvCR6O6T9VbktGWG8jB7bQc2Sf7UCM4ElkOKOwA
1i5336R/M7OeRfd6OrMzpBqPPZ6FRI0WjxVjWQfOvwtYg6+O90X9nZHs1fT8yFWlfg4/GGrdmp5C
pYFi15UrVN5uwyfk1uPXDpQEb4rBPIDtakJ7jVLYvmt7kpXGvhiRRqSgSah9ivpDAlCMRyFBEnXO
NVNMKj2c+Whh6pH5GJDvrLT+ptB/RuJE7Xa5mvyN8ART4qBYASzKILAM95Zaf6pUC+KoBAXLxrEC
8jNR1Qup2Oz60s421AQ0VyUsS9VvxHvClR1JqfAUstFHq2wo/nRNsadK8BA5PdFVHl4GbfobjPIB
xNG+AGdooS7lWSbW2qmWM9CHD2scnptUPbmqcjDDYkQNiB7pRtVoh0I5nHLdc4ZklTpHBBXT8OnS
LUZScNmpdkVCFfVTaowgfbL5wTSbd90tdk5r7PoCpHJN20xDVxkINPqyExVhqjxQPdNZ/Hx2WsAz
iDxDh5X7MzR2Lfg9eRdu2Ra+ndcBVHlVAyDctf5BkVxshchcNr2sK7RN4gfZtBKcT2cIzN1VoKv5
KQd+t4cKaJdMxaXVtR/d6gK/1evzkmu/QUDLCuTg0Er3FHptm3YrY8C3DwWko+l3pukI+oXZxeyG
Fwqhrd+N5N+UbvgiK0dSmRC+EupPuIBkLBaoxa262hezvqVL6x/iRHQoWUaptYd3C+xN9lmb864L
8pUYNZ8BuoxMbqZEbzphydymr01YfpLGfCYnS+zYfxR00EjLWSKoVED1SsfAKorUdR9ji8aErEns
RHtHy99xmx/zgXQMlaYBrRzFhP0PY1UNleblTfJBFSJfhdOMpdHpVi+f7S7Alcxv+jLBtavhkpZ6
dE6MglJ2jUuETBlsv34wVGSaEMn057YhVW6tA0iWYHZoD124+HqsXCjn383R+XNcjIRZPVbsWEXL
DhTRvEaD7Y4iBPHz/AEIDbSXPb1PTXLvoWnU0/RdF9ldwnjrSoX2j9RY24Rrt7DAlWuU5jHY4KAK
mBN6m0KNgkKmrZ/cxNHQ+wrmVWRp59jIdewjXC9aSNl+tDfx0AKtmI1rp1on+EASL1Rh9tDs8dbM
9h8c/jAbhsOrayTFOp7yLydq10LEO6E1xmFMDSSrdDhZg5ext84awQFbkOWR1thQPPF+RlAeh1mv
9zFUnaR0yv1o4p404NduvVgQZqBI18hsuIDJIqvJfSgj6BZGsN7EjXsoqbYWo7rrF+fWqYnhKaHI
18pc4lk49ZMh9ady9buOGrRRbb9wkfudOY5YBqHbtl5qEHj2M3zsZeg0vrX066RLOt+SulrTTLq3
C/N3e6bOb7q/DqyvdQNiGtmPHRCV1ZTZqzohM16aSUhukwhdBOEOX9JHXyr3wnJ5hmuYpHlvA+Pl
5O/T1RRTwLaXx9GOg0PgOgfLhgqRSNVSor2tKDiEeo4inDYA6Vh2ejC8G2b9qKkfQUchWGvsB2sS
Z8dxZLmy2Tv9sgpr9QfOjLXJ9rfqiVKhEg5PVd0PqxFeV69nNYfgcyCgGI8BJbRlcLZu3n12xgQB
q/aRpBw5jfJkj8t6dJRT2o03QeRmmFD8tUX9NQoYUzTLnk40a8WvmqU8KKTcPbvEVc8A9DmZPvm9
UaOvYBowSYpu65jaz9QYN0VNO19pnLstepJ5KCSlxrKQ9MgOrW5d88bW1uC9nvUuv2fuEG7rEAIn
hKTKdCZjLiwsIN5sBqJn1LtNMyergnhgZbvKa7rQfqgZ5U7mdsQwzORY7HMGmaqliIlqabxuZFAy
jPu+y/8UBdSnsIFfkHuLRHSA+GDVR2/dUu4r0b/FdQ3d0JqS+abNR1iu7ZMTJqc6f+bcAxX7njXV
OhHjSdDiB0bsQSDsVik2ixecc7eGLgUvAl+LtDIZkvFRKg1rEjf6z1HPK3Ix1j0nkcJpy98yxiBj
4+nUprgiCqIrPPOiSYhZhz1eXpNfZkgiM7ppMysF/WDv5JELaGg2qLRM57F6A6HoybO4IIZJCE8d
4t/FBh/K/yeAqEaBkHfe5tdJOGujbx4NcERh4+yCZNkqYQCxWVpsSyc8adZ0HPtuFyCVKZGaMyAd
6RylYXpCGuG7sfqPNoveDIjyJpegxOi/CKLvZqNT2+/fR5ie/amMjk2uv5tpQQppEL6Lx+plubaT
jy9BU0oLtXAZhU8oFcAs5oB/V/fdGLprMxzPOc73QHYReZCjHoONzYrksw3MWwOFDRDjStn20KKs
WqOrYKytnqGScmGxjJ9iNbnX2ZKeErN8dI2BdMASBV4XzHQfh8YO4lTQ3N1lSsqfLh2eE87hxbWm
TRyIvetmn9DSYjncsSNvq4LTZvCEVgUAaasBMaSZkr60ycR7YyLWtmkf5r6NHzIgkvGC+mTdOMQE
ibmcMgsQkDcVVknLpkbiCcj3kgIXzwcLVVWqSUVonDI7T/k+kPB97RyJI40V2nvF1smMB0E+sEm0
rUDDD5YxLM2i1e91Bdade3CjCQxY7OwRYPswopRe5WmRjK+rgFMr1dJLF9mbuYRmB1rjVVTgInRR
QlEibeKVImzacyFdqPLkdwFtcltmrtL3HrH4SW21QwzPTDoBvUjG+qglS+LjUIZt9j7M+d9oDhcj
7Z8TK/nLOaubJrzEs7otyXvbLdVu0Yd/pdZDdNsWoxdM1IZCN9hjWte2EnOQUWKzkG+XK7aLKcM7
SQbvhL2hfeOIDGjr91Z7lyrelmP/1rEZkRwJ9gs9qmqhHWM2D0JkGzsM3itX2ZlqfQrLdmdjAxxX
dXis6KUZMbfAI0H9peP0bKCXpcXJqavaN2VxrojhPTfEKLrEBw35S0pXpxKrZ+Ayt3SIXyein6mH
owM0yhKrH9K+mJZ70DPgRbSTn6R/0Yrez5xsq9bx3sibnYDDZ2CRCV2DSRVHQ29RhysycJsYMOmq
6XG7kSe1juL6PNdH+YmlAKLIAXSOqmKCdjl4cEmerKpspjTl2CR31UPEcYMqJ+HgJCA6J9eTCvUJ
qnWaOoOU/Ah2SY8Qx9REiJ21vorZbnzKGqoE9AF8bMYd1YFap63K/h9nZ7IbOZJt239540eApLEd
vIn3jVzukqufEJJCMvZ9//V3WY7uEzIigBxUFRJZcDnppJmdc/ZeO1DCk/k82clzXNgnp5lesXiw
A0ecOmZuUpm5D6KzkoUuI5cZzvCYBcY1z4N8EVQWxgudlPrW25tjcB/Zw2swaBemrStChO9DEvOa
4YMsoYvFv54jNYjMDsM8vCX9+IZT1KI9TKeQ3x1h7BKlNpuyv8Uud6/+uW+aw6B2z6b3+PKG9mAC
6TPKvFwONLU3elSf69G+97OyhLsF8og5JrM+usS0Mo9KZDw29kPWku1oMUzyI/2i7nJaetauL1Kf
X8wOVkU1YGIfbk321LjyvgBmVUvl4EGu8wSi8zHoxEnY34E3vMjWiTei4+b0OCz49qG9MjOP2aIt
E8qb+S6euhtKpt3AuuVl47EJiquKONWralvl8aHLjUOTWMxSin45VN03rrNrqlsfLY+gatOYZfGa
+ciy+OlPlW1vCmJB3bi+VpTWoLQvYZZTaxtMoUlEMAx9TQLz3ggn2q5Jtq0SZ5PO47HPxZ3TolSH
99Ssu9Yhhsg8Dwl1a2cb8ZIT0biQpjj0gtaY9COyLcnA8F2PuzaCSjOFKdYaWsJ9ZiPEz8bCWzV1
o23qiqYlvajBQIoSWmLYY+Ua6Qe3NzX6v4U/T0R2GxYU6mTbkjUSUwQG6bRmrVfxujXbJ3D5la5V
v9qmmeif0fYb2WBt6W+CkR6ZU4llVXhbo56nfR1VH75TProi383IrsnMuvFLbGt5e5WxYFW1HmXf
vOPIvlH6WD3HAGROzPyi4T7q/fd66J7V3uIn3SuJoWgxU46nvrUJ5uYOe/2tMZgd6auAHkf7qy8i
XmchT17pPnLseLDRt6vTWNTRlw/FjXSa7yJAZBNhSV9ovcfJ1oMiz19EGj6/oDjiKG59Bx0C7i7B
GVLRqI4NF//S9CA9T1t6jvWaB80zK8e6k9PZKL23USXWuLLfDT3lCOmRR2MK5VKdlpkx33WdyBfD
5HDZ9bmZ8h3rwLLwc4wD5korYLvoRdiiFWfe+Y+oXYnY2c0wU2RztoTfDN+ZfgMmJXraic56xr0a
e6pcVeHYxPEySZ4pxJpsG4z9S18jOZ4UssNCF6s774JDPVd85LR4Hwbu3rTiF21AHFY6IEv8+k2F
WOgQt9T/SmMmyLS49p19p6on4UJRIOtPGQo0HuwygjeWpjZRGPN0TWb5OTIiXLmTtZnH8ktHSJsb
1a4s/DtfB5we6v65tZs7z+xYNWmySUu+tYjRLJuGWl+wSEobsSi9y5VS3pMzfVPyupFcxovvpntN
Y3THPr32xHw0cR9ymM12qawO1gz1B4A1AczxjBiH7ZSZ2ofHea3HL9JVsPE8WLblmINE6rI7M8qu
mmZiGqmPDkJzo+5/mRyc4OVbSysyjsouZ0fzsogznpqU3HROpDkiz2C6UUr3eiw+irA/2lxt0fTv
ecN7GjIbWbh1SY2Ubqp6eKjc+kCnfxfW5XNhDg/2mB3MTD5bMAzdrF9LHc8YNiDR8qhPLX0dnIaS
3dpjjTPc7CK6tlvWHKAWdkfZq0sNNWHG6MBuX52ovRln+wFZ8Brx+FY9TR4vmBToM+gJQcd/mvgt
e/qGpVM/Bc6IissY0BnRCWi9bQzOzuyKrz7KLiT+7rKIw6kVED5d2vKuAs7UwknSyYImDbnBk0jH
o5ynnWN2+Jwpl/ATbrnNXYMWZMBvWxvtuuBYWPXylwsbY1kH2tHD30E2wgND913ijx08CniL+MiW
CN0PcdLAfe3NJ2hejEd8IwXxgl9qpDZAWPMqdf89abOTRZycCu1V5/LcsQg+6putunVthkLeoFJR
73dW2kzfG4s0LvXESR9JUzinT0VNP7xsecXZSF9cfX7sBgqPmRAkddxT5zB8ylu3cJGdyf3Espay
5UxueRwi4JP51L072bQiAvailfMm02ed+U/DIZ/v6dLPypiDWHXxltv+vphmZE7teMpIOc6UlcVq
tn5jvDezS4ecqEwev2qZz+FeAvKnMpQudkdufqjn7HnuRp/JIMhc95rlFZN2TkqWI5odR8OljxN5
GQfz84hYoqzTEwnQO8k2HTn0lRXzA8AtlKtwNaeoXyfzrPvRaa60W6vUsJ7Ppz627+BdMpNKXrLI
vKRD/xjH4JzL7Orm7SZNJlom3IJYJl+Rqd/qHo0G/hl74UHVN47TfqvFYKL/KbIiPoxGc2CrNlcc
tBdjZZ/yvGP2bj4q35qXZJdqJDIXPd5V3W0ExHsPTXFkg9fSDesGgHDPVzd3PdU0KuezPbWY2zmX
qslIG1vXYKgPwRzd6Tl6Fhtu46Rjbii94oi24d5o1CtO6yd177ISxqxjdVQVTKzoLNmzvGNwcyX5
ETlLcMhtD7tYjKmLLmlcDzdERz65kqg/3vB8NK4ic281l0WTxuEev8lS74tLEFDO8MPkVorEGQjx
RM1tVcz5uEHQM/PxVUsRXg1YROj4PdbB3JFDJI8OXYgad8Ni0I17/IMzogL7HqfNmgnrI5PHByPC
COWl8yviSrawbHxoUSfXfDY9ZFY+h8wBHczkokaszAE7oJWmGbQKjPajHZITQrQ329Au9COfktb+
AK3JQQupbTym6BZUy3dGG9dgAt0FcXuZgu5cjc2GlW7vdH7KHYelkI3jnbpI9Vp3uJvULtZGw6dp
3lu6jdAkbt6FJVTjBgWLS6j2KimA8MkZDVlgFbd2AIretSxWaMxcmLtOXTC95tganXTGZzIgKVBJ
7/MGsWK4MiWESSslKL0NXtoy5kjT5Iyd+0FVBvMv9c5Xlf0YjvWDTI1D3ofzkmgqTGeJcWv1UmXW
0ryJ823IQ+L0/BTepLwHSCuSjqjMMhrXHTPCoWvqpRZZT6p4KHFv0jJ9om22norxXUwjnsOx2Hah
tm2m2Ga6UF7Ughb7xqEc20PLt6bpBu9hWjYcV6JYfwgKwS8cnQkcRZKRzMje0UzWc8MoUK7tedQR
1qD0k1PwSQWzMNpxWDB53ngV/ZsAp8Mywr2XcKbseUzxVQNyMR+0uGhXmmc+J7x0YSWbZdHF95Gy
98nmu5XmfUZNFvEG6oHqq4aHYMJASDwOoeoujhuzSYoFcQNLs2Q5LlgZwbud53J6HshvWJAD+ml0
Pa/DvPMnVgmL9jAdX7ddxMC/lsrqrjxZVcbB2QzRjSNC8LT4Lud43bfq+DA/BcnMwTfaICRbdcP8
NOFT9UX7CjVqH8f2Fdkh496p2Cn3i6+2DI0gn0UW4htsanHHJUCnb/rrQB2Ww7Gwp+CIlYSJmlw3
qVg2RJigTt+UZXUpk+CXPsc3dct9k6yoIsyYRFrTt8XZT1lkxVB+67m4TlgSC8mIo9Rpj7OnzFq8
r8YaoYsVYGHuHkwgUDM+FLOYP3LXnpYjM/8h0Z8tqys3vY/2v4uS55JrjdNc4AAv3uMCszRDqWju
DrLJHTx5JNWDJ0C6DJaQxcyg4VnjNwxtOpBTPS1TO6Q9PFg3WUAmGCKzMLP2oUu5QesHtyde/jwZ
v0yXSZs/yC+E/i+Zw+i4zjoOyxFKnnJrVsFt1jVHC5W84UX/PJ2mxvCja6abssEbUw8DYCEWvZwj
YFjYHOkidGONfd/XdbLmvPzNen6jalu9JLd4sFmGcsQM6WasLEIqK3S1KoJAcRbmvEHoMWpLqstt
RKAJsar0t0PZ4WUNRwdLt/uUlPiLcpwETcL4O3Y+dPwGe0MgijCBkMgG50IVCG2fD1mn7LrriEmf
cBKC2YL0hHdWrtTdakbzdvDdqwO2U5jJK3DKU+J0d7jQlmw95nIoAsaS6YNZxFvfGZ9tLH6p266b
SXtwJuOVM+ktmK8dZK0ny7bXGROiDmoADwxKGdOmLp/0L5ZkH4+uQNdvnywnmlAtzwh4BH4CYV1z
gSIr00Ep9j4ikQJPqDmcnEw7Byad8qasvvS5e3WAH9AI4hEIstZaqD9Lw/AuLjL24DCjGxZfKD55
G/XZP0bjTOx87Jy0IXqpOglFOjb2pmv1+IOHs5Yik5U1E4ss3qgr5FDz4uIyXhjqdmsUp2pDKlnA
PbfzqJmRl2gkMzLON7eGHb/GU4nYRPbv0PbB4/ARtTZyaA0plzhSlSgqG4gQLF+VPWCnkMlSehpq
XwTry4oaPRXmMbLEOaSe8+nIyFofD6WjX0cPX4asvklLhrXPxlVkE790fMEBtjMmmtjCLO9pHpzY
yKDRyJsBcoEeNttRZ0iApZT6Q7zPsnnwx+ENwu5DUqFpJ3fhXiKxX3UcMvV2ugScg2A9nduxxnox
3BZOvU3G6BaJE1h+sgLpUeNUUp9wbRzzYUBkumTkWVH/aCiPoBIsTNc8GGXFYwo9ABOWsR57Hffi
+MSk7TA68QfA7ePsIN4KDRolwZjfqQusZ4yOCd1U5EEPGYdSfFv2bo6aCMiAfmlCfuKkNW5QaG1s
r2D+MZ5D4W3pty18PAta2UCeih4yk25Yz0x0rAllCqEhzIWXHuq+Opj+dGiI0ch0hHx09dep0T3l
WRIsCNSmexlzcKzL8jGjOUH9Sh8x6g6dkId2Ks8z7EOFFNG1mQaD3A0dJA5MFcg8q0ciWQ9DEu5i
WA3UMXTy0+hpKMV3WuMnNPADe4mPnWI4+XN+Gj22nGCo4gVBWTXbIkI8uwGrNaTLLJsfRV7X4D4x
9E4zSoW54+GRZf4w8u9bzgxGW67miNFLxaStbFtt6YgaVRLmGxM4QyTidd23JjJJDXGXZz/1UYUY
PKQlzo6Wmu1Sn/oNhcsxzHXm9CTzahzIQrpgCuEBG5swFPx4sWTPtuLLwMpcJtPakchReT8WEXdn
2/b1dAPbe5u4467gbB93jr4VsTtu4glciaGXD/Fc03HwDwO7gWOXKF0bJvg9PGuzYBmYKPA9K1s3
o3c0euOcNTx4uIVpMtccSpn43rEmo46OtU+7iI+cD5+dKt23UQeXluCrvrX2adAiIpyTTUTjc1In
yRqfPmcPr2OZVF2tLqRkdA9StZBCax+l02eezzu08HfWkDGZrV6K3MZNS1Yr/TKiL666Nd9JI11F
9DgrUbnrcciwiyOYmRgeYS1QclsEgZmzazL5mdfuve/Ot/mg3QM+OZquvNhNfqUnhygbY6czDAsN
Ac558Gm1kmfhiInFFFZJBypcjy62E7w6Trw3tJE5x4gusZQ6mnQ3PumEfsqKQ5XQ6F/j/mK2W+JH
LwSEe821d6No9pnj0B3ozQ9m0rejkgRYzYVHkV5eYe0Lm0Za6MZ3Rmmm+0mO2PIabVyHYffkQMQi
KJxgGRbkPtHuXUY3IQCedTimkGMi/SvQy7uwxeSpIAuCa+sSyCEM0DWZX8a4wbPm2yUHFf+VNfSQ
6uOb+iHiAca/gbScXW/rZJRBPUrdQDs1nNxTLIUWzyEz9Xprif59srFh9ZZzoFTYCw9H02za5lIH
VLWomTuuXZ0GwTC+N3F2kpmOPBKfnytljwSPhk0SVOWi7MD4mIPhLyJMvBYCLsscLhUPLy6KrUuu
fem4zCWH+ZxO7qUZ8SXm3XNexuNKB6MzGTSwQs+m3aObRz3EEO1kcpf6xbM+D7hcc+O7oC4ThMxQ
X5LfNzslqAsk2D2bdmuIZzjO18i1u2XXKYJAjU0CNbUXfqiJrVbRSCj98Oi12VrP8R7h94UI49+0
Q1tuSi09hqPHDyzPfv/WCOsb19J3WFkvmeRLFRnnhBIR88Ie9DNssXDXpd5raaJi1FNv5Xr2Xgsx
RSTVxanL+7Zt3aXnZZu4Z9AlxWevzfQuEOBqnbhWQ83mNxrv1tQ/6alzm+BK6QVQNxBwePBj9JhF
ol0VcMi2opOsghsMKowgu+QpS9ut2dgCkoR/jboWzCYRCoKeZeH6b2FQsqjUH8Mwk0k4kYdqI10C
wd2HSyDr+xSH0cqnKvOZa1NBPjceHqsWIRIFcWGTHsfSHmdJSOfE8BaBTyw1Osa3JPO+E0VQKAfv
Q8TW/cCjnrr20YlgyuT5drLNo3CHfYDnMwmIU/JHTlSF5/9iwPHBz0csH2GHOFpPdjGwpImzZjqv
CWwh17dvHOCQC5nlOoPCED1la3zSAAEaxmqfNjU/rH7bj+MTAZcPlUcUgU/0pc2saSGk86oISzBJ
OCbN6a3NOZMsi73vm4sRQv+Sht6zMPM79cCbRlzTTLGeDZ0pToO+mVEtcLJmEhFkBe2903mc7BnV
38xKUU/oX4kDplab7tD/sejYqwlD8aKti7tw8h4nDYsR9gZNd+8n9Y3rlFIjag466pEV4uG9ITV6
rv69kmeYwLsSOmY9xznBOq1keKJIPtrOfpG5vUw8zh9QfveqjkvoqyGX6y6aiI5hjZmxAFFTO8Ox
SruT4m+EvfeW1NMlb4wPUZvP48CxpnMfwtJEj21uw8l5VT8WUXxkEDIHmhm/GqV7Tk3jqiXTbdUa
D4Ur1pMzrkKeJTFqR0xwr5TK7MsZlONwenDVQxBZnc2sKns3PIO0VnZVZnwFwKvwrPXUSUZgO6u0
7Ukzzz4rBYktaWUs8OqoEQEk7VEj06jD0Fnl3cpMcduI5JSEHrOn+FQXMCkmOCn0q5zG+oWVfudN
6bH1x1MFvnw5GfZZbyy8FLO9MAas4iXjg9kQaMiN8maOBK5e+dDD7FI3J6OhiAdyuknwCRUpVHS3
/h7AeKiwSomBoArb/Ux3csrCVR323bLp2Cis4dxRPNq9+aWZbPFCY3aNDUXNk6wW4tIEr0IfAkIi
0mCZUMwoLljRTl+ti1ghKpzbdnLePZ/irnH8WzH6d5JWdeJpBxNkkWpHeWn2RcV9KmDwZwOjUjMo
EdXAFiJ96pcR6Et3LndEfW6itEDAjLo5gldhGWhDAOhiwhjwWkS+OGq9vI/Y+DAYIFMYvAeBOEL3
yidKzrNlcMyJ9HkfWrWjBvg7rYGNM08nSCkRSCbr0zWczcCG4vDM1Q1u8wINH7CfdvFnft1voKzO
D2ymjRnXTJE271otevAnbx929lfWdn9hZP+Gjur8gGNKP0zgb5DkG6Tpjn3w0LjW39IXf4P9tn9A
e4M2t3KpBRkP04ppNyEfxnAKTfpzNc07J39OQFk4CUZVOul/vlumui3/ghX8h7P5+X4f5bL5f//H
+L86re0qHrgeP4ovzKGAfjy0zPmISESJnL2pMcPo1pdxyh8oQO44r3gNSuRUO9epeABjd+zseJ3k
KMwVA4/AoK0h5uQvv6b43T35AZlskXITruNnOzUEb8fq1anlxibsOkC00PNyYH0+WZn7nVCkB6Ld
KN5aMON4ppnBLBXVIRkp6jUoY4ueADaaZeiPT/VY8timvyIruc7SpPHPibSHuTZU1aMcAQmCIfsw
CDn9y5X8exyisH/Agp2wTZKRQm/nG/XFCwQDlaZGDNWsKYN6NDYJ2YNMF/78uxq/u28/YJXoIjw6
a1myc7XuSfTtVcX7aHV4j8IC2WjH6guZo8m9x6z3n//jH/3BqCzTCmLVRD67JuRHaUYHy6ZKHvzw
U2+RC0s7pG8yWIhjylMTJ395JX/zxts/iJWNo+lORhjJTiCgbyrXW0Q1bq9ZtH9BYv7uD5j/PxKT
no475bMb74xeQHQdsWuWXx0TiT/fNvV6/9sr+GPFqpsW17BKtde99J5c3o1yN6uTVNfynyg5/QP+
Gca/EFR/dzU/VrAW24pOTzHe0TB+xi3NSYgGmp2v/nw1Qt2Vf7kc68cqVs9QF0XWxzucs4fQxRZm
TkyHmsJ5i3V6Elq2Jl+Dzcy2qMp8NRiMxo9SMoGqp3Ps6hfgR4S5hQioZXTUsR4YvrhNIhRvQBT0
QX9S7s+2MvCYQs7zh/qUd7g5dP0TvStaG7Kk3aQ7TG79l2v6zS2zfqDMyy7pkHBOPAC5/EwARGOG
XGuj/ZcHwPjNImz9WOQYp49OwJhhJ5AKOFEMNYCLIxHsq82UgUd19x39iVAZjvKeufbJF/3zr/Wb
eAPrx6rEuIuCNhDxzkmHrR4Hq1CWlx4OAz22//b2WOqm/q8dppZQRBqhxwA2tLPr9+86oRF1nmz+
fAW/vXk/Fh2B+aFAJBfvEqd4kkxeS0esFTVcTYkQsnwqm9TQDIeEDrhZB3+hLv+Gk2v9WHWyOCOe
dw7i3TRpb2UbEt9NYz8w6rvUC8MlTTXjb1fo/u75+LEAWTTvs1DWCcobZqXo5dmdnAIEinSeldO5
kNaXQv1AIQIJK5hxiV6WlK/VR6ebh3TMqEeaCsefUHr5lPJCUbOcvjiFPu5vt8JAXNGI6dvpRk4Y
lk18XAWdcknPzom1t67OmITnHEnUlMFMJsRI+nRCencfhuXJ6rpVjwpCa/H4DcEAYqpcwi/IF3o2
48zwkLBQ62oJ8lFEGrn7aGnd1Yy9V0eY+AfyBH2Gt+wDC4Jl85gX/XMVu3t/Tt9HHzuw7658AffI
m1GtD4zkYXom+8GNtgqB0tjmvtDMF4ZYOy9EgZom7jEu80NtWisNsNNEahBv2Ke04DLZaKAq3/0e
7PxLS0junUR37DKIwfQkILPFsApqRm51OHK1DRTAuX4kdw3dgm18tub8Acl2q4XDP6JykcQ3SSKv
ndY9uO70HRbuO6m1F8p6Kros27r2eMyG9iQwNAH44GRE936Eb0Fzq/dUxUTFWzfuY93pb7ZSH/T2
LVOIG2nU55mGxwKt0MUih86wyI6EMxc10y7rGQw7ROba7TVAudWPw8qmpQ4usqCWs/O1qwxOlcX0
KsF6NH6pAGSAjvs+cs+1A0UxI5Yz8QD5IYgNoWOmIXt1OTiPwi4Ohlc82LDnug5yMJo2f0z3Zlyd
ikBesXmB5O8pT7GcOFbd8vccusn+9xhOw8LMxNc4IiYlogMP2AKOzmMf5edQ+rZSxJ48AmHjosBQ
I8nu4Sf/80Lwu0X6xzbqeCnOOzzWO1eE7wolgxufx236y/v+m4BPYf3YN022TOF37GuVhSzUIToS
JO9N41X5Ip7clQggbgxG9iJYYujaXVQ6gMypqEM93OIuvWUauUMhBJfH2I15AjoILotFpGNfMLGa
jY7Xjfg5BpZxucAUvO3T8r8dkcSPPXmM4jCZw5o935YPVtle5By+F3X4lw3sN7de/NgfmSMC22oL
tnyq55y10MhcBrvFf/z2P7ZHIcs5tnqdHAyAq0GD6BEWo3Sjv9Vdv1lexY9NUPfzYKQ7w+fHCS5x
CD+Rnp+sOL2vQ/GgdeaT1KY3HygsBPbnIEte/9MTK37sjIWcWKFjhM4W+iobH5pjBNehLP5yavnN
DiV+bIyT2epNFfLxY5WRU9b0tzPyEb8n23M2eGsLq738twv5sReKqWl726si2pPhJfS1+0H3HxJZ
3f3549Vj9C8nyn9Omv/rBIF6ddYa7PU4MONyJYT3iLp+WDlA7tQ6UoluZ5R/y9343R/7sYw0DYYB
jhMEP6CXZG+IBNuj/ZIH7sY05xXmvY02lX9ZVH734vxYU/SgmutuTOIdXcmreictngKMKn/JclEP
8L/cOPPHa9/CQezmNo53zZDee+64Vu71PIBSr4XrP/82rvlPzMS//ZUfb39admEqRwoKvdEMINl0
FxOj/LCxOja04600WNsi/LZlBbgAML1Pf9gEoMJMh/SqEMGJAq2gon8YXPu+CqczseEbJ2N67/Od
hR+ia6ysO0I+UbPn/qtIpmMNw6mKoAr6ZfTZM8ZcWJl1bDwGn461T7TxNZLtoRsoBOv0Xoh5OVNZ
yWrcmeyxwsjbpUxVshba8EWhhku+NmJKZWJVg6JFBOYCI/WjG78bd2lg3EG7qNygUcbAGzyefOkm
ukn66eikrrsa4xjcnMR66BWPklZaO/gHpwvePauYl1M3PrtsGHOHfmeUdAO1gv9P1xvPIgleAh1Q
sS9Ps9UfrHCgPIeO6lQxCMCQTp9o4E1gVInbXHFGy4I8AAdCT3fyq/p2cPBnKquukyqOFRoWFw+h
nt+lGmTxaH5qG45hbU5qDXbKDX15hvtRhY8yeyAldu2PpbYoHI9BmbMtbOxstGWxPUQtc8263muZ
9lK7znlwxr3J91noBeeEqVQja6rGZdYlH14ZvDvhVBzIA3kqmUjbHdPYxDVIeOoOkWZ/SxxlhgSt
TZDdUXEBK71mp7CWATCxwJU7YsuHBSDGtdMA855GCNOFcQgjd9doMIQGOz7JMf3lB7BpEhsbRlR/
T/r8jHKn2WaFvVbnx8SOjqpwgZe1Rod75pCpICAE1VvDo8IBVXI8S21GRckhUMwQSIXVfYxxehCD
vDUhxHKCL27NCD5u0WPAdfW15fUXD9vVqAXMyFp8gPMNIRMZXCcGZp3pXhSNIijTz9zUDpHj/9Km
+desbpCje28ygEzS+g863T1M7ejkW8M5BgyfkQNckERPSOmzV9tgBqNEwdJGEuEzGgR44TjGQ+8l
5xrPJ/PkBulPjzQEkpi6dZonsSx0CYTRQuNYaVev+twcZjaQpolD2sbe1RwFHsvYvUls/c50oVpN
3X3lI2oSG1l6/qKywO0gID9XYdHB8aobYjSqrWVkV1JEK4VCf5kahGZGmnwqEJI267eKKFg5SEFp
yM9ecDIoA4iATtcyBGbemZiu9SF5QkgAxMq+LYmwWwo+SOq2tWob95dO5C/DTOZ1VXk7mmQKZzq+
j24Kz1Gl3XlDCXqF3EOvYFQWyVuUUUjV43KXmdhcao/puVPcpGV7Msv4xg6g+3p4FzmD4ekyg1vS
CkKCRMxhjY71FgH+xnfzgLcO6qaNYdFJr7XM7/LJelR3yWIY0oTyXLEjahzicT6gK5Tpm5+Zj0gB
TvoEAT2MD7lZxSv1EMC+ZHRHZZLNXz5U5aRBZDa68TXu503daxruHHnuBOHmQIQPkQhOYcRUTtfg
/vQIDdyc++JWN04RwVcODwbbc41VB58E1lSY3C9+6D8iGlpFfnfksI5lChnWNPm7ypfGwvFNdCrp
6K6CVn6rIO1x7DcN5OAsST+6sboNWLjcqUrIEq9vNNM9ViZezGxCSY1IydEtHTtbcNVz/TRPRB1g
seyOiizc0XqKXWODEOG1Qa22ik2NtDELfzEjli2D1y28vFVkd0gFWblr9BEtTwh6/0vJboMjM/vC
R4X4KpzvMma5NraJZV01H3lEbqxjhbSVSWfxU6QC1h3t+pdQ2SD0UVYbP7UfTHNASqM1pE/YCMls
Hz1wXPCEO08MqE/mjHGYxTJiLdX3xJPfmJahxpkfFqprXmm5GpmHq3QGFVuuI7pcOaJfd7bza2ZA
Uuo4I2yyV5qOSZ5bvmk6QmBLv0lH+66fYQyW4FDcxgZihVjbqG99S6SLKYzvKWqKRR+y0M/up4Jz
z16zsajW/Kl7tkNEbm2PS9kpAhze9B2wxz+XtkClRc3tYmGCdPKdZdbF97O7xgqURv8gyHxVC0KX
xR86hwuY/TMNYbn2cMYnnhuuZOneB9hZqhRbqBzgOfmDuaua9NRCK7C16E7WBuPAuiPqN/9uypCI
jh5XXHDwmwToKETXNkXt6ppPxlS+kBl/nHXzFvZGsTaaZk2845MWuGvBmobaBDNu0cgbx0Dgnnk6
/JaePDC3Eee4oaLpRn87j962JxOkcbeNNvwynG6fp8VSs8N1JASK9gGTdbmpY+TvdQ7Grica1tSw
+vri1Zr8VxDvhP1MqKrbqN91tbln2nyaRLxVcPCqbW+MJsSSYFpnsxQQ+q03zSESnkxvW2bZAsIh
oDuDpk4Br6bqC9AwM0LnEG15NHQbzbBXfHxBD9JA6TpcxODcB7xUwol5KUiIUKJ1l71oIMNp1uCl
hLy8bRYfS564wfegX4XTAj0ZHoYELeUIyBVPiAPhLn+rreCq6SMSQt7KdsKNLuNt6VTHKI427YSK
Q4/sfViVlxy8OwppZLI109/UKy5gKlD/AwCHiJMQDU1qB//lebdmxtxuGjAA24DVCRE5EEZzzghj
W3BjV0XgL2YvK5cScdPCImkLPOKjRBPbD97NGPBRrdceA6t/G9yuXZpCeyLug+5AyUwXHe1ydKcb
o4TtLwzx6GrhGyTOs13hKVO7ep0kDEgnDDNwB6A65Bod1mwV5O5zX48vfWNekV1TmCI8a5Jh77Pm
5lr6GcAu7IxpPbftL22AqBpicGhSp1n6iXOITSb4etnOKIl6HIuDdTewAhaDhliPXh2szKV6laa5
TJdqe1GY6SxKjoOWStXFA8CQ+1sxBPcJd2CfsNv7RvFWNONefVBpuG8qn8/rIB/jwX0HOYrEVvb5
JmjSqxEVvxLcsWp5MiQe08zMb53OvYxFf9+jeoCWI3nt8dT3Rr7phY6gZwS5K1DA8H9tNftg0M9Q
RwYYyo+9qCG/RFcX4E6NrYC8GLF0cbtzhLUUgLNeIiLcojBf9lVbQFIesVK28bUrLQPUL9+UwSik
GlICdHFHxMWuSuQH8wSgkvaz1uiPdsib5DgJh0XwL0gDsZHo+QGX9XY2w32HM63r0Keggd22KZrM
WHcRRem3gWe+uLN5Bp3yPsj4sXBolfl6sEpC96PNqpts1E7G6N7oqdUu0Yz8D0vntZ060m3hJ9IY
SiWVbkFEA8bYxuFGw2kr56yn/7/qc66627u3AVFhrblmeIRgd0V7+abV7bszRj9u7+4gnxymHDBJ
GAHG/ewuvfMYfpS++qoigHi3bv9pTLRWtiYPNTh+6GCBoNarqvCntPYngyFzJg7Mtp7iqio3hYny
fhbWroXLCCsM06cm+smx7F03YfxdAdENmursItQvJFRN8UnQb7WatpmxBsUWizwt9r6sMMpN7PqW
5M73zPlf2JjIjJ12iSf57SzGxZToKf/7DHzB5DfuHaKKlYEkOajZNmoi2EEYmBasMM6RbCW4V91s
+sxxwZPa9DyOKRV1hKFRKz6kQ7gGJLrvcHHPkOjQFYfDEbBrK7VmE5beFkdnjnYmjboTc0pBb/Bi
0ixEuaKVeXcj8wH+KeUFkqZkLKAvRZ21zbMY6x7IcGoBBwFbzuMGgcOn7+sOt9QFs+2hRPXKkGZr
8YU5nXyGolH4hpxP6k/JGV1XsYK0LRuj+SC7Ca87qQ4/Jf5CVfd2oEOXQ72c4vIhGc3aRBRkFnsf
SzHJhqutsyMFjMURjyO7eHDdbKuet6ijaV319WslebwVUv4FA1qXwQ1Kjf0Mu7lapg0OEHf1kU0x
3EfRXE24NDbf2OIYh1IfX2NcrQjw3XeQNXrO0YCI3aH9IcB3zM2Deg+LmN+MrEXQn53FMl/Us/AE
4NoYxkcna3AYj76jQN8u+J8Y0/zUUWmUmb0xh+Qs8uVYGxy3br3VAW4bTAO1BdFaMH8uoe4n6bJV
9X/AzyibMSeMzZSYm/QdrQB240RbDcEy+PiH/FoevIs64lqds+Idr+eDRt+S1/KeLwb5LTrAa5O6
+0IPwJXtbYEXWz1kXyKF6Cez6Z/V68+LmT8RFrIZkEKvllFRNWCApouy8BJ7ofGxzM4feFJDWm+C
LH/h+twDZFzqKr4WbEww5ccu9zoU5YQZBjfPQb4dkgbmZ8pqxjC9S2oTVsEKjiRe0lwR6gDihD/j
SP2qEB4AZLyRNEJk5F2dibEWPqjlowpJxym3musdyfra21zEJb2e7bmviBZogcj5463E8YTLdn9O
qvYejfIT44oOX6LogAZKhw+As6CDnknZqC0Ojk5mbl69dD6i29r03vDnDFG0nZR1oB2dOWR3EfZQ
Zj/vhxC9kBTwYwpuRlgoIAYtK6/bT4h0hh777AHGAQE4D9IgNNTU32AF7rMsf3ammHIVFR4YT09N
pUpmnE22cTnT8EzfETsz0Ot3UYNiF4DVuRZPq06DiO6ySNQLtqjcJ1TokQz3i4cKrthlcQMfx3px
ZXBvHOtqZdhxI46D8UJ+vLsTLoQXzSQehQC1T8PWzlVdP0hWlCa6B88qdgvGv8Sj3Nou3HSx52OV
uxt7KiYUNfvcVoJSTnHLPqt30UO1X8ynwg7E2tBhEhl2dnIDy7eqqfHZzO8Q1Y5pElFpQ5NsU/eu
u2HHIWBgd+Cx78cmwxSsOZlV/6xYW9GI+1LmXYJ6oi5M8MiwDrbpPajCT/njDzmU54n637K542Sk
Iwoom0fhovfM6Ty0PHpZTEzbQ8OXTXqva8KTRiYDwpj/zIkct6DqjpbenFsVSi7T8ZlE6U882E//
xX0vxdGe7d+mjL886cLxK4+DO2Bw6K576Z4drgpVgulm9dR0JjbAvN/ZlqtlIOskYC4EjUvvwVOc
zYx2hMI5eSW9D065CL8Kr9wRe+IXRvVYTPpTMlgXS3A1LKrJHH66UGxzethJM69F1RD2VVbrGlcS
u5i3eRJ2ftY4Cv7gcUU3z6gwlK+SjQEZnpAoTIamLzdKt3aoXbISK6LMCzb2MhzjGCEUdcAHasC/
RSQzNXhKEAbecmRKmZ8emGOUixch8RMrgSGhkC8fTZk+hriSxC3CkBEVWlWgAp4MnCimeGPlznGc
SpyT4vMyll+1SxNvOgHpasXdVGtBE8EOIVp9nIMBQ+nhriWGWOEIn6+CMIOsRwwjSp76FmVy5VjG
Li/S/xbPEthbo7VpiVl/apG3g3l2E3dXcuZrgXVWl3YzllviM7IN5fNT7JCAweuCYux1dTA05kc4
xbfCGW60X+c6pA8PCvw6loEOiSRmGJzV0Uycz0yJVSZ9Heo9Jczcz9usCjHAGZKrq0jrTDyvMRtM
S/VnKyz/3AarQcvcZtjrm5gYl6rslhnGC613mQb70JjTVmLIA7M+87M5ukPT+beUwy7v4qtL8okv
OxsJXZNDCaD6cqriMe37N0M2PwtqGxLvxg0WRkeIsGs3LmlQw8kf4/LBqMKMqWL0UhKDlGMQJ9T9
zHuP8+W96qpTZsqD+icj9d9yWqAGT9vWMjcGy6dx8se2IqAS08vJkp/xLI5zHu9jmeHWArNwqL8M
M31xGvO3yOR1SHDOyvt/kxdtq858KHjNxOjepS1xgFbWjVxNoYVIQhdKTldjX10uZEQmy98sIZt3
UJnhTK2bUT43hEtm9NsZ54eVL48uhDa1En5QNSGsHvp/5Py8hCl5jrP3GubDM2HNtINGTRc/QG9W
Bc0wPPctckFMZB0vxz/F6n4yiSgxrl/TXOA/gaISfqA8GJ3zk/Vcn56AeI2d/g9FIA5vRGEEyJBp
fPJ6HytRLypahKPX0t4MmBjY81lExael44CQ118V0HUIS8G20HtLXf+1VIvc9wULXzta5viYZ72S
v25b7JC4aZYzMTzQn0LruZkgebfGv4loZM2iXsUyhGgH+YjK/tFclPuHvBsF6UYkr8FIjO7VCNEM
FeI+b4DEpuElhUW9Mit5jcLSHxvaoMiFvGgmb6hsHpn773UrvJN89WonKvEp7yCu8sBd0XgYQQ47
UTp7kl+QO8g3QeFhNrNSeoIlaO4OOSeTE/BC0Z/wxbgyR9sazYQ7Zb3JsYu1PBzq3P5BJ3uxqIyd
WWWvUaQS5NqjOqNMCgNaW9Zh9F7QRi/afM+09jPhHl+6u3Tl0eixLZvYa2nRvsSa9ZdkrodzS3Ls
ykmFVkdX9bZcTihPZVOzQFLPWMWdINhLcbi4aeowPuiufG+JxIPiRpDl7NypFS6odZIV2ZLbrC45
5ICPy1KyMHB3pZyz0fyuCBbP12Pv3DU3fmM/KOMlmM4RXNrWNb+DEsFSRxA2pIML+n/fnIhgzLCg
a0fc2SE4I9nTXNTqyCYMvuWcOM/OS04466/6Su6b5p85Bo9chvs5DAm18j7nfNgWSfxJts2lpoIp
8vYJiS6K2uSl1xo/csSOOxlVTnZWT18QsK5+jsWbn+UFQ61/Zlqc0J8+R3DwR/OSuGLTy7/FwX87
dnyPWqxPsFtWdZK6RtU/g+KNofsLbghfBkV0GD3ObfFNIZy3Kn0OnxcOzIJLpu2+1KPyKiS/KLZm
jNRMVsxIqRxxFKUWp19jQoFXzKaWNAfrTX1wvHanCvePxCQ0Ej0ONhIbj9Zq5L6q6vGSMG1AZYKj
Z3XRk+7bjMS26b0Ga0yVGxKTR4stQoWPkyOHP9vEjSuWfs2Jooverycc893iVdW5ESWADNjFynG8
2uhy8jPHO8cgoCJ21jLTr6SS7NQbNPEIVp9WV555xZvRxmfeZ4SkK84k2ZNkYJBeVU7BywQIwB8F
VDd8ozb68TnV76NkQDVl/jIkj6Gls/txjuQtAL+KOX3Epw4T6z9pv/TUh/Xc/Ku7s2ZhG0Kmj2Cr
4u+Bj1N56HO8mSk81e9V2i/859WdxSeA+PEASI5LHIoKEe0WQ+P4sKu9FlUfHjYlkQsMschjZDY+
yJuLsHnWqm3s3iuMTVUzM0bDGTnByhgiP8qWm/r3Be+vEPRH/W090064WhyE8Z6Wk6+WlKrROuYK
0ts45OlJwHPeeYDsdeWCleBZuEqxMUWitnfmwuftFg7JglX8Dpq8lQ7hGmzxyLbW6g30LLGumvRV
R+gcBmSnhpSYEgO7Bvkwms51bIC74OJ+i7XqpB6xeouswAkMVRUjYxMcWNWtcH31uxJPu4ZgPZK3
ktS3yvT+CiJ8PV4qNWq/CrS9EXifIdo5SUWs/golNFZ09ovhDGDPAZ1fdxd2dkgXJk7mfLRqSkjr
OzN1/Lksb+V00TpUOkeU2k76LsEg8eXiexnI5CJ1te8+vaEH5uu3ynpGq+Qjq4P/Uxla2oNzCDph
ELms/fTjV8uFjPWSvXEWtKpY2/ceACKzG2A2AFptq+u6oAvMHkMbIQGTKliVvlrOQiQndVAShKdg
sjolOJTDRnfEiZdLbfNdbV/Hsw9Tl9/YrOnofHj4InXmJacosYpgr7s/aPuf+f/VkqJto5foWh21
SH3ixNqai3fDMO05rbN7Td0BH53+3EJQaO8XfuviLD9qcqUeZ1+QQ4SNyWJjkTjXDPWS+KaqF0t0
Tyq1ymBXt8ansL4VvDCZ8c2eMOHnfFBvhffw3yfC+z7QviciCtOl3hmJeCdyhcYAVwX3c0jxpWJp
GnK651F0mQhi5PsjlAC1u9o4sZn7/KZYPSsOkjrATo3cvizMznEMto4i86TPDD5wUWTkd9LqcMM3
Yw3xXq9nIFCH6piV5TXqE2G2K7X52QKUInDv6gKT6CCtyjxdvYu0GwA8v9WmLhhwW668LnW84X54
0Occ02EsjnA7Pkm+Mb5a2Cy+Bx2d9xK1+bZz/qlHhRETdkHym//sx+BLnTbOLNZMqgHCHj272NVE
3RBwcUminOSIhgeKpzxg6FJEx4mxlcsZ7xEoxqZQaBvrgSewCMqqEAeqpF8puUc1L4cOIKhK7QeV
CFdx98VzcGws56hOuQb4xZTWlbdB/M+JluqtRNw+aBEE9UvtQpjit4zzwxwCfWC47hbzI5kIG1VF
YoN2YJ/PXXNS5W6iYahlvKlPR1IGx2VxWBDRr9Tet3u6drynEr7cEOGrnteEwFBE5C1KQu2ScgVo
mdgqpKPgPhQQTGLb2ydh3AL7d3s6Kny8pYq1Cp/trF63Tv1XjNZOtVCTre15r7hiA+DZL+rcczEk
rpZib1vfAQMGatptXlsXnl/F4hioQJqGGdB/R0liPFR1t1FfBa6rNlYCZRc81gZgCyXyYJQ33Ut+
1G5p8hd+ESY6W89L3wtZXIseU6M5woml4qep5Z7CEmm9wxvqbzOPonLnvyibftQNK3W78fUG4Kh9
WQK5N6d/anWos9Ky77CYV5MoznnSX20LvUsMSMzJC40NR4VilUbeO1EAVpN+D3TRtvsZDIiP2e0e
xTNvT61qvScRjVleQqI2qM08WWdoU0dBsYBXlj9HOSxG60m1QPN/4WLJjhnooQkYCPBgZl4P70bY
bnS4SjJLBC5p9BHE5y4F/+zXUoibyWqtpLlHy3rvy+4yhwa5H4hwFNBumD9ouxhsXtSpoxaHWth1
oxxUuK/zvtuEGa0Zt8eciYt6RfXGEeHQUMTLGZmsgccZRVRf4gDHsW/ZwYPee6U/tdACBw0YHD38
rjL6YzO5hFRW+g0jBBxgLGJvu31jDCfH+UsAw0DifY3sMR0UDcnmpXXFb42QtyV3E8ahMFTleiyz
FCjDiVYdES58wvaSLc0fEdGQIqetgZay0TAujssYJRE3SmkL9IbNDrI7phLZ1maA1lYpoj+VjaSd
FrDtLOz3iechKIrPXjr9pIXxpLODhYeta+GAjQ5zcKe4O+P/josY3ozoIND5zqsyhpTqpcvNHpCD
U1ANdq4B9Ob1sQzR/c0Ir1fmBDwRiHat/qeIh6eBK+RUWjkTDWUEv7E5IBqBDQiwi2p7VGXjRS5k
xnB+8HDmSihqZtd4snLc7/kIVdw9pGNz8lDXlthbPvcWflstd48YIfY4XE8VjzYctCOChPQDS1t6
9jHZ9rpj+t1AIIiRfSc65yfRyMoewDykTHzq2fztLSi+acg8bFaqKtP1W5DwgDYtjMQDx6nOZQDj
5KuKhxcPIwpGytbz0DUNB2FIQ6+cbFJUv17zXmJ9oPWY5PRZ0h5MBWhaUc0HDDgHe+l8RTN2Xx5I
c2nRuo0J3q1K+lYVN6Nb5nXR5oOf64lYw3CG60IsBHpAJKaUsl6MWREyxm3m4KGxiGbPWQg2FjbZ
Y7Mg+ZItJsg5CEvfOtuODleT9UVA34vQVeDKEFwJdbyJvvMDbflpzeGYYTQXD5BZKPq/zQDhl9Pp
KyObHsAFuHnj6sUN4qsGwUITI5HS4DP+PMr9wEhkNdXj0QmzU69n4D+hB8MUJtfEFGEJDwzBj8vc
73ED/OiTeFOAYBots2TWhOFAyeXEViu2XbSbg8c5bOcNkqz5ucAskBTxcVsqgabrwWXHyKxUWTC6
uMWJhHDEI3P7dE8K6nlqf3KnxMsn8baO6pCyzqTWCAwiROLPlNvX5oLSkSkOAKOrxjH8xXCVzo/A
MMe6Z4X5FgJpjZxb8YRSA8HRm25Hfsf6DPUQ+yW2TZir0TDoXT38YwrKQBuwfqrcY95nKKl0D238
ksObtD51a9mElfbaMpkxE++ha9DHKtikcI5ZnrLDBLLEKrstpME3AhvURtMOhP4hha/wfORPo6T8
QtLz3cvhInOypl2L6cUMaQLCzvyVJsQfwMRfL73twG22Pgm4bUj3oe2w2tx3CBmUZQN9i4sah+d8
w8Bj70T9d9hhI2BIanKhIfaX5vTWxt4u6hlKOCRAYGb+nmeDr03eGykCO/XUq9zzLZo3Dxy1h6Pv
lwlxoItxb/X8aWrxLCeyMdp25ngivYdf7dWvorefmab/YTjyrp5jnArmIfalKMxXu0SLvFjm+r8g
xy7IPmXdP01aSxNSwQsdMDVgTbjUF6k1YksGH6SOSH+YfXVMCPpM2TVkxmC/SEGwmtB4DcU0sYIm
v9e6foUlcb3WJotTZPlyk2HPlbLrhfXbJ8ZbReLpwP5Qa6/OsTTWJ6ZcVI6xZWJhpeHBHU2qRbZe
BYNfPa+orTEfr5Se3GBSpna6/Evx3KkzJgTmpFKgsSSqCwzqjJJhG1hzB3xtJYCAlOCmmli12UPQ
1I8L2Qvqb1j2F46rKy03iKhpSc7kQq+xJ7Cc+0iKcwIgCFHFfq3NAseNUN9NrrmDlf8W2N0O+82V
gs0Wm8UdFORxKJAeGbZpJb6z5KdaaBcY3z6GpD7I/iEfcDGXeO1iqnEviuGxCavGn2UNXhZfRkpk
tWDHXlvrU4qnx3ztMTklPoJIYGKG4/AQ4cupMUAKlfyTqU1VV/U6kfrNYX86CDcIUe0PXYF//ITe
0MWFpKt2nhyGHZOvy6BVBxk6+6HAxccccCKoN6prMO0verutMQ2MX/ujnbZcZX2ztjX7KQ6cPfDM
OZXoGcNrZiwv4Tx+BCWhwXas/CyIXzW6Bn646Wd0kIQEYw+jYSXo4jpVdBORnGzsTDJeLlWMId9c
jMWzOtkRtoHpc+zgEflsG3RCmlNsUG+vA2RcuLGCwSek3ocCWTVzewKAClj8hGhg/9RTgjoGYYAy
cH+sBk3wMmzhtFSReOnGCQV8+2gZP8lsMVAjigOXH+FhBmqiplgNAKb22LF4IIywOmIiQ1w6Y0Mb
PgHt9fgWVfGtUdoADmtVZMUEr6jl1rCBapooDeBR/bk3WtuRBEKbICUrFndRQ/7rJagJpiYradwy
gClWJWYHDzVlUh8Gpxkqg25cOkJZ1KcHnHmFOdlif8HhXhJgyA/UOhBubbI9xHs92ZhsV1ioY7FB
tBIOrnvGCI8CSCcAgedzKqhDc0iETc5LGHHbu85qUEluGdNe2hjBOFgdHsUQMtcEbmcHjvy5sL9c
WrV1ggmAPRb/QnkkITL0ect63jyX2bTJuFNciqvG8YWnOJukXo841Gu2zQ2ZySe9zU4xV2pHcHZW
f4GBvJe6DZBgK/xDuWnEwBFgoE86sntLZZN0Z+x10Z2BlLWurV5ttvuNKhHU0g1t9pE6I4wuPbdc
FlogPrWu++C3V17+OxE8b6HnKifiVghxi0W5t6V3xhLMt+dJGSKPj1yKkms7eHcCclZdvlWUb+s6
a+utejl1RuF4eU9hIlFBfv3fzij/hSkOvJN9s4idW+eOuzHVN5vInTSKfawDUVit7zW/cz2+FM2f
JaZf0wu8/w501453mKysW442Zx7+KqJ3bWCBBjEYubUmPnHMpq0AefdIMpC+RkYQPvXFt9NDSdW0
6okr4TmfY18gUdrqrvMamcBRbPMuSE8RT5Ejel1VpBSz/i9BOD8tHCAWXgkBXCOsznl4o7HJ0wEf
njAffWz58Kmq0Mg4Ojm4nA2zgE4Dmv3Oh/ZMR7kwVW9uN5JAbJikO04QIXEAOc+hGT0A6JERM3vp
1kqAzWQ+b0Bnl00UQHUyuqMcocHqQusYO+FLBbqCqfi1MSCVTMXerQnG/I+/RJCUtA/j5LbvSS/u
iXRoSvGU4+4D6Qv80a7q7xrrh47tO2Iv0LAqgsS5ytAOzok0v3KoU8Bq+M4mC64U+BHVzPelSI4c
+OMKBxssAqziSWuwNKeP2iCXxWjfjLbL0IExxhiH19TXZZO8DjzMKh8lwMxIOJouT7Gz/GVF/ELt
E6jiRXI5tweDJC9Oq+6KTLFbLyLb9naIBWN+mKheZIyoSWI1J11ytz3TOjeFfje7+5KWmxS10uiE
w4fIYBNyZpl2cJXtiFZ/0XffgzdWfjO1iLzGc+zRtrbFOTOMq2Enh7hG52np+W7K1+FMU//RkE3b
S+vQdlgJUToS2PAHkgo8Fi57cDN8Jdp+N9sE4eUh3HGzxpNhwO3BISStWCaECsP8YxmqtJYwDb0x
wwm1bvu13ej1f92jhv77vevH7yQ35l0u4vArT1jKUnc2cCTJfRziJybkt8EmOjI1nmxCYkpmnWvU
Y0yOzG4z5mQpN+YzviEQctlhK8dYrpy1J7curuZIYVEyCjJbd2t0mJejBkDdOvi0vW8a9sytMZyX
BoCO3M20Kcg4oU9f9MeBCUoww0LAH7fQx98+7v5kNz3NtUOuzBD7Upo3RDmPfQ8bxsZlsF+mk0yQ
fRoD+YlhOxzEsPhsxQstAHP+FmwCTwXMWPZFqy2rkVCXcizPRsA+hFn0gJkC9krxzrMgH9kSU6iR
8UN4Ckh6qtzyr6bpH0IvXdWUjW1X3kajO5HkcixiDdJImiHkD4HLhwTEFhuMtVsiR5fF9NO13o8m
CHse6urHstyNY9DKhoysNl2NA2cSd/uqBaww9AHxG3FJwr2aLMAVIBaYiDcgPZuMo5HgMIpZ/FoL
zadA708NyZgSgxi+XDg9RnWIrAFYBPcVAS3Djwt8epj8ALo5Ma6DJAJrZkV68IwBVtvaV3POP8eQ
BcItp/YmcwFy3COPBsLkqog2kt/r4FbaesXOjtOXIqxwGg03NbZlzVI9mJq9jiIiTtm6Rv+tzdnj
RNetsKJGl1+estyClQqzN8K237taWPBgD+3ztTePA1GyBS54kyThMIlPKEeAFpwdC2XmoOQOUmdn
Cy/OabmnYVjaQXRVPzPhc/iVVW9Uxe1wEjoRdTSynIoJ5Wxe1F3Tw2dMh3wzy5mJqcD1pCZvYU9k
wZaR864lsEvTVNxDd9KTkos3fB0i7dus7Aej7O/tbAHS98Y7tjsL1CQBMAxfaQnWnfq6zaAgfT2o
V1jiwOQptmAif5nRWNsGQ3QS5mDC96MxQUcmBqbszrjf/vZ8YPXJiK04gNrU2vDAgTxFGJKY7n0s
0VRMgIjYwChzPIjVX57TMdFoH9WIMMJx0vtVFzlGo6sB716HZwJaFl1zqb31DrrwwNwRWHsSWBE1
TEiFmTzlxkISqXM2qZdacLyUVBOZVh9UDRl/LRpx3CysPd8e6Crf3LAKW/AizSzOFKVE05fHim8/
aM37xFlbIDyWHPRwp7RyaxmA40FS7kbx1LjhprTaN9V09guc61oD0771uvhX4VkgXPfW6NPZnrUP
KzffBZe+WnsG57Ysux/sjB+auv6jngvbnKaeWDZZHlWZl4EiqucWkYPbWMHhv68EavaL+rs1fKE1
5TtcpmNJLl4/jkxOatK7I+3c483QZ/rP3EJZktWraklLQz820sImGSz6d4Jvo4/hcTTTby+C9mFM
xiXDEaupGA1CFNRc7bsqGsb4nYCfllZ7YQbaOrP7d6Kiyh1soBe1csWkUTYVDaaGEGP4ajMufMyI
CVfkPF9QJ3gT0hEjwbtGRrJ5M9vqo3Dqa6qTkyD1BJgGhJ+8XRcxg9KbyZfa4aSD9mXzWYVJbFvN
SCVosNtKuz2Thc+U4qTm3GoNMtxRvl119k/Y609VA+ECqKJkQMPwakzSlyWJXmdYUl4UvppDB5TX
Wg+1lf2YofZkGa37lEQ85NBZom2dYF+WW5gFohciz4XyZJj7HxLgcQQX4ZEB929mlM9lgkl5OY9P
BZsDm4Vnt0wvUIis9ZJMV9j19aYLyZuYzOZBDylHUSZj05pVWytM2fZZs2wGMFi8TjFFLJmWdtqp
XIhMr6ocp6eZqHpg5Fwf3tten304o/nOoNsKKHKJ67L2Ug7/ptn8NDKltxFoTtSxL9P0Cuq5cUro
0dCBD8OsfY3egNHTYh+CpiCziz+OlsrGULC/4M4KPVnCM9Zk/5ovla/WXhFlV9PiNrGx6EPXmO+j
YLowsv7TR9CX0l0Tw72eJrkpiWrndcKXbAoe86r7kBGOyz08ysEs/yZNv2LX8zTSStM+X5xi2NeD
xUwpKW8Jp3KjO8DOwFCNhU2yNOZ1TfNkC6yYrfYx6bxxg5EdxxAHVbbUJxzazoUJrT2TzKnKjWVO
VySeTI4W3LOGZp8k7RZ66BbS6MYSODRZwTMdQ2yO2y7+rnv7DFn91HuEd1DxQei9jXlLB1x+eKMW
3dICDjzXXZdJXIOnc9Z5D73ObU+V1tbmiYWybud5GzjDdtGzt1DrL2pntN3o65bwF3O+dbb2qn65
2rA9zZ7WFMdqGN6XEB67pQ0NoyETRbXRkOwa7UXVXtxCblGg8RLdVw3vQ7Kl1PHfBNmvUxs/JTp9
WBfoFuxOvycpiwJkRqTxSwopYuJEpH9dq7YPz3sm0KOvDsG6ZEyaVufRI1uKdqg1g26VF9hCkEqr
ky1M+fukZU9LYa+zPjyoE7ZZxF/TZxeTkxEln68NuH8l5y4Rfj++xfARcwoWkkDWSQVRaU7/1Cup
X2jEt3FxdzO/TL1wHpcnlGD/Hfvq3xWawtKH5STSk5q9daSueRCNQgCiKIUlbOGNxaqyaJrTssSm
S1HD6tUC2sL54Vvsmrq1H+fepgDmv/m0NT5geKD4LV8RF0jlMDO0v3TcuQCjDiTVGPBLyJ2v4B33
EWC+ku0lXMIME/CE9tzw6CgfyhYWejB9zxKpCleo+vB86EIazO4B2ebU/e359tsCkdLkktY841YF
RhNbxVnhoFHmnGm4dupp0WTS9a35NbEgGKrSUXqbTzGkCyeA/xz0YCJM7Stx8mLv4//ftXogAY5C
8A012H/t+b/WmBB4pxAru01siGT6rcNELuA79DIozln1PTbTbsL2tumV97JznzT5VXoLeFm1CUhI
sNr+y3Tmz9xEm1MorErSv0d+qyAIUW/gkoCCV6mfas3f6NIy6cmRMhp/9tzaDZ32W2Ke1piYOgdw
mCMSuJf8HXbMe8a5qC5zCZfPiqdDo+G2qqecwtP3AFBpcojg9K3gl22JMqEkwjemr45b8RHkoKIy
mv5E7WXrjAoMNsJuJCdSOgu3SF//DAv38KDyTcDGMWJ8hTK+zkBWR44e6OqPjM3gYwdrshWQuKT4
Mgydb9uQwXiQU9Bu63J5mMp815KTPTnNu6bX/3IOkI5iIc7ZethR/Ex69tJ1BdZCKRiOlhUfXcW8
rhjeBidA6OORb1CHO9tDnYMT6HtUTDheGuf/1g3W2IhwgX4yeesd7VgY3rVUibF22OPtZR7VykHb
QKvLg+X8CoCf4m45u6E8N6PnV+0UAcpMG90Vr2Hc4aY3fSg2V9hebE/bjLyHSWQ+V7xTNqfJ6Pny
IAXVHRMkjCZWdp0f8Nw4pmOA48+8qQ0gZzXj4QVd6lebIe/Qcj4rRzuu9Qm0cZm/6jb/Gdr8BHaN
PXgWfTMPQ0qB42EsN4UXP6qzIOmN2zDqp8KdHkyWc84k2SanWxbhFlth2k7vO56sAxFZF4qzhGMo
iDP41gKwrvadit51YPBGX7HSDTXPKdN7udibqnc3UTN+1j1ZpcgYmJIqWR1GrSJvHrygOA+h8Vpj
hMH9+ao6rVY5qhLZApDRGsRvqcqw9bT/dnNaE0qrqtD/fpIAU3sBFhthcEg0a6++gdyY9m2cb4O5
3epV/ieH9hk57GbprQO3DxK1fmNRNHWm2AZhem14X244/evkdOsB1OPB+GZrDU3yb6BxCr3kGhiw
awnoCGKT7ZY/LTXkisB+gZ51CjjRMocRnTW89BiHKJSndlLyJaEEGTdV4trsLU0mVx1CjORYNsYc
lFZgHg4uVwWvJWEJ/+FAUcAzNb+ACzaBObjYKXI6kUydLw2qG2ZfPUtCH71SkTjJnDEZ8giDMySr
dqlpiR2l7Wj0ULxZaH3JWMrSul9zmps1o29aOnHrl2xb1q62Eonx2NMZJF58TMr2VyzNR01dmyMx
Z6HS4sbtu5dAD1AfobFGxropNvmc4VFyTvrxLONpH7Etc8A1VjB09A2ua8emSh4IyzvksnwPRK0f
YqrDsQgOsbq5GvswCAwFcrnNrXheqfpz6bWvomd9i4I0tbkF/Zr+BfSn+As/pabGYIlFPtFsgopX
4/9YOq+lyJUlin6RIuTNK+0N0I2HFwUwIO9KXl9/V3LuwwnizAxtpFJV5s5tmnWf1MhUcJdJoKom
xXBsUnUou2qfq/jJrvFIBtHSKcrR1d2zr0M5qhL3RY9eLPyOAzOEqDp/YBO3MrX+nqRUwLkUn6me
WVdlAgRAEDL0+Zg5wcXjW2a9di9tez+Eh5imq9SmNx5ISD0Z4e8MsFNZlSNp3pwF0lgrrYVyZTww
SjlYo48PT4bdDLzw3niXBwuR8cpoc3iKCwyeyHzMAmR4zDp1uzx4vvU21OFdGi2nhtxwZJHEfIhj
KUvOqp1dlYf3E2aZKeEmWaoAUnwmHdgLVbBDeWhGZgthDPXOQ1LE4zzz/2ToPUy+KfGo5EyT+N4h
U4wZ2BMatAPHjIbpNaqrO8/Pf0V+TKl+qNtuDQBPajdrecypOQBIMYqA6Tk9qcLjoiUb6RXdon3w
oEKxCnLmKWrB7DWrobfEwwaK4E66OLvGdRx4r2mMde0ne6kidNBo+tnAzn4qdolAFCf0f4VT3gl8
n5nRVYYQZeKs5P4RckVNGL0QULKTOz6U6DmslM9NagBbIaPKC0oFZJjZmxy/capdhREmaHHGU8/j
yA64YpKzLgZ1wPduK4sqa2gO5uKlnbKj63e3fItKMJQ038rcYoL4Ik/toDPIhCke14skrIvDaogv
OeZJiv0K4vxKeiO4HyDly6szhEej+FaUjgEZBn5pfiaTtrdrtKUJbNHEyl/Be6cM906QdvwMkM2g
XE444/jz2K9eLFc6VIlOcKt9aLobZ/r2bciBoGr4Gy5baeB15T8iojwLHlBb9rYN1RFzUTDc8Vsa
dpOU4smEb6stxlfIZitogNTzJfRr6TjlhaGuPRpe/oWweydzIhTHWA9Ve7Z8eV09Gm/LnOZImOGU
OV0wf9VGsCsNRJch43IfIEe11ieC3K2cax2vITfHWKBBFmiUZJzvuwmOoOXGhydZG+ZJ5qYtl1DY
qghh95qdPgqdwJohXHLtcd7e+bTkStVbmddLiQw7glws7Fi5rKjMN1KaGkr/Qa94g3v3PirJiYX1
Jcy3Nuofumi+cy2g84II+/aHzy73afDUnhYXxS9qbImk450ARTf9PP3C2PgFTF659fQgcEtq2cCr
0P5kL1CFdqmnpIcUDTQzDgvjSEz80TBAyCrzY06BlPPg9Kh3/ltwQobloJaLItC7Xnw7E3GkVfQ+
gcBM7IptqJ1DsEOTMYMv6bcTz0007WuH4fE0nbSkuEtKiLSyU06UA0GcH2K7+vKX+EVR185Ftc0x
RXanBVOoGCmGSVQHhQzXxiy+Sy89t0m4tc1koxODXacxlJFwj284mMF4lMPWqPxnqyKyIOzsnzxy
9rLVGx251Gh4bwyWQJU3/6wMrco4vLgZylzT/c6qnhCn6TnQ7wVs6IwYd1bGW7IzyA0zlgj/XmaJ
VDhSobQcECo1b1yO/SqdTuVif2p9cQsL4exOECbKYV3qOD8zdCpzuGmZe4+U6g9tUQDAhbj0d1wJ
8pNfHJ6LoOIBLNxHvwFKkAifdzayuraeYy73HKGIxYGYSn8B7Vnimtmlt2GzlgsDre7vhzwAfb+K
iZYTY/OxyQAyBqwP7JuJl4QkDY7K7iWDVsesHjvNXpuyK4TdtJMa1Vf5RjICmsFZB1l35+jFg6xq
xuZYCjfUNNOeBcmeMnnBSmnLbvEGeKnjqzmPv7G73EFf+0Kx89jBEbIt/8AR0gw4HbIJh1wJ6dEG
G+DW4bngWDjPHJAmhDIZj1lkD7T2T4NICdxxow/dKU7HO54Ql3Uu3U/J0syoqZ15+bRs4eoRgA6i
59vxUf4OHpL8SOBYqmE4yaWKAOxlqFgZyRGN92rxMrxkG+cYju1fWSjdlNfkDxwjIxbDUwdIiBTq
DyHIEFiyu8hZz6cwwfMg1JqYh3iBi2EzGwvFG6yy8qC3LLxMzABI/poRMDIOF2QWAD0msNzeWYym
eGJlB/rj9Va4wFNpDgCwVsUh4jbXbMY0gf7GwKe8Vc2jnBBaKy4k5FNQJJvBb2oAlsPcsgFWI1C1
CUqErCRcVo9/SyBGmMfJEJJ9kvoExqApxqMZHnJtvcprjA0jcK5zPHoH2X71wdrLHca7ch9F3nnM
h89RAXpxfMq1u0YY35rDuEJu8Kh7I/ElzE+C6U52Smio8oN3SUqeHLa3kCdlybOj1DQjXZB8Nt9v
17K1sX79SNtLcwQBmf+cM9IH+W1ZqPyQRcIPnQ7Zybu/vdiA054Z+sEKCRSQzw+UjgTCoDOiZ46D
eb5BSWCywUISs7z2avvZjunlR6h79zEvSXGHcUbGOcTUhoSa+EOOfaf9kTWh8mqvs/fxD7Xy1dEb
tm4bpxgEXRBQe1LoU+MpXooH16g/pXAfLPPokvnSpNnWmVKyXrhl0tjJrTSpn/OgewUh7iTrOuiI
U5MOiNkN8XN3OH0f+GFQrec8lZNZ3WJbsZPdpg3Uk1wie9SYSAN2ZSVzfe1T1QHKzIjMHRtGjr4h
peoU0YdKmSJkQQ33cbd+Na2OtANvVQ0IHBnZQnO5CWgY+Bb0hy9aZ1+0ZoQxjU0/yBo4sDqPjDkD
xv5SAfHQktcFLgJzMGADkbvIvRV+0xRMm0F6CiQ1cgXaGt8618BEZSxWMkj3qnprV7BquOtUOwH1
oszeWzdfO6H3VdJgVNHfXVZM8siDoFfsX1XgPaSWdastEN1455jxEW788Bh5WidaA8bTvmXBwBt4
+kL+A/rAJKQepo0nU1pbdMjOnmL3LGVzYx7saLjLx5jbx+5NSUg2nV/y5Vh2mH5f2LYa4Jm/ZhNA
yWK4UTPDmyVIQZYPM+cRn0L+KkvTrfRI8jl4oVL1ewU8Tg+D9/XVNMon5U87nWccTUEJyK9QdFTo
9Swoq9Ak7tMF6aPsbwxPvAS3EZs+sVQh5Fht63TPvj3tZTLS5cQzj/EtQ6uL7ORhf8SQHlq8vGkN
9odbNWpPJ9zDor8ssMhi2YhUtW2sV6vDMoQigtUmH1pm+lMZr6deZ9z9Kw2t8HzKMr6UzFuMMt8a
VOR11d/JnwOge9ZzAZ5o0Te4FDO6Xh+lG8GYdj+1iu6hOvb0ALrXneYqvRW2Ko00eBvmU0dSGpDc
oi8AmmPBML67bbkosr1jWYbBRLYRBkU5hRc9yF5NOCv88ylsXgaeu5YJlCwmPoU7EYQNTFawTclb
z51xFACMxxklV3ZT8ZGUY19qjlIElP9iwzhokBXMERwpTWGOJvHFzV5o4vtqxAWyPpBYJo9bqHfo
Mqc7UbZ1LeL8Rj3KAw+tWeFh33JLcbL6TCEh3yAK2M286wLPjl/t2VV7cD45kAqES3zOsvlMyZNo
Yn0/cvSNfBM5iPxSXwvDsNEIWRrSDRRlkz2PMvu1NDmfupc0ae5Nqin57cB6dh3jqfCziwnuDQUQ
60TXqs+UppnTvFWNfzQF6dMGTb6Cb3X3MAjPGU2WHL1Op/7phQZ9BnN/zrkRAKhdYhG1APaQMk8O
QggG0N3KJRXaiHy+1qTMlOVSMcjjnezEfJBHNAXW1Ck3GzqHliMGaPEk7RxbsGisZPXKvkOh/yCr
tJzLuxpkruc+y9krzNIaFZwbVZ/lGNzn4XCXEqaxdpkVwpNMViUoiDkCnkDxWMvTy+JhFZD+/U8L
rG+BzVQBV9sGNusJ7mWfxPlsfk1L9imDSX+OVoEtGNbz8ji239qEsXE7FZByKJtYxe3Yf+qxGFsk
tHLMyieST2CBnVtusDy6jIrkBDH98lnhDaJLD8M7zqj3i6T8qkhYVjZCN05UVVMHpUhaygXbQ9Tg
cpxGnJI2KS6JyQAAYpADGMNLs5eQ1cMcsftoCTM12GWYDpGdFO5yduaOXZ2LODvDhIcqPER2cFXO
gFP/+sXdyTb0/38SdAzo6OrlPbgyLUWT51W/owF/k1Xc6eEbxrcirEiwxu/bJ9ReAguyNkoifsZI
XaS+5DgDK6ElkCY9Jd9Ax6nIT4+Wm9zH2vxH7i2t8RlK+36iGFym7tsdpzs9xvaF9iunZ5QVMFD/
MHZ9ahCIZjHBTBp9d04Ejew7ehpJo6Ze3T7/BDG/c+Lg398iiAdwPA2Gbtwtq1oRFpWOzd6M3MfE
BNqysKTCkx1PQUZ2RvArT9SiEN/JQjOCk4CvXlp+zi6ZGwqkljUaYje0MTsMRmTdp5wAXH7BLmWB
yrVXprrCE/Ks5epSOqIm3soSj30sLBoMSOWElIpRmrkw9u/k18G+sqW4d4E+sUZ6poba2qD2JSi8
4DOyeZU0UXJkCd5FitOupzwTOFpQFmmZBUwWOTZ0klVAAZlr8DzlxOSsYlyIdJZcF4V3H/MMD7Jb
Io69vXchrxMCBWhClOu3tUZm7VS/Dlr+2GQKC8DE+HJm9yvzcAfrXP2fXHPZLEsnPbVDjYdUV6xp
E09OkVxoYIm9XbY+fVYSG7dIab9xuwT7Mh8Kt3su62U/2unRsL1H7MDvgjwstlGHH9qA79d6KGsy
o5hFVibwrzbGx64pf5YB8gEKsE6oYuep0c2NliSJCOZBqFQA9I2qQAW4aYD9mlwCOC6sfPsbW+FN
A97BLVxRf094dAlhUOpnFqXUP7MIbBzO67sKgZEg94maAxoe4wRejMfGFt8azCXb7dgQelrr/nfR
hziE+DR5KsfqLN8t6XJNxmxeRaFxa8Me0Hhs5AxROcr/rML+CD6XNm9Mw1/Xw/gcGXCDKTk2U+mc
BMeW4h5K9h1yv4ue+EiH3XotEvqa+yVfoFkKLCKSnVREPHG4m+z9sbsNhhlWno+5AmNPNvHKMbeY
vKyoGORb1YsN0ij9QbMmXY//wpVMrKQRY8Qia5wCVPBs13gJC/Pok3zWAf3IDMZszK1XvwqzUIZP
9HEyacCTeW3k7p/OJfhXu/mL/4kC7rfxzYu8mDB57bbdS18gXxfe9uFP9Z/OkJU5wrBVuZfF71jc
9ITDYqKUyZoBDWmwHpbxb6nLEKrG04jzhgqY+kreuuWbyNkgdy8M4pU+DqvS+zdX4Q5p/FZuLqeL
PrkXlPg+ivjuR+4wXQwEPbIZUf25LvHVqBAGhmqVl+9lFNTMPAeyq+WdTaWfHKPBTkAucKnWxmvN
YEPKI07LIGFwydSVHS3h8yb4qEUQX+x4uk9RH+f1zABFBHDcnMFdEHbjGZcxEo+rbUnAsK7609S6
3d/l5PV69hb5PnbbPcp37GrnJ7Qq4k0J2Yqa5Bzhnnbjj+Uz3tSXOg5/Jp/rRUgMHHA1tHsQqxiR
QdaQxmOdYr/+jnKTzictjpOv6WTRVlB87AfpUL0mOteJSU5jMq+jEjFzP59qoDzXHj6LEKC7wi0k
WzAJUekDzuY/eawR6jPgnNQGxJ60hT7eOFV2miHIkVN9myxgnR5UGdwJAz/eIDS/ju7yaCX/kgiH
xuFkui8O562IIPE5hasFsxCJDtusjbTVD5e9arqrXHpNb9dQHkhQ5qL3H/5YnBxMGmTMJZgGR0oU
lhg8jX8zusIZnhx8U/zGAY3VnmSpy7qjFKrVgEkp9bOa/EtHy1D4JOGIEjuto2e5IPK2ITBlwBnD
69ojGjmnZlzMFGmx8YnnBubdVXOmh6lZbuUI+5t9eh+UcewhRVCe5XzvQPDlrsn+wwDgMBBFNZhY
C4IXMvmgR2LNyZoEZVBQJjmXZReazOQBx7ID2BI0y0C0rQbZfgqZ3jxGB4tu1jDUMYGtEja4hstA
s5yns2VNpJ3xcmw4j02uETmPGpffNgE5KqpzikAWZmdg8Y656eCk8oimSYhXKpIsyEeKBqyKlwOB
Szd8GLjJsnoj08dpBylCQQ7kcB6iCFIC1lbMDO8tmOdG8ml5+a2q3M9Oty/EflN4ee9Zyt3iSnD4
bludPp+KwOjau3RmHFEOR4MzQKYR1aQgRYNzZTIb7+ZTn2rpmhTjYtNPHVqIATUKLpRXFAy7auw/
Zj+/Hx2aMGrqOOn/NZQ1QZhaa5fxp9hNLX1Mkz/mz1IPyx0KQw8GZPYqSk/moID3mJ822FcReDxi
MJGPV2Dye8wqqZ8y+zluAMa09J3wqV97ELB/XnaEs91P5BjT8ZN9kRT5R1+XtNfLUwJ9mcXjPA6D
f+eO4asLqWZiWGaH03VQ7PrcGTaQCHJ5y8wARHBOuEtGC2Q9vhh98gYZo1uihotjfTp9++5JEcqO
vdQUXzMocTzhyuZFiDz9yBhXTYrJxmw9Wyr+KHoPIqmHqteun/ucxekL1am+uFp08S0Woi7yK1b6
xBkSedo/DVJIkBjo+LT8Dn+1E/ZK7AdRcJMqttVMi7YWooq9XIcgg15dpSahZiOnOkZQIa6nLQcd
dufbOAOYw/QkgBiWoLUCCQkERUfS9JZm9RcFF1hMWO9hiBxnzIoshjBeMK+IHCW7ig0SiC9MN/VS
f5ZGihTarXZTWZxb2kS71RJYnsljFQ4PTMup2Zs9llW/4vmdFuayE70V1MjpRnxndL16Vg4rZqGU
LvLwqkpyI3XfIGUgLjKq4Ph1KrF9jwuxHBnK72gwv5OUR8jJlMXj2l3ceoZ0i+RoSEEAsJHjyUYC
jq/kPxdyLwatWP8wmSs3yqephUEx3RCfs8s41sXetEzTd2/2IRz+6gMTtUBhn+TqZcIdK9bycJJR
e0xG/JETrXiFCIpmdd7keNPyPdYLV6hltxAB7zypfcsD2UbZG57m23ZR94ZnX3Swxcjyzw5HKKIh
FpfffRWzs5ODJLCcn7ovsCZTPQcETkjIRqvU3Yxtfky4y0waVzPksJoBa+MC7mlGz4mfdM+9cLsA
2fvAgJpSnIkAf50WBDehQp5uCUiip1DH8P0JQ1jI7hyczMWHdJA89O3wWGTkey9lw7Uv9NexW56G
rKeFZ0ceW4wGmerkK+XS6vjUGBBMnwAuFEnTc4hHLgWdLbaU4NSRQFJnJgrHIIV8n1noo4qjk2fJ
OqrGB7lOftScrHZ4h+r9mKnmqtcZpkagYT3EkzbHvgpPiWGZf8Lce2NoeMBT5uJAtbNV9db3ZChy
vYK6vWBx+TqNRDtbVbyzdNS5BL+vVceWatTMbSET7med58ujcMPhhEzhACN7LZnv7aEEL4ME24Jy
uV6zb4xXu4RHxd09hE3w7nPQh0MUb3IgOPxvTvkIEoi5VwcZGvLCYeZOig1C5CTbydRvle5cfDyn
cuTKvZ+dfASkcUNWlkPAGFHo/V0bMs/JcDP3W2yh0fA7YKBT0zx5iEXFAtDA+pJuZV51ZQdPX3tQ
JUqyqRs1zJ1mjoe2uMOVH7Jaeaa93Bdwx/Qu2C9IAIn4fnMd+tE5aoHKtV87qe7q0gfGUwjf4upq
IxmA95Wdzbp5zxwfKRDvWcXmtaKqdnOiXEOsNetU/2gUk2K5jxztFXKP4ifqS2ctf13hcHgTNkn2
3ypVDhak4g6XBGkMxYQaPeMJZSY+fDpJ9hp4NuZJmBTnTgf/2iugkXbvUUZpoazHEdZwRm+sgjHg
otY7IPcnvKW/NBu2m1EbGKkWxx5BROzPJy2aj1Pf7lBBf9bkoNSgsIM5aUw1PYyCcGMMGBv6mEVN
FrIDvfEPfm/fq9JcOYORALIgdjY6bJnKDyMIH6cQrZHl4JYDsS/rqYC1s2zbM7OkbOFgLfxL25OW
XuU7n4qC8O83FegoQLxTXMMVHJrgYeqjH5dWADNRuBgwAOKKqRaSOox3Co8JTcSTl+FFU8rQNobH
P/84CkuPHDG9ypAYcQjj9ELvVYz9jUYS5ANhehwuRsYDX1Wfth+d8dn7SGkPWbIoNJihUnnMrxX+
OkOQHNIWPJRu9qiL34hTQ+lGil6CRfYMkNSs1kY1PZtsHlKqVaiG5NBM0EHJmcpIXxudx5SitFAP
3RB/lwP0sAUzhzDt3mZ0NFGTH2u72yfWfJi08jQF6hjnyWZgRIqXh88JRZQnI60GHdEAVbk/jMAT
CNnFS8PJYbkz6m8+Q6xTYtM5eZr1OkzpPdnfmzkP/z5qrEFAAPoQl7VCwaivvuTZ1+PoS4T/VDQB
vy0+BH4e7bUQoiERBOIq4GB90c3aWvXpNplJCUHWNGQuFwHLs6XYiIevasYnQ68ufu7vzHnZ9whI
HUoIoyMmBFwcCUiFHjazUUblxr3s9756yIL6sPAvphEqZ4tFSIICyqHEFfC54ThX1XgGrA4Mg5qL
35FpKcrrixt0KArbcyFzZNHz27b4KzhgPXF8b1U97rXZqUySN7/rySZ5MIx8UzRqxUUa3Pgok8do
HL75aBK5wQ9L3Hj5UyrCmLnozCgFNaYYV6xkWfmAdt6y3GE1+Kj5oHRdSxeq/xHITMq/QoFPYPHU
Dc42wP0gtnVIyLKv/FQOXnBd+mMEDtqRn3zs1737KwCDy770Z/uPL1o96r/VSAOUN49YqMFlRg8y
F96DLDPmO9SmNReAHzNRHr5dnFLsLWKul1hF2N5J7AfFUQSrszfMZ1y2AmT//8YSCj3vqjtPto11
LTOdGy/BJnKqMalwNyXjI7iDHyOyr4YOL0FpBWtuz1m5ciMxO4l+xAODUdfBhMAjS2xBt9t1eNZw
EIBkbAbg5b9LD3OBniXGpgma4lWjz5y1kGR5CPF4Imi6vhXLIS6xvIosxskjIpTpA85h0LwWjpWZ
cRINgXlnAAIvS/ec0iZx2ayWYSHdKLTTNTdRc/1LNarnwGNomi2bABuJahifFsM4eXisY+owBO4P
Qv4zt2crQ5OIT9emkFgaa7yRjGd8JPROX02F8eO4za347YvNkjwGYtabsB9Mznzi9P2S1ynYYQzm
NPJNsfI5LRRSy+T8tgFa3DA92Ew6ZeNNk/jJUz2gxR2qF0rZHvOBSr+doKhl9fQkbntGMV9N5Mjy
XhYjcRl83nnBewlcCzyBKghOnP+m98OhMsa9uF9E+UNZlmt5VjtjOooLUIpfpIufJLdbnF9qaEWh
ra5t3G24gCCYLaVfcElxWGlw4PCy+bFtETHL05hNydUhDLW00634e/w9rHw7fNivoMFXEtR2iTcf
eDTmmEpojFt4ECOhWMl3yhRLjuGmYrvC2AgCI8S7co+BwdqEYy3KCru+NnH2Cor5tzRGtDu+aR4k
lgoAET8bYzNyXuCsoWGqlObznbh11Natg/Qd6TRvQBwmjUFPeQMmdGnAmHEC3sglsjkQxGVFttdm
Mr6opcCHiELv4Gshp5Df0ZFOQeVxb9EwfiRYqImVm1E3O3ccT3CnBVEHsohpt7BhZstyovgFFdGm
RUzh9dFKVnfKcSUcUbGiFGcVucxl6W7+7h3uSpgNEmMd3y5sF3LZM9T6Yh8rD7k29XcNoK94lWQd
uY2u/mlmHzbq97gs7sQbXQoT8ScST2Ad18qGpdSb2V3Bo42n/paN7Mbz2a+N6DZpPFAb4cJrdKft
I2hxqk1rNwzvTO6bnETyaeX607jK1VJMehI8KJeq3TT6Sy7xfgNKtgDZRNYzNoLE4+rmaw08b6GM
E2tVG0l2TsRxOXvYprk7BioFEGppu7R4IZK/8KwRsOxyk2RfM0j6tAPkVwnAW13kL0tk38oCR591
SPh4+ai2VdTudRJYNZ+7EkW3XubeRk67JuDudfRJGhiQxZnEX7+57fjUZtpNb7afYAzsoHdxoWQi
lnBw+DDiBTGQ5TcW2aPn+jtFujy9Cc5oIYvQsYljTNJnPtY5CL3fPIu3cjsxqj6I9ZBn9s/xWADQ
jhI8tg2pBeWJSW1yjG3sW5oMjbT4XmHaQkjrFdANXA9Oq/U69RpXwyHA0LwPmLyYWS2sq4FhGkub
Yy/2ijM0+ue6/YWV+KlCM90XbXqUS9IZLCJH+S89LAI1QnsOB3gzwLIxHecYK2a13QgOlOBQ2gcR
3mBGvc2Gjm/b5vsZ2WFgEg6klezW/XBvGu1fsZykTQi2N13LsT4MAa1xl9xLhZYOhB4n5I+Hdk7G
Snwk/XjTM4BlKg9zDZ9mG1R9wkqJ0C6odJJvAN+VJi1lbS5W9tMRwcdsC8sFa+e60dXH88zygn/j
pO+1zrtyb6YUQrCVbazQvLVGWLUdAxjO6exsmNrHWBHEbBv4zJOzBmedPBnl7K3BfsBb7r7vIxyU
yuTLLIkImwL7rHOdxlq7OINZsmki+bduBzM7TP78UWbGkcDtrYvJZop5lPxby++PjUjTBZskPcSc
qvuqMmOm4OlhnHHn7xMe4Y4GpCnbveUNewerKzmsepvsKDs1Y45gDZo9wqmuhEQwthKVvSJAgJ3I
OzMRhmyFZ9rUp5sqidsbdjY23MtSJTgB+distL9yullaKx7/hwpJdhpxsjaavlEZDgfsDyrNL1oK
rQ2LU6eMD4sxVpul71FlNhD5OdRBV5/F994dmudCdW8m5koztGoYDU/s1V8kah1dhYopieBS2GQP
JBl+BtRTFd7NXksEC+pX8aaV35ThocIoE39wpvWk3oSLu28WGzVUC5+F+IWbkK2gzqKzGTfXkipf
x09v6jx8Tnw0xzpBM+WQn+Mm/pjGbC9VaIQ1c4fZkqUxjk7Hfc4urHMVGMHcJpEgSYo4Rm2CMpF2
3UscBe+LKu+WIT477rgfrWwrWY6Lj1K0sHhLkcBGnn8TRdYa3SqAvfQZZGIs6C8zG1uB6ZnYP+T7
Gnpn3qnFLrB0nX1S0NRhhd1GMLx5lpma3IqxWsqu1RHyuRIv+gaRrzmGd3A6NmB3l6Ql2CLOaK8s
Fd1WztISOR6tbZ2q1jIbUNAZaiDsKXr6tb4wN60R0lD79bWxcTjcQ4Q+DWmusTWFu6426kviRcka
619E+Imx9bH1pRF68JPxqfFH9G3WmgQ8SM94K+d59Rpzd2aKE04brFII8Eix3LCW6DbEThg5L6ZK
GDQ/+Xm6d8hDAXSBhgYPvMRCvsDtn9E7lRTZDrOe81mDaiMJoKBSV/lJ7xL8d/P17rrgT1Wz6DIz
xJMnibYQWW6rDF1koXIEezmydqRte63xt7kbnexm+BJH64g6AZd7DsBwB+0Aa8n46pIC7/EmJSHd
hAhhFxUGOoEq+Tom/KhlQ5HgHqf2Gf2QLKaN0y+TwrfW6XaOEV0VTc0SiX9wDgd6wse9stIfM/C/
soUYBG4JUiF/IUIGBfONnizsr/38bDgerRofT7fHN6CEEv3B8DK7MboxA8uJGnA+c9MP164uelzf
IGnd1PAYZqxSgsz6dtv8EbtsnodUj4FOqMIMGIRkDtQ7HT+Zld4K8qQ12dZofiYo9YEpXCeOCMkq
CwqgGZddNHLUEZn2rRP02KgOy7sZGI+6keKIq52qenkxOWCIALkNyoDgJ3jCITYMNRGEpjtcLQ+n
9Iw1zEA8prNKf3wsEJirON5NXTp7KRoM39FXpm4csdb6hCnNiMDqgd6GPYDaEauXvaums0NsimL9
T612TXNO1jB+H8kI5akEkABvYcqIt06mHT3OLq36wgIPcHt02VkZr0eBuYlGdCwKalaQTERZzM6D
q7efMwZhAdeZ6ey5rgk3souG/WK+nzJinDI+zlAPe64NngKQNtPEvM3n7jw2tNLI+j6SWpm4HVYX
dLJnu7UwcBwuuVtNN0FtIXIZV11h9MBYE+rv2DoaHiPcnrjRG8Nn/uu7HeroiGabCxQSBh3H0amk
KZzFYZTCaKb1giezM3QPMZYYSUUHrTUQJhgqWmtRdLKi7lCSoeShE9pYlg2H0Gl7Jh/mr43H+q7Q
y9uqTfEu8ygm7SA7dMJzEJcqzYMaUUIRsrAyWoa3cZx/NLPHDovyu2DBjyGjL81rHqE8kzBbIEfs
FsRt7hwTIOuWZ7rfH1XPmGuVv/ncv00MwjN2xiEkcMrUuxuP8ipi3ViSb8BZ4GJnLputacDCF4xQ
7423KXqVa1/6+oemIPMRgNNWWMKN1HDy3Bk15jgSY9xY4WnB894iXqDGC7+Mcf+QYGC3CT59dCgr
f4wustDwPJnZiOHJqpknoPQbWgFeqoVj3xBew7p9MHX8G1V89NGy6lDrrUB/s5X+UtkMxHIDN8Eo
L29yt9kFNiAT3+nXH8MQVu+v1K2QGC8qh6eqAhto3BofQtNeORD3b7DE3DVZemwNfyW+hXMDAoPb
PlenRCNiuOoNPS6hSP3aA0vA2/imYCqTFPGRKKU91qWPssoGfJZsyR7Ismum9GittODLmNk/A/+2
onKX1SupaKMZPDqx9aZSgnSr3nyWOOlB73YuBx7P0a4diBO2u7+tsp+sO8I3j/2kXTkuNq0W3ctP
LDGQJYXmk1Hhh5Cb9muY+LcYJmTY9uFRwkhgm3vdfeFrj4On7VpbW6elce/6KGrcfqep7JRb/bYa
AMqAmn4rHFO9gX5OM9/dSX+OJu8yNf4CnM+EDzyXLlNtvZEqJG+Gh2SIvqHl0MCTMtyyPk18pDxS
Zas23+nzWK+UON/VXfKT4pTs8BVwF4N7NjSwf6d+azrtJ856I420r90opc9ALYxYiP6RQKvACzYF
Gmdqg+icw98yjYYNG/0eVUz4Sdwvc7X2CasshjFx/SKfqR4SHrA5v/GVC8ZagZYWNalaLg932YXX
0MVzcACfIfQVreE/GPSMzpZp3kf6cMZqOFqZFR4s1uRD6CnNp8UZH52INQbN1k7e2kZ/DklD66f6
vmFMdiiiCDEpkJeOFRMiO9LQoIMVuGhYBfAVRidWDvNkhKhLyzTz0jyr3ySIk15EO94DVLiK2clg
uC9thxRpMCLo+MhXZkm2aggqIW3q1GfDDg4cFggWTZUYus1WdWoczLW4rHMUQzpJhtc46o7z4D7K
K6USRoyj71PC+YZWrd7D+rhEAQNLJHd7dPcvZOpEN8bsviNd71GrBvdGTWs4FN8ZGS/gCqG+shDZ
NZk0MEb6UJX2z5CNmIRDDRoCMMap/qdiJl9BPWE3ErAHj9x43VRPMBaimyCKYKNh72exsNmyjoHn
Pcbz/Is70nc+4Vbi5epQU7uMQ/1O8tYpUZgWVMmCUKo/zqQWg4dGlG2NjZPjPB6jqPhIlvLU8V5W
569iDVWrHULv4Ag/yFNYU2eRpAbJ2sHp1iK2IrXcD9vxP0LPOrZh1sLIbAq8kP+uC7X7zEA6zGxk
nz5MlUWPHsKE/jyNz4Gt3sMaqTE0MQTJTE48pW2g8Ae0wQBR44T4UZzODdsitiToH6bOZEJOBZm6
sAHsqn+eK9hnTmG9zz7AHXnYUkB1GspkWeW16oQOXp6Dqv0Kh+6fPoASo17Vb9TgPQ4Zk+No3CmL
fcgy47dwKg8qcEdahP7YO56/SpCO3DiB+W1qIPGmG7ebpfAPkFnfJIedGLijSrInUiKfmtA85ROM
VYGvrM7bxsxymMbGNGr1bsAxNXZTc1sQ0JPSQWBkmCAnI8wtFEYeutiIGmoZo3dMHHnMCX0a1K05
OE+ZWR+MwYLmFzZfsPszyVCGz4MJYqRAmrgMVVZ8JkXyYNdVuAkc4qTguR+I8oG/QGyQpdg1BE31
mv8xdybLcSNZun6VtFw3qjE5hrauWsTM4EyKg7SBUUwK8zzj6e/nzMwuCsmIuJ12F7csF0WJCgTg
7gfu55z/+wP0bjzMHn2Ar9fPOYFvoQzBY+53D2o63VaqstZT7+Y/YrVoqrG3vK3ZoWUSATlZHWg3
WCUslqbncKrvQqw7xzQD6tDvDASQHadB37A49BVrWS8ojfGC2AdN5pSPsSp9XT9zYp0ZJestk0UT
ZrxT7PQyNUZrq5sGYkbnyivoi2WHYBfDPmP3meh4SyhGj6oFLC8pCQjnxUoGJ05zX5VQi5ZVS8cZ
po6LkKYxIH/xqkOJuejtDkiJ43/jAJow+4a9m2UGBbkXkYhn6TaOzIlpUfbEqjDELgpnKG1A0+3k
Fs2QonOXiqClahoIbKRjIlwP0JNFlBen50xDiW94+6nEXjyKgKgHzlfQycl5melALbKYAYjuAkBx
hoONZhTu+ryjkpruLK94UkfxIynkaZPuM6JZdqaRYspil+RQ4z+7TfFUZtlt19Wk23eWmF6qHAmq
tEs3dGjC7Jr5waEwka+wL70MO5zrK+fVDPhDuWg8P7wyq/oiyUlCWuPOKcm8T2q76oR4Nnogvqbe
fLOF8o3DM3zjkXpkFkb3leivOT0xQxL/QTqJpgkFZlG1X1wVnK8ozunHoq0kdH+L825NrWLjs/8b
tRdFyU5Y9R4wG1ZnsyMu7MGkiKZsBelXFMvjKoCDBObSePj1l//813+/Dv/lv+U3v0+0X8g13NAY
2tT//PXQBWY+2r5ODdwpuICVdxxgPQUB2RR+z63EOmVpLb2rP5vhs0twZggnVRninRY2Mq/WfLVx
6Zgqa2lKybORfFcrGhjsuFi2ZnhP09pFI5z8jAn9XY05SynZZdCpMRAs5YcwJ3oaQgUfA5a/K7LX
ib4qIKTf29zlxORWwFYcNlf1PhPVU6Dl14FIyMpr5aPa8gqJk+Y6U8k0cswqFmkjHsJ0xFx54m2Z
LpWWNEpjO6soKVdN3z1Mfv3ki+DGSCl/ZMKlO1Dkt3ZtIMoEAW86eAlj8mBDUWhIHyNyGnvxzRyc
Fyeh6lUVjwEZWzvu953uf8lzLH7te2+KrivcNpaOZXwJUuusSOjtUBBryjnHKYJKVTCiHsfn8/gw
m4dspeX4v77Qhe8zGbT/6BEuCTxMwx2VE3WdesaTZ/TfJrO5jFgJakK6OUlzLMps1CoRNdJFVOaC
d59D9wIpmQYD6NIYSL2X4ZWSG4g1Qco6zUWV9G9Ga6GDRTlW2j2DC9fPr1ufnvkc3gn9qQvbbh7N
yn2wQ3Hf2umt0ravOr4+E/w4rUeFaVnuD3Qyj3pqNGwc64uYhAKUzjcKOrjr1HeZ5vxWcbbEQ4TV
f/yhHLANV2fPhFMh7gt9qlDCixaZmkb0XpQco4Grw1i+yjDVXTqduz1+tQMjoM6s3atUVFVOp/7W
shMcNKpVL0hlBWN77jbl+u9dY27qPliZW9nckXR16OgclVUeeMFIDfwTy1k7EDH02X2YFprLiJTV
rtG6h9By7mtAy7b7JJOA4/hMJ4ReXWMaF2cBqRk4U9THteoa5Pnxe9Sl0fpn8WR2k5nhqb1Q1Xjn
FfUlZbWlY4y/DS6tXaqnw2Fm5efNMjJaOL15AmzekxsGFpfFGTrvODr2uMKaQ/olTiba3D0aqWnq
Xg2OfcLDXTsws3T959UmKNimI83N24IKrtQuJKLYRiF6LakYogSWAypAgkOHode0+yku9nYFBZk2
1ob8quzZh5+ykID54w9Nkw/ns4em/fyN4tQbTA3+xXb0+ytTunLRFCi3NqPWXjoGdR46GxAB0YZP
TYwfpFDo+LX1QzNGDuSH2DN1Q9vHSm9vQ6BzLtAObM2o9NKFbPvmF9ngixUT2QSa26UyjIeCX4F8
NPRi52gepJxBPsgKqTnfzHbvakHeFymNVMDh/Xn8ex4aNU1u0T58T2ztgZe7jb31qjsd6Y3ZfdXR
PA7juUbfJd+YTRWJ6/e25NxgV0ImJJfiCg+JskFwS04EpkOj9f4NP3yTsm58bFCxuDXgwi9kASzM
YjTrCSkemD0kcGS1ucj8m44CRWoWZ6G7z5Xm4viTOLAn1Wa7jlwr+9zQQmVLs92qdxUARBSYcc5m
dHh9hhBPORYfv9bBe51tD6LCxV+GbuKtSqsEP+1Fx360vqqtH1HqbarOumBGcmqkJJjYGymSPX7l
AwH5PcB9eMhFTJuPFcb4CGMOIHtHA0SaKk5kFTYdxy8hH9gnq06bxUoFQ9o6DYnHlYqnJwaxatpc
d9BHpIMeC/LE2/3AAnt/tB/uRMOcRavKQsGLoN4gNe9rcdfH5olPP3QTs2BWDJPaW2XDc8LzgIoG
58Zi4iyqkjSpRuvKEd6Jd8uheTcLUmFWiIp+cYX6bHRp4x3TN/He17sfaTDuzNqjCdBy9z01+ePD
c+h6s8BE92sG60i+kmkVCp1xE4MGjcj8jDqlSekgM/bBU0vx5+9NufdD4IeBCnDpCXyHC5ZMsdaH
kCVrOwPnnRiJzomLHJgNqnwpfbiIoStYeE3MBgoxHA+HaJNCy0glovf4YzuwcNTZhMgsr7J8GR6g
ttLqVm5bqH6FGLe5lrwcv4RcIJ8sHHU2E2wF44bJIig05BKoa0rRoCtOvAwPffhs2OOkj0AHeN5W
mm5Y1LablIj6d7647s7eIW0waWVd2mhOKvXcqfDSbVOhnJivn48sdaSfR5Yim6JbeCxuHZ/+LdyI
QOvsdIxijn/3z8dVd2UA+DBxlMJo42rkuWQgKPB9sWTRbbwSE6UFTUE3fvwyn8cT3ZWX/3AZu+4d
3i6Ttx0ruB2N9ezl/RmZ9cuBehvillN7Hv3zXZjuysf44UJeNuIcElIm7NN+r/X0c2ODYfp2SdNL
96z7yaOqJVs70r7loXorvdVkt8pgec67rDyUNiHTBOtXA+el4TWbDP4mC3N4yMicqCH2y140CK9B
k+Zu+QXyyGvRuBdd3Z2YTYcGfPb+oE080P1I87a1hRYwVsHVBOOtJdrr40Ohy/X013Wmu/O99ECf
cGuOjIVCl2qqPUjZbN+XwSqZDA+LBONNmic4GIv0AY3reY7MjpbQH4C9lkNh71UI1ZFW0Wvh2oto
Qo8l/QSNgUOVQXLk+Nc8NGNmAScpEmUsFUrTIkV0RKcOGZ6+2DRZ+dY78ANS1z7xBvo8NFDv/HnK
lKrhmEHSedtQoyhoBNH3LjT/5uqdhR06eKrJANCJkCW66ArrTg8UmpujE9vXA7PdmUUehwZg5NuY
bEEug/SgslsrkrWHNQYvnIeYV8CoGo/HB+TAvHRmgcizEqHWLQNS5tCHq3pZ9+FtKvoTOw798xez
7swiUagFFDV6y92Ch0KmraNAbUcbufLUL6XLVIti0Q5TUszYL3COf3SS4a6SyIFCVy4bYN+p1AjW
VQrLLGnqZZaKZymVzuG+O7p9aShuuhH0/Q+yD66PDfgCUu0mXbz67kpx6hMr7MCEcmbBLlDVLgdp
5m4n1994WLjlGAv9vUGYhbesxXhVjIq7tYCW+3l7Zsvka4yF04n35IFl58h7+hA/rdaqKK/5xE8K
p3TVjDSEULTFlCNcJuTy4Yj+OH4rB45eWL39fKkxGsOgGBhw08m+mvF4ncU1arPgAuRkv7S15CkM
a2Njv3vgIlyAFB5Sma9vpJNWRFtOGtnA74JgLXAKaBrj/vgXO/QIZpGn8cEHBSXPeBwoDdMtLmmu
Fv6lUncoTWaPX+bQLJmFHd9uhEhS290SEr5phnbjYshz/KPlRPskwjuzqDOUppJj3MVmZ6pv7TC6
KlX7OeqC3xDYnhi9A9HAnkWeWFHTHrIE3kJO+tjHGuVZwET1QNvd8XswD8QDexZvtFDLi3BgFekB
wEfDPuvx/DM1yd+CxSohatSMHRqapsFZRxVifKdUnyalvLZV6uFjs1Mr5UcGmSQq4hzPmLFa2ORj
lcq6Lfz2GuA0ImJ2bNCpON0gLSadhOsdSlGUuGGPLCDJkH9M+rmoqYhZcYp7S/ySI3JPY2yBMZKL
Q3091f62S6KQACWkvlVht4AfQMGugfo+3qiSBijdr44/l0OPZRYm+9GsvDY0iADELaMc7jPE8yCP
ims9tW9HXs1Kp9Hr7n07fr1DAz0LZt4Q+S17fncrDVVU3bymZf2psRX/RMA5MFftWURDiVdocDjB
8dNXXaAZLYX7VmjNg182J1bagXSDbs+Cmg3kQff1wMZltzkrMvtaSnt19HQ5tiBS1i3V59QgyPkk
X+T2bkSrqpj1iT32oUc4C3SqXw9IQjQbpSEqGRiJUW6cTYl2IvN46ONn8aod/AqvlNHeRk7y2sAY
kRw4Cdk/PgEOPr1ZoGpcF+xsoaP3D/QrmHEu5rCsGClokSZcAx0k6EolvIclF2mg4Yrk3A1wiKDs
feI7yHv5JKLZs4gWVo5dwNBB8BZB2cnI4tNhrn6VHL16gFzQ405TBwU4iE5DCe9c610qm4T0s+Nf
4MBGy5qFu4SusEEpKdRKK6vaQkSsm+4uoxfQ0sXAC9jEx8keTm1JDyxyaxb76FeqqiYarG3NoUMi
YEkfS+8LezoL0FhVd4NWPB+/swOvIWsWT+JWD8wWJxbayp4Bq1AaN1fHP/lA0l63ZqFDLzI6cAve
akEU72gz20vGKSZGGWpFGnw1YkqcZNcD3Q8JFd9wxJOqKuwnCQBNebQJfHzdru0zDtjaImtbBh0D
eKBb+om5fWDpWLPg09qBbtZmKLYY0qOEUH9E2Kv47nRiT3vo2c7iDs7rdaLkmoCeyLCVg3evuGjz
jz/eQ+vSmoUVes14nSMt21aAnsdA28uboLdzRzcaGFRshQJ6M6PBOHPprR57XAeoIa9MsA0nluWB
nZI1izxToOcq6BixtdoqQbNgrgqGrsCrbUJAHhnDiWPOoWGaRaAsFkraFLrYhh1mt3nWMhkQs9d2
c+JGDg3ULLzo9FFF5G2BqUGSctkkSAPN48N04LuLWeTIKt1sNOhQW2hMl9LKzohwhIvidDgxDw4M
gpjFijCP6JatFXs7tf53ZG9wI7DTwF3RZ/SDQbk5fh/agRe1mAWKYlKmKEYrvzU1K96JirYJakhX
ZgoImaZTKmw0QBpYpXkeTjiBAPugDvW3zu/hDpJllwwirRwv3QlQ+fHvdGDYxCzAOH0ROb5o+Epq
/OQWlKvTbjox5w599iw0ANvrPMzFna2Kzxsg5pcCpfXxr33oScpLfjhjuQ1dvGHu4d7AjrFsKroc
9PxLZ7h3gZvcH7/GoWk3Cw6Jkvqtm1GNzJCmpQkQR3l+NnLrxJ7q0OOZLf3Uju1RtdjTOORLdAcX
GPqmTgzre8n0k7e9mK33AgN1H4Yysn6auegtlLaFAFRGhMzQl2LLAt4rOmbV+ANToIGObGQJBQSC
kaNA4oin2C7P+gQ9pK2eB4N75U7aXWdZe0f6Cip4zZ8YyUNPYRY3BFLXvklY3A0HrA5AuepWT8cH
8MAkeT8WfZgkVWY7Uxrx0ZzHHyTra5TPAB2qiaDl+CUOlPXhNv48EQM/ziDbc40pVpHb57uUPPY6
iMIfU1UOyz5rvg5a1S2Rv4JEwQMUwKJBi6MOuRd6R7eiIaRcHf8yByasOQsvXocKg+oIa5njMLFi
lQT2lQC3ePzjNTkkn8yp9yaZD89zcIoGRPvA52f0RsrzGSbkvCqHhVZCZreFejPBis3ULl7G5nhi
639oFGdRpKQNu5+62tn6pbH2HQMtNw1zvbnNkuy343dmHpiE73/+4c5CVdHzUh/drQBfQOVui0yf
NqOooVwHqFlILyp8L8wQ7UNRZ+tsqvaGgoJFOmgZbnLjuWDt2+oZa9kXWM+0Sil4lMWvpXRBVFBc
wPSi72l0MAjOgn3U4lYZlzepof8Iau2O90IPMcz5OiQg8CFg0Go0bPRWf0ZOf5V1KFI4/aJaf7ML
tUQGiOW1Vtz2EWTXLt0efwpyyn42vLN4ZydGgeQCfEo0UKsEgICYMLtwShq4yxivouyrQevi8Wsd
ehWas+Bnta2DjwZQGh4wcjxR3bRtfaWjfm6nekV17NpVgdRMQ00hn3oTKIxuiZ/CE+mBTEqcsyzZ
WWF+avtyaJbN4qURWUGq2a6/Q+6+sfrwq8bDdpNhBXjo5fg9H7rELNLlreK2vhYg3nFdHL+U8BJv
iI2fS/JUtD5+jQMT2ZhtlcY0FQWdsf4OX+Ma/57ypiia3fHPPjA/jFmoK8EX88LC5BkbhGqh0z+o
kSrRIizoYlTyltGhoNHjE2+wA0/LmAWzQUwj/euRv/MqbV16CgMDQI42zfPQwNf7+C0duoj88w/r
3nUdPsyuQXhpGFim3WPiSl4GGKc4N0+8IuQX/mRZGbP4ldGb2PRJzGPT6JB1DRiKnu0vVdDNi9FD
xoWE9vjdvHfcfHYpOSs+3A7umwO97xSRdNv/UnTBxoep44dgB5Ve33mwZTvI/tSF7tCAXFEjw5Io
gkqlaOOqCwtUZFgqo9MIcjAkHErgVGri7MSXs+RS+uzbzeJLDdk5L9M42HnecF2M/aNaEHBzxN2p
sR7t6FHaDuD+naErZYFQLruV4JkoL7dF6b/qdrsUhn826uM+h12OKd9qHPqrBAmakkK/MRWykeWk
P3iFdzbY9rMqsDQtpR+V/Bud3bQ++Be9xZ9gcv1UEXToeH4AVvFdHds3LWl38SBuCjWG8q6kz4MJ
R7DXOSp3pX/pD3qC2hNhr0fzOZE/b1eAdKFKkptaiD78MrrOk2YgeRuBVkkBezQqNzVV/oWudvcB
MPdayUFajfotdApcJ9F31TkuMEr4WNrizdRH2l7xUHK0H1ogoN9q147eXrWhuPCj5No3ist8NPY9
cF78uHhlQEcoAf22b0I390oX/SayfCfBc0Fin+W2+bVy4meNrsJWEV+TKAd96ms3ozrcu7hYOP20
d3LviffTriDQLkXenVtCWWPbZ9K8jzQe+2rZc2Mmwas7FjsZsAx8K/BzaBadlp9nKNZrEHtQnwZk
uWW6GVBSReH02I2QyxiyVlaVkKixUTdQb3Znau8B74Jr5Y1fIxVJp9QLoST41mHbhL7Ax5c1j7eR
j49H6+59OqcKFOiiYO+doLKukrvW8S7N0NtSODXXQpQ7RaOrGDwlBd9663ndJQLbZuEgE7Ns/bvk
/dN9AeUvQaukZQ4ebIpyLj0DXLRSrYtbqG7muCWoyUIRVGU9cWEC/zg+8xEcfD7z3zv8PqzLKOxU
3XMQ0KJXu9b9+jYQ6AbkBM5xs5j64FUPi00RaA8cPl1RPqUdHsdFiSkB/jcGihCIJ5156djo6LSx
wRU6mJ701qDhazxLc2VnmOI89c0XbRgvcrllkdYogOPQszfbvMLn1B6z5wE5S157kBDYuiThhC4R
5GaMZLyBxjAwzdrSwxNDJO/VgqnTrifTRrLsgM+0Vxqd3nniX/t19RiEuHRYLdiXNNx5sRMusKC8
iPi4uiRRIy2J4PBdG+ynag3IUW4i7O0gZU1Jm+9tlV5tfIG2DaeOHMh4KWvSFCTQXa9hqHpGe5lj
AsLMqcjctSjdqULKwpHV474F7vMNGeuljesOiFsTnpe4CsLpIhceFuhg1ZZKpYitGRccnBvnrvXV
M1tveAqgVcB90hHVQEYkAxIS8CfP32E29g1B0saaiosKOwoDOkGW6Bc5rIfITntSJcaZJtUMWb3W
M+867v2XFiOWCCJJFoTeUqu0JfYaL7EBRl1Xr1U4rfGEr/w46it6UB7l2DSy3i9C60ddjfc9z1Vj
EKsqvpJlVCGxQsCaTXproLI9OFq7jSp8pWytufLg8i71Sd/k8E/gAAEW5KblHEjD+jVK3GhjoDeu
6VoeKiPd6Bwy+M1d0sRrPxlva5d9lpisL1i+sfrvQ4V8a2KjbG0p2q8gZtw3Vfsm0/i641xNvrgJ
Gc0Wb6ZS0toy5baFbxVIZxYUACVcpn7szqLA2Ki29pu0l7VQ38VtdoEiGz0tLxcbAGra+iQ41DuB
gwDavyXSF6gEQQHzL8V+I8ZzgD4Z0dcPbacLMLSI7r3A3geaMi5KS3yB1/ist8hxTA/y64SgAZUT
Zh/O90aag9KwBxiibB6sFICwOzzqpXkZ0Eu0qBV4wCjRaEr1rlUMUCoFUSTr4L7NwrvMdN5SkZ/3
TfM96JOtW4ZoVBWsiKvSOS9a7S3tUSTXdfOV/n3Yaun4lPHmTNiYW27EOTqLriSyO26R3Vei22mi
vBaRiRFMp3w1e4Va2aDfkMDc2vXw2nnDWnH8EzHl0F5stn1Ojb5BZUiHyxgZHC6cYGtrxlkcDNai
d6en0sMoITVPvLoPXWy2Ny4T4afYqdJW64vtMNikDppLZbDGRXAO/sc7sXc9tBmb7Y+bMe1aEYw0
r4Xho2/b+45W58RvX73pVOeicSgSz/bHflO5WuYntIKBoFyGRXAVRtadB0uDl1d52Y/pvRX7WHD0
VrtoooqUWIWSCZH2kKSXemRc4tXwvS3NW5t+Cppe9plr7QyLZ2FG5A8FTnmBv7NdEAa0RV9Nar0L
K/FmieaqRruPyuUsUtXn2Cjua5seqeOvGLmX/GRr9d7K9eEF4wxBp2kaPbl+HN23Zv9V05xzf1BO
nFwOffxsL95kTkYluafDrVWedFP7XsHAN5n2x7/9gUOLPtuFO21dUxUNqLXn9i50sw4ou9me2hQf
+vKzTTGeCAMu6q50KIiuJh3cE/56nDODvrisA7k1blZ94J1ztvSM6wos+GSHe8O4o2f++P3JyfXZ
6Mw2vu0warlI7QAwdryYVByH6MIAp/ZjYMPjsE8Mu/ASMNXu+OUOtQHNZRRJkxkW/qzBLlA6cMjf
Pf9a6XHJ068gwllJsAANxg+JEm/z/EY+Cyl29nwUzOE2Yg+EUGXRsuXtreAlSoyLwKPmL8EbFXpV
0j05Knc6992QDXbdV7/nH/7zJ1Fd/S6ye82LsaIhsJn9+K8vecp//y3/zf/8zs//4l/bt/zqJX2r
57/007/hc/+47uqlefnph3XWhM14275V491b3SbNn7I/+Zv/t3/5y9v7p3wZi7d//vrKhgEt7N2b
H+bZr3/81dlv//zVUF1ZFPwfYaG8wh9/LW/hn7/eoy785fLlpWrePvuHby91889fFcv4h6qpqgq+
TlAT/fWX/u3PP9dMYSPrprLo6prsK8vyqgmQqDn/YNeqWRLG4AhdyIRAnbd//pUqNNc1Dd2wDZV0
4Z9P4Ob3Wfv7oHwuhOSf/DS7hXAsmk1NISzVcQ3TnMvCvAAygjl2Brv+76GZsr9HSe/Fi2fhPDgg
jXXtqxq0G/rF13UFzt6G+wc1AGT3At/RZZ2j3utudO8+pS/JS95Sn80lvaI5vSJCLMrwR66TR80e
JjteqKCaAuigXW+uKxN+a41yXUSrqh62WvpQcayIUvYPI/syIVYJfuUlJOSQT3+p7GnTqW/jcOa2
/SJfoKBPbmP/uu1XGeYEiY/wH5ahXrDnpiQOE0bPqMYU0TJswiWy4l2tuBgfiIVk3o4lTTMIjJG6
xIG14oPDkN9uVmo3LujxWFS2tkhtLDurp159SoI3HQGAS4ed8+6nhbFr52ICC5BxvKu9OwdYwhiq
WIehDqwG8R0/18c6wUKhdr188apNdbfD+rPbRqZJJtCFxS/Zwp42AJDXWrgXbLcD9auqGjX+UHgS
M/isbv3WZfmbKs5fxVuZPljtjQipAIARF2OL4SKeS2W8nywNRohYGtoj0PfJW1sUPXLrO6/nJTQf
ulwxhLW+uGA+BfJoALmF/1Rbdz2cD/mHtvoGOmuh86sTvEQ14EZDfIEma2HTuDkidwujt6LDwSnd
uoqHO8+0KZu3ETmEC9fZAOikBbvISADCnznNvhrACNRMjiRcKv13+HUIuEu8fdNlZz1lyVPh3IDF
w0QAR18DRxgFAVv6luE6FIt0Kdx4PzYspGBR59AqJxcbVG3ZxdUyFfu6T9d6x/+Fwaz06Ao9aTeH
O0TTrcvkFhDPSgUfGGqXdVvuJjXA6CDZuPnDOH0PeRJlsUpIXaLVC4cbI2DUsG82k35X1U9quDcz
YqoCJiSrl0OEJxiYviwPKWRamzGoNw0QLb2fztvhbYL0EFXmcn2WYS1M37IPPsE37rL8KSqxRjAv
kKLy9OunMHtr/Lf3cPP/OuZehq8VPI8fzTzo/hSnD/7W/4ehWRdsMw8H5kXFmq6DXx5x7guzXwBh
v2S/1R9j+/sH/BmgzX8gKjNs1cSpzHVMmSL9M0ab/wDapMOKsA1hCE0WWv8do23TNRyVLRqB2jD4
q3/HaEO1dB1Bs225wtD0/02M1n7OvBGiCdIwk/kgwyI78VcNatcotNV6qzHVvtVJ/jbA3Y4tcx+F
xioctFcjR04A3EvpikdkvHcfHt0f74yPYvm/vCHk5R16wUlyWrrlzg4tLv7kpMBjb2XG/oOHfrvW
jX2GN6lXOWd97p3oHXY+u13X0Fzd4ak6+nvXx4ddcdBYTWTTDr0SiXlXa5ibYTNeufusRqiowsoz
s7ey0ja9yMA/aBc1TCl79HbOJAC0GOeqpl8EiXtV6N6X0GnuEl5uPr2MnAnWvaVdJsST5mkEeowb
61VVQeAHyW1RKynpMyIDh8nNavLCHewY0hTksrQKOtcuCTmp6go45GQVhns3vh7s6RVJARkr3KX9
2/pCGNG+16NdFNhn8tf12NzbvDGLtNm6fbl29GQvsj2eAjtNx/w8abatWt7Z2gUHQ+iwMAonhdNo
uivxStXzau116SrW+KS22Za2uY+D5zoe1q6inssPxf/93JzMK3V0fozgl/73I+/SZGxY7BJoqZEz
48NIEEbbGvsqbIRwFDOHVRcbFFYuPAVuNGmTv3MxQWbPMVzNmvdf41IQ51YnXBJb5dp18aSZDELr
OQU3jFqC1fGrzTQgvy8ql34ph8nN3ms+q+0oFKLtwROTzMRmpzvj/pe9lT8U3l4x3B4TEG/T0eTq
XyaetUuppzdhAkt7evIbePmlpV0Id3ztJ+NyZN/Uue6PVj21GOQZ6t9njz++JftGvikoMXeuHqKN
KReZO7qrMXdoZmi2SWV/yUSATCn9euKJvPfL/OViDhsM4p0tjHlPmGk05GoSLpZY6Y01jNuiFtji
AvQii6dDQy6tDqvRfp1F4T5GWd2qWyOurw0W5Tj2dGF2G7WZVlqW81Llnxf92upBh9UXZe2shInz
STduPQxfgeKddyotWflbXMJOqOKdm0vnJSy3Bxy7UkhPXKid+DVQXlgp0tIY7p2EjAnINcwb8b4A
E5rSAal14JgCrLL6zUhOKu87KI8cRv1wrdUgRIaAfYG/Viq80UlvNXq5UOPnFtW56I29MQ6bqgz3
VYuR7fBSml89TNQLSyxjZdgWfFicjVtjCvC0BqWriV2nAXEFvF7r+Gb0wdoq+nMHi5lBT3Ew7gCL
dRuW6m6i9wwa6Fnsyo2dwNPEX9eeWPjhk6vcDsU3ofXrqPnmYZyQO9mCgtbWu7IgoIYmhjVlsKYi
uG0hXXf1gDM6NM5wrUzTyqEdMA+x4jM8kmTB1su9C8tuzyKd9BEtRvJ2/CpcN/Qn9QXcOcNdj4aP
aRcqgmmnaxDmgx2q62d/dDFECml8UDbjFC31LuCW0x1Y4J3Ps4rwraTcuzDibg094zy0sX7vX8D4
gPNLaIrVTPZXYaT3CJj7Cyi529zHMwtF9TlZO5t6TnIzjRwABlRW5MDVfCng+mipEpwXwJgBdqfg
kZ0IOor6JfFwKizrcx1KrwprMWn5meehUFk3h2g3YK42pQqYSsEOViwj/jyhLOQApzfD9izEV8fH
fqLLg71bZReaQp0pHq7IGq0ooyxdDG5hSS20JdEXbkJ13STeRVObe79k0uCIAv9u4ZvNmYzxbc4E
tMJ9knXfK8YNhQhYIX0X8bhjMVA13RT+BDPNeSgauquDFue5mLeGsWsnnp/zw/WTXeF366BAVIa7
hQuoqy0ksJw9ejtclf45yetzBerTQHtO6Ua7mrEj/Xw/Zf0Vzoc3DlkPDJHrwr7HvGM5Mgg1R5gx
hJTY+mt5Z04CQBU8s196WxtjEdbEGIxX9qisAzWAQ3OTZ7RG+GKv42IdQWX3+Vdha8C+Mnea12xM
llNQ+dvjAeXnzI08Weqmpdq8wlWL7ZEx2zfkymCW6ZS4K0//Npr4JwyhXDMn0iXvbYQ/RS15GQOI
mOE4mubOVcaa20a9YoXuir61tWIj6BPmrgWuqlg8+cq/Ayq7b7iuoBxQ9/4mL/GAcprlpGQ3VCI3
8qm4oCMx81j1oIp9/o7mOpLbYqf41oPP+aAYf9icOqMg3TVFsMfLlGZAZWMHX00KoKb3OALAzzOF
aRpfUGy8GGIPhf249XtzD+X1YiR9FfFl2pQu6rBb4nu/KoS3AQVxhgnGclA9sJ7mPrH9bdkjn2eK
y8k5kOoB7LhWYh03sFNi0b9s7eSzwz3F5n+84edyGd0uLLtWeHZq0Z1XfrYq9QSnNY6ROudE1sPx
GaEJOeazwTJsnavptqVr2ryk1gdKlAoc2XEq7M7tUsHLr9+oRbTPvI1e4v8amoBf3Yusn7aMywXY
oHUxBnsdkkA0OBjyLfiE27porsmjAzGBzccOSTcliR5/DIKCwBIrGdJVVLI2QerpINE6gr3jj1v5
ZwNlEb/c2FKRIO+WqJvEFsDoeOfo4V7nTFq2eBNgbGiK74mpEorLa3I0+4SejMbhUJ5JE3blIqUF
wCXvNlbmXo+VxaTvRqXdVHFxtlbS7lwGEOFJs8bLoZm2gQmCd+jgE1dniQ63rqVWxRp2E3NXJD25
7WA9Du15S61GuKxKp0Oi52+Natq20Ikc1DQBsrQgwDtjXOrOuFDLiJYtdiWVNIPT97nnr1VRg9lO
LmyNl7VRbenvQF+1q4dgjwjoXtHNyzYweYPx84A+531HrawjVs7kTjh5+dTu4XDWnnT42GVjv5av
Zjb/mykz8OqyV5MeQW+9FHZ0G/IcnBjWJxBSN8eRRPTc6EIbSE9g+pOM08rO410E0EN+qjaKS4VI
YwYRIHcdFdIAedzaNXp0axruU+5XLzRx3AitWyoYwLVQN7/mmYbij6+QDleR2m2onF4ge7rysV48
PkHtv+y35IJAP2G6tm4yQWc73smxeaupisPaVF+jWn91q+ql7ZNbQDKbMCAZwkugonYyqeV1QDi3
BvfCpvpUG8p6iMUes4/MMK9cq3zJNQtQK7Z8Aa9zmeIRVFcVCMvdCHvaiVH+1deFFoJLnCDe/wgr
Xu3Qs/vwocmnS0Uzd5Vanyl4BuA2R8UMkjehC8bGzuPv5Oagg9qY4x5CTO94r/j/h7rz2o7baNf0
rewbgBZCIZ02OpJsZlEkT7BIS0LOQCFc/TxF2/sXW7I4njmYPQdeSmYDDVR99YU3hAKUTxlMdHiM
8rm3syCNp/NJ+x7X2oa3fWEJrLnraNehGZQTerI6DrL+2tNFkOL8OMc2GJoWMDEL2w7CUb5OizgL
PeMP3csZNcMmY82oCGo0/gdIwRPQ618Hhk0qbjgu3VD7pOHOUDzO84SHrx50nXIwAukrCNhhjzcI
Rz+K0mY97XotvzYs997y8mO0gxm7Ztalckf6iCkIC4bHtM7aVhz1btlNVvRBQfx+IPDnfbqGq440
01UI9vdlUZVF0TSnvoeAVvhV6ZqbYC68yNmr11NjsZhTPqQi/6BkEb86UE3LR+hPNRbQgXx/XSlm
B6cQnEHrprpwlwJ9e8zLzPRsgvGgu2kwFgmWUUPQ1fwHOQhzCaZbKitSQjqmJbHWtY7q2OnSGe/o
7DmMiwsXHimAyO0iL5sCXm0/XiZuH7gEw9HP91UBzTRZYPpZGxPTbknGG7Gg03kHQmOHadNKj6YV
Zl2XGXL2YGY4+EiD9BxHuo9O+zf+z8kBIujd6DgasEB052TaaPajPpYlXo0yTg62hUUhfWCPSJ+O
W1fHl0OtBgwAE51sDEBQ7ivPomiXWSmjI/5Muihde99KnMP6R3UEZTpnXWQfpxkZb4R1ZyyBhyQ9
y1I+QvLRM7+mFS7wxOd82Ljlt8QwUEWVW+xgSCXo11ocU/hQaGO+HqW2rdE5iaJsrx69Sh27cln3
n03sGzSKit7I17qJ0QE2Pcp3WM+XdUMvOEZ5BTHeMV7rnYcNwrCNZqp/wKshWf3YThBC+4NAJLuA
i5WTrvw++pm/Sgc4yITruIAWxNtk6od6P3fDVG/cyl9raXld90S1ZNzaHEG94QBvxdl04CEva79B
zNLLblxlFomBHvN04gVy4t6d4trYJtiXoY5WEWtRPXyvI5OOaIMSP5zyWYUQ9b1/f/e/2h0W6Z9h
u4bpGKeQ7nqp4sT2UpoVCTjcZtyYAIam3v9g86u54+kCZA/SEKQkp3ug/v2HZ9Q2EeBWg6zWmMgI
cnuPkN8HhNMTdO2fAUboUEv5LejVU10GzW/aDCsPf1208W3KMtQ1ssLZohNBCZ0lZxWnikd+37I3
9YYMksyTWQq5EUwngUUJg/HfP91fLY0fb8l8/7XLmpsdQm5pCIdDq9v7MaquF8e5MBecgxf5Qefp
hNr11yOwTKyv6cgyNzt5zHg4RWGvRxhEVvGtkCOmSFkgeyJVFm3UYdrU5bVFlqRLuS0Hhz4F/raz
+CAh+If78HWD4ZhjWfpJvKFTZchCSXD4tBGkBgyww92XBCBpOHoWggLHoqDbYOVr3ERJtfBX0w6/
f/gnPMK/noZQYzoL/wBaZO+ffqW1KClJTpy+6w+yKPbgOi4rGhy+P16qxTCXapHwK+WCMDgNUpwG
2ZXqRNIQSyi7506i2kqCoIK3ABn/+1v81ZkofrjDk7O77eoa7XnuMCw2qciuZhntqu5xrhG1G+gg
oT6vauzfX5Q++s+bkbYRIYvmPD18dVc/bMYYnRTXIaFngqRUL1DVpV8jmvNBlcpudqHeSEjUD3tl
j0v/wf4AyGOeQFL+fDUurvX0xRnxCvfkUB5tUyLSyhd/a9LYNGuMeNPpuLpTtc3gIeI0ulX7d6hH
WtZy5VhML6OgiqzNEO+bPl4jYZFtlsq8VkmmXxRPFYvJGXhVuBC1Pm+cdTdgLDbWCgEX375l1R7H
zHjeR9Gu9PInQ4tBktpHbz6IWT/kxD94B0TfgSncEKjmmUrwNPLAPusPEas5I2vUZtDf1MpZLA8N
MrUACixUvAvXDpia4VFBE4q+2ViQtZJgTnLvm9U2FaRbKmugiFP9M0FjtOeEVGlYYXQHlZNYrMJ6
KA9ze2FRyISUIG0/bfuaJITTJey1z5OdPTdM8976h2Z4q9J9VaxrZB+CGbMqzClyxsxBBUeVyfil
0v6kdgjCSO4u21gERVdwrFyGw7MKBFW6Rhl6PUfUcVw/RdLJxgJUM86QyD1EmF81nNKqT6bxgW0f
jPgAqUN8AUqteisZxuz6AEau26isPaMM1VNM6oaLuTuEBj3AFP90caZSdwdLZHx/6mwPK/rCI/6Y
Dn19zdrPksJvINMy5x36dyjub4yENlV/XxOwh3iiC0SjDU1gQ5MQBilcm2kXuRIHt2GT+dw9jUsn
+5pPWlCBXrSXZdfFcpuyvvqCxUBnjxbGtpEanb3vuoMZPD+FcS/rqD0U4kql6gNzA6sUe1U5ROmI
A+WwiUQKNF/btmWyyST59KwxVho3bQSaU5Hn5Yasco3HBZZeGohhubXzYavp7r3Xaje65+0zY1vN
0a5NlKGI2Gep3LYupj+UsSGDDfWalHQtGnprBhYWa2NY/PthqJ+i9k46w7mZUBh2lCqVhf4czl0L
uZDx1OA4BxFnzUZBLn4CfDmvk+scWIFKGGzOgFhSLHF3uX50sYEpF0g3Rbf9fVB560GcnvAuEcVQ
+A8FzXgfVIzQiiw0lgi2stiXntjLxN7joRFEU7hJk3IdCxYkKaVu7fsxOms668wZGSN105kFQZQJ
8Teyz/AlMeQ3tYtwzl77erRTkVe14lTj6ff3rCqOn28ZjUBfwUast4TihzjYeY2GWAG3nJjPy+TQ
ArtvZlYW/UfVGUTY5YNwb/0qDYIb7zgePmyecxr2OqNqfIyhPEou5uIt9UBcrqnfngU99Y7UMfes
o1rlgy7OdI/+Awel6sVmqfaAJsgqo+WfW9m+YhcUoXcB1v9ClRxRxRLqcEbCh9Qdzp1s3Fg6Rn/F
Te7eYpWO8keOm2e8nbRvUVv8+SD/3wzU/z+COpkq1//nefr90GbdfzFD/6/gJfmj6n45UVcf8ddE
3TU+6Z7hgSYy2EZU8/zTXxN11/wkPBPQEer3JvAlJSjx10TdND75juE7SNrYjqFzov/3RJ1/MlCq
snw1ildtw3+BeTohfdq27bu2ILdm4E8Xkn7k+w0+gYfLZTdHW9dGUmMZyl2UQ1IyreZucDh3Zs4l
d5keHDEdwJ10ypnIhhtimuHVFFo36NQffnia13/u1B9H7KdtJ3VHwAxUAkWB/1NHwfX0uTddGW3B
5iFvg6a/p8kHdwaR01gf6Yy9kfR+jBZ/Xs32XAatrsszeP/9G1+TbT8afP/I6Dfp0MbonJror/s7
7EXXZVdjET/1xA9vuRVVso4jcZNIqldvnB7EiORdb4vPTRzfI8h1SLpwvbTiu87AjFFVFq+mufi+
dAacgnkLluuM0VqNi3Fnp/vG0SBU6oioFQwgAfYPG69s/0AinaBlFet69qZdbqdnphz/sMFBTslV
FLcmCtfVB0Hz1w8dpIGwXMOGAP3+MZgyl4lsFvpLRSMJ6K6GunL6ve2vQrpjv3/Bp+XT2yM3TLi0
HCw0Fk+WXBOHfSMnllxYbnqE2oJstjSMdKMaj/RGX43TH7+/4E+nGFd0dJ0xLg5kLrnpSZOqzRDJ
sHWuqCf10e+0vcq6Ojln27wL7/UCoxMvYhrkdUCd7L0Qy3yexPlVXaBgz7zvGJvdsdCba4xO8NgZ
b5v2iMzGFoO1vZdvwEdrognU3vj9jRunJ8vpjRMffszpRyx4ZZbwWmy8dmNvfCi05Gu6DEhChhBi
AHaeg4o7VKO1TxtMB2OJJI9XINYvG3uLH+Pq/+SGVFDyDN3xscZ8f0NhU1S6bPNoK6PqnkAxrhaJ
5Yh21pfF1xLvt9z1cGKa4TBMEwOdGVdVf5c3WNIP2v3vb+ZtBn+ydx3yEo/MhJBhn2oRwgJJ0D+G
7OU09WfX1K60BSue0jjOTa5vXCG/TAmcqCZU0LsYD8ah32bKXaTHnrxyxuPghrdhfyGMbT/goS0L
DCl08dh7BMCejR/mzabPx/Fg+cUdzFFsfZwUI5zA8NPvaTM/MHsHOxkiUT2UbOMlh8Nlt1+nzrnE
TunVGL17XesfDbPCUbzInj0r30SDdzm42fc8bHdw62/x9XrWSufB9LGv0S/z3ijxw6XVa/tMuWec
TKKY3DUdU7Cg5ZeaMeMqSuPvgysfnNbGSxaBw8HZwJ/DljzMP0KHnOZTag1axluDF4gXSnfvX3mD
ztii57T0k7l4HrROrPt0eTCV4JE0WW5TLG56XZs/iBInFP23k8kB1usIhER1HxWJ99d1h8GiM8t1
026dLu1n6NbTioTvxkrc/eg7Z/SAgxh40syT+f3KUnC1dzkk39klDpo0ciBBGKcixDJZ6qYUSbyd
J8xsugwB9NSjvIBNhBskIlfZcKQUyA+GPezd7h7H3uoinF7mwe8w3jUwBa1qiGJpdVF3iOLUbTav
LFFfFqm5TkfkX6YriNnTAnevTTlD8pQ0UOsKbCcy/QrFQ8WQH/HcWM5hEWb4rLcoOsv5gWEQf1ti
R/P7r2y8kXjf7ybgLowigVPjucEI9P3zjrt2NJkZRlthWLBEu+JeZzompNgWCD9gNHRw+vbRNTgL
rZrZAgCfVwxOGo+zwlxsRPnKZ80Z/CBp2zuD/AEQdR22/naYaqmwrtctGkGNnj/PWciXTZztwp9W
eZOukXbfW1b02mTuZTH208FCs6Tvp30f++nOLNXAa0wg9TqXfp9NjNHM7dxqZ5rQH7QOhKpNiehi
n7uYUMaT7Abn7rNmTL629LAzBJ9Xbd8yZx7WIVMsFz/rHhCOpTkeNSusQD95sqH8xdLNsbLFX1lg
Yzhmk77y7UyuIBEg18ALlWnkrCYdgOyUW7eyty7ziO+S4J+2wtHtvlvmTSjs6UDaxki1rLLN5C10
G7QXi9HepoGH6wPoXlwgdvHMjxamtTe1xaNvFyOpC1jbBgpeyGu3y5+HIjzTo/DahCzLJPqYDuYZ
rOawrrZWj2+tBGiNdXRnZUxyc1zdJw6F2F8nXon70sR+aR33vq3lOp8tJC5iDjgtoSklOdIaF7sx
TexdgZsixljjCsTeuiCGMwDJ1g5jfUhBf/RZdj7bEadcpr9mTrjOoGopt7Dbos9eiRt7PC/OM0b5
pGq4LDvWze9XpjrjTtalYZpUVSBSHXqPJ/FH6Li25YYVwn9NY9xx6YA4TVwHVpW9EiIe8xD5F+jL
Kl/5t1cm7DBcgvxHsmKcFr8e0ycmO8x+bZrcq7a8sYbhArV9LP/caW0L/TC4YoeLjfXBZvypx2nT
5zaItbZv2bbhnVaU/O2Iu2LnM0RBPc/E8mEth/B7ltaXbluJrW3E4Kihf3X6cBR2czP0zWooELtz
YqbqYvHmQOs+m5XYIIgzw8O9HrPoK96CD79/REL1fN+/HZCwDEiACtsAfE+9bUJrMiTbxt10FYHJ
z6qLrlYue07b0CELotAuCdJYebr1GlVtCfJLwydu0C5z274nW0MQwSO1D3Vn70rnkHflnTpjXYNV
ia5GtXaAo/Se9s0cm5veCgMzno66X93JSh7JRVC9xNM+c2xo0QizdmBzNb56N07wJFGyQxr5TEst
cHvckV/kH8wnfk5m/0QCQxchCWFS/j5qdqyARg9td2OL+m6pq1WXck6YTKnGgybyD8bCP+8F1oWj
ajXYMh5clfdXw8vHq3y5+Jt2Ml8JZOduZe/ypLxrtQwCp7hxSEKmMfxgPZ6Ok96W4w+XPTka9AXY
V5tiUBr7obbKkUFAIDu/9gyIvb9fT/abr9nJggJqQOHH+IrFf5puGEY/dW1r+JuI1uDY9k+afWvP
eC5iy9IO3gFl9GBA8WFCDpDAmz752QB4cdouppdtYoMQFzYQ8BskI7Buw/yYdlqSF1twk19iyHLj
3N4tOXbCuYQlqducvk7LagGoJCHyorBEF8eKjIdoyIpVbNlPi4asu6yx54l8twqWVC82frtcmU2C
b6GLcYRTzYFsjTt63xMZo92tpohuIHrfPfbaZvw9qsVNFA/HJfK2Lu7XU1zlAOvK60g2gTM3N2Y+
eOtKQ7LHT9ydO3zPoE+dL2igrHyxS7H+JQnyn/TG19elg1Gwl285XEkZs+twzsQq7eh/+i5noj3C
cY8NZrui+Nqnr/ACnICSegwSY/ID2wgse6PHYldH/lZ6YsIj0koCgD4xD7K80ufGA2DTQVGyWy0I
l85Zl0lzyPXxPOnzcpMNs44VTrRNYO908n6i5wXEoHwuBHnubCVQdcoveTY/lBNvoYngHeURPDa2
SBbquICOqKvH2VfhbLTeMTbDSD6THHPh17vYpJRamBVkGqefT7VbpXMNk2WugyJqyExaUWwAxN7K
OLyeQ45MWdf+drFV4drhzukv9XmLU/MwltfOGGJlWEAs1/b1Mk3rwo5eOwxCV5lI1+g7n8s558EM
yffM2+hJ/ogBIp5xZZqvnLS67n3tDMY5VoIjlOyer9bmnAUdCiNhrueArvQzv7OucyUzVI/H0Sye
C39Ye0l31wyY15eLeVXXoIZutRA+go2ugB1ep6NYe7WPAxxPrnZCXkGnZ1ut0jD0ltuhIfNwsUDZ
YEZ3jW+0OIjitRureefHA+/PezY1A63RiRfRmXi2i4J2ybTz+4mxm23eZZV2G9X1tcfH4uMzvGKA
t3GzbIfbtQgkbMbALQ5zTqDUs+diqrq1mHgy1mXW+85l5wNr1yabzE4M9Jx99CmAKkFrGoaVXIqr
PuYU9Ef3slEgUNIJKBnoYdioKSSlftUxpCkN90wY0RjUbIrV4A6fnY5fW+J60gNqiWOiB7wzuSrq
7FBn8RFv2JsuX3JS3+I51cRDbvtnYUbKJZ3mkebNPXnx0ZwdCi3tTGo+KU3v3Uc2Wc9UWqCQy+xr
5CTfazf1d3Uxn0Vjt+o8cePHRkQODQZJIMmwcuS30pj+gNQJFNbbJ0ZeB5NNE6KN+2+N6QI/7s3A
7cg3RGMfmAuUKxk7Ww87ePxGdUzszXVZiBjHRI3WRYSsSj42L05/jMfmMVXp+7CQF2Mbz4Br1m7N
Hti4LXgQ0LP6wB6ebIVukqaxyhYNF980PIbpeAy19Gtn3WMwXa/mKH2tAHHjW9ZtwV3N2FDq527W
XE0TNoWR/bXvQmy1bOdS5loSTDl5NixZBAUGGK7h+DXNM1K7WqeVBzgFFf3ckg+1qB+7yD2nyMFK
BElG9sUKiVLk0HRnqzedH7TUx+bSHwf/2rGWu2IY9ZVhX7vInwcOUiuBuEpRplsJGykDw0K6EFJy
jVhCdB0j/oCnDsOpe922H41c6XbE/VkSlgfNLu+0zr0Hv/bQu9XRMnM6be5xqcAd691Gc3hBUdOt
Ws1ZVqlv3ZTVkuyyxT5H6YEmTSMCykUZUKocC8/OOIXGTS7LOsjTcc2E7bpAnnfnZYsFxlfpoF71
6fidagecc2I+9Gb4ErrlhZW7eAy+0DHhpnXw8HRor618PuM57pvMe6oMDNF04zMIGn87Rr2+1vrk
zm6qjTOwdewlvXRrZpei8ZuzobHZY2UDcNR/qIvoKN3xS4E8jNOzJ7yeJiDqmAQNm2BOkH0VS77B
BQWvRODu68607cCXG0RAbuYFrN+AAyf85gIJnPbKxh3ZbetoXdpMubArNz0ChTMnd5Mf7h1ozetx
yi/niluYc5zp3RdnwMvESOJzT2saCJ75TYfbQa7hK99TRNFRseENwt7De2tVaMVLl2Nc7KaBY7YY
LCi1DmGwCxmhU9zNq9aKxGrCKjK7AxGYbX3xh6NZy96NsUvJemPX1XBJ62VfVdWdXi1rYasqKaEl
wGZ/jid3W/vFWV3Ul3o9aStbq5BqtjLwkc3jZJR3XQSdVM+HJ+Tr7oZRfPdr7VuSd+ynNOaw6nZm
hiCJbaBLMSWvZTu+RoMZdMuwl9Py1c+Tr8DEKOVsk0pQaw/ZqL7ZkG9806HkDu/tmDVS+4QebB/3
af+5ARa/Un1tP01v/dh8GTIemtfnr3YtrVWnlxlJtgVm0aMLOhsNakrLB7nOmzTvaaoDwcdzIdWB
p3gbp/8wqSpDa2Ec2/qbMZo2Ue1hpaLf5hku4hlF2JK/9HjP/ZGbCezN2N05xkuG2tahcN0vtJwL
M/9O7T2r3iX+vACW35Lu1ONt4sP7Qi/0IW5inE3Vthon5aMmvSDLJL/p4ldcBw6DHh+kd71INmZl
7SqNGsFuHwe9e1wa51tuuDw1kmjpsNv1kjBX1PLoCP7KtnhgubVciFI+JXHs4+KnEv+0vENPgk9u
glky9Uz6y2luA8+dnu3S3syLRmjyBKlRdRd7JeIF4a071x+k5W+CCyfPlukBZC3f0xmg+CdQBFFZ
BVT3Cmv4mQSvw7SeGqq0WCA5oEEdlRUliXFZkDugQpMzRG+vXcAaa5ES7GQNw0/HLSHiVNGt8WEq
U3r7c70aDXGJmct1upQ3oRffmAkqWHJI3JWGBtHvk2HrF8WVyWWA87vgKejKvE/30yX1mLvG/qbR
nUMsq4u2IKgVaNfAib7u0vaxbpvrvHfnAKjBudlem5GzyyNyYKom0iE0xqZyfAl1Is/SK6Roc8cc
/2DGAJsZIrgNr2zQ3IOpV3d21dx1yIEkRbOWlnZW1KS9v/9GJ7JuqqlHuQR5ju4xrVvntKnXgLlM
Qtq5m2X2541T6neN1V1WdotgIl2S/WDssi5+XDw8Z5fJhAsUJeAD44fZVrLgBoElK/CgbaP7NM2M
nWMl362k/Qj994s6CwqFBbgSII1jnHIB3JGL+BW3mUT1dbOw0hc6ek6M9UHxQthyg7lVsHP2yu8f
0K8uzBu3dIYUJDSnsFZg4G2S+ItLERHNcK4zsRZF+pDK7EwA+Y9KC9JPqa/NMSo+aLj+qpK1mTR6
zPqZLJ7umMVOtVSmvbuRk09cd+ybdnAOy0DPcQLV6RofeVf8xOVVi4Hhp2EC7GPK+dYF+SH+VXHa
iNzq3E3eEK9Ln99JtDuTHJ9ftD+eFqGtIgUcfws/Q+7fO+n/yZD7H8ne7yjh/zTBfvc//Vr0438i
aVwV3v885L7r/4tarv9zzn35DUTQO8K4+uG/CePmJyQ5BE5NBgW7S2vgb7q4+clzIMz+reih/ulv
urj7CctZ8CQI7cBrpn/038Ntw/2kkGMg31n/dP0gZv6L8TY/cdKf8hzHFWBgGbvDiOJj34dQoHeN
OYUR/bPQvI7MMMiRPOiLZxzha/JuXE02FbSDlKGL03yedKxmP7PUoafdVmm7MxK8hUjv9LJd6T5D
8nFlMKql+eq5T11bY6rrrEraPo53gdtwEBGb03gnQcXoc4aIPD8Wy3VE7dSjVKF792K8jAoXt9H7
qDCCpPhevWD4GkB4Wen9gGyHvandJ0N/xTg3CPUaEY4CrKK+TXV7rdRGTBiPVmOsXf2LfTlS6tW4
rrXtCkYY4/liM+TZKl/jN2XMX2R477e3evHaygxQnrnKaAuQeq589z5ObTpy0YZ6++BlEcMxaJ0Q
W+GEQK4s1xp0o7mJgF45MEA64HN2oLhEbmgdzcZeKbZGMcD2cfn2BhgorzukNcyEmJIniOkuj9Vr
az+HqG4k6UXL1aMjsScwaRXXj0PynHtoK/bPMr7qneY2g8MhIuiwgMcUFSiT4MXz7MKKkp0iFRj2
Swy1EtJaL/og6qHfdMBlvHLvUp6hS7YbfVr4VhW0sr0y9AVlPpDiI3VXBym1aznAsd2UjClKn/QW
FuhtOHUXAosxBRWleN1yiDZDfbVMye3SQ1JT4nslYB7wxLeKd6ueQSWHgyJLtWF4dDGMmdurbop2
ERDkasj2CkX/BoWX3aH0/Tv1SKGSoA56kdbi4lbd7FL0gWI3+dq4NYTYR45/i5TWs7qNWi479ejL
2MRQ/olOwe7NDdOa1wr53uKAZUI3qa0cOdnncmyvhsU6U9g5HYq4bq4VZWpOl8sKpusAnVMO2sUb
IM7OLnzDOkKt3tBNF4t1pegiYkifFZRuUhwn4NUiJAPwQf/pgPDJyydv3pHpb8wQNpeGJCI0T9sB
tA6DqddR+pumndsUF+My7RQFS4vo1JeQOLXviQTI55j4LHprPmLvWSUk9qA+jqht0uCGhvw16WXA
AH5DHcpLOVR6ciwXfV8seHQ3/qpwqgChgP2cPmnZ+Zhw5nrPPbPtAgKCNX3W85Gq5rnKjR61TwUm
FUckYLeDtO8cUx5s+RSO4cHr/PN+8enBQFvVF7QH9s7SHYRADC1xWUQhMA65PA7ddFEgdY01D3ft
czshqOaM5F9DHPFzrrgldMkq23mxxRd632v1V1kVnTtlsYbZwH0B9cju4erRTCCR/mYgvDfik0Q6
DslC7iZ4AGL4tpjZobEBGTZxUOaQMG2k6PJq1UZ0Fjw0/hAgb60vKMiu5hrALrItaUyx7X1Lx5s+
3ZH3yOUzFczKSv6wLehBzJsQy0xhiEf00xkBrdrhOdRR/DvmU4rwJj0J676Kj0u8LrC1xP1oV3hm
UOifrfE2Nq+spNz5AqvrjV8DLUuzY9/G6IoNuGiWiBsZQcp7kDsdtGuWZweZzCupIUjQlwg5YFJN
oGrQB3aXOCjyGymQXJTPQ0xYMvt9OL/qaC53A5FKf3WaFqZQdkiRpvOlsa6RbpXt8hhNy7k7zQTL
JPAHb6eY80ifAiZAriIPagkVcJ7oXg770oxog+vbCYnDkZAmKNCMvNi5GuJCqB55dXGUjKcWM1oz
6N12lIB91K5agaWnl+3rsNkUzCzGpNsmxaM+jAHmtmtciLfqxyqB0IW+0CZJVrn9avv2+ocD9Rc4
J+D7vzibbMGMm8MORZPT2YEZaWzCZGI/IXKhGLZVq32m0YH8U3kNpIRmDrBjEyAQL7eEa2RY2LSX
8tyrYDsj0aS48WipHvrW3jv8fY1hd29pFyZ6kmELpskTweSIoyIAadpzbaI/693OcfSQQL1LomWX
Sw6zxQlyASwJfzRn4PACtD2AklR0Ik3LV5ORbvvGCULvTyC0geBrSQQZRbQzzXETg0JtluGqSYCF
6tGtQm5bOnfhOUewKts3xDa4agP5kCq6y4zhXJ0b9ahdNIO/Ucr0bzdIX0xzgfUaO4UfnpfsQsGY
U2KhgrD3BL7KVGQmODRxfSaLx8aJjjjNeYXF4eXdejC5aXNc6Ll2MxfaDQcIo+sj5/CFCrZhoW86
aaCdl+9VIAOiutM7grZLsOuSs5IPV8Gur2Agy+zBjJARrVah65w5unazCOgn+nhpLO7nJJt2asBE
M+gc1theDtkNpyrCKH0gJ+I5/Oe+RGcL2hfcJgWkTvMUOCfsJ8c6GrK6TmGneCg14MC6GSUyB9yr
AHbMIZp48Vlh7S0NaUxLBK4D7rxEtSunHV1X1x2Rz4DH2yXTZUQ8f1uV/wr0+b+XD/861X2XDf/j
B/0PTIjRUPth//4kb3esyr77BsG1/zERfvuh/yTCnNWI2ykBFQTkFBvqP6kwmS5eYDrIOhfAJ1nq
36mw88kDdunqEMGYM6Pz859U2PlE7qoiA9p2NoJLzr9JhY2f2k3Mq2HumGqi7dJQOFV56ZBNrJcS
9IQMlXxktm6mZlMj5aXFCULLPXwEkMRoDTWLvg6Hh97QAo1ODc0kDsGgrK/KcMVJu0X8g1ktAWP+
Inx/347dVVGNl4Il3eX1+dh053U0ry300mzzdcmZjbndoUqro6R+xSTuUuVSWu4dXNFuBHoaiTeu
yhkDx61Xzl9zu911qUU2Nn2ZO/ssb+V26Yt94jz1Hueq2iNmix9YeRGGMGP1+KxbkNodEF1TnRjA
95ndrPTJPprFeB1H5gamNvY656EX3ZZpdFe70ffaPcaQalfmHD3WWgC0b53yf6GqbdrynLweqQ1C
qwOHLzqng2VUaKpCAHbq5VKR4q30ClPUlcqbYnM565rqAOldH9vzWBydslvDjwjsHFSHFh+M0drm
zfmYFjyS8RLd8Q2iwCspq/Ns+Vpo2VpxZdt6CBaYqSq3MvTiIu7Gy6lzP2eF9iUZ9fNy6Bl05DeO
79z5k3Y/mv7nmMS3RgY7Ee5VwuPssnqvZdYxAzNKH/+mb2kh0DVyR/9CuN89+A1OxLdo4Kvn2bON
lW5oOu3KMh8tQYrAdGtKzDWSAFfa5N+2WnoDe2HrFe2LWRY3czVdKgKN0zHFqBEXxvzTkcnt1LaY
7xTJk6bZa6PpHlDKuxdNM62KmZNgvPv3Yer/JgC9C1P/VNn/j4xS9Aj/uWzftt/KP2Lt+NL2CSPZ
4dv7YMXP/h2s9E+KS0lniwr8L73Nv4OV8Qm1NuDQfxXgynL172CFAhwgMZu63cQniJj0n2AlPqE5
Qh5lQZW1HdKafxWsTjufiF5BhPB9xYAHtXvajPLtHnfyPCwhsE6rZyR136Tvs5Wcnqs53vi6jub6
/EF38icInLoqaB8Q8Q6Ae0eoZsIPDamsRkJN07xy7fhfhhlI6a2BPLdACDnOnrGyHKkQozywys81
chz461Xa12Na1PCiNlazCRPAKCTpifjWFZ8Nyv/kzpcvIoQHtGrc/dzdD567spvPzTSvlvabFz85
VNE/vPFf5JUnDkC0WNW3QIgP8BK/6m80zh++RWvpczz6brkuCSNl/Tj7iN94BrylCyUnFhr6dugi
RsOMREYPPtVD5yDFXgfoVzIuSrCEYCjtP7kMF8E1brGypcPtB6aoN3FxFmclsjFofr2a6YudYB6U
TYfGtc9zK4GJqm01aHwxAd7OX+YY4Hx4m72mqJd64ZfK6+lnio01jJvff+vTxunbl4Z7wxKkn0Qr
6v2rS5AXjYrGwZ2qx40iKYPKT2+iiJmp+11RrYvQpTS1t7+/6k8scS7LE9bRSkQaUUnDvb9sbE8J
qkVWubZnHzsC6BI6E5O9CKuDP+HJ0CdbbTgrCnffN+m2bKKD3xgbzWRWTa5eM97y/K/jcF8OyV4o
9YGg+F/sndlu3Viapd+l7xkguTledAF1yDMf6Wi0ZN0QtiVxnmc+fX9bWVkhyy4LWXXRaKCBREZk
RFqkyM09/P9a31LQd1zq2GlpgJmLQ47qZ/7l341z7ppiGQpuQ2fr8fNdN+Mww0hVqfHQhAM722mA
9jNIKcFqguvvuquu9Qc7usbFlRc5ITyGp8QPonw0KM026reBnYBm3cYDyoNd01Opbu+70BcCAU6K
gbDz8BGwlNaoaTgXN3e2uIuxjyhVcxRQWv/8Fn7pKry9BR1+MCJBHO8fg1KxQoN0zzTcaLG+Ca1m
M9edHxYGLdEFELe5osNHV5j4Ud3ax8lw6g0oUc9T8aARcNbpm8ZUd0s1wVsbd5/c229mMg03y3/e
24eBOaIzp522MDD1uwXboouldFGxDZJKABV+nZOmnjpU+T7LFfylvP7hqXxMy225LdrDvGVQ2j7G
D79Z4lWnNlt88fRXGp6NAG/rhMLjkPPZ6VaOofcNuI9X/yDfJqygyejqF+hFsWa37qrOr/TiVm0E
KsFv6TCglDNglwZru47XufaZbP2Xyu/bDWBoMaSJiiO2+HmQd20b5SobXl90KC1anb0shdigXsna
Q+quDXJs0qZbFS30qQCbp6L7QcQTsp9KBUYawIzhrPF1cH+yjQnu/FGPQQUrEHI7tE8g96hjfTJc
WEF/fWxCkq4pXCN7lcPp3eRNsc7Fu07AKQdGhPbupk7K7QVyZqxIHIa7ZZfn+jqy510OgGJpn4hg
JINpPCjMJ5/ci3xCH18hrUedRrfFOcSQ9/ruXvrB1TNn7go/rsXG4in04z1ke7uhHWahN2k3WfKo
FB3Vm8YPzsEUffZhf6yQyHfoYhJCAguNFuvXz3cA06AYw7lgEPHFBqm1HcrRj4PmMhqifUVYC23Q
JkpvXbO8KIL8hPF7aRQpnfdVDtda3mxQK//45Ln8bmgjotJZYB2q/W/T0bvnUitFWo0iKxCTtesu
GjFPQ2WuGlJEzAuEr5uKWCFkSquADw5hyDUG7s+cQR/BsG9P5u97+Ng7C4exbeyBJ6ND76vAh+s8
lTRNH9qw2A1zfxYW9Lsc+396pxTDZ7MavoBfBwc7JFo4rCM6wpMPgyOo7Tl0B1QH1eT6RdCsm3lj
wL+ZB17DJI5WpCG5RIlodFvUL36Y5r7UDIaTONUzrNdcXLh29jUeNYSMt/GExk0eVXSdiJhhVV6H
GJ17gP4amyfLfQl6+sV2t9VBZIoeZzT/yqRDIyE33Wwio9JOBdVJ1GkY5Q3YhnQ6UP1h25sg0Zhp
uK80ZafU+a4P6WKwzfNQEvqqXa/7Id1p8HkGGyM1iASTyJ8CnV3jiIOxRFfu/BZFRXVJ38hr1UPj
N2rk15QTiXA9TT3pU0OwA7W0iStmHNg/kouhEkJYtkDiNR1sVb5rpUDbuQ1Aks+j5tmBRkyystOA
GOYZRTTN8FW12w7t1lXZc+FLct36JrZIVEbc2dn60YybNbQZf1ZeBqPx+BMHTcsxf6krQ9trDga+
meKxKbBDdNsoOmndg5o+E924y8fk2qJrbPDjlcXah6MKbU73Uif3dES1AUxe6IRTJ7xsRoa48F70
J01t0HuW61w5cRLWKMzpPHxSkNZOSFE4fJiniyZ6gu+5yjHDJ3O+s/X7Pmw8MgD8IHmqNY0xsGwI
qES/1q3wZq+1GrwsTPJwRsVDIpMSsWynzTqZCnAR+TFcQt+J8LiDorXMZEtqko+cYzXPOeX8C1dl
IwF9ZLDBtT/M414L60vS7vxupHHHHB0Au7cqyLks7RZPTJ/7lbRLN/JemNuReAI5NvzB4QWY8SpH
7TeZ+mpEmjiAr00Lr+ZyWNpQ3O/ivf2FCuyKnOuLFDnwWLZ3GiLBifC5KZ2OF1VpngIVWbLWem62
wC+sDgE7kSWzASbx7KzHCd5ET65RCvpd/DBv+sxeR9Gj1sf80jcB1W4DGXMgaq9QG6/Q2Uwm09bU
yA7UhkPea5sQ/ufAVpCz9JpwI41wrGBmeGtQ4exdCSLfFhs77/2K7mWjTJu6vHLTK8u6c/QaddGt
GwpfhxCRFyyFcb9q09TPBz8mIRQKaomoQBH7qBRviyGWMHSLVwWFhZEw70a7q2G5TwyVhj12hP5H
Qz/qgE4Na0AOrqf0VFImZ2VbN834SK0bgidFjMxdmWia04YzQxbQKaVcTCbW5OqeQem4K6q1YJfY
Rcna7LDhUahIbCTDJBYMggDr4rGerwFuuUqPX6Zap1KdaOprJfpmEzAwYcmrhAN36r4FuOt0YIim
YLOU40odvjX4mCzkRl5Z6WujcbxOsOMweLFgEZvsGw1obwDsX9psw1EPp/OVma3lmwwZLEF2qPgK
44p2K7UhAoh5fJgZakRZ9EPspVyric4wP+XVxJO3fbc31ilhUgE9Sg1gMx5nFILhqlb2bfrc1Jgl
+QOZHnma81yZYiWWZ7bL5FVRWzdWnXhiPPiZdt+JZlUuuVcPxoo2x0pozWpqbL+Hat2HZ7Uz3p51
sO2GdK3DnCg69gJVCZDoh6bwI9hfRprYmmwXXAgeAzc2WeMhj4AHhvzvtNxOSeKbbQk2o9+4Q7JO
HNtvBtuPLZ7fdBgNW3oYPFPgdOk1X4WJIWZ8zTLLLPUCeL8DM5rSLZTsCALvvmVqe0BTswUvvmZr
t3Zq7JKIrmLYXDMpKxHzR4t4slsaL8MsWTqgxtiHzjGeJZCbjjZ6aCU9M8W71IIaztOVzG8snIuo
tOmlqlD6pG/scuhVX7Pv2rDlEH0TG1/M4NbWqdCBnwtMnFj0vqJJlZ3qrUalPyvzfdm494tue6P4
TicnxJYW584OjfKpTLbUF5UmvpoWZWNO5jadcm8Zc8LVsH5F5bbnq3Ga8iK2wT1PIz+r2lc9unYX
ypK2m0g0M8Jib1T0saiqOvG6gFlGfcW3qgYlS8w5BNKHoe7MuqLxGmNZpGHKIdWts20XYnHM1F2W
Ca9Sm10Pk1MCf5ENmAFjpCe9bLoPg4cNPI2x4rdf132ywk++spZ7uOyeJfJ9N5b+0DlYIyJcLi38
kjtV3w5xvpn1HpwLgYdxtW6beFu7warPzE0JSJmjieem16JCHT2ijYBuVgu/ULSHnAhoXI7bgHiL
sFDgr6MpiBtktc6+SfSDHgQ7DaknbJZk0DeVfqqZilqFBZoi5Ziot4S4EtSde9Yy3SrovfWF3rZF
ACLASKidTkYSmxrsY3E0G5SILJNuSh/TDHYD2IwGYmGLphMp51bOXEtt79tZ3ZAIifOKzxyQvaE8
IBdfCxY0uSq3inHUCrAuPPQ0NY+OC4Ky1I4DZZYiMFG2GvtGS3d1bBxGu9kqgNx0qbJVxQF3EC3V
DktEvear83PCoOXOQmNHIP9ZiI9Brhgqdy7nyNIRfip7nhiteAzsPdHxWvu3P96He1UVp5ZLJbq2
kQtRoepHq0dcQqtMLjioqY4qs0SWqZ7zqnP6rp213C2xicKJ7IvId4ptXT8QHuiNcpWqltvBUXYG
cSAD3H25uxlhJNTKqQMuUmTaqX7qKmVHLMKmL5nhRbOdumYN/cyTogu1UzeSklZhPrUGlkDsrI57
QYFmU1bmPnIRmJjuGXHkuR/sc98pZ60Bwxs/qRUbIjZa4RBvRz9Ciajr2kmWrKXcwal46EZ6PSec
rkf8Wylg11GQlQnxTxP+SNl6NNw7XYtOsbs362yXzOYharBM6+oxjAC3AXOzG1bmpjqA8096ZW3S
FaO28pTCHtIU4zIP0akClJ+mZ+mkqQv8ZuHOATbTROIoEu0UDN32rezDPclNkubUW7U3jkE2P3QD
Akfo3UUL8XVZAyoK0/KLkRm+pZj7LMqvNWILLRMFrdZuHa3bWozbiJiEwK3W5WheDq1zVzolVgPo
xZ24aALnDq8o1sdwo9fGQQ4JycyPyOGU8QtQ8TaJxN9QURemDRyfN+Kqp8EYbsNGe6CIAQFckeLq
omFbuFwaVCdq9qdqENzVQGLlxo+KBcHdsJMYeHHCMlziC5cLMJ3fGAZH3rU88/pBx4q+whu6yoaX
mJ2vlvSH2li2GqXSvajiHa4UqYzJhi31s4tuTJTdlI+2n5kWe6fHwBpQ9zri6DjNjTVoF0XIxWXU
4SFWg1dRsQdV1AdOg/u4shAFKevADc5Okr1w/j72lvqj09yTTtszoYyYwrGlOfmEcu+GfIbbjJ2Z
nhP8s0zGo1LijY7OyaLiJ1d/FMryNEbNjWEoj3BB4L2Koy4rZfl4Kqv5FqwAyy/7cpYMD90UGvZl
DL12JktGV3+IoBh8y3K+YI8+stqdKlug0ZyeZi6Ow2R4qlXtNuBZTnbtz/1rIsIruw0uwVvZzvKk
J8QZafgn4upGrev7EHGHU4lT6egHO/me4DBfgvlWQrliWz9w7L6FEc68FhlfDLxRIk+vo6D4oqq8
Sbt/BE98azU5rsMi/TqrX41q1FbMN9huEV61mXFRkoIkv89oBI813GJsRKSe0XKTan9OH426scyU
cF2Gq4aSKOEkxYDqdHHochs3sLapG6RTbLjcu4S3ozlkL5TxvmKYusFMe4w4kChcHibVOM4ONV+L
cSzEMVfUC7KivVZVL2pl3JbBxF6+W8lfrkwEh9ng7A7NuhysPdqNu17u/XCyG5RATAaLyy1R0MGt
5kve2YiefMonf7ZQoTzp9aGFmmBr5A8oDxZ8zJDA9/oJdRAJCqEfieYYJNl212f5tdXlX6dG3YP/
XOJip7UU6TBQN7NnKJ2PNJ24tbXRvQ6IEMZJoWQW+8CcqVPxiFhqaC1G1WY24+sR4JicQoI5xl9B
9omckvCCh07kDxNaKND1dS4xUHs5AUL/28orWSjqdc6GcpKKlh+EjW0kE5UA7bFCXvbYA1tbhDiY
hI6IAKIVUzdsfkRtPkjko5Ob+yrhjJCY+4EYEHmskCcouQjJStKMIf3tkMZfdWaWFDkNv7yPjx4V
MThtRb9Y8n7bYxWVyyEkbq8kJlowA4G73OqLcUHOyR1RrCsMOutBC/dK2mzNQIrnqjWVVDhu61gs
m0p1z1Pp7m32+K3CKYvlGd8MreZLUgMvBVApi02rA+ms7tptahWbiE6v2TJfVfkOa8KmsJVdoBqX
otX9w1Drh7Gv1tnC1thUNyE1f4e4BNbWlVanO2W5HMtXeXCVK2jYcUYmeQUo9QmL1tppeNHmeiTD
Rf7hhtMpPfGTPOIvJadOjnkxMT0Zqp2qUu70uLlpput+LHeRjVIRSX0209Up826nODdWbR4k5tgo
u20x8Dd1ke91e8B4FpS4iSUAMCXtodg55MBG1b28JZMBZYPTkroKOAxfcxSTeUzVl93WpGu0V/kr
x/i+Ysa3cQNQmljKep0RIVhySl5snpJB6ni8AYHwFjcTB0C2eLWyIKHy8Ve25oUNJ0joIPKEaTKa
5JG+rJC3ybmuCXau8Y//T4hKh9ykve4A+9BBKNjiQgGPjgEB5G1DKIE4hB2FaioEsjkTspBoHBLK
kBwfnrKWase54ATbd9s5PxqV4xsQs8EMnVNSDSudpdtCNp8rXlfcU1/Za1BzGzgDTsAuxxQXtUkt
0+bTdfXLIrT243dGGFukdagDJ0GNkldsZRp2CnwraJUwmDl7MfOWZE2HH0Tq9JHlsFcdn8/dTpSr
Oc2uE3N+kqNIgwsX2ebeNHVf3pENoW+KWItrX0dt2b1W5FkUau+Pxl4SgaM2lqfJYBG+S9ptmp47
usjyEcYc7+TXhPbU69mBlwpGsKLZRhSOFEWVA23VUfSRy4mKfVd+gbnJ11CryJOEb7shh33quXzg
MqdDsobllxdGgvS0nAoQBgJ+xttOlrrHwBkvCy6rJT8ZkUomODWbMtoWOlCGwdzP2vwk/xmfxxro
yQHyy7Wwr5K4YYZCCaubazfvOZZxZ1xJ3qF8Dm3YrFVJn5cVF0pIS+CuO34bw6q+FDiZUlmSU/ya
jWAHOPCtMin70H9HGH7ImfzwP//tv9Tc/NTy/p/0zuXt/GDx/Wfq5X/cnpTM/N9Kp3SpTn7aFd/2
355fsrKvXt53xeUf/WdTHFKbKtvO0B4kAMWi8Pt3U9wBJ6hj8EfIQ3sRcc8/m+LWX6YmhTsEE8FR
syQnv2XJkNGV5l+YSNDbCIP/B/bOf03M/mvJlTIsjSTD1DU64x/r8ekyDpYaB63fTO7d0NUXgEBY
OuP5ksCzK1Vl/wACIvIUlcHefCc/PvJTPbc9Wxdn3ViUnSkyYxWwPUoMYhXwHltalK27JgenMeNN
Npl+AiV+TZp874Y9tCT6jx06wJpJeF2EtIxT16F/WaWHqv4SLU6FcMQ8DxVTKVKSi0mW6aq4OI11
doaMcITr8dxkkG9nIYMHcRTJ40YfmZfv3ujvut5vHd6fuxX6GzEPlB4BbUicfu4VLEKDyu6CSlR6
tVsTEkfNJKAcxIwGLtgL+uEfrCKhad/TVqxBGpHpnrNrKXSqc24VP1BdmigUdjfOgqt3Mq/Lxrzu
YyJ78m+WHggv5nfFtzwe2yTfzth5t/kYb8YsIWvHqR6cgrqnWxjnUsv3IDwe9cDCrocXvQJnQ7YI
7oPHIpOFD704NQLTrrCpq8TWrTaI66jijcSCw31HfD0H/8uEbTF4fWoB+vWQsvYEAru0RaM5mSVa
iPyH/Ec4zig8ozM6elMAHE0aB4FErPq5Ct247UvWS7akbzZAvTMPdkMZPEHtGCowhVzAsW9UA8oO
eJhX1kTPOUJePBnGJeXO68DED6AaX8slew2qtPLUofzaZs12GNxT5NpXXePeKVUPHGL8anflKY3a
R7eVJUIoWdJ9LWsqokco3Ec3UrSVIAlOY8xmw3jdm+1pWLCnORPvRysRRqS2+xC77N9bqoFEP1We
aQtKPfPo+vNw5WY035LhAR4bz6MCIBLhxV1B6yqbEpWa/Pt22GqhwU6CSFYvLpSnOOp22YxfVR3C
196Kn2n09WXLPc4WZVBLIFJWrPu8gyyxkL4qoVZKUJw6zVibUU5VPaMgqg66p41ox5P0XqmrVbY0
3Hio8xMM1Pd1LdaaHX0pceatemtJvb64BF6AWXLGgVyodDJiLf7xdk3ULc9lFZxQq6fsr43XLl6l
CnJ3zRwyBOd8Rwjwbuc5+B5Egnq4lRCkYxS+OpG5jRp1Y+q4KKw6R4Adb6zOvAYfO0y2urMLRslU
S7Ew9q1NuWhfLARrRd4PWP5LamggHTxlKsNVWg4xEGRYxhZJ85X9pMmeiVnUruQTKHubRWA1hM0u
71RKFmZzFdUAj/nlKa9ZzCxTrlyCPt3petmuU0K2/UZAlNDnJtgUUBJpzOIUHgroF1nqTQLskkGj
CrulF/I1AeUu1k1eVBtLr1NKLtRGupKiYZuSopXGm44SpuIm52HiiCI4yqiNcy7CJV9l+XAeHPUa
W54/KXi2iSNIawUwSPRqpfWN0qQHJVceoxHvakFTwuYRUckzHFzOUZxm+wTjdZPReBccdQKJrloK
yc8rNHYP9nw0Q2gfJeHWRTQPF2GrX5vmZZUXgU+sTe9b2TnL8+mgFiqW7+khLhsNkBLwvaLIVlpP
b9lyFUriUfgahOKbUUdna5pSPxvsS2NZqOsRwtsbP7IOZ2HAaX9V59FLYiZfRPIqarfYWIPVY+Vx
jpqqrOwkfFWcUSfVRo1JfpzOhkMxu8kCqgS6ngKZyPctTvIxSi/NojsCPceyYvaPmCxWIyl07H/i
XQVkdhmGG0k6FBShiFuo+i3PAyDKcqyi+n7WoldEm06v873MoCggqmOABpS+grI3EQBlKl6bf3PS
gh+V2y/LRL0/JCJ5UI9moF1bcwOkLBewH0oK9KQmcLgFALQQX7StguM08pjzmDjkik8yEu2hstgw
Jn2+r1t5GrQESvW2A0ACQ+gyqjkoMe26hHkQKZeZz/XQwRULnW3mUEhKHEYMBnZ6Rl3gBxXd6gxD
UmowtzuL9UwbtqFejypdp2c1tOA2jIL63vzsEnzp5vbXKUIiFCnx94ibWVk7E8LJOpiYjuVOMtEm
RuvMjDRLHksds3BEC6PKtJnlipBFQyxwSrOGqVuLbxcRvDTAeDiJX09T/Ri5JyRuhhdx1miVooE2
6FwrmQa+Iu2ZnzQ8G4zAKYsrT+laJtA4XddzhneMgHOvcAtEN1QjyYDjkdpDd9ei7GGw6MyK7Efj
LjxjpMw8U40+6TP/wkd1NfY8MvVVBq2w65Ad+ne97q6ahtI0ss5Py2fdKi8zjl+Dm230aj7PubjT
RL+LI7ANISK9bDl3ebFd1GSjMG2x6NT1sOuC4rau7isEBG1AvB/gu4TTcJuMHlYUZaTxOVlfFaqz
MTgMlfkpMo191V6phXZXEmjfmi9qUlzEhnoXsjCZKr0asgHOuao+G4FySeraZy1+NI4fpA/82paA
E039BEjpB9WONvV1CgEUaUNc4AYaNq11B9zbH9UAcIrl2WLeJEm70Vvbryt7bUPvcWh0OS6fh0Nu
p+TYc6gSdOj/vNF528d83Odg3LCo2iIrQs398xuxJqLTMgiWNN5htrvWToY9muNjX1+lzbOzZFBU
C79DyzebAoD6yE1nHr5rYr5QoTVA9qazyPXLXNAJs7KveTPAFjLWSTId+Y+eVRcoxNfkn+yA/gzd
boDNYSBLziL1PLFLbOryoKts6QwCw5GniPCLo7fbVsynRM2umrjaR4k4DI4FDK8FsZJstKg4hPRS
UZvX6uzNWbKxp9E3KmOtj+pNDc/MdC457Kp0Lon149uwe0J1yDuyrhsK8cWS3US2s60jdeso8Xpk
B1eAU3Fouhiz8ty3w2cP+leJBQ51FX8yilCE/s6HMZANgYufEjJOnVgZp/HFa9qZWGxl6ldlgd6x
7uNNTq0LwfnwtVVNGuVTvNak0iHQoseuR16Q5E+GOiOMZCEpfthV35EKQetQqxeaRm23zo2HqdM7
nhDuL8McPIw88XrRBBae4RoVB4j3JWOuQW9ekp5WB2wfi4GpDbn791LTyQOIa9mkcL0J8EKbQrSt
wcaXSHXCii1ULzTmD8X4JtovRq59VRIQKjHhAl61Wsbg0S6rl1GFehGK+bG2JTCpY3sQmPj0ImUz
0EFn+i5pf1b9SeXCWRZsUgVmTgaDYmXomE9BO13iRYTkyLBZp1r1yTz0pmf5ZdTDdEdhLIMUjQ9y
ssTogN8T+OQT7HCC406HR+wn0uAGEkVr6tfEMq9y87IgBKyJD+TCbTvT8IuQfd/UXGI48ofc2gki
eTBveq3WfSaJkcPh5zsUOgGCqLY4AmI4/vBd6pSuNBMMg48H4zrPWRQqUbymarEyWEd0vSBUOQse
anVaLSlCy06/j2YJfw9Mfptles7GeTVP0SYbMpYK/SSq8tv/rw+8ADnu5ru5evnf/4tKbdE1881L
GJfF+0O+hjrpv64P/HuBeCLLeJj/+GH7Z3l0/7ssoP+F4B1bLKQCAs4x0fxdFhB/sTawNLoA3mGo
C4blP8sCzl94Ak2sGBqLu/x3f5cFnL80E6yEy385mN/JWP8XPO6/0K3lgVdGDzgI9jlmfMQgo3FU
jcioLXLz5MRR0yNVqTulW1e/US/M8FuoCGRTfB5U+2vjVuFgMLrIc+GLtWSgGLl0hzy5hFOM8bJq
vCZt6PujVHDy84A99t2z/c1JXX4H778T8toosRgGXBbmV2FLdd27HYWiDnVt64HhT9bz4HwNNSz1
wWXpLDBs0k/klL+/lo1YzlRxXhkf9INKKYFovUP7jAYJgoemLDwBggg9hKnu//x7ffz+5e/lOgJV
LVl4BLZ/EMSRrjXCsqD/JiU/4NCg1d2mEOFhxinJQ4HaNsYu/udrfqwIcU2GFllUXJgrftRHqpld
OFESGj7ThyDax05XlIGn6OrPl/n1MXIRZjUGMziHX0ZY1ORmneSK4SfGya3ZsnFkmi/s4ZTD//rk
UvL1/zw85LVAL5sWwvpfCCjzQoeo7nhlgqIR10vNq6R8clGoj3p1suJLkd7jd4Xfd6ePpxwvKVyz
Atpu23y3mwcnnFalsW277914F8FvyzFV1uzJvgOH4zwhO67HfLkSI+8Da+2MAsXRfCuh5eETeR18
r8NDlr+aliKljB4HigRlWB9ed7ZNFB4NyPaVEp3fsep1OgeMKdlEY7caxu9FflSGe/J9bMTw4zaP
jgQEomW6QxtKbHeIau+H9jImpa8UG9vS9whZtklS7Mz2e0x/9M9P8s3n8fFJYhqU5UKKmv9QcL77
0GpA9TbkWkM2FG67Oti1hbmRAC5hA3lWQhZDTPfTt9Cdz6SK4T7OVkVvfHIbv+iwSSyzuQP20aRW
8GY/foORW6XFhCLTLOk3tCAvli2F9g0pQASWVTdOVP6gNnBMHUpeCFnZajwGrQvO1Xg12rbneDd9
6Qf+DSlPWh3d5NP8NLr51aJpa87EG9XpD7HzfQD1/t95gu9u/cOmo0qUpWvdxUDyUWydPPDLoMGZ
r6xa2GUtBRhxEdo3HOL2Bdi7vBt3XffJLvTXWeXnpyc/l3cvUdSKQ+2VW2gmKJJW7dfNN7VCV0b0
YEjMd6UonKSKf3mO5qoorgEgke4Hcvbnq2bEeBFLgQ5GbmlWYBIAf+UPtWKw6Y/JCcnz858ftZwc
fxmrFnkC0NaZaFz5GN79mrMaqrUZ1/yaaYiq74uK55TY4MOfr/K7ecz8z6vgZPv5KtFomFEQozJG
k+iHLwbxLsE5Fycr+eTX+d2FLHxILO/YsOyPRwdrtqwZPDMTpnOfazS/ohrGKNFs2nfKNZs//1a0
Hn55dqyjJBOw7BD5+OHZdW4+Zv1AV2xsfiC8oiTw5c8XEG8BGR9fz7tLfHQl1GOeAxnn90mBP4ZV
6RkoarUu2gBypkVNOCbUggj7sENmeBJB6gUag1CFHLoMfDVZ4/MqHBt0BnSzA2tTWNOuEiR8a/2B
kuAuSebbUZ03sx0TfGQfFFAEdF2RwnlOUu17bWv02Z3dMcWX5dMSofFNk7ssfYWYtwd+nuTHAXZJ
FNlUhfKtHqbbEJ9V2xFe3I4g5vCmwmBZxEsZ3Br0+CPiqkdUxuE3qysh/4BCz50Lw1b3NprI3mov
c9qeLR3KWsaf2aSe6+muD9proqZ9TVaQuhaj31NohIektzeqm+7UJDkhWPGSpF9hn1ylRbFRE2dT
AfIWs4a6cdwpY3HMdIAeWX8oZ2cTk1Af1dMuzbEu5P0h4BJJ1p47sfiNSUabdk0K3m6hzhCahKwC
uLCUyIuABKoHo0LkIl5yVJJxWXru6OxUJJLmjNaFQmsV8aJw4PadfTGJ4UZZiOSYnwKb6C0SvYuy
RYczEY5d7JsGbY+anHIU6wvVSKwzG3yNYVQdK1WnxuVsGcfelDdE6SVrZ3TOi2vvGos6QWtt4yVF
TaZSUR1udCXdFfRuyxiNir6+6EV+rh13p1DTs5rG53IbBVldiiInXSAAIWxOpua+WBJ4SXdmd6PF
d+lwtqPzXKrrMb9Gi5dN53a+nTmE5uMlSVtzyzbE9lP7h0rRtSkWz2w0iQTxh/kC/S3PAyBOdD/Y
XwNrN4CYM247EwV5q1GUfU6NlmJ7fyqmZNtDHaMdBp8QdudKQVGrptnBkTDnGoee6Y+Or6wqwqJN
5Uz8WydpgfGVvK5tBV5bj3szzy4quJOu014LbdqrdfxVwHwxx56KUPMyB+FOt/oTwRXIu30SP7aR
kr52pXVDquCVOTzFA3ISV73r/Rq4EY7LHSdNQgtyOj5UYuMtJurWPBWLCzUm8vpc88GvbIqCMDHk
l9CNKGCjaEBvKKj01KjuhBYf23LaZTwANzIPSZF8NazvvKpTXCVXUclg1UChRM+KOiI+hsCW52iU
snVqzKdRFDcDGrp5mr4nU3gYy/7SIVM4KZ2DFVEhNZrHjHRs+Gx01N31RP43HvGDXjcogRBpl9SN
ANeuBCfwwlE3oBM81pQzKYr2Mt9ZTnBlurf18rjI6PN69szgAX4g5GpABLVzKOlULmQyqHa7cUgE
NE2p0dlkBL72zwkSij/PcZqc+3+Z4lh8ON6Rnkml4ee1ASYfGOZalgnq4qbATNLQ4ghrvir5bJV+
V7MAd3N1Vzs3f770r5t4usZ/X/njBmkQiYq0hlyVuTKoEnXsLW7CUPFJRPpkWf/dKvv+Sh/2M7Ze
hh0ZNRxRkK5Af6WyNaAnjP47C9K7X+jDnmVWYoO2HaqWsP4WTEfX+WQ9+t0D43VYYOJorLNp+PlV
KWFvGZWZsIzb5wpVl7rugwP9g09ey+8WcRlS9Zb+zFn1w25h6qtyBDGD2mSZNxZgN84Em4zvRDO6
p55KXWLD5iVHE2qUP2M0bCcbUfi4neluuCY5k7G2hixFPw4FdocYRvkxYD9ylmYzEu0QaAcq+GB1
0eCJBc28CtnL8fRS96EmbwgV8Xrz6zw0p2EASdXTQWzAItNMcfCeKYW6sozLKZjXrnsXxteqy7E+
no6DjUVv7DaTYW4a9qpac1Kqh5bTVJh+L5BuG7ROHE4+LfyYsT+B+w6DyV8cl2oA6FOk2tWgbmpa
/G8P9F9Sp/xPdCfvZSf/9v8QswGE6LuR91uyzEtBPmP5vv709of+oUvRVdAKSE4IO2a0U2b6Z/lJ
c/7ibMeJSgZduirIhX8WnwzxF/EjFvto8i/5G1kz+g9NiqH95bCPMehsCE3Gm/9rVBmO/z9NnLau
YX43XPbs8mxH4fPDxBl0w5hBUKfZnSbgvZElTOlRRZdbqQ/DRKqqbV0gdd5ZgfWFSNcd8KZrNzM9
Jd/EOvXPwaouahHTdqOlU8k+GW620ovR3lI8vVereksXhMjkpNyh61RWaX/vpIq5JvyhWAE+f3Ai
gnuRjq7Iy7zv+hmXB3x6ShTF5aLUFiRZ47bXBpIUavYw2DrZuyrjscyr+zoT+xzgfxnZ+irKk8cu
rzBRDChBTcxTxXQ9tPmL6xpoYQNaKyN2n3QpA7qX5Ta2ym9ZKHGLhQF+MT/YU08fw63Yfjjl16L9
OsXpTfJ/2DuT5riVLEv/lbLewwyjA1j0JuZ5YHDUxo2URMzz4AB+fX/Qy+6XmWZdVrWvTTxlSiSD
CIfD773nfCflYGM2FVaeSB68IFOLGTEOuebTrptj0tfvAv5ygzA+yj6CcHwuTL9dDqqvjqmMmfxn
cf8RBgxexgppa9VHJwInEnjiaXhMo+wtaHP5qleyXw55N1yNcHA2FeLwcyvdcifL/DEapVyXzTOD
xR9anb9w1Fi0Sf0R+GBuOg15nq24mMLWtlP1bI8RLTLkTkQp9Jh2YuOO6PBlHEqDtrWMF33TxNc0
wGTrW3vZ0UucDCZ7YcZkxNHgNnYF5i2T7t7Y+uWm8+WTUU70va1XS3yhpENHyMByVTnAl4uy5YOx
wQaEnFmN6EnjXxl09KOBGrtLEEIQQAbVxypo3qQbY/A0fDfyyZncz6iFzek059AbiEiyk03uYW/x
M8LnItS0kkKMgNT0Zzi9MUDVl0F1ixAFrjxlQINL6JopeWzaKVnEqbNtBAxIM4ogOjeGv7eKa1wL
fZXavyfNyNZTJt+Gpj3n4bBpMnQ1wD4YjE3vvmC6xYSCudZbFjMNVvAfigDLaWh/O0biH7ykyCHR
iWXYmutAR8LSuf6nK7LzCEsxD+Tr0NB11UX7qzSsK5qreKH0YWn78lcvUO/HJeARHhWgQ2Ayzqfb
PoUKX1n5+9RQDoXDc5EkwML8SzJUb3WDKhZ/VjhOZ3+Qn1ZqXcZqeuHBefZjozpYMZbBGEtSbHfH
LmfM3IzmHm/DsbTrvTkFV+wC45JD5c9+KmDA5R+aACGYlhMMSKVmbsS5bp1jWaXvnhnhYC2yT1uc
K5/xRdbYABga117oUPnmN9On06MM44PNBwTRsOK0mbvDchQ/9NC81VhMqaZKa9fSqQNr1K7bznyL
W48vTtelr44o0dUofw0Gzi17oHyIkKXlxfCb5NWlG75MlXeSFcZSP3SPYdEd5zS8erqbDOl87p0h
M9+spO2Yt3zUpvYdzN8kqhCxh+m2b9RL7FYz7xEYn2pXUQJhNRfiZgiEb5PJwm4S8SsZfzZ2Ti3f
Ng/aExdv7B/JyK9hTp9Gz6Uah4fdIvtGH3iwUwnZ7o2L10J6ZfKqL4u03xuD++UDjEnz/DPLxYT1
zPxsiCde+WWPrrqul6Zyn8tQojViVScknq3CzDg4KQhGv0EK476J4kgG0jnj8W1UOB5IKdGHjYcj
qHXzg0uKtgujhQDI3SD8recHGEwuxVhtSS3AaWavq4Ae4FSDsY2hzAVrzaIl3jPr9MmQgB+Ocwu1
7cRPXwXmiO/sZiL8b+LgJVLWuoz6UzPSGdLIY9KGfU+6A7yQpfkqPbkhf/LEbb0LLf0wTM5q/kpD
4QjEvOT2DhF6kGbHeKum6CiMOyh1TMnRcrYcJS/C+rDtcZeg/HU7qOD+ys4F2ZxYaPPDGOo35Bfb
3MFmVqBXJO6844QW5niwIvCC0mNabV71fo84byfj8aDy4hj3BFuk+c4u2d9ye4PNkHI1uHS4+IJQ
rFzGmEzTL50iva+TCJTr7fztEHaugy4vaXXkB1CN7BL2tWtqFLzOKSVXq8qnRZ9lZ78ng+xYiRhF
+q2c3Qtj8MRtTu9Y7Tqz2EN2XUNP3qezKI3NzO0PoZOzBvRdTRp5nfAAoS0xhemfqyU9MP+VsZ3/
2+N17cCraQH2i/ceTSWQzIUeBC96QuY7dmDKxe0g5GMomy1n460Xv6k8PiWV2szXNSbPaGjH5Xyd
R1+thw5CV+OsPBu7MjAWHVcplpxicMksd3dlUV5F67uwgs1jpbcLbyx/ElfEWTeBW+gGlzA3jrbl
b+u4wp31C/CrEhKhuSoWo5aeg+RdT6ddWNdnHGy1yQPSm1FhRdG9FFb6bin1YqVAW/nfdVK8p2K8
abp1lcJ6KwvtwadCNY+tos3OSKdv9pDcEriSbZPdaiBqRCzyhMSjw8G1C5/ndkXj5zu9hNiU+5cS
q4zPiGsskSL0+gGeK42h/DYM/cvoBc8Jm2iKq7Vo261fyQ8z4t9N/YvmmjeDANEAYU8jCqKa4rnL
lO07zMKR8aYb8mwOX7VgibWIEKLmRzumX75sV4M5rAIjuA+b3ozf81y7lxF+7P6pE8aMp1uSvvdk
8T20Xj4sjNRNol2cn9EYrCd8H8aAidDQDzGBw2XuYfe1Oc/cc8xksY0YvrFxh497v0SQMauYAv8k
UnUes4PtkY7YdE+9FSEw4JaGrqLb6RaK1zYvo3tc+ocp7p+mgCA4P3j1g3wtWrX2g3gDBwr2XnHM
arUeA8zl4abgo9en/Lf+4ZXJE9E4l5x4Z1GNn7atntL2EpXtp5aEb/T5P2pIcxQc+i3T38Ny1Sbt
ETLG2a2AMzur4hyU44FH9VOGNG704vt8zwjG46Kwf0uWHVEGGECNW2UNu6mejrP6z3q0lDeNMMDV
ml9pNXwrgkdkjLGrnF7dOnxL/PSQ2d2P1DZuA/TlQJtbFeeoANJloXeRUXPyC6gRLO5QgS5uxh3x
KWu70rA3NxeMZ+8FOVb+p9lu2+ksTXbYoFkKf04M2ReVWldclJbMnrEcz7U+HewKnVmAWNJB+4Yg
5Fi5OdGxLGs3Cq6D3b0SrBSinhu+iZr8UaVfHmKZ2lhiiB0Q3ekBXCi7ezSg9CDKvpeT3CucZwsO
MHsNF6EKdzV6u662vghh2iax+dwCeYvme072PifjWDWoCXaT3T1FIfnPlWeRMKaRPmZbS7vmNGBl
YbvQ3OQLpZVKIeEW+UEIdWUbnwTtSDzzgWuuI5m8B6G/Q8l9ZaZIxdecGvlkZ5+WIqQ6NLsXo46e
oi65jbXYxUwsZ0a4Hfp7vcEHgkM38euLZngXAK036EZ7rX3wGDtl0fASVt7Fs/m4Nag6zoMH4Eva
aC+F6F/sgZsib9ldvptQeyjDWI2E7dShe/Jj94UN5JEGnLbdYS9KUoZM+Ygn7xH645vpxbfOTDd2
OO2lyZGNEIBBsXdMNp6Z4JKqBItJg0umLH9SrOj7qDI/VcQR0mlLFIoVFIIx2RrNs0nvk+EF7WBo
lIRIhKeUpKEx8e61TdJu3rmnDO5x091Vt0uK8Fc4ok8tRlcsLYH3JsYaVEgeww0I6nYwF0M8jEdS
CfdG455JkeNKTXsnFWeJkzsPnLsu+VcFbpBlJacNevknFFTEh4YmikoDLQi+oxFsOnMVHCRdnc8B
cNOuzjFijT5nHW0AtujiaA5cuBwVpOiQKW/QQArQak9Dnj8sYq06DX0aL30B/Yb93MVpLBe9U504
WKtTrsggkiWkYau08PKzlOo8mXESADSdE4SVflWo3l5OzhUh0UfnBE9NNqJbjlu5MOuXYQxRtJLY
t4gCohwDX6I1THe2o14akWMh4hah833JC7JBY/LSNk4YA6VIQELiIipwieuarE9tT5VlRZdhysqN
Z5PKZxv1ERd+vqTwWvfoo+iSUNuEkRNQVPSfUlSbyOKMrgvOOS00BYPRYBuCji8TARFYX+t587Nx
kJj39naScX5pAXIjme8+6gn15mSiEvLnQCndG3de4aWLSa8+fZVyrPDT89BhM9cdWt5IygYe6mmV
hzvdJd7bJS8n6qp+iTgzSL9MKzIJLgGu0HclN+OyN6vXWFrfRGD+1qUer1ymxohFOjY+QBeZ494m
NwFVqE3pRvPN7JS0Afp3hKFr5bFLxdM0rYqh7Jdt+x3ZdJbrsJquykc1xG+CGaF3jW1Zogpy3YBe
pFBr21WA9gcmKPXASJuiJNqpKpMb0xgLzucACEmk7pZZZYtN43RLy2IPZXxoXu0xRf7rZGtXZpxn
wBkIFM8ru+h9MCRxdKws8zntRbLE1RKhlqjWaC3VKTKeRFklLwjbOT8L1OLO1NjrIqZ/7GTEqI+a
1a3gZMWgqDrcEvmo43ic2mXmf2klS9GyxG/ZdMfUa5qD14BY1zK4HX4Ul1SdrEUtV0RYcxxYpC5U
vJi4wMJN5SqwgBGmQTSQ2TNzvJI9H4Lc6KpR64jbxnCT9FRGUq3Jg/0VKD9ZOXgIPGNq98noVbsO
O1tlJnjM5kmKDs3CI902oGdWJOi8+yR4mXq6CRatskxlUDt8n+JxTuP2WsndCJBHFwH6AuC6txh7
TYhvY4e4rNlLoqbMiaqKDSjzr8kQZGy4+Bg8+K9b293mmdfQrI/NRaPyT4Z0B3dK1AIdj+Kzn5E/
fXnmXPntg8eWBrk+XtS/1Z37Kkrrd9/H4acdrlJP+nty40DVDR0zG0mBWhk87d2hcE4qicZt6ke/
2VPHK59GTunjb6puLwitPtSjcKEpNP/4U+l53d4AlWfg1+Xj19MN+tz+MTIRaTtlLvMYoFGv0Q3w
Y208ZmN+s6wQ2EKBi82a+yqElvWvDjJmPyxNFgmWZMIi+0ec3gRA+T3rGJykVXyVaeY8XP/iIJqt
gFIshEh+avjoXwOSAAOzvoaszUM/2Gxoo+48oaAnTj0L9GviTwj1fAtho+/ET3S0pp0HUSsarfrU
MLvAzK3/xAYgVlrM4aMws11WENKRhbF/HKcQ6rZt4zoNcc8biXqi4jqMdSb3mony0s9JHvNtwElB
9QIMp7x75u/JnbQ735r4L/aMXTvghlGSygY1+pLL+hSGb2hQCFhyw5+5n/ofjmO8Wu0w/K7Madn0
06uw4v04RUsh6N0jkw6pUOQhxzirW+YxClFtjzZDlqL5IXg4FBHRDBWKWFLSyuw3Z52FnmQ/miwl
pS86cHtD6Zi2hQk2JfGNu7LtbVujvG1S+L499AaUhRbwdzfXCNjFY2IfPMEUC97ec6ONxLKRI5+5
5AJaDqSKP+GAZjGD5vkGegwg5hBQMQB4HPOtU2o/JQGikSif/Lj5TQacWOp2wc/GPVKSAsguSNwJ
AYbxYtGTWoLsPeIwy5GzW/dwfgn80VCyA9rvQm+jJn8nflTK26RF9K35xQ9vsN6a6Qx7vkr7P7lt
dVm/8+BY27mzD2x3X9XpIx0AmMkfo8TfY9BMMjL6DtoY8F3NAOfocJ2dOeGUnoK4K5GVqGeN9sJy
aOc08ZEWtjGesyH7yhxzazrTOoLczK6yFRsrItNQrmVOrrajv1XNNtXId/Osi+0CZlLGQcu7X50d
nxGc713C2dCmBU/sJjim0h9BjBlCNsiOA3oifh1+K/KLiEO37hEG5vm/lkQs1AZPaXq3i+gL/RYn
t7yFGJH0i7Yy9L+0u0kkLtJNT43TcFraTs7CGsZNRu3JQCJflF9lidDWzev3LFp5RE8oHTNS5z7P
eXk+mHxyyLZ1658955op7ho/dppFVuM08aia4/hnoSB3ixlfO02vzgjhKo9YPUX6I2U0Z4KIMUKH
Zmo8tuugDr/mCPeooRAOZPIjQJsNAwHYPe+iyElLDJkz1GG2z3QE0b7+klY0dqbcWzcT14Qxf7ms
8/5Z0wHy62ZpcTZGfdU3hL4MGJysCUF8VFXbGhWV1A1OxXb6mDofrEf0CCP3ZUSSUdUdhxo+DIVt
WsXp12zAnX9T189vSVQ/6qx+V2m90wL/Fy6qj4wPf5nk2qFzbSp2Gp2m9zwQDN9zqQCpsBMXYjOH
JBNP/WWExL1m9i42+nufExjMmvNxc8GzEIqOVJNhBeYm8AmLo3wMv5Ry1qk5frv8i15xbXJiE6Mm
3BfAfec/e9NABR4v3es4AGMZD3kt7rqXsfEIenIt4ZeR4+zsLKeS8z7JkVFn7HUtIQYLfM97p4uf
VJitHR8ppujOeWfhtxOXNq8PCZaCOrAXkY68e+C9Mt2+QCgHJZzcE88CGyewID9b3M8e6snOJiqF
N5rb8tBb/GSFKbR1eNdyjqAsy36npcSmOeyW6kyyo4b70dnH0VDyNAl3YU7wo0s/2M9Qkees1JRd
0oL8oCdvbZs9pJ3S7h6uBGm/BzqrLNeyR1FYd9BrHGbbudfvEeAYcHGkgUO71QmfxzyB2IFEEr8S
uxH27Zz59yeovoTKkAhqsKI8aN7w5UacH1rN4K3yNVFppMve/hkId1NOXHaC0CsEE5pNfiea0VbW
1bI1uFaIorSIIRrLdDeGJl2hwbnUZfs+Nsm30PpgbVn566CnV/pp21gCgj8oI/k2XYQ5Wn+uuPBN
mH5bbY51EP69LmMiNXjLY8c+g02q0tEMGf5vCxnxUlX5zfXCr+YrK3QmGxoFo3+YzUPB4F0iK13b
7fRqmMzbyMqtzQ89djcFD4c5SzjQ/EPV5T+iwLxbsD8IA15XDusUG+JXQxAmkab9+Vi0bAKwUA7p
nJcDByTO5w/UGZ9oNyznXPG+F5cOY01t2sR7FtDdvH3XdZsU8gVKiu9aLz49dBA1axpHJyaWtnqX
ehdt9S75+i5gl7T486WtHcYEvTqLOdXxNTlzbmDQmHccKPiTShxNU/fheq/VG/kd+6yg5FAZsCmO
KykzhOhX2g3bHkPY4MHSkcGxHsv3eFKvdu1eiONYYLfKSBFyKVNIHLSoJEWkXl0aClUEFZaL0dII
HQgaqTO8nthbYMIVzrpup8fU5A+7s3ZR4fIQ4RYnWKgoGKO2rN5xSE8WNLYOj1jlRkQQZ4eoxxoA
lPqLLm9G0unCJbyxD3+Krk42bsNmbCnxLDN1lEaz74lwpXE2KwtJSnUsnmuO0Z+053G0L3NAJcNQ
MBDaOo3E9jOo42VItgBRp69EzL4WRQodROznJVuYwRfhrYTW8rgcnH7pjZjfKkLGrJkK5T2jOtvO
j+9Itmc7cnYqN+/s8ZwHPHZMrd/PqdFOUNyMjMatPmebB/ltDK3t6LVnoSBH2jX7/BCMbxyHuSex
o6mueR8q61euB4zT8KJZcI/73H2KgG31GpmzfealTIWcmRDHCG0lB1ZAXjk7QljJsYV1w2EUhndC
H3Fh09+hk0WBZaxZ+lctIDy675NTHQui9wIFwlC6HJ5C4L1pvgwmUG320AC2jJOtU8jm1ve7KGgK
kCelWmoTUMEOpEPj09XpuTcBnakQIW9urjmV/f6f+fJ/xdyAN+8/my+/frbRz8/8PxhKjP8yYZ6/
7K8Js2EySPbI6vi/ASUoLv4CH8x/w8QZYSFWBiTJzJ7/4W9gjoyy0SZUhBEyruBZhfH3iNnXdRIB
MSYYLu67/5a/4Y9I/29lDgNmZr4mQYCMsi0X788sB/knbWhbamagBhzavg7dqLtH9l22n1JWCxda
UL4b9a07PHTBzbe7olp78qOryUhDhubKsRIqzZKeqcAhRHFRP+fVq1VyInoJ1Ys+YS69dS3eU3rB
bJLDFknX6N1F8dNzLwHiOOaMxuN/Fup/aaHOrq7/vw3n0X+mX5/1r39ZpPOX/LVILZ2gSXfOpQC1
YQpL/K2D0FmkNpgNTxeO4aES+3+r1Jv/Svew4aDG/Sue8h+L1CWwAv2QQBLHlNp1/jsWHG8WTv29
RPnmNj+Ud2ZxExm69e8+E106Bm3Bqt+ollNx5uhoOXkxHBpdjGo4/o1eiErdAHaFPhSpF9EXl4zn
6BXMpbEXPll3Y8HzIbW6hpFW+mZmRJQ5hXHupPcehmWxyyyJ0XwcYY2lnQCiMer3qbGGZU+jKLIq
eSD0UB6CHgQp92aBwUY9J7SLIDT60c1Rmo/JAbxx5nmAZLH1aftK++GaWXEx8tE9cvTe6NyNd0l0
ttYR82VkgbvpoUY954lzaIsbqe8t0WjteR6LbaOsNw5hkJDHqyHItGSc3EBPuQs4ePR+wsHfS5tu
TgL0CT6zCV62ytFdUGvVFGaMHBLgWi4Yvz8vdBKQNXWk5Ug/Ppo01I70faEAxcS7RVZJOI/bcsxG
B3wkqrmGfJuAZIotbAwmyT7/tPhuf316/5F32a2IiHb63/8Lx/C/fao2TkN8VXi/HAsN/J+//6eN
x8P2MvVOC6nOG+SiGYxiDzBrjdfXeKEEbG3mjcJ7nzD1bx1aCvgv9WIrh+Iop35RDX340pSTgmNp
NounuMiAFTiDfncSDKxj2+drLzSOsrKDB7yLCefnEHJ0N8RyDEHU9c7w5MWNtp9yZv6Cw8uqDXBu
6t5wQxqQWVb/Jdtyw1GPoWJC6V+icF8SzL2Is87bB7GH6KvulLtpdes1GWYIBWpduYeSx9CQI2Dv
xyfDrYtL5vbYVzUAY+pPDUKXqevsW6LI3qMqvfUDj2w/AyCpyNFbMG/Kb46BEEfU9tUfMsTf6HUn
P6HrPaaU6oVp/6ia9NrlsYKPHRuLoLfMR5esDUOW29wrOtoGI1rtxqE6ry39ZIzE1gn6Is1GuWnH
7DEbNkK9tKGLLpoTMZJxYzW4aDRTu3XvRkXR6YNtfFRBRLPJjrd6Rm9ejADDWPfWoZs4DYtZ4kFV
AJs0upB0UW4i5YBpyRTsWTXoB2qligmiw1QUTfryz4UOdSaGTcX4Q9hJTECGxyeKX0ac+wF7VV0c
jCLoTp2nFD+gfLfm81M4JB8Wh24I9V2M63qkj+mo8HJeZEYMQTgbwe3WTGOU36jtNF/3IUatFMR+
tqrd6kMrEQ/PpmPs2zTsQuQ6zB7NzF8NjdsdAXGO6dhcXMBxCxFwnBrc5xTK7aXSzPY0mlTVflId
WzviuOwAQO76/jLYdNEaTSvpAffnKHVdEF8grjz9WJr995Rp3rbT4VurQfZMBZlrOX6Ew3f+dPTW
+z3B9bpgDtsZZfg0yKr8mHwJUKLNi7tOB4DNL16XqVlcVNtXqxS6CCSQcbyG6INNWfTPaS3PURJ2
ayvzGeVBHuWsvkp4rj8FVTfsTGXB1umiES8yA/IolndqKnf155viz2notPvAs4222+vRCKwba3RQ
uuVJqUjepGW80yt8Ffivdwa02JdZ6bqSPMlF5R1tPZXnwcgmfMLYD4ZCR0LBi+gUlDFjQgIyyQKo
rhP/iIiJQW9xcSfUUmXIgEJqZE0m2OxgvqXGtgc4c+knSMGhZCrjMTvPWQUfTasto9I/lkPdPjkZ
unLhRdElFPrWCSx5MpX6LaRFW8OtO+DLVLEO2QbcFVUE9ZQ82hwj1Rut1keMMsKawnutaQYbvOR4
09tWR0RgHCwtLUyPXom1AmHUi1PCUyjn3AN7OEHyGU4JQxdayWQF+xCTT6J3A9IW5aLUgDo63V23
tOap7rmajASX2cQojEZecaZHWJwHSc4vMI+YTMewuOjzCsVXfRiyAH6bJa51ZWdPpNY+TSlpSInZ
PfiVjB3yH20V2VG6Kkry4SyJgYHJ8bD23ahdttHR0WrnnHihc3bnP1W7ngADMCC5QaKTEg/TZ6HT
By/OekvprX1rocuDqgBpSIHBZedaAxtmKrgyOzIf+mIyD17WMurxpmM9v8ga/4jdpJ9hZcD+7Wge
ph141qRhnNRVTUXdwgUZ0mwxk0kY2ql+858/McjE+FfNMLZWR6BJ5mDscwwhuurfzqpWlnvBOCG2
syW2Vs1yz30oy3WggfZwXKha8CxfYjODJdcQUBQL+cajMqOvHQBKwI519ivGzuG+MQu233Ry1rnk
IRdZyXeVx96uNE15cdAorfrJA6SOFu0skVrPMAvE+bRex9zTQPKP2lmURKNa4FnXSgAIL5ukOXSO
867ASuHUifuDSd9lW0e1CeTIGLbSLk+uZZqAxdDZJ1S/y5Lgo+XY1e8e6E8Ga859H2Z04FKkmATU
RuGDWynZajEAU92uce5I75AUhneg6bM3pWZe4zbUT5oegarJ4m7DIUFs4yqHcvxTwxp4BqriH1n8
S2GMfIReQNRKMJF+koEoCFo3eBaBaJ4iBQDF+dmV4FsrzYpuPHZearKg9iq2PvzWj5AIFe5CpxXK
aNfSFzrx8mseKhBn3T59Nsdrk4TxVSKIwZAU2ptwEvEtQMMkHfXttmF4NpqhXSHCxQfkN/miy83y
0HoqWbJ247OTqVeNIKdjJS1zoyPanzuf3a6R4sX0mvZiV0yFnJTvGIvgi/cA6zphroZk/ZKYYXzM
tXw4ES1Lt1Qyry8iuNDCu5l1br1EXT/xfymXUjmZMQAc2nrY3pvUpN8lonFcOX73as6GKLciciCK
DLgCxOEaqB12gywYMnKmyzsVHyKa38vJLtKzU/dMNHKPjCE3Srb6Qddb6zlAAbkN7U6tskQw8OnV
r1724SXV+muWt8lCwea42VnmIaKMtWOUjTqzAus8+bAUKfHzF6El98rTeJpU0ReE2f3AqFOYg3PO
6UY9gc6G7zh22Fd0ACl0affBUMhtGCfPlpYkZ7+lnzKO7TH2q01iqnFfZU1w4ssQIgpsOHgFj66a
kNBk3pb1Vu2mVvcPY4B/CkUWv61jRNfA0EGAGNw/Xjbp28qPs4VlT8nZmV+mak9ojr8NYl2HCBFa
z223xSyPwHVyhwOjH1IYHTxeKUf361iiemevSZHYP2oIuY+mRK9Ll2xYZXVrrJ2mj9Acu8GyzDTn
Mg6Wu0wcMdyIZajxq4zDIZhkvdFG4w3NFGDWCcsb/V9Y9ikg+KRNnYc+lU9MbppDnPoX6ADTc10Q
5wBaMqD8HLDIhn5wzUjh5qxLC8suiz2oMe/ZZ8zYQVd2jRjbs11cRIxuZ+rfxGiqH50/dfRskZLZ
nLxuMJI2ETIFt45vgzPUvxiBLOqTcnGDiViD/U0xsCiFavcCH+5G9rJbawYFS54n2dEtUmtbODlC
D6YAa80m70TQKrZyL75EZs7jPcr9nZxTf5RdUWoblblurbRBAzcUdPu66iPLHG1b9oABkwaFeJ0X
ZMlbOh2l+SVjB0G2fLRyfkAjGAXPoIYTbaXoNFWMLkp7EOtJmSH8JAMLYSZLQmAMLztO+pQdBx93
thIIN8Rcw5gIoDVDK0+NJ14G2ZnYK4LgDrFoT4CLtioYLy51I27uvT74NyZdU0tbrbRq9ysR3ptW
uLDo/wyF65L3WUy0ptNhTRwAtr84OlejnIDSddpzDzCxED47ExDPZdXhH9SQL1+1rKbN62NmUh4R
73pNDAdpmYQ4JHTIK715kdF0afry2yyRs9c0ZJbYmevNQKbQUvqz2ksm310GFz5QWXoEenIv4Obd
y1YSB1I2ZKPs67pFIYMj3yRjL/JhiqaK6tHEnM86QO4+/oxbjNN5+WPmlRz80S84kTHY1OeZYI06
GZzcRGb0NF28ykcjNt9XKn81i8g4mejHz+boMZKG6L6kWGHfSpuvMNLdzWDVxqlj5zn1MRrkpEgX
egMMrfICAZ2a0JYkbn4EZnkfxk7b8durc8wodcE8i+CChrDlPy8NVQEPkpuU6PJbCvStoRBETkbY
ngwtezUCNSvAcVjLAC+pVkj9iz2EPAA7vLb+V+F28/FHX1etsXXSHol05Qw+AjgWVrspQ9uh/Fbe
AR8u880/F4t59E5agX6E1DAdx4x4asmwJOu6/lj1znUo0f8UPlTu3PCPTTNoeyanjHHHQ+kE5qGe
X3ppQdFwrAKNZw6QIIjaneUhpOl8++CD4jhkddWsi872eqoK1OuICkOYsqmEU2e7mVzE8AL29Df8
U67BkEp6iv+q7s0rtr51L+rfVggBGWVRgmu2qAcWnkCcZEQWIzjySrQq9Enf6Moj5edq5packWPQ
nR2Fs+KRtk4KbJ3R/FIbc+p7AJynYhyexa658mP1I1I8GEoKi3Of+e/+yph8fQvsJzx2LbIWCi8K
BWghZpKWm2HkHm1Q6tVM9yBYhsa58NwnLQ2ndYrN4FZour1JhrJd0sMvBVu4OUYnDyjpxvTt1CTH
vBn3YWp5xz8vIxIcJuTqmg/RsVdVco5zjzzwQMDKmboKMWtA5ZoE5h48cxshl8ww17Y5K0U0nBO8
DspW7JmnPy8q94HVi+qGkHqpOjE0CyPDOVwVAkTRMJq0YKI6Z1/fpvXo96shSi+l2xvb3B+1Qxu5
ryN9p11QO+Ah0/6s90Z2zcdxK3uE481EYANSB21l1T66YDhwZ7N7Fa1qziXPsrFph11YplvN8+y9
BeZ/UZVRu+7zgsFoaGtrdB2yZ+7t2IV71jztrWRis+ss28ISgcJ2WTbNuFRJu64KNZxbe2xIImAe
+vcpHLD7Ni+KaakzWSQa3Moe/4eq81qOG1nS8BMhAt7ctvdNI8rdIKSRBG+qUAX39PsBOmdn96YC
Tc00ySZQlZm/q6HuSUOQCafqRxPkHdz5zn5LRo5YHPM+iGR+SlkYVyGHFok0HQcBn7uh4KSe+ym8
iql9zDpMT2H/D7QD/UiPYZP530T6rYyxzybdbtz3CZRvf8JPsHzAMKhfh7QWd6dpvpWGeSiX48zR
UfWupn1iWQsMoevtvPRgaQGanU/Tj8IO2y3dzaHOp5RbtuA2sKFuWW74OUnVix9Ozot5XEtZq7HG
u1032zST3hK1jOOUy2DWonQ44bOevTIxKap+OA/OgBX3gHKmMSxxMpmvkTOFGwShn+fAUR1pBo57
cjE9c+VYAuiX1d2c1M+iFRMRL/jYeTauZ6nRopWVNZR4iWdT1nhYnZdiAlzMU6QDtvwSFio+rBuc
xMQOsju2qfiGYbtvIIRNOawWa/COKhADrya4qKBLN3nGfEHSFm6sXOpHmUP71XVf7v08cG9jJoKN
Hpvp78a5vnlTY8HopJxzrU0lGKq020QDVXo2kTpOAALihtn0nAdcPAIxkqdh+yiYaxeXEqrdIkuK
O3Kb4k5Z/svpcIXDV6yn9lRhu8FX6zImoT5F4meHgRu0t4TMPCq63d+3h5NFD1751gujfZvxlENU
iSqdU1kgLGwg2eHEUTUzSVdBdy3JTfFl2p8NKEZtPCf3WgTDzctPXk9ZuC5uy5GVhPN9bJpq52sY
Q1R6Ysd/oMhMGrydrH1oUm321vuDcXVV3u2ysfD+bmm27RMIhEppH/v8ig6bwCGdzPTRabK0LNd8
Lw2IbWqS6bHKrR/9OHfsql7/oEfrH3BE6B7YXlsLmYMTB5O98QvbfBh9RlAS88Mdo87vysqxI0n7
5C6nrtn5qDLRLjtsLcuyXvVLPBIIpMFfN3YPpWZCkltZeq8DksV1xz94oV88DbMIzmGNOU5lZXcn
5BkN+zF7BgElRMfD2uTBQyAXedR+9jS/lnkpvqrZhNDfRwMjjk+J4ONXfWK+0jcRcqYmHG8z/8vk
NOl73NrZs+g9iIekC7Wm6M+6mts7mT6gxlHzyKnKnmYna8gIzrWT40W6znDHdVy+On087BRoJk60
5ksU5tYR/cZPndb9b1JCW2hD4p8McaodltHR6NJPtRqtl8SKX4zKbXcGqv6diM3o7rbUi3Swl7Lm
zWWpwqMs7Y8qod4SpmHDdhrtc+L9nGAIYbDssX+TlfjegGsy5OqdL2UxukusCZBgNkL1X8oNq4Uz
OxvBcGjLeqItkMNtyoPj0MzytZdW8VIN4tKWowWPPJtO3IkWvLjKeI7OBmwXiBSCLmS0iBMqItku
bHh/wY9CQleBq66P0nfra4HX1Qxb+yqwdIXqAoFNa8HxTNQXBPK5FwfbxJc9cfs/7uAEN+Dibsf4
zlgsL9wHSXLuww+a8FBwMmG4FO0zI2kuFDw0ZJhiXpFPbMjW8hntsSDg609jkP4RjUG2m2BcVA3I
Usga2/gNTwwSefe21m5zqR9ZVVnIxGrTuJSLnS2xArhFfNGTwzk1ZQw4h+Zzie03ykAWg+BsEszI
vuDoO86DK2/rEsfFS5BKIo5wf4a6bOpbUdbdWcyNe8+H2LnzTJxMe34YA7EYGJDW93R2lxGmPR8G
I5gp8RpxzK0k2IjGMQ5BShMZmmDK8PdjVIgNGZg7zwT2z9RXvK+qY7zwW5eCf2NpMz1EpGG/NLNZ
HQpQDAQvBk6aaQefeHIIOrDkkD/NIfwzwIK+6M6WGHLP014HU/hGtOVZtnN7hckwXmKCeHQbvKlx
Sl4ZmvVMfkqPkjDNvoUORF4Tn/Iq/Iyu87vPM7ULkhhhE5REInJs91TjsjwLi5Qkx/tt9z5Kxlo6
dyDyUHSjh0oMJ8SE7t03U/UoRTjj4S2w7cDPd8vBTQmaT7is5uTnrH+p1Le/LsUfmZFjs+RpoHVs
7fIe94y57YjRRVx6I3YRs30eDbzrTLuh1zbTd2Qtt0DF81kP4gFL016qvPRcVtM3tKPFd1RjiZeF
iJW0e6QDKq5N+yUuRXUXRMfEnXF3xyg6pnr80tqWc6mXJdckvpDz/MmY3fhqQCjY1zmOv7TI9YWG
6J6lRv8wmSDfLecNdlR7o5kSNzSq4lbbErVuAR2pyX34/T4GR07f731sv68lJX4qOVYc6IiPuH4U
BqrYuJA8EoZfARjwUnUqeGTRF5qx/hYnzXArcc3e1kxdNz2+SS15cR9ZmS7yGG/O76mSwy8jG5e6
blSEgmR4VVqF+KSycHizcU32Fs/20jUI7ZiiW44ia88UDX9KU/mPbFkMCgERzenFIm11WmKO1m5p
7CN+mRGTkSZrsXHxgLDshrznTEavUR4OVzxfhmtoNOfOsNKnnUfbgVv7Uo9+yVHKkuDeeRMjhkeS
6LfD+ksNg+EfYqF/F1H0wyqc4kiaFWzHmHSJbmzFQaJ3fbXdQW5nVK4GrtBw91P5ElYiZrxazx9e
MjyDpHxXDHhfHLvoyNach10CW/UEi/wfVyX5UwTk3M25+TFUSfLiyQTqp487BnU3XjMO2xJjF32H
j6fvXj3qOy4VIsaJNCUCpxOYaxRpCvogh4AgHNfGGYF7qU+V89mAvNl5yUXA3v7llNkPjHx8FC7W
Pk1wKQ193/nsKMHzYp6pWcY3L2sZ8lncy5xYTyho+VtA6Q9NERd7rAacj9yq83PnOD9mSL8fJpHg
pJW43NqT7W0QkMHnqsS9a2HKDUwZNvi/RCcTThZR88/Q6pAlTmW0Izbhd4Co9WZG6cGraXMDBHRf
wS7fC4xuCt9qj+HCj8sFugmncSC/e+qA5iW+zk0270XIjdZ5OUqiZSmD6VJW+kujguzMTdy8z65F
xs4ke5iMOXwaT7wIms3rutSa1srPbH+XIofEGcV16PjGai8w20I6A0zV5Y5AbQmw8ncZjn0Ff349
7NZjr/Zt+kLzoupWX+tWFrex7sEAtXkaYuMnmnjnMFR9srUrUgnBjbIblOeB7R3DiMb3qyfijfo5
iDy5udF4TKz6g8M8+HH2gdIIuqonnHh8KNja+AoTmprfichdJPhFkD362SrGB7geIWy+jK9RVP7p
Ta+/ufrUloRbQ+GDxp5G5ZWprt1sQiiXx0YG7w1ccNRTuLp6bmoQvUvHagxG98gwlY58NL2+LjRu
8EA9Cw/2a5UMuBRlTfrmxgp0Zfbh/6s8eXph0O08uzR2PdOUbVi18x1NwCl0BRTVZcFSjOyfIL1W
bi7xF07UG764xE5E6bCTLfuEkXgDPq18QmlFNKnVFgGCMpKOGF2+5nEILK56spGGEB4/Zvmp0s6x
DtwE8h7lWxCXf/KmgW/qEU6/fqBpOVRPhp36CmBzwcW3O8oGRUhJVjzxrYD5kPrBxWzcM0O4kx7B
Xp0575Oa1tqi9b127JFX7PSJkOS+q9qeUIksYWcidHOBHjFskaH64k3YJUUJW0uwLHGjEsS3437Q
nJnSvaaByda47I/rVbRskkWmx93QWvHGXIYv/SBRieuZIaKXDvve0PI2+SNw2iSAv5aXti9/JGHd
HNeu1yTGBLV9z5gmFqCLkLKjW2LRluDW/Z+rNPPFWfjFNYMvDziz1OmlGyV3PrrvyvHiay3D8qwN
1Gej2x5n/PNxCWxJNRhcxqg5Y6SbndeExGdddE8z57eJ9+6O+U/0bljNM8Eu6bvTjNe446gYR998
6lGWWH7r7NLCkb/XhoIR6OA2H0CllONVMQOmEPuvMiErTLG1vPadtMHyXNbRJ4T4Ph0VlQcHuL8v
6jJ580EGu9ZjxFdc26JU79LNfMaOiF0T8OJ3DIzGEL5xOTce8nH8kCbm/G6odnYBlTnn0dqvkG7t
GzYO5Biq20nDXL6J0OSmA5GhqXef68jdlyEjV2ay2d2zz9R85pVfyLyuV6nvcGUhYbOdmojX2LvO
y5ItkJPsc6wXmuqYtaNzGXPfucTpPF3GtyZUhrNVpEbs5oRZj21MoL6ObYmjOwYmzYx0UZYw3p8j
RipW0BQMtCktxpRsLu1SE0aDTwpjmkWv1MjTiQxPmIwLvNT03u8yVaifllcBM9cuzQPSTJQ6Z2VR
nyJ7mjGymG9RIPJzEboVQBxLFLTpyc3Sr5zW3b1eFtUR/0EOytaYgpaUgcn7pDCoP+Ruh6NpFuZ3
xEPmjXH3u5d67Bo9n9Soim/2fPILmpmmiJZchvJz4vnFo3So/FNT3mKXV+uXKMg/waPwfPgBMTx8
9Pa3CvHCrY6wJ/c7eUmzOL65bpufzMR9cxhdAV63yXRdF0+TcZNrPADYKLruWOfZi28gxmpPcPPb
m5sXAlUAVyqVzzadsxP4X3oLkWzc1qsSifVx8u2fo+HLs3atT2DRI+JqNh/m0EtoIAHCjV1Gd0MO
Ecexe1tfWcwitkRIkK67bPfKtBExpaiBN01CKocEm76SB4xDolou3SJdHPrZzaZlfFaulfyy+G0U
X/FSu7tu/HkgFQcqv9GTpydJtpfWh93NydWSVfRuj708mvQNOxQc2KtkPT69WlW3UkSodWIPnrY9
gVz4KrzWy+LNi5V0RnBhBZVXQ/i/OrHrXIeo3zJnI96ZJKt2E0iFXFVpbN8XOdpauBslsbhxC7Cx
wqTrEk8z8YHTz0kyuVv3jXXBjUGfCy0RZ2pqvXp6Hceu/IxomZ5KXKZcIQ0KCn9YWE4P7nI8aQkc
Xj+CKPRh94Jub2ffCnEaqi29R8ZiMLlPyHvw/eCY20P39No2uBVJMlokhyfmPuyT6O/0cB0hsmMG
XU+woefh5sE+uViuUCTEIyI8q22v60K1xx7eIiJI++JP0yXi+u/S9chtiL58EyYoWFMhEloXaNmf
dOgESMsG65WcvX5y+9eyGzL0G53AZS9qf9bxeMpEZu26snUOHs/kp8CbtiVzQMRKuMIamCOk/lDv
dJDjCGso1E+1Ci6OLAJ8BQwHl4T2q8l3XBSz+d9FjtVRW8Z3k0R1rBXkD4WjOgDo+FF75bC37Rzs
3y7d7YgjNPyJud+rdiIPNaDh8dPeeO05zhIfMsesPfMb2jx7G3SLzNVAGJ77E/nPdcaP5pCtR2ta
1gSdVPtWk8lEJhQTwmWBGdbcDCCyzvHO7JAmqDV8CVXKpaAh4pFft9oTDUosgo7bT1PsdhcXWmam
ggOgt3Up59a+rFfrMoh26xo0J3F0yUZ2msTq8oe0wQajflKHDo3gfZ7SR5oOw5sZmvEhD0Fx20DZ
x2YA7YggeL+WlouTQSOJ11T4o6/HYB0nxK5W+FlFtVmfEf3/H9mbgGF3Kof5mn2shVJS1v4L8u4X
L5HtVWtvPK0QkVv9rkPhHw1orsdkGlJAJpVcOKTk1U1xd1Vj/OhxbcDiHYZUKM1HVucI/qSRn+Oc
hO66TWwywP36uAJMjddUpyAHysXtGlsLKgvSK9L3anE1CtMaUKwmJVAYsjvMZGHA6pO/Mv2T3Kf4
EpUA/jXzOCTyPem2DU9wI4ovmYAxNvVT9rJCw20bn5P6h5OgAqj8mfk6YruwNLHMW6a7tg5/eWIm
VKEipm6mlXpF2djttBm96m6YL7mXLKwyqqbRufd+EF7lmFB/yKk2tzll+e4vyufn75bfdxdmxjQC
sUTObM7pfkIYexmlk19UsOnCiUynMF46CB5UvA+Y2WYLh2RlORUFktJQtS1petRr6+IsSRlUS0zA
Z7IzUntSbKIx09opfs8wlibzE2nMlqxREwV2Epx7W/3s8xBDiH6BrSMjuxggnp4h0ApqS5yrritf
0fj99DvFiAOTGjgyEac//WQrlqETSPaPvBdMuWr/qRX/t73MIQqd+PfQ+vJvWcIHP13MBm4dCr68
+srUgYp0xLBgprLD6v+LriIG9D43Rgmed4Q58xYwSENFEFcchL69r3+tyKEbZzE6wsVeKemqa01m
4aZIm+484guzU/bUn7Hgs7eu6rp7IJgaE9cYIxRoAe1kN3wy8VsVKJl51vkoRmv03rup+TmZmXEK
gdxISDSav9UAEmBiuQFddui0vslh7PeescRSpkF3c0okmARCjM8xHR/w+4pXy9X/4FGlL8yWitcI
xdS+qrFVLjQxXxkZnCOimI8InTjFvcXMy5w30CGSZ2QHxqMys/I6wmfrVLQvKEjbLTxBtXEr849l
KcwsRI2AyXHt5FxH/e8BSx8nC5OrXgb5XimgJuFXFDGQuphM4C/rFdQd4koQymwj+xwvnJ11SaiD
rnkGSS+JytfObMONC971hVHHfkZUe3Up63fSQI2VeAp3Lx30eOHRv7l9PmwyMuuQXiXibi1LoAlC
Dev6LIpkvFqxPVzhzn6O+sH3SQgasn28nLTrgmlpvXMNqrI9DOD42IRSvpg9IXM4FoltYrtvyo2n
S5XW+vSXsyeg/15iho23vCCUS83+w3d0+t5pZDymi+ZTIeN8bQ34lVbZdCdR9Dx0xIhDTspKAuN9
OoiYyEpM+/AFEAydP2SZ9teZrW9J7dj0kBjOq7h3vWvbUmE1Ovkzqe3cF7OGzEsmHSHdjBguiVWc
PS+Oz+VAV6MQzfxlg1LHd7uuAG+BvLVhL5+v/tI9yBiDFQRbTzh50ZH0TAcEuPRgokJUXEgavmWC
TiDXHTawGoMjjRr7iwH1yyLfSiCQThRxI/VnlDr4nlnTa2eNoFotkV4rPWyOu+K4ZqORMuWiXVDh
voz76QXKk0X8Kkw5WzYnp5001WTKXCxwxr3sgZLSwArx4QALN6U9tUgf4d41hbEIbkznpuze2E4x
Nm4kamFI2tIoYcPYzBdVDe7fGy2fQY672CAsz2aLJY3AuYohI0Ebf3EdeHqnvUC/w4Vs3/T8YjST
j0wKIk+eMLjtkjC8O2zTTwdSVFkhRYrG9hvWqMZNWPNFx7J9r+0KQ/lyCRmttXqLreAc2Rh1Kemm
d79wzSNCKepLqCo4cxUJLu3/RNqNXlzX9o89JcLZnCm+1czxklvwWJTOvWOpQ/0mvczhjfyTScwh
+1im3oawwm/YKBdTdwKOzVq9t30Hi8ixSzSa0oLaxLjXluazbjzymRq8aWFV9vBSFvC8EiAVXoz7
TuKFz7JJ2eZsTs8VggwUujfOJucvLzDSn4ZpsL7GLuMLm90xVE6/jY3oC1ideqly3MQKmLbvQ4mr
fT5ijSKTXzFnImajpvkyV+6wb2H52KlpfyQyOWFYiLpZ9PoNPJIMX7nVysS/fw6Pvo2xr+4Vyj8z
9l+krohyHanD2toly31pUgpgA5dm+O9vQgsuHt7ytMGKfPXSXt0RzDpbR+T1XiubwDyp69+ejdUa
5PIVHumyIHwhJ5mSoLi1yQA3Zar+c9Xh27IZwXaOiH1/ObrB6sqOree6FD7vXNW93goz/TVPjfUp
Q/L11lqE1Uqk3mrGCMW3Xbwexjb8yHwqNVNaF6mEfYJg3n2xFodmWKgfyDKvZjB7D8Npr4ZoOmhu
OngrFZNpQY52IVCE0lDZHxn80q3S3ffJx+MNcKj9wCDybYjL+ecQGS+NGf4aq4mdZ/lBpaN5E6u5
kUsLMXrmnk34w7wxGD05OAE9YYLayMcLgQw2r+99IZ/uQuHUJpxQkdjb1gCTmavB3q1ENahLxKhl
k4RcYX/0tZ0eCiTgj8BTp3GCDZgvVF48KN6hiRLkMMJob5gx0MHWJfX0CYOjZt/hL/fdAOMJUjeD
F83538oKvo4Bdz2CUuWPkH2mSn1xWq8+W1Ha74ST+4zUCZWjHzb27WhHO1XiAyJKLyCXYghebdyb
N30uDshwh88irO/lYA9vCgztEhoj1hb6MPPYvNTLN2v6PQ1WcGC7UJdR5XBTE8LNwQXEa2u3v3qG
09L103cnQNA6xOQLWrZTXaMaa/EQShp2zPV41n71zYLZi4u4ER+gSIWvEMira6mMH23m+hcUh5AI
UOR+Mqrqj905A/uUm15qKp6tb6CWyHrfvfhDF31mRvC5dIsY80H49l7Bknf9lyAGN56suiHPnvTo
PIC6m5k+8o8pTdGFi+zVCGN8EYLmWUfWacTkytp4McLDdkBjWARmsg9szeGaZaDf6LuhQ609AXcl
hHZdMpVIreEr/l7NGcK1fvFEByYk5vY0afVuOso4rnul58PNCI307BawAUzLpkJJvfK7E6NVzorc
OJCdyAENWfptSudXRiUt/kf68C/0HFFFb2r0rcywYJOvj2Fje/7RnKDYQaIbUFZ7Xyaoaz0O02l4
q/FgOBp29ovEWwLBYh/KUkGQGE/qOdMDeuQF6Wxa45mPXnBOF6Jbmuovy8NDKDw2KRVa7lqZ8VNI
I34CS6Ew1qVzWL/WAhBC3LDvdhv6z9Y1NznsAuCEMsJ5Hk+RIGiqDwCgeTv4ZfAtF59D8TppTMbC
+UfqaKI5s7Zd7E/frMn4HmlMPeRQ2Z/hIu8yjJcvZW8W1yQ3nmFYFyc7H6abuSx9ioZywv2Kb4Z/
AX5EeldU9H5JPldHRmvs6MuG5hdBcNScvdtxDDz8s5sNWY/OZV28RUcjvMk9IhS91UxVKLRZQDqN
e5kWnyOOefJV22O+fDJj1RoL9QhbtxKOeLQsZjReInhPF4c5+yGxTW/DlMh84KJRfMKvqyIl25r3
VIHtaZjnbuualvfSm+U3gCPzggbIe1mXfHLvdWnqky9vlup7TOQYQUSqzL5oB3+KqdBY/+nWPurM
Tq9RMNVE0KUxDseTojxexD26Go8dov/zOtTJ64Ds7lQHuBdKH8HUKM5pqG7uwiRVQPAinrpzsJSS
YgXFCoHfH29RlpF9hWhpX9crYyAhuCuZppHg60lTarBzc7qtC6cm6RMldJm1bQUw+U8X64zMx5NQ
0Yl3IQPdnqLlPvb1jN0lYt0EHlXsvjqMWI7rnGruQYIZA79PBMSfO5QUNz1lZ4V97jNFN+0Iyi4q
6vtCBd8MofNPiY/TdV2K3PnPVbVc1SJgLur0+8CA4beF7etqGFNlsWTYV9GL4kF7UZYDhQ2/rAiX
CVuBHvUwOV6DPp+OEm9WBDaI5EXi3fjH/LmiTQy7XOor85vrTwA5DaYJZP/eioXjsS7rS7P5pxum
7toiO1qy12V/c9zp1Rxpzxmb//LlNFxxpMSgU6fjKejbkyiTmXuBBmrq7K7arK9b6x2KAUGfoYmF
zJj0ObhuuSFYpSNWUznZzR/ragE8OEKCeYPjT4ObaxJZG1Wq4NovCyyn4Jo7tKDVPMhDSzrKxbHn
Z5QX9hNDXfuZMDze+T6ExDmxbGxxiL1akTHTKZyH45+UE06PrOpsCBpPv52mR5ptRlG7n+dcRYDK
tjp5Xv8ZoaF3Qg/rvRouU56IbcrPdqpVxdcqMONj1eH9Ky0CloOk/VLjqYqhQ+jeaheNSjYkUJu9
qTm6eMtuVhxixXk6V77SfzpHXwsgh3QY+RCL4dLBucEFfI41yGVF6yyANRc431yWdfqfxXWAG3+G
OK/OYYz8d5F9DIluIhLaxSHzsAIMgwcJMraplMEd7Hc4IcZ1Wolxft18Leo0PtYrC0HZSbsnD6Pc
6nq8COQ5RxQr5mVdGkiBF23XR5jSoIoKu8pkAIRxzdu6jK42b2qhgtojwxwHu0cV1g/XIszR9vMQ
aiYvy9Z1iQiBGBo5yrU3boJ3Z8ftGvUiPIc5c+L/HYuuV0hGoEcoF4fU///oalibWzBaWNQLhrGy
jtYln4o/JB26kK3L4i1avIJshwdsHiJ69VD/wKD6W8hQ+R3+1efEYDyc1aQdF9J/MzqjP7X98vcV
amL8a9IlEfm2WwvAf+vBNJ9PdO3WeT2KcH0hzjpr572ULvnMXvZYiQW24f8MTffe40N10XVAhkdU
27thkUiEGlRrrUt7urCNI9OWjHDZ7jKrqvaq8tLjaObpBQ8r51TEAQaYNZbCjq/cQzLUMNjCmEZp
9MydK+35zEjklZmSehjazw+QEBK8S6fgQRwTMRYhSrwjzC79q2R23CKqeDPyxkf7SYpvxQf40o06
uk3xn8ZdEgkNLHTtxBt5RpjwcwKvBw5BEfkRvkeySwPnYza1/XO9KEgXL8nCpcjK+dDAWofd2Ccu
ZrA21hBtEu/GYcAQpBxvjJz9EYzOxStgqSpdIElM99FlF36yF/WUoN0J5Gn0pwtocUHIgod2lbAJ
CD5Yx6yMkBCLmt3UxeVxDqvwTVXBnjFsc5qCKdv5RZsc/7buxLOpzTror+O5vjSwvmAY6YFgUmgD
64IWkmk2bjsOaIpV+/25inFj2CnKW3SrCy8novktOaGMlmeogEOHjIqecvk25SgwRglz427VxvDJ
SeVhyrer6muVVuH+a+9bRsEK3fE29AzAyK5ygutrns/FeX1w1memlmDXvsy6TdC0ydVblvVqwJr3
mpSiPHQzHPhokMnWrILsNOPajX4rb+9WHqDGc9Lp0pCdtRAYRzbn3OIT66Ppe8GgYDvBK99ELv44
WepHcEBYxoQgcbfFU7cZa7JVw76hfZ3Cx2DF4adwLD7uZ7H4ba2LzBK4xkFBX05CrN2AOTPTnvGO
nt2TXJjc65I0SDgKbL7amE5jS5BFfR1Ms39M/7uUVnkdErx9VPoP/IqKtpGf5xmT9bwNw5EIQoCl
p9tUxiXqmV4UTFJvBWOkM+KcU6rIps5hYsA1Ykq1Lnbako5gwU4uS5IVTDNnBJia44sWVnQXWMEx
vyYbxRPxKzo84xVt9elViBZ2JnqY+6A9514kLoZGcNDO6zw6u8VWhMeriLgtwwLSe1Z5eG3jTubP
XcigViB8i1376AzjuNDomX+vw4sFsChEOJ0SU9QHD6EI2FZaRxcC5sllRuO7MHMyi+1Pi45P34yI
LkMA/Hf8gNCALobfGz/F8LIuJjPK8ReFmvkuZ0HwSCHdx9T25akhgTocwuDG1807FlBoqzB05x7H
iV3cABPSW75gXusSLy8zOiHkhVkPhdgzN0NjDKeBQN09dd2yDXj/OIn30roRLUpXik+t0TyEM7Rv
QZBHmwH6AvRd3Pqc1Lf2kqmc4U/BpaEbwlNxmfoZbsqxnDqn1nR+DMLwXkOI5/ciym/rq4Kf7Gpa
yZ/akv5Olz15lJ5yPkSBf5vGZfkYOMhlgB6qZT68kisVln0y1YcJWiYf4jT+HNvHxLdo5dILhu/A
PdY50OwVCWly7tQwgc4GjjNTHkfAoU+1ifVa7gbP9ZUQ3aKVkYjn/GC//i0VzLQXNRPkwdz06NSo
FHBW74KtzJPsgp4YCtVSuw5zN53ZQrE0ZhoWy+bnXHQTJp7oXQ9hu8R/D+lk4eFTsjXDH4qXr014
UR3WCmOtOZpMAhXCN09yb7yGnDOnMojYbSa24Vli6WW4vb+ZccrZ8g+M1QdP0AJlwR5dD/gJk4yN
Lt34lS4AYeuknqM1OFurcfArJjP4V5gg4Fyeg6rPTniQFrxj62wN7GdregZiKLmadAof30q8d8Nr
3gIdx9/ImQUGSvHMRZX5si6MZSOkSMmHDrOTXIf7RvQmjNBFKOrKR74MPcQfozEq0r9hlynje2Ur
4w1GCT5aMq7eCZf7WgdQqMYeYYArkVyjkR/2cziDDLaGk2+afnR2ZkjgIuOz9D5Dbtqnze851/7i
gJS8DQ3xA27Ryx9dE7z2ZfHZWwx4imke32raWZqk5ZhcqEC2Y5Oq0lLlltyzHn3/K720d7KM7Km8
uj6leRztvJaIY9Ovdo3zB/2E/61H+3jwy9465Q52yp01vyJr/sdNVH2mk5mvhjaLF3NR4VWVP20b
yMsv69eCsLiOFB2npo6APVLPKS9jB/cf1xxMb6ZmV7YSU1siA29NFvw2ZwUeyphQA3qDKpV4fnp0
5LYU/t0Gb7ljJIh1p7LHQyC69kbv3d7meYI1GfXjwUlBC5owIUVSy+5ehe+FQHuhF7Zw5jDLaieH
6hqDZy/OTOzV/iueE7ab4UDL0brn/hXnWZCQhZ/0S1rjDeb03JZQXosLoawhbOrZONkFgdH/gu5h
ShqnsvphG1kduvdsuq1breXHxQ153g3Sud5lnZL79euF3iKrMe+6cBYhamVs44n6gPIY0+dsMtBv
lPEVWnaJrN0W0K35+1kV+kPPA01bQMm6sDgZ9PQbPu/9LyGi7BYUoca8gOkrMdA+g4wCi9BdA6hQ
+NC50UItkW+MpFeAqfhL0WY/MV0MCaKghMu2tIZrk1iZwxsYtnUwhugF+LE5+n0T4fQ+THL718Ig
nGR7WKGBbAEU0m5xoTCqRVpPuG7KHYxGrFPHkfHiCfMOmK40Qoc5q8tT5XPwikV+bzpmtXMnSZTb
8lL3UhwHLYnUztWEti6bUIaWQLh4ZNQ5Y1c8zQiSNyN+Dht70GMqyHyrUomsL/wfvs5rSW4kSrJf
BDMENPYxtc4szeILrKmgtY6v3xOonuHM7Nq8hGVVk80iEwlEXHc/PngXjj/OhRYT12D+rZYl61B2
qDzSADCd8wuZAzNsM2OsLxmhc8K93avQaoCRsRQ7t6MJFxpI7a5jLc0AhXfvec/kxdfw/DSShMEw
6jYbVm5PBT0oJf8gZQRo07COJGuAgDEjW7X+W9iCf4w7s1w5rpO9pVjmEX9KXKtMuQCOB8lm8NIZ
Hmk/n92oG2HRwiuZlTcmUi6ZDJTpqWmzTz8N9N1yxguCDJNVaVG44kHMIpyvkIcxrOIXPOPa2sgz
9mqdYbzMqTlsvITS47avf2tUhD4POqX1U8x0dCbw8jzDOnsyzO+xMOJjNASn0uzifej3vwhHOfFe
8GipK1JPNWThSzL7v4XgkrCVi2RZcucpg6dy8nQD9zKxILEZXU2BHNmjZX2vnYy8uNvLBB3USLhP
smI3NbP+3iT+A2dLdiy5oJ5cy//d4GPe6YrQ4vEhOxZgx9JQQ23KeSZ+jdkFZ3p8ctoctzdjeaRg
FMCQNfKIqjJSC7Q6Z2tNuzSDMDYm4YJdrWXZe94GGFW6+SnnnvcIp+E4Ze1776HamqOH4VQtFi31
sOf6t8pgVx0IgyAUjtpHDC794Rj1P9y4klPRBm+aRYp4VpZETq4srnHshmw+j8H8hmd52PtJhb+R
UrQz221KHhNSHUtWZ1BmwjxIfjpR/1Jy+jhDI7vYbK/XhlndFpYrxiZu3JVm7XDY/sznGJGMcoyz
IDVN2s36huCNr3GYNmZB3gwseXCOap55btuWeyGxP5aRg/GcyNORujnn2pDR6erecTceEVDDgGYM
UgM7fw6UB4BHX5z7sQTu3M1/gnIO7K0V58GaBz7HbxkngCEssXcs16BHNrKZrSR40qw23+QOVp9G
J9VQqaWoK05QDKEhfLQm/jgVeiBGnCFMcaDpIts62XWJ1Cv0AcOxb++I/dgnRt32iXOWuc0rUIxi
OTS5iY3tz/uNndc4ZRgaTssrwQH5OC/Um8l5Hlqz2SF26puuSYcNmq/OtAXHvfSdJ0LjvwXQPJ45
wXwsnUBSLwMHp8IVYLfmwwARsgpg0uwWi8+yoI3WazvRoy2jtnWSzfLSxhVY7tHSvLULy2NDDNC4
drtcut3FtH8sMWp2rOl1IJt3MjTrwUkHHytOP67nNrwFTsJ5x+wBgkOlTqzOfQrG2T4yRW7YZeyG
qjZ3beW8+T0JMbOO6WSKGj0/17grG3vdtvYPQ4TVfgzzmtpGd37T8x5dW/kwCZRV569Xwa4za/Oi
KwF3VovvU7OdYAmFUDtVDpV2074KBT8HPynbZBw8YCcJI8T4M3CNlNxOtMF7Z04APRPJCSyKeGK4
l24dx/6DylrDtUW8860xpbTSPnpV+Ki1sb/l6mGuRyTwrIbKuTn3t6hw3P56r927DZPzr1G6WTXT
kQFpDuZo2rtAC9+o0qjKVU5j3UXry2+u647PUNXG5zaxT7GE6xI659pw4/swAhWPaNhd5RyvLn+X
yOlJwzZ0pwRubp3/LhmOKTrnsONovsyvyzIQ2r9EcT3d4WK9hiNNz12VmE+WxyWhkcNrJ2xpjZpF
DgzDT3igHlOEQdw3dO0Z5yBTkACtjhTKtVumPWrG06pFa7NfGqb2I/6j4rlxBnRoGvC2ISmss8nW
HMXdmo89HvHlh6+CtEdMZknkLHd6Ln5H0iechFB7LqeIynIViRPENy41ZgaGFiTyn7shxZjf5gVX
PVE1n1DVdqzbBqnabZ/6zoSjbqegGx3/8LX11if2Il0NQd+f5XmhgkQRctScRSdkL57e6hFuFyR/
SupojmXcaccyN51NiVbKcZQvSRx3Jyl6lxtHCyPZiOV9oQIIa3gmgKONSXtNTOvdmaU4/V261qPJ
L1FSIsUQGvZ/PA9ifANXFm6TYXgnXT/j4NG/YcUdMbx72SUGC3BrRDugjVa/kYK8My6qBi2P/pwB
8e9z5rCo+717Im+Zbbj8mM+mOEkgB9dv4nugIszL4vSzdyTSvZ6iWFKIBiZsjy1/pWcW07dhqN/r
GowpzrtdFpeo7FYP+BtT+8vIGZVNSjJ/Ywa5ovMp32QdTni79VPql5Mqvo0VhWbC3kex65xTaDt3
3cwwzKhXaIeAo5vA5XYqtH2qwrSZVmknkU8AR/uwz9ciQZdZXIOi9NHS0rmIrpazyWOvxSnIPqCP
omcTh+GuCgksUSP+sE1/ZMNZEkDk8m7ZPMl546P+Esaxo5unluWVKF9BphIm8P0r908ODbPdPUp+
jgObRdg6BbyK3hgwrTFjXb4qUsO4oiGRaoq0k7PklNVCGh8XExv7dZ0Gv4ABF+CDWSAeOSHOIS2K
zJOpdcXrQJPO7PX2exY3j7qityovytvsxCHRL1tuYl1Ud2O/DJ0p6G5uZfGo1Q6XSdQRBSQ9OGbN
VKsYiT6WaJqL1ZLiGmA9KeMJC1mmQQtaxajKT4S74w0jH8htDgbPdEgqqrTwDKr08bJMaf2SDlBt
jFIft25tUUHHcNxc8SbMJO+kCXjANz/8FietF0vt+q9Q5kRNxJ3K6mkxYizdRiOIHDOfiH76b6Vm
lc+6lVe3OnaJlxH3BPnILCukynZouQ6bEI+/3Rb1qVMQmcCwGIkU9nzIk+IfJwkoA2uO81ile7pO
7BUHvpgHkusfGsciy8zIHvMV7/SB5o1bNkPZ7XvzVqatS/Uc2VUyFtyynbzODpNRwkwHPUf9hBP8
GGbS0uwdsJSpyU7SG+Ci0Mn4wOP4CjGDYTfAwj5rbnfMBHtdpZ3VAjzf7HQPr65+fh1pUWKGoxTG
YzFED1ZMe43W59eumYzVzKCKYg1bkhoNi7unllLXzWub/5Id/tOizPHqVUTfQS7lT40ryjMoAiUp
5HQ74cYgv8M5dL6hBE63qWlDtiXkijEv8ByCwwXw2iXJ7rUT04c5/Sim0Jg3aUxnDFswa1Pl0sT1
EZ+lOvEl3GW0lEKoMa3/nX7bobDOMyhsdQ4w1eKp4PPkUzZo1bTedNpIo8bIneDyH+6G8bPSsCH/
NTks/oavQWnr4LvuSppBCQIF9VWD+kIKVb5C/eIzQOfBWVPPn2VBrOoYeXC+3Xpxx5iY0fwFGGB+
iTX5lvdDvzcrOBaljWBzNzoFxfXn9qWXRnzmNg0R2hDa2Z6qV8BG/9o5F0+nHAggAhbEymWJMH6V
MdPJZPgHSsG0Kgve4AyMwi1XrsxOspkdEge7bg7PmE5y8aPviu9/pCMvuQIqLUuSkyRz/XMY8JT8
uzStITcOZ6MU69piDYlGDlJeRDYjx0Z7aawC3IPnixcGA7huuKJzB6LR5OCRIS4ipgbmcPHcKxVu
WbhOwbo3yY1tivOwlUCqRU76mKydmUUTd0z6VzNYkbdibgLBsNrlKZfVx0Ucnizt3WSfCFNM3Ht2
67cBI7u3uJzdpGBoHZa/vvIDBMzFMeT0bikkWKNZ6dnRCsWlj7J3J2T3EalQaqlpFgX3DnZW19kx
nWa3i7d6oyM/E/gux4+xSPSvcy7vT7/nonvERm+t/LmcCLpPb5ROGTtrHLJzopgk+FQABgeULZiE
PEuKCL1tOFGLBSju39zMyEThCIgK8iPpQUuBeMImHgmgsu0nJMaYOGvCF07Tx9mz8NWZE0HzYYDb
X2u/wjQpTsKBalGx83LCAg9CZFYnwICDNZA1BiXlR/mt1Aa0Q9zo7I3EGD7SfecKaHAZs2csaBgn
J+KqA9DnsIP+1qOgvtg2PW+5GwJhrrcE5ZJrquXjnR+AriQC2rtOI/+xfG/CB/Nl52MQhNf/P/kV
ixcdB01NJyk5S67+ZrWc2VIm2jeOBu2tkdeM+e5JM2mTWaXl8EnjWg+LB7W0Jvt+HnEBTIO4p0L1
yxOPvAVNWu31PK6vvXTupeWnrzz1mWnKGEkjYZsv/Sq/9SbdWexEwp2WQG1YxX3ebdkDdOumNuqX
IZe/LL0HzT1xOjSVOOlN8Y3kov7UczrbFrnIttIl9W6owrbUn7SLqBjhLbZGs0rY2FJe41Um71k8
pGcRZjsjxpNpuy76Av5t9iU55J/R/xiNSW57jqWrv8c/sEVEdxICaoNPcK7iAb/O8JJx6gA65Ksw
GISUXV3Wzkbq3XAjsW5uuEd5axlPEBeXs1Ct6gRzLwm3qQIcWnm2ayLSbSZzQXog8nobqrzesmSV
31wcPfgJe8rc112c3OxMBVbrGGtoCNjSBlLkE/x/WpYsAXs/9NN5k6fAxLhVDVfXo29I+aYbVMcz
Z0nvTFljtU0MspfJ0o0ztvj/1Ktl8RSFSpqj3AhlpjfV4nOdHNI0dTGmFdmeeDnPXBsT+vHrmwO1
c8tmaNkGxWFGW7MaVylVfRYRGTFITF+vEHyircbb77hEfRIleC6/c1mk39IXmLgZIPICKXv5a+ht
v54HO7gsiDgSWPRE4zw4LE+uzMvqlTEGBEPTKeFNMc+Uxo4UDbBY1aAfcRA8x37RrGdBoSL9ReFl
WfSJ4feQcuEopQ6/SHh2lFZlqaXxmv6UGodQicZ+2OonzwVZtHKxjmyYH5F/G0J5njrbRdNu5o2J
ysoPMsy4JvBq0qlFN47TcGPjzkf6CDATARoGccekdjf+PEVnVy2gyUjut1rrwl2MX80OeqXRt5ix
bfUSJ49QgrKxdvC3rTN1LseCbUAsQ3guG+8ldnSD0lk6l/7+x+WV2zn57msbG03Ggd/VYdEhyDkR
2qBrML2nXdPtmXgw5honKzsz0XRX1hjkG1PF2Ohw8E5jqSqAakbSVoVboqumKxekPA5wS26pSdIl
byJwOGEN5tWMYDvUBGEd5mdvyA7u2sFS9KI1obGhXaHeSdenUUWF/hhUaGfB6VIZASLT+gc7UrMz
iDbz92cRfUy8bwjTnVNEP5NRTAEhZOzQCZg7AgR1iXKHecqBkkwoKsdMJaf0YxxiTskqQ1ywIbYT
4ADdki1Owuj89VCf4ogOOMLiy5IRqLlEKjFewzvbl3P8JPfY+4iMaVUvzyU1x9CqwidXq+L9kmZ0
FVlqebUkHLXRSQ+Elg4IRc7JA2H8tVhElolMBXgB+Kuapv7vgjcBmK4Urypk+PV8Wx5yy+NOk82a
aL1zEm4MTSVp2lPJp3X5KlZIBRka8FrZAKZqsrI4eQpJKMXBWWRX9XhY3Nm67ahPl+b8mQBuHAbN
sHfCYCYN/n58gAIYmJJ38z307xjF6rUBvWZriSS6DHbPjMaGl3WC6LH6H4aIeja5RBC2Nn910roE
GupHzvcB6OHRt+ePaJlKNMwdd6SNrb0BD3lLiajFkNE0H2acWA9IwBESSslE04UejQJ47LAmMHMX
clfxllsq7VROZvm1DCryhBegOnPBcgdlL7uBbzxflqVppDxMXXPjvpUw0+p4BJbuOS9pYrCZzmyW
L8e617Y6J++VZ5GDNI+p4CFR9nmD27vOypOGE0yBP6uVlVTdGXconxRASycjAakVAlzCXs4K1/YH
+3nNtHHCjGPKUJNFqNBTKSI1rWzD5zZuFSRtvIZePMHBmqudnDE41n6d7hKk4NfBahz2SVF+GmwG
/pjoTXrG+HRmHFMqBul8WrlX9xtPsm35O+NfXukNhjI5kyn6zDNKWQoznc483KbzqFxLjl2II+Fo
4he0B6Vae0+AHWCzyIn5E0Z8agmI7DEWTihptWJHgRdq4AiSliF+xr/XYfkqdM2nKaRYz2DwfO2V
xhxVZnuGULhZYmilNf+bSqPL487dloaqzvwehs9hXAFm9pkHHtI6wrkHt2zTpJ5BLfFA+tg74b13
nms636gVKn/yyK43dZV8p1Ma02xZo4GZHjdXNnL9c11iyphfYAYM1yw2p5dySPR1wcjooPfMTjWB
vY0of/0QwqU0hfsl9Kogv+bMTxehY5E8pBqa+AlBCVIvRhyU4Cbxzczue0HJCDNBsaGJBAsrnWw5
PcN7cIXWEfjTsVQzfamO9uoQcyK6o6/9njtoHoAeV2TrTD11AzecSXDE9W7x8HRWNF+8Zhu6nLik
Ube7sDW6W9vBg4I9qO2KfhYXfDDRYf7ou6nbuhx675RN53fBpI7Qtp1sWzd48LxMPoqmng6lB1Wn
iqNd5NvyPgZtAz4R8Q1ycHRnQsNSgSKrjFyHrNneS2X8buBh83ADEeHyiLr5CLsbmbdvla0J/t+9
HaxkNq1LKKCZUxGih2C8rSpLXmKLOmxhfIwpWrBQl8HiMlj8BlPb/4niuD5quiNw7ErAgB08Z5iQ
zjWlRnPl0ipI7BYlpHttZ7d49qMY0Gekk81ouxMl7PDj2QsC7KOTyXc1+0tbWQSWodTwTlIKT6KT
jyFYoH9pdcu2KufUz2mYXF60ANvV0plmf5g8ZunSgQdSIV4FhcUGna9q0brHQvOJwoiAgxYHbHGn
MIRxTPJWDo31iZfeXY2cFm/4WrtDN+A1ibNsQGc0nV99/Akc/VUKlUPHB/1wBSS2tMTuM6u4NJeb
RsgG03NUE5xOZuMn3k99X9VhCZ9O6ne/ocyoZyO9XiZN2P7ir5lTZofVKqYsYhdOzT6JrOwkpR/j
iHG4OVnkWcE+K0TcYuZydbvAqSdfdfWXX/B9lfJ0FgCFTvN8bKUHL8hKobWVhiD0vnDnwJXW5z6t
dqnb3b82bgAskh1cFKbTbohFCU0Oa6xCky6L1c8cuMOpQNCq64ONjVnVhD6B35iOpBCA8YVZdcRO
+D1CN78zyK237Nz0g7AYazWpZJ8I4USsJ5T39aLzhWWN04ZeTdFpf+IY9/oQ+M2TPUfuZlh6DKHq
ho7oPwK2IwvJLlMTuOVVrsZwtQviskIT5bQ6HBZIhRFR0DYGI5AktTviw7Gr4zE7LweX5QiD9Gkf
GyN9ykaXSWSkCTa5nmauIo0Bcapz5GTaVNAnByir6pBR5rjDGDQN1ojl0cUVLxhIt+FTDlvh4Tps
/JmzuuwoI/sUSWmfGOS6ypoG00wGZJphrZi5Pb9ybzt7IFDWnJe9lzmykietHTdADLyXkPEB2UfK
w2yVn17ASMsSu59xGKPspcMHHGDvAOV6RAHlYrw5+bEs1SA/tT5rj1TBItyHnPCpY6C9LnQSwLeU
kfeajLcxYLr3ynE+7ayV28QV/D2KdPyiiaFceRelJpkNVrHWk5jZmB4fJvbrjjVo92WxqtanFq5O
dqQ33c1oWlziFjQ/uItY60cDKgaa23V5VaY1zL/RXuua4GlC++CR6BP0t14vRobpLZloeHz73oZG
2yJz6V1e3XXdf3QJ1eeMovSv52ZTFQRkQyl3juUZW90lguUzWXu8j9QXYvQfq9O0gCcrs/lUksdN
jkLchm7wN9W4sqGTUTXHAJIcdst9FfPqgmdaFm/qxwPnp2il9dGvSg+d3dfzPnLy0//Oz3aojPlv
NRqKnm0bFvEP2xAcGSz++38pXEhM/L7jLPztXHAgjoswu5PSf80DOffEmrH2LUjyRSylVQP/Cf4S
Di3eie20vfWN+lcOC+fk61nH0y56NjCD3CYBM3O0HK5hB8e8zy382rbGbe49GzdYUZ36ngAehUap
P4r1kkScG+KIqCOIRi5EaIyY5XlZNCDsG7dUbXbqNirbXMBa5pW4jUUwXJeSDtShlj0cDRcLi6Bl
24IYNWubogRdYJb6t1bJiRJs0MmFPbmfJK7/rHEfunXsHE0/QXUmaTlRdb/cIo2x/sfg1MtEzXEu
NfnbE29Vt4bnteFNz7aFPuTH5QMhxFdbzc/p/4S/y/9PD4b9/zDN8Xa5Jqd7S9iWy/vz398V6Q2W
ZgCJ3poVZvXMHbY4/ju0dpaiHu1dGKCIAmT493tUvyFJYjA+Lb/Eb6P+rn5XRosW1lOqxrtWs1+z
jr7dZpiy3aC+7LjNHJJBE1//1XRH7xLmNGDrKuJlzZp+hW3/HJvor5vFWRwGCU4b/ErQ0dU3lyKT
5ZtY5v/zm0TTVoYNmtEMKIwbOWtjyq7ap0WX//u95ebaqTvs8j2zGRqS50j3yy/+++uW7y2/ePle
pDvV6n//FBh8IP/H58D2bV+YgumkL3TPUNVK//VzYBlxz/7QDPcawN59aoM0WhavZlMd2VpItzCX
XDJNGGYAZkUemWCTqM4Sz9KDj7gdx2f1jcgM4St4Bl0fgdGAv4ox3MVtusEtJB8CyxBMYSCWvY5J
283qqzMTKC7y6KdUn4AGl8Jx9KZ/JzPsU39LyabhLz9sZE6xahwGhC3HyqkBsOTYMj8WVvaTWfT8
bOhxu/ZIG154vyNoBsOzHwYUYpqW9hyRDoEmuZyZQw3gf22Up2WPUChh04xz4C2RDrmoSTFUw5Iy
kO8nGgIXu4r5rcwtjmFtD/yztw1EacVIg3FBid/MQGmklfCWlydGMMBqZgQujDIenQ7zRxxG2b3p
XYih4Da37BIk09CyBrmF0JkC115Yf3pYED8nK7XS1aeVLW1xjB1jvWzFgNu4W2+MqQahce0k1BKS
goeOZnOHoD6kOHhj2e8bHx6Ek0vnlDiwUsLU6TfEUiuYbttB6i7xW9J3QnOsu/BEehvYzExRO9wZ
OsR4tjPjwB863CVxw6Oniz+ShOaezJuGZTme7wbP1iX/EEOQgVqlT/u8Zj7FOHHcVwSyEFrjChwe
XrPK5sPh53BuawUSc4tY28GzSlemIhL3MoOW1+v+EfzxHiteeO66aJOooaap3OZxKvYeCJf9VAfT
ThZDcxV+szUoH77Vbp3vi+hHodWUiJR2ewc/kqwCRgn3NrrSsrM2k7b/DcXwp1lU8SqGXno07bi/
gyZC8sXv2VoCEq0p6kdAFRcH24+5oqnWU3NDIFqMICtR++shNf4py7KD6oJSXtWQbauUmoq+QXo0
rVI/lVVnP4elXHTiAKqido14v/CE1+UdNNndhgpNt2+rXXocXZeERnAO+Gx3owkje5KPVH6M9PjW
I6bwuWuZwmKwRwcJOKLQxyr3o2iAk6XM4NswRt6y+2MXduNLHylHQuC+o//varcILwxiJIB3PgA+
B4ilokHzrXnDHok+dsUkb9qg3/dV+UvmzBC9/8D0pH++Ht0gDcFJRzPFEcXUYGSLkaSQQzyH0hE0
8OkwT+2pUbyqZVlsE6TQP31JDbgzZcmlNiFUNwYFvioCZ94F781j5LZOsdF7Uwd/kEsfTuNI9IaK
aYTDP0M0xa+OT9pWKzxjbXehuff4q6+47+cQsrPPVPlbcgxBeyn8+iejnXG9wJQ6hwKPmIzlFlNi
SQcJNGjszTSy1pV1czi47+iQ0vDqIRW3Zn1ZnpzL4jrDdCzRM0BhBae/Sw1eJCrL+bBMvjI3HfYC
U7ChfAdUlBAZSxg4a86nItn1HNu7zKjvABemTRg3814wMF0HWO7XOPKj3aCGvNSVRxs3UgFXu6Vo
xshjOPQWSZdTNP4a09J4tobXcsBwDFjMuIpIvFiU9qg+zZqrB2URFGS28UfaTzBL3NwyGJ4HAb0G
K96VpxhLST6NavGOoobEogBD+9M19Pv8XepIvJW6Oe+cQRCM+88F27cJ/s8riDMFlbmVnveZ6AS7
D76l+RvPAPhBvoqKlrQZzYOOyioROTGhT16Gcxl+63sStf3OwE12WhZp8zAYE84BU0XOOFYem9hz
I06YOqJuS9i44bbCGRa2mfpykJRfWcQtN6Tyi5KY0UQCtZwx1MXefa7NA1mJ+lK2tCy3nLEPvRN4
z6DEVnOS+/AukjN3JebNyvOB6GyeFdevgGZ7bOF/cAgxh1OvXtFJ+xSQXz/omCW4BcPEJq9+i5Lo
I7f8fj8ooJGlsvo9KiTnMeNz7P13Kwe1VEWMZ3Ei5peEseMeTIf+2sfVk5nMW3vWfkAOrrfB/Br6
Yb8PqbBCQI/Ptj2bR4P7d6McWppCuDuqZ7UjECmoGUiiymIaIYONIK0GLmjqYh50WbmiKSJmHirj
XaMKZoQr6H/AS+IQz8vALVfNfHG5R8AIba9/IWGZbuFJEcVeRvsqGF+b2CKl0vJYH3StOXqNIS50
hGAkTMnzFKP4long54yShTWeviGtMBPs6UyCtMy7emk+r4NuhLbQWN25LOHx6dzAt4XW0jIMN1PK
EeA8N16KwBpQpYV775qkezh9jxLuHLI4grUNg3gXo9Y8ICLjjcdxtQFlOCLLZR6xwdh+6i0ypI4l
zlYNmr4TxHzD4hNT2JyuqRV5X5TixhqT3SIc2339UUX4YGRaNJeOf6wNw8Z/JRiji7kJIxxW5d0a
e/EZluJ7XUDDZyB/6XIGbH4q96R9NxD7o+NycpyqDg52yAdWD/1HIJkDQpCC6taQJulETgxn5CZC
3dR6ud8sy5B274HpV8GmLF+XPJ3mUidcluInTiz36OTtnsjvfK+L3LzEmcX+VKSw4UaiBV5MQn8O
Joh/I90XNfC1NcHZaeMybqfLOnNO7Knija052X5sjRkkh52dLQjuPp1+9zG2wLWjnO1CRTsahRoJ
6wQNuhbMWGKYyRe9sFIVUmGSHW1lVJRo+utRPaIXvjLzrgkZ1PuIC6zbS34qcw1q4rmXs8fqvL3k
drIewrqBplxmxwDxxg7b/DHPhM90A0jZKLMfdUceb2FP+UyK6wkHnjlH9sMb3V9thwRVG/N3Xzdv
CcFksDXDiT4OPghD+oCrHRyKIQSlmskdI5rqUDIBXyeQs5/KPJKntCvu+SSnozSM8DypJeLcaeiy
uCxZY732nh3fEXtBIeKRvNvmLzezHeqfEKGJ57rEB5oUrPak2vZ6yjPY+wcrVzP4jKpGwBJiwa4c
ve+Ok06XQM1VaqNAbRcblzip34krM6zmJnHNb8oMv/xiZs4B0R2Y5ytw+97yAYFUfZoAN8Sj3Bfs
K81k1AiBws1YjoReBvEqTcrVommYevyrYQq6CztU874mLdjYCS1/tv009GyNbCDTO9yt0VrTiOV5
sgwvnj7vc3D8H5rp4qGOy/StjYpfMCopBaLkoyncgLBMW2zJnzHzV+aYyiExiV3qI2c+uvL68KTZ
83g0kPgJEJB4Z9vubpzJ1J/mQGgbxsh7usgVpYs+KyqMYWS7Xf6kZUCC8nDCSVSmh4VThQkBNqJh
rAgjxljLR/1m6Z8EDxACjNLGIXdLQCoo8y5NvirqMEF6lcgr2mCCY0csXVeBQMNjDH5ImWPsbLif
lOzFA2Mp9I/WploIxoOCIqAlZ1X4U8O2s27YmbNDwjuTOhDErVonIkPtR5Z49nssgucoD46tklzj
QsoGpdW8+kWYHvyw+Ian1twlFELuK1O+QASBe59E9npCvslq5tKtgvcUjrmbfQ4rC6ZPLz1dYXok
5IM8hezCdWOBSyYvb+8qNbdHtAPiXmj/mPBtMDvOB91J7UvuNA87t42DruaJI97qk0vozjLEMK0m
7ZvJJ3bnN/aPpdFQp1IdquaAthHqPNCI4OFoDTl1tMlKF0MG0ap5kkyXLl2SJ/j9aDKb6sneD7O+
9+3JuyalCQKWucMWv/bSWtfCMRmNFBQa5UabjHqZfij+gD9LYcM+Re4Qf2vr/oRgFm+11BoOfatN
6yKXsEYmR+eRVsQA3o1N6faCIzN+Qrvtt0ElxD7v8zN3MPdqlfVvBAaOLBgO1nlD8iMfrD9JYVqX
ekg5phvDCzllBlFMm7f1WJlvHn6smdPhxcp9fZuY/c940sK1ALvG0wpOplEyNSQntmtLvbyGNg9M
QwO3Eof+oVTsopKG6gFH2sXygTFhgIvXOVLVuZjHZGNm9KybcOMxQwJIWBYCeJs+EhYfAgTOLKU8
aKbKBjYPMZ+hb1cE8STom/JuOpiMAnrLn9DU9h16xTMs+N1gNv2uxrSy1by23vYVf5AvxbzO4fSg
TefDhfptjKkmTm09CI/UJ8WgLN5I7ILqYmLMHwaLXMLiEskgD41e6CeGovJEX1Y2/GNiJTyMDiiy
upySF6xcw2+0O0op6CU6EN+gr0jF8m1/ehuwub7kIz5+cmt5YX+LrFdygQ8QHJvF30DNH5EdM8F3
gQo3FNU/Ng4I3MixvGqMQjfW4IEaDwZ5Ntwen3dovsagVq50D83ActLh0OVOjwgcZFsGmJhMCCjk
zvBiz8yiSiBqQJ77Hw1Il7XXAGsY4yh7SWqSUfpcDOs1qlpy7dWStpTlJUnb4obXwxUPL+2Q+QMY
oqm2fyTS4udiSH8ZWqPfL2NldwC57WjgQC0VnehUY0eUmPEu8CROTr2U21Ra9m1QSHx3cqjVoOtq
x/lh01ROe2lt7rjqMll0KZrWkjPOgLvpftaDEXE9wQ+1VZCIAAaBiZA0YaeWkMzZ3tTtH0jazOcn
ordySNt1OMepu5opIMRBYiAYpGHKU4rhfYrUvfHw0kPtzBFdErs46S1tVXZe1y+WG/806L475MNg
Xux+eEs12oP4GTt+k++jQjs/xtI3nuKw2DUZbl4d5OxTQPKAztqHbfvJbjQRa3WbMgnu0OWrKUNv
E1fGs6awVUlHA1rbWVdCKOLcRYmretv2fQTFI1fSDXv3d/6B/V2rhFmEhWQjOzmtvyKxrsrFRjjp
poym957fcGHO0Vwom7JI+G1KUXN7NA6aw0ZY8/L2MmAoVGnQZaF6ZN7VUYiVSDkKlyU0qdcKzTWX
sDZ0KEjSGB9hR8B42XvwtAqR/nB5yTqHo8xSMfrn6Uk3heefoLxj0I7L6lp7GDgGN/a3jJXozYlT
IzjmqiFAnTPIwrMtdqzmn8npFPFQE1ToAkA46eposrzK/Ad/weqhFTlBZ6IEoZaO64KNAYIt4buc
Df2KXIq56w00eoriGEd6MR63InvSoeQfONzBHmjodAM78KtWQ9Zlp6Ep/m4t5dmyovrU5/rZhjJw
z3ofML9vvEqXUJaSgxdhWFi0fiWVCYdBucaHmIy5ZnqvuoeZtMZKsxkcOn/cNNGPALJxmpJNlo4K
VLvpZ+pW36NySi+l2cQflheffmPA7m6VV3NYaMBdexYbLVOLdzIPoC7Y7cfyTCk06MLsrLxnC2FQ
eu0ZmmV6gqdQPWNpcsm3UuhYnIcm/b/UndeS40iWbX+lrd/RA+UA3Gx6HghqRjBkyhdYpILWGl8/
yxF5K0X3rZq5b7esDEaQEUwGCAfcz9l77e7Wc99iLxGnqFmanOE43ZMwTU5DhsuJG1xwNsyh8EcD
k9cP5KlZph36Puc+sgWLQ7GMr2KGNEFTpqlssHXSCU2Sttq6nLeTgHgNmtlBYk8nqI536wKtK6sP
6RIBi2ym/kBo0m3HxCJXOixdrT490n9nsJNORgtQ9LAk5xavQGoMAxPW8M3KYm5SxIAD3GfiuUh5
GVtWCJSlil1DUu/e6FPvvixJcHTI8dwiUci2KJsolUmM/TE3hEBFTQrD6QE6s8Q4QJ9sd4uqJ0Iv
k/x57XSS3huiL+nHZJT318kAeEbUJE112yPwwT3glZCZG31ryhBVLjJ+jGttIeJdhRSYVEBO/9hy
lPQDzN1g2c1toFFO66qRg91N9x7Ixl3EB+Pb+hiP06fa6GYWhdjjcdO8dC0JO5zCCal6/G7rmPp1
8jD4hV6q7aKuxVsHCbnSpvdOnJ+qaHJP8TeKNsFFwOuEjgknE4rW50QSouN5FLb6UecPAlaCxGK5
deXwubb6U6RUL4XhbLD2V+cktbJ9aH+DetDcTGVRaLs616KHTk8/NSMX0ZE70mZxjfAqMPbUwKNS
z4kv9pJwbbMG0P/zXWHRB8brYwDsKWbGWgN6QxfRQ1soDx6N4H2apScn0MgNARlbV2T2dvlQbjuH
w1aTy9gUS3Ng5T9sFy0597MggDKePvFRzD1r0520JzJQxqi91ZvSI7A5P5AgWoLr6jA56x25FHFn
b6KTo8arrcv2QI4FU6y1GEt18JwC+0J61JL9eElqqhRxOsOd1gFmJO2dBw6N2VGf3UzMeW70hrJE
HOQxS2F+d4wgB442XUVW28OlKG2WdMfVxmGzHD4xeV78WkCww1ox7LxXLSJtqlvYym9EG863ljm+
D2RElaZezJ2n0m3Lvn/SzC47mksfn+owuKyLIFKZv8hy1E5Go+tbeh6klhPcnc2p9iFCAgZSniNl
o4zUebslQlAWt9TL2g53VuFVC9LU1juQzHVfB0NwqFP0orDJ3rQmtRHcnN9mT2vfibJ/R0WVYogQ
y35RpcXAWu5KRCMnM2UuYCl4L0ar5SxLA79yRO+elqg8xGgHruum4BtcoHuQGpH7UVJbd1Orm+By
QFJlOh3l0Zi/wrhJzlpWW1fW5T7OoPIWjI2xKyeGWo54YBNW40DpmymFXuv7WZFrRw1PjKQr7DeR
0pY7cBiFkielZnjrafp0BNBd3mSRbe3G2UafqlBQDSqAg6fLt6nVjbfaUhxjk5kVATCE0TdDDl/B
SB/z3GahGEZE1uh4nDMcNHsqrQ4r6Ue3BVamWTMZEFMjno4k/D2GAWZJDj9xTDkV7hl8Mp4X4i8d
Q1nlE7RCPCrMy+T243XNHabTfcL7byCWG/QDCwV6DyZfdDrkz1j+6ORjk0ySwvHdqFKOZC5/tVGd
iDZ+hvIW7po95bQI6Z5S7RXXQOboz4q8us+c8tYjj0ZJiogfNV34TrphbYPUZIVXJuND6OVvPAzx
+2Lhi52UtLPp+pdVeYYO6hDoNGZU6A7QdJKENHjFlDy6s4ly0pcJVAQl7N95pnzWh8g+xFAqMIkg
2kd2iyMpwDxXgjsnSBzh5nmFCHdriZR4rIM+swIR6HlmMKtI0ErflbZt+6HmohZ1AEygRuaONaKe
WTcoYppjCvLkRzlmfaQ7DRFMARr3xiU2caSJdcyahaTD5DGTung/c+YkLC+3w/hdjwZQm5jrnEYe
klL7nHgejQfCfnTCMs7SFqcel4U/lkxjZQeTa93UCXGk1YD4eNU1mDIjbyZ06ZnqCXP0RkvxATXj
PpvOayVDLMZ0xKjebfBHT+B8Bha5ToHLgC7NyhVFDE0ERJsc5oIWFBfW2ynO2zuqkuJg28Y9TkD4
wJ53raxJXl0v1vhGP+geeGNBCQk5vm3fCs38pKUYVYo8D8BNafYT8WJ+AeB5i+wCr0GtAJVqYZuq
Je4wBc/WoM/CtzOv2s/6GF4lMQP7ooAw3YdPiI2ZWAntIRVIa/JweatIggcrTPlDlFAwSd5gOYBW
IbX0pmX+v5dzUNx4wQiMwR4e0gRM5ZAzNBapMk5SZv9ZXn6slL8FpGZwXh9Nw0Vf5QmqRQL9a+La
jm0I9uSpZUZyR3hqBiZzqS8k2AxPFOU5ygVtOqRAIzmvJFZPQYzWvMfb12awAKzOHG9Gxt65Styd
QAA72FI/9K4ZNOReBi6dOf19M0f5pftjs+DxZAxnFS6sFG/Uq2XUKpBAaLMmKdhZb0mZsu4JX3Ue
myTbtGgbF6tsrl4b1Nf1UWeITV/ijpbwF2tEWHa0QQwh9oFjV5A7ptTdNZICuA3WipV80B6ImgkY
VDRQ/rA0LtjHiXDN7yUY4KNJgNlk2tBZoKf3p9Iie9IzHIREM7W5OBrTwxSPzyP2v/O6aUcSP1J7
elsAKtmHyl2wbiKHum2dZehT1HNSge8TpqZRklDXVheO9ephKPWvFPnVK6gpo6kQ6J/sMNnbAcR9
XOosBJjg+as0ehVJz/CZWNFiysUvLlB8DB7qH/tJgyrIEdZ7Soh9nm5TluPE2wRJfFx9mrUq3CNJ
I+fXSsvtrKbzqyG36zLvwBT1yoTT5l+P6vw2yrqXJhtbTEe1ALFbyOss0cP1Yjx3uiU4obESoVaJ
fE6E0V8xk6FdGntnhBOy7vacgU27DOei8ghgXZc+g4/LXpxT48Ye0vwcV4Flo4+h19rFKDtMNe37
sTGmFCbRnIGPoUc1qWM+rO5IA7fhKEz3oNnu3POlU3m3JbNIkR1H2UWPNpYQmniLx/Kue7HJWDhM
LYmfAAfdLe0VCHzKGE+JKr82/Qe+6p1B9PNdUnT1I83zb0Wb2oeG+8iZhsGuDDtsSBN/bUaCzTaR
WQHepfMIS2GRs8WpMZ9lCyqvr0eI/rFGE2EN6WmMGGd5hm8rjabtREVzx91rOBtRmx1WG0mEo53J
dnqamBFRZaBjXMY6EQ+DPE9r4yxLNIag0RLh5MU3pdo4fbVzIDmehBLuhgrd1BvE3DK9x69DrVlP
bHRdFkSiSFkogxBdXkn8YYW2pYX2f0uV2teTfry8OsRyy6ACnnJfVTEeLPL5t9v+NOkohvvCk1gK
7YZEuGm5d8fYusSmftd6sbcFX0qMnA5EuVEarQUmxhaxrOevrKQVEULONp2UDE1SZObCI3DHrS4A
KLXTZI5DflRtnHVF2qvLA4tb7tsRb0O9bzyvmyR3xrOzjI81mKefmmBMHKWPJQwVj5pfaErxl1hU
5owyej/mTUe2hSl8VCALVl7Nvg4yn/YBcu9dJQCZwTqkm8KZtw8rzEitwmUjtaCJrDaZ6Q5bG1sI
w746uGpOuBQQ5h2LWt2mssa3mG6DPQTNs2Nk4b2nNnDqgG+Ei34sFkp4Gf7XLSk63l2SOq1Pbxt3
5mS5dz00X8ulXAA+PdrFHcqH1e7sgZil67nan0N3PKTO/OiYhX2T5IvY84mijTth3sw18zFkRXaR
6cjGnVx6wu/WqI/ViSoAUpP0WcudQMh6ZO2widwwuSF8yjpkkfU0w5cfNrP6gke1CSbENbAY8h3J
DFSM6ZitrhxDVVma0RxpF4F7RyRwTpdEOwUZmGPFxB1oPNy1dSDpqLvFvrAYi3Q/ikfEftGxyMfC
DyLn3WA2D9DsGzIKbkz6ZZfVWU6CO/yMnlRLrwzex5pn7JcaIaQb4krHqhh4AD5B5QnVS103hs1n
LUqP9sqCftRUdskVoBJbSEhebymNSYZIVeP64wrqdbs5rAkPHmK8buMSGIfAGO9X3tqPGGnbm79k
qrtCwawH+AZWW4QMg3WDYIbr1zTizO25U+xoLeCcyYhCT10053gqSELWLAvjgiUvI93Mi0XKFD3s
3Zq6/EPsGHoJJbZgif1gFd4zx3K2QUkdN2KAcAN3FjAHdvYeiBAdGYFkiDWQ0ll20LMDZFVp0HwM
uDfsK+U/AyQ0UpQpj1NrEfnGVYPqmIfjkaAQrc+cnWkio3TrqrsNsd2QzkFCrjPYRFN4XGog01AF
dD2iGakqvyEx0t3nFdQN3+4R4nfwigqSFbPoc4aMBfRG7FzHMjZf5WxRjew3bTEt16MVHg1ldNC0
Q2zFj5m7DHejLShIjeYbkyXlzeBwYpSBGd5x2r7pgvp9E9rGoyPMAmKO7oAexivfoY3wvTC2DmIp
vswzZ+tA0i5K7Bot8VwrL1cTHgyNa8NqnM56nRQ+nVG6TkTiKJxuwsjDOD2a9naRPdZuWtO7pcKN
tIArQ6LrVhjEhwkSkl5QHrLLZjkGbryvbMT968ZR1yjRFG+NHoVD3kbqj8z5sSVud3Th5E0LwOYU
xNFp3eNLekhscGMrFT82FUmOSkm3YHnoMgZ9pvXVvaH1wZ1H5BMqRSTVlMsrohd9JlATZV0sKWZC
XUAVb8Gh5keSNB9W0kxnzmRq6+XOBV1xrXuEsmGVABeHMt4MAO6hKUbAWOhcLGo+YaOauLi1dQmp
/x9XBI6lKrqTMV3+XOVmi3/RuFmmY1sWpAgdnqbh/KpxQwLGx23q7FBhBhzpBRxdIoj8nqyFfq7a
+8zWvxRh88w8eyDnOeTvWAAlbSMvI7G6ri+on+ZzW8Ku7wcqyvUA8CzTUwY2boootf1xot7OCibY
s8LkkNosy4IIuwqnumNMJ2tk3uUyRDcOGmbM6KDIESRtNQ8GM7Ub/OnhkJ3T5Fgqu0gqdfqukUOy
N/m658llDaB8NmAs2p2k5wOqkcvyXxwm+dthciAeUMEWEoCZZ8jfxZdJp4OqFizNdBKINrBAt4OS
6a2bXAzfH627TDNncvnOXFbJIlTdinXjlGbHJWl4SDpVr26j6k4M0BAp7HB112O8TvQEuEFUqttX
ZPC47YrTEdEJfXvSdRNENXUO5bwF8xMWCMdybWwgS3GzppHZ3846IjVJIsduXSG2ygBykxha8qFj
zjRo57ZNLvSqxDOcZ9y3lLk5fSUFPCYo3Vr61tzA//MjZ+q/qygd3TJ0oQ6e6XA1/11NbLO+NEWS
DwcbPSoSw/nqqE3FYvG6OFwysBXo+/WF0nU/yJbpoqO57XnddEbavT5ad+0/Xsi8hfoGNeqtgdX7
NVccVSmWCtJZ1qfsP/LGf+yujxCbie1U5q2/7q6bRb1Jmxx1WuNnQV6K48fhFF/WTWbTPwHyyi1V
eeInBWj+sfnxnHHXmthH15eMJMMYYCA9sfT2kVGh3UGycLeGor6suzEMShcxdHbOLRCN63PrRna5
d5qM6iP0nY2TUC/PWo2zni6dcdO3qGGoW+F8IK2g3mkyDmkr3AQtUATRYB6ycD6uEcPrU2vO8Lpp
Gkjgbmq8++35CFr3axyxaRByCMkTPccfz62/uv7GkjTMI6kg71YkcYRy/GzLDBFej7Z+UhLs9bn1
1R+72LGwba/7rw9/e33dXTf5Aul4ffT6PvVYnjI981kHJrceGaCqutEsWx0/gE+DkUaZ2swmBajt
+jA0lTooo3c+qN/58TOm4pP/2MWVeRoEZdWwUWk1io/Q0+K6AexFTzfQAYSqXZfLXcvUN0N9GGCl
zcpluqEWM90YyOB9eHakrKjnfrzwYzdRL0TCHGBGmtk50bzoambN1SwLbrpNdFcgCuLenjG5NTrW
pcIeVJdAr1+zSUM13dPi5Uh8ZnxaFJv7NbNUPVp3WTwUgAs9UvecL1zk6/uZghk6RlaPhYQagHi4
RW06J+BP1GbuMpYiQRftAVVeQMrbxxAAxmVtcgnJpF0RCu1oGxyda42acBeEibXNyD+8z1VOAymR
EGaUjHt9jlrYcPfn1wvn9xuSY0gy2YUrDJcpvHDNX29IBvwmQ+Qs3oysuc8BN33T7hbAgk9McMNX
jQDW5oAVP4NeKQbWDWxOwJE5dnOyj8xgS6jc91eqocYQRUZisqcXTk0rdYojC1qUCbNu3I9tZdyD
5F/udPNp3THx59+OZbQzVHF73bSqgxWqUvX/dXfEObyJLQZ4nT5PnpN9jSxEgTjzlQCPLmvUSedK
QNf3TRWh9O1gAa5PwTz//ryFrI2qLz2dvHLuHEXsW61llIdMzB8U3ULWFOKSQWXJS4HmY1HrYlln
PAwyQgP+/Puw/s33YdsIlDzXtjymCL99H7PdJXRnhDjETDavueeZD+GIcTCFo5KhuXlYn4qAA10K
0bz78VRSBsYxnlBOpuqXWt0FPMHMn7s7bcpBKRTWrmXAGXealvZsFnk6kVXNC3VuT/02gXu9aW2m
iz+9xB263RPFMB1EPia7GlwTvXvglJtIZcHJRu7+/AjYylhR4pEmQebLP/+uBFH875qmYUnHkp7x
2xGQKTcu3SO/owDW2WRf9AGO1Lqp7SxVkYnz9/31STeNCItAm7XxWF3s6QFEiOL07A0iR/eALh1+
3Lobl9oJHDqxYMyn9YBmu0omLMOYVma+br31CWcaMWuHe7UiRFTdkFy4vvDTz6xP/vR6kMsA+F3h
7TqriA81irWDnXfjhyxPMb5E1pvMNsXFvf+LQ6UOxW+HCl6ZYRvo93TTXp1FPzmHAjGnhhwcceAO
mZxY+WVPoCRIiNazL2HUGCUIbQ5ML7CwJkWDRKKgPQlfhTk/AABuca7GhNeF84qf5oV5IJO6ghat
zCyMv05FjPIUbqeJcATGhrh6amPNiWBSkVzNifVmOyHk70SpRFDqVeMhir3lp59U7yBJ1BZM2e+K
LHkTRYlzivIxI0CZp9aNgWxh8+dHx1Nz6Z+PjmsaOvUG05U6qbLEq/56aas6dMpDGKAD74pk9+PG
vN5sZ/b9SKPgzvcWLuSVcz9ffyaKopxuw/BBTwSycxfDbzh/JDwOtUuyDM+E0kKWjZP2Zt0VCMO2
dlTlh3W3MhoPGAYq3nXXqOblqt4Ik+LwvD7VhS/rm+EX+fdvliXjz28GQu77mxELtlzpqj6s7zOR
EazatUF3Munhxl7cPsfA8g+jZDUx1UP7rOs94sDaeJfWzohYYr6Wwmme1h/tWy/dpE1NKrf60TDB
SDybIZJY9UY5li1EfUovrV61ByDj9WgeXt+oMOXRMWVxv/6sV6HOjbLJOK27yzSTG6/3wXbdNbQB
hAP+p9d3sjTXfKIDvr6m03M+/Pm3Ln+/fHDlcF3DsnXXwkqnW7996+qfc6cprIljKuAiewhO1k2i
xNOtFn/oWBpQo0JzjFgzRdxLOvxjhQz2WrbYJjiZ4Cs5XflmiAKW1k3y3iNc7Iz51fELbTlKuMCO
Cdgd8TJ546uIYX00OC1dXRIqzAQ1XhpkT+glhrt1A/NnvKOdafuFkUHAVy8w7RzuGrXp2upz7Nbb
GFfqqVbxVw2n1XWs7bOk/AeCmqcqs4yZfNvJwVXPEZNU3MaahGjijjepTkfZVgLRH7s1ssFtn1SV
Xyv776tfT8MSvO4a6pHefuiW+sARS1iD1tXbeRDIo4222nbV8kRgS3kzlLV9RXfEaqILmncsCBvE
U9QEs4nIr9oe3iEqPigU+weKPd6+pz10aBvSzIYC2aKr0o6l2nhFRJHKq4EcxyM5iTEank1skjq/
yKKjYABW50y6z/dNESNwX0+O//jF1df+13+y/7msZlD9SAl+3f2v2/hzgyr/W/ef6tf++LH/p596
LnP+//2Nfnlf/vnvH2/70r38srMr6OLPD/3XZn782vZZt34G7InqJ/+nL/7t6/ouz3P19Z9//1z2
RafeLYzL4u/fX1J3VdNgmPzHz+///cXrS87vPb0Uf7t9aeKi/Jdf+vrSdv/8u2H+Q2DB8qRt6abl
0MH5+9/Gr99fsXVb6PxH/xqDLRMa1n1d9M+/29Y/pLRxDHis4lGMehj62hJx8PqSJ3krlqJkZroW
k4D/8+G+ezNfv7Z/79V0f73Sc523gR0Kx3BsrJqWK5WX86f7IAFmhelQPttIJvtoOODyp+LkOp8W
QVqW2xoo4nRULvriy3QAefxVI5qOVhAXJSfS93kHV2oQB0gIGwMRKo76av/chNbdEOdHdI43efPV
rfVdL6t3GC0+1+6k2rw+8P6jlce44lHvbfVGbic46nn4Mjq4gmQd0tN8mlvP3pgobXwSCW86PKUE
MCM19sAqTwYSFUEwdUHcaU4q19bMSaXTXHCcy7FSsBHur99c5RqjGn80qhimpsfHnvepAMRKiAhY
wHz4GGvkpT9DQCPvovvm1LTTs1Y/1ESMzy1po/3FbBx6u+Yup6e8dUT14ATAgcg0+d8Psn8/MH4Z
b/+zcXj4WqpTtP3/YIwxCfuzMXb92kVfm+yl+NL+PMjW33odZO4/uHUxghxduIbpSf2PQWb9w3JM
wSAzddMA+Ch+DDJh/UOoV/hFG70o9tk/BpnQ/+FCDTUx1TJ0LcGt8n8xyH4zRLtY7G1mmK70zNfq
nKrZ/TTIDG+B2Jg2krW6Ne3VbJeYIf1Rw1Wwq1kdkmkujwX+UyqWEFmdkojakvr8CeGWILn065D3
pR8OrXfD1AO5SlxbPuQvfEmtPIRZH+3LsAp2swuSuW6A4LTDXVatOuTmNDa1PLSwRrZtk90btXky
jOA2HXoc6hGLvl7Q102AE2oGVFYt0b46WhvfYz2ZbkP8iOjYapoB8Yx/mAC1xkIrhwDugm+IJVIY
owDtzObZEYS/OOQiJSJzz1MCBHWM6cuQdr+BegmRXNBXz5BF/XQufL+k/Q0W+n0ZF13LBfVXu/l6
dAXfEU4jz6E8bOq/Hl3dnr0anI0HgRNZTM5loWC5SdmsNh6r3p9sCRu1rnedpwFj7pL32C579IVd
APK2bI6QbV+kkd2a5fh2covpLz7fb3WC75+PBalCFVjmv0AKZrum5jzO3gb+naib6ByJ8C5oIHH2
U3gmew3wtCTMRSQI1zqK/BuEWvZhccKn3qtupAcRtw2RVdAzKy/ivRY3D5UdmjcIS5HEkqmVyvr9
DDFki1ma7zvu5aGq0o9ORQUsSJ279QxAPn9DdHaxB4aDqNKsPuiRfppcEH9zV9N97u/DMKY/mUF8
GqNlr7k1S3rCVDtLZdjm5nA1EzjBZT7swwH1hXAiotS5vlZi7h4WGyaBXsXf7KHTmC034D0SdKCu
a97lIynjCn8VyuEILijdRgtxj7ObopkZuxWLOihjwvAXRd21CPNjJbMefEdys7So0ZAbvXYVfhp6
Rejqg5vWBDEkeNhF8FSlHonvoXFfEnh0GQwkk1YLFtrQl70boIgN6/k5T9y3lmDWC0Cx2rUYf/zB
SWIKX02BphzJpZUU76S7ONsWotd+Jk2dItp19CSFG8sLh33BvXtnUYIn870BW4BRQnE7ts7SfQld
YzmU/WL4EIfoQcex6y9uigOIhZXi3+jCQ8A4NyfJxOPaocY54dZGVdkTcjNnZXuIbUpn89gPDGqI
14Dg6oNs+q/4b5Nbcv/iWxSKH0j+I6S+7D6HsmjxDy5kqasNweIJwNcpPqz63SZEBlot4Umikz42
rYHUPs8NAAzum8hZWLHIySSxnNYUQPYOBjddgD8fxb+1d1zdYHbkOpZNHYG2he38NoorRwX4CYSB
rBZowDaej6AS55VLpHvfSnkqOvkMjwptT1piPJ3BYKauvNUKl5SsyuGMhnJbB/DVqBI9ZEWFuAor
vKTMPXcxQKvlwJVpuKQ9clAjqEwoaSnBXlb4EZYT+eZc9bbcDIxbK8lRV4YSOKBqzHZKRwJq6IQ5
2Xx08x28ymwPnR851NLT3VHX126qj5LjBVrhZuq7r8hX+v2fHyKOB1eyX09mx3Ok4cCOMbnR/b4s
Bw8zZEYHzAyB/rgPI+Q5KP32OKvu+8hCXI0j0x6GdzIsr/pMoQlqG2zFBOOniU9zxnu36dum3evj
PO/t7pMp60NVOtU1mCai3s2hoWLeOD6yxmgXalZ3YSQkGzQxGZfuFrkxF3AfOEFzGigc7FMD/kEr
de19ptcgSifrIi2nYU4XVCcvTsZDnMr+EqTas2e3BQ9oliBX9Ou66TaazMC3G90u6TEsWEuR7id9
NHdpimHdK59j3TxSwLFOUbB7TckUIzhSmO+QFspLn+woiMFrKqHDuel73O0Q3VAlHWm+Hjvb+wZo
cNzA9zdORjxRdMxp+5WFgT228ba2O3wqBT4+cjbGje7B8y6Ca5tXpLRU9mcLxAVoFzqCIqGAKCEV
BqVJnIo+X3I3QK6Eoq2XHmdhK8CQoQfYyqE3dgYWgE00zhIzE1Li3MmmY9uS/lsRHei3Zit3Q5/k
/ioGh3PLdWAiAiw8ehqBJJTLH2FifQoj7TmNeCV0tHeujQmVfyEiIyrPjpDtEpo8dr2TSUF7QK9h
2k3phxhexkVUzl62IHJTLVZROUi345B/szBBHorA/IDLIvDrePpaNySLkVLMtS3YOSJZtuvHlLXm
kef5YTGDkSR376teYRbqQTD1VUCcQ73QChjgrAzGe8MNjU1j1nADI+yAgjAaMeq3c9S4Z6sX/qL1
rHXHJ6fV7iJlqhy84il0wn12wDSFGioGWWZh6s8yzOQWrGDw0yHXVFkd8sTxdZVS08lOQkXCYo0/
47nsQLaW1LD32eBY+PQH/QrnKfURHp1GlyW6IeadXaPbTrIo3roeomC0eF+wC90MtNwOXl0eIend
OB3JFlS339OLvdr0NgKEf4Netn4ynJgXmk+9qHuf1hdIe694SWbr3iNMFgUvFoBZa/zIMftLERwp
Irl31fCMyqfbt1HwfnGGzzZeX/In0G0NSMImEdLZPBGr7eyADQxAHhALeD3YAQuD0ZJesMhHqBG7
+14WSKFtA8rUrJ+qqi4u8TeqStVpkJjXXbFH2ZkepyL73NvyXToHu1BiIxPWuZhfktgt/UB6z1rb
XIlBi/6iNmj82mBeL9TY4Wx8EmT0UCX6bcVYeINFsDGGhCDicqKirKwKnrFhMJAjaBa+aLgr9Yk5
HSVe4gjboUlE7D7kXN238U0y9Z86U7wsMcQUBHkoqoS2dXPz9s8vl8av7dzXD4ruwxPcw1ng/t7O
nSxoT4trEo30wFKv3qVmoT0bJpdPWl8wgYuEuo8kl0grgC8BfNmVw18cLLW6+OWKbejMSl2XO44q
NVOZ/21uajihiSgev0NTn7opHS4VZUYSB9pLjscW+MNDkKZvgKIUh8vr7KFm9JA7hoez8CAelrEm
dk4gxEWjjL3pkgKOXwOEf53UodaAGGCFd0UQQq3OqcymaSkPZUFZvVJoq0Jt1kfcd9sDSVS3Ojqn
86w2g+r8V9PCkmLADaYPFka8ZGLtvpBUFCV+bbswWZhRbkyvVvKm1yhVp3LxQhUJhG26kCRFbPQp
locxpGZXT1uhKBdLV/n9rHmHv/haPf1fDqrBbJ/pPoIdHQz1WtP4aU7XoLQqED5yMBbnU95ht12a
fL8g3yAas3hE24u8idVIZ2n7rh8IuXRyCChG+g4Z3cR56yLKyUFtgAJEJVLn3BsJer8x0soDVRM9
TAEZAsnw1kVe7LtV9FJPBRY471mpYA3kS3YkvI2bI1OdYJf4nfsIGBAc2Iy8qh2zcSe2EWY/39Mq
94QZ4Q43I2TmXrw4jcmkawihLcTm58o1er92WRgB3TwDMSWDKAthMjB5hkpIRDCZ5aUW42k6JNNg
bWAJbh3o4j6ldA27R3rsdLvdotCEcjokIL6jt3bo3E15fB5y6z14br8ys52pwZWxkxdIsvbF7TFc
BVgRqKW4m1BrPkcD6ic7rQluaAyf9lqzcUxABolERMM3sHOw6W1KyUXJas0n27QOcyjOYToShTJy
D/BsnWOuwBy5Rk0UJK8n22+t0w+bpI9hF7XtTS5rge87kltikHFjZSNfjxDxtrXJZ6BnFx16PXo/
jZIlBMSYijhY4fU6XACNChF5bAS3srbDDtDi5qD0SRpoGgz9rikKUILJJs/hnaNCR6pARy8VCwFz
6ftu8b5Ql/1sC/IRp9rF+N2N0JrfOokGGcoezG0Y3Ju27hP37hwarKuH3lhoWpYf+JAQBG1Tu5Of
W1EcnULo9xTJ0QuBCV8kXx+YU+JRam5urpuendu8jRNftkLsXGFuhtZ90ByBDCm2HuCuGGjcEnm2
Ig1zTevcx2+12frYh6QUavZ0G1nTxxGuDDeK7spcFkXm9Im5cYaLTe6wMCf3Lt4HpA9FvpuUPgnf
CSzF2vDJCcCvn5fVg+1ln0qyN/YVieMbPIMjNBL5gmbywHz2EDpyw62/PRULXwgxdNWtnLvbDKfN
xswrjbm1folzYzkOeXiHzOvktlnL8rnEFLU4T7pXPZeZ3bzrm+VdGlT+IoSz8QhYokvTnsqMVEYq
5rUPoARCrrkkZMZ6t8BSZi6DYPeYcXhyKc9l/5gnmbNPKfD6EpKlb93gLgpu8+xaa+T1iq+DdEPu
xXhE8TN/7Kg/bEBfEl2bINHP51M2kV08Q4bbhtVbCqYMqyx513UTGXaCkVkwPPyl0dwtJ+9FBdIu
Ym5vQw3Ga82tPOipZgLBti5kpjVb07mvFh0/ZQB/FInQbiw07zH0TGwAkCXN+ItVB9mlIMVkFyJ3
9pn9QEfZmDNr32h2hi0IQqwUKLe9oZ72ejzeiILECAMYpmUY9+aKHZVpRgVowOPUj+7gV7F7N46l
sSFB9LlA7ov1j3RNjHPHlFHoIz0iD4VQ8YQQNyRQwS7HtD3m1Tddo1ogF4xki+yoSmbuLktFdarb
OtoTvPZccf/Pcvf9NI/PaLfkpfUwwuYm69IanmCt1XvocOQN4jpdxvYJf/EBHM1FG5dqDxLyE4p6
YuRsLpPN8mlYPG2jq9TDPs0eovxjNE8HoglDv1lyy09Cd2NOmbOtChSUXIrJO2tfcCaEh4q1dh6O
7w1tJnK2qdJz1JPZXBsbPbXEJh1ZvdApixHtdypmAWJU2pI93JdApXPla4GzRMOxMAvwMWLaY/S1
t2FDkI7ZxqRGk4s3svqJzP4txfMdaY1AobPgtu/ELXHUHRNL2rlU+kI/zYlUC5yYWBsbxIoLJSdr
kuJoXxGh9lHt24mfmha5eWadHOeGhAynZ8i3wz7NW+mzoI9ZA3p3mquElyzY99Kbq62G8UJ9qz51
SqLWinTbTssLypELNwp+DU/9dmwK8nSZPvu6kcLZyZt4p4cRgyZczoN0/ClmzQBKt93qJVVyrWFa
7Ngdc3558fTqFuj2RzD7/LWtfHKWCbxfKN9St++wuTc3sM/x5HGnctvobuAetIECKf6bvfNajhxJ
s/QLDcqgxW0gEDqoZd7ASGbSoR3KoZ5+P7Cmd7dnbMemr3duyrraiplkEHD/xTnfiVKJnjGdxP0C
+yd0Jqp1zxEHohyu7lI7u9wkw5upEPlv2BMk+YJd5lNg+xoRpc4TiKsvsgc45lEG7FqhRb4H0Cfr
fevoTzLCs4rYvhByW9Z6QkRZ/u2O3nJtNChxYpDlfjyNjPQffAMTmsVOjszZdEO/aO5Z5aIg6Utj
rzoMfkMrj/4At7JXZ9Hh5hk94qUyrBvG9Gg07uNgGGSRLDXNgSb2jqMmJiAjqCZESwWZp7So9WNu
DjZFMfdqxlgfRr980RvaHKBjpvEKbYLYq4Y2sh0++uGE2i9oGfxUFDxpIw06euNGF2QeZlq5w6t3
YLkod0ojICfuB42CV//S2OTuSuU+GRbQTzpDn1z1nYVsBJKMo9heMDQbccGCQmzeDaId98Fokh0X
PI+RW3FZcR4eEyDWXs17I/HAbEYBL3hs5cLvysy25MRl3jmusKe29uIdF8SlkMduf/SFdYMQZWhJ
UWmcjoApbz73JspUcPr3XjL9hmHKrTTGx2QapjCoYAtlyRypLlnCKkGxp7s2yQIdDssi2yvffG+Z
E4i8uInRJYcENvvETc7FJlkgklutfx18tyHsB7vkrMdvwddEFiEHgEKyNP/x/G9zMf2DChj09gFR
pNDmiDZ1JzbFFWOtJYCtUn55BZdwke6mJCPmfh6JXh7aNiqsEo5n637GcFRCHgCSZV12P/FiVYes
lWt7l3+Q4/I1xA1mduAlRDPfBa4sIr2puMbL6shI17qAelZh6+zpfP9AVtMjze3Lg5b0BGc50Fmz
VPAQzHbEiXsOypTpJX4coDSKBVbb3iYStUlfbGbKJTpIQyOaer40k028wvAzEVpAY2Yvvv4ysXTC
hsxZZ+H9iTAYhNnSGGfJRBp3ycRnN10gS+zaqu8P6KVksUFCxMeij48T4z2ujBQov0yZynNAV+Sd
Jr4ACwBJHCKxd4LDU19KuwIahYU6HHwLnoGnj88aAc6HZp67gzvMII/mx6bFBEc3dgTI7e2Uy7TV
py8OE3O6Gl15zehw7xOreVUa4qMKxKbq7pal/MQghPG466IUyytNfYnPVN4pSNIgHmrJm3jyjdHG
TFOA52n0l2TeUZkGQjfDDmQ0iNQEPh7IkcQ0AjLt3F1qECJgCnYLvtdTsBaLG/okVcmyMBg7iRcL
IzxLRHchBkd+Z2bWnmxrz7mu8xXL6yIR/7kLgQxAPRoPZU2+AjXLSTLoIId1V/i3wZpnpxreHCPR
trIjrBvx2l0yjvVpSN0DSZXO1myMAdNX8AJdE9fAAqmyJBtiQjy6rP+me358mbRkzR8oqK8mOZw7
e0q3lVab4U6PWx97cslnip9SONP4wFXyabjErEixBBT5dXqQtTUzn2p/TVjBzlINy3HsuvlksRqh
eK8vWdfxmZCWenJKsL2NAeyG1dNTYHXaQaH1ZwyMTx6eJcGYgjGLZ1/TKao9T9v7TvCW9IVzzZvd
5JTBMZsLfN3TL1SfAztLlI7TvfCsR6PTjkxT0h3yzXyTgDe+sz0kVIBBc+V44aAR8GT2Ppte2353
8/mIjK7epWlXhIZhP+l59RtM8MLhV3xYbtKDiGNCz0D2x+GN2CtUnjU9qIqYoCGXzn0F/sFJqcig
Rld7lg00NlOjgTJx+uMY8QXmI5y1bZowoZ2qm6YmX85gRwKtrZ4iTELRUAWoJxwmWWk3ZMdY7yWg
sxGy/sQIj3v0j53dtL7mXoVOBdUXE0HWYt4tvfOqBxnKDN2/Jw2zgqqg4tAs6tPPt+DMzkuPZuII
GXfHTsYHAhrZBgD/vOKRmaxUYmC0D33AHFzZ0g4N9SLUzCZEpmd85LvJML61QD4HlTOw2F4Ti/tM
XJwchNSmNIvP0kty1My4CdIYYKYDanYyYKRwLxPi6AA4zmAs3WoJE1LcAmx2uge7ds0bOMcPro0b
zUyW4fD3HwiOA1jOastT64yg8sqdUk1wYIbUQnfUzX1jNfe9b7ZHCd86XwZ28qLxzoJ0ptDjU9//
7A1mda0xgt7gJtx2STIcRTHX+6bQyCHL5Gtc6E5Y69CY9OTDKf403fyrijt1CAIgbm0sTvFK9e41
Dl7B3T4b4rZb5cWAg9wQqC25EKXmgmjkH3grEIzq4Op+fIBOrz0XNZEQSVU8NcmsXQF1asRzlRRF
WL13P8l2yaohprNtSGmuBS4D3FuJqrGTldXZQD694cfW9oU2fzpyrMhhyYw7PdEi7iPsbTXsoh/H
Z9x3zBpxJ+1/AG5KHxBvYejZAGDAS0+ptWcYx3bM0vNDV+TJ1p76I2Vc82T2pBwaxq2NjRoaDb/d
trKep7reSQ14jk3kT5Siht4YWmmcE5wKhYA07JdszEz3gUTQp9zR7ahKuaRah2H2zAJMBRGcBAaZ
i9btOSm/9WW+9Kahtsrsp9sRugdGL9WZ3PKdS225ANrtcrmKGhR6CXgXLnxJjYDIM9L8NdgYyVKa
pAeclgANhDujwoXoWcG42aM6NV5QraoQe/KE4wT2QJ52apVtvwTWCC+ta7qXCRfRYJWv6w9Rmdp0
NxjkAqPyelqGJT3OkK+adfhdODUEDAc2JdSzmaED6Xpt0oP3YniSrbZOQpRLVCCJijrcXQehl390
62VMPOSQIb+CmahpHIA/A2QT1AgV5xjAmjXqLcwMTlbYetPS34C7kmS8Jcyo+6QNkbTFe5xi9C+F
6iIft6NloAD1hsXbLgbIuxyfsG87NcNQL/L8GjSScvWoM7ftqB54z/C4kMyJ93km8zInX4Ciy7h2
TAS3+dLw4luQo/0JtT4PTK27F9yjJ5q96ko7W6fgM6bAxMPXV9PT3KFDcPXgAiOaVAH0ZUdh5Tme
2GA8Kq+5eo4W3FW23oWBT7hcRoXSB7NO1GKhcyP6atd7jbriBaWfVgNlbt9TJY7aawPH7JjFBcs5
pqYzjLdbpD3Fbbz6lAjh2tEH2SeC0n2okMMIF23udgtjdWsIhUpvRLZ8j0lShG6v/C1BrN+JmbiH
ITZvjCLgCBfEKwivx0xYNTRpLXHYQ2nXl9EaxZY347ikgNmsvr9YM4FRzcKfL+EnvOFb5bwyFP1X
KskZhm3lWSZjNNMod1riHWw7jTFdleJxzjj8CkdudNueP0Bi0AMKnmpXL2+shFlQ3ifVC6swtY0z
/w2YIuV40ihodW6wL7JG3zY2kDl9yXY1kKrXgoxLKHQuuKS5Lg8V3vC7YOhokYZpN+I2/tXV/hVA
ywTTgF7EUXbUNJmP/9jsLp1p1lxFJ0z32pNOyjYDOP0dvpUVpW1+gujSHoZap/MW4z2aiRfWM6BI
+Hg5zL1PLYUg6xKYENfM9UqP4qNuiXsPhv5diHjE1cwbXuslf4qHcIjgQPIEOeRBkUh22XP17CF3
OqLvYvAoWDXpZttHLFsusRwkUuLnWqVghcaZZs54LYX+kPMDBIlhMRREBZk6sHsyCfFqCjB3An/G
BUycu6zqYzm1qBFKGS05azHgJ0QMjUEkKaVX7EobTPtqStywh0+l9+r088T3QVywlZjrsDJJDKEN
egUwMFzypuxWnQcjUyBfG8NjfdiWXrZrSQ0oU4zt8VzR3g2jE/WMAAjPSPcjepDdqMt6B73JZmiO
qr4vGtCC/niGO/NFcEeX5MERByHxEl7bHn5eQkSsePtbM9lrC9/WtOxQYLibOffexvXnID9ZPy4n
fWkfOpd/52gb7gxPfqo5eBY1G70xMYv1T7gQuKoxgF2Hn82IAS2FZ8sWho5x0WMfDtBW98hTzZWl
byYlv7C1jRtQO8nZwNGQj+lernMbP3O2dqld6nyh0ncMPeSkwbem+nsTPv+mnvnYNKfyeWV6EUl2
Q+6wsC8P/IsPShDiDIQU0cfp37u0yWcHKVo0vXEtz9YkEyT907yLy+lUmQVb57qrD3bHVJYRdbEn
X5tPLB7PJmbdKB5a/tPYb7bMfOydT9w2KLaRwSOhR7P7XcnEPpIyVW5iM2kvtsdvp67eaqXj2gqS
+0Ha6PTd7qjhJj2KSfO3SjEraaZ52JTOVTNq70pawDuTuJirHUFH2NR6HkqViOs4Agtly9aELhGN
2fr0Ld4bTMz2tvdEE1nVM8xPi4zB+MadeYN6ibCdodMZbb9REhrl0CnN63JwHH9p64PeatVNWlbt
brHcKWy84E5YJgwCi6VnCs3wgdoy30HOmMGaX7mR6W8XQIZOZU7HUl+u2TINLIGL4aA3A/G4LmqT
1r7XrPzCKrs9+JYi1mQyVOT487JHwAwMgslHGzyADpHn1AKc60qS1Zqc+JkW3O5gptnJV+m1H21z
7yXWb0YM3jHu+9Pc0gcvacVIBl0yO02fQRDDBUu7MniSvKuOpGjVfjXrwnayq5c0idXGaEier4kN
36m6cLY95qLt0gEpl+vCryfgV62AjsGB5R4HdEjwin4DDbktylaAJSI4lgZe4V3n8IhBOvBbCL7s
niw8q772fm0esT5+9ZXLirx/nqVwH4gEfEai1NyA40FPrvcpFh2b5ogEoJ3ZODs8yGTPFRlDF0CF
9z25aJvMR63TcuBqCPgHMgrRoiTPXVpXjLDY+5OLRX73sg98WBBxDjKkluQXo7l8ptxwxcxQmFFM
5EzvVjdLYF/OrssBoOS63EvdvytraqxxjYx2ZnvcWatj7ecfQtfLLbNFgwXxmgucuWfW328di7hr
e2TkRshgfmtggdq1JrqhcY7fjDFXoev7HWM352thfLGRYwmBy6SIYGUHk6hwDoEGKxDaKERZYkqh
W5k0meYv7MenmVTHqwZnII1d+Msp53DKTwrRoKJfXULHsrDbatJlDryms/Cs8GIgvTHlvNMn78oN
+ZhzTvDMEPljjNZ84+jNh91lMyZnw2dWYZwB741hJrtDrNOOOrXZb34YM/Hg4e/pzRscePwNS2qH
RYItsVr0MuQUCJ24Xd6AMt2Te36tq7I960jkCQZr/8BMTd5bHfWAZbXBAWXQlyMsKKBT9mnq8pgh
BoiSpQ9ucjQAsF0YUzXvECZf6En9TZwHNj1ZGBhldap9iLi528KVt2M0rqggmizodiOscxCEbfdm
WZzttqW9ls7yNBe5vQGuPF+MgYFIxd+Gis54ehxrUW/jqTtaLak+2aRhmV/Wghhwb8v09FqSaqAU
xEs54OZFuL+f4u+4zcpnsOe/C5ki8TcYU/g+O1bh75ZuJFfUtA9GTognRwn+bC5KcE7zmEBsqRqI
wApLGOwPa2sEv+fAR8VAJYSOHs+ksM36AJbwqVl6KkQbZmnrjK+GLAEIgBgsFqT6aI27rabFjzNS
xKtlMFT/wXbZjjbuElSJ2wZe45i7j0uSvhFKIHbCx7mc8rlvz3xkuD6mGuo9lW7sH/M5yQ9+zh3Y
Tt2htfTphL3nmXCTYZ9Ifzkv1mPrUi+4xJnum5lg01FK/Akx75rJ0nZdl0VNapkgy73mrun9mV5z
eiVy5LYY5hcBV8vwKX2T/kWZKaHU5I6B1oi8MX9IicPetDZQtIVx3IaQG8/OkQiS8j2MH1VNqdAY
3CPuiCyzrx5qJlnbYQyI8E2DMrQnvLrM3H71qcGWraNps4mRNYF5RNJvvhj84SZ2buOaagZLJfko
nxUPR7h+MxnFXVDY3L5WyXdZ+xvLCh4JWXhse3AzjKysCdC1r6wJkmwFetq7nRYsbshLp1AlQX2A
e1aGBADOm0bqz7Odto+mpW4UmkNnrXK7q5KKdDe3hpGRekR8armIbE5HdEOogjLVfBfNUOzKZCLZ
PlZHNSUXerj4RrS9toF8zOEDn9Xol6+6HHlyCKUl6kLcDCnjngSvJDkEv+TIoLB24VN5H33qvFUA
FMbc3ycT+i/8jPO1cfWbvFUsLkyytLr5S7hsG7JSPtsDDVVTDffBKMSx8Mne7tkOUXPs0srytwGU
sKWet725tifDS8tnohxKvhHFSTt5j2Ubv7md6fNtBezVx/RL68Wjx3BoA1un2vXpQpm93EkdXqWp
1kQzaVFjMTaauozoZJ17mQlysus6KbfUvf5GjJyLMq68e+a3Yetbd1rDXUA16VFh8G4tfh3WQvoh
O1pqEJre2WQSww8YkwCoNP8JyH/jKWJrAK4j6fo3/occ6WKcDf33OyLBOxvsODlnrDClsR+d6Tjw
6gbdTVem1+5h71sjQp75rqqmE1jYeFOc8BRrIttgI7tdhvnDxLadSvsFK+K2Bpfcl+ZRX77tpNvn
WgbdNn9qhD6G/6bbTEib0qW1Fh6LPGbGde0+gps/jUX2lLEoNAvnRsW4538kBP+Sl+X/S5m9jVbn
/21luajpT/kpVSv+SWW/ftHfKnv3L8fkgEVL7yBqsZzVgfu3lcX5CyOKwwo6wNTq6cjw/7eVBSm9
4duBvTqrHEy5q8PkH1aW4C908fxZgYfZ5cfl8q+o7P+TzN6w+R4cy7VM3wOtq/8HCelcO1CuFXJz
JhD9ZspZx5p9GxIQUeGga0BJ5fKQyTEaWAjB2iZLSQavUz2WrBjiLirrFIF4MkR2u2grL7za5Vbw
pWHdSowyI0JoKSGUtSkiSrJ9ca7exGO7m1bDvYRlv9GWzAwDhoPK6+7HvIdhil54McYRSQzkx3h6
p+7ZU4z/FnWz9pExTvdzO/Zsoy1v5zvpd6Uz8VML108vIyOp+01jTZfB9j8NOvzUNGDBjPF9XXDP
JmNDdsNI/ZB2z51nZpthWLm81UTZwcBTzdu2IOBUlTfxUGRsU2Fy2vN74KU3aREcEYLsM8s5lNVw
RUxw0nCT3faxGwlg4huzGnTyPMW76vJsO5eUtRWaAwoUe1mFjawJorQi6kdqD4FCAgCsdOtrQR5W
zIcgBLJLrCtISEASYTp39XoZ/jYmlEm+YBDlLdxocW9/ipjhvh7rwSHX6AJHuCS+lVtUOyNobkc+
iNwhXuC7SNVO6u0TE5dPkq3pmHqC0ometCYtZoIbjtyLOxWw2AIrzcoQ4tmG+iNn9irQ/01dRNAS
04txcsN1a22X87ON87DIbppcAOmp7LfCDUjqS25Q9S58nx0TweTb8/RPwXY30bRbNpSXPG2ePId0
i8oYn7rJfdFLgbycDNyQpbCIBIKNzOQHZda37EZF6pSx/G7j6ja1KSjYzXD+m+BiItfCXCHRYm1c
1/9ojSj+HSg5hl0NO8Pznohv+K3JCeqDPhKjphPsARJ7DjQ+Hq++U6K2t36t2tDReOZLcxmvFbg+
MMC+/eDrqBta1du7krEesmJ1idclIXqJDSHCJVeK91ytM1CfY7iZfNy5vs1UAF0PMj4LRbDO/hLg
zqZphnLF/0YunAaPz1zXfhn5m1m2FdP45QXhtHZITOBuMfnTrX0UDCsQGZHBMo/bzqkf6N9oLCaW
ir1EIeCiJV+GPWgwKEX6CC+RpYoYekXp89xMXUlwZ/tizabHQ51AQ/iq6vnegw6W0qhYrEHALiJu
6AQCP+W8uEo+6UPshxQrp2YMLv6UPxTJ8GJaksg1G0Nr+zTWFz9JIzv/csaOWN3BFruFsFXDhggY
s9K2Tfc6VN0rIkf0Xc0LgzygEui8Utzeacwk1I5LwZ07vDoavyZdsyPbbB47A4sBwJFrbyvi9XJ1
qaYG+GCHgIJGBwI/2dvWzlm/bYaFH0Y73GH0LdEKNO9dbO0npC8NG2y93cXNQBNX5F8W5O1IoanZ
GH7/SxgZej21XZz0I4fxShufTDXySbws+gHAxUmt0YVCzAgIAuOzpbBfp9ZASexIE9UzKS9yEyMG
EgMrCZV9SFDkYTE5X4RnkpQRUNAWZtpiIwIgx3rrFtTdW2syne3o8Bw5mGdj7I79kqIRG5qt289v
guiZUKzwctoOtwPwOk3FR8aubUNh/pp0CCcKP6MDa9U7wv1TSmmC8KbOyuEO7BvyExJSgLtv3AG4
jtI0zpF5ucDiJfy1YSwNNSZCA0nG1miT7CySW0Nrc4piSI8Nzx8Uw3MfKHdL3cpGdUL4hxCfxz2h
EjuOC0jeZCrftCvhBPaGJDpiWnttOyTjdz8aBUo6pHmB2zwykJy3dhwzMk6PbS1OImZ/0UPr6ifm
FEN2N7VKo/BiV9ONbHJako2MhQ0pyuqqlffKNY62xu9Djiz0+vp7BvoeNAAc/WVm7oP9KEXF1OnO
ey7EJ/fOBRbYvZwQ8fTj8tQ5cE5xzHPVdHHt0p0w2iI9IbJ0gAN9XB80HYpD3tp5uNgklsjOO2s1
cgGnIfouy6vsgmJkx98FA8s/JqqvNxS5jxXjV3qkugtjqb8arbXXNHHTA0tk7Y7vC8AqCc7d0QeI
OwT6nZtlNBwNQ49Ejx+YMCLvXT7mbHoyDAU5LTWgrakxgaZWvKXOWGxj6MWbfF5Ic1pixIXD3s2b
OVpPLloJViuOT5IaTcFeM3LkX6lUNxzKmJ5w0du5onszmBCga6/nZmFq5osN4x97nwMWIu4v3TVE
O21qpiamJ8AdE52ctON4Y5Wef7Ksku2w7h/80i/DyZdt6LvmJu0q2omVlqAVhkNOQWBuSR0kYj0u
EHqboW5lV1BDI/IJIP8WcymzTqqtEEji76mZ79JgzE5JglUqcF+zhDl1U3Vi34jiaNbBN1fBDXpx
UhrkU1wugsEDE/oJj0ZoICtkVfWBQw82SpLfWqrNXmQRn5Wm7pw4/r1k/n2fmxHTkH2aBjUXWPYm
mjHhWoj7TaoW0i3Y6c/1cbSnqKBo2Qifm9RL0HrX1lfa2Qbw8gqjRs/E3FEPi+6Wu7hfzpWvbUtj
uoVBum84taK2q75lkdO5Fa22CdKgQ+kJhtj04q8M9CssGJhe3vwhFZNTo5/EIUu+HSHeanwN2eC+
4AYhPNAariCoIzPoL3JGPTkFJfOaoHsPYjVvKt1TUeaOD4UyL/9Ts/937OckG/+XNXv65yvp/1Rd
/yf9J9v6z9f9XbYHf1ERY0D3HN0F7+C7VOB/l+3U3563uq1sc5UymxZW93840L2/TEp8GyQ2276V
KvN/ynbvLx3xJHARw1xLfRqEf6FsD/6TTH/V5uu0CJjdXSp4658l8tQ12HrbBgMah/lWuXN3Rmiw
Y3Mf4km/HyhISCDvIfPWDPJsyIOlw+sOOY4zEQ9bhK7GYEvJIRthFgtCBkhhNhI5rtdecLQoo6DA
b9MMaAVZkPpuQYOzZ4Uemr34TIvqEChQ/cRBhtjmSDZh2EJXehu40O8Y8CNzyy/DQpw1ffJBBIu1
nVL3BI77dXLMfJMNzEbbhS1szYG6OPDmm0o/o0D0DsIhyqHrmFXiMxBrqQoWiZALz9hqGJSAWw3I
S0v5DXxkZxiEhFtDd2dXbNansmCosXBn9LHN9nHQPptCf3K8Pn3ITe9YZ5yHtFzuJneqmsBcQP05
0Hu/sMlYRNaQ0ORsDTndBSeNMf3G10ecpQYKdcvCyig1h3x2heY3XjDtalnM+ovzWJOXlEC160x6
TiEm43967/8WRsKw6Ub/i94bnWH68c99N1/w9wts+n+ZvKGObkBss+kD/vH+mvpfdNWgrlYzINZn
nXfn399fx/9Lx/WKKh4pka5b62v372234/zFn+E7nuPRfuOWN/6V99eCD/MfTC4cH7gxcNqwxoWH
thIu/m97u56zkDSgU20He9n/gL5bNIWI9EnFwUMozrqTi7OmY18r69MS3M/WiuVc4J3vjXbtAY+t
OsZz/YCiYxO3TuRUyJ2qztdCd+DJlZ25yTpWG12FziGATCwW5UaG0sxQFY0KjUBzT3ryhP7/Dv2L
8VK65q0tZnrv/I0lDZihgZlvDq2Ui/UyE6TisPuJIbqeZ2W9Fumi87QnB2yG/RZ5ajM7LKyr6i6B
pDIXGCEbvMxerj0ak/tamIgJhpY9i5k7BjjL8UKKVLW1g/jsas0WG8O1Ely2brM1JomNuLXePPyl
a9gaqktdRT0G1w7nVymDT+L+PpbyY8ms38Lud3a3Cgqpd8nD6rXh2W3roz0iAjUTprSjlu90Udyn
tnXjuiRexsWf0nifCtbfdbAM8O6ccMZOsumK+EMkNclYnwnZLUqLb0azuJcaAtZkOfaEaXX1qwf5
y9QpBwTacg/AO0K8Cvmeb8x7t19tmdpV2hI5FznJZNISnojouMX9UElta0uWl2W8D9xnAkWmqJnx
ArWMC8qOpa3jcroMnx1+P4q+cQ0bRV/LHqffB3r5QsjRS3bxM/0PnrW79UNuURG6wfzZByzYSHlS
cU2LjU2bHoTqcl1cUxa6n4OeHBqvOGTj2Rvsq51q29HDmEwYzmuhBUfH0vd9Oh0GWFy9bR5bz7oH
7gvtm9Pbt4mJLiG689QROBr7hzgVJTLrxTwV/Ec+6WiRX/VhbwyXZnaxOy7OQ/4aVM94iFgJ8fdk
d4CZWW+UZ5HixzL5gwoXAV5eHYOSzWRFNIb9JshA2hgjKPZhdsPMy7F6Vx8Qi3degns0m6GOFK15
rjEqlabHtrQfKKda4zzY9vMwoMknA6m+KXMwj13/pQdg0D2ypduPXCdychp+t8+CYW7fTU+EXm/h
m2AjSuRWqzFVDvA8d+6S3Tq6+o41Sd9L+qOM5cZ05YRqmyVWW6R7K/Hv495h6C9Q4CdiAcqYBH0I
HPctAQ8dwir4hRvJiUDFI+heiHKbmmTPZa6HqZPWYel7q0qgOnc10TPjfsC2OVUVgs+Tzqx/bIct
EEvwFx+Wg+JsO8SfJM7v0YNiX02YRulOeSmJLzmOAVdVqYb5vmqC9qhXPf571dBhFHFwNKqSlZ15
1bucXtXFStQZqr3xivRZt0v7qSQ74lHhmPdUf8b5fd9rQB5aeEopegA9rI2HAEMq+IGGr89/Lcal
c+U50dCEKjLdkvyJVfomGZKvQT4k+rXPGvKWmEUE+Tm33YPthTqWxaVauEqnZ0HGN1+EJpfFbP/d
eBAQCJ1E+7tJUBO6w7ODgwpr7YZO89JpjO1H84ZVyboj2zDYFubbaATQw06GF/Vi3pee/jig3SmI
mXCcj5h5gCroJPIvsuGOPjOpmg5MN2UU2zHxTuVGgwGalfiz3fhu6K5uPUYtoha/URsmoJup1diV
I51f9hMMgMEDxOtlUWfeT9UbEQo8Ab8seTBpIbyl2cbDE/1DncdhwQOT6Tex0O+W6r67JwxjrxfJ
iWiIjW08aw7TVToSEkEdY8cCLiRjlEW7vofAcU7HNpTWbWCRpoK1w+reE+wDSzzf82sKU0TBDd8f
wVH9vrIOiyE3aX0Pu5CFCDUUVIkUtPvCUiMRbPZQFb1WzfREXHLoeNNuQhLT9tZWwypXG1roMFOw
VvFeH9gvc1bsIKxAIClQA25T0o1JDngpjQOOHFR23509nDS8SEvXQZqrj1OfRITKcLm8yTaP5vY1
da9grin8kmjaVRoDMWZlc1rc+H4aMSXbj7N4EWN6l0/BEWuUssgX+2pgGKJpXTJnXzoIilADVgum
nhF5dEoAfduF3Ith6jcbr7MjJP5EIhdhDzq2P+UxGjQJvbV8Hf30sUfK6AKvXkzxXqqPEmdewiLF
xegH/GgBMV9vyd8UwRv5uvshHYhg9SLd+CWS74Zx6zJ/d3321RBbO0/ufkzvU8N7aiuOQ4ZmA4GE
7YB5sSSmz0RAynXm0BxynnTsmHLP3ihOE7v8XtiWW4uzR3bThEaLwLDrrkm2+uwzXEbyniTc7ZRs
xUxqkscifCarxwy+IS28//x/AcqMJkZ0kDV37oD6+6Zd0NwjZ8DgNGMea2KTWbzt4zW1GnOXyyIE
Us4nlbwMi3VqgxYLDvz7NvcPhHyF+DIenSLeYy25GUcSZNxfsfEeG7cTkUJm9Ympe5tyBy+sE4n3
Rub+2aUvVe+HC4toh0xb0Azr2YEzBkVEoZmMg9AwA7TNHodKbQNIra35QBDEtizwCL7xBjH17BC3
LVcdxfR0NOKE+eYMDEN+5iQ2OFW/KwNcjngmhvQl7ksCeKdoTM3NNFb7GZH54Lx75RSWjKBUygIc
i7QfVQRgipahMLO8xcCUhLRBI0wPOlB+mL3y1AJyrVlKCwaPcX7AhLZnprMr3f4WmdvWm4lncs+d
9jvgdE0ariznT8WRJ1Nn53cWurGeUmJ+K3v8WyYWKyQRAe+0Me58iKWinCJbtFupNweu973K5H6e
6kOBXl3KnJLNobFAi2YOVyPm16a3+SfDyqEZ3h3y5KplHV6zIhdD8CAn49K43EElFyPdFdL7SyYJ
viuDb4HtJ44fsyrZSjIWXDgaVw1YcFjb7mOHNzHB/oAp5nNUP9PVhmzOOUwsM7iWOb5iT8OVVT1C
0m6wZQoMv2AgwrLUf1HHrJOljCnw1CGPsQZ1ZyFWiCRjMTxiKmS6UYZSiJOHfmRTMXeZfhcBg19n
cJ4bYd/FQbOdeAJ8fT6UC9In+OmnYpjgExJpXRnDg2AvhHc6mckrFf+LvTNbblxZs/MToQNIIIHE
LUlwFkVK1FC6Qag0YJ5nPH1/2A7bx+12h33vG8XZe58qSSCZ+Q9rfSs4pw6urbRU71rJmlgpe1+r
eRMA64xwendGBLcnJ+88JOihb4K12y3V3KK8d19EXD1SPRJFMj3B2Edp6j4zklz3yEtqd9gmEeRz
Tse5v1T6qTXFb2Cq7zbvPacBJV1Px3rQvuuAU7JM1iVGhraoOA66U1GOahWpd4ttE7rUWR3b+QIN
wrNDnHhLlHUTf0kgyW6ebp0JfbOq3uzkGybVnmRj2sxxLRptNSnEcj1/QTd6nQwQy5ysiVCLDoFM
yJrbgG6RPY4T+knMKOFtUZj7eXnqLPS0yDaxST2yDsRXj0Rk5Zvoq3GVkGCnMvnHd38LtziX6MoG
ANatjtSmPWRQuWPccYXDCiAnXoVMqlCc0LtyXnNkleWeQ5pPAXmLqlwR9g5u31yEO+uMX0AlRJiy
VotRuhTPkPb2hTa+IqckasFnYc98HLd2YazHIcZha6+71ypc+DLfUVrs4mFYNdOwnyv9GOgfVWx7
FtM4R7tjYdqPFRHpxrQt2onUsZLvnxHo03MTp3cAEtz64OXkZ5Fbz2FxQAkRwpbBPpf6GHhSJMj4
Hp3ntNg76k62PU8Xlw4mxrC31qinvH5gohzBOrHiI39wmxb2jYyXZAUteDsAqCs7C8l+i3C2fB8A
JfjBFx/To5bDEsFZ2w36XqOMD8325nbUDz4x70YpD1VWPgq9Q8Mjkh/8lZtYjU8ZXstg4DKJUCiu
dKoYuMwbMyabWdNQh3aNk9y6aOq3kZ2wDJo5LmH+Wkc71d770vqjmLB4XPDXajKfYxup0BJ7gDeP
t2L6ohg7+A2lyFeLhCSbHxf9StlTetkC3w8DHaioIYz/yH81O0pRausi/AbBuyro4ihyCB3kxMZm
wLPj6FxP5k3irwoGAXH2O09eWqddGUSnz1W8nZPwoKuDxZsX6MFKSFK59OCzbZ1lecudxFwfm0X1
lIzHlkwRhlBrv3S8xJpIJTrHncGFcXILdbHR6OjJQZsmiq5yHc3F08CMeAkZSFpKF/wryNkTvSMk
sPQK9qu06+uGpVmBjc2dWI2Ss9yyGcWXTk4oC6x+O7vMj2KG/7S4wgBsNOePDpEvEEswxrUP2YNq
H7ksuVi4h/wIZHhwGvW31l6K3/0wt58kUrE17g7RND4F0jjL8jeIS5Y4x55qo+BSazksyPxOP0lB
5NOP2Tm+L/hxU4a7MGZiTghonatLU/pECG8S9Fyc5nBKWV2QD5LF8tQExdqAJpBTpGTz0RnMUype
IzvaJ86bQbOU+n/ZdZMaBLurkC+6zlt1mDcC51aabKMivYR54Dn5k6E+wcWzOSjQTn/VOTok9zM3
kBipXbYij7X3tzM79bvS5TXOCPmKDzo58Hl97frXkhpMSrTKySpCR+3L957AoplBfsc6Ym55qj4s
KJQwLimXuMXVMoBu7z1ls86SLOCoaLRnOaXog+iDITwZU7LuNZ5u48J6e5urhEtZbYhPWgXjH42V
vd8/ErxNb8YiUHd2lu9uW7ylRUPSbRJsa5IMUYDvsD9muosBmtIldTZTTkA1xkTKKzE9lEmwto07
xnKUViR9/rUTBMrGt4kVTssT5Dj7aK6hiWO5yPElOyRuo6SrBYCIFuh48RQN3YkIHVl0x1nim2Dr
iJJtYVOv7fnToYQXqbFuxmxnU2A5JPmF0UglWa7blq4HuILtUhhy7EywYp8kNLmEuBm7ZF/pXmuy
FiphXqDVr6SWXtzQ/dPpJB34CVeyWqWUHRO6S3sUFzHV24TXEI3WYe4wtKavwvqt05mBoEWcTL0r
Q3MTWQXFVnTuO4AjQ4djBrHnQbjEmhUhQdeVvzEZWMo4uqVaiUKQU3Jgy+BLq2UQgYMd88zzhMdV
hNoOTvIbg0yLqQuhDg5HBjbK9VAOt9oJcN3H7G2GVnucun6r6yjYnJcI/Pa+VejhjeyWkJhKljT1
of7ip9MGEB+xPYU3dtnRN39rVv4UplvsVbfYba81BaeLvXmOk51WT/thRCDdFI+jDQHY5uJstyWH
n6WaXUDMixxcrhZtX9ndMja4Tdw+9WDt2oT6e8pvzMtW01fTEvnDcUV31bQbIuNXGjbyrjC+lOy4
pdKjCQGQnPZDwBNaueOfgbNVBGpT0CPgETdmkAbzl5kqb5bZkTUzd+fnyHsDdQn6b7K/CzgVI6vz
cVWb5kXXsjfOBGgNBxGqH+IQdsuWG4P4qor7rYEFbO47NKjZKQzYkmIN0crEa0UMzGU+Tml48ad3
uwf82M/MqfN3vWU5zcqwhA7QIwMIHOmhR73PhHyAF/Ngs2+UvBM8tnNcge3vj2v9TOn3pMekzOKz
kvLWIA4fiRuWrPRygScdOzC4JGeorg7ToABXvFFg6dC6TxRDnmDIteqn1mNnpJNVxmZvQJSjwBwD
gu1XtYFn3KmOWiv3SQn1odWz7YDWcV0W/bwOcraqA4p5J9gADrA3uW4D7DK642QZ+ukBFVz82+PJ
0PTD3a5eYuebXFKvGCg7a8FT0WzfSwsa1xATwyF0DfTP2rQiv+ccqurHtH7M2FixEjg7tNojMVUF
Zs8o8Oke6PvtGQJS4lztqV5X1OhZPHxEhfYqY8XNgOqbjzfohXWtA/7D4T5g9G+OI0GjZHVu7QHF
94UKw9PHkqKY5WinH8k9XkV2/xuy5sRcfOjEsSBuOjCXYDHs4dk1qqznykx4eM9zXuwN+xtm766W
e+lC+1P+hsGMp/o/tlWx2wVG4t7SJnqy+RyMFpd8ObLitIhks4tLh4Ddpo2Stn73sdOkASVt6qqP
CQKv6x911piWUxzbeP6mXV+Nc46c0b2T/101wHHExu7OWvVWcu372i8pJOfMfxfwNWix/7kp9Sp+
0whBjVizj3q6l7nJDUwFIf+KCClmOm2d4ScaYypGhypRL+DazNvO+h37B6zuJRM09pymsaO2v+CE
YSBLi+agql4s0ZT5hsg2eVMcaIdYiT8JgnxXwoPkhSmgv7ZlwkwtHD8JK30JtB5DesT3UprzUico
TOLmE73LzwKkM2s6szklseVk5motsw8xewM5YxAyhB+s8VORsWutuBorPit+wyhDyzxkYcdBkiqB
ulNQeDCGXZeyfkOq+7DkfPHHT3qcvA60jLrYixGtt0usQHt2JkbU7cOYyd1kCApaFsx1sR7n6Gb5
z5kEhEgNHLZviYezmnIaVhAYuxSjwishqVbzXdUNUqU78nRewpBGmnLZAYszWs/Z8CBotszQP4kI
PRfW13Jtk/KC4rdeu2W4F0Ef7pWRvDRk9gSZJDQiO4mEVzwFz5DLv+7knrTU3bhVce/H9Ltk4qOJ
AkFBu7LQZTQPVfzVDaSkMT1zQ2drFIyRmADkh7DRvb53di7hRTwIbJDTySKTUXA3NhiODEEBa5v0
siUulJuVvDZ6sUr7cCOqVyADez+vQJYMfDa+MvkBc+1Spn94HKfW3k35q7ReEkRNRWwxePjMisqb
wHp04DdFWK0aXfcwSD8EkqG1Ox7okv2hex4SzonCwkCn1mnCzjEF4hDP7kX5YCbcj9i+EQu+UvVX
zNAjnlOO8HbnGNWPzIyNlR4nf9wP0Fjsxt02tToTQLkmIpQw+KemBnujDS9mv0MDt9FTBOwUJywH
MSh7qUNnFZWbKf4IkteZniOUH67k8FPGzdf6dRP/5CwUiCbfphJIa8BGRIXPkHO/oyE62G1XHzq3
Hr3ckOSI2Go9AdeoG2fXGABku+SVHIHjVIoHavRrI8hSTIl1XDs+H3uztI9Nzt07iFnbpqmGKM/k
URkNhvw8UeI4AfbvDRMno3apAnUPZ7YQoQFZ0MisxzqlVtOwTPZNxzBPOedOC8pDbLtvRtwWhIBz
MkT5e+ZErxhakBgFSInxrU0RTDtkBeii8eXkRy7N6daMHPAqjt6c1rC82YkpRwlPR0tOKjpEGVNQ
NWdha3jgr96IblvKyYqxUEpZYlw1SDlwWrbRdBjC5pjCg8rraJdHSMcYiJAL7+U2d80Y9Dv2VgSZ
TEcLumOmB8eMiZOWg9JxTBpQ541pa1PPNgCSYTt2Pqq4K3FM75PQDlYrSuxmKeMKOEcl69Ax1MLT
P1+YpiJ9jvVz7Lu3yNSpFsRZ1siSAgDhrh3tNIrRAEyo4c8Pwu/2SR9uK/Nr4MZnTRMGq7rcdWEs
t9BqWDWXd5tTpQZ3WhEtmau/dm0tBCysWljTTGJi455PfnKCc/FeR9pX0k5eGVD7MMFF2r8NoPis
shA1RhmPL+Oo3hSEnbXoKQEnXDRBWZK0xNCpbfadQojvgQiCTXiQVUdFysVqhvBqjjW+qrGOT2hd
blY5IkQazjz485Tg0Y/eczZuLkxqXO1rMxQeCTBexfBZ8G6p9A5D3Ljqe5Kpu+1IFs1GapLmJy0o
Vic+EIx4Hmonig/kSsiVqDZWSbOMxTbYI+Y7EZ9Ngo7sb0alffsaYKUSRDY6Tt8/O37hVTrx6L6l
pygEhsdWW8IUDZABRvIAYse4T8uneLTzPeN+uSnlQ2op3PKoSEOCEDm6YYW1iUsRHMBo6CE4FiMR
gspGbwO1zd5rmfkEs6jYiszeFxMDw9nhB4gWxk9wHqU/ejLpMPyArIkn+2kOum2VOF+mwXJsZMN0
SQ4tQT9HRWD2BNbTCKczApqsqvzHYvb/jA301armNq8cevcaBvTyRScv66BVNH162j7pEaAme85e
rAQ/pJM+686hKuYSra+8mSExFoZLiqPxYA59vw9V/9uSigR6sztkBhz8pnPkg6qsVTl0hKlqvD6V
y8QIDBkXpdvXx7lxBR4EVhUTi42+So4DGBGvUbkHB9k/JkXZ40fNyG9pzemYIDvs1cBpL0LMQj63
AITXcW1ZPMKEdzsU6RcZOtXB7atzskTaClPw6XWsnTZWEj9p99ph6fLgmXtgL81V7BhnV/OJ/M7w
4XQpXW1ng3ujAB/sWXlBUlebesKlOUQTC5Z/5Kd9Al8j6w6pM6bkBP8qfGteVwCAQi7H1HEsPh22
m3GWkzs3DwiqsSvIrFVHP9WiQ+vHX4QhTNjweRBFP/L38rY/kS3ynrlWfnaXIVRKwdcOAFRpz2aG
mA8BtIZVQrVZ9N18nQutOIQMz3014kgf9Ne0MBekndA3o8NqOkcPirpQ7Asn5JUT7s4t2eo5Q1oe
7OVTWnuDbXVkmOdylZpOwcTZBSCMV1ELARblpOhdzdkPLwTx7uJl3RUF0V97dE2koeZ3Lz55KdzX
RI3LUhrdS5DnZwuBc6C5zzJYDW1G+Z3V29xP33tT4FrnBkjKV9Vr1s4N4z9Rb8A17exmIyx+oCTu
Wx4nPyiWpWtUc85asQURAtki0wximZIHkqLsjCGGCxkbuJtGYu6pd9hz2abR74hCfEW1TEkEpmPd
LBrbhphkrEIzDAuc+Hn4jafwmUrfXXMuj6vA8a+BG35qBitJdyTkDMrHuqt4F1aWP9FIh48pMAeq
CnF1M3LJ5Yg4AKvtS292/druyEiOpX9tXcG5j3l0b3YUAHCGOOwCQAKNk1+BYpZb160+I0d1H00N
c1WCHqmcoNy3Qns3HZSghaSktEVyHuPuDZr0VpB9hLw25FM328+Jktc0hKM45PN2DER3iPOhwfDN
8r3OsMCUoZ15ssOmqyETZO8z/foGpmfe+Ye0nDf6xMkSduavxYqcSnTAHguOEUE8Z2fR0s4wjvjn
iwmZkgdeMcO1roMxWghb6Ta7KP/SguZ3hKZqkonBagpH6rGuK8rSA71DSOrWSOvuHzvubaYTLaCi
vkWC64yAQArzNmjMqvyU8e1YtQQjb4BgK08pqwTdk19RJTVwXpzinLF9NXygPulAG9tN6wzjEvrG
QDtoSQ0FEDmqb+eap2M7SPl9kjGOyCDWjsVY+XvNLn6aeXQYyuXVk4I1tI4r7TjrAe+10Ne2uo1Q
NEzaV7P2K2ZGybEmN3GuuuqksWtNlENTJjES2C3jWpKB50nv8OfCL0ujLNipOKBQ6ZDtAkXit4oR
Ms0vhewfzcJ3uU8qlKCaDrf+lGpJvuVsC7xhnDwmXhlGwwqrB1hHXQ4bXwV/2SxRc8y8GbLMCybL
2aIT+czKyt/6qrr6+D48vQtZqM11uXgRKJdopIXJDD1NwPfa7Kjg1DjQLeBdcYe0O79p6nVWIkID
D7bpAOghvxyA3KUy2wAFetfacpMlMLTrWr2NjJpWiVDFvuMmy3xyew1UKoIxxCZpnedgaJ4CC1kb
IcyHABD97IDEst0EScZgw9EoTMCVmai3QOzoFsckXNes0veO2PKcowtGkoMeTthfIixVNjQdPrum
cbdN36v9QRws9OBb4u2fMY78aH3SPRUO+QnOlPBIikDwXBwgFkrLn7H1GU+SBmZdtawHBtHZ+6oQ
wJylPJWVe+AJarvJz9DOuP0lVM2LFqt2jyVhgmoozX3qimw/ctoi18nk0ZltzWsW1WyWO+4txjtR
SWbojByMe40qij4weazIavW0ZsbEJ0mqwEYjAGzuMxOlTl8WX36PS2WOM+zo306P2XiagfinFVjJ
pOMVTCJwQD3YE3PizPb7EGHN8o/l5KJOn2C4a1b0HOEc8LnXKY0i7Pu9ITVGYqznyiZ859NU7+qp
JClDt/N7VPn49dFOBwQ+He0ECsKULBE4elVdy5FEmkS6chuYRnWlQt5EDvfsP1j+fwD9MvOnja+F
A5w1orbynIGGq4XG8Z8vzvK/IjsjdC+8SFnAAYMglsMWZCzoh+bWyPS/mShC7MwEO8PL2GuT6i7W
TBZVYvlHLpXo6sRiPzJ3PgYZJ0HNZsuLYGOf4jAAgh9vEuoPJ39AaV09GMuXrJn6tRnrC3IGs0cX
T9rFbqL2PoT+NrTc6T5YyGuk/WmCmb37lsVi2wfLAlik8PD/44IiA3dlLE58FAkkDExy3A2yRpBc
VMBnNOciWZuM7dZPhTiWNWOBqaZ1jOY0uRkhmKM2/9bcqn5IkvhYBrSaeE1AwWnxOWox+uKf2Ndd
31/ImOx3ZpX8mRmv+ZPIrpnRINda0hPmcvzNFv9MkAru6SjPX+cAFyUWH4ePhcScEqrOy8TW7Gcm
fU5geaIc63teWX8Gc3Ee5zI/tFwjr9KOw7Udt8YBJBbijqx4qrU4PkFa+0Fqmz9hE86fWMqu0wGW
VW0R8RXL0bkr7qWtCXPDg4PE8NEnn6yIYGPWAm17HFbYDOJum0a1ubeZwm6Lsmw807YhmJvp72zF
RDF1+0i3crJ60cST3wEVDP++7VrVkXLtlg0DIQYNt0+pY4YAOhJe1PLF7s2PeRSTF7KWasiDfpzL
Sns0li8JKQvrxLBeYlqDRSs/XpuQiDoR28ye2CRZYD+v//x7mII0r73E5jR1mlc22O9r6TDz0gl/
W4P2V7T4MsOj3Z54LcYb2IzxJhVJ8UKzXucmhoqkc4kkpds+WPkInsoQaKKyLNrFi8nExVYjbIdp
SFm4Zx0jACuADoE5eB18uYsxtqfQ3oKSMS+uPZnMiDFZ27nO3r6dxGtt+i7zsYUdEztXc9J+HBam
3FqpeJSjayPTixnn9cXHxAi66mp6w3g6hyMKdqOCVNsy9WTJlhV7uBRwlnUoSkbEfwBx/8aGAQu9
mLQ/Ld1sPDeX0qKUHQacNExe2NyjD0Bgj9HN0bLFuhvcu1oiIoIXJ6leH0BfkHozkOEHjy7eaCaq
HNUQwYNZ7GhD1Ed8Z763YwfzTDHnCjJIW2OQD+ec3AEQ8QGsTgSQDvTGar5UZrfvLAsMQhMPj00Z
iTW6twh3gb9Bf9yQq5LNn+EMyzwQ/tsMkWGHesyCn++SKdBSpg3FY+Lbw6szc41wA+1jE/0vh7Fz
nUi2uLo+g+oA4AfimMV1g1LvHpijfBbpusDRtPINaz5JF8R8HlsQahcPgv4gm5aqDIHY2m56et8u
pZiAhMhAjzBlIHyVQovWJ1siLAUz4ba6Tv1QHTQfIlgJ6IWkaL04mkNdvtdLU+ay7h4RUs7waa5O
whSDv3LYjWoyH7Jo3DVNE8B/q41dbdYfoW+aDxobOkJBEIYLFyCBHzn1jZL8HkRaeWrRrW2hfSS4
3+t0N6IhA//L2Hry/ccIG3mQMjMZqzzClBdn+yEf4Yj6t0DV8U52eOMiK7Heo0jsYuzPq0liWLMg
Fm104dcsRPtvp0qd98AdHhrfflQ2/OqwZ8dBOjec7nEC0ETw2DatYhpHzxbz9KB6a5OMek/oriIC
y3rKCPMAzpSSIoN9NeNKxzMnr4M7v2UlrasdOKU34HPbmBpy+Xpkb9OioAAMX3BKD9M7cYbRC39w
VRf6YxlF1iNk+jfhF5+5r/+JuumVBwQskbwExvHmeYIqtwoKVmNFOlxyvXRf7KzdhO5gfUy9sVw5
XJpjzrQ8gFl6s8GBz4C7cJPCiraakt+fbAKh5jP1SLjtFdZL2fd/BMkWx3qhUtepvIdO34DUGgBV
GzZxoRGVwVyukjCX4N4CFq/GWSUJhVQFOcPHYEVfxPAi4zQgEbOnJ6P9KBeOaVvr6NqEnp2kTNNd
vii/kn/CCDpwJI1ZZGerd9tdST1rsULzA439igw39O6YzBMTFllSDjvcDQdsrWQd98CeEpUcEv/N
dVt5C4NPpLSvjTOBIOsU/Luif3Y7eHchN2cdwI83dDxQw6mO4+YYJ2h0QASH11E8Y6nP9taA8MBp
nQckSMNqmov2UCp8XWUXmd5orhOoW6DeGXgyeqlrRuWBy5Qwac8YEdCU+G8O7elax7qwnYQITg37
eC/VmXBnfW+ek5LmsVc5mMWiNtfCZ+YrsTibBTEeJaEm4L8JYKF3RDT8BA3SYJpJs97lwOnj0ME0
pKxFCmLWHCysDFR4r2u/eBiRC7A/yjDfY2Dw9LDDwBWg4SwdM1nJlLfzZESP2RTEj526tNCddxaj
4RUx1j4FeeliB5rzQ8S+Epaze5bWdClnpTxSBpZswa3kB8Zx+TkVZn5JSu2z0+1m204Ojq/Bwcs8
T6CHw+jvmLb6MWuBfMO6KlMGwG1+dgZ38TgSYT3pQQmOJs8ObtAfzf7Wj9CJEs2yN0Z1KMbyc7ZR
garxA8s7M4zK+BGxAI80MMOMYzSQbdQK/o+PerIQr322CMqETS7YiZ2dCvduGkNy0dKxPrpjfdZ7
9zEr9J9W1zDzTSzyWwaW4+ReUgstnwy5GJHHyU0dsWIKmX3YDHLwqBBWDoXlJVacgz6IlgKizi5p
25z1L6ByhTtkVRiT9szoaRW7k7OSuZWiESgWzUHSnJifQV0pmeYOGhGgwN6rlsmI5URs1mZDW2V5
F++bnHqUnv3SNHPFtsfeYKk2tjNt9F4jcHRb2c1LPU6//6QYu6E1nrXliyu0LeQFf18FsAATyvtt
GU+BF1pmslaGvY/SqNpktnnvzeJMuVzvrIl+ZshKrs+uAo5uiPmhSd4trGGR5cfbUU+e2BmMSGWm
6bEeWuYEMa6bonFJ+zEdc10wpItz8RAY5ckP/GY/WuRb4XWtN6U1/Vqp5txmWakbLlu5NYYRvY42
XromCkh5iUhUhQXgkaKndgwyDlkyGAen1LElKnk074E+Q7ROO6+wuj+iZ/CUK2MVlz8c5DkoSszo
mRw/Y8VqPS7Nb2m/hO7IMkp18+OsDnH7Hg6dzbZCZZuooSCpI/Kw4PbhU40S5JGktJvYZ+uE9njU
kVU4uctEnCu8KpsLx/kK6e94mNihg+XJ9rP/pdKiOJT4T20DMsucwSHTRdUw1qffLv3w1bTedIlo
QvRs0jp7K1rsBhYjvAi2EFyUS2ajgJiTkZ6VHFG0ghT2EgRJPmjQBU0DQky8qPChGSDlkFuQ7xbJ
ZxyBGsFZg9VU6IiMxLPy2Ge+SYNjpCTjwYCNvEoUFlKB+MLZNWyijHW3r5E+VxlHI7OfRT6qXVu2
vLap2rpDiDfDLLMzZLln1p+ED1qxRsAb7Z8ZgbVU/r209QopPL+IQoNlU0dqYQhSAFTVtSW7BjJP
KB5S5C4MbdfEqIz4UufxUIHrJj4i3Q0ChaZJ1qGF+JunsVzSFO75jJKyWNJ6AOOO51xkL31rPYk4
ah+toQfIFjxw9n+IZv4b6YAuoeXbYxqfm8WdYDQMc5Nlx50UmsEHZs1T3caBirZW/s0xS6xogNsi
7e1yT1OPs7mk3qZgQfbM0k2YM+OkDZ6BGvl2jyARRTRanPiEWDvbA9X0GvLDPT4D5KdHRKOo/LtG
3ofNamNmSFmsiOvd6AcHytWuK+3+INPgKR1qLi8D734BzNhzqRR9Wp2VMRVs8KNiF8zEL4Tjr9P/
yTuDzjjO2gc3+AkKTGoOoQ27LIRCOYtkO6SYECIGIGuX+nNpMideMnT9DiuEyZXVplGwG+Fw23n4
Unc+vS0QMHIaMmRUyOuL5uwuhtPU9H8ikcmNPWy53fHB16AbB9v19BmoUOs330OAebwEFrlyLE2H
uBVpO5LCorjbqTZCqWTMNSRTIjzyFrb64LBrDNk7rSdrnij6qgdSoMSJEG00PhaA9YbBcnyH15iv
SX/AEkfvvGlsXvxxcmBnarGzHZr+bpA+zRxxCndyLj/qFscDShS50SHOKXZmm6GsEzwtBA3Ec/DT
43RIGYgcLd3wcCIiRnDL+qGpnwfFG56hdgjPXT7qtk24go42yKYfhKaI/kK1L7BmKxQR9FkQ5wjz
zpkzDVwb6ps8pIbjKIw47b7KRGu8uEJ4waaD3jtyjbM+B8NqNKJFVPpWZUDGlkNA5bFOB7D0swyL
w9grVVhs9WMBThkF2nSPitlllspIGfHFANsB0VOCLr4p23XFUbwaTYZ9GTZr05jf/J5cW5cpAf3b
H3Bo5a4NfhqbTABNMxA+p2ogM6w/iKj/2xo24bh1rO+nJ1EAputsWAZhy7hXpWwXJQ14wO7JGfoC
qh2gr7QpKAlD/UMXWeuphZbm+7eqrSSFWNAxiODldntfY6+30EZUex7CpNkrWX3qosFWVGruGjQU
n/ypuFsaZwVjAx5Q3xgXB7GeJb/QIbxGZML9Kczowcoc+eP42sE1n13Aa9ex8Z07g7u/AwcVNs39
PA7pzdECa58G2VEk2NXHaEiew2q4drgANk4XkrzVjM6eqViASyf/mybi3o3RdGslNVD+oupkuts+
WweX3e26juWTEwH4yEkIZZxS/LWIlnFw/sfEociAV79ZNuiqHZA+0griw5cshvlc8pIwtnMzzBCm
rYHzGG1jL+r0FQupOhm2JneW64RrUc8oLw0eyf83SP9fGaQFpsf/s7Hy+FM3P9P/Yqxc/sB/M1Zq
4t90w4FghgNamYiSnf9BNOI/MQiCZ6QcWxfCNBU5aP/dG+3+G45odEcuvmr8k0va8P9EGhm2EJIg
C9yQpind/xdvJcbOf0kPw1iNKVpXS3Q4eip+vP9grOyIk5MQCAY2wj9G+hjBaGPk3GAT8VOk6GRw
/8uj+U+idP+z7wfqxOUnB/5u2tjB/9XImYyNEVcjvVYYn2fxPegQvV4n8T1mpx7TxH/9zQxs5//b
b2c4SjiuYQgwrf/huzl2XWmG7qBDAtOQzq/BHuU49DWuPfTq9k/VoBUUh4YRFmPZvDhCbdza+pOp
BzuHFue//nFIhfuPP4/UdQngSklhOITILP/9X2LFkIPl3C3s+gJ7fq71c0CxN3F7hnW4LVkG+vkX
Q6lNRXjI1JwNlxUingxfH67cPa9kQhK5+jfSWEeVtsKqhhJmwhgUy2OeRLdK2pdlXl279mNa23+n
ID9TEbABEqdqdG8h6A3kSEk/7Y3+3nS/GC5W1Vx5FSu+Iu/WORY7ExWJ/mM2CcKrelX0f00TrxSQ
YUaTXClpRGpn89ph7fDbxwnk1CL4Niwg3j5T/77fBAbwjZ7HrQ6i6/D6IesdMAZEK7mYj+hgho7o
iQLFVOswKCHViD+5rGBILIptmkWDSVZRs6WiSbeBEiOBJSaFW+fbJtSylLBdaxbeE1QaztCY+cFC
H9fGCd+S5gHZQewIwHT8xsVRFzl3AnHyQKaHTV+g0wwfmYTZ8cy4jBsCCpAbPaoOzWuN/hX322S8
SpStvFTswBi/Swwu1LhUCJLunH+qdUxjOW4d1P0zFyXQLHTesnoFsUgpoTHqeGzbjwitDcXdOuNb
mXO6b+3A6wCZdA4anAiT6GR4kieuktdoNjHPb9FNMsX6KFWzyvnktcUrv7OfXIeKfPkM1VWOnPMH
IuU4vRKFQyAiTuIh4iIg3Ar7kGxAHPSM9ODzRIG1qnl6CKWo5M8R3VQK+iXzuSNpLtFTDd+iZ8ZY
fkzyu1TpplDmxpp0L+ClWH4Ei40psXxrhcGiHJjIinad9WzKMBYZZIjjbCDoYVsG5sYkvlRZ2l6o
+Lb8ujPvl9kPEOF1UBHEmmAl5lSE1Wjf6Xwumo8hovh7+nf2zqxpcSRJ13+lrO8p04IEmJ0+ZhOh
BQFi+9hvMLaPTQghdsbOf5/HIau6sqe6e/ruXEySSYIkYvXwcPdwf31/6qC95iV2es4gH+L1i147
PbWyK57F51Sn6fL2wtz/tMgiCl4aLhCVe8suNK3jxJHgN+bpOSVg9jwovCYmsMi3FEo0T765XplM
O0d8l93X+Q6ZMC9noKBdm+lEny1sCZZ5VnRCSNMOXES5d88PuGkXlMzD9oL140S0z7WLEbbAinSn
XUhiijxyRXF/WEWFOuQXcCB3D4Aav9iVIZOSyUJBly45xOkRq5eCdjQtczLzCF+nV7WSTUnIgEhz
P3inQ4HQHrbqSld6aO5WG2b5XGSYN1M9vXECChJMhkMjCU1Cy9GXpBAUAV/MWLMAkqsz+bidBAmO
0OcnSmLGMdBmtxJYscM5LNwLnEw4kM7KPIbOaflgYo0N2TYgvilkw1CecBQ+JGAZI9mmBue35GU4
vwCtK2XNC6jUpCfxdkTdnJzyAI7mu9mrnxUeC+L01PF6iC/5o28fi5w1FuPLuhjiA46Ya4XO9uDt
0MMqhge26ovMpJgAwFKyPcPMQMIv6bw0vmdYLyHPzLEBxl2BnA1c8mS7tnSO/6htI7qfBqYEflw5
ejwuj1h+yHyRXmplQNZlb3o8OqXil8l0HadGsAHv/HhfWZcLzsAHjihveouvCn6d/uaMkfMUgkUN
in8entGZHoREOdBlBSge2nd199jkypGB6UP44u1A/gvI6+bipsgIpcRfn4DKM0uk8yHC3D2t9jnT
XOxOrcluPyM+AYfhU5DgWZXmxZpzc5uvK2wIhod4ptPzJEGz3YySoyAGwQEpXBYq68CwK9owiJSm
SbI7mUe4nQVyF8m8HRMG5u6rOTRc2A2ehjoDK/bCtuewFpPTsvRIieobnB4DEJvJFAL5HlZPFmCp
FO1obJGkEGeQiISPcyDqPW5wsIcLFltEIjwfw6h/xB8TFw+9c+GAROyUxIX+/s45B4bPRRdOrdN1
HVQInrxjL8fUlO6VAZZWGcAxzCVBnjwW+Zn0KSXLChI3qd2LR+CdkvOo4ha8K1nsSnjQgDWvc45C
tk9CZjAuGrR1S5aHWx7eMTqIIgsemTqUukcCDK9WN8c9CyI9kphiT6qd7ASS1toXHoRpS98vHKqv
3QjfsSqQuLA3guwcLOBsQOmGY1tmbg8Pc2v470BkEDwhPMfKmrj9PHoUH1WjgKW0gPdaXhlnDvnQ
LsXGFf89VdwLaa/D9/7/v6CgvWe2+utfFscrELXP7mq9Pf4EFFSy3IpB5nVwOzBZIwKXkNP+sTz9
n13/y+8OfO///TJcgTqUp798PfOfoUv+tMiPxG07v1Zs6imBNlQWwBJgSe6U89e/cAd8UNvlXLRk
GCa5uH6Xt23716IFtgHSuGAU2SKl/5C3bevXUrFok+HXdEolhO7ivyNv4zbwkwz4pw3/owyYX66k
8joga6wPU1B9HAB/THcjDgRG5162h1mFHAAVDE5OUuggKw6m4uKxNqOzQwCfYRMTkAOqmeQA1xJt
is3cu4Keuz+dk0m5/JhixATO6PB0CSCw1lZ4A01kbW0xQ3H86xBsOn0Eu+3r+0mKInXa3vKv15nD
jkIyxchHSKyRHLr3rIT1cr+Zdq4X4ptweChGezNvPh6Xpu0m1WdyHDzvqXevVPBOyitbINRugMh3
ScngApFh3hSAao/wSc5jzh9g4SaZmY8c8uTpNT4fysWgckuH+90maxe39pPk14TvFABJOhOPDOr+
tnkiD49JWgaDUx3lGCRyOZFsk180j3ap+TriBVzZdnYFs2EbRrzhyCznNNQ/7M/XhnMrg8dA4hbS
MmScWrCfe3mpEk4RJ70Nyg3eyodvY7qbaiDIQRp8WI3DFUTAl8G+U6Tmww0t6G4Yq/MmmQESgztl
uVDgHvau8iN3iIVnj3BL+MMnZObxzdJz3UgzB8ztG1HF5339bp5A+czvX4XMnV+t9Ss8XI4PVMnT
9xNpsZxPOSd6QgandVp/3J/dclZa7HH/JxSk4t+npVa6Tb6v5IZEPsZAnuPI6KZsDhvzPq0/SAbr
vo4BZ6DIHDsJGLM3BpveeX05Y6p2sfK7Bg77Wzxm0xz5gNTuu/b1UX5hITdLX3dzjgPztPeaJkXk
5hSvXru0v/hG8iBKCJ7OCF6JXMlsh+CjS36/t89Hh1CMysEMSal0jA8ZvSgli4u1JnP8/kDUHUAv
45xExnX7dX/VzGIqsCYc1znOpkiUI0cwdudIFvbMSqqV0qFVdvLuubwmecDdxzmX8DjcebccTh9y
jtw2RWVsKl3MmXUDVGnL+i7c8eqUXOaw5svr1UwsN9rdznFWwcpoYw3bAOyFv2YRANm7dWpyHtZ6
lDm+uyZ1LG0g/RGJhl2KaCJI30acB//664orC176JMwAowa0mfq/z/Xj7SI/no/fl/8jm8XiyMRu
OQr/vz9/PX++r1dHb3aZ/fQFoWZ7eXauK+Gv52vCTynox5P/05u/rP4n1g6OJP8Zd/6abdPLL+3t
Ks9Xv8zS5S/x9nRdJT9z/HcZPwwgjgtMFAwUXmxXSkVyG/3GjwvcKhpu2TXA73Bc62+IzsXSryAt
GwA6AfVkG2Sg+50dF12YuFHCUlHGTMoz1r/Fjl0q+aOJwLasigNqHdsB6is40YDQ/ZEdFwtXYvlT
EkPvSInjW8d7s3TfDqk3OJ0PjdJWbPI2ARu5A4DCcYMgsbniCg56eUYOQJRGeOfucYqNjIiioguh
mYSzFZBTC9kFznXnoatx4jwEjmJtD/XXVk6zJCncMZkcEsMgz98tfpBZ/OHYHOSnhndjp1KEKy1J
cQ9cTXGA2RZMNXwyrlaZxEcw7mJ+bFU2r0HFzCoaH4gv8+nt1g5WbHgqDG09J6QdT1yj4jvkTDCI
uneLZTzn7dKc2ldgHhT89YtUnLtHigLhqqljFTyLswnUGxha0ewwNE27mE7w50GoX+a4jiLDHePd
dEoucIfs3liN9f1ZXjzs81eSvgAFutuGHEtM1ev5elUJ3o3zBzHTLrFNalq6tLdWNjhcl0eJD7i+
YuBfyTjunEZJdpgQRFNIcslxUGOTJC5hN62RXzLAf/fhHy77+cZNltPSuuNM16vD1Mbrcr8uoDNq
wF2mLg8BKPBdsqObsypPQdsiFhLIjXW/Umg9MptUlOW9fysfJ/en27yXHtgmCmCYbJebabmH24sb
utdSrXwBE8Wgy6mLny/+T+xiqc+StHSCN7p3A5e7eJqWib4EauVxR4GzSmjMptN4FDm0eZDU4rif
k8yKc95L6SF5gEnSnRwiy13PS0WnU77Vzm8P272Lj8dhM79L5lW2KkwJtjb2WeJtzQOnn9tvvDya
ZyDBc8vySaw1xYcxaRfw1CCTMoo8gLmqlJ3IHqic67VzA0oajAF/bwDasHvS+ykmcnTBexO/cgYk
O6yyB/7RxxOQMMcbCFjlwkUCiCX1/B2vg/iEtwRHExXkgD3o/vnmhS5F0k4zIT29fdzOL9PNxi9u
8BIoF8h4+LI7mVW6+A/ONvFBPU0I2yA2Kj8w8mwsxdfKKR2D3ACTYGsW7BqUSIawdHlJyKBCJFDe
nHI4VdzZlyB9YIbae08Ox2vJ9BlfyF3nlc457isb9+E/JQVU+iD/3WH3Zb6I0HqdeT6lqcCdtB0Q
upVFro3r8WZyZHF9eCnxdNMnY5yegHVsrPcFstw+ky57WOfsFgl2rKe4Mibr/dwigf36USSePW9y
rh/cKmTs3SXZ1+ZaIq9mpUM8TTs3SFZxKZ7A2ymgub4KNfLHExSepe0LQZxgR0EHRTOdvLLb3ZMs
pbY1rW3SCqgyYEHt8nbJeBhkZ7gPOGYKrNN+8gdO/CfGVTHWHpPn+phGy7/+xQGUHhxLo4gdF/ui
65h/Z8zFZe2II0UJF+YEoigdCfnbuVVniwNyASX+n1dm/oyq+aM2HBCdokWtAPP9zDlvZDorEDeD
pbSMSmtU2hi7ezbDWjy5zet28brf4rOxb+Hz3QF+ZvQvqhfG/N86WyETAJZwx6LHP1dPVkr7iESy
Do/7PRp3qUwgSWP6cDS4PZytfuaCyEDylRGwfmgUXqXgnzfh76zL7+EGVQTQRPYNo2z9XTKAIqLR
4eSY63B/u8Xo64016UBPJzRZMm5guP0XA17+GQTxPeDozwLSaGE7ps9/12PbOOc3+F9ok/RYbUpg
BuxblwxffdwfdvjjANEO6l5xj+S5cXC/O5ud1L4SmL+pXQm3xTvCuaT14+AK6DXojZPDlfCO26B8
LAdXa1+1s1OzQPxGEWcVjWcz/tmZb4Jep9KrTS7Wchk3QyIWirv5maPGdTY5vtZzp0RAlmQXA8Gs
DJBaMnkkhTJuhWbjeQImeft8NdPs0L9WkgbhhvgBbu6zk10BSY0UbOccEwzGgj1xXmUH0xReBdYU
JwFVOuWjHeFC8BAwibKr2TlgA8jzJC6auFRXiMdL1pihj8/XwDqVe+uyNdg/yz1BP7k4vedpC1pF
Xm5ykoImsS9F5yneAWxhCR5aR1i7USQB+5si/lfD/xcavmngT8IB0h/Wj4iwPwTO5uyAeeA/5tdf
4uv5ZwTS33/3ERYdB9xf162AQUqajXIFXfu39B/cwZUIp9yS4fBIEW7046zMcn5Fb+cwBXBtDtIc
+2/CotxynKJbRp//TWL+wUcRtj8S9J/wVTSsn9deCYMAIKjIqTi+EqaE/Pnz2uOkuIB1DlM3IStq
MOm1zqq1Vb2H6s0n8wnahGrNW7xx/awmJDNQ86J/VnNT9TCFq/lW7nPd0nKPJ09qMiG4XY04eFAH
FT81oRmKNcfX0VN3Rpl3VJOjfCZtCBflqYMaVdRgQAvk216NloMBljhdUfN5qzXvUc1apV7vpPHk
8yw9mVSkLoohgIPMWPz+x28dVXfUiIgRuYJVTJ6ZULPUwYbq79XyrpYlFcu9I8X3irScsuQbbT6o
OkB50iB5XgaF9c9Xadvg3tmruq2Wez4vB3whgaeqL+UdQGCvM1heFThClESwEiMhL8bzPSgjGkE+
BgqU12AgDR6QPCi0FblONfkQJoRO6/pdD6TvYJuoAV2pUyNP4j+IqVD+56Q9eD8hTx0UsVXUPijw
nK0Et8MHIq3gNE7Enhq1fTEgj5rbR23m8nSFoEw6ENcOT1n4GlMvtQAERXOfjLVMHRKnG76AmhmN
rrouAedMHj5TACsg8qaasCVM6usjGc20vbSad5xl5ldimYaXcTF+tKz41ZrSFhKn2toGp3AATk1t
2rmQaQy3j+apmY6nBOyuNS4+GzKZIcUEZ0zK60apVCsg3uG4VelMn7X0VLPWJGyJK4DaF9DzFagE
T3yGasQfh2c9mbcqH4qc9HprteJfL7SP0TUL7kV1P+qzkCi0/Pvfl+p9rkBR3Jy38GPhga4QVw9a
34lkG07DdceGv0cnJUMyJxpahV3cp9Tqpbq8szZ23psW1fykpOruarWWW7xtNmrdedVP7Ehq33Hq
uKBUhrfowouzyDexlyAZ6MvS0MNy+d0ZdJZ1oT7K6kGKuEMovAhvygUkI9z7rmeBNL0uqPlRKqMT
axUgnakeH+ctvr07gX+R3JMec4s3H0kPZy8HPQzqqSaBdF5WEPeFIoVMWRwP1V1xY86y3irQjChz
o+eunnPvvSLeT81Z560565xv8uMWjWH1SN1S+4SHGchhm5HpnfWcdvEDymqdtFQrP+cv/wVHzbv8
Knrx1lv79pC5OkzOujefn1jPMZCd70bKwE+oTZjRe4l+aqPUd597zD4fKB0ORIWtOX/e36mPL71W
sE18AEDxJzTrpZdXeHnOkJMEGTjWw2ddUsiTeYHRSE0t4X3zNIDohocaGZitFY6cp7Uye5bPIalP
96XC1jw+ABA1bt0ighT9q++G006h5YzyBk+8VOs9dixxKZeC5a9UwjwLwxM2I5/wXX2/5MrnOs2Z
wy+EBt6DX6JzvXDq9WRgCfZhSGQUXjJ68vpBD7T6MyYAgLwJnkbCeOCSlHL3R9Q/b32oF2Ll8JQf
CrlId7HDeULBq1U3Ko/ddjkq4cl24xyqmhuAPFUBZPVk2Lo8BbV0b3OXY0YJxFHbScbK5ARjo5w6
IDrhoUqaJxXM57JdQLL0RQjpTTfSy8mc0aNxvM+DDXz8zRt7vVV7POx2360htOVN2vLI+1NAGADt
/TG1G01PuQcpMc9zyuLvWohtNJGHWKkfqui9aUDqp7WfyZaNCv2BdsgMTGQXiScyqfKqcEley6+O
LM+KNL+iWu9WwxwgsrP6LPMPH2FipXsoqYF0UHraWjUzNRs32iv4C9zlPcDv1gprnfPEu63d1TBV
4/GwsVi1p56UaVK8VCRkwe+60DtNlX7AXZrNWXPc7cn0eOFqQQdvijlc3ZiRVUHj28eLUlYMBbMp
S5OO8Xv68PDoAoW5WgaKklcA/vGYrM+tavvjxiJst2VmKbbdbYeJ2utu90Mfc+qXm8y6dAI2uOou
ZFXKw93um/bOGgIVcl2rcDhur8I291a4Eqh9XOje6rfqNDr4PNteERjnLrO6ENON126+uCiIjgra
1LBatIfDkDZ8aPHdyTbExpPcfKgIO4tHx7sgpqrum/ylUb+9erAFJmijIQS59uH0b+KADgLAEVVv
ddR0m3GFcEzFD5hVGXmTeXmLMtLH94+FkGRtyBqRC2w1wVw+SJWso3Y7bLNgZHbaqwWuHEKxq5DB
XbXbw2ZT71Stv1FfmarVNur7rjr8/f76ms2aG+5wy9H92mwGHp0Ck8cz9ThTzbGpm2XFu37ppn/3
/PFLtxOZVxYfXV/JlN8Uc1TSvCWKm40xf5r9/gz9Q31LnV/9xnBMLbXmOFXD/rjZSJXPp0a7MaR1
ChdRFS6Gi2H7oLvDGXVCjMNxEzJL/dpOzSzVn836zXFz1u9sVL8G+eVqxwdDNYfDxpjyhuNhQoku
H9pDCEguD4eLBoqUPnsPaTWtok+ponQymvJqjmfjWc1SzdlYipCG01DKadOwMqH9Y5d2NcbtNhTQ
XqyGFCv0uGrgVqSmQYMnh+2GXG2nFEyfrt4wHA5pBS0Zo82pZ9BkWVEy5TeGjWGbfjXGMlSNBi66
Siqmt9z9tOnu0Tx6ygVXNZrjsc9/bVrAApUhG48xuCtGoTlehHiG6PZ43G/y+BAEfjVkZDJ184d0
Q3rUH9NjhivncUZ0zE3YAZ+bMyae/yxZ9TzboAUyde8H3q31aT4XpQ9lblBYWap/t5UmyfBy7TPy
fKCQdwOlGEZoD8uEia/VYkUmU4YpXHQLXBPWIstR1qt8ZhmxxtuUzVAMZUKgToh01R32v2as33Gz
lqmQh7uzGpUz0g1IRuZWRrPbFmbBwA6HcAFNa8Y8EYb+rDZVMwaLC+/eyGcZC/lLH9+f/etNjadq
zNkVRAI2jhbSR5/mZb6/y9Wnlykcit9XZyQ0UCQs5ZKp5UFp9lrhKaXO0d0rUWmmCKRWSXd702nT
wjXgmxQ8x579TaVS/OffZ66lDHm9WF24P1COcJaFfBAGCkN989QVV2gH057Jze46SlS/rGbAbej+
7OmxZplUWbifdrNuiUfmC1KGNgJTs6Lkrizqz0UfwFl68RiAqHs4R8dKmGXtO+Cbm1lxRCao+zU0
rZpFhndvS910AOi5bzxAfI4V6+VI2of3AM0t6Iqu+Av5CliwJuI+mtYeUfxCuyqHFbZc0TeO7/4M
Gb5cQYskDOMfgs9LnXRwCKG04ULITG7IkP72eapYhiyyBYGjakHfYTn8LTXLUTl6UKMUgVH4I0Fq
adaCZ4UQXQr6vFM6Hm6BkGHCfnGhzaAN66nXbaf19laX+LoO22WvgBCCbxRMHbAkb7WFK0kJQN8x
Wjf/5gsp3HwjQG9hZH0rsNQ3cQ2wOfBhGdOtB5o/fInZIGMLDVhI63AW84e5ghEC9a4YA/LcC/OS
WcPd7j0WoE+rPhSbaTQ5XN4YCXiE8CkpkbllSeGXr+mLjBIsEdRXXjIii+FGpRr6ShTb11wuNhdH
vfA3Kgu/1l4KkchYMI5gDL+rnEER75F1uc6AERrAB3Az+D+jZTwmH8ezfq6neqMuIf6CNCTRb3Xv
qYmCk4mUxgtdflpMUal0602aWJfpBpbdd3PH5GpTs37/M8E/qJVeSAEyxtIOaRoMfQZ7NP0dFxI1
Q3WhLTObN3lRhrzJ69PgH4vq03J69HlM3tmz5FG7JktLerhYPDRHL7wwGPNPVoOsCfYWg5H9SulU
olFwmhi2+QS2GFfWngzgt7w9+UKYiVcYnwFo36ikljE0EHRZcW6Fj4G+HbwEeqqVj3jDqOP40rVn
p0wZvcoq7wB1FtYumu3mws92ihABLRXLBBc8mcLn+xuRDiqr7QO5tvHlLhC2b8KiHdIgfPV4lPd+
ukr7WWwMt96Wq1uvQGPlvjSdiE4F3i3aNJYAjB+iT6NaebIc5xDJSR9ZvkDh6LInC1kWBG55Pk4G
G46liwsc67YdotXjU7itHcJdAIQky8Pkl5EINCKupB4lmZSI45Z3Rr2Vix9NwT7hQanLtc19kPfw
Wb37mbfThkb0FcOMcA+YW5eMAkqsN1gpoKOloef42sEz1tIw/onSIKYclnjV8IGpxSiAfkNB8rrx
CUw5OkZKCu/BvxLq2t3PG+B2KU6699VKb9dP4zwkHDCwfcs7epf3cKZaplem/EO+hvre+fjOVTFh
pFVnec/r7tPbFKqSjhuvu7N+3fy9QwI2UJKBKNfAl6Z7Ms94uUU8Z3zb1wkeNjkyPOsjvhT09hRw
HMfJt1V167sagKadW4i5F7tsYuhz29GW5+i15iBeP/xZEeAztWkaQSlkJwmv3j0AwzDcatfL/Zve
RwSGshpy5QYveBFpOL0tXIljELWNSLTCt4fOfTPcRteA3/oXfx8BdR3JDoD7qwZtX1lDaCRYByWP
KB6PhPOayAdopeQZHqAHIT2gPXuewF0tnOqKN/Xl+Yr8SqgsfFY3/hbiTMMt1+/VZ5XrwTbIwo2f
+PCEBMEyhWtM/TJTfgtuwRlddHQLClWsMOQE84u1vJG2XZ16SXAK+af3fgTimGhZ/In4x6co4r2F
/hvIrMeobJPR6OYxw6KZMtVv0xhvT7FajJKoGI6AhutwgiZWKIxio3odfTcWW1l9UB+N+P2oPsIs
NeIr31Gs6pk3GkzikbdXX/XRJEb7084waZlVoeaPxojm8oB80+g1AkeA/ljhvWbFT2xrsrgKgeNt
Qnw4MIlYTYPUM+1zvdArN0sRUIu8zg4oUbvw8QgTItrEPpboJYHCpLbE76J8AJaOgz+G+puRk1dH
lsI3a52/mAY738vlsrPsVDHMyMUff76+vp/CL4XN1voiM4pcfxCzIMZGOjcSgwrfOzQzNrQUgYmQ
23VvIFZE0exkRBlZGVNUMtxG0TlFgYx/2Cd5GlPekoZJV8kRwGqxWTPnehqvv8g5HEm7BQKjb978
hLw5/edQ+BUo8mgs3rOaxfc5QDSkk13r59CaW/PHPX7g+kpwEW6P1cfq1Nr5ZICDs+6DQ3AJj4Tw
6nxyCOjOl2gP/BOGSTf5RGJehWLAJ74NxFglK9nm0aXYFDDVSM8YOIaC/g0wVf6mSi8T/f1Z9N/v
IvvHoD9rtmfDUFSgDQP93Vn+Rdzp/q1Tin/okfKTf8qfpzD/yYfl/w+nFfNzkMChwD/2K+xd0/kv
0TnBaeX8U7TO77/9/RDCtjiEKNsG3iGW63Cw+XEg5HjCtMuEbvx20PCHQwj3V4tkaHismAS14ObC
rR8OhBa3bPxejN9yI/5bHismSRA5a/jbyaecRXC2i2dj0SGwCCcZ3Bj/6LJyLuLYsJtei16dpIRs
KUFvFKjYa00mZzHSluAMz/DkL8kvDIe8607JM9scAQf4d7NJX3lC1hbwpfo8AKkft3l3Uk2xsANO
AeP4Zh/RTz24+3e/B5ccOXAaN9xEheqx6sCWiQdgI78FA4cVu+tlHu7Z7O/LlK1dzjDw4Aqu1alP
nIBH0meKXQcDVn4P4yK78lyoH19vliJG3RLtD1pXVebMwVadnf7q168UM8Gw//3wa00k1EGz+ZRj
AYMtFx7LTg1/Luq49bEVTy5ss6YHyDXFXv0Yjui5fiHAclhNNKUNHNURG3694o2eVQTd0DurSWfE
x71XH8UVOlNSkxi0fg1zX5lqMRZThVi0owgL97xcc0b2yO28FrujykaHuhmtNeYLEXufiv35rEZx
L+IIpfPldUYxspFuqi8YHtwKYy3m6hF2Jg9rSUWNGCCvxQGKya3gQsMnrXYES28xfcL0YHvzAAQI
eTYmKQsX5JDH8NMGFiLDx+RGGWxAIjJd/WAkpjtOaF6Kn4/mYrvDOI4mi32LjSI4KCyxo6DVqrcw
mQkvqraCqCe2MxhtzAEBjqHRMcQyJCIZkg4QACRZKIBaKu82qcB7ZlSobxpGh/YujNCd5COnek60
0TJM9Wxl1c1FAQ5FshP8p8d4yt+ql/qUQrf+wS8yWxXsf3Q/IqEKQCuaTQ/saAQzsQ51xUZv+OBi
AUuGrHQLTnWn5zd9lLAEVionZRggSYkCnjYSF/hoObByRGf4hYc3vYBFr2YcMA2Ahick/7b18nEx
MpZkkMmgdly3qkd9UevwHBjLcvRWplqkF3qPTYUDkcXNt8OXuvhZ8ApPIFdxLKF9jAGmJzs946nb
6C+iMzKCWC27bRHom1hw0Ap0rTnkyCC6Ie1kzXtQjPIqkIahG5XbFR9LnC9ybbnhesZYEr5g3Udw
9bFGBCLuSqnbuOIXfNFbe3KhF6LPHsJjLIbBDc9jlGND83qivXZ3kC9EEQJMoQFcQ8qyWoUBQD/t
beyO8RRNUnXuY5bLorPquRqj4Ft3OutI9A9sMimKZ3eLtNvtYl3ceaIrr9b+1ONRrOay+8YjzGlR
K7wpGAcLfXBESvAmHBjIwhBbpzSRtr5kGr3V2RveVFTUVMk0i+K91YuPqBwLycVvi+1LhQU9bGwx
9DMknM/4XVcv3ioftkJErC5gzt6J8T+FrXoMWXe7YpWMYW5gCfCp6HX3NGp8QQBto4CWpfLuii9Y
6g6MUtlbLNCe/TabvRw3YenBRnNkpC71EhrF2hcdfeO1ZfQ/XcdOi8Fwdle4n+lcN4aLrtBL+v5l
l5+gGQzXum8i6rYBK2Tdi77XvKC5Nc4e4OZ+uEdl34ZoyA892+ppBEQnWt60uiUiaX64gW9TvU2h
oB29g7e0RjtUBMbkoVr8xYwpqis2MXBoVEVf6hDKrb75egwtn/Gc31kGMEugLJE5W4zeWt0wl7go
0P1j/KoSvFndvpUSWc1wBFGAhPCY2DPyeIGpRp8KYVEE7WnIF/W9FA6LVFeE2M0aZhSMhX1bjIn8
wzyAoN9ruzyA2oQZjyEWpXbLyIwL3vd34xnYGqMXycqFW8oQyhxAHJqQOAxYa30I0DkDAysEOfqQ
6TGcHvTYb6zgTjfqVV/f9SVK1RCriqjEc5PLWA0biGFooKL7oreinX653FjcPTFkoEHrxbgRctC4
avvSUp+wQT3Q9S+tEAabGMhna13F3ooERQIq0emHYjgs0UHSjfkbv7ql8OXZX9bzwJvUlxk1XdUS
a4iIeBxAASlGxaLQsROBbvoWkfFNj6ywGA6egycqwzSGJYaOx2anvwdJn4Sf9+oXen6z/1TL5oIw
Gu/qzWrf33Xhyh+ld4n4/FXt3L0hRhuNju6dfK8QSVe3jNRSxMrxV4e4SJWEaEdeQnP7WT8Ngc5d
68fE9m0fEytzgenijt1AXlcUNn4MLrumsyBb+mxtqPlKNxBN6zW/oVa+X9XD5kXP2BE5BadPX/fA
rtXsGio6A/g9Q3dDMHdpQRW4djSqezDE+Fu9c5dQeyaqf60XsTNJI+VkX/bk3PvOqZ90TyyMbzgF
J7fxd6o73/VBpx7Xg9Fk0qnVlK87VWxJLSR/pN5lRywBo9EAe4f6xmhVqyX+lnZg0tCkXi1Xs36h
ly+MSVL0rJLarfZlIvLUrpPWbqzkrJXXSaAaH1t5uJuB9B47VXwUydtCGsLwVAmeEG3jFBxarzGe
D99WvJs8VvfWfvwcPcdHgEQmxdEj3rYsQod2/nJwpTlLOeufon+uA5RIMJtvpIU5KbAfOqXVI8zj
R1iuXkUtwECPUYowMrUSi5xYio7owCTooAsvtGIEAHK2COXNEMIY6yUzm3kIBs09k5f5e9hwvzog
JxqXq2gxw7uqf19VDDhg+PTuqoYF3H+JdbVR6+iw69e+GhtVr3pj7fshK6Sh27Vm1UN5XMKelx1x
CREzmFGtRBAZMhXTlnmy7k6ovROxRBxQlJAMC4FYXki/iJhH2+rMVvWjZvxjrxnD/O9eMwT9EPVD
zI2LK3cRofiPkuq0nCQbEnwhPxqxSfLXrrmuA/mYuMDvD0sZosmumwaV4NW7+sSmQkuml3p2w5oQ
ZrsjNNQr4yRQjgC4Sp/VLewVxGaWv7AA4G1UMMUITz4VfYLUiQjzxrJxk+UrNqs5q71+W4I05F1r
oEf4x1q2eLQyfAIKAz5Xp0HmA8od3DS8HjTh/iHxSxyANyonf8P+bLEP4Uvr36JtNeu1iJph19h2
i0+1rYpMcPXnItQIi8UmUr92d217BMx9eGukwQY7RhqRSsW7h3ff8R5BBVHC+H6g2fpOfZKzTOK1
GvUwfiFviajNZgAbZS/jIAuJLJYtvrXi/Lc1iVxsTlsMESJCiasNYmOr1ZoEQT0O4jhuRS0cdQJ5
i1E34TT+iwrrAfsnU06KVL2hNy3xQXL5KSIMciIS5lmFSrXi4CRn9fhLRByCYtvi6d48QF03eW7+
9FuTVqs36rEfB72wRT1UGnR5Y2OMou5cXESOymNfOsdRa/Kq9ia9AFZeqJ/XyODPruuDqj5LoUld
ZjREPbnympAHQqcBEmI4DYrK6ZAQawAGwY08qmxmkRwkIh0O2y2q7FJJFGMECCJk2SjoRWqhfOSP
hmoFDXofjLygFUWyGXX5348Q5RF85EFkzLeg0rIRti+NwSgeYaQRUduKbwgVBCOGhPZcO+ZkWn1F
OCQEEIkXbjykGcvPxveu6TEpZ3bfwaP95eHWYCGIzeP5pKyns+ROcA4BveI+JD6J/lRjCjkFj/a9
E7B7PyEGm3cxN56qhQbY87rg6CTedLagMiosccNDcAs3avZUfTkPqm11ZQB89gFWPLhiBoA957AV
v9/0a363WTvCwbF6dE8ROJB646fhtxjNbDb/i0eOYFXUz0lmk6AUB4zyIB/v668eXsd9V5uNbRWm
HJz1vekwzhuoK/EijFqqdw8Z8SAJom0tArGJRbYLWt1HFWES8WEDtSJTAb+FPMGGTDYUBKqw4Ofz
m1jyz8E0kCXIgcZeF4nhDa1IriJ3F2aF2UUtSrrkO/5iQ56SiJnm0WjV7R1YRDiDxCMsa/MIMRDV
pMD8bKhtg/sDiV2hfjwmJgxmF/0MPw+CgdGbWhOUyHrA7soZNUpPHEfzIG4hQZsqZg0MUN4m827Y
O2mKjXtzbC9LVLUAVStiTbHQ0KKousdo+AOIlv4hVYZdtUJFQvmrPft7H7cbGnHzaOTkv9g7k+bG
zaxL/5WK3sONeVj0hiAIzuKkgdoglEoJ8zzj1/cDpV2VdpWrPy+6oyL6syMyJJIQQOAd7r3n3HOY
PQd8XblaqBVz8LCmSMemxlSZc67L/J0uD5x7tVqxFe7mQUlMTcb5cOGvzoHPBe4Qs/wbae4LFLIV
k31zuyy2a+e0Wa3gFD48Qf87UGm8vT4x6Q/MQF7/AbuzTKwI6r8pSzJniwn+OrOboBW5C/fIt1px
80qbJ+M+QDlIlvOtnCvic/j8qtqo9zOFNh+H1WpJGj1TDnzu3BzElfaw5jQBU2Y158L14tuFZOOy
gdFw23x75TDWHabY/cIgmUF+ZXnjd5ltiojapkxaLkj/58fGtrjnm87EgNeMvH/+9OYW3JVlYAer
k3m3HJoX7OeQz87vkd7aZMjfkDhOmKTzH5w5BJTvlxKDL1gBss1ZS7cuD82mdXYjVXqe+QzXSbt8
XsQHcoN3WED42ayilwpgyUQzEfsbSg7kf/lBCFclS227rMmCX8NX7M9bKtWvtU6vNXYtaE0spOcW
rgq4g3b0+UgU21qEZMLCmIWPF+kjYbn3Xf/en4Q3lgo2JErcl2KtX9sVchcyfJjC1s7tS70aLtVO
u8z1y5fNTPWaA/IfK5q7pzOB0O3ubhgRt3npPVFpePe3YNKgw2/unGe+O+z/IOXO4uJy5zd8xj25
QPJ7ZsLlcgFffr+7+73LzwT0c0Z22Xyc3Gg5f3ZzurgkV6f9Oz+Qp1C43xM2CKSWM6z/fmKAzMnV
BUbKPFuZv+7VOU4EGu6CP3a58YBZ3A17w6394GEaNgOMuqR9Jd91SXdvH+CdMwPltD/u+Y+sDO3N
hQvItb8vNq67cTdzmuS4IcOTFy6XveO69yPxv7vf2uDf2/2NCzjtXfdj7yzcvQPCfnUA7p3t/gIP
gR+pIZ/uCLQtuB28ItguN2VG3wlxnQvnIGELHCJS6jD2G/HuhXGyd47r3cxa2H/ae4gmDgdfssX2
0zmSftwfgSX5lENIulyeIXXY9vOzs4bY8La192/mwl3w4/HRgWDizKSTk+M6EAsWODWdjuqLcAbq
J2E7Qrpw3ePi6Nzf7GfX2Z+wsXCcCcLQ1jneF4ujvf6B2j9OzvPePTkCNxoKxVTaoHLxiQIH9wcu
w/7teBycmRowB5P3e8S184p9Iqeej3kmc8G6aqG/Z8zyE2nbNBNUWggZM5hIGsoB9/s8rmZclU8f
vffwVB2fB0fni860kWSuAlzIm05IQ7OTVIst2K2+4q37tl9x1DPrM8+f3AT5OPvE63vOd3f5lceK
+dnasMmtZ6YJyZc7R7/QGxYc7uzdOVJlD3hn6KYzj4o577hHyFu8zKmBOmewUyU77IiQezIjBswH
xQfqBMwjTr9/3IInEqDuzuvzcf5Gb6QfXMYXQ4Z4+XRnPBfUhMg033i48F8422aOwW4zPh4s3y8q
j+6okYECNvEkZwj5bUsSy23ASgXWzfOpX81f7YKhCpGjuDH4QuSt7wILE56fi4HNIlrOq1Cwgrlx
0hxWKee6PT86fJGZRMPfV2x+Y9ptuV7iSIswBOrN8/1xXqSeHTL563W9dU7PC9CR/Z2xfzrNqy2e
wUBLpfu8Z4SGq61z9exzxEVyM/dzYYp7GqzeHfuRseoyBeew05nfJNOVFpsjKD2z47TZPNw2F4aN
wxNw3i9sAUBT3IrLisnlnC4ME/DmO0ft7wDCWx4Bg4LR9si9dbcQdOLllql6fb6v9vKCdQf6zFyD
8JlQGAHaHM3D5/6T+j8nuwuTffP8NnN/3GfnGaAUQo1h799RwbBpJjyAj+dL22EO3x/3EGTgs8gr
j/N5YEE5IB5KzV+MohWudJY96Xjg2CE56rTSsQGEidJzbxluLSHNF9Xr7d4sHGbf8Q3vluXkCk8X
Hh8PnxHrLbjTM1TMhVOnYU91XZc9z330+VJvW4sUbX54DJAZxmN4UKFgG+aOhothPQ9hKHzc4HkG
P2+P4259BT203zR7BrDWGOiS425hZzsDWj8RaskL7akNlyZ7KW5szXrQV0hMCJ8S1iWL4ahRGSkg
rBnDor01F9wfWQdkhi60CbTw4AtAefziEKC5suGLtcuhWqTQC2f8f743CnfosT5lLCztg7miRfRG
OrwXPoM1Rq237CnbFbtsFzJo1WW2Yx4yjyY+/SgsZ2b7jNfPwDG596e8nuH4mac288kEpvS45DJm
PsMMzo2L/MFfrufLM+BRzJykmVKyZ5zzvQH7tr69fYPWNQP3862Y8VOy9idwAYDO72ykD9Jj9wqY
PFZbI9y2D9l5v3ifiSBvbsVgdV2Wmrla0y6v5+VuyZ/sWCW3n2f18MXjTudiP5yxtf0ZL4PFS0Ky
ukuov2EnuKdiPWcoq2/EMqRGnNMgcSW+PYNAgKJ2lICfepvI+NOgdFJwSvvOOjiXNbKNd0bkcCFu
OyqXL7nTL5rV67SigNnPuW+1BBQx7e9P6H/717QAKm6ogj2irrAD0YOiUsFcsZPXwhWWDr8+HU9H
FqZmCZlhXO/wuh4X3SMyMg/RNmD+uyJdfdaqeqz0+Uo+UjJUV6RIsi0rFHpXlb+ZtVpoON3O+PQn
YPVyriDw4KBVuGvk0pfxlc4kpzjjhswZPxMHO0M+i9rWSjoxEg9rcc0pw4fqgM0AqHd9rV5FJtxM
omKtmZ87igKLPSHgiuKTssnXLyVVHBR9QSIBLXgCZKOkmSoYerXyuNNrY/N9/TkTOa4ClbXvT5/r
RxaEMz5QPPQZ3aS4SuGrtV/AlPf8v4tI4DKXfmgG0pWy+HHu6aCEsKnXPYDO5zVcRjsUA1x53RzA
4eH1AzmXrBFIF27mUUR4tIRZQeY31167Nc4/K+Finih2YlNPS/6iPKsUAvq32oFvsikP2kP30mBm
YDcra3OlEDDfGE7WA3CtYa8gD8ONQGHrUh0b2IM0gLSO+FTcIoV6h0bSybhBloEU7CmivkQRRbRh
LO++v+wMjt0y4Qng8d6h8D2naCzpxoLsh/IUgbmweCVOfxAYiAz9zx1D6yBul+LFuC2vIB6uab+A
iH9HCtiZ60czCAaMvvjeLefWFeT01p8UG2lg2RbLck39das/RujU2CKMBFvYA1aZTDPuHldeMbxz
MCtu5/zHrt934Mn8sZl08zk3sXzfgb8xeg9P2iZwz5/Wknk5f3hm2PCE59qeNqf9X8fPtUvV8Xfq
Ybqj+ilGtnQ3HWOJvsSm2QP9BRvp+9AutFudL9Nv/rO1j/aksHiSZS/a1X8uUd0YbQy+0pE7VL9h
kaHd0if1YIG3rcWLdeteupyc0zvI1UK7quSfBMENxqyOhBidv0wBYUAIol1a76x1vsJrAWaGAETY
7sIlZbG9sRx3ibsGSIT4oTHLcGRbcrMYmMqJLuUVN2QduM1KdWfehuz6x5Y10sgW5bgR/PdE2Pw3
RK6AI/85Oo4L3FvY/A4Xnw/4AYmr5i8o4BiaaSK6QLetQvvbD0gcOQZNo/dORBdHl6yvEt+vfXmK
+ItoaZZqSTiQGYqugFP/Bombv9C+qos4yCEVISJD+Vfa84C/qSP+jIjraDhYKjoRgOI6V/eHOmNa
ZKVfYqaIQl8rrkv8i7fSWK8mP8Sza/D6bY8iPNpWutRvg1qkStIgXudNYQpNyvRdpGD8dZaV3db3
xm6LdGO3/cevZTt5SxHDBnS7eiNZBLO3WjJ/+sfvXqq7SVBijKvxRjaVWrJAr5Gqo6VuhPYl7nTQ
SwqJCi70xmhJlwz7KiFrgar0CB1mWb1ZJU498aQJiHH5jqpnwzI0rQB1Z3TIBq3AxDL2Mvq6ohwt
GFwTpTb50DIp3qZ+i3D5TUTZD8tfpXT9YEDVyryNCpLhCGV/173eX6UFGsmaXxNnaFl61hB2Frt6
XflWcv66sMwynwbfEO+kv5NWsXlmmoG/d9XBHiuRD8oS3dUSjfJOJWduLUbL3heb01DEtY3b+iHC
HhO/1xrV5zLf+CPCQdooT7YkejjCFxd/iIWbIKluH1OfTWv/KZ2yDuEidRmgu4OPULfXmglQTsDW
Iu1l49QgcjgEreem+bBpUeFe1KjR7YIK9hL2fYmbtJ66b0qFbB2Ffj1DpabuYD2haWzL0cjuZU3Y
ngSbKC26i9xIO1kZI+wE5iy+7cejnESshXEyLA1fic/TXvdrE3uvnMpAVF7zBuO5Cmvm6ZCMibJO
W0TOrHqctl2NqWAY4t23sEoL5d5xaBwrLdxMaC9j+t76aDCYUkmpvUSWXI79CNE/MziYE3S0rrln
ohmvk45e7b7HP95AKbKsaPZrcH1ZCsSWES4fVSMsh0Z8MuIcM0WUG0y9xZZEo7lzUIi5veQRyQK7
NE0DwF4BUg1LVu+AokjZVRsjinFx1PHWNOSXadTMlVeBvXeqgApzUyOsMJpLfarveBe59dxEnk/N
tFJClSJhmz7FRcxWprF6//gmeg/oihKSE481OywujhZbR55SZmxKjkYs31h0PoKFEUKcajet48G3
uQnQ/dQejUxNekAw0W3SKlmXmvY8ToxRGrw9Oy+rnRKiMDTpVer0eamtwsGy7C6vB2QfvHw5jFVA
kzsa2lZh7tHYQzY/F2s+geySilT3NtHUg8SkdoWoO6HGH6y8HBFtZZQGl9EluBOikouh6EGHTRk5
WKvYh5Nx6wJVP2mNZG2CGHlFtSwfssbKz16lQvpNms4tUfxeTFElbE1EotzKQOxbxwK8TqWtGsvQ
TXDbWSCCqH0ZUsz/4FXmqEY9HU1pMtywaPuFhuUn2i7StfeQ/TRx2dSMTN4lRvaEr4vltmrp+FVY
PAzyMig2WqS/l5EHnybylY3eCbD8YoS5BEsglMxNojOUtddInUd0oooxY9JEVxxJKAdXUPgHyXso
jeIy0lV4+/0I1bypbp7RQq6dkHvtzBQ+6zwOmsiHStkg7T6bvjYdogFSGyLpLb91XWEuJalP3Mlo
8XY28XlPS3XfmSNKD41X2gbKK7ZcBhTwEvHk5aJ5KEzjUsh5vjOQFLfx9sIwmdvKQuUJMnKBtQ/2
6xMteyp+oFgFuJOg4RnQO4zIcdE05RnRbeDzSKFpeDQJlkQjtOtJMVYY1WPC3EKF7FTT7XOELJWk
kma5C3EVatbHmJdXj0d+9i04fJC8jn5YNlvcNz6VcOrPSlgO5yrJwg2bGrI682tWFn/PcY7ZMkws
19e6wE4iszv3UdJuCj27G0iqbEUhqDEDFhC5T3RC/nKqt20WC+UaK4WtnPklqsFGvc2qptn2GJX9
/A9eI+vQqy6G3kYrDJMwupSmymkKqTjxVVYlFpGpmBTHxOuK44TCI+4mYc8YGiSnQt6K/lZ5tjHW
9p0RKhuk0FD3l1vViVDi2KpaYPeDgM8G6sN31WP/aDpWVT8Q13WfIEhZ97I9mu+l2iTnto/RQEnM
0vbEIXW1wpB2UolS6vxmaVjgaVaMk0cGg1putdcq3nTw396UUqwcZkq3NYXu0Qyi+OBZmYr6fac6
mM4LZ1kI/EtslrC7PEtzC9ncdUmmPUdtfZimFk0jRX5D9jZ6jIdBWIX+rPZbTjDUK108T9iDLwqx
tTYZNodFoyRHrBZhRORThEC0BZmmhgfuN/p6tGppm+cPddsHR74FihhS6WDW3rwUVX8M5PQBDzD1
GuedjhhcNDwItaxu8lpsXEEa9X0hN4/5lBNXq2L8gV+1gu/T96GDB6oLeXlR/MFwBR+jcTxjgC0a
zq4phLSyZrg5InDsNYa8wdpNWGWanD2IvrFrGovGAaGKbxxYOEqpnSumlJWW1T7S8QFc+OpU7fXY
9OzUwKbq69dRZPVI/Kh1Rj2t9wypvll8/fj1D9pVLSacCNiJiMMSURXLKQxxZiP+qvderyKMo6am
g6F1s48muUG7vvvIFU+lJYCXUHht8fNR9HVsaDt/UtD3RN233XdcX7PIiU68MNmrokeBGh/3VWGa
7V7uSsiw4te/GKtF61gdzlaCgr/0JWvUKeFezDY+DkavVeIdLY0hmuXxXSgM3U6GsNkFZUsDSpNH
G4URZmM8Gx2iToE5b8BSjAT9yctYxoJw9JZGmmLu3DUQegS5O3R1fSp48mlV+JtSmOJjrAb4+cmk
W+Je5AbuG62mZhEmo910rYdIHJ1BTTShUKwPomMkPYJQRX4SPZUNNZOkXTpgl6E3R6/vjfNgiXia
ov5f6KdQ6tCITTTjYej9yQmRGToRrQiYWUj69qew+vQjKv1b1qanHKG0+n/9D/WPoDgcUaJVzVII
Vw1dlf8QrIoxk3lKuMyipnzU6oi+Cem5mZSefSvfV0ygVYhxJSthucSbsFsXviHj9i6MqzQBawz7
91xoh73sN+s0CZBebpRw0RnDlrP2a7UrXoKgfhXGTCR1S+N93xcLK8GcNDKIe1RdOBTNhIReXa69
MGgdqxdoTSAv9kWEaPPqRMxDdo19jD0ZL1Pa4CpnpcPi398ISfvnsB0Rt5nIijAcshpzgvAzPaAa
NM0PmxDqiJ43+45ID2ECXVwOFjrHhcduqs2yMjFyMgJ21+tez9OlKhc0kpXM5zQRjjFR2nJAyvIB
8zX2mF7CYVsU7oFeObIx5rZQRZ4rJGV/ChGGmNS2dRHffu1zjOV8gYkQS/nbVwSjKeyEuFXR5TIg
NWlEerYJ1MzCKTD6JBAzjniiPYlim+wR0/rUdCVzczOUt7mM/iFQZ9dJ2tZXkgeUnfJ72NfwUaxb
W7dUd3ExP0olpAfkw5YqgnPLPBi7hxF5Rr2Twl1hNpgGKWo7O5SEp9p6a/zB8YJG/6b62dkUDAgL
cc1Qj+deDvwy0rydXYtyGhq4R9msKCx1cIQaE/lzsSa+wNBSibtFicPWWhkLCFQ1oN44WbYga1g4
+Ss0VCmLW2h7jyIgsFG5pkIsYcW432aBh2ukjkqGoHzTVKXGliit8SOu6ccYMcIoFfThjchyczV5
IHMB9rMAwBox2oa4ealkJNtIfswqHVfqfIgcbyqv5RhpLgbbnqPnHeyLyqpXI4bFNNCXpyi3xmUV
x8/efG8x9gD+a8Nx2RRjTas0HsaxLFfXzMDjRCi+FRgDVmlmuYKMoZ9G3dVXdS5TU2+JED2qHtfc
J8I3QT1GFoaykhFcAr2EOWcoHe50VIcwfTpmWhwcUplwxwvvxmiot0yh5KX48s5P7tiln1NBXmKC
VW0k3N3F2BCv8fiRCuhzqF4VP41Revj3U2OmmP8hoTUNyVQxekAHUf6R8P5kFIBIZax0fYDCfYPS
SOVxq0QjOEkKlRI1uMnpXJLxTTrEPYYDUQLmsW5oTmQLeWXutG56EkSouzX61Fo7eKs81S5FotEN
YllLTdtoNYlAPGy8NtnIU+GwgYO2K/4tGeWdMO8omDeCxMr1uMVH4EnO07s1aG9JQxRodSZQRI+I
qQz9Rtb32GQqBIPpDvlQ6rUFAbGk0WRSWlQIS/G7xBKwiGQBYqqO73YDI9nMKAKZvb9oTWWlxAq2
PLL8EPlV82OZ+UvdDv+6j+F3rQ7/tYYI9yOf1Yzq3wt3/kfqeEriv5Vjct+mt79dG7KJ39V85oN+
1HwU9RdNN7DOQF5NN2h7wMrjR82Hd2TJNMjpKQkZpiT/Q7hTkX5hY0O5aTbdmLWSKRT9WvPhLRkv
E9VkQBjil7bTHySY/p0kkyT9Xn3NQFNaQgOUfgyaNWbFZs708+bRBIruF5Xf2kolQ9rWg3hlYrO1
QMS7OuhWH5KkVj0O8x4i+Xj10uikSFeZ/KkoZXTKAF4kcmekgKzheYhS7yRMwmaYsmcKVzZdIE7N
UqEB7SBBtyh7YphhWEcA/Imu7Mq8Vmiay+wkeUylSF8ObegaebyTszokZYYQlHXRqRuHA37XdjFr
BFaQEevxKRaQz1SakSBG35dTh5I7PolpYtHPm4aPmayfMq+uyJciSht+ti6HiCI8VuwOMejRLJp7
m5CXd83gqoWCr2MR5rj15i+92FlOLamIlFq1tYxzCEnI3FZYlWnlwrMon9MyGI/jYyeghWatWf97
NxANGhhLA1wl0XGvndRBBG/VEulQoxhts4EV+xaRX2JrR2WzMwK0Gjdp5OS1q+BIPPhULURsy/Gp
LGVs5AIZkcZj6luHiLDcLMw7l+mODZ60mvcYNwksP/SpYQ+nJvYlMbLBZdJGBz1LKCfUTS8vRzEW
9kpOOxqxCNrB1WOcV4GA95+RrrwGVerFoE/nwvOlhVj6lGu+VuC/tGr815aEf722/Ef2SNElZcwy
jX9eBT69CUkovAfhm1DX7e9Xht+O/rE8GNYvTORZeE2y5Hl1IIz9sTzwDkxQU9Yl/lXQcGNm/lYS
Vn7BsAgJtbkczCHzyvHb8iBTEjZorWLfQ1CRdeWvlISRZv/dDiqwbyKliu/PvLP+tHNa8lhERSZE
aylOkN0KMRXJ9UymUhVaVyNKTcqpeuUfqPH60SZv5Qk/O2pzkRj1Z6OrUOzCTfhJU3NiuSl5ifr6
dWhLbJl7Q9gRZ930qqP82mFA3/fk6AG4iOwVBcZJMH/koMm2QZAYl0AZBIRI80G/ql3mN/akSNmW
eEWld3cMgc2q8aPyKC3Len0rs+QVk2cY1qgdLmoP1+aA6o6tpoz0iHqK3UkjE0EzOjvwo0Mm9/VS
quvoQBtbfsi8YFznhUf7iWiBD8a9+DEGYb3WcGV418LMu3Zmn1GalTVxgf6t/uojrbz148lwitLA
fBObOakVsJAw09QARFUSMEYSgyehpxipUis65oJR7Yoxy95T0RvtZEqeq0n3b1aKFm9i5fm6Ugt8
2g0T308smdaZHyrnMh8VB0+zaZUkcbsNpIx+NHyLKJyK/Bh7WJJqjCZbx9/yqlfmRDTYEPuxlJKK
q5Z/rAxDdoSwCs5KX7TvtUKEvogYRBTjTRESp1j12xJ3n22eirqjWbXiqmpG3hJ5XbotNGs4jYKe
nawkzVeF0UqIuMYNVH89JufAJOigNrq8LhgFR92suuc27FCwFTzjgju79TCiabmvY897tCpd31Q5
vmxBUMLiTVOC3yKPjxYBMX5Far4PjRTz46rAnafPg+DQok9uN+S9i1QXqObJFlVtTcZd1ZwkRxTL
CT9IqQk3/jQVH90o04Vl0s9dW+b4lDCat6ROsuMHVXEYcj9b4FSN/EEuZ3aH3PA5rOrcaYxotL1G
8deKHNI/PdYfWurFx1YN6OQN5H793wskyxYLJMvVny+QuzfEhMP4X6yMHPbrymj+YuAkqomyqkqz
QDmL3K8rIzCaposqEpamBOqlo1T528qIGZyqY1pBUQD9XksmDvttZZR+wSHOAnzjwC9VzL+0Msp/
tjLOr/+0MnpGZPR5PaLbl/SHWocVKQo1q0mXfIu7xPVl3e1UeTEbS4ahsQkRlW511N0AVwMzEJ2g
a4KtL+fS2khkuu6x0qZfXMrcKYEj3QOlDQkrFj84Sp296Ep7rQJzb0gVXpbCbZCr9CCZEZl1/ADi
MTpBH9imOtqKeZG14PuASeJCI70w1foxjrL3MlU2viXBEgioi3DjjrpU75uooofIrMpllEb+ogrw
zFTwfW4FKvSWTLnb16OlOCFKa42mHSSJYzVlhFlSTZGvuFhJ73okyWYRIzdRhLu+b547HznGUV+X
wXeDySpkIn6+onGdPHoCoxcv+Gzr1J0yEyEajXbAIXwOpQdiq8JR2+5N8xrA/PyxUuXvWtSjJqjI
Z0mcnLHBsSqvo1ucmvKh0mJxO2jjw+hXgoN7U25bWUG7/di8SmEHIbrBvnSU+6e00I6TofRbXdeK
F2Mc4c6lUTcDJ9VrF4X4JQ04UTdVZThYNNdIo2g6Age+rgIzmbITeVXgykapIn4x1eZpwo/i2Ool
H5TqG17G9VaN1FVY9uWunfL8gwpg8UiiGz7q1FrXUi7ukx5biaZvc/f/+6XDopBHUe/frRzLHAjh
b//zb7e3GNeQMH37eQ35+/E/lhCJZMk0Zs8Z4OzZ/ZHV4McS8vUO6rcUzUxcJX8XXBksITSH41ND
JEVKRML22xLCWxjwqERWXwK5ov7XlpDfxVaGqaDOayK5bZIZKJr4JVT900qCkc6UC1qSn/30M1If
BxH1pLhe4vtjD0nm5JVv50FhGwliaxCAMq9a/HTn/kUNVZorgz8B/v90BX+ooQZeEytWxRWUBR7q
zPU685e5CSR9GDdaBepZnsP2NdXxf9PhqQjf/98O4f9a6eE/MInQCfiNWWH5z7fIaxDGefOW/aq1
8PMw//vRvw5z2COsyBKJABZL817592E+80pm6Wbxh+XSPJZ/3SlV5ZfZr1TE442oH30GDvp1mPPW
rNJssVPqqK//RVoJo/r3o4xChkr1TYR/oSns28ofdkxMKxLCrXB6HIvywZI/1FHeVkF2jirpPRLE
595ADkBTdhIeNtS3dwhbIzDmjc91kvPh8SpHgZuzpLeKBuMB+4GolvedcAin4OJNHZArXbFZD60i
fIrzCYdyMQdtDWRb96K11kUDgFZr2XXuY+E+YpMVn60+exIjRM7jhBYYoxxfzVzbZZihY0oCs1QX
RjIauizM+rk19SVh+UcXEzVGUUGfcoNGfyRdUwFPdl1Yg+bXOOOBnzbdXTDlZ6k3H9pG2Q+yscGf
9pYbwo1qzoOXtovMDNcldtKtKayrIb2nafQtyy0ofcl7VldojmG+aacxu8nsO6Elq7E5ltYM6enV
LaYMqWZs3lpolJi/ydu+S7DPrC6NIV3zLETkaYjvaY8IVTSchzDYjF4AsyDtcePTT740XDEXK7HJ
0zp79kntuw5TpF54TBdmjy9d0ZoPKq/XwN+UipuLUAvrSKpXfWo85eH0LaboX6vFufV7+oLL0sUd
fqWqHraM/N26qqkIq/21rCsXzyg8JeWtNXqfcp9fEolbWAzeNcXWQE9GHE4KIpNuTJ1UbkvbzMVV
rEavqljaYgUXIo5rXgVXs9scLYUuSs8YZVBJKumQHsunLvHorzON9agbnCVXVr1QbBu52WgN7xAM
HiOlW8ty3doeVAjbrGmN6YXJjQJCj1KnDJuQhFBcGtJNO33TEwWfESzXcXKqT6af7wdfpoe44glP
dfkU+dNzr3jOKAoPeiLuksij5CtI61aDr9eL71oO788cVNpfZAlBiLq6SK1+E632KGi3pCkOOW7g
XbCoC/MU+uEd+hGkqjr78Eu+oQVj2dJwyDTTD7w6YCOq01ulItCMi85iyHe1lSe2nBSJrfWN2zfq
uBqi8dmKlH2TqtuYKrvW+idu7qKtIzcxBDrZFeGzDWo3yaerr2r5oh7rYpnUAuxM8y2Tx6UqZAi2
lYm51DzyqGR2eQVKkYS11InPwC1PsUS928ifErE5e1N7GOXsIoHc2H2ePiXGwoIrIFuJvxSE6YoF
p9uYycnPFUDWBvGJMfIwWbnmXdHZeoDDbYAPW5rQ6GFWCam/t6ZW5WBxtbdkiDdencHyxDFMkSA3
oVhoocUlBPG5s1CfGlXbUIK1x8hqy+qjgwMUmxLiVcEo76WQh2d45jmUlkIxP4yucozacwSTKmFU
NW5nlO5jk/X7oOk7u229ByWyaqwTo7sQNS7XS2Y5fspS7XaysBajZC0WyJTV0d0rxNe+LRyzl/fY
0J4lclqoRwls0zbFIqVCC119LzplOzs6Npa2KZr060LxH7FHjB8ICD7jQN0aibGpknafFv4LgNte
tYJvo6jdiF12Wad+68Lx0QsSbLjQlhFRO1OKSx0PV7EU1lqUrkeTISaowTehN7clmIQoD695b37i
QvrQl8oWt+ydqhzaZrpFub6JNRoZYQ1VY7odCnmnmdCwpcA1mtT+aaP6V3EFSdvPccWPFZ/wyVSJ
oChF/WHFV1Qx1Px+mB5bkwouEN+DVxYvkYRCmplFsNj8937I9uCoq8nLgN6DrebNmQh4Xq+v/g9X
M5/tpyjn62rgNAAWUxCjAk4U+HPGllpE52VViY9iBJI54Geqa6Kt+J6wKGJtXeIQi4fGvs5XQe09
RFgopTRYF6O3he54Tr321MNCb7LU+b8V/fxpCfU/MLRBaemn5/NP/hWHPHt7z3+OZr4O+DXnJ7EH
igD2IE+XZCKQ3yIZA4szwmUeoolSE6s2D/kfkYwBKxbyLGJTMkQAwqqfIhlZ4Q/JBmUBkQP/SsAu
a/NI+WkkyZRjNQUgUVZkqLqS9YdxDR10ZPsfOwC9cleK2UKIzEXfeMtKR6DwmlwFMswvvoqb9k6d
HK0JTZDELumzMFzdf5bFTxhLMohICqsFq6nizU8ORvXS9Au1vsb6WdI3OZSq0tYLeyDPjMzHEcOZ
dwh4DVbg0SZ5t4ZdpDl0VNbSOh6LZXDt2ejV3lbDYC1OmS3RaSktx+IRj4MIHQidvWzaRNWqMY85
HRai6bTSapr2KWZTIwVE/P7UrZpswZPhQLoT5PvpAD0m5sjS2QmoOkYfISqMCXMHt3F24xDo/FVg
dkc3X7kn/Up7yYRteEYyZ2ptcVxoz35ot4hc0B5OIgObf4CTopTOFEG2XEDxTO6mtqO427+hbrSn
APLpXXsEsYr/Td2ZJMeNZH3+KnWARhnmYdNmXwSAmIPB4CBSGxiDEjHPM67Tq170Kepi/QMzv0qK
KYqV1ZsuszRZUiLpAYf78+fv/QfbgG8WrKwKqSw5WqtfW9g7WEW5EwKGcBao+2HGi6v76tyt8eVe
Gkhy5Xv9xaMk2q5EMAL9NkFvgnRi4cvIlaDcAt3BuqkU5BrqJ6yRN37tRlfFTlyjgksiRiWzWxV7
hbMSFH9kG8Qt+jdpiFW0HdHRsg4gQQWETao7gyThKA+PWrMNkxvPO/XNOZRvVW2Xc8h4rg4vqbV1
qNsXmAEaXltOiZVntOAWJ5Fs0vUHkiyvYgi9QHOspSHZim9L8qJ9QuKQUrUW76XykE1H2XNaDLDm
XMcdAc1tmtGt5a1JRQF/C5zFTWwvltpN8U19GXGQf04P4zE5cW/cd+qVNWFiIav+d5P0wvaM9NrL
u9yNalWzaY3fj9SRUTyZoherqBHb1NJ/w7Xx552df+3q9sN3/Qd1jRWJts2vwuBNUT01yfgzIb3f
f/b3u52EuSNtY1TvqEjQdiK4/V7CkKS/WyAVVP5uLiPMpc7fIyL/QsGDggJ+YqZCifSP/pD+dwW0
FL+HM9hS6TgpfyUizs/0JiD+1h4yjNcb59sjNfaqyARtUG4sAQ085TalyqmMEFRUy558FEWVZSm0
rhQpdyJfvpmp02/x9i30i0f+6aDzPfNNvSQS26ZutSLf9Lq5ChS6QlJzakfprmRUaVLtIYovfRWe
fj2c9CPS7I+HnLOcN+O19BaSKlaFja+Pux52Qh7SoJ6UVcDXciUuPOAYao04n+atfj3mR4/4DsqV
IvMy9ACTN+nYgTDUdlGvrlpdQ5d2WpmZsROtfiUl5ifDffge36VGteb7mmBW1kaLvVWoirasFbbS
P3i+aQdyferxCjOLh9JYiYJ//+tn/HBe31WdSiUVKq4B0Njk6GLGup3q1bactWm6nakEjhxqdp5/
AUK5+PWIH83q/ILfvMikVMIWY0drUyTykwehivi3C0VtFXsQOFNxVwnjTvK0z2aVbOUnC1Wx5s/x
ZjwrBI1ETcbaDG2LsEe4rrN7c7RQcxNR45rpINI6QZaMnRG1/jYz1evBf+i95murRCe/A2uPXaPv
qZ9snA9eM/XOHz9QknRS1aujuamtYhEbD2ah26V3X8uGG2TTjmKFrWeAnor4VObqZ9Pw423gv/cP
94AfR5W7aQymhsVVjldSr9iRmd5hRbxLEsUWWmFVvdSluRykCDAl5YaM3UXt1dYAlP36vX/43NS4
3r6IDKP1RlEmE5S3tEplANajgold4+qAUkuNQ7SRVnJiLnsvc2M+1ifjzr//j3zxjyd/F6lymkAU
siJ4qqVum3jsLYr6ugUlb3rdbmyuBoG/ZhcXaDqVtXWHCyt5yrBICGjlaBFgpE+m4KOl+C6GdWUm
WUoiaxuddzzHsKk9jsSTqPdsGrErufz0df88XCrv9VSTTNIFufINSELGVVV4O1DRttfGJy/KT3ke
OHMM63rtNOXRZ6Hkx0L2HxP9Ln7FUymF9JmNjdIbqxFtrDIzd3lhPaVqC2xafo0pykhbnZm1omRX
MdMC3MpPXvRH478LZWIoNvgyW8om0ss7vVcpniRuoX2TWeaaeZvSQs5ZZmpQnQRt3BnBtNNYer8e
/edhDTu9H1d3FQuYMQ+jtpFy1JtFxTbN07y3jALgEO+3D+BCa8dfD/auZ/DPqTbfBTWjACfS9AnW
nJ6688bgQcEglThCy05V7S7Sd1nj32P+t8uHna4I9tS0nwXwjzbyfC98u5H1SRiCSeqbjZpIq048
NbxurfLXYS2SK0O/r0l51V1JofbzvfPB/Jrv4pdpDUIuGlOziWXE/HvLVsRhJXTqytJ0Wx28FeWn
RcgB/W/O8LtoJfpSHySiP27i9tyTzoC8sHuG8n3f6YYLrp+LLpR3lYKoT1gtG5qiqqd/spg+CFnm
u5CV5lkHSlUeNhMLqYS9I2O3vTCn8D4ci8u/+YTvolE49iLFmGF4zeCm0VqEM3PIkxcA2E+JphAf
p9U+7XZtdqspqHallfProT+Ig6S9PyygEZpoXBd6tO1Ma1eq8ADCjkoqxHhyuYKvW/bQr4f6cKe8
C0qqknY1cMFom6HPYW2TuroTmmA9hC3QbN+JBW6SyUmTWLO6vJv8rbX5ZOQPQvAMJnu7TSZlkNPB
F7wN+JlTFtNqKMzFHBIC2GdWVOzUCfrPdZafPxnwg/j3voWpVuYQ6iDUN2UGR2mhgeUuNNIXXuki
z89BNy7q8ByUUAagBtPZ/Dfn2HgXjSK4EIlK13JDdhWVD5blX0wBygNzPIe/YHIavTiPJjxRBB08
bcFW/mTsD8ICCLsfJrmF3tFpceZtJK+8zNeQzFTsUOlOPeWHEPJSTpbXVMonYeGDlTsXvt6+U4E2
VlNPubfJOuX1fiVxBRirK98aXhdtEH+aJn6wfIx3AagKeqUb1ZbTtNrWWvbsyeTmsncH6WdFyr4E
lba1+qv20xudNG+JnyRKxruok+ipNIZqLGyADcJniO3EE5Z5hRUJ5R2jOIlqApQvXDQxZiJDus/S
9Scr9+c32D/hnjtNHM2yMc1N8VDchN8FHxLDMkEP50t1oG80RYt/c6B3kUexhNDKSqHeCCacq3wF
lnyjdejj+eOuFVk1JWqZXIIqARbh8OmwH83s/Pdv7iDSaFWAjNuW5Hsz1cPapAaZCJUTBmTY3J+n
lzTylo0ncL2cthSmPnncj8Z9F4KGqa4yEBfSpvOanRDSyOnPJnyUNIidBvJYSGrrjcaVx2zAzMVm
1hg/G/uj9fsuIcrFPjGbJJQ3+SieAk/cmtqtyhitX9+Z0JB6iGJQthYyXZVPHveDIefyzNtpjlUU
EzQTov44ONZVe0yumi8BIqH3pLyfzan8wdmsv4s4U9BNeKP72MQEiPFmOy/ZJvJtJj4yqQuqd3Qb
W8ekztj5AJxGaE/a0oIPJuoClKTrdtiI2XLoUUzXge03oQ0UeU9gPKal7lwHsf9JZJTmbfuT7ay/
j1UKjZZ4EOVNO+dkhEFQz3bFgeDJXwNYkTnK3XX1NZRYA/NloClOaSivRuLzjC/55J18sLVnZMPb
dyL1qeXD8pM3+FMvwPrbvRquDTjWUK+ikzFDAzyYAlyzsWy3Q2rVrwPPvRb/O+8tGWnV/cayeM6L
sQr9oHn35f/8sGPzQ0Xz56XR/w+bOjSq30z+n5o6N2HmPxV59f1tX+f1Z36vYooqIiayYdK8+Q2J
9c8qpqhAdZE0ejfgoERoMH9UMSl8Aoi38AIx4cCYovrPvo70d0nXZ1zX/Kcu0+L5K1VMUC0/rFc+
Fl3KeXALhCi8ttfj6U2wTONQK8NKyFb9NB09BeVcaF1WHYyrguZgjrDF0qqs0tWrAq+DRAX8bhY3
Zj7tapOyY5gvJoVGIlK0Q50tc3j/rUVD0YcV3IWC3SSqa3p9tvIrfa3nyUsmDPyKUgM1WiJSwZ1U
nZUqjKhYdshM5Ia6niRkrMJexPwaCamSjoiZaCtLRDGvTZe1xlCwW4FkgbeYIDDG51KInX4yNml1
E8cIjdDHNAeQHYaHb04IVDsQtLWVUgSqLoapH0eB3v28SVOIJ5n/HOmmsIg1jMKMhFY4RMc09l3N
0pH1OlemfD1ndVmmraME/VuDxj0fdf4wgChczm1n0ppDp2bL2tSWpZY6JhOp+bQXGmpgpjum+JgN
6qrL1GsNOKae5DeZNSULAPu2GoNQ6bPT/LuEFvW3OvnaFSBJxSfTSJ1MQizDkq59D9TIeGkg8QhC
4mQDLOXwqFmg44y7Eei3cm7AhptpDYHp3CDVMmISAgZH1FPAdNp6UM+K5m2TYF1K004OvFsxhiQJ
cgfN5E5NNiP6AdowLC3LRBZJVUnb84XZnho/WuWeuk49kz61b08V+g85ycsik5uHsBoXYZntg6ir
FmNfPNbtJRcvMTMlSMlefHUfP4tWutRTfcmnnD+5WGDepdLDr7SlKqg09fNT12SncTzPfzW/mvkH
R26cvqiupDpx5g8jKNLCrPUNpKZveqRdW179MH9/J/iHUhUeYiFdamVzCDK+NyqLZco7nURQExF5
qQCMJaZaP3oJ7K2LLqvrse9sTUIbWzwn7ZnLgcjam1/EOHjYoqVAclkHhrDMbq1QWymivNIHYxnF
wW7eJ7La2r1kuAaNKpXl0NfoN6ir0NA284ppBfQfB9Zwumxm8Q5Rd8sCsddIdnSTr62NXn2bh68y
DQoq3csucfSaHD5mD7LefehhmcgYcKo0kFlV4oCDW85p/tSd/TYDKqWt8yE9NZJ+zKLuULbZV3VK
97Wnr9vBuJXCYDeWja0aOyui38WaiEvfzXvWhDHcl2bszOtjTJMDpSGJFd82qdM2oVNV3koxfRis
vHkI5bnBqT7mAhoWySpNkQzVUC9s0v1kZsoCRuaBwOWGoHUab3ASk2fNjGODt5xW8VZ4Ssujoxeb
7vzW5jcaNvRcZWU1i9f0BI+yFoAud4d5xxRta8/vwUI1xUhEuwPHRtDoTLT6BN3NpXRvQeYaisAd
fXWtSOxtmKBsjhbZi0LEocXMbjrg3W3GOSy2B11PHUkVnlOL9R7CSsvRsGHvlzlbW2daWDt8mU/p
kiKEMqIWmQc7L9TdwD+OcbdJjXRfVeYmUks3lESF7LwVl6Fu5GwGHe2leLSWLVC1NgYsnkbGV68t
2tWQavuoXhOZv9VeF7gE5L1upXs/zUdUifLEbr3ATqxU32b8jFX5OqToADEKQDWKDIcm1YOMVVq5
UgCYvMAxJ8nbwJXk/Bj1Ju54wUy/G/PM7vyCPxCEkzIy6qK4kk0cCMxGW8tlf+kmZVNIJPqv3+tJ
IcrIfngbZvEpUONgJVpV4Mr9eKhl65ylEjUJkzqm1suo3YTyIZcqcnVTRpRpRMsQDmJr1RqXB/LM
zlBPGbFpQXdu3dXpiGgTvYzCMJy0AOlkDCkS0SFcyPkhXz9no21LT0x5TpIlBDzQxASA3nfZi56l
OHkI8iGR+nAtaMHBF71HxUxRowpq7tUa/hKaxnHTtltTLwrXmqgqUxVayVw5bGg+jyVM9mgWYSp7
76XvAPgGioz2bgZiMQGll+r9JalFxW39bOCC5dlRDTDNGonAQjs9S1OjO9nkfxk7zjSfO1mvZbIT
mlnpAPW0zcFyC4SnikBd5w0szip0c/Ry0krapArWApn3UCTIyqbDXgxRiEoTpmSH7ACd9OmzfE/+
2Skum5o0Qz000oIf8z4hRNzMV/t85QmGO3LfmSOIkaccJoSKTL5O8LIwuguSOPTC6dQjvfcm6/k9
8XvbmZS0n2US4F0tZeboioBYfvwMSqp3RtLG+Uqy1FVqFdvCmxFmhekGwBZez2POL+Qn4uLbfI4O
teFOEf6QYyUfYiV6AiBzH6XytVDkVKqD4R6MWdFDz9Q0eB5K3S5KK/8urwRdBIYqKVf1RDGLAM22
NaLyZOAboiNXkE7GMWzV1TxIhHqQmN52IpI/ZAv4wHK0zEHRn4Rtx0EwjYkzh/J5olRoVFKt4nKZ
3cSdeaupl7QAjPmlScxNQLQdWPeqqm8yo1qO/sbosq89UUmvWeDk1CqBrpABdjXGJptxVJ1PF9Nz
qkGFEKOvzSRdzl8bsb8Tzaf5LhARAyNkvhMZ+f8MSjze16OxgVHTT51dtRdf4fibshlid0JMYdlL
535OujgOkEZazL9D1bWV5yX73pSo1eY3lhm/CIW6fE0VJGFb4c4y4P9a98eSVZvgMRK3e18Y1gPg
nUVVWsfM4hBKYZTEyUuPIamlrJtRXc8ImnxYcWpsoGqOhyb1Fq2m4Q6hTsh9GLd9w9JC3CL0s8YJ
ZXWJZM9Knab7OZEqoerPpxmknoUQpo6vec78KBXZQZsgTUHexExp5H+GSnUS/L+eXeo03Td19phr
cIXVSz5pR8HUXB9J1F+v2PlG9sdN7bfMV5d0ONISG5aF++N6RSykTlJtzFe9N4qLzJK5o8E5CHVM
PNRtIISXX48n/WyDGCJnKNwHgOfauzu6WIdd60/UQfTcOLZhvQtiVDZNdd0L8Vf0Da7VSSINrWyf
Y2M+/FDxWY0cZ2TJ17/+LDOx5E8PD4fepPoDRAxK/Y8Pb9W+ChZbz1dDhzbvnG6QiY5xAZ4HA5rW
d8uQI9EkS9C3QniTBMJ2ivei0tyrcrqPZI0DzURe6roG1JybGyv/NmbkvL3bgxF/XZXBc6UpK8DV
eK7FKyQUi8Q4ljoO15J69IRqaypfGkkFB05jpdGihWwqBwBbS7adQHtWJ6mqORtkEK+Akh2FZV6z
T6Z+WekW5HgcljNkSdWLMpQ3hbWdk2cfBljHI8zZ9q+n7CevTwVUAsXOkrgwgTr5ccr6UvaEsdKY
MqLAwPqeU7zUADFMQuv7WNSRAUr12STP2s+yQXrpI4Shf9KFUn+828/r9sfP8a6qVso+8mkSry6e
quUEHR+5rpWfci0wz9Vw6TVpkUfPc0zLdKIKG1AmqpiCvq6v46520KdZxBbeHryvllJJNX3N432K
skumX4XDQZ+8rVFfhr63m3Fb6JeMA9CMuRIU9apsguVYG0cPib252Ds/LI1NMvD4K0CD+1/P+UwL
+dMyteAicU02SB9f+wxvbqeZJMtBJyItOKfSiUc4DYp172PTYCG7XXwhlPTJZVJ8dw5+3qr1H8Sg
o0NF5u4RAasLwdWwUgdq4GsKPYDfn8/C1kfAkM/ey6o7oH4Zpav6oVSpK48IOgTTsa/7ZeGr9jxw
jHKPDBBtLmOOTWd/8pA/C0SgO7nQa3SkFfVdjau3fDFWWw5vFv58yxtAPerIPeegk2esf9FjSVgM
i4jrcAsUN7DSnawBH+FiGFwWppWdopkp7J3FKtkn3FrigfDKhn7dNsV53ibzrTWJa8dMNzO8d+gM
V9QOslpvBlPbzP8aDKQOxWfbZuaq/vkV6ooIE81CAfZPgOhCCLNeG9g2UXKp0cMY1Y2piU5Y0SP1
AzCfqrflDrEwuNxy5rCfW+27EkuYCnMXi2Y4suB4RWrLbb3olGRfEhTmgzIf5mBg7IoydX/9Sl5D
8fuzgRcCaUdFakR83xJUwM1A8a/50Jy187V6QN/K1DW4qep6PipG9JdiMNuTZHsCcEsj3kPOd0TL
OCoGB1dypPK2EVT4bNFDGxL0Wv1gXrE/wzsPycOQyUbxbhWpHPr1uY1TZ464c/2kR0wI7uX9vL3G
CcsYSppD5ugNgVTn0j8p68CgbMG3ioG2jEPDbVikvsTf5RpaSPXDHAF/PSOvmmJ/mhE4gaIBzUpH
vOTH6JcQFWIlTfLVPAvzFWy+Cs2BRZNofhGxm9nVPOQSNWsaVBUq5AlurnMKxiOK+WMf3c0Rx6SO
i3jqsuWe/MlH/LET99uBDg3SVBXFJBV+3ynXiqKpRomPWAyoqHMF5CReMuNznJ7v/QWzON87oS3s
oxBO+5wbc89XtN0wfC15ha8lGI2jhyxJwAeNiymB3tH9T4vmf97zBHGoabohaYqoie+mc2LmOm9i
VyjBbmqUc44aasobNSoutyRYvT+uZbFHUWsloZaq0PBWvPYwH2txc1T72J6d6F8n8C8Vb39elv2h
cvuv1Xf/gxCrksbsf8xGPDw9P+V/u/mv89sK7+vP/DdOVfk71D4iHBVZRaWM+s8Kr0SFV4E2axBD
kNVUGOd3nKoMWx+6InVXkWLujGH9Z4WXf0JFwFRFSVF0XKStv+b2/H5XMICmo2Vi6dSRUdh8t9L8
mHptaZXdzkBg07OOca7cDcqhRzdv0Z88zZF770vbuf2uyfaxpTy+mavTbxHi7b1QmdOit4HjdXye
kVlQISMb78YXA7Vu5Drvdt3oTqheSzdinx8z/04KzLVYyssrramevKSwdV+3a2NYG/lWEJ1WPZfN
OuEbRFBq+vRdFLGzgBxsjehq6Fc9Tr69aqJAREyKH1s8UTjmuJgsxuHy62eQfmxAv76kWShqZtHM
99v3zyCPRjL1gdnupCtx6231+2lTroKr+KDvzSttmxzFvb6Wv5hH5fb/ceR5dt8kQNFQEZJjq91l
+/a+PFan4Sb/Gtz4K1gQx+qYPo43mH0cIDf8Bl//oZHz9r29yty8e28/PPO7NHPQJZQ/TUYWbpKT
ty230jq4Uo7aQdlmx+GYbbODdPodNP/xqNJrw+FP4850E6zQ520z36LePHGX9K00SFq7U6AoLhu0
ecNFTaXqi3UMt8NG3ya3A6xDrvn341baoJyLU2G81lx1W7kIKm8lF+bcBg3dvfWsuN2+OjV4Noa7
7BSG3FjcpF4H3gGHgQFDs9CeCmwPSm7RPdrISx+VlBj1BirC9GeXBuxSEi7ElL1FDlXvAIi0vUiU
qa7DweYyYlGUGO02WkaO5GCkhMqOiF1U7l4b9WqI3RYyebPUHoo9lgMI/g77prsW0Rcv3aJZafpa
qrf+0ep3Xj1bKRj48ZWL8WWEHsFj3yM4Ob6QzEJLwTVcf9GxKAoW6Sq9Fg8iDVDy+qfyXB6t3S1K
WtTS5vN4KefL+NCs63zRJYv2ofIXI+I1GHil2LjNclxbf8MAV1O+gNnuRLBM7UJbqYh0zoi2RZrY
RrPmEmjKqzKFZvjd8nCBKF6sh7h+TorHRrmXsxdf3FTG2ozWw7N86HfCYyzgdGZLYE1XVDMLf93i
8vFdvEQHZRO+UCpUE7t69i/4SCDyDfcVd/DLcBKv70N8jfLdEH9FOsRPbbgqXFf4nxYdfLxt4CDq
8/8UjcOCqF8MRC6fw+PohGt/Xd4r5bWlYgY5QHGBRbqud+OO+0r/RT+LZ/E62QS3ykOLOzwkSZYt
jq/rdlmxoRr7G46Itu7Gtn9lnZh92DM58uDN0i+XHWtFtpEHAL7cbBQ7ceNVttYOFOOxRkSR/bof
sekwHQWmENpGVIqWcE/cwbWuxJfgtPNtbJ6XOLXgpoEwNTYoVK8fyrlbfg+9iDcs2SB+Vac/IMG6
MRwPO0BzyyMWuC/OFy0Wvy1+R7yt+AKQGDu5Ol411rWvUDW7r9kH/m0W4JxJhUXUudFdxO9gvM7F
Y/XIIoBrVaKJHa2qya4w37WWqsPy1ByK1FyVX0Q3y5zwLtmBCXbNbmNmq+YWbOEyuJLALeV34LX5
UX4BhVkaGNJZHG/MxFWuxRP9CzM7owevnMWNcF09RUftunyQrscrcy84CFQ7uLA6JW7CyG9iko39
Iu2fdX4WHgxX28+TiVvW0tt+bTYW3x3hJJjZ+J668cFY4v2EnJPb3tKCWwXOuC7dxwFjMIdm2j7+
FuGE99g8gZw7ejftA4L9A4/kL/RTvC2x2ua3Qb/aTtvZrRtZ63qhPsXKiv5/RLmjtOVhCelHukgY
U88Wrehw6rvOihfFqDqCwvZcqtPS4Po8nll3w3gOQidTOYoWmEa6mdvt2G3qtwgB0wcRXlO2M2kB
cMwtpWyCzY4nWn1THHQPpa5VzJa1hRXKvJh3rdJ9GjhFMCziveYIR9SXMAr9ShK/77CVapcppeaX
vlzCEhhZ+DLyf6taccVhGSou9TsZ/1M0+L7iybJWtwqmsuGS+twX6YuyVh1wotrCXCX1RnLb47Rp
j+VR36b3wm7CSbR7lrXFUK3rYIn8DTuSanrASi6XsLGi56iw4ZjrAHQAjc08tNK0/WQT4tDcLiDB
hdbejHfc23oMEIdrTVlXNenrCe3OSVyWyE41VLSwFphO3ngcRgcjZcnph23xhYrqzt81SGBt8+Je
lh4L42LFX3Xhi/HgT/EjnhprPH68EBlZEaLarT++oPaZRU50l1wnQ3OLXcLFyNCpglJnItg1R8p+
HR0ADoUX2qCDbjpIvycdkq2L4Jvw0N12Jwv+dkEVqyy/5nK9NyxXL2RbiGWk/y1ePFZB39Pv5qNx
lk/iabxKaRS0XPlozT43T/5jc+6u/YeyPyUQzkW9c+QBi0uIh9Ji1Fon62+g+kHyQ5TI95+qmw7w
7y7FYxolfCj7ybE6Z4K/bG7M7803ldYLZDhE2Lp9e8y3+NbuxHSr3nPEuJrTAqGjsL1VF/KGGfX2
DfZfHUbd3l7FUqI2nOnYOIN8kO7NKzbtNyzh5XsRJsU3L1xNtFbOMrHgmy7uugzl3QV9+nuxu8T1
t1HaCA/pffOgXossxQ4RgbxejMmWIp51kVtbgcvExM26KxQcgmXR3U+tCzUgLBaoDi+qXEJ8bVPi
qyGySrfiZogfIpNm78Fs1327UWWmhaK4TZHCbG9RxR4jmyDhRYvmi2obB623wSOGRHbiMF3ycKVb
5xTNR9DyQP8lt1CuYEaQ+VW7GDkWTMT36jq+Km8810Ph+x55+rayk3KZtstsXKLh3KWLpnDkyBkx
wUJFcsYLO2q3E2OXMkmPnnx3N6UswnApPnIA8pBMpW1de8/+twDNONRl7tHVHNNHXcQmtnVRAhfG
DVr6Gn67KMsFTo+3C9aR0kIhhtA2+p7iklavNOk8WddaszPw6MC+Cvm/FxCf8UneN9e4hsjFOqie
FGWXePtUvVjqwiPB1Ta1uSV3laq7kNZukeL6h8Bog9Y5rFA7Gpa4VGjSTolQwrogLrrQEXlDQ4vS
HFXa+3RAnHj4Fnq3nKwGOU7jClfjPeHz2mgWNYFB2CntUWuP8bXqhOf4SbsqHpT8a/LQ4S7+JbzJ
r5Q7b/IXUkOrZZFvans4S19PhC2nWRZ3oZ3j811ibR6gDDGwE9dZ7BQcYDiR0zmHTGqtzb6hULHw
MhzhpC9tlO18uhBi1y3FDbXaaTU58amqF8m4Hi9+fi3faJaTomEaQIXts9v2JuC30Zf8Ih3E2/Ik
c97hQjc6eYBQ15Kmw3DdPysjkYRGLV1Dp0s26PtXy9ZlacbP+F/vo3apfjFuTbcGPb2cAQoQxZY4
VMQ3zVfTW4SiK8grq9gZ6m1V7EKMtlEkpj1sx/U6Wqd2eVFxMr8zOMB37U12nXwXYMgfWOu+uchJ
1YJFfglfov3wCNQsQ0fwLtgjLH3EvE1QEElYSv7awiv+W/nFIm3DZ6+Ycx9ZXpc4zcEC5IRn47ji
mddsiqjuL/9HCPIyyr2424Ve1C8E4pXYKmvdjK6FB4SN74BgcEjE3xEgQwpbEo9RfRD0YOFtKx1/
3fpeHiBaLAqkPmbhtcwRsJ9EgrWohIUqPErlU4tcWd+mh0QdnZqGpvTQV5Q085df30ygff/5Yocp
uwzFEiqlqM66v28TdcNqO+TTgm4Xh5uBJEWD8ftVUhx1xIcve9QGwA7PmfRiDMfuWdLXAciR/oQQ
wcIajtZ46i3Yy8lReCR6j6eUomw+rSc0LOT9oRG2ZXpjxHcxAbNKXVmhWUdRZJnVvjNs86/lS6yO
djSbj+VrZNIP2VceFjaVK9qlW63GtefQfrbrOS20J5sVvZ/tgH2HTIsDU8A6LnYyLNkus89Z7ZDg
BviWyeijq07ufaGhyvnvysmtyZG7N+6V7+w5xpxucsNu9R2ClfLL+DQexDskaeVVcuedSazX9SHg
FI13auEOApr7i+IUuQYCKiiY8CHKJ6ty6JOTT0zEe7dR1r5OKWpJ2x9dPERpMaZ/sibbX+FYlLW7
snDbO2hUItdOeWYvuWZsFyU2BPxW5gupFXQgy2/TpSFUnatVettrzRpjNRE5SMjhaI9YK2XfPgT1
c5mdlQfz2hhPsBwr7w59lHTa8OxtfcHLqT+m15bl0llpKkyTMTVGRTSqtmq579Oj2tyX2TYe1wC+
JPyKgzXdm6E7le2V6W+lciV2G6X7puejLQt4BK1RysR1CJ7+QiOB6kmko1c2/FpUneIS2O0dKpta
fA6mg3ZIuMEtUhUVUFs7U3zHuKkA37Fs7gX1oNfASlBqqa6syuU/sKC1I5UhF6qSTNBSboV8d8bT
qXuyrik3PrdgqvCfM+gRmRwmEc7VnA5kzXThzyB4PHARBUoDz7l3ZV7UIHnEkGrgbqFv6Iv2N+HD
IDduaUlfevad6B9rbzXWt3WKnzmlxLgvbU8lFrHCEGPC7CbfpTHxJ3yi5yLhf7pKMEDccoAMhg2B
H4gEyusBZmLGDksU5X7iD4wByJNtaEzheN+OXHXjo65vG+u+7tzSld3OqTeKA+T1zlrLW821XM0V
HcvWseGjEHgBAPa6q/9SCfBfq+8dn7owe8n/A2TMNYWC3MflPfItFPX6MHlb3nv9md/Ke2iVi/Sf
YKJTVaZ89Ycwh6L8HQEP3fxDMO9teY/yLuU2Hbm8VzXOP8p70t9pHsJbp/kqarpOf++vqJi/K+8p
km7OgqC0jSiZwEObC81vyiVRnKTqJI4KFRGjMC+VpqUoA0uQqB7rRG/QcQDG9KhY5Tj6y6FFMhDB
sFQccoxD8hD7A9GoIvaDMtDJrHIOqPNfX1L/QlX5SxiHxfdv4dN/wIqSZ5+Rj1fUzT/+V/43Hvkf
//tvT9m3v52qf/yf7JmHe7vAXn/FbwsMfRd6ygrtJiqkQH1nIP1vOgfoH+jo5Fv8vWK86tv9c4Gx
iFhf8KtRybfojWp8ot+VXwRcExFKonBM6XjWtUfm8S+JvyC6/eNRj8OVBWYBSSNJmaUV3kP9FVOf
9Az8TTbrEmtVslU0LFqn/FQ2w505tki/hd1GRQ8NkNF4QtA2oDcf3I6RgRFyiYpTLInXitpDAQtw
36w5CyOyu6JCMcYH+OJgUvOs5ulBSALqmVOp8w1UqnxVwR/LPP9f7s5jOY5kvcKvcl8gb5Q32/Ye
aHhiU0EQRGV5l1nu6fU1R2ZmdDXSXWghzQIRJGNIoLs68zfnfKeuuwumcHCoiGWlSQYoeEsWOi4w
qvDqEU0VlXvRxiWSreGhDPeiD3ZZP7yj/i0Q0B1UP0yszhjmxFKjBdPks6QVGbtEA7opjUlrMQP0
Yv81L/N6UzmYxblGiXqjB41FuhZuxQ9nGQzFZPucx4VY1iU3XU1ym2U+slNFEGCUE6f6pQi9+1ES
YJrV0wQ/piEyqw1WY5d9ad1sbI8yvi3NdS0muDD0SXUGLAcc308n9hWugZt9fuzRTKsGUZH5GDTN
c1+nh2ioJxLU0k00V3cebSZsxG01VBUEcGr9BiGmGdAsBS0/3hwFauljPFw0XXwXldy3WbMHoM08
w7mt6hDTpsN0UAZJBb973v/B0N/85QT73RSXehA0Ow8tD+CtRgz+NMWdMhhmnv/NK7KXqQIqqIo+
XyUiQA6Y25vWt+gM6fCrVI0riSg1bX12gxFhgmNWi2VWKLUMJvFSi4BhIppFI8fF/etFbTN0RqGT
9WskQ4gRpbjPHbKcGtuk5G/krujVcz4zuhi7BD+MhQKpTCa4P1qth3bRkHUyfYZ18UoU3gltmdjE
UUNFP+pd1ZlEaPM+lUYplnmjopvOxIA1OC3JdArQ0fpq3UrzGzKw85S34TYlVnNlBW+VE0JDIwVy
mNpVo3siqhTlXacQaaj8UEhqkTzhAb1lHYapf4yKfGc2iFGjocmWpjqmzmkqE4zUtjwR60NRFqMt
xTOaLYCWW0ubUJRojH4WfX1XmUO4wKqRLnn79k039USS8Qjqkb+958MUueMPXRD2PZdHaSiUxs27
Tm6EHR4b1XWgEpvbX6z8O5njFYyyYmkFMSM5G7/DcJsCEHJkZ9NXHafj1tcbb6YKl5rPuG46d9dT
4IoCfF4v9QNvCXMCPW0Cj9BCu/4cuyg8FqlO12Hlfo8cJ1yqAKpFYOuJNzzGFZUkX85A40u44nvf
9eRQ++K9NWNghR5PrsU6vaptPoIZWWxobJaw7KxlZvU/DIOPAehHgosSma/sxHwzPT7aCab4pYH2
+9dzAh2vWoEiXaYelZpKckG7MT44pBRHQdfsRTcdkZS2u1h0JA+WxWtqegVpr8Cox1b9tBwFgbC8
fa4JI4KODOew0P3WM4zPzqiZZsvWxjVwSzfs9EOvxBFpcbSMByiLqUANr2X1HlppvcEewUgqYmlR
WmO4DmLrzRvK/yYW7E8O8RtK90acQwblYCvB0PGnTZvdB30eB9/GojzHqaLnFP6r7flnQ9kre6pq
xu/ikYNC06vLr18fnv+Vq/5/VmD+n1og/2U9cP4+VUr94fr/dV//dv077t9twyBowvAJMfqN2/7b
9c+f3CBGHKC/sG88Yf9+/QvT+vst+RgbkOO7FtvV393/bJ1vtQE5TD51ABvpfyob2f6jgIc9HMQO
lFfsj7EcGOavReHvKkzTJ8qwkl4AhtzauM2rW2ZY7RrgrlW2U5w1ZMVMD/2Qv6RUAIvIJWEMNXde
MCayvg1FUiwWnMGD8NgkdRs7XdgxWS622ljMxj0/OMgiBjLezFhZnqnE1cLLii85pVfuGEaf6TEJ
6mvlXxNP//jri+pGAf7ddvr2w1Gi8xoS8+GEQIH/pL1SUQ5QPhqChTYnklVx3UYrcsdOMkmvUWlv
4tlazqs0J9ctTpdD+z7FED5FAwC9Pjht+iwGfzfqCJNnTmCEeSK7R0X3JvmrQTAAXGH54j6G1tFn
tabyTSLLjc0+0TbyOxt0Q6erw4RPr2FC4FdfSeUt//on/OOU5l9/QLSmQCCJUzJ+cf1+9+41rYjj
OZyDhTm269RK7iXyYs+HYWqHB26bbZ1X9+OIPPqv/13rj7bQ3/5hl7oWMjNHkeH96TSKesesu7EO
F6b9UsXt1lTlse2i4zAOK5vpMuqgxCGIruLSmEkgKw1m4fG5EHIrAxfNYnuwcpNZMkoqtFbN419/
f94//P5u6TLAFfkObxkzv2+cxtCX7B1YA1e+ZqEyvjUlfgzjMCh5xuBwGn37OHrjhXTTYplIfBvu
2Wf9ZrSfVm9uJ1hK1agOqX7LicxIpnyrIY0ONmndqnmD6nDlp5rRuS6kEe1qFS9SG6+3s/Br+wnS
zcUqluFs0qvV6ptFCOxq0uOhkeLV7NNjl6aUyTAasA20Hepoyz+O1rD2T7M/bowLN+MDppd8UcVy
g8b5u5UUr21R3KVusDUjtkmAYB0xXEIvvzOS/0bUQRLOP/jcBGS1c2pxKPwn/ZIRFIJ0N2qQcG4u
rvKvPlI0Jf2DyPTZYhqikPEZzlX0ybMVlj9SGb2Hk/MWD/0d4xG7qp8KQz4TuOu6M+ANfzVL86Qy
iymW3FmKaW/krgyEna3nvGeduU0IJMSKFDEqziXrcIPOAV24or69QcqcMVnnqod9IJ8M+Gi2YM+d
Lm8U4Tqcn6TXf8e19dybxRECYDdSjRXkK1oCYhvQYXZG85NHzGiZc3QR/xjoYBNXH+HANtr0z5Xs
z0NTrQ3hbrq0voxFfiB88zHjUY2U2Lonslt3nlGfQqe8GrncF/E3wW7I7axLFtX3RNkuHszK+3Rb
b+ky3xtrb9mlBDA6sJgi82KwRGmqfh9qnFIUcoZ7B8sbaUt28NJ+76ngkHrmBxwafl0BFUYoQzyn
ZYht3Z2HQd8lHUNWbCjNm99C+JDVpkrluYfkO6ju3LGhszEQ4H9cobam2K5OtPvHUoRbFTtrZ642
4JeTVWwS8ZA3xOxQBxlkY/ogO5Nw11TFMUimuxRaU5BjnAfwFSpz/3Me6rOdtpeERfEgsUEoZAuq
0WeRBN+tJvoeLuyyPCs/uULLhgtevGo7OKaYN7pALyShOyP2MAEIuGqCYz6id4syzJLDuohbmp5h
nSPaEFF1lwzxMxnnKyymY68pqrNVkTYogpnrOvbmZ6Gr+9Rwfzkw3GF+Sb34q9T+LsofnNrdMBcJ
nqy+QvbUPqZo6aK5fsQzspa4LPweewhwhGvkoyVCPCFE+un3HhGe/coPs7Vnhk/Kc15b8zmunWvh
Glvk/NtslJ+edrfTZG7oxBk64olrboJWx39qGveStnjY+vFUz9mn8Ju3m+ZwtoKn6XbqMvn1ca72
3at2vIuDxo9AlPfOqu+rCY/bGF/YG2TQ29O3em2aPCOiWLAdFCGEvPC2d1Jkc2s+8X7DG4pZtG2q
Rw+Sejtvp8K7pCjib45AUzzXdIWmCp6cNvlQUfnYzMHGb2HBlaQEdWxveXnxMdq7qEJNLsZVx1JR
zsbLTZdLFNyHoJ238AgGefOY2fk61vLDcpprIaGVZtHTGCYfaYSZwi6ITEk/jNS7NFbZLLLoexwF
T7Wnz7YL6noyr21T07+69PWy2Giv3fUB5/Atm7TO5bYIqsc2sC9DjDjYy57778iCukU51Muy8ddj
mKENkSxQmsst1XMOv7yGTa5VPTbl8FKKmYyqmIVOwb0akBxqiKdaZA/D0cvExy8raetcR4Sg+hZl
I/2L2zaPXeG8tD8Z00BHbi1zMRzj4OKE6jVIwmuWqlUiWQxjWetnZu552bxVifyUFdVNGWXPqdvq
jV/0u8ivjwMMrNhOvsh0ylZVWBBm7e8M2DQ5woM2MY99kr9XMj95lXshSbDL3H1bVo+2Ru0RWwbS
n+ipCK0tgd7byq/REuO69Z0JLcitlHCoswhqJrUXsG6QkTkru/IjIiAGZfAmmRugp95kkV4THBG4
9Qu/QUfalGXMrI/0rBCfBBJcI2Wbb8xzxkZ7bQT5Y9u1uzQkmb2znKtl+JfKSr9uzlWj9p5GFLOq
dj9I/dkPmbUXyl9aM1OHNMMXmouDhRdwSfhCherF7NKXm2dDB8OuooeOKxZe9sPsTYvUnzfSyJZV
1C/ttn7MndfOZ9M2t+exFscBU6Thewcm7JjIsZyYxc6N+71lJq+VmO96jfrfgUyfEVQox+B1KqMv
J2lWym+ubUjqYBSvEQaY1UMdN2vLaKdF8d1LcspVcWdO1RON1Fp47VHYuMQn010NQXJp7Ww9z7dV
JbnYbrpLBjrlZtomMrnCTCKZ5FvdATNCiN1aBjgYgoeM9CFx+91sN2x386vVh0cTvXNvauys5skt
5LlOgl0fZXtoD1EesvVO97qetyIan6zcu490cVDcA39d3vyS1f/HAOa38ovGAdMEFS5JLn8qbIs6
HdIy78maTI1l1L0EjE+i/q5krTqj6bHGejEhUtC37UaPl5XRiLo6xscgnhzUIXVMP8MI9J/aLPwP
xsD/73pDh8bsvx4VP/ysNWvRH3+rvv6m5M+/Lasy/gMh/Pa//6vMOPj7rUWxCS7BX3mDuf/bmBjm
LaYyMA6IkskHoej+9z7xFmdis76ggeQ/PG48Bv82Jqa7xFFF1ol1U1vyv7r/zCLCoVn6Y03IZJiG
k/4M04SNIPqXE+R3rYYJKiRNJFMhi8zt2DTENeoxaplD5/0Y0+fSURyuds2et7bbJw2ya5NMOt0Y
Q/RmC9e4q+1bnlVFgxJVt8Oqt7HAndImrC9+gmeJ+2DMenEZsD1fEO9MmbiEYWItCYywd2G87fR9
nfaHKbARdcqpuQ+d2d0H0jeWhjF+yWzul3PifEWjJ4950JE65BCCEuTsSw1CFS3p8Z04z2RG79LS
yWKmpMOqS1GlMcEl1dqot20WimUfewAwMFo+N3YMdmIMvjWeMax829rWAZLR2Uc3xwTtjQiubBEX
zrgJWgopW+fOIfSz/TBWn/UY670W5beu75MdwZKbgeShU+Cb7Z13K6LkaM9LMxofLcJfxzbfd378
lGgjv8jBOWdmh27DGBCuNTeriIFoGqoEOqwK0E/VRNu2DqtNUYqc/WT3qspoWGS6rbezNSFh5AJd
t52xtcd0PMhk6Lemp3FpW32yIu/hYyT9whZqWjTwO1fuSMjJxFYzgtjkJY71OAfvctIZwRWlXFbx
E/HM1b5gPLDIx1ksIz8xN2aQ4W+RBoKRMN+45saLi+7I2Lpby1y8KJmqLyt8Ejj4RN3E+8QD6VEl
6QcXnbsyG5f2Z2jEQXvhmpnntfGgx4pal8fw9oUET4nUwxsw/JYnkfv2R1FwMdwSGBZO6jtH3S3D
FK5fNA3zVaA/tBh9tmU3P/m9ka2i1oiQ0UbkPYEKMILgPGXe+My9voqdvS6l5BqVxSEuDX+rqplz
u4jfOq/ZAtr5bMvpUZTXRtneOqna96aM30c1b2JPq2VrjdSArVsvhKp3cV3sA64Fxvz64LXoaUyE
IAh+85OQKM5Ez6rOq4zu3tQUNAa7aFfwulKFE/ypSG8R6ZH1QEZ5TZ3qmYmxqvNBov5AhJp19FTJ
p2XzT0Z9qZZOxwtgz/KxGn40sfihhl3rj801suzb+I+2sJyOxGp64DKr14mlO2aEn46Y7u1yeIsL
8+RrjTWJMYXfTIdKyX3jDo+sEbOFyLNrjBpvMdTARgYk+aLAWjj1b1NffIn+G8baO7ARL5GbPBDX
8zy488ntvJfEzUmc+46Q/2Oyx3uzD+ZVbiDZlVVwziwSNr3oB+vI76HsrmFVF4v0MOfeS+VGOJtD
u1oVDv+sNXtXjo02WZqj+tYXxqlwnW1Fqt4gnMUO3yj1cLtMKaSIpaaA5an0W0IGVY2HK7vze/fO
C89Dn6Aps59zr/xslHf1GnuEjfgNYDzQH6W3qW2dYGeh4KmkegAnmkfswFxaEs2/mRpltxpU9bMe
B17FbuwAxwGwGLwXJyeyAKFl5BNmU1VGuo1iyIB6xuhKBZX5ybg1ZuO+pbTOx3HjyIiPXehdPGH1
xAwOpLKbLeHGYc5cDEFRKet57WUyXtccPIuJZRRRM6iPcwm1MkYN6yQWtJNWPSe3oA8yWpGY2+66
lFVO7OJ2iElptaIQgVlSlPukq9r94BTwXMrutaNNBE4yMN8yx/swdjmExfgat0igAonEqfJRONDa
fB9S1Jk1sjSdmbuO41GX614nX7WBij7UVbYsnWFvTvN1VP18Suts3+mMUpnhDwY19QOUvx5cglnc
4c2LKmIBkoaepOaPW/8rb9yvKoeOQse961T2lHoTe7G+PujenOGlIM0f5sPsZCsKt4+iGbHE82JN
umkZo1ifsUXCoVnJjxYzvDceyrwiSiLvXp3uB/Ha07PpjWd1s3ZmGnfdXBLsXVb2sreaj8wN2kUd
653fx9Has6oe+3nzyMfA3dRW/jjPk94GI518N2yxaxKape57p3j2oU5uZcxYXcVIaIyM9F1jn7qk
DeigdhbCt5Jd6elgEaekW9rSWSXgG5e8cPWxE/F6bt1xW8UIoEK3FcyaUsT2QfPg+hPLRSd5zyuH
xqKquxUgoHvBezfZKDXDaSTlJzNQ42GZWCdQqra6KMkFnvuvLjKYBIC0JtL1VGau+ZW71VvpBA6L
LspQVqH60czab8Ggl6pyx7Ujk5Bru/4+yZAoKyt7totu1Xku+uCoENsu4fTq0fK2AYEN0vmp7F7R
5Bbf53REkzW78qGPDtITm7wpnnvib9G4NcR/ONckdN/LjuaUnepnqQKx7CLbOVUhG5RRoF70QSdk
nfM4axHdOxPqQZP+Hg7KjJZMJIegZ8nm4C4M5nkhAvXoDngDGIoMC+J0UVol9wM4hoWvuUWFqa9j
azaMD9we7VELDMUGtT2Ogki0CmyVz6FTBObBL9SA5G8ZI8eO4wTBY9Py1ybMr8vaXU92hsu4PkzJ
sB7HJKYpdj7Swr61TN686hIdL1ns3UM2eiWKZVyUhSTpChOD2UQXq5uqj1KgBjRLRH2JK+alF4df
bZePl7yL38ZADIsxUvlZfxTCHJDDym2EAn1kaVj4g70c0D0NwU/dvBnFt6AOYDvlLinvU3d0JU9+
ZzR7X7vTrpb1/aRM7IoYVWfTX8MD3NUWGkRKx/dubLpt1vOrMkJmCSDaiI01s41oGd2FJmdqJxE+
J0HwPfZGZzVNylij+tvaUy+3yksFOIhiPzvRZurIXq/mm9va6IBFFtVLqOjXHCumDaqTn3lUZ8s0
6UMYdKje+szahXL66KxyE5fhD4iQwaFFFa/frEgOK8QLCINVuBWl6cIicvxFxzt671T+fZrP4aIu
nW49bku7wylp17f0EnM18qGcetZy2p8PVlI+pGkK9wKrEGSgZCmNnjfMD9/sJvF3/mChc1beweu5
q/sRYVqkDmOCYq1BGA3H8GgIX64KHTWneBe0PWQnM0MqPkZvvi68deYzQAdl9m5PTs30rr9rkiRf
DQJnmhWZW8WyXum5PjYwFzjTiBKrzZjelHeD0aHHfIurrhnCYtcU1SM/85mFLoJYB9ZxI/1V2WNB
aESZHUeaZAQA63HKT9wPWBrGu1nmhD630XjjyOPs9hAgg6HGtpQfgrkV99AZ4Dyw/jZCtXC9uV2I
QjYEq7GlScL5MU/f09xgedowF7HilIGMiaklmjDaMDvAv1Lw0ilO6DWp7Cw1Tc1c2p4YwU/6KWWM
JyWBdGFENqwwUE4Pgb3324HvQNrVWnPK9JNxHOdS72Qp1oBZyZea892UEhdXWQ3cX32onfQMLNun
2svXaaHbdTyx8SUjaxOK+C4QcKrKrprYdsPmrEt3PwRE/QxrJ1PyWzmVWDwIwtXz1G4alLadjeEo
So1w57bJsNBjZ64lvT6S8ruOkoAntEHvEUL3sPw0WCCjUsfGa4llY9WvdJE85JPZLgfl5Uc7yxBk
m+4u7jj9CNxNcX6V8CJLtzy7KRdUnrow/NPqoLVaOOS+LxwzeJ3728uhCnCeQTXyQhqIfyeT4B9M
Nkk0ZcgK2WE7fIOR1Q270mUnLhImuvngPs32iS4jWgV9AHOurR9ai0jFwnO+O2H/xp2C3DDm1qsm
8TNJOIDULbQgAEgrdHrpbaSVraeN1cCmxOe5OYvaFlzakIrGKOrXhmzlKsmj/DjlKX4LP1trTreV
lPZ1TjykODUY8XK0tr0NN20gumFZ7yeEEdu5q0hb7ERxzE1n3d7e9SaOoXTBp1j7vuDcsD5NzgB2
5Oapr4tbvBrPPLvpfaAt42jp+Lk1SXxOKF7SsdvGYLYfa/wxe/4dNCpiWjHH24ocr0hlkdnON5us
hjINlnEwXzJpwgORw/CgWxs+heHulNs/ZGKKdnKU30nD21l8CtbJhDMnZw66KBO/31r9cOo68Dyp
isuT34RoJkOU2GbaavpIayN6bR0cDxjPFNB1qHZdBXrYtJWV0B3GP6bO4BVNb6NpBx5v65dfRoKX
yopq0Nx47jw/w7xG3FM1Rvo4tuJxnEfzbk7DehfwHVp1tWjrcnzkuXxxUpkevWrEwwKErqrLBHdr
3O6rJiMlyZl2DMPSJ0tk/kW25nmeR6wcOcHRty9p8MN2mz2UggAwnqjXiW10ZGrNr1PMjmEMe46b
IpoRjlgEZkXRYkqaHisDFzIDgceamveOQ6kDZIbwT7Gw8UumW/zWfRzyRgalYvR3616ksQcsgaHQ
DqtLdHP1N4ZeFL2enodUP+S+n61cr4oOfU8r3Hv1sMnr8tzb7nBXRupxCqz4DDytMaGG9JF/18du
csfzD/oW/1cdPFddNVyHIL64RbZ3KpcRbT3bu4xtRlCzSgMBXCNjFFhrFUwuRxHnmLu8zAy41Laq
zfFuasVTFSB24briyoiaM7km1slNcUVKpTFEOU5+J5MGCRGn6aIQ3ktvm9WSHejZpsbiKcCEmLLH
WGcm15btTN5KDC0Wqyl9bPhpD7++2CwcCIxyiDJMLkPNnFb0XMqDme5VgnQLvMrGLm9cpJy0s4oc
cxmrhHbXmo+jWhZAG4hsHNbKj+tzaauvuRPq6nntpkJ6xtbKipa2x/upq3ofB0m8Uk7e8RQzjujj
tF+pzoG8ePsyjMVjbgTPyLx+5iEEjZkOd1WnCJw8sAyXX18GiHzbUAN9sUt+mNjUOBPmYTiJWQ3k
isQMAgPRH9LbFxvjLwA1dtSTkyYnE1nLqtZowQEHBwedzO0mz1KsSNQbfqT7O3ryepbpq/Zucjg7
qC9BbSSvt1rMSVN7medT8WgdYuYx7aS7B8MBmdH2FrIaTY2hCDF9SSr3YLjhzjRqxTAfL67hw33m
HqiwrEU4Q620fRSRKlYGKwxaF2Pe5D3EKSm86B3a4NosQeZnUfZVV+5WpaJAS5+1S5mMemvb3PsV
hwME78naTJ6VHZkLsGTGhNWIzrkqlwukTDpG1nnVHHT7EuU+vJhu0zqJ95YbqMWm9iUZBiZBfoQ4
XnXeFgRn8NsvybURm4JY+PWvP21VXW6ibFj2JrWpQ1jus1V0yZYfGztX3XfP3eQWu7pFDvbrlylR
PPtxhpyY9AXddI+js6yrU5PZ59pxNlnDd+NEVLx0exhQI/bOYdKGz5HHNT5nQLprgVQg16Le+1Si
lO1Bv5Gia8jV7U24ic28KnNR7jSvA4MBk77UNtVTEExyZbG7kU2oH8dgj6gUL2ospms3Swh79s+i
q4ttJTxFWqiRb/vIuy905pyyKUeYJRkcoW1cSJfJlZapeUAvTP8/yGo70VZ1PU2nCSGJJrfioS9x
bkejyyCIRO29pRta9a4Se+1ZL6Mkg9UQZbev3GJYinzWmGGc76Mz3yXuGB+adV9qFii5fSrb2eOi
mLncXHA+nes369JhpWNObbzvIvxMvc7ebYULCqHWap6DZhU64mxOEn18x3wMqRkXV2tuU8Pon5Mu
NxbKLv13VczXOjQvgTLm1VTw1hpM4peTkwdPsqkHGErdPsojDoWwHuiTi4+mpdRwEiZyyFx6I9wE
Lr2etGf/znbbB8eMD2r2r3hzGSpmP536fhia/osYjTfvSyBzQ0tgLfumTU6ZQALbhwBtCpa6Z2HH
kKwRzKLCxVft48U07A7USpMdlD98mp5bP035eJ/gGNqgsgkxOnfTLajC2OYyvdpuLlCoBCFxzCgB
PcVks0z6i56ylygV1km0LaxKZnkOeRA0tpySkWGjRJMRSxtRnzMPOEPUqV1UxOA2pcCaG4XkcUTy
nPM7VT446w6ZIM6VMj1GLqmOUxCeZBVzZ4cIX2N/Sdwz8OvQzfeRMghVIgIZbWvcAWfFu+MUNp4I
p9qpImggUj7kpilPthPBIMIt1JvWhF3OOBTAIE7OUFa7rKlJ+Ksni0tY9ScuSY8ZJcKACtbDIuOx
PHmUjU9xngaPrivumJN5p5xQgrljdzREmJWhzllrGRPxGznjeGriYF1+GpVRXXs379exOeu11rPc
wTbNV1X7OZq6f5B2uZ6awt353XQxDNiiBUO4HzUmRJapa68gQbDN5MEMHc2iWH43qNM+cov62y67
732kh7Ph4FEMWV1vCHridZk7jDAqOKdwjY+eE1urrHQJGTOdH6FBNiYDEbHtRfupiUrq8p4p3szg
y0m75DgkUXLUHr46uJ07kd11EeMKxg9fo+Hf9J/wdFUmFrLGnBokUkK6cU4WF+GHTJ2Xej4l/sgs
zK7da+9US2+6pTJa/v1Y0smJtN53gkEXM+SDI1ODnevaaod5T+eqqXdWlsovdVvIhe0bLZ/ymol6
44HXZ3lPT1Lg2u8RQbe4G6sfQWmW95H0sM2ZjIBmvzXWbuMEC9+AOTgyko2MaOlE+HxF1hyjduLm
Qy++sxk+LuZmgJo+o11sTYxaYdRfVWfpE/infZv5mA5tDIowT6NNGXCWmGIKlhWc7WWqGIkVsg7W
lRrJNiacJ56hGvRFvC0yQj1jyI/Lm7Y8M3YNitFvKZ8WVbHRxXl7VSnPmNnKedulRbL2Y0mYN6KA
k1/2p7ivlqqWMB0D+4lXM5BvCVrzLQOGsZ7SExfLzo4pQ2xTC7b6XFUWLZPyW/apTbWoBrCx+mbC
CCaKL8OCLlBbpHfa3ZOpCGMrrKReh3O4if12vkZohzMzG+/4FG9tpZwlW5VXt3XL9fA9InlnEzaD
TcfOzz+F/dod/Wsp+Z28ic98jy39ovQ3zhwni1In2yRQ8t7JkhzeqXWX3ArYyMQIZ8r3LEjLbYjx
0vazAkow0lyhhn1dTct+nvuFTikR/blkc23JjR+wHTRLKik0g8zJYuMzmjlnbX2To+vyKguEBLOM
i43p++kqB9PSxkmxmkvXuNisH8vOIDA+idqddI0fqjOrLTQmTLsmdX9XajJim7XTKmcTjbfEU0sf
M7PYp6a11WUMljfPHRpBna+8HrlF6PXFpo/cemkkihno1HWriGwz03YvpBjdUGfl2Zf6axy7L7du
omVpIYkIUQShxosIxRZn9A4L3kzjSeBAn9kEMO0vt7aI7liotIvMgqga9vGnJeplFmbFAoQrSkda
mJVZ+JvaMPVmlt2pZ6y9HUd5rLqkPPz60lQpH2GEwfR4+dXgFt+6syj3IcftVHQwdCWtkXSIRB39
BfLLagezFEhBSxmvk/E+F3G+VOzJtnzzCLYJkJalPvdV0mytpKVaCBhmnce2TnZmQq+IkLJeWKMX
g2ywiLmPW7qe/GQdWK9PGz+nz51clS26In9lotTsaD2TJL0jCH64Bux+KgN6eGe2hPUhK2lJ+lrj
ezMXyUC0lSqDhVOMnPnUspaqxXuWv6L/d1e2Tp6LjMoN2tCbW1FsBSHwytTLEt64clyX2Xxv9O2/
cHRezZUaaxT9RV1Fk3k9OR/l9EJpNBpybKCBX++FH6zy+Pp6NDrQ/YW911bIRry3rGToLFkcbKDC
e6sIt8I+89EGCNSUKzMP4k2KMCTRYQuEoQGNpmnJx6k3thie3J2TZOENITRTjBl/rMgAi0z8mWPb
+mWMMUltrvs6bHdtW13AmyarFoH0ylvuEUUeHBAiFCRegCMwemP5RvzetvGDGppyaW0caGNrNnMb
Iyvqq2M+QciveTPnP01ZX32/1OuRy26tfe/fxHV7HPP+qyrBMzdc3m4Ij22K5MNEveIXjtiNI/bv
vugerTYumLukxoM2TS5D61xYwc+cFn/iTE7nOY8/B2q+rVmSGQH7QQ3K3GmYbKvctfSKN9RdN8gz
MJYiGskRb0Apx00eGxR8Eo6DDL9Dq/5WU8wU38gq7Lgp4g804DthAdlWmf3ectdfhRf9HeqxOQ1l
9W/5aw5rcZT+T8uSkR+AV6JefPTNEAAFYnN4zIXalq3f7ssiIjJYBCm0poqPY34tvNTZBF4OU6dq
zqIyJRDY4daxnHzpOorS7nlOkUSkc7NJnGRJgEluhNvEazOmJKLapeu38Sjws1GDc9U5FlIvgvGz
iFwsLsoaV0seu495GqPA0Xa8LXqc+DUSfy7EpVroz76yhyPm6hDnuncNGNDEOmoAlwN6CIb59f/v
S+TNMV16wHgWl1BZLI/bdMl0buZjNobVdsRyPtWBuqe4MmbZKVas8FEpI14o3x66uX1uxPCWL0A5
MyZoJYJmlw0xmYLOEW7Rlj/ovNMpMA8nNc+iY/CskEGu2sQ8tGb/hiTZWFXTguqxGGjX1bb1GDlN
yyXRA4RxUrQ/uFqT6sWN83sxiqszCDRe/vgeO1hok6tdMjNug/rBSdyJEVg8cKiVHfihfk3mVs6h
xqze22eGTTyeeRosN9gjzvpb5fOHCIhz7ep+19vBF0AtXp6goY5tiq88jf5VGI72qg5fstAH0wAZ
XSmd42h244fCBn7h8nCPwvk1o/5ZB06zkq35ZFTOmytQvjgd1XLoHQmjQc7nNQ85ngmEjuyoJpsL
3+iRUwUtAFg4e6ManlCJYgzupnynK6oYuw6/LDFgl5WQ90yzvQlVszWd/Bele3XmA6+lX+/tjqK2
m80trR2E/bSAxswsyGZ3saYpAD3hTbuxiqDWRNw0lnhzDBCFegaMn7vTm9EiTEVjl/MqYYTZ9aD7
pR3tPLvxTtW0RN7R9cYpSQtBW0Lk952NJ3B8l+wfBJcCIW0WPqWd5WICHo0ENIUn5mM81bAi5L4f
QJIz+lkccTPEC1xu587065WX6F3BMlEnw0cvMYMbgtlwbJjb/O63yWdlzcVurrqz5C8vlZfIicpd
Cl8gg+d6wSv0UNUo4AzG/2Pf7pUkcCYc9AxpUq7DCVRUQZfXJTiMzQKPkaW8r8isB1bw1XHU9h6n
39/Y0R9JD9rUIsW4Ee4fatxyb1iiBlXQXzIbKJQXpww0mbMygznbIU6tcYgd3vwkPaMsynd2gwA5
mON91LivzQQyqNeTh67IT7fJvopTcS0o+2kSVdDmuKnjbE0TLjg233yZ9Wf6YGTYL42U4YXBKAX7
NO66TPLGaB4s0zXinQDUbSq8Qugn1nlmxKd2zrzLZxTMd9cd5Ma2OeW0ZM+emRXltIcxffDL+swf
4otl+EsxWfdOFF9DUQU7O2/ZHg9UkXR5SKtJ2PKs8GeueGGmccIhnqXqZHupubMW9qsrmLHaGIh8
5hxOav9NcvRuTCQfmNljdjBejJiyODKSENyCf5wCYzq6Q/Am2tI9Rg2N3WCHt7rw3W09aVRy1PBJ
fx87i5VQ3SabLmF4HEZeiKWKjUv7J/EKvIvYlFh/HPP6zeq0YDIBjDIeVM4mRBqsBeko0ozOySjT
ixDvdC+PWcBLmGO21MUuHaPkyalBzni0T6IZP4JBfaRT+JMmSYgi1EAc2x8zmLq9GfySiMKr2ow3
pdoztWRUWutZgRtzBoPRmtHQgnOvsJllxY7ejIgT+TwHLHCCKGUhtUI1590Nwi56odANTOHVbGNr
C3ichYMFsWI0K/Izx3iFLbldoRXmPHeg5Uz8NxommzaJXRyGob6W5nQsyyJbNxYCiEEYoH58qNxR
Uhobdt9knPB0phUaCm11275gguD37ZOorGHV1KPa2W0m6WFhxbRT8lzOZrsxfzjl2O91zE1K221u
ke1ydc3WH7kg6PPk2wibT42I58hdGlEtyK+iCcShZxWG9NI6OybePGWlep2Tk4OsINKbzEjgihWU
j/k8y6OVTuB0l7ixETVClUES8TMZrcZumSk1QGVSnIZbk2Qu3HzcL5lnpVvg2rBEkDM0Sa230TCT
EIAsUWQ5QBlvbk+Tm+54rPqTcJmz1J7jXQqcm3RX5hPTGD4DOaMkljFSEwqsndnuU2fOnngDt4V3
ytNxfrPd4klKRK1Bjklg+TDckMFRnWfBNmgYI/TswU5S9fdgqb2ww0kMKR3DsVkn5/+/5N04n4xw
5zLhRfmAIIYt0kKs6dSIzWUoliETmgGRpqcC56IsWYY5OGjxPLLbw5iOnYPr+RUQOvE7FseCprv0
XNIifDt4RfmVP/QKGjHbQ3Yn0V+6F441Fl+kSSZ3mQOpulWFn753UeHciOcbmvp16t3pHnfOY4X+
iMidFrZXUVNLm3751vUUZ5GdB+v/f2n25rjvDF1s//+lL2dsfNH4t8w7ue09kjeAS98IZ/mzLAG4
/jMLpI0tXkezTddu5eqNaPWHTRFnmZ53jL3gZzT698lc/kOSZEQRc1QYxpuBBX8fSv58OFhTPJ4Y
8UxRDm99n515g6fHMpXDm5p3YQIujMIfQtyoOzr4LHkop2LrdWgsePkGL9rHAYIij3XCPorbN80a
pKn1S63sHxyQL7GQ0c6d9J/OKk54me2melGv7AV2Y1kHLOHmXynlA65g+BbZeahS3pxsGRsG2cPI
1DUkd2a0qCp1yXa5cdS9a8vdGNv2URj9WrVmtw0LdiGZAuMTRY1el+vAnL7D5mQ1ubcuR8k2k893
pu8REZEFJTcfjjYOgBGKygQbqek+Sjlf2qrjOnckxugeI1lvH7OCVSvrWao2GN9+dlAthzm9UXkw
A02OiQ/em2uK3TVlSlpxXsyckEX2MafJIR8JZnB91E696rZdTRJmZhR7MSx8o6z5ZD75JbLiFCxi
6dlgEa8BuPhDinlNVC+p+C3pZ1icBzGKivYJaf/R1xH8rOAyVQsBv4s+k2wXyB4psQXYh2lhfcss
dk6mjzwteh7Jc1mjSgH+GDcfYrCSPcfotvSC+ZS36bNKJT2gWrYzEdcz81NE7LG96qoEkzHKudqy
f7MZ0bUd5vgMErhWZnqkSG7WOnIBdnVzuPbMbmM21dmM/D9mJ/8YZhcjbpHbtra2veh3kd++cNr0
225bCGy4oYn0UNnU6cU4s3HF156W7jUdgcv1bX9WvvqtJ4TgmPl+McFY695M0o3p82MO+vkxrcHM
iDhCCKhQhpTQX5w7Y3ZjnVtEuhitx0iWnI5V49PLBeQ8Oo79yQ+GPkVBrAkksRpDOV9p3AIdWqcq
KaqtFbG2RzOeX5XUdz3DUqrG/oOB3DfFAtoEjMRZh+UP5LXDOYFhfeKtWpPZIr3mEKF7awc6Bmfy
xS6IGvvMgJV8eUYe1NM3yxn1ri4o2fx80ay4emfYps3Laa3LzGJpW4DRM/q621sKYqCX21t+9KgE
MTCwgezkxozwFA3M0ptmQsXpIOCYfeIcI7f+muvyazRBL7N7Jk4pvptueetGHPixsIpd5zTho0tO
jbaq9pA5w8OkvWXfG79HY/VSWZE+mWV2651W7U0TqtcoOENNfHQIA43ftivg3Vb9B96RfCv68GgM
7s0c+BZGdsmsdKq/A5VGKronqonnQITXWeRs/sNgemkL4mzimXiSyNqwUS43aEiaUzuGT2lFFRYz
5qs1mvkUnmBVm8ONcQOWcItHn4zAD5FQKfSxXE/UGW+BVzP0J649sWCvy2VR+zgVaCbtevhqaQdX
taG+o0NmMzBBo+luzBw7Uk6EBbaP2Y62OrX+xCiakAqDII1INc6F8+L4f/uyFpu+C9196HjPTmdf
cq9J9zkqr7Wb3ujhX03LeSIyeRu1qCTZtiX817tvQb/D5lU/5f5fGTq32ogubVJYK6oj/KS1d4on
1GH0t/ZqP7d1xG1ZGltfUIYw2cfXRL6EW0RPQvMt5YNYs4p1b1rGvJ8QJXyre5bBMjBmrJuyz8XI
7dMBUnpqwz1ruXDYXGhqXhSsA/gSNKLtKFGwaA3exwjyTVAZH6Sx9Cuzh0fkZOBOvZ4X1YGYayfX
Qh+IgsFTZr0Nld4PhZm/RhmdKFGspkTRET1VFSkx2tlgKoLxqA9NDnIsLRhaRVmcnPRAIeU7SEws
T12CLjng6YdmkfY/w4TOGM0Ls+5Svmc5APGqw7tal28O84siY0deGxqhqTc/eNOTl9ovXq+z6zQW
ixGxPoxMdxNvjrCEoZJDzQfmM2pQOVRAV2m9A6AZp6bi87WMiw5NKAcNZAnOo49+Msbt5CzEmZEh
gRq3oyYoKXey17yLmkOXd6ukpGtzivvQimALb+lYjTGyzZAKvopLJj2DXM1Z+8HkImBPn96t1GEN
aUWbIgcamNoFC1dUjI5iCI59aRWp/hkZFkJCtMMm6Wsdrq7Bnz5cLFB9mSCJlW/MZH44/q82oXX7
tIZCWIWvAAMTe1h7gTrGUfUU/msj/jQllh0D0PPMs7vpLPEhCrK6utx7yS33OgcDlAbm6CjsNsuf
RZqoeimXrGjBVtoBqz7J7A0FJUXXLgbyvasQVZkcKau2caOLSwOYB5++lzBtINVoGHt2uQqtrJgf
sqEl/hvUnGQ/wjitegys1wL9/CrQMzRCtiI5N05Damnv6qesw7bjzfECNyGJY8ToaapdXbPW5+V+
t7ydqgwCyHTCYl5sL2bNdgJySX3sVLJmZWM9hH4Vs/snAzdrUWpHViSe6tCzacLUcyqaD6ssjm5v
/vhRrpknoYxsuOIMRkGDtB1AyvFLP8DpVOKxN9NsJyuL+2Qyoo0avLPVOiRoGC0U5Xk0D3FMvTIC
vBSJtZdExUqkR05QfKDOSrfVFKz6LripwLpnAR+NNAnkau2aE2z5ghYQ/ltswC9ymLZMPky8XvVH
vw0At9gONvJw3hDajAQKOMXp/y/8AEYEbwkGq5BUrigllRGYxjm20ru2JAAxAYaX/rU6hTVfXDkn
GGcrIiD9eKSQ78tdx4O1c83wPKmuOpGxoWYYIfxt6mSogUpjXrkocTbKEOapyzJKz578esNDaUgl
/8wmh8ymvjnlPbbK/79Myy+LmW+r9rHedKkAsRHltwxhzboyNcyJqWEahi6tPCJu2DCU3joGugkJ
tuUUyJGBtU8/lvrT3zGYTNKUlkV2SX+u++mSMM3sLPrbst+ldXV256do+kVs0ABQ1s9REJ+sjiy5
gonpmKiH2TXuKWOW2a6Oich3yGTODqqRNnP6NfO6Qv6I0rn6cXNFl32b1XzpXGav3lQd69B8i+wW
BqZHWgxJlzUKitVQuhdPf8aue43GgAy69k8fJv+Ey+q74sIQLpDppDqYc1xtxadtdx/IlnieLQ7S
zM/pNKNdkrMyM7FYAMgMHgez4kyn7SURvAjybk/Y/EfAQ+pa1gePNJobvmM3O5Q1XjK2qTx4NlOn
5JVoXly9afSGPGtvmxXi/Frw20YQfpK0OlKONDuM35vAQisW4oka56tlDJSw9MmWXrZGNs/F0iG2
wy5gOCwTWMLIwceF+tjP1zKHYpRq54fMvIcxn9e2cfOipOJ3Mh5U0507gfNFUzrClySwcAjQVHHg
WFkFtZIk9Vw/57nxYHV5C/tOHvOQOgo3xZdV6YNVs9qg6jqiZaGdQbQ2Wi/liEK+p1xllPZuc2fi
hTl2pR2tvtEzvUUh33Eq6ZLJf/oxBmPfEl/jNbjaGcYZdXwXMRdc0S4calMzXbCyh3R+6YrxQdX8
4JmaI08VNe6R1sW3RsvusRI2Azy+5Egf2cP8BFnJoSnR6xrQfbhfyxu60I8sxbCTMhAhfs2F4prn
fHLexXT2cYFjoy28QzOhLgn18psv+ci2zn8DH8N0mLXPUR394dG8j2F5CNvwEQEb+0uLhpShF0Oz
l652fzH6vWG6BmKgq5VmbzIH9QcmmWUN91oVFLIZ5EIrfNEMKpd/mbCvewEDNkiiU1G7+FaWSalS
UEYBpJj64jmKi9xHQ3XMrOo1L4dns/d+DWd8mzN/U47sIujoeCR72gCpsod5Ci6pU7EpKUr0jcEm
C4dnxRGX1yZ7x/oyDa2NyY7z2csfRNbt5t7/mXNuOI+RQDywl1CqRjlXkE1LtVIh48qshXPaPAcK
OVbanXD/grWx7W+r9X9KTTEwuwj5YypSxU6gMMeLZ2C+7ctNPyavARIrrj5yocg+Z5h7KUroUpNY
JtPdsQXZuXZrxg6Nc5wW4X2PfK/u7N+gyr9M338s+WdFkv/pmdVYQavWRcjfTw89klmLOl+z/Zza
v4kQLus/OPlEiZ3SNEfLfq4JFcPoCfLQXUhLCtGgqeaHuBNv7vuQl39HzANNHjxOor64DAWqVl9o
ntGIrjkIb6qKo0tNKmNWchb4Ss5bHUrOdxeCct4Sazr88czknHCcNGaOYAFjjOHRlLL/sxNe997q
nwOewKKon5vUZ2tlJq/M+vbTaL8xO0oSijtK3LZAMT8i2p/a6Tnqs2jtTWTXSPGYDukptzgMOz7H
0Z0DWjzWtlOSPhXKwn6O/3WCXhGb8JNqNO2h0bIEThY3kQ96YHK9cKeMkDSA8MurWVbGg+RtpBQK
Ks2zhkzdYc+SdvnRt3nF8imj3t8kVII1iqE4oZT2XGDkib+22FesfN2mWzwIJ3SZqA+n+lUCMFhl
+UcWw68NuCO8gT9FjFrAGZ29L7DANPU8IdTubhIEb+6jPG7cq7bNjEEUCWCRzfgqyo1LI9tzF3oU
Rem0S1V5rHq2W5E/zFxjZI5m3TsZljcnl2ibiurk+HyotfxVrfw3EAXMm4tsUliPTNWfmWUcSWkP
lAm9Vw9vSZ7dy3G+zMp4E9NAGrBc9RyL+56ibYVIN/mfcEx7+wJHC2uPsWbeiyghCjGNmLsi8E8s
f7+m6ds1u4emZe5e2umuH/MDjxyjxWLjMWYes/RgeuWh+JfxoSlbM6R0hbO1HT1wqXEYoSlDrGar
h6FBVDq0N7b+NOeUtYhSOlusfW9By+YzvwmXqNP4v2Fbv3uDdfJHXtXEkMNWN/13mJUfdtDgP2+e
spj1Wet9Ty6/jZisEys4Lt1JsrumZQADCQt9+Y3H2H8U7cA92xx1zz9AyIXJI5x/O95YgXC/c3V3
lPalVagRLN09B6GFMDf+dgTffU8YYslHtmr3UT/jVVM8SHX4ONTfUVqyPg2RWS2GAGFld6hhbGji
lIFMuOZURnXacKxwQ/ATKKKvUmKBYwSOfnWJdQtm+2pwIimRvsJEP9r6O+lbbCP8b77HJQ9gjiPH
S/55GWfOmPKIVM33lI0sv9k3J7ZGK+ZdS5d/rVPGmmTJNTMYHns4sbJ9AgmWrud8RFAtD410diGY
6qZEatwH01uao8+2q+CUVvm+QYJr9ojUHdc99xHas96DIRSFj73DEeEF4ZvIxv4mivTaBEgeywrW
dQELd9Yh2/sW63f/RKI0BYYDOLprHrPIuEQWQ0HsRs+d7/5kffElJwgYyv/sCtqVSNufofGnchka
2D5z9TrIEfNySabRhA4V/T4+JI4zENfHnABsgpdPYxF8sK/0VrZhaDD6f8LIEEfHt19ZRdzNAD29
CDODGmf81bG4JT5BpNXQbCvt//MmaawLaeC4AmlShsXjJKNoQ1n9oULEZZMRfE59zngjQl1qjt02
6K9+oUm/jtRH3nU4Bn7T+is36XPnwP9uE/7FkJG5P9nWlmV7ACgNq2CGn7MbhGDfDUAuirt57/l0
DTaiV3Y3KN8patE/S4ILMibBYewRATg9ekbxPEg1QbBvV36YUwIoiBQDH3duM7/LEvOjJp0yiOTZ
k/IzD7hVUsz0x7gB6UvlgoXgU3ZBd7JTe8foG898GfZMotxubXVoCzSx3EFaHrRlRf80kXd5tmlc
U31NlVyOtFcYBr+GVh9+V77idTNWhWW8uzyygHKmB6+V53FyjSd7UDseDhgQ46MbDnDM0+yfBdsH
GB+w8nY8iibHylOhTbel80x2S9Bgr7EoOnScEIfgJsnWqWmsXK40TlwK/RFsj9F7qEGAOiApyv96
aGj3XQswFW8f+QH3GCK+oyn6iki7iECjjW7U3e1RJ4qxCkHTDWe7EFyfNkIokZBZkqW7fCRVpneJ
YYyDLTm2GYN07nBQ2jx7GcAKMOi90YhHhFObYGyfEV2gF3fCyzwM59HmVo0KFByznbQPrNJemQ0R
g44XxQkEHAHUoy6yYj9/Vc5T6vTfiCjkPR0IhCuDbhdKOzkDj4QdHngzwQ5PZJHuS/jt7x3BDKkw
Dqa0vnqsy4csKa8YKABJ+oiWCIUj9G50r3kX/o3n7cz5sWkblD9M2I1tXY8PvTu/ehlNAd6si857
2uQSQbLAjdZm/8KkEpfWs7ZK9c4jtLGHbCJ9IG07H5f1b+hksBEXlyCBurVf3YyJ9B/6vp2r7CsQ
gxj5YntNUPzoZEpOrQGgfvE5KPS3LA7B9szQs45psrZ7is0++9eM3T+xyJ37Pjhltkx3KsaX1spm
U4L+YRh/qzjqGxffm+rGZ4PauNb8BPHXdvl7Mhv9mduGF38xOLeqGnagSN6hTvekmovYYGFquvA2
yBtI4465NYFznOzOfR5htOOaJPZvcWI25D0MCfl8ZhlBrqYhhtqBcqsUz5YlcGZRABSI1hmjA//s
/lhe8lPFNXpLvqsmo9yOWdvHoWKtEs+bKkRB14YFzep6jOXdY6OjzZK3V/ogKQp3b9jFTRp3fr5i
g04k3qUobqwWs00AQN+R7jU2YEEqE72+zM+813c74YBwers4mFXKPdFQM7InK84WZ4VpUBOqIfhE
WfYT4uFB5f/kmzJ/1tElwAOEIkyCi6lRvblOyHwqi+GRuEcy2sv9FOrfOLTPhcjAqLWSNPgZhOlo
vgaoyFdcItQ7PpmeOjzQgD5FeZmt3SaH+qUeB0GBKIcBtUJoHPo82M5TQhCFSd+UTqSGxWFVn0OG
aMbODxv6ptJ6Q7noPjqBhXQLeS+v6Wvga/RIRp1fjLKpsbcn30U+/ToZHy8FxKlakJK0tRSvc7XJ
RrfCtSbajVHz/veR+le4bfAkR7UohL8HE4ZKrthjIjChOx6oHwYkXK7wE85QgO4GAwtMQdw6KUQR
Gyfgk/WQ9uRzRDHXP5aIdsdM+TWT9AdyUN7eqESBYMDtDkUajxfoRB1FizWsW2wIVPzlgNTBT+4+
4g9GBIvIOqYl3vkD3+sYML+zh1Ruuuqx0sRDDeGDH8ju9P+XOfVenFYaB/mbOJxqChkAUp0YXVLR
ohEniNJCj7TN/BHqTaOyrcV6aJ1Z/r+c9ffs2OrkzgXWFj9bNuwtj/LNZ4N5qvr6pXDCYoOFnkvf
f0wztn/ZiAMKPieiYJgLVIdhu2F2cGvQ+R9SljDAN7mi1DR+WbKcXml8j7P+n+MzXMa8IaEjcaLD
7PGusex6sZrpPbcK85LHz9IZSZMyOqRRVskwFIVbz14S2QczAfkYtAXRO3aUbBNGZjGbtnOE3oor
FXRnPVgj2Q6yvmKaNOjhx81gIyl0U8NE+paZ58FN/+iGla1BO4QxewjWDlKRfR7Gy3iMN7c2E7Ga
ipk0rZ2cA3Wd4BwaZdaep+WLW+cRiAT0rVpJ/6aHJuAoi4/+qLrz//8o6PzZYrCQoHHCJrAZuon5
HCYYhokjEJpzuEhe7ZCYrSzZTWnU77mwjFWSd942W3bpk8RNNgQzFYWDpKsOOG/rour/H3F0CriO
118I5GsQJ3nbSTC1m+AJRGbGAn+argkcg2Pojupqp5rwzq5i1ZESiSWmc5AP3x5iKNqbQJ38St2V
ZGzouzA9WhnTKOfJrs2s9xg76g2loMEYpXobBsJqUfy+oEsbNqovv3FJOqvkwWUgsdHMew/OrBlz
e/7a69V4xBw730jDfR8n556pYLrZBWON2h/Q7ZlMsQWqGR2W9caqEHpFBQEwgZsxftohR/nUvjJY
MA+EFeiV26KoamSS7/3SeA9Lg0FVCz+vIv+TPrOGiEKADQrEecBTwRD3FIbsNAzdldvcgvIzNqZ7
aIb4XuuuObcNc7bRJh7CSDaEcrJUquu3ToYmvm+EiMhONw2CpXWE9TKoo1enJlWrrpiTZSWxUXOe
ktvTe9kn9uLP2hX1Y+wxtxnb6hOJI/FM0d6tJ9ZG1Lc6Kf19Moo7+l7rx7VK8qbMt6Au62NsghgM
aftmN9klDZT2ObUA35Yt1Fz0fNg9poOYUD/6MZrjYowwU1e4noK6SvH/1e9uqws6ipTZXPFpt96f
JAKu0k/lUZrzdLUSkmorMpAmaWGtCpsdzDVyYtzkFinYc0EX0okzzDY4Fz64MSYu1nzeG0pMH96I
grxbK9lZIMf4v7WN8Ww28urW3k/diO6tbBAxoH+4o7Kh2bbXTem2AMCr7lDnrX3FOU37J5rmDV1v
fo5HjNiZM9dbx8sdJDxNzkjVwwsR8bZbXb92tW8cLZ9gHsvhfTEKc1M1dIr8CF5pmVh2xsZ+ikLr
kHfFnRh6puIPCuc9UReOfxcW06VGphuwlzZO9uTst5poHt0/xCM7ehKoWjHPLM2SH0X5wVWOrT6N
PWZfOjt7y1IxjScklrTBtdDPmUTCQfuCSyoYrzrsXrnhMASlhEonY7TNs/iXS894V+Gz7HlnS4zb
uzJgqeKZ5C+VI56JoBARSAv4Ca3xg5SpfaQRwoo1BWe1NpEen2z2m9fOL3fNXDWvc9C/BUXYPDtQ
ILCtJsCczLOkUX0dEE4ss9P5gBbbGIrmQaiUIU2v0YaW+hgJEVKJooLqw/CgSBRU1oLgrLMRDhyy
gyzRrwmIBN+10NrKIbkp+7eNGNtXvnlQFpA+vypRXEyXJkd1r9kT4iONw53eLBrQ3dS2JziuvFae
QU3a/a9Dd4bPosUmMIck4wnWcZGaGWO0Iz4lHFYC8fGOZWC0hSRtXvvB9w8yGxBa5CZsBNV9OQkD
scBJ9pIQZa3SeAMIBSlNx6Hoz9E5awkgNxQp7LmmXcXONDvysY5hSsOg+VL+PjdJzctUeoPLvXwM
S0SCYtyUkLZSz8x6/Inoejz9L1WYQpXg0sN6chSliW0zxpqYP8mpMy/z8kV1COd8cyj3Xvoiydkb
GW9shEdODXe7x7ZwX9pxgesrQias0XkNfbJMARkJ2O0mLUYJpoh5tUxxSA/j3pw9GvaeiVHWWH+1
4wHFJmiE7lif2gZeIxHp7TZX3pM5Mt1C53xOJtABZSinrVkg2WvG6hga+s1zSVhLqReEVy+laCtX
lZldRQXn1DSRZADukOuiw9BT9so8Rl19MvPBW3s6FQghV5bd8MhPU7gzDCgFkGNJX/RquBAOzUAz
7lP0jXfpGzctuDsqtw8f4FhkB8vvYNzodk/eCoIk4dorbm3IjQINry8UDNWmSvbdVLrMWBefooGR
BZ4GYvr0M9C4xkt0ACuzkA3XF80Dj521r3xrPXp2dSpy4jGTQZ4bgKEXjXdfDHNKe4eGZKhDnDVz
/6mHXD4DIHjkd9XPIV52QtQjhmLc2ZvFtmiFzMmwbC9UASzFuMvMMGTPSQEJT15aKcvqQaNetpsz
XsvPRMcKMxk8+BashQ3VCZY8lFGW/TvXakk+NGZOXmTHXdNflLCPSk//8O4QtQj6v/ake+psTuik
cfa2YNorU8XoiDkQqmf3qLLJxl7iloegm88w7Sm/0BPtPXgMm9CMjxov8QYw85vdttZhisb+sVfk
cRmmER49TYXaZaQQVGDxdpDw/7pRG2/7DOJkSATCSVSLGTCGNxll/2hguBsc17loBYqii5LnKSyc
z+I/9s5sN28lzbKvUqh7FkhGkAw2UDf/PGuWJd8QsixxnoPj09eisxp9KpFIdF420EDiIA98bEu/
yBi+vffa+ilwbBwQImXQEFRfLoLooXELcZcN86dHmgerIXbdeYBF1Cnjt4e2RN0WB880yNFedXyq
O2z7kkPNmfl/f5q18xEJL+GxxqdujP0yiQKzPiFFueVR5AXo1jGwN62On5kXsC7RIcRJLqBOjU/P
t/nQuhgmkOOXv7t0/hlO0a4PfWhG2F7MqYqOfa0feEMx4MMRq99bwwXLiz97k3QWU/66bU7G8g8Z
zsz4//x7U6cQHIVXPLWzUtulBdx0nJxgKv8IPY0G6pi4i224kgyRorvBbA5WP/cnxfHipHV+4SzA
YhfwpxjZcZwuc8miWxZ+gBzEdX7SoUE8pHJ3PgZoxrUpiP3FPmFuJ49jcB4nyLtO8hPbAkZ8cjop
Lk70/nxNF0aHo+nsoohnQj6IcfG1lvGBFgXIs2MqT5wDz03Bycies9+zIj4yj/WPvsHxx8gk5Kdr
cFtVXyVu9r6wMMfOuGSFHDciiKJdaJxGXPTrxHAaGqCXMI4/FhtCyxlJ8OKjNIIECGB9ZRZ8Idyx
PKm07YmcnSbqGLL17QTygSLmIbZaRhy+fE0Ne5dBQLISDOuOtUY5Ys5QNXwBffZa+ZG5mQED2SrP
z3UEwcvuogMzg4FWUkb8nJhW06S+QBKdUsQKu5QC7CYDfBWn27ZjVBljY1/PTYKAnHnvvdcRLjPz
76YKvgi/6nWwVJNwlnvRRePxJlYmOtREnMMO9tLU4bVxwH60QCPKBMEuDftTg9NkxVkUuTxKOYRF
s3/tp2GDWGewZOirh1F8O6TmfNI2TfCpCVUFYsBuMjUSuD2/GoYFl2vEkVjnC6ayh7k22/7SVysO
xAc6zFAPWmD5nMgB4vLqkNvoDK3YMfspMo+mxSY6DzhWmurFVa1xUi0WaNmdYlwoaJjx72n6naUh
WRwf7FSRxpsmyx2a6Z1jkVBcWgzFvliOwIbEVqBb6hccN8Tl8KMbOv88PRJIMe+DxlL3dWJ+ZnkT
EeyVW7jR8zlp6A6d8/gZlJtLIhNmzVDCTh4j7gHt1N5Iodkrc7ykfeEfwiYsn1OvwYbl9NjNIwdJ
n3XtqRZx9BRLzNaTTRQkCSkPrbzozi0prmxHtYc/GBPv37KA/KzN/D7NxF2JO5V2XRyGmX02BzE9
jRzeIjKdTzah+2cskBt3aOML7NitL8sGW4m1qeaEmGBElMkXEPkkazCuW3ZuGYPXrti7fOr0ZtVF
e7TaE51Id+XQWKfWbr5ClspNKiO9HjF6ziPkKebs8HoVg1iNgYOQWLwf1WiS6i+pSzPC6qBxqq16
+PVb36nyF90nr3YYARczPVpo69Z7BTgH7F5+MBtoiLzijejNLfdLD0oGEwFdVT+c77iLUwQljuS6
bgicRrV5IhU51P78S9pq/AwaMuFBRC4Rqna7swSREPgGHJd9HmKmxDuwUNPOyrF2dux3G5Num2gK
cAy4aw3r9lImyQ+ccCjqOE65XnAIEVVwc1PHPCdT9Cmn8KPukuyqGNht0qEid82QvWE9aPNnPwrl
IzEb4xy5WO9HM0yfp3YosW2SWkrZudpMeC/2wrOnN2pnd9Nb64a8eFXVbGaKsz1tD48uVXaF6Y67
zqK1mMOyeA6qEM1MAl1ZnP8dtByIVEwtcFFCgkn3LLi0mDPyQKUIIIADr+1cNvze5hAS8iFJ54cI
5atrjc5hnOL7Oqqe3c5Pf4R2Ph3G5fgdCMLJZlocWGgR+WX7FDn54wiXpMEtt5+k66+F6Di7+fkx
i/q7fEjcY+ZG9LKYyrgBh4QPALJBlt+C2wH3GK5QUkJfikdww03GpVf+iewKj1BEOr3IohvvghjM
QGTnd8KqjQ17G14OiIOb3B93CZZW3HvDtTKME6tvsW5mmEC438drwXVETMQYHG4gWyfsfg/VOB+S
MfIIBXs2JTeYuMaidnbQRSihTHvxBqvylPT+wyAz79qbCHR5kr6ZPsBfbRxGgbzjd1W/rQR35UY6
ECYqYZ2t6R2XvM3MCg5aNsd8Bc4xGJLyiRaYJWi9slys7FLiqvMqxnhpycHEmmLul1lyRyKtA6XH
vR0zBcad9Jwd4KX0tz6EQKwKdhezupo98SjPg3JjV4P1SyTmA4f5+aUdgwXREW3tumu3se9Pb5Hb
PpYdgj5VPA72VwAcxmCGZ5Tgctd45vCiAgf0o1FvO7uYt0BrQ3Se/rdgE8W5Nd61oSDp7GfNYzLt
gWsQzEY4fJyE4McFc+0UWL27DZrG5pXT4j4PJFMIpWcqUQBNGdVLmsTDl6qx/4k8s16HpgWrZI/V
HbG76QApgHF06xBoDrR3l4QExBgDlB8JRKkcn+dXMIw/Swajr1lpbkKf2fFojcVdqWW/pxTAPcty
zuH1g4PvyrK/CHXJOBydhtymqXcepp8kV05WGjcvGkvxSlWDc26F5+4dj+7crhtqWjZcse8ieo5S
px2f8QrE6xFp/VwE5OAYtTF0kfhMjMRDSx5s91i5T4ObAyF2h3hfNZqTttEBfBq8a5sCR8O2J9g+
up4KQ9pRPfajdy9t3+s5e/VMAVVdVu8tp+0nKyJXuLxv9kxkxW7C7oP+al5b+dGMJeoEu8YpcOX4
FPjGGxGH6PkPAff/k4Kfp+rrP//9E/1cN9PjF+af4q+VcNIGf/Lno/oc/1f4VW4+9Me/fRUaKsPt
I+d37svso/i3w1eMTtf+g9/5N06wcP6DxjhURxjBrgsTmNaYv/XJ8CuOcslqKlPQNeMvZShF2ejo
P/+dKkMhHGX5Niqwkp7Lb2Iq9ueXaJrxPAfUtwMiWFhgff+VvkJ3AU//HzC1Z7uwDCgj8RUZWtYz
C8DxX3s3/IknHMUFob/n+ltwq3cnMKRz47grVCSUCTrpG3TXRncnRZvtGtTWFQ0nwEoa3TVmK9eg
HjalZ7+ofH4NRrWAmiD1GUb4m0D7Qzm5lHsO9kX0HnGafB9qXiy3m28RbW8hfdwwbDiTFQkSS+p6
T5rPG08LFxUZkAz0PVx8xd6S5V04tjdDmShw+jz12bX04x0QYPCI0GpIFhYPjNquph+8Kbu2d/4Q
s3CU+kGP/SUjPOPV5tI8XEXOrmmd+WRwqzqnoiLm5xL9yDKvvJDRh8Yyq0CfqxnQ1wosHy493Pxo
M+OM6cqp6RxzJKpI6Djhj0rThpKWWA1WMUaIh2R01U6Huj3m6IMNbl8nMFaD7PKdW+RfJBqxZCYu
QI8ImT3NuOToWGh+AJQqg619bjh0rzkTiWMzDQ0oX01Yu9bylNiEGStZ6fPoi/EuweK3p0qNkuXO
+p0toyW/esB/4B0mc/JhhHjwTbClrjpuVwdJ28li9ND7WBbPXjHhVA6hA3Kq7Au85Vwnv7J4OAxV
/cQ95y0YmVKozHpuMfCuRrRl/OLszETbnsCk5BiHZvrFreoOZud7A9aYRui2MvfzNMGQDU9uzJC+
bFxo94EG0jSV6d512w8ZYhBCafnVYOIG3t+fDR8ySGvb6d0wMMG2Z9CZQ8dwaxV24yFqQzDHCVsh
zwGhqyTahpjt9nVo5mtwVohOXZJwFwiqsy/z4qF1ve6JiWD7bIFuWrLeFZcXt8YXHrnEzBFs+1oF
u65iil7iynbIYtKnO833jWsLXBm0DXewOv71lfT/Dqj+XOb87/+B6k3L/Kc89cNHrOO/Lo1//vu/
LYyGZ9GZxTLnORKK+rKU/e+V0fDkf0gP6o1vEWy3pJKwzf97abSp01QOdFsHWoHt2z7c9f9eGi1F
QZdLuRJ/KB1dguX7X1ga/65Q23EQJMk9sfxaYC6RVf+uMckU8RRAV/S2cCxJVU92eIfpZauNFG8Y
9DvHx75ONnHnzWfm3y24Y+AHznhPNvu1rOWX5wrq6VwUIqzl844MLNUvDn4W5hy7Oevu2p4Zrer7
OzXN87Y2XWQLrxQbFYjtn4JFzkbi+Jc96h92QS4/or8s+cs35ngmFz2LmiV+ABaby1+X/AYyomnk
s7MlB3YtCHnn7kDD/Qynsg4He9uLR8vsyvOc692YTP695gtn+gwgrnDf7JISKUCn2FUahv2mT+t5
45MQH3Im3fXgb5Mut/a27bNWkX/ejl4NLFEFFw7CFXPGHk5KKghSS/eYVwsm2i+9h1Tq3zlzaH+S
8Gf1PnRmcazgDKyN5o/5Fay201c7006wFqbhS0biOSASvMHWf+0hSLkuJpDKhBAr7iploOero8ja
jzgiGjZat1yUX3EPOT0VeyihWw8RXWU/g4FLWeSR0rFvZUt6IWSu1T46oXONp+SXVRp3tdCPDq5p
kMM3u8keFBO43qnPg+3dksy4A0qdrGLXO7acQ3ureiSchopMNbiBwaAs7eMwPgGIo3CFXyvICQFu
BC57kReH2zLTj3Pc1o80V35L84H0xYjDW3/WDHpHCpxWEkpQlrcoce3vitxzE/jvpq5ecbatrTkd
gZKWv3SXU+fdkVULe0XenobT3i+W+qCY8RQAblqNmOcWnLTj1H4o4RCXbnCtlP/NiOh9mjOY2uml
T6L3qCOk6lzzwub+Fx+92roEIKCT3vsRqgA/nJCcmI1Tr314IROHfh11OTMCbe3uSPUSW2D2pQUW
mz59aBYOThgGHzJ2zpAFiKy70S/PHc9xrbYwT5utcvkZ5eN48yajWRse8ksWdj5W9+DNUb9SGlgL
oPE42U6u+rYT4rVqlp9B615xXFwr33+WofwRBOYTQuB74aAKjMyOI7qtdIxbmiLPVYCYtQvIZEXd
xjMhqcRtRXC7HLd5ERzqkNkQ/HQs/4Ipv7muAyG2FvWVYJ/M337ZfiZ1t22AFm4rRfpUR9ZxDGmT
nFzQf2WJ2y4K3Lcyq8sNqnuPzcR7MHoUEAMtNxlo62RQMm21T4rOFvq+8Og4qK1Fmg/yG8hVcxuV
yZLt4gIryTRvOGgca7Jxuy6p9iA1PCQEbgJhlSHRG8YSHpk2DRssY1vHejY43gCikafBbJ0z+AV5
7MX05YmR7lIrYXXKU59jGVAcMoX8F1AecXEpdljOU15StAe/dZ+qkXCnN6fVVUp+GFh8UMszCoXm
Az9K5zAUausXsjtUSfmhGBDRMtVx8zcaY0vc7bHXGnZxNv4cY4Y4JCHttbSQkeVcXQCmoKKJUm18
kFZxrqLNn29QLUy6Omr4EgkWKqcrAQJ05Da95AS19Rl306mNGBI2OXdEPP7IxIvbN10baeLv0yw8
dFaT74vOfJ8lqGmS9QWEUFx+RZdOcCiItsy0Km6cob75o9ccVO79REsr9hzf91i88HWprzSYg3MV
CtZp1hqB2rMZ5NOo0nAbcSrZGHW1tQf7OQij6i4BV5Mh5WydrMMK0CM9DJ1S+wpy2MbyynQjXHji
SeD7zOSDaTNDYN8oQpDYo8Nx62ZdtaFpeWHPtbQyLfvawSnlG6n0ZGcvnD0z+wKxg/rq85fXdZEc
zYXK0mKB2dFUZK2iUSZbAhEM4/EsUoDDuKOS03iv7GqH3IwhJZSfmrHUseyjW+UQPyvb9lYHvrpQ
YLLKk+khtPJoq6BhXEzfPjfKcjB7Vve53V8ZXcb7XDLxDKuGsmWfCIXLVQeloWKT25u6FjfKIX7k
mPf2yImvBV1IOxA1m8RySS5wG+gifc6BcsGPy5JzdCpB1W/YT3kCy3DjRiZPcpKIXZI3JHSwY//p
VsrGB6dqkoOszU+6tGh7giBDkhRdJ13ad5NyS54LoJBHwxVK1/2EvFTw9VESSXA5D6FRA/GNGTA6
lsHT1Wb0C+GdA3DCooJRKqSpiwR3j86PBygwPGZ8Noa2qZOHeMxZkfLkLl4chJmgqqv7MlrcQU2Y
hCunqrZR4P/Ae8NIbk5e0jZ+r7SGGZKPzRI5k/uBYjTbUPe51xEwbBiPQs89dGPYvZrdr2oQwQ9e
QItIMH3W1E1ka3+ejB+9hfRaUawBPKR7shqApvboYZYI4vQp7VTzSNvTn39xW6LXgZ2efGW8Oegt
jCMzbq1+cU6SMCdFUvyMVQ7+ikTxDnzMsfZT6NSuo1+kmzyYIY5Rc04vTRV90KoB+4ISwbUf8gX4
XfBk5+pM+bF8jVEF8zljGPdM6JsrkIWgDfLfv6ttha4JexDkakLsrt6RS/rhTYIEjSuIsqpxE4Qt
iJT+lqVGsGmlaNbMkvBW3TP404gW1aGvaVHAcOXQGp38XAx27TgySkVGWLawftTcYzogYkGY1isI
npewASU1ui12URvAbD3WDwI7gOGoD1W7O5mCjJCQfdai4O9zNH+cCVpyJUj0Mql/5zAKZTvmAWgc
skhgc45GXqpVihmS7ABOrIRsvFOX89GMKr4HdvxoqabhWngI7DjdSy6uewiH09hurbR9ZjzULzmt
T3voJwjB3FZ3MYaPyxIGxa487pwke+9sakmRzGHi17/8KCfMREUN0JUVF2oYfmHtH1URbtI+AcKU
lDfP0dTvmPJOijbZTCw0mzmVmA5nAee6wsWyVFpWTrsWgVXTaQm9upice0wv2F11vU0LpITa9zfG
slz0ooPbEH6g8T/3IZCztv0tPI6sjn2PjUBspnY+2rAU4G6Rh3EQzMZMw7RFKK/qFrctKZTJyx7x
QI/VwZbT1jHiK478U5aXhAf8z6GeXtoBdJlZPShVok4U9Z1V5chwvVpmxMPR7p23yPfPSex+F4WD
5g9HiYug0wMcf4M1QiTGoVWBNOm6i4avMTYOUzwwfiiYhFZ9hp7+wk12GweK885cX4eaX4HkW21R
VR6dSH+Bl93+tO3pdarUcKR04MU34lfIZbTO6L1dT9jYqXIsUA+nNV0sNKm58CYwOKBdzbcSIjhc
dBYvo3pUg3twp+fYZ4OCbrgNDf9X5s/wsCz4pVHpnsow2acSdqNHp/Psh3eGmZ0ALh8Kkk4ktNsb
ehshkDT/WRt8aDRAXLpSfqYZ7Iu4YGq/gHNHPClZPx+syP6Bt2YtsuYe3/LDNNB54VCoGc8Hw+4A
lcEwDdPs25DBex/mZG608dXH7cZAJHJN8DixaB4aoU8WidVxqV/fObLn/IAxd83YYQPkHelxkcfM
T9ZnNL7xOQ7jnciocOAEgDMUX2Mdu+0a5qxcN73/lNt0tQceN53ZiTfQTmBMLDbpudvImAmRAywT
K/rBM8NDC4HYDJqPwFPAUTxWTBe5gwws/XsHNRuvZpK8GFZ1jC3/UVM5T0h8fF6SZ6rRv21nEocx
Tw5+1TBEN+ObFaM8hr5xrEKaqJBU4Op54P7s324FYyLKeBq05bwXTcGTOvi8/VrtbWkzpnAoi7NT
ma+annFtYDs0H6En7qqGh1IWsl9Z2hlpbHKY44Orvbk+pjyjfQnAdd/skqB/zwGoHEnE0PNjAMUi
eIArDslUPFRyONWEirCnroTb7JWuvi2H/ozOL147xsWMVNqgeAHOVGzISibrbEfF8VtZAB0HbrRy
6xouzYQBM8zIsai8nDmlzLuu3GrbSdc9vIfV1BqrOE/x5JjkHo36mzzRdgHbg2R+BxvHAZR4AL6n
j9zOoeFUHPNTAHs98AFo7+anU4cTlNpmZ07tywgB267EJ6zJfStisdITV6Qk30KApX5kIH7kGpza
4UoUl6TJGQF5Gfw57sF9w4XYXPiK3jExwzeD1z03GRCFKYN47R+pNpIpEfQc0GaD/GWmYKvMNCOR
0xZPpCYoKWknBJGIqsher3x2BELmC8gjnNQqastDEOsfYf/uOpC4CoC2qzrBNFexL3RqcnFIEhRU
Hil9a75rtM9bBOuqtdpfST0469YfqZSC5OqI7MG1/Fdvvtpe884f8lTmGcRj/RUa9M2YLnZzC6eq
EBwhvPq5szTvaGn+7vAkejVW6QLpxbewx0DNXYmIN0iXzAJcb90OuViX8cyuPVwmz/lGkKm5GagN
rBbFiZqKzASYG44SsTINX3LUiPSqvLAXU7lNaaZu63MbkrKY/adGhGo9VjU8MRURu6/t7SiJ8pXW
D2jgSyEnqTvQdYQh68bemlr3q9RwP8MkLy42T8wudpovqsky4r2UAmSGOMoIxz9NRk43DRA5yT+E
VvJh6GFtj9zNkxLGWYghG/eyuY9Ix3D6KWkA96cZ5Iv/LFAnd7icsK7x51fE5KcG3oI54g4hEfpc
LNmPxoaUq1LjcY6BEiJD0kFSIph6Nm2/WUr/FXlQfGOAW6oesBDupns/CecFK0a2t6zxjAHSwZRu
XutqrI4mhL+uIhk4Wt5LQg4WoFRx1HX21sEiWVfLl1jG8XGIogyr7ULeV79o4MVAAxy6Detqb46a
6zcrOvqPdxPLq9NSdb0jnH2MioC3EETRFk+Rt+IdxS6h1TbwK3vrlsa3C795g8WVCPG8mHQtAoN8
pCBOH4XXiX0LA55am/4pbzx9KvAXStiDD7nvjZv6hQ7Z+q4On0QoRl4Bbd6iggmFMWR78mDx0S5B
U/VzcCrs2Tga7jtic3GJgC+D599E6PpPAuFZFvl4hf+6jQ07unID4LVYhxwRWEJDksAAE49TDiYv
q4saKKBCrSqyx6Kiri7ixppnnTpzW643luPoY9HufF/+ZoVKL90uiJgPtNTKhLHzYar5w838Cz1U
ZAtcOlL1cM2ks2ZYE1yixXiA6ridI3h8pir2g8idU02Z39ohRERJMBhfaTBraGbvkAJAR3D1BXgI
MzszWBlsmV7N3Ccn56o3Gx/aSZSRtVHdPJHvSSfcrxEQwyIo95ZJWsyjEg4J4XkKgqd+4G1KAUzt
q0lVu5gKJRLhPYUfpbHFY0aVt+yplhr0E5fM7GEi5KaDBgqU/EH0o94tPwQK7Aoit2BeG26dgrTC
mqzYWgmD0yXx9W3EnW0TVGa/jnN73lS65M4o3OCU1NWdExoFllJ8Aja684q188PPRp5nAc1lcjCl
JlaBTRVEg0dG58/f4dDVtGmMYJ0h/RwdgZV11HRCWBIBvsB9YdYRJWCSubakD8ZjCRME5GHFpGV0
x53DXVsL4dFkdgaEKL3OXXqjZpzGpWmOty2azl1ZeFdHBd6BD9s/LwWHJHTvQYd4XOgMcxsUqbnH
avvZsMeCQwzmA8wLm1IqcaX8Ve/CzvrWGfBYJZIZmoKbbBIQVfGzBJf0SIpZVeKWaOf655OhAUqs
ejMgzBNm8lhHNAlIZZ0rphbbwRiHddLZ5MJFJ9fkQvvlCqiruIZnp3garcY8zGlqr6tUr1gxxgOK
2binJGlTEuh98Ax1MAMjvS8sbJTlNELtrXs6BOPprScm4br2tEkGWeyWC/tLAqKAIcljkQfGS+EO
DLSy6cGWrXpOPGCDg7njRguFtJHwQ4PgLMCrBFP1CKQCgk3KUxVFvOVmJC8mcgxJe0a3nHWLi+qL
S+xnEwlw/h/VQwdKF0gBRfktDwj3kbHBbNiiBjNfpc6CJ0eU8TbMquCENbIMzQnaGdpI6uX+Xoro
V4fx/xIH+GVSKTYdA5lNPDZ3s/Drw9wQqKjjnsYMYDzSAxgOi67D9kS2Mqr54vr8Eub5sihz+YAx
91xyWECGsV/Zvsk5KtjMnR02ZMnbd8OuIZ0awzUpcYMRqwdXMwV47T2FLaLl9FKQX0l5pB6nOH7u
k+Sjwqa/J9n3wyrYB7HJQXxoWZ25yT0PAcMojTmJnTv7Jsg9r0PJrdD0q5PU+ifKdXYfFS1efrUT
I+UclU1Pl52UG6QcoOKGNDa+zRWfDPGwdvvR3ucThdItsaYd+ex3QlUglOLiJcvta0ws/+z4F8cg
Nukm060gJbfi0cDXPuCe1cji+J3J0FvCvQvq+d0JRLZjffgeLPrb4rpvNlI5zpp2Ozo2tP4a7O5F
jVwSjUZccSHO1NXzniPwrTX2zUGgxgPEY0/ngaaCfto7cbNGGLuUs2E+FLEBQ5A1mcMdB6Q4fwsj
RxyzsXgVfeOcEtFdg74lIc+OUY2rhLkj1NuAY7ZkMo4J+MmytX4sXfpI0nlep6MdnkyjvhvTNDqD
7/tJmji9pZhjJggv67Yfg90fH1fcrhN43ftaRtW+l1LB3XRY4DoPDyX1LY6cD6wjuIG8xT1uJaQ9
8xzlrWc7CMl7/tljLYXBsGeuSe8qQJfUxps/0QoRDSx0tSZV3PgjG9LUfGsCiAxDCTMvY9BLVVEd
171THZ+eJLS02koDtj7Y6ws4rCaUeKJ3BQ9R6j4VZ5V1+GqtAnbckjPGTPGQRBVtVWlwqvMa0DtO
P1pOSf1WjGz2faq8e/J+X9Q9vciSJ132OK2UGVM79RmAoF3NXdNesyx4Q1Ws2fDrepPQ7ozTNGXA
k5T3IvJPc68FfnESrW7uaKiyw73VJNWpbLxNmLrhKRr0KZ64drYA9pFvFS88oHLqCW6ak+SNE5d9
KnvQFijJ/qmumwvAmZjxytTgdGMA13M7gCqKL06LU9qTzMpaZkF1n9DTVOU39tH6jOk8esz5ngas
9xPIwjNclXrrGkEA12emEKtjGBIpnNGVOsfelvWdFF/BAx3HkX1S3B8yeJ63aeJyw2nhoZyJPKc4
Q/2c310IDwNi9Q6Orr0z3TTcjWaFhO51Pg8xGWxmmeTuuxpMcaK5o3aQQgFfdZtSyXXiae8qsp6o
ldtUh2mYYfzn+m2KGlZPveQWV70RzieVh/casW6DK7y8JjK+ATMkg9acKSBILl3NxAPbb7DK/ck4
5c6wrZo+Omm3OZW4IJ9UMHEOiON5R5fwYzYU4aXsXGqRgrp6byzAJX0UUGw44PnvQ+MntkWGoM5v
noBxm+lL0s7NHihDAFW0PBRlEG78CC1EY+oJprLauZi8AMNvkE7IDKpIHPJM35lG5lxKNZ6LORpw
yMpp4/rUEf3trx2a4mBElMXXklEdX/6njF31ZB8Fx9ELE9fporL0EEeDPBiB0Z016F7TKx44B7oX
Z8RAN7gl4/fhuY0zstlJVBwhC/l7PjtAa6QrVmOfZTfXjXaxJLBtdSLeORoMsg40XO1CfudtX+9U
kzcbjpLEbWKTYNlyWyCbgLVeO5TSj3C3gFJQ0svAONvHLroOFxzg+ZyuEByCDRYSbwW91duSv/5U
M6GQ3FyYJDXVLoMVwX2keenU+zAv0/HsGyx4WdN/RzYmZ3fMK3oA6w/DloyXyG1Rg2Diik7VSg9T
A65FkVRieRyZ2x60rV8EdUaHGBRHTpMVyWD1iuyKT6MTzygN7tpjVrCF6e9vZrvHYJ0g5ZHN5kqV
OmfHM6r3wLGa3QSxogoPeWvGV+GihXFLPXkZM8W2BTjRqZ9pFfobU5cLsKQ/ZGHrbiaA0ZBN1TKX
9rBPOml3hM335BDgpXuKuiL2t3hbTGl/wJ63pJMdLeatn4ESq5kzdODL+jHcx8yXFsWhYCrgfMuW
ut/RwImeUOZphNSg9Dh01qohG0IPQQPI+k9WVp7ygkkI9w7vuch+TUSiCBdUzKexVcZBId44sWQP
lo+zbkj9U6jo/aUhIrsEhX/CHAb2MeVyV8JM3sS5/+7QF7qttd6akHYuJrf93GJ/7AwPf2VMdsVl
PDCLXSaZ2/Xx3jYntddgcgxfM8mPvs2q/7RtF7JP1k+H3KZW2QsDFtNC2deC7++f68SL++jvVWJy
LEgALqkIEybg/1SJ7dINa1G5chtMtb+3uHpIiKQB3XzZmE9bqwaymMZYckm5y/XQ4UfvGwKuicF3
gMc+w0G0SbIBZQtw7ijGB94UP2jnA1QqmF5m93NAgdsJ06YGy3wSAh9Pogg/ZpDVSURtQoc+DxI+
a4/X9OzzLGQh84vMhmCrjOIpyDGh1sHZj6zTP//mXYxe/+Obd03Ts9E5HGFKz3HspVv9L93prWKM
7/EEgBgBYlZN3j5bknhZdMrgRR4irjiWNxMnaiRfS/TdBbe6Ai/JFmg3sLUVtYFZVHuXBMjPKsr6
X0Rq3H1tig+NyHfzS16IQvG7aCktU3ilpEGRV+YWmAg+SRyT5zoYuPiibNvBV0ED9gnwqnuq8t8z
M4vPJIvubZrAHHHT6Ux3YwibNSVovXGshCFIIOazN3GCGqZIbd18YXISuryGWp96/vUW51gOOU7i
+Td/dU2qr/TrGPvJzudrLOE7En64h6Ihb67+ZvXEXS5TWqyLZB53VhyUVAVFOzedjIvjf8/OfP/P
fwaLk+3vfwi8ejgtuQzY/8CAEdG+ApmYT9is5a/WL18sYXPWFpxyw6jjvEWgj2EmPQVU39XBnR1A
D0kApFJ2wEak8u9e9FiYJ9RETvdb2SsKhlWZHs3phGWKMYc5Y+VnQLUfjI7kdeo+TLURP/tjjwSS
QrkE38e0w/KeWntIcIIoDUvI4bxmVnjxcRRllctTMjhqM5bpp4XtG2OD/kDUeerABd+yfjgZHU7q
cFDDxnUAX6OTbw3LolCa86851nT4uZlxsnK17QbeiKjyEJWQEyC4qMcwdH7mk02OMYeBiLuWcuhg
hs4p7PcczvL+v6g7syW5jSzb/kr/AKrhABxwvNyHmIeMIWeSLzCRojDPM77+LoS6+zIzZcyux1tm
lcYyqaRIhMP9+Dl7r41rxVoVUhxTRrWgK0r70WOmzngbAbHRqaMabKS21hMFwYHqZp15rk3TA3cX
8x4fjCBdUdD92dLKNXFE8vtD2HjFmYBNd0ZQfvcj29qb4/StZv0eNdlwY3JEuwfoRa5GhqrbaOmB
sl+Cll0JVADPPmY0ohnHdR+N2cZukQPT8aCpDFBrrUVAN+K8HwFkdIc4A00SWvuAjN6jigt+IXO6
b0IjOGpGdq6Cdg9GhEzhtqaQ1Sc0+OkAlzsiBNuvZb6/rdg2gJzXNq/NEF9v1xgViD/aDGrrbVX+
W2rY/52Ga/szn3Wi9XsVF2rSHznRS7Ns9P/8/yP0ctkC//O/5VQftLDXP4r2j/84/+z/Y9uG2c8/
3mi+5v/r35ovNtR/cai4llB/K7545f8WwwpL/5fCXmG5jiksCzXY/yi+NPEvU5jWrFJFQes4apbQ
/pfki9fkXzZCMcdFDoua1hXWv6P5ervtQ08yHWS/SrcNi2E7/9B3274djrSaMnXHDck96aEDDBB/
64OJUmspWijVy8hIGHsm3EyHUB1/eWb/pM16e+by77dc5brM1yzD5LeS78S4GHoC2IdufnKS5CcV
kHvSNE0d9MhEnFom8RPhrADpQu3FErgFEmMwXy2n/+7rrrUynPHZNCobCio/RhhVjKAhptpt9JmG
bJa+/T/R8O1zurZj64rD2XFt9a42GGxRKU7o8lRnRHgxnGC+nKVVdNcPCOcVMdEELlmgzppXdL7H
cqgk/VIVbn//vIwPnwMdNJNaCVHS1B37/fPC0GN2jtXoJ1PpNMvmHljX4ugneOLKiWlsgwlBWGu3
w8kRzvfMSftHPaVRM7r+SY/QAHGQHKbcHbZ4GcN7zxF3UaGu6LIPsetxD3ZGa/f7D20ha3z78KRF
QaFLEw03/zHffclDA6s/gux3EnTFg5XKsTI4UEf9sXVfW2cQW7dq9G3G0G7phPq4LVo9P3d90q/Q
QcQrDNt+StKpg/MtCuo70CyEtbdRex/WzcYmiB3cYoVF3Y3QGJPnfYeO3OLoQeg6VOyRdKlw+Q5l
/h07IPaVsf2RMWYfq+AypSI/8JJIZ4X0udx6TrTprUvmAtgD2WKeAgg790WFqkn63IZ+/2huYvM3
64pHQzaVgQXSMXWpz9/3L2UX1BmPaZDjnSyc4yuzY4jqBigmh0bvoRoAVc9SE9Bxxu11/rJ1Ltzb
uoUkq2ZrCpwRY/n7j/RxiZH+zfqydGuWtThifmV/+Ugi9gMnw0BzhkSZHxE0NttxxJxiIDqXdfgU
tX74hNyhSPBQ2xDGiES6kmYMLo6X3aLjFJIw1hjPWZ14szl/C1d14RTfdKfKzyVY5t9/YPFhD5s/
sNLn5ygsU8p3e9jkWxz6RRScVWwnW9IZsbMwXlpYcmiXrohMrrA+3TmCClewbCifXQ+Dai3XN2Au
Yj/sQ1MTbbKpfo6IgYd90DZMoBx11ELx/MnHnT/Om69cmZaYXQh8VsvSHf3t822MYZB1PwRnYqyW
A6T/O8AO1RY1egq7aDHAfrX6CD3GvR6hUnebvj7hN1wGokfDVUDAtAj0ElO3QVXinH7/6Yx/+nQ0
NE2OHcO23PcLsi0D5geeGZyHrjNWfdLVJUO5AN9wNPPmS1us3Eg2G3oKdLbJmN/3Wv1Q2CdL76p1
30b03ZkvcFdsVlYnwqNPrvFKRAO+YB2UZDk18aYfE/3EKWegVkJiGBX+F6EzyDdcBonmSGn5+9/K
mp/p+2eO+sVBUGxIpYx5h/plTesFOqamASvidIRIQKXOT6lG8qIy5YGYpiIxYbuqUKzsMLb2aXY1
tEA7CqjFRJOva80jUVonEsMy6pVTDQQQ4DxmJmLmx1D71sdkHjomRekQ4X/m1pIfE1DsCxqrG7dr
ClrwHg3R2hWHIh+9RZ3JbVTpxGmZjrmXdY5u2DWPI/0vsgH9vW0aB9210Uom4pMTxJwvcm8fhaMr
qg52ZHQRiMbfPgpPzTVtU0WgTml7CxdyEtvztivbmHD3AEFAZ4y70AAya/TTVx/N8Ig8cReNJtO8
hhXZ6wN56yMQzQCQxqptumHdYPxdm00+XaIaY2SbQB+GhiSXTL+THwmjaaHp4Doy/0qlVC8aYRtr
C6LqbhTlz9ZPtXUOSeZoIumb6mg6/34BmB+XtWNAu9TZ1hwSQm/S918WACCpoILZEZ+RUgKUVqVH
wxUw8Jj691M7fElA95/9lOGriff4khR9sQ3IttjLaM5211CAT54TAjdx7A0cuAe/GMyDmEbibxUM
Oi1MG0a1oAyTyTFpp5kpA1u50hjmVLQvvkVdziHtzpClqXuwBAB0GG2HSffTx7SX5XKc4j8N4tLX
t4qmI4jn94/g4zbp8lpjrqJswGSAIv7tF9/H3HXswgSpUsLIdooie9L98Bj3iAmFI5/zASJlIuWd
ZZMtlcSkWbfVE54YwJpIykK6eaeei+uqoSFkeVX8oqUQsyIEup+s0Vuz4c0a5aOyxqmAqZt19WGL
TFGlBokWnS2PKAE9c+XCHRr7YSCCCpf5tBKhZm6j6AntJK1uL1l7LK0HKwjJWZ2CH0wdtnS0nUUY
TDZHGOcProCXPBX1NVPgW3suT2TQ13dqSoqlmxTa3SdP+0Nh6wodnzW7jaUcfod3lgP00EiWRjs+
m6q6xGYK8LHzv1R8CQfRmfGmErBO2/6MUXQO3qDDGUnyZA36F/7Is8fvg/3J8TvoxzqmojRL1xWy
yU8+pny/G8wf0+EHRj2bBz2frb++FwWyDdwb8Vko+rKTDukr3alqqGZ6Wbds5jgRMvYYjxAUAz3w
njYUNNKqvEoXrfNYi+pOq3Ltkw37Y13kCnaA+eI0N0IQ8b79XIOVlUIBuTjnGZQx0Yju7MELWhXK
ZH6CPMt1S5glEv0b6b+PKoZmFCKVpn2BxHtIUGb//kkZ8774dk1iRaZLZiM80aXFtevNk3IZ5JEb
1qZnK0psHDDmgcx54uDDQB6JQGO7tHzShhhYLXPCrVHNIxYIE/Rt+niUXRIicU38rR+GDFoyiG6j
XdMyNUJ3g8TegmSPbkIX67hwjAOqw37x+1/Anlfc21/AouTnskmPzyAB6t2KTNGzWpj44nMyQS1A
P98fQPxeSEP7WXDR24we8UxI5U2CJXRYerjjVg6sCpJmnCszjvY8IvGGQCY5/eAiWI37pXXLBnWC
VKSwJ82+Rvevmy1iKoAgOq6eKjqaiFC2kVffdU2vH/RU6ocyzi/tqLpDmFoPGgrOVWMD142MqF6V
bFKrqnaaYzQxJypS/ZS35clz/RcvBewBd2Y61vqAHGMYQvwwpJ23CBf2hZv2CL1tQNtgptY26WJo
Ai2EzYjguTJ4l6SrylPquNcECNFLX74SwVI84130VrGobRSYTCSR+Zffek+/M2D2NRXzMRCt4b+/
mCj3uXsrwVEMa/vd8kb0q2uuazNDoSkEJjl6jTHHj+2A8wFJ+bJF7OkTuGjyjqHsnT0ME7fL4rUr
0lVuBsu0rbm7qFksFLUD0Ux5fDfg53E6O1gR3JHuW0X/lrzgz64sxj+tIy4HOq3KuZxy3xUQyggQ
AuVRcpZABkGCDfvWJpe6i7T94BBbEZZOebZK8IRF7ZwIHdinMob7zgJcO4Str1unu1crf5+UGJ60
/tugB1C/nB8258w+V3Ds9Zpxho9ALtBziPdoxz55GcSHesDFY0xuC8/eps1y+yV/2fdKkACtq3cJ
J4wAgTvod4zWOwj6TJeFn3yt9YqIUB4ro/x+CzZNHtKxuxhDYq24sTFt79LHLPL3OYTHfYLI+pNr
mNA/bs2WozivXdoiuJTdd/cwXiMV2SpKSbE1UJ8swetYWFeXisnxIvVwRRGN+6MY0web3jlsi4rA
oFzbEaWLsEHHBAunt1uV6PvLjhKN2029L6P+KvJ6Y6ApuDh2sXe4ku9KzLlbhwqQ8esMW0lQTjAn
SL7XKvuZ0VPGHWySzeOyrrgbuJtAauqF6d66xtrbOlr+2HlV8QgbpeL2wog5dCr0IYkggIhYsqPS
3G+xi9hNRQlu14i1LYki+9NfJJC9MwdPbrDJy/C7ZSZEXo5Rv0NHo611QhaX7GgxI6wenUr0ECkE
yKlUT04KJznRCEqToe/tcNr92aVWC8QodV/romVeAdRv7+NE7nJ9eowjwAo0u7iRaGn3MIpxr6ct
kCEoSwQuILbqjW/F2H5pqwHgFX8LrsLqeeKxArpbZRFDatvu65cxejIKmGi1iWrHILv8oa8DYBow
EQapuTu3p4GvjU56GOhKIGZFm5FUfrz14+5iungViG3jlBfVqutBjv9+m/+nlc17SSuP6ym3TPnu
egnUq/LR8KVnXXHmxNo6iVxSW/A82La7SZ242zD2wGNADCkeZcpUmm1r0yZiEdJhgmoQKlLv9mJt
2GX7yaq+XbR+OYQ4dvCxmoZLR02nyeC++3R5zgU2DQfz5DrgybShdlEy4we3kTltZH5fopk8GrjT
oHbPE0JzS2eIOHsKv0Sn+qjlqvQ1b9uF40PtN3Jn92SHMZmvDiIAim4aDwkyyk+eqfuu7Xb72C6P
lI4IORc4Od8e/o0pO1FmznhKGI8v8A3Ar+9lfU4MW4eSrUwIechMyB0Lv0MyempEBBWeQfzk2ng7
zDZ9ChXxd2B9ofyprr6nyfoNn+R4N0yxsw2Mvr5Mfbe3ctoPsXLlpbKqOwP5/9rxkEOpUhRnywY0
kEXupfBzkNMZfJo4Kbo7UWCEGGi/hHJOHdIjshSmEcBu2MTbMGVe5Tl8zzTmro1nTCe3cFeVqcd3
CM3jO0xZAZbVGkVGBqhsAXcPKmZJ5RIrpA91WdWXv39ERreGhxBsx6wBQORa9gFqNlNZ/nTGfiAh
kKdy20HXLazqHjLEccqNYBsoJvU0wjD4OL62d+xg2tpoMzcpepbdrCfbRFVyCCdlPcNx9oHj5V9u
fZzbjyLuv3fDgAomZnGQF/3DS/GjIFnsNhYaphXZrCjiqmLaShu3hnK1Y8csbwVkwd9nj2wbEtOT
bjFbNQTbCdilri+vZisQJ0vxRaUNdpRc+2GG1hUjESRoN/KuDmrVkG7XnWxArhe5arbA6547Bmd3
jYbGyqoDErno1SQgvJepb01Hu+YGImoAYQxp+GfF22TsT4HpMswXqjhK4Dfo8wPc/rnZkYM1vUwq
EnhxLf80QYU9QAlad3X7XDttuA9JUT8jHVXrgiw+8hkw8gGsYmn4M4Nb1EGMO9FzTiAK5SJN+w5a
AF/abUp6+9Ej23GKF99N0xeBsGKP/Zt+hNOVW0vDsbdue7KPG7wly54G5bIlRXWByDdfDYYyD0ZY
V6/21XB985nH4O2aKXDvdF3HuKh5Enl/WBGaQYJi0H2PAJ6umG9qR7wC8bWic/QkoA2szGCMjiGF
6UHLSnfRNuzqfojKowTic8Z51/A62fGaDzQeA8WP259EGR0Yoi6k2QL6muexevciY1Riv3+/bz2P
t7sSvTh8+VQEgv76+6NW0VQlvMNjVzK4S4ZtcLVtujajgS+qErRjdVPXsc+O6OVmfexUf+FuzBlV
BMhQihwnxTpDDr4raKCsOAW4tSUNqnXE20sMZN9jHQsdeRF/gpj8ZjTm0iM6tNRezBl6WsIyq8px
E8vnzkHXL5s03SR2V31W9Hzcxdi7LJ3JE/o5dt+5KPql6OGtTaveHaxTWNXpUfrhHp8/X6mj0Hom
5SWRm6wL6mM4dfKiy7bfjWSCffYp3tU17KUUUVjxBeenrT4cAaxRmdhabp1yZgUXgPT3DpFzK/aH
ZlNpeNqaBFpGNccjDAjVALfpsykisld6j2suh5y5SlU77gD8f7IQ7I+fjTkcXyiDHhq0QhlvnxCv
ZG0buSFPU9bQnA2B08a1pz/cfsxGXQwo2qKqY/yLAmfbZNWv9URGO82lR0QPPiZ423i2/XRbKUSx
UQDebQxJJx1HAgXZQjbsU+fQb8ojDdh2QXDrjmWOz2xIylXi4ydMa/Hsmk2zqiJe6SKq/nJT4z5Q
JUEhYtLOlQSOSoyxsxwN8w+oiJDH3GJ6IiXsbKnJwaGn/RVLZj0cOy3OpRhcqYniUHk9JEcf4Wjl
/3Qz2uQZ1iTfke4u9B106pE85tYaQARtWtUnx2zAGc6XES1apERb6WEPAF+x9lBHH9BY+auxxzT4
+5fxVgK8fRmVS13ODYPxJ52Jd2ctCc5jQWCURiakbV7KAjW5amoPm5Hdbqs2+5lL+2dgWu0qyKuf
8BvTXf2NPXCH3ZpyUwhEy2X/heJnhNC7k6Ui18ANflphOx47FY/H3HCGY+M7ryZQx7WqspXg1voo
Q3HOuy7YGR6KxQjA2cwDik+jx2Fbk3rnZ9UmQIG5NrNWbgwPEgZmI3dbdNPXegyd56msoYNL4yJs
jQjDxPauUmAIDMKiOBSZJpZ53agLwxsLt0AR2l9oOg/LqSpChg+Qd4y8Nk+lAdI0xWS/qHpJqzm2
YLV64NiavHiBvOzu3Z4YDKM/RxMMRd0+k8Uht3GAlnaSXrQV8bBvXJ38emDrP6p+7lLwMqF4fWDu
/KjzzzhVsk8WftVebYlNeaijfWJFwyUOGkg8CNATi0GdDuWBd1mup6La+31jPY3GZ/vB+9Ys+4EL
14nRIGNwOizvR6tW1JQ+tVt4HmngLHCCH6FSCvw5dJ5vEovbD2jfwbJoYbsD8591YPW6VmjnfcTg
izj3Skyc2iYtvW4TTKCRgij+wb83Ymro3Ck4uDjLJ+sO8R4sd0Mzd37dYevTLAM03hTtM9lg0a6p
DzKrfNCJMOnDTju7JALnkVrHuttsO8q9VUz+2Gdb4rytvF3yLnYUekrKcP9hqptNCcE8bZKfZQ0I
ghQWlDBVQ1aNwxoQ8AXlFDY7W2CZSsxYcNkbNt6IF64mKuHl9+8fo6j3n0ZwROAwAMPFXs0g6O0m
KCNdDCLV8jNSGAioQ6At/AQ4ADy76qSPe5t76zbPgy8aLqGNQTGzsgBO682yMaxspdt1jQUr+stI
Yh2TbBntVEiMuK1zjbNyIMrM6h56Tf8WmANW9YaqQ5W5cy1wQjSRe9fH9EdFPhA0WlX1qra6BvZk
tTba+GQz8T1ISpBEC+ghSNUtI1RA2yrCLgbhyliNZkEWuR60eOhy49BGEi+h6P1tOZEubI7hJa0G
fOw+Npbckw86sD3ki4W5oeEJxluqTW1hFtMm6u+ATqOaNAOsBBRptw0OJYl0QExF/wAGRhwirpeh
5/4U2MdfUQLqGy285LEtNmGfia+AhbdlaSM7BhHBZpGQ/DwfEKhHjefCIv3ISohJClPKsRaK6kIA
rsc7zI8wF9oFcme8wK5c7obmAYt0vydZWN8UGfrguJN7VEsJl2Sk5B1X8zxu86UhYca6TSh3zP5R
YuIv1j2GVSJjGh4TYrYM4/bJK8OHqM3yxa2s8mffSIb8ESi3IWg2adZrT9q3U5XcKtBjHju/qA+J
Rso5pb2zB/UJvtm6alIb/4jLAVWXFYz7Lo7p/wyxd+EgP1R2cOmAJCyzGnXk71fp+4me0oXQZ7ki
N9z5qLh1T36pZYjQ1CS31PKcuNSZbqXgiGcSm7GXPRYOROTUCe2NkjiDq2b65hHWt3aC3uSq1X4t
Rz/du1oE+TcqzNeYcIoNhtpyS8/RfB1kSDsC+LjvkuzkTZusnUhNU3mx06K6uhv/508Zfo6d5qPM
M3rWB+0a4nmDEf2sF2N4qXfE/Giz5SDG5DCb1Hq193PL3UWQlj55IuJDdTc/EROFMJUs4qFbS/2X
J0IkUOf5vSjPHGrBFXb7MQZ/47Uns1TdfRWVD2HQ4O3SSCXPtB9W1zr7338ptx74m31M8B+XDV2n
krbFrTfxy0eoHOxzs03tzH+z05CK7JTbOJExlIRp1cHC4QaJWSLkNZtw3LYuZ2makJpcjqiV4+iL
GxXNJ0Xd+879vFSEoZBZ0Uu7NR7e7mcilDporaE6i2mATkXcYlHg9Zd9qK/twNzXLGQiq+sVveVx
Vxljet8BQ5f5ADzb6x7QrGQo1+dDYkQJaoa+vQPDWy9ys/wj8VV8Tz+ghb1nhFuy8j55qDP56+3h
wD0ZOQYte0Ra/CJzzfrLQ/Urt5ymOsvOw+h/rUOg3lndQhdt0p3VPNTslt+HfiRopG+dc+O1w4r2
XRRt84YcM88j9Ao/L60dO1Yvtmv0OxJQTYjTo3rpGg17XQsPe5z/Z6l1VyMw6tMAoOOhbKaeoD18
t9lk7ynR27Mf6/JxKGp05nnODYErINOBcJPThCb4pyLM0fFfrL4ov4ZjT9ll83qwmZyh1Ayb25/G
yMFfIHxz/W+vPe5vqLYZGkEu09/Dyxpg4hM7WEEuACkDw0iecuc99NMpGFNu1jGxRlVkbyoFhnrR
0qTbayJJ9n0sSBIq5CMWvuGTr27mub376mzKGwIcLd2g3X+7bvz61amxMBzZ1uc4alCN+aPOv2bG
KdidvSroDC4EZCsGb9JdiwIdrcINOkzQGEeapV9//4T+YSGpmRUnXSoG6qz3W+YEBoOuvtacOyss
N3AgBBMdQtQMF4A/cSvDOS+5pIguwMM+50xUuWncjRXXLE8DK4EeGGtdnaSrVjQ1hrQ/k5Cs64o0
5Dy3hrMsyp/Ep0b7tEOW3CekwCbAf8+ewvpIy9ZbOXYaXPQ8uLtZZRBkjYe2MDYiMLt1ivDkPCBC
wJrWHQYIRBCRB+PerMtd7dfxfspFs+o6l/ZQNyLeMgU1BYlUnxVjH943Q2cF0aPEMTvrYN61KMfC
UW5HCXautTurx0qv6+MPGXnkODFxOpBVEVN0HrLokFsZcV6ReO2cOXA9BeGbO9Yn96H3eizFrmM4
tkHT0VSg695PkglVdWLHN7ozu9ZIJ515Rdi2RIrY2rIu4Qlz9qwb74eFS5hpvAdCsrOCddzUYm9Z
wy6FVHZX5pXkPW5bfBQVlLIYR8VYeK8lKvoDOVbik6dofrhJG7yLPETug5h+qSjf7loTlEOUAdxR
+jbVd0OS2svBPw4gabYpk1Kc97hDuuLQGAbFTUoKM+x2PICqqvduy5XThwF06HP3gU6mfo+B/tDN
ohQ/DvOHuq2+R4ZuH2TqbvwMUXzaa9MiHvw/zETiCjebdQZ4cD2UmNm9NIvWLZ4OGrfx2i9zrl8G
WPLa/0RlcuMIvjn/+JbmF8t2HSFn3uDbX3oofddFQ+Oc+xqZ2WASJ8Bs8mLZtXuA80a5VnvnHNbC
8TYnbqEZxNbZrYo/YLs7uz6gRCtSZk0qLT9rcr0fqbOOoPHqAhUU6h843u/OEYZ1lmLWP53/lrD+
vRFi7scpNTqXTpuaZzIq8S1PxWvtJzRJZ1Xt7QfeaSy9RBJ8sko+FgxMKGxaeCaUb4EWeH4Xf9kg
o9RrVO4M5jlBObqjvZD39rfazGuOWiEPBX32WCEHy7tCgH3XO1h/yV9mDYY1HEgJnBK9/qSOkh82
beR5Nm0CG/Y+CpT3PSDT86PacjNxpoDXdrnrNzszKgDEhd4LwbX2fSvC6lJnOtR7cocs5nBZMvxQ
HiP7hCCsO26pDwUGs3vyiuhmkZO9L0lSA4so1M7BlTIlyQPLOGPWH5cr5k1k1zYJJEJ8loUfOUu/
r+8AVThbn/y3u7z07G3A2Jtbrra8tYTFLKXMyvBLA2cZxR0FAogq1W/ZmPNt4MQue22PeFsjFIy/
EZlamBc/Nf8QTf7WZADws3GcY4Gt9iuWGVIwUxV/Und9PP2Yrs99PjYtl1aa826AmUUeCjPe3rNM
p2s7uPcSMvMdYdVz70Ji/osPIhTGrhDTj4ZdiZgJvGqpwmT4ycn34UZrzlpWRaPBoD7la327zAzT
t0q3kfJse3p3wL4Pf82UA+2rclgVra3OdIJ0+JllscGoHBy5+ueEsulik+RatIHmGoN686c7VD3l
EqmDccTxIJZ2nsijlroztWk3luWmmtp+U3gTKRiMqlAA8DXJurr36MYCpeyea2Oo77OMYU5q1Sd9
oJbC7rceyyY56gE4hJ6pPmhie1G7LWCk0j3VhZN9cSb3rq0bazvUYbeNCNFauUko91YD5uf3j8v8
hzeAq5ViwG9QxLvOu8cV9DRWFOq0s8kta0G68QIQFHHu0V8VoRUMD4S2jBocN3WZa1Ck8EjFdJgO
XU6sFUt9li9P7bpztMMkmxfgmJJguvYbsQFfC8K0qw5KYYSMB7pYtihsOlX0cnduEl2dwH4NM6JM
rG0ZdS/IfdDSgeL65Decf4M3GzXNfuSPKJ8stN3s1W8XhCa4qoH/886oidNNSSxRDAcWYon84Qtx
PxmjddCSZlwQgGzw14NgoUUnmXfGseUEE33HjZczba0KYKh4FPb0+Qj2Nchqj0MgRIxJFpOEZTRW
0xNOI9SEtCE7ooTXWlw8WpH2M5UB6QS0sLgV9tuI9tomy2ZyNIfCJ9+o9fEFsLEx38C+MM95F97+
vnGhMGSTHXtJ6v7SZsZ4ipTDwDFSD8FUvUypp05w6VIEgOmhUEDQUawjPxEhIVUBVi4j6A4psVXY
P83noapOhODlz2YQ7q0OLrru7BUdgpOJiHDBEB3AWNsOdyh+QQGPsGQDYRM5l6L/FsjGqa/Atvga
qOpERwOSZI96owridcbkWgu0snhnyy+V9wKpJn+p5seiYNZMlMvH3J3Mp6zjFlJFZIR+sjI+1C2o
Q7kn2harH/nZTT77y4nkdyPI9wZ3Y6Izn+okUJ3Ey5O7yoRLWVjX3i7XYU84mhbZ1W7oYM2mYRWS
XNKcLV89Tp4/PKuYHAhndj4K85hFg3+BbXkl2sxcp8p3L02VgrLoBhiFzdjsciFXhZdPz50bb1ow
4X3l0JiNqpekzr5jIP0aA86kG0bCHGKgz5ShNKA/vA4OQ3kH9byplONY7tvlERR2mICFjS+dqTdb
R0t+eE4vX4LIqBExVATT6lF8VlYHx0mX48YaACW3euy/JknUL/uC60yPI3dpEUh9BBOZ7SclzsSp
jJe8AAzRF+ZzMU0MVlOO07ChVQ7r/NCTV8IcMcbsUXT5WXsNUvhYI9fXrZaE1rnNxmQvuapi1/fs
P7WxjB9FSSaI3UwciaTR7h3zBcQYuLVEa45UpPYLTI6e6HmPwGYrKWoStLz64lYYrv0xtxZFqP2g
kI8uoxDB2ZZDvdQnXd7TS8eY6v/lI5/jrOYPBR4kR/Ml5A41XKkbxcLtzWBnJtaaPW/4Vv4siO39
y3h2Zy9GsZnCuDkkfnkkC74/DZlenJsu/wrlD8hBqqpdLgf9vokxOBlcuwqoSFL9OQtdmedgLe28
tntO9dAwFlaXPwR6kF2byblDIdleLBRhexo8a63Q6p1RhxGmeLZP4CbFKY2uHUTqly4gZjJqkpeZ
R8z5a7/q2sCAvBnyU0d86d9kAl9LglVKEt0VEB5JWpl37mUQ0UUD4a9aIldlPDymDGw3LlwPuCb/
/Q01mZPtVec/aY42refQSpJzHBT8NrONqu27U6/5P0Whe9eydTdWX5r7mFoFw7/Sd+1g1A+cpJYa
9VU9ttq9+prVoDhn4pmC6UoSMoqeBVmAkPcT0lDSUhwMEjxfEos5SzXYOLwYQbyyqcPU45BEC1cc
sZVxf180QWg+Il2Vjzm8BT0r7oIkHr+wT9MQHqmmbv8TxiT9DeU9hH7M+BHx0GIqdB/8U1BAY9bz
ZegErN1cd04pwb5Lneb19z7UtrGWNq9aQswKyA1967jwaQkTuv3wT3ZUqqtAsuIvPXfa17mMT8on
i9hL+3oRdaa/Jw8M3uTccVQpbCDJgO/gwwPfTqVdbky1GcAPfi1yAo+0tPC3Ki2C+8ZOH2Ra/UGs
WHqfxoN3IQYMvHGw68n5OAPnKB+Jr0s3/CXwgGQbP9pDlx+bioBBq32ESlD9GcG8zVUavU4FoQlk
FtfHpNc6lHmQkv08/Dk6dffkRDxAFGRm6SX/1Sixa+aMvNktEbQjtAOeD6bkAmi2muUNU7iH7S6W
TM/3ZgUkzqqzGjalfx1Eo62aDOxYYBPi5TuQBEyM4HtU1+G0IEF9WLu9NZ4DobkEadvNRVNFhhSv
uEDaBg8FRR8YD6Mcy0DEREj3qXZgR8XeQIKzVhwNsoWmL5VstRdBUckva5lcbMPv7iAL5l+jg8Uk
d05tPp7yknjqfMx7AjWqaPPLn5gvLo0q9pa3J8Dt6UgPe4WZhWiZZtbygj8n7N70Ts7ElI7J1PoG
RyPG87HQ7S/oofexHdUX3MX1JfavVDHjH1DN7Jo8LiQY8ugzwFjI+fCrHeztmTzeJCRJHsP2kN7S
Bsa0gdrEixGQ75AkEJkh6bQAezyzf75dJUzayqt4hHpa6j2WeKABMelFX3RWxLJNiq1sM20lk8a9
w7OOU4vW6tafNxDGTtcqx8pddnQBdVb09fZjksvBCJqzUXb63m7HJ5DPGfq0BvgQgm/fuWfMEuyg
IspFxZ51lXqa7CZEDEtuwTCdCsPedmg8n/LwqxZAI43p9X+Ls7PeFeMxczoPZpT2p6alP4aybuDl
FaukBbANDgK0PVOYe6ebo+pScO6aIIA8rn0asmENHs7ni+rUkrujvYU6FDyFac4e7+v2j5yF3YqA
TrtvOyQP28UhdDGut7oRftEEwD4PS+me2RF4cje4Jgph9UxsewqpjBZsr/U39v6NtFHezkOa3CNq
ufSGcQ+FRT37E84l85I6nTYHpmNhK/C7cCxcsUYOe4DEpKvFsCrwEjZHrzO4s0y2sYt9uzmNBRpl
OdkjRY37R0GTieoxnA4JPKJzkrv6Kszb+Etc2/fUANNPrA3bDNXySvqlc3LmSVNzkylmp2Komgd/
Ktk8A0S9pcGAMp7nE7jU/y9n57VbOZJt2y8iQG9et/deypReiFRmFr1nBM3Xn0HmwUVX9UU37n0h
pOrq0jZkxIq15hzzNXj1X5SMysHpnB4JUYV42FI/WpdAaM8gaDEasWzUlnzhLYivmqpfcDseMltP
z7MQzIyZ0hT+Ed+t2OYqbkcCbuOHoyb6qWVe0PlRDyy3RoQ8cXqcqjQv0AqRuE2dTNeKluXkiaRO
TO6zT7LSw3wJZoV4KcmaSsigEVrPQBTx1StPim6d2VcHcs1HgOAunEitN49+ZzG2CmnLGHapretS
a/Yq1IZFAR70bMXtIx7lRURNwLQ8RoLEP1EGtb+2UCQBud+sRrMoDrL41xCVCyDSNFKj1sZSpz0A
qY1PpIH60QvgIChxVO7TDumj7icm/KlB7DTW2nddMUeYtk1/Mr3u7OiRf1KiKXS69JsPcj7fcG3o
AIRSdNZOFLtbzSGUy4+I07IczvXccvWvoiy3KGOND8BP+grVaXY2QjEu/hzDK4V05wjPDajdhBiF
6ZKyr6zgorIRVLVyThqC1BCcv+bfYPr4hz//36hw03XV5SlRscp4rWIleQBwAAZiBR+FCJko2RYz
/8lvFkb0jrNAd9YGqhQQWcXDwV52VwBp7KTCKNbKRfUgFG1TVY3cKD7jPlH03rWbLtbwSpMsw9qJ
Y4l6Y2c2fviuqY2y16STry0Z2v/FcOhMcvG/HcVM252a49PgyEMP9I9pcxMywJBVKS6FJ88kG9nv
Tga2qzDN4AjkBtQz0c97iC0BTzgVJxw9fW04clikof+hSlLmCC/I1m6MzmH+lSTP9wL9/VvQV88A
SPHPosieRaDHK1eO7dFCPL8OQbZuLTdT37Il5ZG6qexBX/lOKJ9t2pv3xKgWic7XFgRJyS5jLLz5
ru2VclP2fvL60z8r3fKFzHn8URJ+io7N+hjsXt80Vr2TmfCPGk/fsKACDWmx9GLtKXV44oS3Nsla
e8kIDJ/b2CrcIPcdPm720+JdKAav1Pe033U8PhVWjc8uhWqHF6MnYHkyv0iIgsnoI5eoDPuhQPXl
c1ReaISCtwFaaVPEzkMVYXz/z8ejP/Lhv31dUAcYuRLTZXPwdv85jXJ9WKMIIzHLtfhVYV8xLp8U
ol7u9BbUUYCtNGdxVqy1sNfA/hsFyZGKIXYoNb/nfVLjPyNsE59a+Q3cMzQSz5aXSkVbGJiaWGeW
QwxtW+P9jksJaU13iXZXXAISRzCrkXAFFksLc4ZRt1dhB92R+fJfuirMNc+vdZho4bfEAwxpBEP2
0+OUSS6KW/juq7aU9DIS+bRQNMO/qHVJ2qLnxFuk79XaInHjDYGsTn6xc9F89NDRTBJTwOZZakq7
JxcEGzKAPfEs3brC9e8Gtf7dH7EbI9bZW4XVXI3pkkmoKP2dwiAWxkANgJygHogqdfphM5Qk6Fpj
Jl8kgroPBBGLvC8+kUq6W0YaAbhrku3DilgCs1VSRnsd+Na7JUR7KwarvVXTRfGNBoQw/CwA8ahR
0+4rHL65bkE8SaNl17IFR1pm2i7sB0qNqKzRHZJ3sG6lhluqKJV3l9n0Ujf97CndmlEge8C1swUs
y0aO044gDpUswE9lzIqmoaADdJd5l+TFGWT72Jb18rzgK20b++cQt7eYTOZTLk1mbGWQ0Xsf8T0y
aS2eMV34nSc0gWqScr9RCF4wYYlt+gwBvt5n9bbhq1jwNoZr2Qz7wB7vsyy2dWrJthmbO11rzEsX
lnLRAMeEDObzledTmkoc78Ouqz5MUq2SZDVW+reS2e7Gmriys4CoGYIJI5inh5FgtaVWdOm+RgHQ
9mlKjmTu3UaMCJu+gEAJAbY+GK0FIBy6l1clO00J+vekUqoLu8hf829xFToH9uFiWToEpivMcIlf
5yubL/QKXAyUxKaGjSw2fq5R1DOg/6CjsLWM0Xx5JijMpIIriNYGJnKT/6hJTfY9K32HKx7vReuk
m6EvhxVaem1fjuqH14TNlQ6F9Y4OZtEVY3fDlPGpkYJDyk8Qfqg0VBY8bsnF0xPnmRUscgEE5uTE
iLg7ZZ3u3CxSim8KGOlFZGXmVjaNZBQfZmc9B4LjmH5/iMgi4kVAuu0b56PWIZCpUPVR0Gi3IOnE
up9+ismVXAdQqm/gg8W6CIxu2XYVSDuNAB0dGcWyaB0iaGSUPLrcKM6kKQPmYxbkC6qssO2/O4Qv
rLMWavlcNiraMBzrMhiOepmkSzvMAANNESVW6flHSE3BMuxJ9DDLoTk2Y4FcKm6sYCvD3Ftkxkek
IzyCFvUhSYn+zpmJu88nxnXIjCsztPGgCr3Y9CXd+6xEguAkI42WKP+pkMW2iEWkPNqetoJfGPXK
6Ln9p9YFfXyDyLSh3XP/LlBMdgf2lwrgremsSq809p4BanChhiNBy1ay57MuUENl7ntsMc7qAkj2
qPVLu0DPp3TjtmR0dmXLYakem2jbJWhBB0VtjkPruqTzdg0pUIby7gets/jT0ZDdqc+aYefPy+J0
mX9S1f7IPVXuouneq7zcPnJyIFgVT19MDLBdLxMSTPeZYWyImuJGaI13eyRrWmmx3cR6glgd+gdS
KjLQC77QXvvtRDQVvFSkb+6F7BF7a6qoyqMOzpbv2FDr6/YWSfWTWNo1q5LcN30NoD61P9x2MI+t
Mr4gB+g/07L/7ttNeZF5JfZh6tcLUy2fIqzSN1HRbTcH2a9kibkocSwbgDs+YwDxlkHrNYVg5eae
emq7+Op4efDnLc7vky49YYTAJe+Ia14g8hDwhFp5xPxBM7lM43PMlrkrIu61OdIZdeS3BmsDWNKg
oR0XYXwoK3wV1LX2dMEDjC6gQN1taYi4nUnEMAjkjgWLFonpZvnhkd6DIiQKjkQhMwbukpswFHuH
TNa4mVFs3sjlIFKkbva0825uHNQHYOCXecqnFt2X5UX+xpp0qN2kQ50vsn80xvSkMR1jXg7NHxiF
/3NmOWLko5VlV4KIm6n85QZmlIpIZGHH8pFmTCCcUgu/Mij8aazUyLc6bzMX3ggK35xyvCSho731
EWLeeCA9PKF/lULi3vINqitU+ouQ/topNFzwF2HwFxT9ZdsgSfXK9hJOfa80zsUWyY6+qEu6cWE0
vMTUrLONHNm/1wJMHFQfL1X+O6OPdsTsCAvRTuyDaPtFF7owDjEIL4ZWIxfcEQ0eXjmpTghkDtMK
CBikhUBjDRpKUoDDzP5dqa7+hqDDOPu++zufLOe07u4lcVZXI9M+ZV31u5KWzCoD3s3rLZJjyMq3
+XPPM78buGeC4CZGGw8oCS/otgh0KVVrI6Qt32It+YhVDul4cPNFZpbJMwrqn7GhDmcTSeiiZZB6
sEP03ONgWXDd48haDeR9JGZJZWc4+Z0uBhCazFZhytBuJAmHvhbOJEaA4SZptR7Bshd9J3vhwybC
e5uppbLWm8peqF3b/HDa8aun4Hk4bl0dLSVDOh4qjwZI/EMLQu1RqvqyyprylppDuFSbLjhWscZp
gy/zWirkwbElrXLCsve1xcjBJsDqFJJ3c3LV5i8B3nUfWhJlf2HtaX8wSNUL90t3oD4GVbtUOzu8
+0P0jb7h+CjC7qPzsvf5k7cTeGdqGaXAIKnsnKGH8dgm5z4IzB/yyxrc6t6YjETUmoMB3pcfmVvs
0AYmmzGgWGsnjdI47MKuso7DeNEU17omut7uHGoLOrYpYZl5Zp9N/wCg3bp43kh3w9H0llRzNpJ8
aPxTFTvwBwVxOiNZgShMOvsQNsa4wjDuL0ElD4u57xcl8Y+xN9V+6fZuSuGnwrDXpbZM8jAh0Y1S
R8WCeNYigzQ60z3SThAU3X70y55iZUxwa7riGKz2hrqLqG1Wmf7NaDKnXhQOEXQBXFiUx/Ss4v63
FyLhHCYDTjMOtDwslAZWaz1ng4xosurKyvAk3XM1UD1TQ+iQaKdLnqfrP3URKQX9ISfqY25Hksat
7piJOKvQ3hc2+bOEd0goFNDy+jr/JMUiPDleNdzSiY2hEfNw6FShXslf/S5NhaNhqJFVWzqbQUpt
37jGE8HfSM1mDDvN9q/zCs8y6+4AjrZ7nMTLnGTlyQ6dMKdWoOvbIREBoZcvZ/dCpE3Gwd5ZU/1o
pxSn2Inc0wWdze/d4JQfSa66S4RGYJBPeL+xkQUd0RRNLHEc6MZa9yetCSTTL0xkj05CiYUZwKYZ
7E2Fz8oQNqKUrP3uKN0qgLzxQx0Ldwn609w5bQTlmq4J27GDITD9Ll2f95elJR90Ibp7nXKKDjSE
tYqtj1unNrCc+iK+Kb3LgXFsEblSdWP1yvZ9ogomFoV942T8y9QL9e3PklrWfbKdn4pAH9Qfvf6i
ST89WtUHJqluNxLSs+Z1bhv+xUM6pQx06ZiAmtB/qobi3UNC2ztXD04GL3sZWWQC2xjiLwp/7WjB
d1m7Ck9JPlr70qA3PjQhSduRrW4rjbjt+cK9Uy1TBxGBAcn1DcvOX3OegKtYcEEzH/Kk4wYvJ6/d
dWai8KNcjbb+aPpH201BBw7+c1TSLbKhcYe3qXmoyDkAQ8E5Cti0jvMFFDAxLXXQrELDWtK/V87z
xRIhf0EJ7E/8opJFHKeZcE3g+z6ruNp+kEbunEurfHejgTOERzAKo4F1DT3oDsFQEosblB92ND7z
ujuip3b2sLZ5bVOlphETUuupeiQAuD+TD9KdK0MjDoA8HZ2uLq25C/mb7cJo8vC3QdBVP9BZhVSx
TnOjO8+XPlSjTa2y/idD2DzzqiONPgKYktL4nsuAcfSto8jHcZfo7t70ftkGjaA8vtvT4SqW45S4
wRMTto+01LVHmtrlVie/fikjYyUNpAY1p98zBrSsIYlcc7tNMzU/dJOphqyfJEAY26osGIbRMFrQ
1FVPYZ0Xb+HwOf8NJVWapyxuBN2Vj6qIeWujknNeoEMqkv4cZUl4424KbugsyB8ucrlA1S33+mh9
U7pWnELCO06jgXelJpwZ5HMsTl0+iA1fQLZ1Ej7XVHgnBQ9lJaziFdWq/sAztuMF2WSbBefW9+o7
E0ayHFED7EEK1HectWsyH8lRgBesT/cXQJTmEkb6U0y9+xkdZ6dDfksc7SgJwVxNW0zaCZsYAfkz
8+DDVArB2GbtYqeYisth+rQLMlM4Y+eItgioHJS8eVMVOstEczVfeu/vADLnIQJnDlXlcDfVoN6j
t+sXTtt5d009akY+0m1HwJKVfoDbVe/HdVtzvEhaiLoc/77XLgRz0cOydDqS5+O551iGWba3oAhZ
2BNuKIzDZ5G+TempDx3Uyq4tJjbwaPMfJ/ZxMzahjt5MjXdOSK870vb1VFbkfj2cvQalRh1mBKRk
4OW0uLnXOY5VtSPZZq6vrESjbiadFSJb+whj7iFeylsTCKZ7Ht078X9+apnVLPR2tMiOYetdmzQi
UUcEn0QdUXHFYb/XfD14oYr8piNf+8q0iowdg2PTkID+j32mD4maTp0Fh9QkH0ct6Yfid9DUC1vL
u0UX9/GuH7rWP5lazmxd6Ygc5Ws8YLNwscb3HVaZwXYOTfwd3Zy/n38x+XD/c/vnH5RgdzKWo7FF
2jZ5oF3tn2w4kxlBAyClu45UVBsU28mkVbHYimXMDlXZS9dqOuDNnIHCUOpgwkL1UJJRsnTMBss2
qIuNbHZK4atfubkzkjT8RviXR36KslV92rcjYugb5z7zljNLXHC6OrsuqYihEcnXEJmQmdV4OvQl
a7/UxAumfEd8TP5hN5W51kOzcpe+Jm/S9L1DaDVARuyp8FRfqEG6pVG6+T0pqd0YNKhfNoGafHd7
V+2JT4T5P8EzusXYWxDSp6ORWefdBdHy1re7ZzIYwUevWuUGtp25LetB31m9Nizn9ngtzmGFAWZk
HL51Mss8uxamPs8Fpi474sJGw9LvffUj6pPiv6lEpxH93/pytuE49iRxV1Ef6rOK9F90CwUZ31hQ
mBNrYcwsMQ2K1Yj46sjLZuMUDSlNCRFdld6tfD3/yHRrAj92P1Jl1KasnGzT8jmthoqalxvHeBO6
aBaMAy5komrogYudanbmShWGWA/00pFHLSF4n7U8c1/o+k+iJrhx/G/YGk37N0WGbQCDQqijIly0
tX+KE0Ta0GCHOXb982S6dZcQhB7ROLUx5sm+yld5iKikSoK9NNvx7FbacajCeJmUpU7Czi+KzXhV
J6qyF4JzLyeDcVFVnb3N8m5HeL25ILdrZaD5PZAC8V7zGB5HDWSkhvt7a7fSv9T6LYtS7xKTvIso
izq8sn3imKLW3c3rilW/NCvsXnUpN0U5tk+mteVowIQwiknMB3HQFM7n6HeMh1LtrsVd/lJcnmuV
7LCu9LqVVMe3lH9zH8Ow36oJPb+50pR9XO5UdoSFCzplYbau+D7/pKKdXDiaih4s1xwyO+DGjxSM
S/xWW+6H6D6Mxu9UiuiqEF7tRoukOrS0PM5dIO014QKbzK/8E4FRziqJ634fQ7jg5kE1YfcYLHFD
GisFMAqZqtJbNmp8LjiH/rJUwv/GJ1ERaB+GEYF2OlyY3IZrXYuSS82Yal9ogpU763ocNwaljCD9
FLQRq3BSnWIdv2IbwVb2c0xvsfJyNJjMphEBKS3klUxwbwspcGfwyew7M8030FrsrZG5zqrTaREM
xEAAi8Ht8J+XOH2Sfv39QQIRx92P/EdzVERT/O//8iCNnQOUoxmxQg4j6U+E2gySllFE+Edqr8uJ
TJoSjpVETnksyE60aus781V/GQR1tOpUnFx+rFfrYMy+ysg0oVl0vwcwQCdHZO7m//3VYhuE4QtG
CFnvDH36l1fb6GGsxGE8XI2407FFN9FzrHceie25SxdCJsYdAbm5yFN7OSbCY3kgvlaVFOG6uutS
hBZNMjQHk7MJftplPBKUFog8POA/jf4/Xq2NzRMri8Ogx/mnKDzKrFJIU9WupD/mSwpBOPl6RVJN
UmkvpPjlCu2XhewiufF+0ISjQuJxqYdm4ft3kSke/CztAhHTZmTMUSIv0s/Y8j5JxWQ5y+z+v8jB
/i9mSORyyNcNzGYuaIB/Wjg68qhizbfVKxwHGP25fHpNTlKMRTIg7zNYmXYUwtapm9OAuRdKINUz
jHi5iQ7YBIzvehhdyeBGrWam1VPRTLkdDNAP9PoXCHhQfdcwMYIxRdM2tc1Vc8h30s+jm6j6JUbw
Q6aJ4tVUcXwykleiQ9ANm0y8dwZsJDVrky9sH8eGTEiRuPs89MjUi8mwL7Ry2yiJPDrkKg5R640L
LWV9zqSMTl71rSZzmYayTFFtIbqJZU1G0TQPZ/x26Nm+sAogjjJH8t7RuX1AFpbf8tGY3OJwHqLE
x+ZVoWqZDjQlw5BNbsTbXqMIGJIsOupBPXzHiBCk/nLMTBzujned21gTsjyPHG0Dwx5Hq1JFF9sF
qmlgVf4K02kRg+TF5isjR33UXgDUyHK+0ZRcVY7E80vG6M60vfbM+JIjaOmddBeuZ8+B7Nah6V7O
58yKyjkvnYM390qnpBO/GORxsGlGSUthBqBBQKBB9e4RXlD7Vv8QGXudTJgIiamJYX6KISXhOIcy
iInyRzwPUkIacgvXraJDFbH5jKoiSLfTC1a0lNMtuqatRybS0mtREJZmRRouR/5byNgoq0na+s9L
wL9r6O3JH2Y4ljML1v9p18XhJca6dsarTUqtQ8TJWQ7VqgVssvQBr6w57bEIGSpcAAdVVPeGUs/f
42n7PXgZmT5MsN7+80vCtPxvikLbZqiLhtjCcOQAk/r7KsoQwOyhghnX2lRfIJ6vGq3ixzhd6pDE
avAvYiX7BOGkkB8mAdQXgo4wP2lBfJ5kJwRp3lMakaGjq1++yZMAUop4XfML9Ui6cGqyV1olTL5o
cTDEk4IdM5U/lLh7s0hOQHXR0g9ssjfVyao9A5qVIdhipbemG9muXFBZJz0p+ZaUaok7bdmWbc6C
Sa1Ya9rKyuj4g4+JNoqU72ndTzEBBAo1ESM5V48veOjKo4uiAMhWvRcxDFBkC+TbZBd8uWM9Bg/h
3EIXMTdzpe7ZR81fcSMYziQFgpWJ4mPBwVh5SaOuxiJ6YLsWJ80ApptaNlJiFTbD/CsIMIPdJERz
7WrbudHEzWYePJyTC5pc+JIRUCBuHJiLxZgFtz7iWJB2wLdU/M5fvmb+5mF/uGwTIfOZg6hbNuky
IhQMGhca/uTIc2VgBvLXAD9W1AMP3SJwvZpaAM10mSsSlLPHoHTCq02SBgPsYm9oHb+pndi1av9r
Mm0xlk+CB2nxDHzJ12vTS4m0DOlmfLFMLzy4ekZ2nvSMmyq9n2Zlxof5N6nVuGUnM4qZkdqnf1SZ
FmycBuRKzSO063iKVyFJnNu2A8Hh+xo9tCL6dHHHx+ROHhI4e3/aHpDRkWJ6QGTK6traQfFmmaVx
cOIcrW7pkXhFrt9CwnF8B9B8G2lH8Om5McFDSzl2NrgAVjTiTwJ7MdpGQLy6y80KbujETIqQnYI1
sxrbahVWbrz3Ws/cJUQn0ytmDhuaNfUkbus7ONz1IGwk/gHvixM2Da1ImuvIIXmDhCLzFkRIo3px
tdy4XM8vaEiD7kBQfFBSz7rK3kTZU9q5vpaIrvem6MNvEGPXpiEq3OsDVt6g7hY1YsmXFcN9y0RA
t5plDoUdDZ2sAeKJh8AkuYM72CbOjBiMW9RJf533gL2FM7VMwyPNX47EE1vRspAV1EZSXzWrTdaJ
zQGcCNGFZVTZsVAK8tyg94CB8o6/EYrFj54j8gO08dkuOBgNpLGvEItYdEmhMo2BH599in4qkCb/
lYCNXfeDsxfBFFiSV4uMg9cuD9vp1VGnaBXZpRLa6LGFrHEg7Qh0Sg4uqQgwHUSRIacx7SGpwT7N
N7elAUft1sB3/B/43SUDkTq59UzKFn2I8zK0xnZbmfR1INkEGck5JHH1xaWWzAiN/hkxVl27vtCv
XpzoV3/6iVTMH41ECE0NtZ4nkvNskjiOAT+17ew7I9MPvUPPpCLZbxd4WrL2pAXYM0zo0JUKf6R3
RmYBziLu0etEgtGoIogox6HPmISQQ6cloGkCkcxTIH0SOKRF4y4ViuSKubn2KyzR8CnE8R0NZl9B
3A6XVpECIVFo7qrpo2/k8CNVK5Lu1PQrkHl8nC+kPkfHGu/lsulIEE2T9r3x9OhadyYsKlUtiUQM
kBzklHkirrv14FTWMnSd6tDl1XPWHc8Xspe/iRDeX2yPlzoemGnahdjqjc+KUfTZalZZj6IcNkIv
/+otC4hVVttnEpw+EIozQG9dglliADcJuQnnaQSd9+WpcxyizjIaPLBunXvexTkuRDi3868JLT5l
slSrvPu3CK+Q8CvjG9EY2hYIE+n15G0TloO2YrrMKu/mczpf/ZCFugZZ1fyVq/HFgHOBLjrLMSHE
jsWAOmmvlbaLqE4vftZQKNE/YXKivJRY/m8PKCRN2LVCXoqo5NMvy+YJtEFvyqXSmMamunu66l/s
pPIvCUA4NyJyfl6noxB7VdERAN0z6r7XEhuAZT5rhTixAZYq4xdWjKLu/zQ3YY0sZT0QH22aycYo
AR0LIqLXY0bgVOCAQXTGVmwaw/XXWtre3MyuzpqEtAkn5Q2qzXjJcM0bVj1upeQ4Rzxat/ayIFsZ
jt4ctenS1pG6zzNzZwWOeGmk/y3GiCFs2NA7HooF5Xa0z7Anrpqp/2X5+oevieBYRNSdXhv8IJkn
vHbCl4SoioU5LfetAb+q0WRC5PFk6DDkI0C0gp3aQobKmAZSX87ROLHlIV2xhZCUMzVQeSI+pdJl
VxDr9y7lUDkPQGpyjfGCoNiGhJHfRoifm0LlcUnyyEZdzi6WoWVzF33XQh+xhyPfs7ZJHNAU84AC
YShd/ggtTEOuLxrYBuqFHTR3eJ0Iu7qXIsKlLDv5xIiY7hH+ZAtB12YZGml7dgvDuiIPRJEEmW2+
62d+Gy5o9ZIY3waEs7MwckyTR5ENNIlq9y2jm0BiXNFfQckDiMxcZev6RUW0QHUwUzsBRqSPu7Bu
j9hMu3BpAGrZJJPliUT2bZL67SEIbDbssgrJBsTyTJSeX1w0RKGrpCrblV9l3jUv2+wc5ZJT+3io
FaX9QRifs5DUPBuN8RrLUTdc5kuTGRHdYuKhhhwkyVCc07Aszqzm7rKOzA6Av1qs/6jWYJBjtQ4Q
wk8XnVzodYaHYTFPwyc88LoLvWEFNiTeiAHPAVjOZNMrEXM4gp1HvdP/gmlEuTOiKE5xX7iaXPLO
mo9KrdczPiCKVBgCzVoD+biA9fnsLOntJH2FbxBKGEJOVidyJJcGX8OmxjG7C+pcgIGge03fxV/1
5m5QI8lR0PtL6Hz7eKl+xNkIAxDKPzZnPQx3bQRBFL+JcAJkTxJSlpukEajAIVhVqc5Mw7RwRJJo
lxGAR2j0oC4DpRjWahfFJ4AVS4E+YWOAVdoKTU8O9HqrJd9UsmvboVzNgSOVAf+9bPrPukVgxwl/
rsKcOpdXHOsHG2Xz7BLwbBpNgctmHRtPkBTo/rvRXyptXexCXauPWa/SH7eBJ3JnLlRA0QdP924N
3hxnMareU8tjPCecbGkygr6BxscQCMh+mFXe9zqdktvpmk4q3tr2nVtdTtwcPdYWJiu4oeXO0SN1
95ja18AjtifCSVPproR+qgRgbKcDpuswMBVtRbH4E+lheUq6fd77w/exQeFPL5zB0XTA7sLkW0Nd
8Cq0aUsf6GUl2BmUSXZKLFm7DWC5Apwy9EVhO/LikS9YFob9y9UJ+R1GCdOa5YgoBWsvKE6XQRLE
bC6PIGk+ejgE482hYlrOD7E5qp9xkohlgP7p2bj9tRyKYa/pBHEgsSduzx8vfOntK8PRdyB6MAO5
sAqEg/pB+dY46bG2oCKllcO4jhqvsvQlfbzoZqEef9aTQwimoeGgl61k71/KkVP/0kY0fgVOXdF2
zqvVPBRxENJOHZx76GdnrUIxGDb6D3N0+6OTM11oU8oRxJzx1h5qokEncuN86azOXOMe7RclW9mp
yPtwZ4bkSEMyVo4qSRdbqrA7c4BiP3qTW18RbNk0CdJ108pqobVOc0SdZe9q297MEqekJBuUTNqb
Z+ThS+m0n63WaLiyOW7mTteSrGHHa6t36i0zdP8UNMPXvHL0k543InEsiSiNPfs4m5gcAj0WUOXZ
/a3UGg+9WbT3Vm7pNBCH3Qrrm7B40GiSD4tWMeN9y8a08iBVnJiY/3ZUv1sXcjB2ikqmAxSjeJen
9GlKTWXVNqvxRQBGSs0Ti9++8fSxy65I99CvQRAc+tjXfsedv0eTy/aqWu1JINO8+0ZFOmJXpof5
17RK8qMN6ynz7Q8ckdV7r/vjWtjkxgd9qjN5Z8sdW4nvAyp4pkNF1QbRP3xPIQNJNd6b1KkhimIM
oFwVN45gsY4bQHU6j9dHve1GeFvzxHuFQRm8mJQOk5Mwk0mzjhWTOI68kfRkAEzMpdRcVKnVLrYS
44par78ZMm/2TqJ/hpOuc76MJbFPdl2c5gXMpKoSllmtjXJszoOKwhXs61LrPP2eRaBZm4hdJGnE
xYmYZydMhhEfQ20RvOmYNPHfQ8yNI5r2Z2e51kKNWdQKtRnX5L4yNe+H4TH/BDpe+V+tlwXl7JQ2
tnEm9fs3FHbvCT0fBbrs9l4gSLB0guGzK5x1a2vW+yB5TKvCaQ81c8Y6EvppPpa6unLDItButcEM
dhxPgyNc9/hoF5q/1RPduNDjwarVqR5z+KLfk2WTv6lWcElwcf/oRvIrG1IsV5k14DMDtwIdUSqf
anGyoUs+eb7OSpMWfy4j2TxLNU/Ic+waKowik/txKLSXVYuPQR+1c2T56rXrgEgIyzh3xMPjpTH2
829y+ke6IITdKAvQJa7rLmAtR0cjVPU3lnM0jo0RHtW0Sy9u4N5nRxBx3Nfea9B9uJ2x61kgCBFk
JyiYbe5nNFcz/Upaxgku0AVhS7ecfWXCsrWlaed8t60J7KZOxMpoFQfTuKVC4B2zO+KI6mAlZrSR
FnPanJlKIxpprRgrplsvrpBttmjC9IrpStE5lyGLBqTEgwkmawAA5nTQtptWO3lGrSJ/Nl6jm5dr
A9keeEwjulLK0zaYvs/WjZS7oaaHTCHEyk08Z4F9xl6apPRgOOTAM8Z0I+PMI5VEH1GQA2KSlUGK
ZtHgQhfyZ5lDBmR2h8TCNTTKtQTDFUOOjJxLmZwCmvYmBp55Jg6ReImMhd5cxdbsxU50yAysq2Ov
aR9jHX1Gvs5ZNxi0h0sxwSMgv8C9Yq2COH4WjnnViL/eeVkTcFygxs9BxCxtMI9LRw+6SVqWQmCH
AKqrbvzAwFkufBVT27zbMnsaOSyjTGBNCZVULo2oNH+m4aLSrfLJZCxa2R9hLspv0dCHV93Kf3fI
KMOMESOnTDSnSGmvCL/1PeWa5GTV2I/CqWiBJZ237cIC/X8llV0oM2U5/03LsgiDUr0w/h/CznO5
cSTrtk+ECAAJl39J0IqUKF+qP4gyangg4c3T3wVo5uue7hszUREIgqRUFEmkOWfvtQ90R3b5lKNz
aV20SqEOL3fOGJw7pba5mwf360G1zC1BbO+tHteZ7oy3luIYYiaN3Su77ieNyNwN0wF2hfmzXeKA
Kxe3kLVmsji8Pd6k9XtsxdP3GPJlaMTojosMKSdyeBASjv1c2cW4Dxu8rBMqtdU52yj8VcrN7sda
IFANS/3bvNyKSmf+lqThA3TzN5R2/deF4SDp4Fnb0JbacwmaASml1e5Mujwbd0yxPoAqXCpe3RGk
VnxPw+WQujkm1NDO73Mco/gzIkkRw1VEMLAEDWlw3nc1uaNfi4w2MpslwyQBJolQKEgq/Y3s3g/Y
34py+Nhf2sr4zAMR7BM3RSweNNpV0+tF9MKCWI8zXZ2hefFK6kK8KtLZ+i59ZZlW7Aan9ah1C+26
/tR6gEkYE3pvZsvV9rttNHTpKMkBOTA7rDvROc8zvvfHKE6fcf3Uv8nreywFBZWyAfdZB1F95+W6
eyngv3M5z5suH+oXt8w84KtYH7OkW7bo8a0Jdfs+o4cf4Xl/9bz43DZc6mqunSc44ae1UD7Di/Ox
A9hbxyw+bWJU1dYrrG+qY5wdEAg9EYqc4UOnd419CIxjVRjOzx5e8raqJQKmpqQ6rd67uWhukYHt
JCSdeks4U4OukfvWg3PKnLb8yx1TqsQWtEO6X585Lk+PEgIkclIwoqk+GDY18HkQE7SnyT2bcjj9
ORo3tEHIrme86/E84bwcAr8qppBoqjS6EzKIMe+z3r+D0j3786LMwgnt3oDJNruCaDN/XZGua1Oz
TZqToeyMJG6esh7UxK4qcc2t7vF5lVJhCYDFp2/6OYjuh6SKr338wgpLXAq3o8Us9Ucsh/pjM9Gi
KEoRn8rFQx16pfFIwehNBIhp17uyIme4VOUPN2fpCs1MR5BCrHD1vJLPOgdPrKGo3K0PIqvPUMZj
hjX7QW74cscHD1nr16SE+ihlyix2fWedeh1fISVzposMffx6mgcRa90BlmKRa/vemstnyE2S+Pj+
3C1xCOuhiVyHa1SwvhbHaTamt97M3c3kiPayfkkYozHDGcZLZ1PGtYBepztgWYFPDqc60PmO37O5
Pbt1iOySeR2sD01SxZzLOjbD6aNZWFUH1m+LVJs+QU0MeyN266NZDxnY7OjndaF+oqdmvHn92O/R
QFUk7gr9LaV76POM6NjzZncxViLdsZrzZOjVRqV8nb8OZUekThlBhljuIybtKdY194jilhVmSGO0
yKLI17naD2gXiXRBOaBh9bnHbHKqoyFpUAow9yYMHqXDZE3ugH02Qms/W1r35jXYHiP0VbuMwKQ7
t8V0aAUqOLGeeCcSxXyINUBdyE0nrALO8KRV7guSeoVViM4ma5x7rUnfw1iR5MiG9hz2U97ereeF
pjENZnJgj20GJK3bVaC2Ea3dc2ul5bl0BxNBdL6lqhMV8K5FgaiG39HbDmr89WbZdJRSmB27HRW5
n6aRF2dgQDnabgRWm/U8H4z8606HWS1dYEH/Ov/z6X8+Z73v66czVLW70WnozWtVcY6XQ0GW6Hk9
xRbNL1vPgbvLf92kYci9fz51ffzrzvVmsvx56y29JrlZb1GqZlTfUz7Fvjjryx/wdWv5c/9yujwA
zu7fj/7f6foUWEH8BrqY8IkAEH/9rvXXRI6ciBugmySODezuwbbzc2R4vDl/ubn++ev5elDLHzn0
NU9CFZ+f1ztpqMIwc03D/9sfsp6uf/Hf3qb1ARIcuz2q8kcKvercN8jKRzWWGXTTf58Ho0aKgj4e
s2WthLty+a5QbNnS3tyOUg3HOp+aeStG2e3mUv0eZ+cT+GG8gbWaB1CdYorqpqg+ZOAdaJ7cFxIK
XZTZZycJ77tc+EUhCtYN1ofr0EGqC2Lc45K1HHkabl7SLs6GN9cMRp82osf0yyaMBfmHO7koO+VN
U+ZHXBg/em9+qsz4uaKduQOc+GGp+S0bXqCaftJifhFmeCKBfdxmRs2+qaFRhTDSr9sqpsxUUDQl
tiPCRmi2L6ZrPpfBsJ1D2F2lzH4WQr0VUd/svVL3ddN4UyjKNp1Wu9u8WPpk4odsnTcva51Nkt7h
Kj2K+odQBtSY/HcWPCPXHcHBuI9uRGB4Ej8TfPIkAphqWfsLgX7LeiZrt+hsLgWCtMzW95m092FH
WABFv5+kKwg8V2TOVeVNNPp9/oHN/L5J9YOn1SiqRcILi/p96wgD7W6jb5ravSXQQKpKcy/CaI5V
5nb+CHsB80xw7GsDGa2dXzBlHDokIT4av+8pmMmyyLqjraKnOqfg1JSo59QHCTHz/J2VPiZ5d3xq
tSrc5IML3FmQRk8tBLzHfY+O1iW3inmdVhNcQir6lih2E/zorRa6B88YNp6Oxogs9Z3Zhbdwds5s
DJ409RmOAw/GXbDxCvO5WVwgnfMUJv2FrLCj0aF1Q8sQvdIB4D2xcvp60R9AFAbgA2WWjNSFjMUr
eIux1ZPOyHuaK+15WeFErfniLEz+yL3A8jwnbfkphPnWCXqY5sGz2xO2matt16Tcv5NtH6FiD2u9
9M3xLsjmR91KXiQ6cV480KOSAqSkwrtTY/gdHVGH03BD8BQ9N9kjUfIeCWY8UxuvjnH2yHZHbfK2
+J5a/c8cnm6ru9FeNT+baLyjGHfRZRntZZu5volo3ahMP4pMCtORRhUrI4Y3N54tb4y27qhANfC1
rgZwaKW9Z1vvu3P8kdqpvRlQFG3ijBJdXRzmOKT3BnN9cAvCemyxm93Gl27K2za9BE2LxylhIh5T
Jh1+Ha5dLy72wiEcaHGnJd4FlKW195BaNU3zOdfhpU4AO2SAkmmBxA8MEb4Vv6AU8Ft0U1WLJXLE
5kiYC7KTpH+Arl6hoM4emLxPTDZtyHc5DS3KRE7w6blTjTLIpGuYAk95X8enTMUzkRDLEGcmXjgj
EKRcpELrwHKREW8dC0cxOiDmlyd93Vzv/csT1nERSVy8yyRJE7OpqvN6QFlRnZu0PFl60R7WYXGd
0taB/8/T9dZ63/ro/++0nKbgX1PJnz9nRuxpWlzZ2z/v+/OH9Q74UVOKY+XAb1Sdpc71clhPrTTH
qL7euZ6vhy6OqjOakE3eOclJG5EnbeJltp5qBCqbdc7+Ok/GctEGMwOtd/75SGsPxLSW9sPf7v/6
Zeudk0Vk2F9+2ddDXScc6gshWZDL//h158jKnsHZKbfdUKvzTB//L4f1vub/HhAkEKAKbfdN0c5b
XLvRr+i76kM839HvwKKwFEs5fXMQgAOdpDUHDbB+JzRgCPbQVqIjcIjxWkH631WiJnjO7X4MrvHg
WRltLmKjfMeazBOL32BjNu14WE3H5JTAVq8gUWuxR4VoXkTHlWaSIjrp9X2Junkj5OQB3FGP9djL
/SxG66Slo31zlLafoBgAikjRtKJ7gPRu3X2JXhY2zxqAC2ugvCJM18m35XnokZuHIpB/0Al3jkYu
X8cgIXFmYk9f63V5QHE33Vf0hIAmZG8qqhCStxG1IQ7EGRpRbd8aVR2zEelpk8XX9lve1j/QDA80
nKs3GdH/6gOtvUuhkAMIEeMuzhcTuWOymg5UhrJe67YVbLuzMlvA3Yk2XSrHOao221mW1lzZgCQ3
W2vim2L7V7Y5Wblq7i4l7dEp+aY19hYGHa47qkqoO3OPMrGdHHorHk5x8t5kGFUwUUVXM3OdHXg7
QtKW+q3duskOZwkuz2WvQsHFuA6Sbt9SX09TgMKd076OIWUnLsCnWFb4z53W3epWBdV00ayTTyTL
2nvP5Ycnls1MYBdHlHvxBsQ+G6bWvncpKuwa6O57XUTzs6jMFDZichMSWUxA3ZhC3Mw3vzeOemnX
wO7lQJrB1N+iehQ+XEyyp9q4P+Nao4GT9pu1YJ1l4e8wqvJ7WZJXkkhiiAybdqame09p8BxQavqj
N5PvM6Lgd/IDYC8Rc+O7VVRtJZ7NF0c3/qC2EVyiSFePqLB2cQIhgmwzuhlsbh6K+BU9LTgWTY6+
gRnuMKUuzeCZl9vDZzoNmq1t5mqa992S8phBi94504CUkBLeJpV1c16grGfBJQNGlAQDb7jX+lE7
2In0tgrOw77Xa2hy+Y4Kdt1VLNiRvO1xP00HSniD387tJ+G94959NqBZ3KLZ+Gli3Nqt/EyRYjgL
g4J1SEO8XaKY9dO0ndh9s2kmRtBJryQ8VnkElgP/cK0tjoHC2WWe4f4uHO/FAFYQGvJ9KiCBq6BA
1zKDfc8Vk18hWt+c3PGGCvd3pyO5M8Yp39B+96hel+IwJROK74gWVhQP55qpBYKPMRzqJf3VGx4T
L6VnuhhLgtJ7HISrPUQDKohc0w9OCBl9bErjPDr5cLCGM0Rd41qGhXldb5n2yOVJucqHs701CMe9
Vk0XXNdbDbLvSyJZayYAckTf0C9bDi55FvTmjHDnkV58nCdMuh4L06/ClshZZpS2pm0klamdlinr
RJBatQvciULg+Ksb5u6tdLtnvZyTqw6fY0e9vrxFVlzeVPBUak4BAJx7UguMSecBLdAMiL3lYkNw
qwrAiCvVxoqovjeNEkfTwsRQNKOzsecof8QfVAR8jOw1TzbaykscDtlNgZ1ZhPnh4c9T4sgoMnkt
gx5fUt8iIs5vlX3vydg7OqI0L3nimZfZq6mP1UW+X6V7tc4QA2/+qEjrShOkre0Qsj7sQ50OYfeu
mY0XbAVr068otM6pdQhGEiirLH7ZaLT34F8pfNhWd8qALFWBKTFgl3LTtOraV25A7gh91AE75CZz
RH00tex7z7L2POVjvWlyKs58voyFOs1axA77QNjzTl8YBm7P0ATt82zllX4xkpDuS81ietZNRDYF
wmzDm4nH0h1nWzlwlyb8bD6lxnuRV8WNToWHG9uVhFLil+zDSj/wU1ige17swCIODRxPUaByNo3X
yYNDQNee1reGNpyisUORb2sXRnyIUTMekGrSrFus1sQ//usQ8AnZtgrOZlqVRGOTzTK2+rDrjdF+
zsBhCSw9EsV73hn9S5PiV7KRORlF/SMh332vtRaKsiYzN+zxwqvKrdA3a6c7mhV7Iexw8pyMQ/8c
zlNxkvoCSFlOJ6d29+GYUE5vCWycUZi+r7dKvBfvaLV43wabsRbC5i4fBr5jHWltO0POdFWqHGJC
Gxh4sDzB+FlYV0t5OQ56eGsiqj0cjmZ0X0a8osybGz+jc/STYr05wV7pbIK/+34z5sr6PWD2Mp3f
IzxeBAjCeZTq1TZDIoIiZCsV5QI/NgdAH4iO/LFtmgPLCBLuYsg/M2PSM/jzfJbo5JvKJE6E0nGb
iwPY134P9D082Fm/yH0VkfJN3bcsDlBNuMq5hOT0HphVyadf3JWpBJ86hmVzJCe1uJNjQ0+nKjM6
YvO4Gw0r9w2rlr6nIuvOYVU/OZlx0cqmhtNYAQxBvDWlcApt1b6MNNTulDWNN43NxWaq8puWdMGv
okGS+9ooJPkr7wkbxkZU1nhrnDR/z9re2k6jbB/yKrLoES9/W5IWz60MXkABwrph5qlrTJl1Z1YP
TslOGLGV+jDD58aFlNdZUX5LRLbROgfkcZNA7SNb6QSUxNuGE3oQ3WH6Md7ot7fHNrHkzskc/a7S
4WkZGA33WjI+aAmDUdFJZ08OO6qGxcBA1ZsFTEBvbbkyqjo6WImjrpA+pttUJzlCcW3Ya3lUEqQS
qvewx8tKqHuHQgXmIuViRpyhzw99aHXoHqLG15hs8yjWFrgeDKxUXuxB+wObk/1Sd8J8DKkMLsYF
3hV6n2XmRs9RFboXoobGTV5P+LyBJuzAYi7It5ImIOZwt6jys2FXrIGW5YImGHxj03RQI7rPcrUf
CTyAyYRNX/Eff1dqX3c6gq1FAUvzaLzTZe/d6vZjXbIUKRIWmVjoFEw3OAV29oNL8+dq/qs09KxZ
GJ/tnhrrJsb9uoFkH++rEi65RsN7n/UgdL6yIqMe9UuBqYaS1wcI5i8dNoV6d9v0DqVZiM0xG/ST
LoixLDyH6rsLkn0IxDVaDuutBr3DNiDR0tcXb58wrWHvGVRUWo0ZyloasDFapq0T0Izf9Q3+Sn1R
uxKD8EsvvtX4Sl7nEd38HJjvWjyiWa6iM6MI6WtKjg9jndHuh0NOAG3nY2bHy8V4clk2RbGi1G9y
KRDQyyFuuS6QbG10J6+I4AzFK9lb1yWAMpmH6bsYucjrWIiHOGyMIzvHfKMR9rcRePfe88SmSDrr
e50+nb8K1t3FO+NkweP67vaL3ZLw5jPQlOraNMMWnWD7xDuRbSeyYq5m4DyIxcHWKutWC9O44yof
DuFShiwdB/wQLW7eHc34tHvjvP6vnoVWyNQr8BPLiyhzGy6xTPEGL6cyaO2NgnyDZIaCsMjogRF+
Ll47geuzSFzxE6jyYV61OCIEr9MvaqPiVysqGHl1ZjyhcU+oZ6CBrZs+ucth9xy0geDQzqh0WDp4
rR9EG807zbFJbaa71AS9eG10u7lz05uGvm9WGRysGoUcMgct2o+K9UPUNu9Mi9chyLK91bW9byzd
u9YT6IEl6jNexfquE6b0c4QvMo2J9RQtdeLaAsXmFE8h+QMXIv0eVlDPYHf4bEBJbFZ4Txd06uAt
NgXe7vjaVGoACU0ju6z0X10kvUfUBN05gwdE1uBwxZX9XWvxGmcNAoPYjV/tpZOZduV8btYLFuFI
sXEAgxQI7l4rrfJQxWrxgUZfCw18kD4qxPGita3OdAEhKEB8iLP38vXjqJsw6AbhJV7mqyjN25NT
zvRaTUPtzEF2+3GBaSbjUhIQ1TlsZ8bGtipPgUVdKIMsl6MDBrQZ+WxD2MZp4nNl3MDaXDJdFgbd
RPggw2fQKGTu+P4bF6xwn7cvhYzRNGEtpkNj4pehcX0Kl2I+wiASW1vbODe1Dhg1wJ3rFUWwTVyJ
mCONPuMIiJiGPdRfMX0ppWAIQ4CogrYkeNduiP0F0Dmm7J2yyGpJHsflN4TqxzzRyJjL4TGdFZq8
dFDvvSV+M/pGSfKYRQ7TrFfm23lSw2MXG2KTj8gZndF4a80gwKENdiKVMjuWLkv5eJxTxJlkZSEy
X4b++A4C67th1/IhX/jIi54W1dM21dgotPMPEQwfSaHqZ82Lni2JVaRupvy9TK19LahPmn3b+UEc
3IbQg/oRRAQnygxqXF/WzykD4d3kfRgQ9zcaoV1IHJN5m0ACvCAvftVnAn78QAub19Y1fi6X1Utv
DN0hr/LyuMhmgQrcWQ3zhKIC8abn1Meajtx5Y0zHh64f3FtvxPiUPB/PFN33Fr9SUjCvSbf9GT6B
gCUh0tE98YxVJn+ONHMfdUHqy4Ah2mpU8zjWzVEJ/CrYKq5hStAJ8tbskCfWtK1kXB/1zEnOEiP2
uvl262zesqlKrka5OGvKnGZrbtfbUtrzHoNw1eqv5tI4FdrcH8Wyal0njXou9wYz/6l0R2s3sE95
7rMRWDOfka4hnigDRli3QoOtO2/pqLn3ysrGc6C6tzU6cT1YDWF4QRM8rWlEnZ3FSO20djvpGbN5
Pk9io0U6IdgoPe/rHBoEMIOJumcrNnbEblsp9sudQR2dDjuiadaWcx+iLnAYrWKqfHvCytyjRG66
JYP1x5wr7anWPuHcRkSUUoRXnnYLk/pYWdGw86Z037KuuyTsLBgOx8zDEem8ZEtbnqzKcjtgL0Zq
nCZ7R+gwmoGXb7oByK1gWcawAmGA6sRuCr3hNBDD4GeJZ7+ZTovpopN9ekSLZEGXMK2Hnjl0Y1qm
2o51FPI2oGRZD5Wl9nll51ugit45jqmgagr0r1H0sKqN2fmSl0lQnY56MZO0vckIiBpOU2YwK3Q2
FfPfD/qIWwJS9jDImPSWkaRTXFpTtszZLCFkxdLFahOPSnLKcsCzqFywv6X9gBLky4eOGCM500gE
NbgckobIHa0174HiZtsS6kGz7ZjfIdQ7H/DPPOE7pm0fg0rFOzUN0clKKySVQZaQfufthqD/gYXt
ya705t4miDWlWLqz6UF51iyPleac4JsVt2ISn72X+47TRgCAk6sAaTGYOLaXKViOFFTKoFxyS/Hx
VT2MryZtNl1T2RdKNY9oTEe0E4Z98Yp5BNFS/xSDLZ9ztuGeJDhbBbGH8yDMHzSK/z5gxtoPlg1L
k/zsTTu6HwFfxkkzf8vq9yFwcYQhPo4ZCElkCI6Ndi7ZSlzgqxb15A+9o3wM9NTGvap6LmtsJ7xZ
eeYG5xKFrD82+raN+LRnzwRYElu+tGSzo5q3tYbC3aVBHu2wymMQYZnk9raxZ5JBLSHKbWSgLtVH
U+47V/H9hwyxq2zb8Umq2NhUDymKIAoCUYMnOxPANMYeEmxs1Ds6VRFRH+ghcAfKTSLqR94rea50
pKSyxjFHa2FGTyQhP2D5PVpkGpqaRgJYAklJUkMAw1Ffh4EexaQYjIflFGDb/7Bz/jNRxiFjXreY
z1nNef9IFcjSaHaofttE3aHgMef3gFK2IKl1mNFdIT3LJDEyM+WQbVKb1ZavX703JawOLL7/3XJm
rL7c//Tt0mAXlo3801j//afjzCTHwkwIln2IquIe2ZR2cBI6x6nePsFZMfblk4FvYasCnSBR+LO4
C1ztk2L8q2UmxQvpLcnNBZKznoU6FLbKSp3N6jwosvkhmLIDtlZEqwVQ/8CZoDwwT/2wEMOIzBmP
HswnpI3FVeqz+buIWe8GuY8AQydYbQwuRUAjB5aS/hYI411oAEPpjnyL2t6+5LnTk8saImrSjVOb
D9aN1q+9Eeu2NAv2XRJquExtBzePV1+EZqtthr/00s02NhlGMaaRmyX66AVgV3MXFc0fZsEyd44H
eRfZk3PTJhtu4jDGPylcvgd0/+zmuUGCdLYGykRTZBffe8pb4WnduUHxLU+J1h49L8yv1OUPYcda
nD8Ctc+yJZHZPYX88usQpPaxq90aKRTl1NIlYGWq47dO8UU1Q/XM8kzbsJ79jYF0JEMrlnusAN6e
TDgQ8FXwamXRbvGhXtGAWhs7jeVu9ELgHEuxeao0+cuIfydFtVOZ/mTqbf3ojpTV9QhjBmF4sV7j
MKFKpUUmOo/Ba57CYcAG2DmUDsGMnkKp8eYtmuxBjNoz9YJ+kxtJfVVzW1/XWyKCY9W6DnKFUat2
dejJ61QNxxYPf7WxEqs4mcWICafY6sYU/wpwfFAscI4mE+7diDfs6b9/q71/Uh1cgUgCQ7oOBlXK
v8FxWSsG7WzpUM8x+m4Q5yQbdswdAAsOgOhYJuEJuzkIsQjI6A9dPgn8L6Xwv4T+JWkJW7cLvskY
dFKkAKg5M7okz0Yq893MsvTaGvKWZTU9O3f20MgW9vM4dRBeGFUiVId4dwla+tJy9n34KsYmO1qk
HOw7jCt+zUJm09YG2bsieKig2p5Y6TjPdcHdFGImvWouUqeoYnh7LBYWahS0oXpGghPL3RdPmuJc
VhG9ZSiPhm69y3hsd9E4stFbAiFn6z4GO5TYguSwlL5sAwL3EtQlc+Z2pUwVg3EMJ/tngOyYDAU2
ZyzfkgcrJ5Ig/UlX07o5i3uDtUbkIzmafFJpFo2bWb/UlPHOPUmovNggPKUSy2lY4haDx13t4LH3
Pv9ftO9m+Iesizy1QRiAY81CZlTEHl84TftfMA9G0L9DCICDsfhC0wO3yXPMvwVyzDSE8KoADWrw
Yhjd1J2EF+l7rFDUVawIyYRS8dHVXHVEWgZrZUqucSYmVs350l3yvQ7OtoakYLdWQwuzVL7b16QO
OnH3qDUPtW50JyOLsm3UeVfNbo13UDOCNOy4ufOq/HtDdRD9s+0Gt1J0se9lzklnmvEpBfTPJrqU
R8q22yRTMP1rfdisdcK+8Yu6VlRzQYdpcXWNrdq8b+I23wWE63pA1k2q5lcNAKoXTGwBaILTm5eh
70RKHChOztSJiI5Z6gGy78bz1zeZjBV6WZHSXwNXzw/ZNOe7eTkdpZsfFkKRFQdYc1kSRNQS0VK7
34jpPti6HryFhQ3rG7Lfni3DcGozAqBWONZ6EKlFQ0LCu3WgFq2vvMWjsJNZVB7WoAOlqj/gVBdP
NfVl5n0W0GO3lH7sUGxJVNfe5jlL9ggj5d7Jp8k3nDo5mHGGk8vxfn3JWUl/2pIxW54QdlANMpPf
cwVddqwJOyjqxVIaxsmm6pv2kW/qjRZ6ewclJMK30LyGbMPQhd+VpWq2g7LzpyEbHqfRaJ7SmGmq
XooKCzA+FqF3Rw9EQ7oenZy0Q9+fm+ZrGIcnDd30hs6G5kv8RJSTthPNgTuoNjQDsvmipyCwoumX
Tkwf63an3Cf2j6CXzp2yxz+yNsoYKRqiMpD0/4zjo+1lbwvf6wygU7/wlX1HE6d2iRXmb2E8/Ub3
G3wGCFDdKboNRZiOjxgD0l07K+/aavYv6oiYwIL5oyzZmwGW/detMo7zWzmj/vLg69EbUcd2VeFN
+ROOhelRk4Hfs/7fQt2loLUcRJDIbRa7xBZJhSGsgutWmSM2CX3EOduaZzou7nXtFtVlb52MxK7Z
mHj6qSrL4H4eUbn1E4JcheQd4GL6mYwyOJZRe09VdsSfm/5mv/6xrgjKAtAmOhRKRvRP0qWqVJGY
FDbuDoKLRG5lZ8ekFu1z2OT1xczqn7M2D6hYC6qAZWZRx4VWG1XVEzks6kkzIZ0zWKvrGMxPzAl4
xKPgR2hmn8GShLMemmm8r40hvu+7yn2UE0Beqp9H+iiAnSXAf0fm9dGqJIYXYEEbnW3PfuVCjrln
bJF9wO0bj0YR6C8xkqCnqqp3ut19kL+yuNUsRIQydCgqUKCsk1/A0rJr3jdXCjHa6evC6KI/EEvZ
2IwoQVXaTL+Wntd3GZvXIsLhEAwkOUQLOJR6WXOqdC6TKPnUFyyGHRaARZPwPC8V6qotHh1smsd4
EvWF7whRbIHYDlWGqlS338ak1fEDwNKmeEaB09V/ZrktnwTkyXCBQWnO1F/MznjBu8ZnB1fyVs1B
ct/PXF8dqKUidPInGWgn1/INymGfhNw0rOZV6rdg1K/m+Nb0ffHKthMIBj4+LQhZl4SgiQsqQHfk
ArBdCgijXCvHBlbIChgOohgbMBXB6QfifVp/aCbqHOTgbhikzV2I2sAXJKVcWuQAe9EbLZygZTQb
UZwIi0VJ5RTfoE3uhpHScQxpdS18CS3rkKKl3+DhultzcTA4lLnJRhmvZujQtopaZHXGBz4R5xQt
CAFQRyTJIXG26+DVoB7+sIITvB4uBW66LW0HhMuhtrX1njzCONcfilACC8RO6Ll5+6D0+V2DXn5d
CbDDlGub9aljU8uNbY0x366J/2IWFi5hczg6JrirkM7pdiwwMX59dhGZpJRs3+wcw6AXmuJSp0Ax
WNqy83Vuo45StCKZmzaAHb/3BQRtV28+hfZHZw1LOLQR3yMsw4prEUJVDeNIJ9P0qNqinYuasn6E
caH2dq8t8jJh+H1jVu9tCD60Kb5pQSBwUbP4LEPe2FKEf8QKfb7mLoyIKY+QR7uUhcYxupVZfGth
ud/VJvWZpEIouDAL7YVZGHcx7VCK1SvxoLWb9OCaBRnQ7e2/L+uMf8TPuST/2QKajOk5jm7/jY4R
VF5DIlouHqI8kefQKl+1YPRo1xis6ltac8nSWRI5NSY5J/aj7FwU+bg90+ptwHb3MUT1y/94TeIf
QQwehU8Jmse2bAnx62/hpSrvpn4uwFLD/S79NbxUWd1NatI6WMsUuR6ycBeEXXyvh8I65CPUA4Bq
033aIPMGZrdajIryKGACfjWQptb4lLPNeABvCsFCpOOC0XYWgRN0Bqfu6vZuucP7yMoOJvF29gb7
AnAbfvCUPk1tsUS598E1Deno9jrNlWT45CviXQ2HtaHFZHQ1kmozBbZ3cVpJ8w3iXm2g/xMjXqdO
Q8rvTI51Mzuru3NYyzPAveYTBEqtAB0yzdO1EWF36nTxI0mT6V7q0SFdkl9UIJNLG8HAXjQjK4ze
QlsmzeRkBu4JOpbCE/jGOi4AqD+R/OV52IhoVWzNDvJGpqptqT3psdO/tsVkXoOJpF3Zko+STGTC
zt0PLYrqWzjqT1D1lT+kPQ6F0IE52c+HsQfUDEA6OmlW+aSVxkx7VGJ3RRezAaFkAQkD6eR56U5V
XYQDAZpgXVOPytzr2oXxEjgcxsQey/ajjiAL8kLEwciTHvegabyMLGODDTWXe9abDo7v2N7qrRV/
6yku+k4J9o7q3STK6LlwEQtWE/mAehUcwjYidQfZE34mkY75txBzUJvTjUqaOtvP+lx/dLVGYkKu
9ggQbD7Ef/skq6Ex/hen6R8bJfJF6SOChzOkaZHu+J+7/zmMG60EhXVDMhVuAeYgEA16jXZrXtLc
HbJNP7QdFAnqumsgp+lAtHaNg9QVkpcKar7KZwTr2jca9yloGic9RBXQyya0zeN/v9bWV/MftQpP
QMURusPezuB6+/ulJtJAqKbMb+7k2BgqDHlqslQsdq3+2ZYgjvK8MckLrRN/1Kz/R92ZLTeOpFn6
VcryHtmOHWjrKrPhvkvULt3AJIUC++LYgaefD8jsqYyomszpy0mzpAVIigRJwOH+/+d8Bx805icz
Dp4yJ3mfZ1UqhUXFj7JjbIJA0xsBuNCo0r2AVUbaT/tSaAXLXREYa2m4zo0y5mfX9MMzjdNupSes
lGB8INLQGSNnU9zYVf6p010IqwPa2Gysd/QuDVx85Cbn+HoKW3mNsCQ1dreZL05V6dQ3lRfd4xwA
HyfCs1qy7ppvDISn+8R3X1QdLDAeeAbuSRkyAyv1iVo5/2u+r41ydf0X3/DP/CFNUEizTINjwXL+
9XgopOH5NmXxW8UBwhmGncH0Z6y2oqLUUbV9vlPV9TA1YmtGYL1r2nvLSaubwEJxhxQEKQn5lEcj
55w1smAZgCm6HyliHKCH4GdPwPkOqh3vFXupUPe8nW8aOpNkZRQX1/aIwxuydV+q2qEuiptvUtjy
arvlYe7nUpI4MLUpryvH6m9Kh2AyLyt2c38xL/ydK3vQgYltX+2sbiimOMlnRehZLfVtJSkQ1lnU
nRphtifFz+u/Ykr9zFxEXGhAXVSFpsGWM+drxR+wckCdUs1HPX3LbF2dvXZTIUpHSaB3ElvMxM6p
bLmsBod5I3b3ZewU17nMq3sExKdqKXau/hf4UVX8fI1iv9gp3XZUzVZVSF4/nuZe3Six01XdrW57
zo1due2B530qif85TPEk800gGzxGFK3mRCvC5Ly1FeUUzancZisije4sm9aZhulZncY6XOjuIWwo
YmZZ+SCz2mKyknUrKknOmYu43CqieaRhoq1mCVeejqeQlcDDbGNpO2Orz7A6pm344uazp009nIeV
Zq7nRZnRMF/CM5FuZ1LIfAOycRmmWMkzSWepm7xmaT9Bnkol3s2baA2KnVbDMw3PpB/0j7QG8HsV
VIspFep/2JyZBYaFoDIyuBJlEcvxAB02YQWOsgGHLdaKX6ubLP3oXJldw5QuHBtKriAq5x/+1HPR
dC3bFlQBqJ9skPBUR2OWqHSmehWTH3BW7lGtN1aFZs0FJ+CzjUmVQEVQrSIR3vmtrO4g/61xHZwj
yg5bsy/vrAkU0roNaNERZ5WH65Q2j0tVA0fwagClTzyB8tTFrCTQsLNINZBb2g0hGn8+LljTdeCP
Iy8HkE3N2tQtU+im+JlLVqVEY6dhPtzCw4HTEvTnwdJeu9LrVq6G5tsI7QtrvbloQrXZ3VQGddq5
v8P1Lz9bqBhXAvf7vkPquwn8x0Ql68SqkSdbdf1FeTPHajR2N1BEHsOe9u4shEpDou3M5D6bAx5M
iXYzrSJsnI53O4XnrJE84uFQjPhILG58nP9VR3G+VSJ0h0bhMnOh59RSCd0N9LeXhYQnQCX3I8Cj
volSfrs5LOOu0mGUIU8TgBE4Nh3dwZpTONp7U9IRbXRq0MZJb+ltA0Z5CML+nd+JRWltnjl3q5uR
imrnBz2pM0qwDKeyHD5H+zD/Ev/x2f+n/5Uzjx78PKv+8V9sfxKFXbI6rH/a/Mf2K7+8p1/Vf01/
9X+e9Y8fN/mj31909V6//7CBozBksd98lcPdV9Uk9fx2vP30zP/XB//2Nb/Kw1B8/f2Xz7zJ6unV
fJrBv/z+0P7b339hgPyPP7767w9Nu//3X/7X+FV+vIfR+89/8vVe1fyt+FW3XS73GpxrMc38f/lb
9zU9Yhi/2rYhVPJBmHnTueCRLC/rgIfUXwXDkAH+wxGuaU9DYZU300O686tDo4O2i4DzoGHr++W/
d+2H7/2fv8PfsoZ6SZjVFX/9Y63RprHHaSAMAaoPSxZ7+OOYOkwVEa1qSVCLUVbSYtvo+nCLIZnE
DyNyNmUe9wuCAeplLjyPDIbuqJvRTVHKYj90lAuUIUxWiejTdaDExTKaXAr1Sc/RZClGQZEhbdeZ
tHe1SYwhV7KGOfmybJmsgYIND5Q2YHNY5kHzWff94Xf4/cP+8cP9tNKaPpwGx8NRVZuJoaVpP9Nc
oVPEZY6DwlHsV1sOF66+C+Hal9qx3jWjuaen/uTlKQlUpf3Jcvqk9wWJnM2rO7pff74zOr/mHwYf
JvAq8z1+UtMQ9KqYp/74TUegxAs3jhGPyeiFbInXysmvWKhPVWM2BKLvEsvdagNu5KrvgkNQZMs8
as+shb77+PJXge19oByf8E3WwnVGFota6YAHD+iaY1Ypahe5W0pirfNNDZxnHdMLKkGa7gZW5DEG
E6Y1K0qTxio066syOqA6CLbtrOT5zz/q9LX+c5jlkzL/Ij1eMwSfVfuX+nXaUq0nc1Cs1dYktqnD
+GKIJ2tQqnUa1upCYQJ8FP5f/Nr/8v1O7+qanEnM+Jgn/DStjoYkwg6XYWhQnWs0qV0iCwL7KMu/
uIz8eBWZPx5nLSt3odkOioGfjio84VpomrVYD227U9pUroHV0tZCnCp8NTqOTu+t//wb/TdvaXKu
A2CH703a0E/HjpWmlOgbJspyjKqjMpRimdYUAdMQha9rdlsIZ/lffJ8/tSHmz2m6tsMChfGJL3WK
lf/DNFAtdLcLu6pf64ZhHhL64pr12A7ZEVjLkUbeDXiBra/qKcp0S139+Sf+N8eQpVvWxJxnuSRm
UPMf3txOQAd2XtavBdKwRdH3O7Am6GpidRFRTcst5erb2V/0tP/dmxquYEgkFxca8E8TTMownjZY
0bAGI0Zg2INp8mFbJkut8dq3ZUQUsPWXX7P2r2cL0HxhUwnS+K6Nnw4n1xuoHoJhXluGfFNC/1L6
2iUPUQgBxI9XVdp9Gk1wclQWpmQDWMoupT75F8f0vzl5bBakztRw5MLCReWH37pARGoDUOO3Dvtd
FiURUjWOL7Kh//xn/XGlPh9TzP8sR7dUqmAMDz++jwMWQIx0VdeOWywLXH6xHRyNdjcdzUULHzXS
yLp9//M3ZeH383ds8B8jMGUMDmYOrB/f1m+mJoQBKjE0bLzC5Hb7JBMfYxVCqEdamglQrEWApQbx
Tdxn3zgigyUpR5IZff2hpNepIjxJTvRtT5Bh6HpA4Kgmd76+TtvsW60kj6CZz1kcT2kC1a5tFHgL
nr0gFg9xoCIerfe20W+p/PlMwdxvaqHdehFOuFjZ9vFDF2SfJblUeoiwTR1futR/66P4xjFR28YP
vjQJRk+Z1+uTJJDUtB6rZAVBZWGXYEeTRH23c/sMIQAOs/8UVf33PGxL8k3SW3NsV078GXDd7X1n
6TrhC2aFGzfGMT2xsLoSvupSUdOdm2D56qhGqeaDJ4ZDLbVd3hNJSmQp0IyLEVIkGVl68RrLUavu
aXGgcxB0HYZNEpwaxwfaZScL1ac055J5Y9NhN0C2obqJ7CVVl4euRG+nea5Nr6wkGc+QH4bTIEPo
lYehjkjsq6PbXgbOt4Di8MYRTnnkO0TYrqIJDtUjwTUejWXT3Sdeay5lASNSNieKI1csNPkRnfFS
E2S3AhQctgZ9Rn6EJjxJIcJtrqNJ0i9WWqDqUoo3yh6IpZkeLCsawDli6PvCeMLX5yxILOpO+JCP
6EqqMz/m95h6JyqUdGm7lETU0VvrRMYuGBaBVeh+uvRSmhc52H1m8KvaRizfGp25olpRL/JzMHoE
p0agTyvLe8RrrI14EGhtletO4PCtte6EQmoVEWdI6kmhbxRDeAezUF5sn15m7SYHYRDM5UIG9ei1
Hbs4nFpoGsg/k/gXvyRFlQquH+THMbaIcw4HlF/5uNMs8vuYiS1Ms21ux97d85H1FTLRbi3RltfJ
GD7rnnxxLf8aS20t+j7cNkG1HoGE7Stc2WFOXpTb3evaY98r9b1i1Tst+OY7WrZEeuut0Za+GvSu
D2ZGs164GYZ0nQwggM8rs6JrlTurjCTglWyt7zJDCCZ8b9H2ffRZQCdvHFg8CijEGyJNXQGuwQib
C1X8p0Zp/dXoIp9SFV2uUs/GsqKFqywsHrHhfzMa9ykuSSlKKaIlYQsNmSpOyrmahHW2rEZOucqw
613DF1WDED9oDrIF/DjJNhIqlnfT3whaoFuG9xt8LUWkX53agJBT0kgNkErLoso22HxdXKhBjThN
jLs86YdFI7BNqW7ZkVOWgoTjsCP8hbjW4eIATKEtRagc4qslTfT+NSu0O89GrSejeFx5OZEBk6p/
QwMI5hDu7HUDiQQqEXmOltEcCsyYm2EIr7GjWsfMi2+hPJPZKSho6Z3QOXKL7AR5c5GhUj2XIdG6
jguey/fV1yJfMsuk4R6+iColPwqN21Yxytchm0g2xjVpidMR5qht63MHK/QASPQrAJGxsqrqTe06
E39J0eyIGWjXI2zpTc/5saJ3cefGPZFgTDTdPn/PKv0mHZY6e7woo5ocxcR/RYSljdTalPPoY8Tz
TWqAicwWXSw+UY8fwzT117mb3VW1Ei6FVl+aCLhU4hKiGTcOhqv+u+YNKV4B8y6xMHZoyNtqhmVR
J+jLkDlRXMflFvn51hI98tLCXFYC/DuNoje7SCC/xXhqMRXzpumZ8Qt7vLU2B+OlT5PzAF1z4b1k
QdEvImItF7lKqpUyvOTg7PDu1M6hohVE6MxNXRmcyaCAqSI2RD1oRQPEoMepYTjbUJUfsE++t1UR
3ZYBssaxegveiNDBKXLhuMNkHxcPdWSifWeF5R61lMZr7WjDVpDcCAbMX2Y9exUYkVjQhPPOPqPW
nZWKbOMz5lOKq5a2KPq9VIaRsLf6jR3K9nGY2Suzt0hiERBcQKj0C8paElgz4HefZcIycaz8Bm0X
6kBv7DctRCxkpskmNImsDz11C9gnWTTDqNy5qDt20AqWflOIbUuX4qgNLNAG8DyyCjadknHKlPkK
U2sBXiCT4JZxyvrrRkPajX0L+LcYiMjUnSfNrzedoz57qjPZxRl97ATsp12W7TrW7K/GTY+qlz0O
FYpdV/eDdVjC9LKy7G0OiCKY0iUE1Eu6iK4IHh8GKsKBXQxKrIkJL80J4SD9tf5swurca990kLWX
DH2zVpifNti9De3HS+OnULZryF7peFdHxTMMrq2qBKjClW9FRAUwA/AIn13GVGvHsoipaeJNqiN7
4wQEDgVpsCsSG+swIfF5ZB1VS3/H6EpNJQYVD0RwVeE6W5qpjZAAQCfCT1pNdrYY9fuwDnrCd6km
hzpr5Mr2ho09BSu2os2XZcdFAb5AUPFs36je0FUf1bp61FW14DBZVYYV3HeRdW2z+IycuybAwf9W
OFvMKmg8FXGXAuy1u2xJpwbBk2snIHy5ysqoxD6VOEtop+YiCpzphAbDW8ffQ7vdGXp1ZJXxESMu
Gk+pkoplE0Yfliu7g+67e5hwy44eMuVOi0NGDF9BlzbLpnGYEpmT4STWHhTNN3d/Pkv7ScPJ3BA1
DhNgCrvTcsP+eV3l2sjUEgpJXHyafNvE7hW6FY6g1jVWPv6SRdy06aEsmV/0pF8eFMxDK1mSBtMk
w4mW+3s+KbsTjjmE5gbipBYzWdEMezuypmkKGEvFa9AbvYxNVt1D4fhIRbJ2veKuTrIVepzkggPr
y+qL+NBk8DRtG1hqqkNNGvylnSs9lHi5J4tAuciX+eP/j0piDzk81fTHCtiPRbR/nMNP8Hz59/pP
n/X/UW1NU5mM/9+ra/d5+p6ETPh/K9RN1bj5L34vrqm/sjq1NNvSKImh/GW98XtxTfzqOmjnKHDa
80MsCX4vrqkqD2kcZDY1bYHsmh34vbimqL/isWABKFgKkahBs+F/VF3TtWll8c9aCKUncmOEZdJQ
Jz9tUkr/uPLQPR5oDCXAJGzHq8EcAfSnVfHW+rBZSkdxbkRbw3urPRDY0wPstbsABp1faj2PaP5T
nZofIKB+WMatp51KQmvu0PM9NrVVvBVtuJWSRKy28pTDiFuNFDnq+WGqvFqqBOwfd9muBrb3SgRY
Yqjdq+krWKOl7q7nu2N/mGrx4z0xHYukCQi6NpQYL3oXPlZCeYv8zPtUBuUmTs3gOexz8HIlV9uk
YRFC8Kz3mBPRBAPQQM2rEsOGxCbDBA7NvInvBNKLE2W419Kq1yoD7VsWJmRsACLaACIHzM5MeUU3
WVkaRQnHWwzWTazq3SHSmXOYWN+fMsW7xxcTfTNl9GC40lmDKILa0dUViCWFGTVcugMDZYg3Jwi2
5FKmry0sAruBLaOj1D7rGRbKNNI/I7WDfaP7iLN6vDVlV/u7yEi9exWB68JwYu2zCPxL6OXFs1KG
6Ya6YHsovKi6bfWUSS22j8ayP5zyExBL9wVEg9VyqIP0afNoEzoZvRIUo2dGZKYvWuA94Wh4np/r
e81a1bzu3XTKbkkEXXcbR6q1U3y93rV6H17RRFzUxKRMqQ7+QZdxv287YoMNBwpG2mXmtom84WnE
cbE0Qp8MXSd9wh4/HN2StnecedpVxBkUK7zGN33Y9xulCN1zRid5GzpJetLamCYM0K6DVRKJPm/O
D5CwZmzxoLvn2qA5kXWOgSfPrteZWejXLoJdRJPdvK+moPO+K4OnXK/sBWKM8sXshmiRZviczO65
DIVY5tKu7qzCtNZZUnrnlliEHcSI+BAqRnqqpKFsNJLpcElSYCn4qqDaRxrqBkN7Syr7SqKk891T
njnFx2BhtfomVi37sxns791g+S/0jUGl9oMFStEe17x3Dtvh0tnIJ8YmAqbUmxGl6ArmDK7VUwGV
dGNI6d7YyuCvO7ct7+kGtkstj5Jn8ACA3J1BvrdueQdNxPrqlGQVKeSULVr9RMkP1mhj+AfN7NpP
u/e/dZUTvzY6K8W6CdPJcJWt3DIfrmor3XVepXKirCtbPVXWlcXhjP2kYeY11Ffp6rT6qlGD7AVv
WEIW/nDLcV+ZeDAXrr2z8wngQBTzbYIo7U0OEKgK4YSPcSLFKmexecsUrtgiptCO4xjo6LmaaFfq
DbVt0wBVBe7zIvr40YyGZpFXpvys0/CQxJr3HEBd22h5Bqk2mI64ONeZ4kmeAXSGrpH/6pSVujbV
bPpoirWC4e4c0NenO8uy5KWBAgzrxszvgoRRQI9z48kqUDDGGETfc12/qMXUN8vqlwrWfbBAILoO
asu8MyVCVc90P5JI2s90D5isdHpypRzhb5GLChqBLGvjysu3rsz1W8/AjaWXnXzGj/mdUPDgK6WH
NUY25eMxc/bRoLvvkG7EIk+leFDRsK6xwrUXa4ztne7IfCXJlZtAae4tBTYXTbO0P6tiWCi22yGW
ZkUJ831ARdQYYN6Ya3iqKt9cIG6EOVufZjqiIALWdB3MJN/73iQL1org0SnUNyE7cYpbv2YeYkcL
bwj8a1VFKJzjAvGg1Ia3kTYKs9nKv7L0t8+prP/lATUz7d/+IkKE+9tfaEX+WiP4PuQRe94W5Ueo
KtErCiuwVn7s7PS+jl+tnOKGE/rPTPkZAQQC+YZ60atSdohTB284EzlWPDAf3s/3x3lVUDpwjM38
av3Qn13/HS1hdhFOZdxnhe+sII4MG1X4xn0NTP1k+Prr/CAcWOO+yIcTrD33Mj9BkhqyVmsOFKWo
vw924L7UOhHcVU/oN52u/G6wa/7n/h47+0Y1WrmdN/W+PKGzbu5Nr2/2vek+0XAkjZ1r2LMZaB0n
iq7g+Sr9F1xSwaJokLaEfhg/FnnE3NjJFN4l1ZbzXxQ2dCHLy6z9vImQhWRO1DRR2Wu3Ro+te3rd
pis8YroMdT1vplGjUTnrUujE0njOn+Z3q3EBrAkL4nKc4SGQvkIOmGyeq7pmkUSB4gj0B1TydD+5
1LcxarUHu3GBG5X2mpRd9+zlY72xREbpTQ+jiV0k7koiDpeaJ4rHPmgQUWvRJnb9+NUXN4Lh6ptI
LeoNfmDeGmlm7oO+Inelz4vH2qnfml6vXqU/3L0EQ18/NblFTlRsbiOjbJ4UOk6Xwa2u+YDIVoQl
8MhevWWZFmMZIJ86EQpYxab3n/yAGazjJ+qNmyKPChkbeLLTgcYryXuii3w3uGglYj0PUfuETyzp
JzRoPz7U4lZXRPRVtAxYdt7Gj5lD8o5QhoQ8SQcXx1CgxKfwdnU0dKdm66XvFdkjo26238O02Gs9
Xk7FJPOhkRZ4J98Uew8QwrIpLPOBZTzBNBT0cA0Z1PgL034xabUs2lb471I3X2qrKj7xaQLkHyro
frhYSFJeSSQ0b1QuRi4iXOZ9IEMoljt1NVpu9eYM1qpShfIZ0MpAvtIXd86oHOrpElDZpXv00rrf
D2WvgIU26qOs9Gznh0kHAMpVNzAwjJsB1cs677L0Lh+0GHOobz/QEomXWYtvIpmvHPy8b1XCddAo
nM8wHA8kg0DkyVubepASMALU61L6BRpILqgsYXFyDAauFNbhSh46X1hHD4qsqy9Zmseyde1v2sQS
oAT3DcDUTabxugMSejIP688hFfejm7ofnqU8NpPP2FLalwHdyXsbhWjEhvYdQ+IncTD+exSN39WY
+Aq8kvCmey18yyKVSmbRjcdiCNEI90qLLVvWJ2IxhxuoucGSQnb/AXt3b1oldkozi7YqdaCN1ZCg
A+oSwnZAalUsg3tNCiTbbp0/gwaEUDayG+R/XPTEoPLmGgHlYAd9tFLqS3W6shaVdg9P2nyLCma9
kNuyJwNU+NKn8naHn9FY+6gpLtKKgh1e/qXtMQuK7ao6DEns7SjQA6vCowv+wzVvRK1EazTRyt1A
fOWSa5cPbnE8iIp+qE7q2ldfXlO/C781cWMtvKIq7xhxi2UTS2PCyQAlMOL22SOojSM/UgAsDO2z
cFKMz4aK85jZNilk+/lZQN/jYyV0/M7THzVCoUXVMC2bNzk+0gXqLXmZNwtvAZ48QPPcKJcsi0E0
lc4eJVd731kdipy2JpfDasuXPihfbSg/t5hVhjudiLn57sDq0x1mH3LamJe8uGpAuSSJhwO5K5da
Mq+SpWxX9D7FawwZ1GeUx3jhvahMy5+E1SrrjmYvwrH/fiqTHfqVBUxg8mE23dgHNC8qyeIhxGRt
WwSLKVzopdkk92VFW2R+iiOdjRj08bXpqExAURqxiUf9eYqlXiWp7b3pIIznp/p9gPWTAJ27ruTH
8mFUbNu0osWRIJcN3LUJaugpCl2MQ61erphXuk/qUDdr144brrRcH3HMZ28CWJcjk9cRS81OASe7
me926ZShShyeSFyNDyRlIkmenk5m9kVteB/VkzbMAUP57WWs3nvXe9W+jnmsAXjO4+Uox+zN9iPE
q56t3Yx5qt0oOuXAqtc3Q6GA67Q0fRfJoVxlDFhPvBpzR8RyJOh0xRMV7WKdqgZZWFZUPPUsvJZa
VlR7KlnfKiIHzyFzhXVYG/3GlVX5EGKcP4Q2DrueWh4is8i/0tvb6J46HIgrLxF6h/J2EA6TttJd
zlvQVPJj3FqnxgN+6baa2Je52JK63VzKrmkulWMgdeudZVcphFlN97v4gxy7rW4L6uAbo5PjSuen
v5tvclpYEPiy28iYEJtlN/L1adHWI+VklfVlfO8gy7jXU1KOLOndzluqaZQbSxrYn4F8QiFvo02f
jv1OUMlaqzJwn5s2SZaxBGvvcR187uNsQVRF+JQH3b1CC2I3FpR4zUZxXjXpagu1UHF6l2l/JVDu
Iy175zUanHKl43dkSqq2u4aq2dRwWAm466+pjw81qFlYBvUYvdpa/ZKESo2ObUhuB9uFdDY9Leoa
xoGGMwpJJB2pRrlTeqqvreKRSiOfRvQXnyAoi2UYxOK2rJucLkijbXMPHp6ZNcbOE+1x3h87asw1
wFp7Vxll+zpqi/nuFpXtjujPZKNnkfOauNpOdVRS2yt6XVXpj/j2ywZJBis0VYTNvtQsyGheNzxp
sT1uqH4luKqKfDsmDiGqXLEPbYwITzOhJ1CLV/xVRHYAnV/9ArMrf6tdauvQBO5d5B/HsuRIi5G6
LF1sZymLQuwcXk9MkGvI7gxTslxXDjVWRRTWDbufkYvTkM0srBsbJssprxM8eSxDYCpax16q7jEp
YQvIrM3vrYjhsfbS8ughBVtJaoRFlpovEKiSpZ5Zxn1D329tQWy4SWQwbilOLjRD6aCPNc2raUwo
MuPFIsQHaRCggMqqpzgwiLpWre68SivpTDR3vps533OTCjfzl31X6DGMgc66hNSSXSOUHPBsOa7T
7msrjVgS0klI4bDuSMODnSSVfY6+5l4N3xlSg7NqhtbCH33ztdVISoAdp/B0OS5Ts7O3lsV0vIlg
Kep14dy0mLKcuC1Wacw5PQ+yUIPeaHR0t/TjFoU2dtEEqP/uUua7SiV+b5HKHHy76nYNh9imGv29
rgv1s2fJsSjBwTA2t5gwg+QY1d1joNgkwvpqcR6z9mSXYh1oQ3QwvC5gqwEfkcTtYSxMlaE/TwjO
MYaXakCkJKnHh0j1aIW+zf+ouZg7GU6RgkUntZ9wbXbe8KFoZruU0u8uNB5AImb2Rx5wCTKY1B9s
v4PHqyaw/oUV3eaZ0q1kF+0HIZIzUWfjjRCxtWotqwXhv0AU6xxAi0VEFBVoAXWXPGY3uc3ytPit
7jQAvFqWvNG5L8RaMAujiy647NMH2efY0LAUohPzlIrUkG54Vh1PXxRRa5zmzQ7WYIYu9hGIjXdT
ePnbfHcjzXHnsD5exVb9ZMAzWKgONCDsJf4hgR4Z73LNWtlm5zo0ccB0MxunAwjSKxdGe6IV1Z4S
pumnefOfN3J+NO0/Rp9emmKX36y8HfZeaYlrjAj9xKIf80gDCHC6y3dNCaGFsJ/QMSPy7FKOE411
WlHZ58B9K/LSOM0begdWiWBCf5m4mXUVKDo1/Tr/2x9iuWsTJnvFoAVXLSuDa6xGQIugrG660oog
gTXxRW9Ne0smApmASnXVVKW6b+NMxyHND9qxHngrOubqRdWlW8i9nOBCNW9NsrgYL70V12mcodNd
eQf8u0q8eBun+XhyU4wndN4yftZ+PP12H9dsjGgiXTZlTHYeB/+xwFNXNrV9pEpD1IUuiV8iCopT
t8TKXLGugM6h+UdQ+8+eQdNW64MJuB2ZK9tp9CfHJkIQpUhCbo3TXliOwzX3tE07KcIVJ7wPciyD
zJruqIRuZqEzmcf0Kke3+E387IZKwfVXDVatO2YrQiK6F4LrwL3YncgOTeu+ud0Qno2seBPlaxYe
REeDUgX1vAxjoqQmvAaiyeAxH+kDKBBABxkriHKD6uDiNqcmqOqr2lBesLWzsxPFr+kINgGSaTpB
eMEJmN+0oZfdKADC9sCp3otSOTtFdezhlW5Ykdgrz8+7U+X1kMT0ZueBYl7kIGv29ghJrO3lI8EC
KA6cqe2gWzB7ck6+IIKdEBVE5ZW4gVvTP6ECOZeFl+7mrX/eGBKIlp+wW6B1MmChCTelnh0dbZJE
qFwuNRMcEuyo7uK62JR0nFnwSR5Y9ljnwbDdbalAwoa3GDx24LIOLBSQLJiO2BCTIRamWjDbmm66
0S+OeL+GRVg3BNEiqr2zxrZkKt54UHKb+i6W8i1M62GLlHc8hopdy4UlnW7dEd0JHq9yVgIF4rZH
N/UQeSWJEQAaDE0ylk27WUx7h0v096uSCFxjk6iFtYpsab2KGoYj4NA7adrBxcx9B8Y/9/tM3ZYN
8MI9huyrOiblxSNcfckppH2QmhMWNmu9QPlOeIFx6IH2HRCVGlMwZbGoItXZDYB2YY6lN/ko64ck
j7olbppuaQKWJgYE4z6S+fhG8M2kRlqd1V7GG8MLiJMRZNn57aBOKALU1CGDWgpQ45ChImX44WY0
U7qQZmodTMJ6NgkFiI0s3fE554q3GPu+OuutTtoK591mbKrxHIdts3ZYaC7nzfkm8lpWCjZ5gur0
ZFHL8dA14fhMXuQhpb+1gzqL69I22O2+HvYVqIfHVoejMxhpvetts3pEqe2vnUjBJpQRRIpTt134
Zm2fFCO0Vh3zg83o2ydIv8EbfhhopZGS7QCVvNJzIK10usErjEe81D5Agw6rVGoZMg6BxMQGPgkh
rjvKXvHwDNW4YkftE+rFKZFt8F23OcVSGd8HWjkBnJxXSNP2pe/H9KlJ4yNFFHmdt2SLVwi4zcPY
WdYZz8WN7rTnEnM3C2Hja+h4/RBG2Ra5sbgMNqmhNSVQSyoI67xABRjou0SmgGVagV4YFyxthmWh
qdWnkq7zBrx8N52cptPkKbeoPGK6p9thiJhn1Iog/9VVzrSP6mftM3RF/CxH3bs0iffd90Z5zDX3
uzSlehAYGtOFSSjLAf9p7+X1beMaOYYsiH8T36VPn0o4IRzelYEzFC+Yo/BzqywxMnU4hVPT1Vaa
i1XWYPUYCzdlmnwvrW74IPTu05VWR+qg++n2GlzncGyfNPDRIDzi4DRvtob2FNHtWBs5Z8teb1Pz
mb7qgllWd7awx+IwdoxzPebGOQz9b7mn8UEhWVOL1IbfH3C9NDlWFbDl6S4NCPSyQiG7EeSesNwp
QboRS7Vpae//b/bOY7lxLe2yT4SKAw9MAXpSpCgvTRAyKXjgwJun7wXe+utWV1RHR897wqCYlFIi
QeAze699lQXq4ilBYyM6YTlrIudI75TNi8za+rkI+8WyXaKwCOtnpNThdjAFBj5Z0NDjFdsZizng
dnNzp9Zp+s9/CGKyo8tRYnNuq4wSiezamx0Ks53lD6gAVjf5VTSn8cmCukl6IohCO2iSV/A0cEmt
4ETyB0EFeXkSlVmeTNJ6/rq5PSaLe3WSqyLBlOUtnbdTpggU33Mr1bdhM0zrOYuhrM4ZjMKO0ZOb
qIdWVYv9pLbGTrGj5BIq5oyU0h5e9BSYfqZS99tTTwgkmymFZL4O42+QdqdMzYA9WoO2afP0OWlU
Zcm+sk4GCe2rmegVehLlt4Z5ggnrj5EzmQhQsfqNpH+E1Q6sZwnH1mzdPdYwJLfFMiVYHsqGegsh
BUpkqebrTrcRSE09W6/QYcsNdYDqAmTa6sZpBpjW728pZLcvR+cJIo92YJMXP1Zq9zZoIgaM1oG/
EQA1tB7xyUBYmpOII0qPx3osg23ddePpdmMwy0QPPaYkCpnZEftt5g0a3rfcDZ2H3nSqkzqRGiat
vsDFS0iDyUdkbcXNExmJpCsHn5gExAr6ybDL2sx8hCheRWr3cEs5nkfzQiu803XpfoLJ3aPgCV6U
QLG3eN6mLcAJx6u5joCHG0kuXm6sSHVOc20DJVLYFGI0P1YTey876qx7RweOO/dG4+Wk9B1hps5P
QVzZKzuo4u3Ayew4YXEkgv0sE9TIKsqCXT95TNjc59xMOliBdDC6KF803D33rDcuic7UGv7hu0mq
8h0MbMS0c1u8EEkxHXU9tT0WucWLRUTk3tJoqw3Equtc191VNgQJCwPR4VQaiV4pdCiNrP02NfYf
H4F79Sw6Iu+5Fl1vX3HYP9RL9nvQ6vaKYDLOnPYwUE2MXQWNAAeUhilo1/cDbMDRLe4Y78hj4iQd
yIBNZMGVx1NXvzRETZFVKF+t/lWafXWXLdCiXDeru2rSirsG8A73b4/Wibolrz053KzK5Ow5fg8q
ku93M1pzknmclL+UGEA/TrRxt6jod6guWvzXgfEmXbD2jQlHUiccicVlwJg4LeM1enaCPnAe9wuN
MQpGWE2uaH0RSAIsgjm8q5Ti1LnKtCvR/TAYiY+5IFZkSot9Uxj1VeC32dST8WXUmeursxM+lXUA
Lmo41nkdX0JSLi6ByQ1Ax22kK9bRIPijVSLm07hjLn2LhgXYnReSVWVtdFWGPhsWogMbi3E1sJJX
yMiwxgXZhRMMIQKQoiz3SINebmeuQFUDVc52+v5Y1RKwfjZ2jxnRNp6dluKbD55HRlr2q1QTJ+bJ
Xtsxozq9YcEZ8b4fMM07T72tIF8sB1zE9kraYXthLGtdgpSkmUDY2zrP38yocd+Lmc1EVrPoZDBd
PslInPps/pKO2++ifPTIs2VdoxblSyuCDViq/gGG3FJ6K6MVkV1CaYgx0CFhKMzQ1Mq5OGK4LY5M
q79ydpE75oSmweYwbg6t5ty3VpVf+n/dqNuEfvVkCG0+1SBI/+1GLl82wQSBg8wYwxxw8Wmmc5iN
bGUJShuntuNdPdbmIyMD7YAmlmpDKsYjnCR3J3poSY4+fTa6Wv8xTebbsQkqaHScTYOU+FvP4Onm
1Mkv6MuSZX4mDlLT79LFUp+lAwGFo9YTO06yoBsh/sgULnttlH6OkrN6pYpp3TAy309Z+8QZQP/Q
GAX45WxUp57B+UPlpB9dG2h4BfksJpjz75zRnq+YIn4p8Ji2Dc2zVRY/qQ1x345JXMyjpn0P2Qd4
EYlib8wLSS1O9OyVc1voR8qEC6jNIahE2JOyKch2Msw/jT4JflQr2naECnwomZmu1LDFLK8LDa6g
GDczTcjTEPPnExIef1V66OtuuNHmqX6dzGChD2vWJsJA/cHUuM2m8tOMbGcN7xx8OadyCzD249yl
ya4CueXjF88e+2RmKweLEcfytAdRj9zJxuITtc6rWyvq0Sx16YuZtBohbFiOy3gwdUcElrgIzDW6
AdTWS64o7VB3NG1EwDXapbtUMRmIlywzmoLCU60jX9pm/wJzWyUhiDhLt1Kt7aRoaxV1O5zE0Xjo
jEDdl+AESDPRujfNpa+LGnlUma35pFCaJ2Gl5qnSEhpN056eLbDJ9aQpb9OcjDvJyHLNOglj/Vx/
OWNj3guKuHt9tj5uD1Pt62uL93lntGn4zp+xJgdQIG2JzVNmixSGBz8sRorpjz07n7rtgxcjIs50
+ansXXJgKHW6vv2fTEBYPlYg09wqCK6B8StEvmsy6fgOhd+2iEd0w0Ojb13H3c2LRKZBPjOzn/VZ
LDd3M83XwU2zX0YFnC40kb+T2r00xJ+j2nYXI9UU3K19exxqnWTh2HDWgTT3OCxH5JEweNrpxAi4
gpKCmkQ1GUONjJb3sYyrbWhgHiDH3VxxcIfELLGZTmUMRyVyluB44glNGXpaaCiPUfM9RIGxY1Lu
rEZGe++KbkXgFiAV0rmRh6gSL8BaO98vI54YchDMKc9ZpuXlj9YXXEBnRVu1BWbnsQ2uRaSf5ZSb
Hs20tRqtMxhM5p6Eu3OAh7uRKLGtIut92AcXck5OWYfA3czk7AdITi+oeMmmNOIPLO69X4tqG8Sa
9tB1Uu6yoFTYChjdJkAouZr1ub6Q1cJyrtQSvyHhlMyO9uF2kwx643EpDvY1ua/e1Ovy3LYc/NlY
VEe16iArqkuC86z/0Caz+yyqHcEQ2TYa9Z/UqJRXJYIUwmA9fmjtMd0oe7NowzMJncO2CRzjNHzF
yUymHGcvJWZw0DhXmr5i5wylxQs0QvSBv4IXIHoNbNV8IG7eAG2ogNHloN0lvKEPxNqavlS7yqOg
PUVh+nt72Fmer4lvFlHgfFF9RyOx8kyM1hRXIICG4o/ejjcpF2Ja9XlQzXWaOzba1eDH1LprWM2E
XklY0+NgLG1+r3lRTAQ2sqrkzs7y6djYdoAMK1VfZs1MaBD5VS1ypIH9lp4oos/C5HcbHRcVcRi7
UFU0GKNcYzHvEHlgLje3e5ydGjACTUZbkDv+2EhtFc6iPUfphEebosFnYEo37ort2Cm/OZIXz8Tp
6kAsVlNV28QjF7pBJd+xkYuOuuS1CwNiSkLZnGu49cxzg73MinFlcICAzq7Os6Ylh6i0vUo31FVW
a+padmP6GPT3QxskB1VHOAxh4D5idvyawkwjY3gV1xI6oSN/4Ey+D9SQhFuQXE3bU+NYUR65ZpyA
99tbloTajrqEkU7Z6Y/mfdvkvuyRmTT4H/g99f5AoT95vRb3oGvqz9ksiCJJmk3Xh8dhYoNmFvN9
UEW0mZXtPPZgUCjHXNpCN3qmTK38uojLl6ZDPx7ksTwTcfaWBqs2xeieDnb0hLFe9S19xpbVoWDG
II3PgB7zpZaqiZ5aj9/qMW0ZyITZHvJ8saGl4BJYzZ6itWQd5MDeFIyxWUUNpdwXkUU3W6TLQBdk
FuGVHhOT+o31z2dR9DtJl3SOkdR5TdyV9yQe+nSHQG7PaNOmg9IS40YOp1ip9vBAJ+GAIgVVFS83
2ZI0WJAoCkUCfntpEd3blvVdoY+vMbnu22rnKg4pZLb6JAAsXHMFM/oQqtOmdwiWcI3gTtG1/j5g
h7ENLI3tEFGQ6jw4V4MZ2FVaU7rm+PhgR1IB59KTKw7y5EoHRh8xWMTGDbwf85Cd5oAe1+4MY8Mz
xMnorMvEsH9luYmkDtafUx11ctPL4oo5QV1jge5Xty/htur3FaPnlmLUbIBILnIETi7tTDhFRPy3
rj1ORiU2lUXGZ54qG9Di0bXbsVsiQV0LU0JobOcuMOl7syy7hhKz/qzHNd1Kl177pBq3tY4EXEor
9adWDOCdbYY+Q8puyq6AuSraeTbGnyroswOro1nxWmewfAL3rhaoCOisLd8Ukr/AlLy5jiUZ6wNp
zodBm+RGOuAOCnr7K2wDVsEgvLfzLHf51A27sDRyL6pNyS8yKysmdNlass0oxkFehJFWV2kSKM8W
wVrdvrw9F18bQq09kIBuJfOhuipwPdB9zX65SOcjlZQPW28Tr2zTxle6etjMrJBC2sdzIZ2Fjz37
N+W4VXXsEHvrwnZpvItn+A0yR8oCBJ2J3/dIltk+M4R+tgmIIqpWJRZ5SeEtIWMP5GTiIz9Zt5ck
4ly1F0b1KYDYIImk4w3UNN61obEClZeg2+LdkypxrhDZXgiomY7RsMDF6nby6jZV2M1xQ8ZCcWrH
+jzEdXBC9AnuO/3TFwuuHWwiE92SEK+Y0CdSJuuEpHYd3vAYGfgGyrC8RnkOwxTsYuKI4uqayr6P
gj9KCS/FKpOjJCDq1GH+6I0+8OhAgDWnpXktRlHxo2I/Cf6ofdjfW46LjDPgxQf0gdh8Wk5Ck+s3
iG7xb7M5aJTO2c9KEKGl++przaRMuAsqSl3UDurOoLJBTzG+CdxifmEX2waTzdXu+dXLviy2Ri80
VIl7N9fnU5kpJ5GouGUm8NVDW2jrxgy+rdRAllcdrIBhfjxq1jVNHDbOWtN5fRrb19tjlRZAyCKv
u4bQ79l189WJSjvcPqszbvk1pRs0vOWjqy0f3bzaMpG0KItda1vw/vRufN8PdCht2S+oCc4Eec+H
oKevfDAHPC+haW3CSrJZfcyQQyqlW35kgfET2or16Yzuc+t2w7eWT2cQjfkfM8T6H5fBr65iw5g7
LUIAyPhHLxGMGm9OgMfJM7VrLQUpuDb+Oab4E+LBNGdOiFgkVwEokvwGUzl5dCez++Jk+NkXpvWh
DmBmu8ks37mewZg1a+M1nXvH6wNHvhB3VPmRkzlPcPBsf9Db4REkR4O/DilPzERvhUzYvS+lJdbz
NGiXsU/rDVqB4dzj8tyqedTeQVlytk4lKpYsaAIIHpFHJUI+QUtWHdymmdj1mc0+cHsyNsVMkmxS
zSei39Rtq5nkjkyBs7HM1DqbiJE3SNaVC3yNnoPfKa7WgL7SKNzhoXWykotoaj/WZgxReyiLZ5f4
DL+IG7KbC6TWmiHSNyXhCob+UH132cJ5smqLz35AGZiiSQ7C4irqavwZsS8J4RS/vZWCJgmhJsaY
MPlMs20mOStxLV538j54VbgU5ZgkVU2QqepgoDeLqv91yuygN6Px05fyfkF8fKep8lrMavdpaRSp
0NrsdwtuP79ChDRFYTpsG6n9wiwdQ8wo2mf+Luo0QbePgZzIOdlrDzUT1RVQteaqz3qzJpw4uze7
MgbdS+QObi1z0yJDuTPJe94q9TKFNpRmp3AyORa1Vu4BfGsshXLkUl1m7IupzI4j/+9uBj10iqsA
okHelHczeTr0MrhWq6joUP524wXUib6Oisq4x8kbA6LQw4eMP3Y1DHX12ES967eaqj3hW2x9bVTi
l7wiyLWxoukVdOPocb6N3rtFPWWj/PyQ1fwlsiD/KtvkqdKRaMkmu2uMcvozsI+VkWS8bAcBGwAr
QXs1vf71ukuvp05AL4pQiuOBqt4oViNnyiW0LWeT6LR/9FC/g2qLXl2zn2KiJb4GPlck/vQfk8Jq
sJoG982YGXqVqt2+GqGmeKmNMbmTWuerUhmfhomJeyOm/FHrU6wyfeJeNTGkaxKNxX2TW+YaQ2Z7
6QoGIp0xlWeB52Db1IA/BWkAuzIJ4lOV0SqZUxcfGy4+e1b1ycFEXH1g5J3vpziEN4MKaVfmqKxr
4li3FfuguxqwJBWXHl9cTse4wUR5j+K5WufSGq7s9LUVaXHmgzs0mNznNHtCYTezlRLjcxewEmBg
oLwYdJ1e5ej9m+YoknlHH35MHNaho86fSZi9xpwEvi1lvpSN7f4YlYaJ1xS/Yi7WAaYPtGcF9Rl2
CsIzHOIRl8MepG2dB4sYTuVqb7c2KjWujIMexL+0FUeo4c1P3bpXtyi0r9II3jErxZ+1MsbeFKnD
e60Bc4cyHjLtQTPR193wkrsoG9tBJs+mGA02PZLiFK3HipNP8wDA2F1F45xcueyMa2NAimA7Llef
LD30iyGyX5I0u1j75z2zbZnttgBt/37sds9qnByz+r+e3Szf8m//8vfTS2XqLf/vZ/7Hf9MwpCGC
Xb3+9RP//r7b825fBrkSoJPuEwr7NDpWxRQeMVr888b+1708yUFc1TCmiMy0mHKW56xj/CSn6Kiz
W75kQm1O4WBsbl+hLwZ8BxW6wBg+n2Add5cZSe4ZHkBLbMol60rMCgnHdpdM9iVMYuTMEj7WMskJ
t7cHnfjUxSa98BJ80UbBT0QVC2U+wdFXjXIdMdT2ilrkXFZLeSWWXeeyXC4eRrmz9NBm8a3YV1jm
3yMK4zUMLDQnNGhRIZ+FXVinQWIUuX2JiNA6d6X5dJvpulnSnDiyg3Pu1K8ycpzn1LDxeo7DT93b
id+rc3NsdcPat2QSr7S6ql8diXVEoMNu1TTfq2En3qreXmGGq1fzIKxdM/C5soq0XDcTIZ16XekH
Lh1rDXz/L87tjhV6o6OQkxpmgKQa5rWGi5mwDVhckvM3q8+3ETl2Q2x06yRbG/jY0eKSdK7uc5TE
pF8xNWmW55d1z7bGfkZFlXuYHaEC0wzROMLYbJKfENGC0SHPjVqMJKaK80QZoF84FfEl46il0LxJ
D1WLPEZwlZ0V3XDPxnLa16aw2JU1JxtqTRL/wqr1wf0r61jr8ev2KmtnmRLTasHOI9QOWUaFVcRY
j90CHOon4rRHMnnxjRMp3PetF40NAv3iTBq2sunML1Xpz+kQPoZZJDgHYrHumYGJKA9XbFmZXKlX
k/nBQ2x/FdQxa9nwIPM+9SGs0BJBqnqdsZn6bNpf0V+1fmGZxMy05RsTJyZoQ4HxcbQOXBrg5ECE
xg5ezLvUStZ8ekFFZPiqw16u3ShuTkAA36B/mlssznmqYXAf2J3UBB6denew1xWq6CWRpqq49Ibk
uefFLmVK0+EsPfZzhQvWeZVpIg8mKtgjMD7mAlOlepXRwo0we8zQwTTvEjNlXcwIvzPbGP0J2+JM
LKV9w8/UjRWUAbRvRDX6ejV8EK23Lvqqf1MH0p7SZ7KOhz/Z3BA50QwfRBK2mxDemR/h2gESDIkj
Yt6Lcxyb94jDXz4CSnQveEjmzWA6LRp79p3CCLdllxue1eytsPso5oEJeqM/ZfI3iI0Pu51nX7dn
a1sV3QHtKWDsYi+7rnw19B6OqyiNjVpND0ho1EdHk2vFapCrdel7W9fOWqH6qAXx0k5FDnAOwo/P
oztgHTfLry61N3rubnMSmB/4gDQHBSfpKn8iFkV/HYsUmzD8e5YjX9hmhe9MZXiWEYoeXbBERgFU
f2mhuw6sqnnLBhuJR1tsh1jrdkOMhjFoWZa0s/MRVuqARUuZV+Q15vDShXiwDP0gLXfvJmb7WYql
5EFJfA9KxCCshqKhCyZ7z7BFXY9COQhpKM96LRSE0kG1GTD+fkjLGyl6mKzMLE665pKjkNrHeGye
YbOfb/8Wq/gNCsBad2WJSrNrGTBW9VOZCOW9zOixKrs3rzpw5aPittVKm6r2s8jrbaqLF2EUFFxm
9o2Abf4gAIXKmHSZfAic91np9pHBMk2msfE8Wd8hKn76MHOT8M7gb6L60BjW/HL0HyNVDb4dtP9N
mLUUeBUXgJz1yXLBbSP54vTW9L0UJ02nlIwG2/oe4+5ltqhO3Dl9HmuRfoVQBd3GMT/CkTLfzBiA
OWS/b/JBJcOIZJTD7d5gonr/t8jz24P/7Tn/8di/fcvtR/z9z2qdhlsEn3etXS22+jBcMUwhLWK5
GYwlI/zvr2/3bunht3saEF+tXadOBmSXxEiyqZEAHzQ9PFowEyhrsunQK854SHVbrBTpwuIqzfrQ
dhVAprZvrVUtwsjvH+pMF0cRqIY3mbJaSTJ+DtOjkc3U1BZBeiQjk1qI6DqrDjJpv1OT/3icSsz4
NRcp8Kh1jdN/uUt2YXm43fvPf+lM8788/98e/euuNimPUlOrTWD342FmgHEIHRs2O3+S7P4nuv12
7xbV/t8eq6z+n2HvlL1r2r9qJ5fXpgF4cIDnQ45ThnhC9FwrKIwmeNAmEaQHfbn562vhivoQiqQ+
KFnKs5KppA4Khy82fdVhQJYONub22tweKFSN9krfjFMY7NUibJkH6s3BSUjxEEmU85FO98aA1T0a
Olwr/PDbfwbNE8jqDGnCJjXx7nZ4yIZkotu9kprtUBEay3n5yDsA2SnVNzjwj67B58Q2k79epdtL
pS4vVXsdGORxQSqhvqjhfizXEcTjBds9H2ZFmVBe2RnWhWmCwq+2B6exKTlIczdSxfU6ZvPEcqTX
sQkwMmRUkG3Dtk3r2btZyKBIlw7pgqrsWDYa0ds2O7A4Ee4B+rJjj0xKI1H5wDULnDrc3O61C8m0
CKcd+gxA6+HQHUzFMDLvdvf2YBtOwa4qr3Y5e8YSN4F1E1Np1391phKDda1siogu3bplnpPKa6PJ
d+RuNFwC9xL7fRbqM8gMFFjlEJ8mJc2w5QfNe6/bGxPl3HdfMMeH+Ds+qItwYLR2IckvawhK9rXW
GXwRvCYDU2ch2A0+OScF5wgXbfHQTQhIk+lNV7P9POb5Sk6KOBFMRu+vEMLOYauvugoORkpPASZG
D78J59XawPg01dHyGV94qWKFd9BSxhOFE1r7bEx3MgWD0WUAWrKGsD+jWTlmXr9XTu8QJqhVBMgX
8UVtKywA+A3CoRrfMxmunFpAFHJ694J1cFsv2VV2HK8R9DVrWxle0gRHymgEO1KN7lqE+P5gJ9V3
bUKMZu3n5m5HvaNhSkHMsxZ5n6/05Yi9Hbbs+Z2/2Gj/HxXwf8FwLsSI/zMpgBFjV/zE/04KWL7h
L1CALv7hwH7VHNzzmkFsGYS9v0ABmvMPxOJUqCAELF2n6foXKEDR/gFsQ12Qgq4Ki85emIL/Qwow
/mFYSA9oGMEPuBr5TP8vpAASzBY+4f9GChDEAfCL8KOA1NrmfzDK+AXqpOgklO9PJ02+hI5ZtdDZ
59QEIKDa28LQeZvb7FGb8NX05toOmwddDadnlgieCKwH2TAUD1guUhd6ylCedDSZHYNO3yH5EuxY
+UWQ3spGsTGnbOzquP4qnXyfs2Ku+jH36zy9TrncFpqCYCUn4q8ssdaysNlaszV5zWS/jLJkFygZ
YRQDXVt9wNKl+Yk+ah6QpKPrLvHC8SB911QN33YwIzf69ETi1oV5FKFmklV4uBONRfRe0G+xGFBo
E27TMgf3KhFusJ4toz9IShK7RNeruk+I8FbRuU6QkYeUDi+4ZT+Zi/xZF4xRstj10d3dF1YzrESn
rnvHOpJme+2F+iiG5mhEusCyPu4yu/VJgmg8NK4/aaq/oPwCTcoswDCkpzf6ynRbth+EsHtB1MP5
gZyEnBGzKex01gjDKYu64dAUMw+jeO0a9VVXjTuEXerKjkJ5R0CSsemY/1x6o16nQj7oE6vgjpGG
lhUu+GkTbUgp0KVYE4VlbqJTs3+TRMgth8h7GRDhU4eo+rLsearD05yE/MGaJllc6dEWRFbiq9H4
I3/QFptb+jE/waIW8UfvOuFGQADoIKI8dTYmfiC7a1DyJ/W0yUW4t8iu3EtNP8yRJZg3jh4ZLeGh
qdpd0IpxnSVZt5omL5LTGVbYuFZ6Za8SgEzWM8SCGIqPoAlfGabwo6LYFnnzRCDfj2pr9/iQ4jU5
VL8NQcjQAMY3NWt4BqC8xF3PQ/DHytius1CYOw9n3im2smcljr6iMDkj6iLfmACzwAJdnc1hsQL6
+8GRhKY7LCGzzBReXXsidfAajUm3dYkkwDOcbF1I1V4rXOZp7TMqwovuHgLg0zFvpScRh//mKZS4
iEYDsDdDDGbQZLBDycrpNogAR+I4bIfIQI/N3NSMp7dJm12CHR/cbrL26ZBuZju+x6o2snsK8V4m
x2IyJq6EDONhryEMPw8KJlf2CKTs2rTDPa6moHiIBNpyjfWXbWlrUGduqk2+agwvI+Elq4IxlT7a
6DYtfKfBmHy5yRJOndwT69RuyWpF0wQmSwEHHyhi1ywXxSi7AnFFW9nM2B2l+11HSXvGRuIFQml+
AqTIGJweKssSFEEF0U09Ggw5P2XOUK3A4hP6WzcfackONXfYH2RBDCPAGsZ1Ts5cHEzUOmOT7l10
/d5IfCTIHKSqCfPfPOcw7OvW8Ch6HCVFJ4WnnyCmENl7kL9Kcvm8cdF4T/W56fLM0/r6QybKNf11
Rq7ISKWw3ZmazrLL0i7I67ZTZ8RbWiuQsPr7HBxqx+xIIoogxzEQTMGlYffbT3MT3yVK7RvJ76iw
QgiguZVj+NrEbrwulUeWQi2RyhbOWkSmhZU0l7b3bRkzGqHP2dDxH1tpwvkYziDQASp0NWRi4cG/
Dv1Kf2sBYJKGgVXNIsZZxjaiayIHjaY8kptSP4/WHaKwY+WIe2uqLBB9zHQDCkK3w9drONiy2BWq
B4b9clU2+UI5LzkDSPncg+tb10Quy6TrfaOzVQT2HWlEc6t5Q06bH/ZrSGKhZ7Ky23S1fsDdsQ2i
8VjhDVmhaGE5EtLwJj20RYL7Ji28E6PsNqrhIE0giptY+soci0tW4DXU1TMmwmHbscbxO2BOmLJe
3FFhriHu0zncunX2By7+n6DAPVYE2WtnpB/x1JysurmP1ILPo4YkzSD9rxjhh2mpQ6Aq5Ew+EvLd
mBLh6ww/dyGm97g28GpOxVvjKPvJ1Vc2L4GnbGsrv5jqbD3JsNu0ghQ1kIuPqsWmQD9Eeedsy4oz
L7yEK9aCdhORAFYYn+iDA+bwibNlP3w22hjV0hHsAh5LG/nymG2BNuBeSU5hUz51PVom1lprdXR/
06YMfeJhB49tKSd8TMcB6FpFnJOaC0qfx29579T04iNDd/1jtNQrZ5p9q7Ekz/IN60nabNNQzmB3
mJ3m2UXJAH8MKibS7mBV4k0X9UtUhRUnsPoAP/MT8Q55UNIk/ibXWfRZqJt14xT3/ccYIYZKEPki
hDEYsnQoF7Rf5oHMkYSK8hyEB7KKAo+Xl9B9UJY6QATzBztSLlPFoG1qh5zX90UDhMhZPnb2LCQQ
hGXNq2XYTxrxmjvTdH1NykO+LNcxvotEPBNDVuPlIeU8MEgVd/bgV9xn4V6AgNsce+ypAP8dqx6V
JZ3RdsaNTFVPQhdZHzarbKXvxCKcjP1SuxRB8jFnDP80TWGK0M0kQZDwLJKqf6SP1Ha2hv+evKxp
w4Z/3KtG5Bv2SreK7D4HHsiM3rqGrbNhDRGu1MkmYkstXudJd06amSosGlE8pLPx2CN096u2KU6E
wrHxCoO1MJzszco+cUGtC/Se+7qyQ1+DsKjkgNhEkW2zhEZ4mLtrKYqJOmdauymGIxeOZlvw9jEH
Q7goNvqkLRqV8Mmdc8jl4rklzn1lzsUltdBCMT6D4XQpp97HkMHqviGVwHHmdZkiUHHmN/glb4UZ
/5gTVw9DmX4VnIfIbXQvrRhNs2smw2DjEMK3E3P022s6c1tHRaHKx36rOYW2HcM3JYtn9NV/BNWG
xtn2buzMt4lma8sScpeyTOCC52yyYbS2vDpHt1MyYGYVkp25I0Co0DOY4YQAqWyRKVrv3AwjHpPQ
1I1f21EttmERbnXRPWl0RpPSBauEtc8qM8VKmkO5TS0rWE0jb6cKEyfgOPOWvWwBduXeLTjQ4L4+
M6fl6lBtZjV5HDlMp6I50W69IM3J7mcAt3i4xtpBBmXwi1sOdaWCBDbPWk/JrYnejIvmHDUbZqv7
SEtin2AkaKBfIbqr9UxVuycLNPXGOl8RpcogckSRbSQxMZwR11xImvEontkK2r4e4ymGPHKs9XLf
12a+NtL805m6+0RFN5OALuDy3VEW0U9C5GO8OyPojQuhrCE1zBtXjz66qD7Goap6LSJ2T43c9yj2
GYxzeah4O0e13KK6tScwR6GL475LnXo7YhYo0Hoy6BlAUM5MTTGJQsSojm0TP+I7SPyhGMFZAYA6
VBRQphGiKe4jifhP/BFpvC+z+uqoeLz7BHoEr8nKCnUEJ0uoK7rdDpsUke9kuOFdIcrWc5zGs0qd
OXazb2rD9UvpqJSe7SPL9q9Wl3ygNGUrjPqhHau1UjtHMaOFruQyLr7FeyeEaIzYpEYVVGWJgYZt
BdiYSmfL+2w5zZ+QVKQdyJsncuePZlo/Zmb9mDTls4onHZ8y5zBhW495WcmNSl1D271KKLpXMmnC
5ZqPaSrftp1V+gCalgtUTyoK9u3AD+SQvWsqFwhTOoav1P0RThTOyUo7JUxnFi0OoSpW98NpSNn0
Vfsd9fGRn7KOoJufQ+N/sXcevZFrYZL9RWzQmy1N+pRSJlUqbQipVKI3l7y0v34Oq2ca6AEGmNnP
RngP5WTIa+KLOFGs0KchC+F1Y4tMygPuVor1cId6pgxseo91qrgRO+g7zAajCwa3u8Up5VwctDe/
YUqcwqwilO0O7OkvifUc9z70HkINF6CdLzQbIA3h3wMYRL6DoAq2kDpqifXikvliiXhYbDvxq5yg
hOqZf2oyhto0v1ee5e57Z2E2ZwnO9CMTLZY+1/aeyFR8JDpJTc2Q+8ymIsWO08e4RHDJdjrJsUDT
KTzTEcGCwQPTW4gzJ43fyigQwkjl6W5lBlYsx8hYcXpxTSICB524SDvfHIfHRGV+Qz04UGNIAjKb
X2pXfLoDuEhbR6cZXxOHpUihzpCV/GZgP/fjYQtIDf23JwFZLXZq73DS/R3y+VNpJorzVOfcYKu+
4Tzy8VhV2ygkCavKiYDAkqUpwYDacccXr3P92dqI8tV9LdSBn6PtEYT70Ywh3tGaeG4IG/m6o0CQ
qKawdzU3ZP+gf5nkXG8ILI3P1dTpMDb+om8bfoNUQ0I2u+sNbyXoxn2cp49ER67TSGcjjdUB/POy
x0CILTKL0nw6qLCAd4LqQbVlyR+bZ0KRus8BEkl1rR80Aha+wZC/6GXk1MuMnr5Gpb1il0VypYAm
f+gapNWlnWXoVoE2Y/BfVxQhUvRwYJSnxZtPpcYu3WY6c6pnt5t7ogzOq7B4x5izYNnFoEyJAcPl
sWYmkzrm3y4zYIIyz3WzdLg4g3bJ8ztBvz6oLfMNbLHDF6iDbnaG89p22QNe7AjGxtO0xLymstlI
Id3o1xbr3oAZuTBlaOYCm0nphGtmHgnU65Auh5kHVDuXOVVhufgwx/5lnla6mtMjxeJ1hBOGqmis
JJqFJVId4+Mqbf0s8+7oamaFxb2lWkzL3t3+bIwqd1I7JpfSuLfUBdtDB9lNdTAjm/j8OrKy4caJ
Y+oUEI5yI3zkRtgv3o0gLQ6IPnSAgmY9uyOTfZ66Eo7fcB4M+Z7YRZh51NqSeYAUTPIfEPFwWFSc
hdOR9MWtmMabkxJEdfV7pXdg/fWfSo+WARIBLzbVjUcFb2UsAQ41NU9IZxvHWYAEX3gUa0s+Wrjq
MOr5DFfiePkos+Dfv95ylhvU7N7m2beSDLi0q6klOQK6H8CubjhPSUnDlzIeWzFeQSWEDmDDA7RQ
H9iQ7hsroI/Z0f+QecXBpZ6KtuGkCJ9pJYLG8bB6jcsiwQA23hOvlRu4/0rI9DOLU31nV++qhWE2
vwvDgZCToziWA9QH5By9KGfeT+htYiaNIhjDxpikuEjVR1fYfzj3HHBN/m48ouYNTIhgpQYmYtcf
OYt56gnoT0lqPwPCyspAEBTfqr3XUtPXh2wHHJmn5FlztItmsn2DltjZWkfyDCiz0WX7bjLqyNXJ
+cxtV++0QrxLJ3/KK2fHp3HFtv0g9P4o0vwhl8VTn3MwNLFCjPBf08U+eI322Hf5k5kXxMSy8kPI
7hsr8qR+2mo/+20COmW1ozaeXyty7cnybeTe91C1qr/i7O9n8UXQ86Lo9p6A5w8NbI/JtIpghA1j
UoPmuJz+uuK1wnMN23Hnmf0dVMX7ZIvz2BVPJRmPTvbfGXFmOo4Oo1pSubr9DekHg95311h/jMym
tYbZHfWgb3kOpknF9TgorAD0TKsCtCMm2iBbIeK5BEis9KFWrd32KSiqF00FHbJ1+aEt3JPBEsUB
ziAl/3AIVi65hvwwB+QsmMMTjeohLCQAmKu44U6jkf7ZhoYYwHeO8uBgwcmgZbDnQlZjdDda5UNr
pR9jAU22ycE1xy2ikdbfNTLaRMGecmpHfcOGJ2cMNseRfdGPt2oVYVksrwqLb9r9mF7+4FIMPbZz
YIwoKe34YekxS9NKlsXDni7G1+2rUCh7ZlUp/J6U09qN1554WpWZ4MvJR9HH2tvum1j/mFy35dzf
PemS3Cl5VQ1+FHpRPK74rQgaVT4nww+TgsvBiA+2i6u2JPivJZ9xYRNT4duq9Nbz9vWSvAZemj1U
RfHBFRhUH3QoxCQPyGu2s5NLYs0tGyOxGOaEh6rldA71CVvlmMPYxBO12BmJHPVxkMovYb0tpTib
dr9pO2xnE/g9XsDP2GKCNNTJQz7Sk5F4zePMm5WmKYFx2nFMcwhAGL7hieqoCtD7YGFuDd3nCSQO
UeGpfStLflAOHoW+t8+FWn3pWyRnzh5ixriBnYy0rBNH1ZkvLONXP9ecyyapBUR7zipL8lBid28c
MkEyTqOtLLCqHoRXPo1e/11BMg4Mt6VtC3TKShbTd2aWHpeTadrC+24BC0xMzdS2mPdxJUL8gXvV
mH+4nu2KeXw1AalixT+tn1hlWt5uDE6ZdhlVMk5N/adoyOcQoyP9rTeYVKbsoTb5Rgsjf5E5jo+c
YkmP78TYplwOWYvFhNIXIxRjHHmEzKMFeBBOZqPs2Nc+Pbv+u/34HK/+mgy+222RnEwPygBW+siZ
xQfsxV2cJUtA6u1tyDtM3a36y8i5rqIOMP955FGcOePqzxPs/nVcL7JdtYNdFh/wbwJpWVfcve+s
TfNcBLB4wFYvFXjx6iwG1/nwgC4UpAg1rLCkqZBS+DyHYV/hZ2SV4x8UxvBQVhBl5umnLWcOZjNV
3Ur9ArTsXZj5s9Bq27cEVne9xyChKJivkGAC4Zk2yhAHIKzdb2LE963YMwktTOf/H+L8f1OQpm3d
Zf/n0cxDlnAC+m8Q539/4j9nM5r5HySkOS1uYxhMqc5/QZx1aMwuAxGXQIuhAW2Gnvy/IM7Gf7ge
aGUPbrimUlMJ3/l/jmbM/6B/UAXv7FiYCqi5+n9iOFvEXv/bZMYhzofH23Zd5HWXS9v/3r60UGjR
FR0T3Ypq6y0kPjaOc3bEIatA2rFQ1vuhTrtD3Zj97WwNg7yB1atu7h2qU+cGqrMUx2FO85mql5i3
tG/VkFBtB4QI11tnQrRUGovNaW2ZnvSeYUdyNAmC5E39C54RHBPOnF9arN+sf6WMhsABqq3oXFMm
08u/Dwwm00shGfuyAhz/dRjatYfrkA/svvq0zytQFUWL/cafM1OJrLHjjcVvRB09H9yZ002iZ/Xr
sn4U8PbuhjDnW5Ks3/+6EleXizOEmc4864WdXlSqRa7aqGC/G5QpMOCc/AsGLGADnwg73GC/JeeR
sOijUcTJVZ9AXsW4XfXOKvHGtBAR5KzHR/LGOLMmSMWKbbwSRIsIAHgwHruBhHyRnRKdpwJPhp3t
4ibFhlsp883i/b7YfXUBct9Az721ZRP/5wewm2SOp/hEu6qNwenaxipU47aNr//+F5u33q/yqunl
enSc+aGUWn+t/+uDZ5jZtWXP6RRiV459J5ViFdexbN6xHMIWqWwsLRHufuOk5NM3D2bmomobnLjL
xgtNJe4+NUdheN9oh0Svij0ujL94+KcTdwIDZWJQjlCZxhuE6Y2FY1i4KpR9tZLY9Gzq1R0EI1oD
fluohT4ZaHngbJPcEsmFY/SqmshC6jTXulHdHd3HzcO//1oW2TwoeUpuZDH/1oPH3ZuAtCdN9dlO
q2u5iOEiOQKMU8FpnnM9g411+6lPn13fz+SajRepJNNe0ae70uVDpC7ikqxLGgruBJGccxUJiNZh
yeuCcCO6lzE2rp4iqmNvmE9jN00nYI7ZkfAa0ubiQeXDapUT0F9X5LJm1jh+lhYVCSpBOeI/e6lC
mRGawI8OOXxqXN23Qb7qq6X4q0cIv5kAbpAdx9Cjeue8Kxt/mRrq0ZlQhAn3IBp6Ze/jE6ansaDb
UktU/6trqG8HFMzZV25wBkQ3zM+B63EbRLBagwwTuN/1KSNHr+h9a97Ct+pONSyUhNm+SOxjVjZF
6TzdJ9xzeetkTCeNt86baZIZ+RynBPZJTIeAU1wKI+ainqsvBte/zubENOaPsfqR9O2xFo0ITCSf
YOM1SS6w3ExwslQgt3ujveg1Pvv1NvKOwFhp0a9IuOtNjI3dJYRGXsTPzZ/YgK9pr2VB10QR2pXH
KUevQya8HMcZdgVpMrxXAFy7rnoyZIc3BUG3MB8Se/RNpMxQyPLW5xrPlksSP1OMI0CmX26/PPM5
WRFGiB9OgVowTgNewmn7Pd45mSEUTvaGKHOdjGth2ePZWJ7svCz2JCqysLWJJK9WNrLx968AgIqb
11rJ46zc9ar0HqCCIMT0+nGBUzqszhsch5nbpPKnprt3YQxnWeXqa7nxWBaKGbUJ89XHlCLeIE+Z
v6SK9/ZBczdmSmgee7X6lRmNOHWbEo21yUYkwTrstANe6oQvFQ7/gV6lnVeuT6rBGyDHBGl+nu+j
k9DZXE6kYJh6K+YK8Z5qVn9lEIJ+5+x4VRZfDOW+VijDECjQpHzjl06vy6BFfAsYs9YkmlBJmGji
NzHLYxOjq2h4N5fG+Z1KTwUZZTCoiv8gOgxBCcwstcoTD8mjmG3Y0ulwL+AZ+NUMNntqheKn9nJx
sHwuKWnyqSR7ZGb3jAGK4t6zGKewzVxoVjeVJkHNshZxN5bsufzq8Soxx80C5ndYY1a131c5klil
XqYeevZsY6P24mIK9XZ5hh5rnhRCUntd54luOsCeih0LGpVmyCZwtzNj/ayMfthZKYL/YBU7Jpfp
X3gNn0y+SFrCYa5B4YTSoqiA8A0PlqdH7gqmWt+4gTQKeYFT86ap+aQTVC/uiizymz5CZyWvTB7a
YGJiaca5UgD3FHp/Eh2s9tbK8QLZGp06KRekPIX4WJeM1twiTq9ZXbiB12vlns6rJJHzcd0UGhzy
j9YyfXVGLx+7aeRc6zrxDlTYSdWeoMSBn3HQJkbO06LQxT5tdHPHzzFKRZa9JrF9TDzktHQSImiS
KsTX1ARKXnZvxE5yA82n3CiSSl/dnc56KxItihPx0ZUXbfX8dBvMdV4NedV567Qy0o0MpcJLfzVy
2rNkX5eWWxVKAJC1z7K4lKxlvspIIGP+evBsPMclNgExrtQOO3uZuOS/GaIEi5YukRL3j0KJLzYJ
Z9zjOvbodt3XndY/IfbvtBIZVMFyG7mEzG9QuZQw2zyORimwK3bvearugJz3zltdqVaY6E7gxarc
16X3142xp7nGt0yslfBqCeNWHs2KzoO4pxQsvZX8vYuxINAMmhe4XHqvqhqxPKeRPs5JMLktm7LT
91vaqQ4osnLOhsZgbRTZT2HaP+7Y3EGufZsN7Klscm/6UB/oyFpDVQPbms/1npAvlpFht1qLb8+s
qn1qvoIF3y9zu/roGma3rJEccJFCMfKlrMC7xAHjqgdqPsPZk+8KrlQ0/eIVkgBXSxrugy7OiOj9
YT1SQ3K+dTAuXMP7Fc1a7gabf0adJubAGAGwKwSdlj+DM+VckVIsgfSCHTc+J27LAj2MhwVkeNjM
Yd4wGZllcnVjMNpK5vDqsvMyvsPdDNTy20II8ck2/ELxxQXO36p3DdCPQyf0XV70kHOKd42qn7E0
HZ+kSxLEfU8rX71dXi1lQwXMl9drvZFWXXNii8zYMbiNk37Y4iV1CkLY0rI7icOzUfUpeHKVx6ln
StFrFfmxTrvNHEp4k0sS4hIgmpd+KckxJyWcoXIoNGSkZnsYai2q9fk0yzy0qZheLF46VfHbbn6V
2w0dUA7sCVypJe8m12dCiY2GdcbKoonakqixPLrDva3BrGP7Xsd43qWj0oSUfN20zHhPZipEKgSc
nTFZNgVshROam0haOMZOWu76bM/dS7Z+yKlevyGZSQSaAfdBQqDTpbVBeG7Nd5Mcj+nqL6vdq/tM
MJewGpJ7baMMHKb1Fya/vISo2fVq+VK3N3W2oEE7w3urzoa7Wwse43Flsmnwi9vyytND+XnNX7Ba
A+Lk2ny3gG851GkIw2t3qjUUhh4/C9xRr3FOamMDPK3DqhTH3iWwsLhTQCQzz0vfVow75eX0OJxc
FblyWqcXtNhCGxd8G+7bNNc305uaCGshTiVUYemsV89pIibAxW+hGXSEN0nyYkyES20Kif1BCyR+
tPNk9iIPV41Yl2qeq1JFjUvqX/YGvMukvrfLiNq+/tSzcY9Uv5+WsU5261z/NM0fXRX62cTQHRq6
toCxzZsgI8nvFx1Y8aqzEfR4/O2tiz1NP1K87b6b2r6aJ3aQrNrjqLlGWEtOPF3CbYUg3XFC15II
O9rMzAATU41ZiAMPbFkjWwK2Ai9sYaE+MMqSvkhVrLKOvqfNVgmounOxg/LEk+c4IlVcOgpNeMzi
kHwZ9WFJcW3VhtnKANg3LcVBmZb3GOqlz5AIr9UMIbJQfyxsAaHuPhH2Ug8UV4RQd13E1WbwPU4s
gE3sW8U2Ck1AO7TEBx7XRX5y1TrGEqHITMazoq2hjTdqmHWElbxxr7IgsFmboNCSn2ma3uBa2AHc
iZAojQxEwbQwo6SrMmBfDTNrsGsZh1EiezAIghiHBRSPZ2lAxpkKYUGzqTiPQXbEiZLex95lINN6
p15ZX8yiwA8/yB8LB8u2OmwvX1qELlDCwbO+sFFfcV6siDteqJCGjMp7p7UuR930q5Se4IXWXtnA
W1xeWIUVub4kBOVw9IzZSzs5d2a6zgX31uNSGiwbMca/pJM1gdo9N9UkIMh3nygvXmOzhFK5HpR5
/FBN28QpRUo0Je3LtGmM3KJ8FgKlfSrKnVddauI6PuMH8UjM5knpu8mHizu+qO2JSpMmLJxTpasX
NK7YlxcqLJ8cxBZtYuxgiUDGzMNWt20ARqx0dNVrvq8GYDJK2gXWYhwYOePI0YT5MAnXCZhuOf4w
QXFQ4NLYXmsG5uS8cVI85LP9livyaDn1LVHUG+Dvd10KZWfV+s5JsQx2wK6ivsdJJSpOII651Ayf
7DfOcLVv2RjvzSn5AXGDD8xtjlrJGt80L+xdTAEwQQ9uOe2UEU+fse6w6O8WAJAJT+V5KYchmCEE
/acju96M5ZlmMeXBzhaIdFFBfRYwurmhaHVshNkiv0nxQkfj+jGtREjNutsry7xXBOZuHftgJMgU
+lr1CAcc56HWweyMQ8Y+WKiqKz/7NQSKRMkyE6t62MKkLjHymdHr5uPIQpd+VdwtsOpYCqeKsdFC
RBK0PQUN9clbdojn2LHIyIZzsr44gxQRljAuCXnGI5x433EBPr0GlNK6+Fq6hPN2siRhS6nFUJ1G
1b2mg1kzrjAgINXdiSlU0JXxWWrViAdADXKuZ4pdvCgg6M5gz4MK4gwIPutYSR0/m1a+rfn0PDYp
IBT3nIu5uog1uTfUEB1zD0NdMoULdgbf1tjPElV+a3nyDU9x2BtE8YLa1aegGXgbce+AIMmghNZd
6Mz8QDMiXoEpm0iZUaqbBJ9bvF3ELQ3f/LBVzJC/x+vO+U6j6nQ7V7tKyWjF+pK0YxXDgrIDgn/R
YeOUhvWAXA8xwxAjy237jiJDwWlHRlRtH+KKQGfXG0GC+YmjFFNMc2DY5mxbgZc27/CiX9np9DPU
jchtLqna/uaG9FGQpGVcaUgGSsMzkMPvebXzM9Qpy7dy7wIyHO+g4jI6Mfu998uEQYaJRbl6OaMh
nnBpIwphhkAkjx+Vke7DmqnlPik734asGTHMbiLTcN4Gvth26zDpUxpT08QdI2Y9PaNU9dCQyMJD
CWhucQ9a433oWwliqnOqmEuI517KhZF74GNfuqfG09jSsjTyDPGli+JzgeHjZ01CX+hlqRqKuwYD
HEC7kqjHM6uCCB24v7nqtZS8Vl02+q3kJDhydiI/Gnam8bEgf0M6br6n0v3d1kQGWRSIYtL868e2
nIF1os7WI9WXhdB+RNt99IYV+xWWG5+s2WKJqLDMr7FOsXNhmuH31u8Je1h7ajqWo5QAaKjY+hAB
z6XRyVT368Rvy2Qjzh3ehsTFRyK6lOBgVn6tKftegp7BumSUAG+9P3aZrrtcOjcYj8OZSxxHDp6g
47C9ki54OAStXU2Yi5c7BUPl5diQBV4O+n0B6AlgTPCbnP2Iky+aa46ETYuZtG6H5pAYKE8dX32R
kKjzULlbvT0hyI3kU2g4JItpQKjdLqzlx2IixYnWOg+L+JmU7KWnJC7kxsbqupb71VUxPckWh9Rq
vNU0W5OHXGkQTdyUm1W5HqCDhRPz3h2pmb+KZqVH7ojHrCR2+O9D43RtRKi7AYKZhBSjXso+OznZ
dAfcTg/xQGCyJUiGywT6sq6NoaoOERU0zCtMnSmGhR7YdcziEtc7qqOBuxugyX6ET8Wn8Th6RRx1
RhdRVYSVHOJ9nhn8iqIrVA8bMASmHJdeNz3S6kW61d6cZNzGEdagkZqAAsBgTlda29jQ+rDTqDBr
ZocFvtWZduf7hW3kDJLhZzHta9wqgHipobC38VqP3RDEuBe0hvdGCu6zHocTwVBet2b6zVfFwhNz
rl4bvDW2yl6hp8AngH/AHK+eR72CSF1w5I6zdxUpxJnXrWqWerqh/DU31g8Bby4ZDGzpNSCzAkw0
xMx6aCynPNNpFI5LyoLagA1SBRWbq4qQ0ra/ez1B1CzLPHRaR90LgVndcA8YLnhZR+y+qljsUzvo
f720M3YEGvMrtsP2KFX1KnRKLrpsps4V3AaFlHDj8MOI5ZFGW1YHQgIK5CsfKMkRsYpOG06/kbna
XUBMdNothX7WbK7tSnc0e269ak79leipWsE3kUyLF2plfWNTfOow3A0YO8oB+WCxUago/2HglAXZ
gptZwi7n0JlwsukuTqO/ZCbJzcVBIsy0fquAZjA/43MHPkt523hdCh7NDRShxs2DpafgNKH5+wlr
aMSWzFIodFokjNon/hPZw1LTWa7SK9UtNGx3z0lceFFixO9ZpX5q+mQEAH+GPbhtKk7HHu0ovWQF
3kYvlduxbr7kCUFOc/qqvRUr0ktZALMTXGTzDGr5NIn0QbJ1MWpkuzVekwnejzJWS5i1ClU0fXPo
KkhQTY+hzUzWr57vZN+B1QdtyYOpa39iBhY3uNJtIHs96ibYBnSCoJ25DtlMPJTsIzB9HGXgogQw
aUPfK25P9xMRDYnCZHKDIA5mb60DvAu8OfGoegHYt0dFz+hmbqUMHHASbOuVRMXVY78TWHOT98RJ
iSQsWFDSZby7vfWudGkEHZBIZu4OHDxFkC9EhGelXdjqsNnihrw6rjWHVsUwVKMDAdUx8molnI1k
JjwlQi93m2s+aJ/TbJ5ssF/RtDREl02xgzz90TlIcSs/nZqrpr6qH2OHP3Ntq4epNBKG7mSuJYUX
mrRfWsldEE9cCz60ex49CJkm6m87UNujGZURmq1WHHHEHte02jkrXZQENVBnRbs+bFfHRqVzS9yI
qSMAocNwaq4eqi7+q5Ojz4CT25RP6ETTMSTQM0+iF2pOH5gE9eFSQI/g+qzTL+kbTL/VGDtGGvOy
WID8RPeJKHkczRZumqNfcBi1AUPIXWtoKRdefBcTq5Cur1eiv+teYgPGARwM654c3GMnKwR6l+x4
ZXuHLGOQDI/F3c+EmvEa6lP7kxU/ybxmW3qa+hJR7TDOIDSO0PA6y17DySHY12DkS4W4S0Id9UIz
7Jhae6/icGnnOmebZcQGJ79zmWGtSdyXTGugb5CkqByMNfyT8Mnj5NGcdTewswyEh+PegFE6fJaA
LJqGSjRi/WrX4s/hBd8N/ddKJpU3gNcT4jgSpQGL0B04uwwoiwlYzE6yq6ixF+GFeCX1qPqaYd9Q
w5khlbZ2FI5ydphTcTWEVyCanOKTiRw/q0SaYHBqlabdeTP2ycSi+1Apv4qWGw/qLstVR3G0QiPL
NHEiWEcqJ3gBdDH8HVbrHeINaCvrJLwmDhwtfiFc9J0wItZxYXk1vi/LyD/6HFsw7RBhW1Ms0Brx
iyXpuNQIra/m7AMEeF830HjDjTGo0VwGm1BFgoG3WePVH2cdwkD7uDiFE+iYyHy+PSRUI60ebtpM
oceiTh+mZb/VjP3VZropuAxsGsc2LQbMMzgStdY+FI5Vq0J7eezA6CwfBWCYoPVIVecwGoLWPuqG
MJhB4/3OoCLws9/yRUsM2Y8tKh4TNiKtCVNnKQ8Ab/i/3kzDqub7KauKd7tpL2Bw0ASfZws3IMXj
XORSO4sMXYJQq6jMTrJwiYEIttXmM6b2MXR7bMG2U32v5xmieMvPd0cO527BV5yy/ubkr0wmmeEJ
MkcgUSTvBisACYBdw4Q2oKe8JRxWA+IAGn8WWQtAIGGcuVD8UJptv89MjRdct+rIyYk0sChD/ZJB
Z1hv/ai8YWfay0Zem3s5efStU4O2H+0JCaW5Lo0kPIBzpGu7J6SVWSPn33djfqvpzcKQRX82ykFy
8GqOhBr36p1k9CkIoAC3cLUnOmK5P6bGlRRtU8za0a3SzNe6ydoPVH+Wk8AA6C0Ptva7ok3+WLsp
8wD37whLrVNxcnain2hbGEKzGp7luhAuzRK0csB2fprTzmTwvKsDxy9Cr9C5N6M2k6Jz1jVcP3Ss
Zt6GSs1GcFKF9j711idTbYziDt9H2wD3C19Ed3Fl6eXz2mv8tp703ezB/rAswJx010QJTNBDr7ZB
mwg0f/74nFdqCMxd45CFXbeabwJo0sWU7UlOXhvNgi2AkDn5KzvDsTJZPehqHhcQGs+in2/zVLcR
NRhLWOA6wYBDISrEujRing0DWiPer6VuIBDqBitGlpkMe+e2y68JnK9fK+NX1bhb6C3s0bH3ht2/
OyShR2RbBLwYqG13abQB64Uh5W4umlcP7fRKXKby3FujW++Gm3wlZv63H9XsQqn2cyz6c+exVrdD
3EKBzD6FSTEYdbJEylrlJhS3QarjK9GxiG0ng4Q/50JdIEgxIRQdFunca4Z8tY5gzWT+mtYpmblO
AXmh/MoEr+Qwk2522nbyrWreU5H0xwY1NHPUorOUUZn0mAcwXyCfMQ/9pWEOZgiohvk1s37TzzL4
8Ru/PO/72j0LseX5qUuL5opk0eq5JNWnKOm0jxgkwN5RqH7kGT0ZnTw6razCYjIeiJO4oTtiDNMl
j+VS30BDPgOJO9FtQ8zQ6Q5DhUeIzpcy4w6vM7p0MXKZdUUyTj1APEO7nXqiWs4Kp9DNf5eoM3o9
pj5dqC+q1NJTWpC32n5jssg7DuTCX+3qbRyT32tBC4puxe+lmM+cQWkrTt6HkW0xh9yvpjzKYowZ
ajg3XXbHZtEAzJu0HzX2u1kO30tevStUTcrYtUnzsyJIMle8yTOleNbnHKeXNkFEW6evVk6PM1C+
wJrHm+lwsU769WtWjI9OY6sZl+m7yap6P3cM/7sD15kxYqgLmjY1j55pNo8txZcS/0TgUaQWlwo3
gU2f9BAdRuUPYpLznOKUyFxSiQMk2KAqawqrs9MwdMwzPAjHSd1wdmrrf5VydJhRmrY9NZOXvOUC
nRO8BvWUGMgNKSy+dK3xq87hneYO2bnLT93ToLGpqEzK66spWiMihoHskDOsF/Y+dwkFWcMSYi92
o6rTIpykPMRzPe+duvZYQrj4rHP+auo0XEESaaLZGy7eAiCgYJO/DPng7ExNPSIHthuBAvwh93L6
5OFnjdkhKzRGvFg1FYrEwmoC4Gquy87xVhsNDRzk2L+bqkqqEYtTkHBBKlS2+3kBMWLnzkEvmLMt
MMsIQ9EolvEQq/3001tMzZfKIVOorCzMJRJIPiFDOXYjocOa4D5YB1wLRwgSLM7nnKBOozJZdKTl
7TQZk7PIcacg79fbkdo8z3r3Sy7dc1G8JN2UHQpRqn5bOV+Wy0ap19p7B7th72gPBuiZS8I1vJr6
22gxiJDyEZgwMmhqYXlFAdHoWCKdMNIGVFq+nf5kYLqgRzZcjUjlcN/otfzHcr1fmGHHf5BeWgEP
xBLvObGPU0vpdxePtm+bNu+tbXj7TMVY5yncAPgPCi1zqgPXrj43lDZAqQU1lkMoqqjB8Z28uXR8
3xfIzE2SPaw2gxDO0tcmr8g/6NpeXeVtLTEgAot3CP4ZR3CQTaT37VeDBDlb7gU4Pv63Adaim+5E
OmDjBy06DvptMV/VKSUjxUUE17A4xMT/e5N2aRzpB1PnqjUYGV4MYHzJ9JOX6W8tOfduHU64N3le
t+bJ5S5QYdEakoPjpRtOYrsiX2C0ngopD1mJSdpZvgVoxGBS8HbmpRtoI5xnt82vQ+t9Y2jzeUh/
tNGLg8pUahwPnJ4VtFe3QRFMZPZHelxqzbFGyg5qLzMicrVEOas0oI73QZOWfbIT5Z7O+hM41ccq
WR4ZqbdH8byoxKAHoWPhtp4kcaTFbX9xmsnfHfG02GeAfu+uFkvEOPJhC9ksQp3h2BEKxskuGLEP
fVQhogiIPBrlNqOjlYHCVJ5nqbyMnDWqWIct5bwD2/MrMz/g/HwnZPSSK0JDe2nugzc9Fx4G8oxv
1YrBz9RJP6jLLtXlR7G4Z9jd/cGi+GFDJe2n4U+rdSdH5orPkB7y4TBE+AHuPOlPpWLooVLWbHLl
dDe19EFvh1/top7F/yDpzJYjRbIg+kWYBTu85r5KmSmppNILVlKVINgJ9vj6OfQ8jKxnNK0tSYjr
1/14HHF3Zwnb8X3hXMVYWDvrQ9nRHcBmu5rESJEcXVIxlCroboyVD9lCu4Xmxymj1G8YwHA39TRL
DBPWYG47xzZDMAs/DGGgrIAcndK3Fveub1OBVnOtOtLnPs1RpQW4T7f1k5EMz4nK2GjTAbACPksU
NZpWbTidXZjKJr8dYmUTnCjpu3sBDila7hbK+w8pJ/ZgiYTOV16LCcRvkrwsG5uIDGxsIJ8KY8Hb
xMPfYngFFlas5hw2l5X2HOcjfR+99lWNOA6akPNaPJt/50VZWa77pDf9VdaZ+ETT+8PoPfvqjeEv
8updT690J6lBD6L07Of7MR9O1eKrxfywEkX5nhbtMddZTzzDZuXudVSRhMYx7KNDX0VvrpV7kPhY
X5fOVxvztNcKxQTtdKMmNa+IAf+V/HqBwwVt8x8JvMPG9tIh4dNTpcMtdLJwncE51oHXbCKqWnwt
OFdbHca33sBE9O0Q1cJQOp480lToMxd7CD6EzL47uk80UeCy684U4W1QxK8OSP+urE5WMmxMadzy
2P8IrKfU7y6RoiNEaVx6lgEboTMWD0K8swWP8dEZKW+jIJybcX7wg+Iux+6tJFJR9nB4tXpLjOZh
R9wCNJa+9oejpCBWlpsHjehQDJhAhpr7OJw4nofkdiXpb8uusB1h2OHMW9y10iFM8JrCPgr4riGY
93iQm8lp3rIw+M5rDMrNmPOiT+BpGKwngDD5w1Pms0ejLjOrxusUzGAmuyC+evbZD1rzYAwW2GlI
4S1g+CzjASrMQO0CI32XBVUUjXdKG6XWUK06pmznBv4HhIQz42333GLX18M1CLzXoZ1vtc/eNbEC
tNHlQ5xiAXBjSlUn0jnMhgecgugppEz4Yy4RS1YNhUlEvyamQEx3EKw8PG1c7KK40vp0pNP6PcWS
sDK7xN7jJfxrGcaL8sSXT90bv3v9W2WZtU+nJOLcUe1jyU8phPOvEYsgGjuUjhgFt3OTJVMzzYo8
wzyushOIh0PEwo7n484xsnLT+M7zGFOulItgPMmGthZYWotRCJ3AYO7wpNl9GZP4ho/VvUxpBXov
NeHOpJIMcf7ww/Q5LOUSWkfzzgdjrbmpV6b1jpcEIE2kQDwElyKX886WzSbp/GlXdbJ+J+q2Rxyc
aFHGczSW6cbi+0ViwlcDuAOJsMaJkFl0hC2O+Smsn0Qigc0ZPqyBkGiPvDSt98ub2BvC5eIwO1dH
O1f+JSICtjG0KO6YDr4kI4AnmVIMfbOkW63N3iU7Jed32mB5Wksr3tI1/lWPgTpSHUAywDjXZBox
4tCATkqhghvkl81XEwfEzzn2ew54aZOU0ljbn0mXv2Zt8q0N9clYtfR81H9qOtT6RGywh2c0/1nP
0aXMNSdSn74wyZArWNClsVWd/qPeDfh0draTfzqhcxki1kMVwkdcQHabkcRDGNFUK2DHAH/mhYIA
/2IVbZv3luYXkSXZmioMVj/qIbMRcDtXVQEKfrbgOwKpn9PqDJ9/qZ+KfoYEeFdSc/qP0cA99dU4
+JvgBGxIjz0SR/NTpzXppRcwqY1u/w1T+EVYD25Em5IIhlIy0QU2anFlAjioHneIJ7zfLO0rljUQ
AzP6eNOLECVR5rMfH+JOfAsEdLiRrx5d6KM5YIqVGQeH5kZaGqpxzeZjVnc92giuCChgprlr3Uqn
I4ZXEP61ALPkdorXkvkNRi6BrBJVrX8gLpwGe9zXuPm5O1tvfm39tJb8cbmjtsp4A8fBzzKem9G9
zF4HToMSiTxwbiJ1X1OqyWAOAOw2O25cPhdeMeAvMinobWiZ7gZmNwAFtia77ZbuLZ27Z9sUCMRI
IQwddraUXpWXFtzA0GGDsSRc0HQ9mdE1Fe3yfCifQpP716hX2OzK0fiXVs4tsFi6x/uA4+3EUdRr
8Cg16b++8S6VQ3t14MQfacjmDaceYSgfK4HYpSFaP1cCFVAxxh9EO+G8q8K92fhJnCZxcMR2+8js
jmbSPSon3LgmrPUWxL9waNaK0g1+TOI6M0cXoWCvF5/eHFwcEjXYqSJSC8WrnUkexMJed0AZVm0A
nHgmuh/Y9D+ja3nB2mhZwy3nRWqJt4OiG2j5Y4QuJL9WeBswEMehVs/e6J/S3t7mMcHmSvJfjOiU
5vUjrYb3GWVwj51mtI1rY4KRrRxa8aLm3m/MmKf+AFzcjNekNn97WEVBgXCiY4uVh5jmmvlm5K+B
a9zcgJUYB03XtzkiZuQ/Gu1wXuYlgugDfreI2z+OoR/AVTkHLZBfikOBrjhXJ1TTNhQFRsghOag6
eGWP/nso53VPw+2e9CxfJjzUtX+h6ehoAFS2E4jrTf0TU3kpHFKWXsapTy/K37hF66NzKtGfpuPu
Sqm3Tex8hlzMI7quL/0tjqOCugUe6OqQc0gQNalvn7DTYBa7LryohJtTlVjbgUOdUzlI8v2WYsxv
wmKg4Gx5Z5T8y0mT5lmroTJjOrADPDubFOvWpE2a5gcUnG5rTrj25bSLGXgJrBs3s674ojreVKwN
2qx8A6+zIgb8XInsKRPuOf/NIuYhZEl5Snoc2+iM8Ppu9P1zQJ3W1mb0XPUt/rRxegG2uiP9vBLL
BllxvZrGTFRTIz4yjdehuCEA7C1qC1iLW2tvISyVuqZrcsKk3OidGUlzX9kEGAlGXKamPqblfO5Z
+EOijJ8qujNW4Yj3ropYGeSU6CHkE6JFfCncAENOt6f/+d0V0zE1eflqHI10bGYXk8oXZ57em2D8
0iO5WFQBvorbXH1PuZeoVSeMJec6xe2Lq7JHyoORR8p1sp4DV9473qKk/q5ZOj33NbVsqP74rtjL
2Z99bC3Uj88B08mgKcEuCenYOPa3ZoekUtcc8A1dX4OSpr3RronuIZlrzJ5uMz0m9cbM8co66taB
MWERMG5pzSSgBh7B6VwQTPnJKbOEyNVwa4ppJ4eQZDRyqGS7Y+FMl7Sz9sBXDSo/4aC4zobIBm4M
4wXO7p5MPfmk/uaWVbfWsrxggf3T5i62E7npB0FSq7K/cJCcTIzcdeI8kJfdBYm6r0eO4nbiwr/X
xslqW3BCHRIdczD3AU6wg49g3KJ9t4N9FhavTg/bgL39OpshkiwG8ZEaCHhzuvnC3fJqZNkfs+y2
A1f5Km2l2rgJtgflBsSb7JMfIkiMDQ6KLPr0C9ZvGlrs2AzPWWhgteNejZH5nsM/bcGh4gWedr7j
vokCQbeA0CvLfMMQfuz6L0GCYrklG0P01FnOSUsq3LblTJdck3w3eYbd2+C9YkOdsXOefEU9f5qs
/LCcV+BlXZPtXPlUeOq3wUZ8yBjY2oxJgRqk0NfvPB4uTZN725SRcgXhKg+7gyfyn5Gh0qz0W0l9
1QSMK9aE/Hja43SN3LMs5e/U6eCLlf3zULBzFeGhme2z0nTPFl85vWCp1/00ZfCF6HtwVXdyfcpA
W4wBdeSjGinzre3vLHPRdjRuEGu5rPhzlkXBKIDuR7XZ2cgpbZw3sTf8UdSuLI+uyA/RhueXNjJu
Q4x6mYTyR2QbF587VvCK05k//7Mjm36pxN/WVnggTpF7jVwboz7hSsh4e2XrChi4r6Yn17CvRRN8
qQHUtET+YWp1RX6v+okBhD3C6HanMe4PNAwOO25wvGAZ3brE1v5wkJJT/Ognig7hWG+zioZBk2aB
1bbCYQ0JFJdU/xm02zmnHVKVzL+l2A0+fzmyoZ+RYb5HnsH3ohhRM5MYL0aCYDpGMGCwISkR4JKq
nAsVzoo9tUp2HHKCMVKXlNODGYkX0uZx32P5zXaqhBSSeBFDy0A9DESEnyDENorD4pQB4V/Ndia2
reRnbHU1fJdVv/eQJ2++oX6E459Ny5o2hDN8JjXg5yrWb7xUx7n9E02tWJd0Xyla3Kx67Jmy+bA4
64wcuJpifNjMbL22xiLAEqGXWcBjPP1VLie41gP5JEzj5nROstKJ/dPVxh9jDN9nO6JokjTqoUgS
ziZipgArKJ/6yL6n3Gm6xUtZRqa5jhWL0IEk42rsJ2aeLNuVmhNo0EdvekAaII+YO8OuI2i2lYAg
z9KmtQYfQYBEGDybI+0tkh202d+LITrJMLXogA3+skr+0IAFIe28s5FlC89BM2gHiHcTxV3a4aCA
c0uzkr4qm6k0j4HY2H7Vb525J86aZDYhhhIgBFoQhYpgDzhrQz5ZVJSU2VMasctRcIFJLh/g35Bz
MO6yLn/sYUNbWnVieNuXy78Ef6XnuVHeBEPyvohKesvBT2eBKbe0Ew6n/z6ovn71OB4YE3J14LY/
UenG+9QUN2d03vja7OM6OM18t956Epli3RZ2E3JIXZ0Ny5kO02jsKdvDMJhoY8WGa49jPODAFV3b
qklwTxufxpi9W0Un6MIjHs0xhDFUUxDZpHi++XIkyBL2c75AADLqH3vGj2MO9WtS2sVhcQ8lKVWL
9BIMxHCpt5rbuthG9sSUZIdPbdEa5yz13rW/0KzoUA2JwCIMB4+Kw+QhMavrRCEAL3+bbyepv4p8
l7nUrFYZcGjfc1sWFBCMAsWvxxnsRpccmTnDzzg/chdvhMCtnJabbGgfZQKNHsLRammUwrFNoQ2D
UcERaMbaMjl08BKSpmYT+3LDCcthsjuO7oSRrGk3ia7uI5+wyL9bEr8+PR9HX4KJY18j1t5gynNA
0mZdU41M7w+r5cHyXkyJSWbSzbZbfgXhsPRTDYm2yote/GR+pjwb2dMoAzAEvcSxOw9HdygI3Xn9
vuq6Y8eCbJ8k+HgS3e1jE2DcwoNuVHyMRPbcBSpcOjJOPZpub6c74sKsUTxiR0YpLi7JeMekAm+Y
/R9Oj1TCcuQS51xSys0n8bDAauW5Qco6a8t30B9vKLxyF84jPZhd8zz3M7jASjyZ2t7T2vmPYZsU
jVW+4JL/1xrIym2L7pONFVoqV/movIEcNEYqdivHGaLFXkYs7WgdCNY+LqdgeFAz3F5VQeOTg1zl
5uIyqxGAa8PGx5pwBHqRr15CJ4k3bGPKV7Jhh7LB3FOlmDwnUy5742QfC/9vLYvptXRtJiXYXD3D
/Ba16dqhaBPt7OLVGDacF1tvXPtUF/H7njgVY0Pgr8cGa7wEXdms6lTjhQzcexNRgNnT+CPwi9JY
9SnqeJ9Ltz6J1qN6XOU89G2GqQRR21D4mocGYaq3w2wLXZS3gdiP+E8Ojt3ciD/+xOwW+LF7QuK5
D2NhIqiAcwseeg8CGTsgOyLjOfELGBs83sFnSL1rSsxcaf3ehJhssRO5+DXpp/Jq0gzVD93k9sZM
F1ow03JXzf7a9HAWsfnxxme8GryHfRz8HtjgGEB/qfHXOPYBDBgn/0x/4IB72No55NiKN6lBKkx2
AeNP1kHw5B7LUwS+o2ybne3Wb5V86oANw0dy7XUylQcKTe0NOPNfuiGL3afjssHE/x6MIN5KCqQi
qNuLwzDZpqODsalW3KPp1nMHT56Y0rgZ+Nyu0+XPx9IJo+NU7vyiRc8kJroDlX2Y+uEDFRanNs+h
dGp7ikhYgthqqYZAbkXu+aMcYKLY+hhl+yMbXeupkO7OaUpw3dPwK7GzgTcnzhVd35OY/KU9P4yh
7rcNtzFl0M6H0gfyyfI+EIck9tz4Zmf+R6oHVk0FD1AJdYPFB8HUdJILF9rcBjODgZxVuuvNqKS6
M3tAzD/PBdUBqPn8D8BM6oDHUlHRDsj9D8nHITFWmfnFYaWdLk/XAcjiqstcgDxsB3Zm4t0zJ6T5
zxzv0sKYF+Y0zybAJU+d6n5ZAikAGvNn/Mk1XSCdiwYze3eeA8depf4fs+IFNFTlweM2mBBRjeao
vNaYFZ9sfMFIyjUWWUJXvUzf8nDX6B7UBLrTuioNfoqaAlWmZmSXW0JUf+cIeEykQoksxx1yiRMD
IehR0Hifg90rilWtm9OcGsGhqcP5OTWhkSS+DPYxMoGibZUuupWYWW8YoUfxiMPJJZTGNR9jlJtE
7iesS6teO2c8cIxPMcFK6hi6tIDyTsdgiI+E4Q0URmE4xIVptwIoCBMCZOi2tfLTsmud3WI8jD4+
BeOIUP9SReNb0/DMN2f51NbtITBpnzMMEl5uva9T3KtEhEE+VlxQ5cCVJ7ISFUkoc8et729X79O0
/l04AsEsDaD8zWQCeP2pFMY+F3rjfixbgNr2zVF8G6u80FPGsocsm1Nxb/V5YqUjyc2sDd+01bmP
GDCtE/DO0eOmY1y4TLP/msscCTo5FYtAOdLC5KcsvpiZDpTWkqQShDeqRh8tDl8bUBdwY2VpfHSg
rR3ct2mKTWqIobk5FSt1mPT1lSpCwKFRlm2978Dv2Ev01nqSBJXzZFdPnNph7qb7OjsEDF9rDsXH
2gigrBXGPW4JTzV9eG8m/CAEStjrtep5BHr+ZFWC+DvW7a6eNsZSVeUljDAN9d+Jdjf+AK90jLqr
GMUvJp56kT/+RfDkmPQa32JnlLOkMrOTj6XyRrb0peohvhTeYVYDwBGrz1lx4QOVrTow9OWrsncX
qz5OYnuO211nRPFF9HfT6/pz7nr/prFeYg8fYzTTwZ3Ov/uOyAicsv+3QgWw/YfTknnd2YRziR7h
pA4L42nK5ueM5xLrhCCl3AKFJ3ALdaaC52OscDLOKLSURf1tOPtuhgZPUxjP+XW0yAQj221MRu2w
Qd1r0oWWWTvQw2Z/P4L62ZQZ6+BYgvgPAe16wXW0E1I4DnoUi0R18qzO2xMzOZkZD90goTLVmKVJ
StpAa2+Gg2+0DTo9GRMDvwa75ggQJO8eIFPiEsTxKVFj+GP3w9ZLTO+rx0wKbMVNX1trByZ/3E8j
5ZV4kd9VY7estZ1zb6mrMh8pprGbSrVz91lW9NbMPtU2qfvob6Hpss0yQ0R2OfEeSdHca8P4OzWQ
eGtBpS4B/p8WUW7j0+ZxHFkcqAmLl1D3oos+o6EKtm0uXxzZ16gUtk09eI4VbeLCt/npiyyxblX2
hPbubqPGaG/dTFtIHQ7ZPewhs/oVP/WcpdiUuZ/ApyHMOJocqYs+v9oOxi9jLtrz2MO+TAkKHTtb
YaJo8O8Uvt8eLKMPL5plyx4vrt4FYypW0soE/2TAgWrr8ph7nzN1XxSbrpgdulcXIePamTBUUvJD
vyKbmjyDfNi60RPJ1mYwDpZOsKHp19hgrc4RDYcL+9/aJ51UVESd8P62Vv8Zs4+ZrcA56rxeXBDV
S1hx+hrakQIb9BKascit9Yro/J/Kie2TdgAcB9ZrXwTYkoGlBJQ3Jx2YqdoHhhmk0XSpetysoW5A
55bbsfBh4qA1rxJMNke/JxGb+NBWEty09mDvyrGLN6H9jF0QHyWzFP5sgIHCUd39vw+8paBE2ITu
RDMyilKRqRQtoVAEktCGxFWdqJ4r7g8ymPXdYny+pSCj5C8gzNFNNFP2IL51oxuUFMksYLnhBa1C
7d/qug1vMkQocbrgJZZe8JLE2COrQHRHocQuw6t7jbPwStooPbSu9FeREe1D9rAvXtuNNw2Xml7S
ZhsXI4o0+sI6JqsEYpp5RLF6m2p/OORlRArA5vexve9+VywgMZrYk1PqU3XuDcGugni4qp04CjAU
MLyHTnqS6djdqmI9mFm6IcOe/faleGpLt14jhpWPiFvDCLfUS2FEkrIb9wGEjZXlid9R0NS8Hxsc
8Jl9IaA+n1xSr7JGyEmq79SKfw2xgwnRxFOcjt+NG3s7v5kAHyQePEOJfDWXZczoV/Jmm6BzxJO1
oOu02Do40C/FR7SQOjIKbfPabk4WsdneMVja6tzeyv4KWr7fWKpfMsiFc+YYy3lcnamnYk1e9nK7
WEsN3sC2333bSh/Grt9yM6IXGdrivuzTfRITaAFngrwl8+QJ/AXdynN5wIYFfqMpfqlgso5W4Txg
iFzLEqvKt+7nQ44T40n09imIvOo0RLQoCNcrdgbKz1X1zURlbZGxfCo3oR+/AqBq9l6Z7KyspM4B
zO9uInFNeEZt2pq4Lt2ya28OqW22/Y9lkfPU1agDoojFLjT9rTChlE1huSXFo1YlX7qH3UnGZfFP
eP2/eGp5qQlIkjvE3+eY/bCLa0aaKBKvOYdjsMnAvSZtfw14GtXSctM1hfUrcYFBjPV0Ir/hzakF
GOSLZpv8yPfhdAtdMApG+7km+rJpzZ4OXiv411ZISaId/qqyI7xlMJSIYrh6+k8TXnP07p3PeQkP
rcmr2wDrWwbyVOyrVhwkJ5PRq6x9YceHwoVkUQ1Mi/+VkGhcrackV4vJnEVuACkfaTfgmQ+pTnD6
514xs81lf/wo2qnaJTMZnxqu7K5I1HWMDffgVf5yPg9ZIjtiw46HpKz7GhWlzyxlUQVWoCp4daU2
EsV7U8XpOxc2PkBTc3MqFKEc7WDYJo0a4JvfLl90xy/xqgPZv5Y+CFPD59QmLam2NNAGe93a22CC
w+u4fzs9OtzHsUD6pv7reLjALa2+YoCgm0xJDGBG5EN4zA92bTw53Kd+zxZVUV1EuxUx3q2paSFT
edwdEI5eQ7NVDyJBO5yqC/0aya2f1HoowW/bssp2reX4H7OytuEI62CKFf6K6ndQYZTzULnSzFG3
tpm6o+d+zzjft1aGgdCRdvMcJhHUSNP6ZxnRCxoXhiG0mmvV1ymLP+ItXcNRKB2cFx4/6a5Ia4B7
2NwqDC0RtSonUk1HlQa/I1oEEDjrm6ggxPFplmgJ6y0ir7nHRZxAL9o5A2lAL4+3CfLByhTCwg5M
HgxFf9yW1QTkr69+1bD/FDHPrUh459fJuLM4eJAzgTFfiPRQy9Q94PQ6g8AxT8byIQ/eXemOcC9Z
PnXRVJ4jW7xpySjWtxGrSWs6Uob2kY4TYc6gYS/OKGtzgmXtNdJ4hqGAZwN5H9kG9UZMhrpxwAIq
I0SzF9QNtG+FcsWTFcrsMHiI5F5Vx3f6i34UWxIiQgG+GKgGWRV+u6Qh1CYKXdbi/ZhscXiTQcV/
Lomb2z7PnMDSZ5K++qBleoxlzwgUjijwmKDlPQY8si0yX57MFMMaa0Udqac5MoCktPox7bPYeB5d
y8DuW1IemhWPzk3/uTm/e9hM9ZNaUkBe9btkhXmL7cBYt5X3XlHmdGQ9wUyWjJukSPaq78lWVzT7
sX1Qna1XDSTFTRCaCO+teLR+yn0llHcbSA78Sds6sEGZiA9RAmHtikrNT1YGDl5SNLEO6pA9W1SS
Naose11yaqTdoO+DTSgiTvb2soXFBV+ahGXDyXnSytH7JsL0ArWJ/TGPIB437SePzWIl4169BVZN
gAP8oBdg/CpS+uq7WbRLl8/I7Zsdr6qopfLl8CJDZODUMtLvbozWhntrXWP+G2BM6lg/vsAhOMTY
iDdJK8xrWD4IaFW7Wusbz7ILNgcH2yVYoDw5Fqmot65VYiBJoEeMVQZkpH6YseEgG0Xp2p/Uhx9D
ifDDkaNQOtNaqt9F0e8HCc3Hh4zFauwbX2l4tursiCKl1572jyZ1B9sxoSjYVayDpNZ4eUiqmn0I
WW8wgBtAkW9bSrewMxddnp+mrP4CN8cGMoPACsht7QipTmp0bjA2/xWTSwOKk3AE1QtCdW3BCSTw
PAbHsCy/mX1zgBP8lafiSU4y2MaAN3f+gCGJZREWAA+8oc0DN13qf3yipls745NxICE5+IxJ8Pq3
9DdemKrO3cy7YIQEEPQooyqt7BOxq9jGRAsw9yvSnVrbloePxv87FZpjSLIh3SbuQfTWxX7IaQNe
ujNUpzYV1p1xk03OsfB+VJ9cnQwpU6IeYmPaMuduEju6oFSRjCCRtMrC0rvDf6g2cIWJyKfdK7Q0
ZzUx1cODXvI/DiJ4PK5NHDDk7THARB1nnZg7IH59prPGekZ5vQ2FvDVO0d0bB5ppVeijw1CGYRN3
r+FhVq+NrQWJM83Ppe7lASrABafAjhNus+5H4KmJDZI2wBxGqOVaj4QsQDEbN5vplJRAbGXWA0CL
9UAY+NIOceu4tfaVx2LStEqgEUpfCCozlKClHW1B93od4GoBF/9U4oJ+pXZ5wMQu1xjgEXojUslu
RYGBQxgeufJlzsTJTstul1f208BBsx+onxgrrPbBQs4UBSUio3mw9Xa0kNNyVBqG6k/GbrofDOOX
EY33Jmju/sJ44tR0kF127kae8y1+ox28TZa0ZrwnM3ICJ2iRWAYnnQtInR13aofNelX18Z6V7FcR
8w+gyF/Mfv5ld5ikHbcLkBmKO08KcwP4I93Fmft7LMyI0H79NtvjF7jJHDAWyJyyZYrHFuoUwbB3
mTnNMX+l6B6wlEnEz3DcdWBiuHTZXxYu0Sg5FBUVExiTMAjvB0MPu9JENVfJnGLjm6EhxO5FQLg3
VH4EXgYwBmFnn3s1cQ/sK30OfGSkZQxlU1MiOar8AEZ/zRsveKoRPIM6lrsmU/9yz+FO6I71vikc
uHeWvKXpPy37Zoszr14XLW8RJio+OP276XnjtlXiraefeBdaxryzcnWrdUU5QT/vZiu90xNMdLLG
bj81SBVxkFGyufADooWNhDK2s8HlUI8WXVAS/8zGlQa18mz0MScOwhf2XFw8m5Csjr1jE5nflmNY
u/pP71pk0BNreiS8CaNi6XrmB5bRT1xjyYwIMEpVk2ECjG5ii8QEnB0yO7nYUUKHJS6uPcgt4g5A
wXfxd650cJe5s5WZzp5nnirUSizcUT0/hXYVs7Z87n1p7WRc/BIdqwFuqz62G+hacimXb0koGYtT
GM774Gga3xtcV7DwWBNnNuAqBUmIPvbVNJSsi7qpR4tO/xJG4IKhrt61svfRRqGOe6ABru5fqXan
m2wgRmpPNcqqixjv9eXDTtLLOPvutavMve8OVzPErkKPN7ZUZV9CkQ97ilOwSdTfeiAxTl/ABk3/
L8SwZyzQ04q0tNp2hbGbxio+NqTRHUW3gJUitgfIrBxfOTPlZvewuo4hWdbnvBiatV3e2g4Tom9P
5OFbiDhxZO1GI92lBQEgp5/4AHdkSa44G0GscALDXw4UByhIQGzAyrepj7cziv7ax68GJJhGRlEd
OgUGLTSjrcuL03CMS30eDikkbRfWOd8wewwJvlst6udlhOJAtPYMmA+uFz9KQktL4/yjLXElT9Mf
DGoG2RfAYVD8Jzw7DGRCufsyMcVLL4vd4BSnS+jpFxhkcCMC/5fDdI0Dm7M/HOW8YhuxnLhLG1Se
N+ojIHm0A5Dnc6MibrjFZoK7ZwXTz4tbjfc+deYjbNNDWQac4iNUb2zp9M6mX11HWkd7pDzpcl/H
EZFCJZLPwcTDBfNwx0EG2YxyjBViIrJYlju7pJieHZfGiSpu1pljyU2YyI+uwOSeInL3Fv5uIGic
qhxaZXwSaSLmz4Wnmx04fGM3K0nH9fOTTeBxOStYSQ1v49pXCj62XbyMlIMwSVPds8a0iRtcsEvI
ivgr77nmKZnlnYShiY3YXmPHQxXTN+0QDyPatzWD+iN2C3Mlx5LwZHTvyvqISJkepo6OvznDkjNb
VLRAkhJLBxb4ZaJfUPf82HV38VwTa+ZgwyOAiCkEgWAMk2XX5FBl43+4ThSsRy7ITWp6P6IIw4M2
sy3Zd6xXPgKZW+BFyFXE+qZOxRaG2xHqTHmwC+75Sc/z0oQz70/IZWWahjsutBV5Toy/dTIQ+GJG
SgvCoEbX7MylKYnO32AdMQm0abnkmIrPlDaT1eCYj9AqfxPAJIm/wEFlM9wE9u1VhxUVOjz/J0+T
8GM3inJgANbHjbZpGxpVAF0dKCuq973N8XXOT5b6XQs6bxrL2qmlElTnryb4uhYy2OCTiuWYZG4w
/lMC4LvG4nhcD48hR+AEl0CCq+DVqhqFFcoBD9m46JEZ0yIT0KptKKwwmsTjEA3qO03dTa0WRxIu
QRbr5HeJFV96E/WNk7Lemy5bC9a722ZyXl1U6LVJxT2rlPyjqZ1fjpVwuoDrv8pRCsYlVgI8H4i9
z6zn/cXdPe4lXChuXMRt6zIATmLjJl7KDUgvWDhTJyVO7ISWap7k2tCXPPCY2Dg02OKJj8WZgIFq
RHNMKtq6RNm8FbXDrIXB0k/sN5BoXJ3zJqQyxMOWuc5TG2uXn0A8lvhiYck0HiTsauqDU5/ZPwBS
T1VVA8eYcaLTmrPWS8R+yEa1njy6APj7eEb85ShwB4kOv5lMop1oyl85z0ZWBS0jmbEUGSx1rBii
e9wD00MnY3pmqOODH3+M3Gd3bv+dWwFjRVxygI6LZ5sQ5bo9A4/Gk7KsQ0yCtKyDwt96HNzrfx/M
wd3V7mQc1EAHqCahn0dQyubRQ15qSYLwaXZZz8vzdMVJbL/EgTOprlOeXOEA2ftG8iad42bXx+ZL
YhicyEq8b8Gdh53cl1N2dbvm4Bq4K0QEutFSjKTa/9sEVHzl6Bolq/11MIyvGnUcbaaneBUrTQB8
jHQdXgwbYXwy++Lc5vnehTu9cnWGe6Dzj/7khEeNLx2wOnG3idx5pNGgVBYWW9Zz0K0o5lr/j70z
W44b2bLsr5TVcyMbDodjaKuqh5gHRgSHIEXxBUZKFOZ5xtf3ApVVN8Wsynvvc7fJjMZBZEQgALif
c/Zeeww69hbZtyGjY5VxV4xK6weOum8ZVMlKUSaJsbzw6klPCzRINe5NQljFKnPMaJOP/i4oox8t
I2HeKc5pl5IKtdibK3U22RJgauV4wOKyAJFA963EnrbNwxVbWSIDE6pBW7kPNWGCwDQHz/Opu5J6
I6yWAVOuIdQcvSv/eZ5CBsF+cu0vINXcA4o58GtdfFvKotk03U1R5+AKshGdWmfcd/F0iLEq3VgZ
Zkwz3UQ7DJIE4uJitsw+PATGSzr1CW2OPFl35B4zIR3ujMDDYN7aHi0VIgTNPOdQ1hMZo+GYovAu
wFiEnnn8+MBmTh1LbWQHKLGr9x28pY8fFOOtVfv90Q5eMmfKvbWk13jA3FHI3cenhtVVO5+QZ6QE
PE+lv7TKqlFnBOL48UH10++f4T/5/bMqosG98O1M3+rOPAjEGcGgRjR2fZzmD2Yx1sePL/WkHt3l
x9cfP/EipS0QxoUriFfikKeJcWgGuuQ4Wvn045vcp4yDIeW4cyua1AZJuB8fQJkwPrai1GBUyzR5
lnRvXN34RghEZ2K9Qg3Wnz4+DAOyS0QBfC3bfen3zg0xlwPKxJG5l9Bv2ipmNfv4UJh8NrrbLI9J
aUbXcmJaRXWD1RbuO7S3v/3ZKp2ewTSnOzX/sb9932if8ipJ7pgYVLK55xYwMmjxgd0alNhkQAU3
Sqb9ExXCU1HAG4sxzAyYZS7dEE/pQcVxcDJK/2i7mobPUDkv+jDcNLZPsWGg6gCD4b9j08Dc2QXc
X7WoXoHLtC+8Qn9HSzPjDC6Dm669YFyLQVKGxT4x9eliZLi87Fyor01FRF3iyncrZuRUp+NX5BHk
QPpTe4kFcn0fCCzGBDM4Zo5e78MoCI++Uf/+2cf3/Pl7H58hyLqtc4VNGGXnE7wToih4JWYNpx6C
l3boLNTa9J3k48eXEk4tExLDeFQZTpWPn3582TaNtSfVYLJJfMrNzrwdItNcKw/lHxreYVN0ajz4
AkKFUZsczTTUN4IDextxk28HH6+XzJ5bOcYXIR1KahXghSX5wnN090vltj+iLIm/N0pfH2lBcMzB
nNxxN4IooyFgydGXFUIQfdLjcGla7ZqHqt6qhNa47zrySO2xdPUYIklJwgTv4T30H3FLcoS4/fkZ
qMPKKqtVZXj1yg1H894Lh/E4NOP3j6+mCUct2xYL14jzJJSZnyvP066izLlsItM5OEGpbxWhcqw2
uXuqWLt8r2puPz5IjN6AvK36MCVYciJE5ozrUqIaiXaXJB5+fMXGwF+bndI3INe2njsVV3ccgKNJ
jcSOOC0fJvD6VWzEXzVHsIdwxVMfZ9oyxNrwtZm5RexPvyiq6AOdA2c1Qtr+6kb5Y4y65j5sJuME
HSpBC9vbk/fSd/6ODbtBpaR5G7K0oDX43RtzEui/cnAolXt9S5qazdUJsg1sQbOqcYg/hxpvd4Oi
Ox/h6Y4Tsw1HVf7G0JoYMdsYMsKi7kzGrT/QikhTq9zWxmSfAnyeTqHcmhQZ4Kis6zEo502fZ+5Z
wrBGckGqI6vvRNjjeM/rwXwwrmrTLnf/n+H/jzD8DQVd/y8Y/q9p+PYrw//jN34y/A0FdN+YMf5K
2kJ35+Tln/nKQvxms3dTrmkaXKSWDaj/d4a/JqzfXEvyM52UStdQNr9V520T/Pu/anMus8Xfgbwv
SFYnHOCfyVcmjuCXcGXFnV9J6egmxgTLnp9e8e31Psz8+t//VfwvrcG7qaz2hd3zMp+uRNGROfP9
D8fj9mdU879kbXqbh1nDrxFT8PkxeCU2ynzdQJDHE/7lMTzVRxm3sFcnI8k2dqwtSZD0Dmmgm4cs
rtY4IVEkWtXmrx/W0D8/rpRS2WRYmDoHXjifgqNNa044UcDSQDg3EkPXcwj4K6yfZ2pO42AdKB4j
5halBcOvd9nxZJjgXgp5lPlJmYe+gtm3QQux+OsnRqT2r8dDSpMqU3HsLSkZZ/96PNqoCH1C53/4
cDGcaCTNYAaZhEWwQX+H6llmh79+wD+9yfMDugKJghDzuGQ+UH94k4cgMYvKkz+8mTOpUX87ekTh
xnr7d17Znx9ISd1WnJdKudIQn84mGxY1rQD87rmKz/SzFxN594ZvPv7165F/OqOIDOARLIUbUceX
8+mdbSbGMTJqWSHED5EUS1aiVTF8YaBMmF+1mmajuu2sA6z7fsGksWL+bUlj48U0eILuiTQreMaQ
MSeoN3gJCfx7KvrXCZhpMbO1sh+RYEictWjETkKOW/ZrAIq+2hSQFiV+jC+P9h251cxu6ly76adp
DyB8STzB6q9f639zSE1EVdLkfoBNT306pPpEMmBWY6tIcdwBUwBIDu45L/7ph7F19liOKUxbMbr5
0zlp93OyLOECJDjppU4E+cmm9P5nXwyPQjq8kKYhlaU+nYhWjYLVE8ywx/LMMHzjlF9l16//+kGI
ov98gTmKstJ1LCEc7q+fj5mJgTfBiVouwAllE06qfh6NeaHphMxuC9mvzF73jLOHtNc61fSYiqMb
dG5GnBRthaXPvNPcC5OaARWbKxOwgZnh0yUE22Fw9ElC1ZsHgW/MFGthd5U7PpAtzmbdIdinQk62
cq3OK71vtVWQ5HBo3NaZXhsrpEj2JnAHOy8acYI12CSyk1PjWNrK3Bxwedpl1y0102G6FwpY5Lgq
RodGhCYzgo+9cXCALBr6F9TUojhoo0F4XY7a8PvQtPqwiAWqtLvEkd1Doeuox6HsGflD33kCFE4a
Q52wTR51EQWBQUEbwCQhNjPRjmVckCJqk7IRbkattGNMBKJi2uWMdkQ0ilSmhSmZSRxYT20knN7P
UK+RFN1nu8oDeUGs5tBOZMl7FYOQXqvlkTaqN1No9A4ARCw7ayczeoMkdwAKggqZRIhiUfSDYyAO
1GM0GpilfCJWhLnTAEvbfjKGPvXWxhQrkk96NSbZrnTs2GFsQyB4ag/vfh3UA12UyA+ASdlBMyRH
UKLxFl5i/jhMGsfFU9BGrmhCBkhwlh9lu0YXY3turFgMaH59OECeytw3T/Mzb90EoUZYGTdU50eF
VIuw4bgFkle6JRiTvlBY/LQgSuwDpB/sJpbeO8kb47HKxO86ZLX2WhPXXF7bNhT2N7qD5TuTzIr5
SEdrBQhaPZDOl5DepTdAKJIUB/O6Vp2fXGxgahla6Jxc6xjLAo2gLsTryNANNfY9OHqBaFcUTfCk
T1WjbfjUq3AxuCBTdLcodr7NnpUOqQtDrp11ABaZ4HGK6m3lorcNrgJALBM41yi0e1g0eo93XcSz
ziFOk21lqNZ9zzKptU+mgH1LD5HIhWpJ+UEe2Ry7ophiRV3SGFcT24Pad7KWEUF3qWurI/YeI/9W
FlQECR2LtKpfxxoIOImiYz8+MOjqo7tMzdrFLknGYc/54lTpjuwKq9EJj5RdtSlMdJrPdOo8Z5cR
TZu/Tly0+dIHBuARvNOBfFs0FR0KgFRWb0TPdRPV8lB6ZAFi/IwaD6Ct3mPC09llQKtMAk71KekJ
0cIpZKCLEG4ZEe1JBJ8fXvLesgwMjcohiK+UpfvFFpqBoqic5GAgpSzcrfIYGy4nt3M1asc+es3V
qH3tDCUtQIGoFSez6rlU9JiGp2ejt15wfdUK0lFYAoBQncAMy2VSTWDh9OYawnbNFiOwzTuIpYXF
dQn7Rx6LVHfzOzlE9rDu+jlzW4caY210L2zEyVE8VsnQWQLpyD3fKjZYgVI6PUovdLhAodm4i84B
EbLq415ngxOkPciOAUIqMb5KS0wKHqI91n5sx/52CoboRzdEwj80SqXFBcVB5qwQCIUzU8l2uqtj
eCJdp6BcnF3gZqm91Quh+euE2viuET0ENni7ZnqiVaTGZWcaVc/kI9BJxMgceTZUiU8fVRGWhBpV
3KksQodWEsBcZFWDizqtxlhxX+UpkwnL6/p6bUEfWCtbd17GlEzXI1amao3/2bMWtKujYJt2EV1K
jMFY66pWR1YZ1pDWEHxCAvGrKnxLuy7W74I09scvk9b0aJ2rpC6PQTcx/PMMfOm4bbl4UWtWZEQv
QlmA8VtG7NxsSSYAPFaEV+5gO6u2SstX0BFMq4wW1f3NHLqkH1RtQCwchd7TRTIrdCmlXygCDA3L
a/cMsppv/TiSceyNQJZBD4+FWJYEJsHs6fwp5LLqkmA1aU41Lgn5Le21rAL3VTOMjkZi0Pn9i9L9
qVsPbRzSnmNn6Rw9eP/GDydRrXemgG3kkZMcXfYk1fQEFaOciJ+Ki+TRnrSe99YmSqklkvt7GXlj
QmR1OhpPXqjamp6u7M1TwSXqXm0dZNMuL4dOPEq79l2UzIoMMHYFBO5pa9EVfn35WLH/97fh//jv
+e8VQv0f/8bX3/JirEKf1KFfv/yPaw7IMf23+Xf+6/98+i/b9/z8mr7Xn//TL7/D3/39cVevzesv
X6w/qr279r0a799pzzQff59nOP/Pf/SH//L+j9SMYt6y/s81483722uWZ//6+x/bf6fWmn/jZ80o
rd8sg10N4VZs2SnNKCB+1oxS/cZWkELKEIbj6pbBbvH3mlESFkc16Mz/LEdYJpui30tGKX/TFVEj
OttHm6JRuP9MxSiE+WthxWnruDbbZUXZSIGqfy6sKi+z4S+i2NNtJo9A/qp1myvrm7BT472xR/LI
SXqkhMLvryRJZAjOdvBK7ntgCXC4ivGMgNVlfAR/AywjkDm6fne5xsyzC0vvaGVxgfzNbzZGqk/M
+gUChLyqNpY/+6/UmC+NXgvO8yRqTRQzzMQxywF9hO5j0gp4ayAJA+wJhGlqF7/04lNuFs1RQ+YM
HQrTbx5M3FhduuTuVMm9rLEWR3l1nUZJIDtu0iU6fmTuQe4emsRjTogNBp3coEH9AfChdPE1EWCG
M4QLizRhe0P18CN33EvDokRyrftNQ2GMWqSGPOlX0IrS5gZOPXxu9EsSlUeoIyx2R+K0Wczfsqx4
1gaP9T1D/ZqAAl5azEz3bTMLxUbzIXJKGmlFGe4dNphP45SSOp57COo8pcSRIK0bhlUhw6TySc+S
9NyF9biyyuQiyvZY9dmLmY2nTAPfpNhqkqE3jpcUCPAuLoAHGPj8c73HyFe0zPod8YyRCRVHOTw5
4/g0BsMjri1izScdCKWyxlXjy35Rh9O9GSLNLnu02FnYXyqYVZht1k2uX4sgaJiE9TsnIyDL6kmD
K9IWr4s1h4j7xuNk1kDLcLHj2WMM0IaVAwSBXW/MdHYf995L7Y642s3vVhMna1Uh/0mlswzxAt3g
uHb345g9MKMJYSKqr07iJTvHafq11rfeCjFJQHyZ867wOC3ivukXWDw5bxWCIQjnWx+rTm8npzay
oTE0aHSCiuGATA9l5r9kunPPyYZvx+sIaEnHA8rex2B0FV50f0O/E32tBHYA0PEbCRb5sijz17ZA
CZ+lbJyHnEH/vIPo8K0S40NQaxV7xrKWFVAA30XB2ULUiI29XQUZmwu9BhRe5eQk1PKeZdRZVenc
kUHhyGgY3Edm/mgNdpF6BLG/75vmRg5heylGo1i6RVetmHdXd5gIOXXRGWLHi2YcyDpy7QvhMyu8
e3KRDq25tGX0brn2XRkrY4Fv97Zn50bFrFnMFyyuPtff+1URbzOv/DKk/ivDHc7x3gtvWjsd1vRN
n6XR1TiEebAAoMNdPgsXKAoOdU2eg4gBs/imda1N91vpW895wgXlK/R+Ab1eFNzRe+xaZ855VP4A
KuCkVxiAYGumDYo59lj1MUAutGgaLk5EF+h56DmsE3pNy6R1iIUkpeyQQqjSPVQAFQrSPZgriZ2K
2jwSALL7MWR85LH2ylGjcotZwWrbbqiiLZrVOM1XnuzvPKXjL+7LQ6m3/TpmwraY0uHLQBcdFJGz
SQQFeORB8BDhgyFAl9rkqi4G2xBQpMQLNnFt1ariPQ6gb9rlLHWb5EZKYJ/2nK1XaXh8M72+Gm7X
sreoaYAJhoO+pmm7yEm9k8NmGhpkfomQYCwzfz6opEetoQsN9xRLKE1GZIOEcMJT7Jtu52g6zBx8
GpNMm2jZUhi9ToGDNKXONtKZvmKhdzeh6M+9xdOxXbgaEiJ7acbPaTT9CAJKWaF3z0Ga/+jT4gdD
wrdpUpdWMPZ38+lrGEv46yTtYDIl3HGdVz3sFe8wW4q9qcRtnDZsdRFktszxwMuD3NPymtu1+kqp
s8y04NXNIrKyyNGm1EGG5wxiYRvto7LLbYe1YCUSdkF2MUO7detaOZiFcvESG9oO1wN6GYUZWc8m
vDtpmTD8zeOdZYi3zraKLZhxfTcO2jqq1ZzD1xf7CcvRntY3ICzbhhiRGcm5nsRtxzx70TvGfQTD
AqWN192ko3Vfqzm2ghnTLk3UPRciNgIjXoEfKVGdJA06e+dbKsaDk6AcCQ3j4Af6w6R3L0KwY/N6
GFJjyCa/753rpE/RBnlDhraz+toXDPjasTtXIESQduCxT9p7ybXeFWAjh/Q5C+trnKZArykt8TTi
DGK+396IFvsKCqtkO7ABnHVR+VZkNZoa0ACjTIbzlAwx1UVBXKWb3tuD8SARnOCg7RkH5PQKrPje
T8xjXUDgsHG7wJKGtYHG4upErXn0Whuxp2gebCo/rLomSUFajSDX+aqFU4i4G5KKjMwr5XSwNJqe
Jh5eno1pjK9osmc7gHkGLfdQmVj0Mf48Sh+8nKVlM6eAegYJHC++1J80DHoLA08WI3v7jW7srixt
3ANgWpeOTg60nVr3Dv4W0AiiWmBzShd+qcHRMn10Q2FzzSYzWqVVvBNaRMh08oRhCC8B1n7wufUE
BjQkcmHRNdaldr1bSohd17Yb+jNPqLLuaQW9y9aGZZyA95d+tm/p+JoaMdawocxFbFR3oy/GXaBs
rICFjTwLadIwbBsJhq1v3/JBvnjNcGU3RgLo+OZBOEcvJTeRtPeusvBmKsREsrf1LxlhOPusK7Dx
SKTtBCAgB2ks/GjESTPWsaJxExGcWbcAo6NoF1XmQ2N30ar2cP3XfnVOCqbKMtGydT4NVxrld6ae
PtaVhcGv28sWKp+W3Ppjv7NNBqWenxYctfheUeQkFTIYhONn5Uff3R6PU5dZ7tYJOfy5hUWXOEsg
yANRDokxPbUWFujQBsZAWvfJGXTEkWb7aBXyhqHBJoMxh/7+hsYV2qiKkFK1q9v4NEhcIInM3sJx
OOjoizqTxIuqOUu3wPsK5BCek97GZ0c0B4LZ5hHmAV7NvU08jIbpQK+yG5mQuYrbiDTeVTrimqzA
IewQV+W7vJ6KVSm9bYE6ngVvoWr0Ra2+8QL37FHso10+drZ+MVg7gSLvmsZ99tCIoeYLq0Xczedf
YD0EnbOqYwBIEIFRKSwxdKyietpWtXvSpmBb5zV4D+TZWMdtkDFh1yylNq79flgBKBi3KWokfbQe
WtHhZhCbmCgOKqeNJvqNFYN1FMkuoGdSYMfsLXMTxhXodFGeRq3IV1LSpp2QbaBzuqNHeWgtXI1e
lW3HYt5p0UUO8w6Tof5Qc2cAse1dlVHu2HvfajThCLZy135JMFVZTj+mNLg1U+tIMBBaR9w5WrGh
BDjHLcfb1C450StVVlwRjcFeJEIGeaQkMxDNUmmxp5MtS57ZLSN/wuPOXqjQh5Xsi2+2iZApGyGz
AtkAKju8U+DfAmPZZxn36qJuU+q/euU10ckLybllLtnG3b7gDpQZ5cUZpiP3HaaZBDUmfc3NHJ4t
G558KwMB2Ib5uHLIp6oOwaDup4y7q99g/PHezNzFYjpaP8ZyQr3b92D1cc6nDuDKpOMWzsHGQlLR
CETX/Mgtdq1DiWowckCaP8kR3YplhF/Q/N5WHkLOMm13dVB+62vp71OhXRqJf0tHvjrV/dqwICiz
sclopc1hGP06dOxL7/WnyooI9cH2bd158bBKwxu/VLjNeS5m+dgTSzCM4s7L6i9eFW4jsjwXdUYn
Kg47IqgAzvdglRZx+2wNhNSN8ccd0crUkyvKbRbbN2AY7n39S0rnUFqYH5SoFwWlGqxO8KNoPCWV
ClLUFdE8q/meoXffR3BQOJH2RWj+wIWwG4V3Z+csB8M9AUdbMOIwkn9YaXaqcCqhiF22nrtwIBTp
NXIEwFjNeE+aMVtq+EL6i5UIlMPYmfK7HE8oxKF3i3tzjzW+Iyd4yh5y1z+63mPLd2Mbya2BIx6n
F+fvEj3hKvLerMDZNKm5T+vrCEO3iJGJYkvs0BBPXXITWuKKZW5FlwL8LKhqPJUYvo5hbSLCCY9J
a1OFe6SEDyBL7VVgoLPl2QGdWxKMsoknsbdplkR18WXq+5VbEI9IWaexsfYnc09sIGkiiAbxFkLg
X9YxtzRMDbXl0VqhT11h3sLZZyJCTW2A8kWxtLzvQaktXNWdMiLFUNRR3jG9CXLAtwFAej/fcodd
VMU57eP91NpL+nLOIs+Y8PQ5J28Goae5czuYzHAPuWVGk5QrPcHXr4FSduWEQlxLnnlH1iM78ISl
Ie2+uKhGMQCtddkANUOES3AYei4QaP6DAS42TrSd67l3ffs8GI89gNKYDljHSxKO8ZIDVO6TOSZs
lpPhXlHkvuRgRh0ZvJFtvPIHHYBdv4tjwg/NkBsVEdy4eV0j3tAC3KF+37mRxB/QrLSCCJ7SPCjE
WI5d+qvU4jvlFDlLP4XFHyb44VupbXKXhQRsDW8cltkue9DZhIRafGeh3kMdiM4KPDhBRaF+X/Gy
2z5a1iZyXPRnbVaytPmrMMkPuSReN3buMkFaMHA3yr5z1IHxHtMtZslDT301WsOtEZgAngK5s2qb
YGl8QZmHiMVBq7rG77gMigZs0vDMXn+npjy/sKKr7RzhabKgjnF7zAR5UbUm3hocdqPZ7BLClEy9
i6Cr2sAwCYsBn+ySUKn3O5jg4T7DMXlRka0T1VOy4qUhq9IQY+XWkSEK5w1fAIfOUwnuNe3SdSQ+
Fm81HF0Wj50ONoZl5jggqPTDHu8TmtxWm8Jt7jsvpnDxMKA2FXoBKaPF94wwnNny1LD/iFbEcp9M
HI8kkZbL2kotwMXjug2OHWGno9diU45RosLbsz1swc42K0ECNlim5SN+qpcWVbQflXvLlMeMYETL
wDDl12zvVA2jghtHGI71vtZKAx0eDLWQpQgPhtpUDBEI01j2pX6yo4oeSh9dK9WugiC4DqE3okMv
T63T0X9u2NqofiOmR7oJ3+kEsVhBzQUpXYU/mCntwaQf0hoatDtscJvs87TN9lYQfO06WFcT3Eez
30ZluoUVv0Oh/OYWvrNV9E6z0r+bpH9AUnXuNOM02IQPh/U7FtsdVz/OqYC+gB7BkwtDR/vuKTID
O+xMMeY5rSqJe8nejTHhPTZgBxQpSZUQdm/bsnF3vWOemzqCp80sFSg9fZlxVFsJfQ027bakAjCS
fFeLmqI+u0a6/TUEDYkoTSD9lQnZCLjNj0UD/nGYWPfGmLBtObDdaEzgIVkKw84kqm4nG6xGY6i2
cRho29AhzWHEHMaSzb5Z9A309CnMLyhbvS9GXAAg0qyzqKroYnlS37T4v8jX0pMNhjnSIiNnjmiP
0HPKomWknXMfmAJCLCMFN4XtBgk1zciRwsa6YLeJbLmCrumLRm2cOi+WSkQ6tLch2jiZFi+1ljA4
SPjOMgJ/dvp/vVdr/HWv9vqaTa/ZJ4HP35q1pv4bDRRartK2LUfRZ/3PZq3h/saIQFguIzIEGMh1
/qtZq+m/uXQp0KXowmAizqyJgft/Knw+lEGKgBTHMZRuS8P8p/q18tM0nEpX8EeEZN5uoTj5JJZw
9cAxO+ZjC51RiXDt8rFDc9YVXX4mlzJYl3VjcWODctsQIdbk7rDKchLKEi+G0vr+hz73f6MFEvOj
/ZQIzV1uR8zPxjEcaXK8JMP5TxKAMgfwbWL+XVioYFaob4Fwux3Ftxape8O1r5oTqptq9pY5KXq3
ihsu5p/7Yc7uGFEgsSwz5JVlUx09qPXbv35+chYj/fL8XMOkUa478xuqzM9ipcIqYi3qAgKbnBYr
hmCPYI9oMAtpPJdGPm7xXqaRDQW9x5fk5VStvJHtJvdtyqdaXqwxLNdDQLarHSfjyYnd544MxWWk
uYIWBJ49Kwc43cFx3/lWeynH4C6WUUJYpPeeQ6TZdvW8qWl1YlDjyUZY6NMJttO/80oNTqM/v1Tp
ovaA841m2Pyk+eh1QjTSACl/5Ij8qTEG3ESpeWGSWEP+H6uVy6B2magJuECpdbeCbtPOoQO/Hurp
aQxBVHeWeMuM+rWdRH/78WGu5talAztH9+09mXgkAHm6U559xm6LOAxt/LRq5uUYmO/9LBuJ3QBs
PbR2cYv1YjHSiz8RHkdbMos8cfYjScZtfW08RDtOKNR1arUbvy8LGI+s0rI02UnU1ruH/KZt27NJ
p/BmUoCU6jy1Vm1K+iDgHeeYGPExl3Xw80MwD+qiAV+/SfXAXoNQdyJ4oeK53hYJZbGUvq7feAFK
eXsadmNCVpSBaAUkX/69S7W3kN95FiQneTb0kSmzdo1R1ciVoWmifrm1k+Ic1PhTM8vHgR6+Z/0I
wMpOnI0zmP1tXolgUzu9OOYD3YI2ceoLFfa0ta0youbO0RjF5cFVCFaSCmCvojN+wLYGBohYZcsg
do2JCu2CcZm23XhXe2Fwpq+F9R92ZNeaW0WoVTNhNSpj+xVcmXPwWu+WuZK9xYTT3JBBuvFbimmc
H1/gchkb1CvmXkchAuvbFXej3u+bwRqOmgXLHyNwsIVuYp6NHcsSuGrHkstCJ0Ws9szowl0mukAP
p4IpiKcJM/NLF2vhTWF19bnwpIPYvKJrMSakKJlhSl+rmBv4BqAe01g1xDPcFeET8gxwL1FzxYMo
96hl4oUWmtlDkHavYArkQQ/oNIEg0XbSCaDaqK2mJfEpsea+GAYGvD0dIUWttXwigpVSOarqYxOw
6Su6ECqMsS0553dm3RAXU1cc0Uo6Z0CkFu6JOczXqp7jabLPjV9FazQfBYWbl1Jy08azsu7GRsHH
5U4ggp3fuBUuVidAdO6aNOxX1RgOX9veZTbgj3goSnc7GfG6QE1yM+rhPsJocnVjGm1SsGsebHUq
kmC4BlFYnk16Qpes0IZF0zb1IRCNA6gYMq4Z9riaDE4FnSZNI2gKGf4juKiVXhC6Vtdhsw2r8BrU
Y7opK9fCVFNN942FPlzYpzpA0UaHssAWB+6kxSDDawIlEvpzKFZbEoqnT8FdZeg/p7u/DHf/KP/8
UP398ZZqsNKZ9C0YaAoH5eos1/qD/LAvSxBvHUWZ64IcDoDaHyq/cJYmHa9A3A+yn7bS5wmXAWnm
WKa9NRKu4iWswV9skiBbDtLkyfuhOuIJpEdQ9FL+HdXYnxYmgxukZSrdsB2du6L6tEwWVgb6IM/w
g8Jmu3is6QcD5nwI7Bklj7+EWDW+zG5CDZGGX+JUgxe7Y6RPRI1li30XGl/DocaNToDJXy9KYt4q
/LIqGcyDTcNGySqUbTPj/fUQRqHmpjF7UoY5mn/RDNQ3IfX+M8ZBgMH62DwJjTYPTdTgapAvH6VC
0nEKsXulHsGUhofB1DSd+AbEIhHy030a0D5yUMQ8jvF2FnXdTF38zMTDPEQ9xkyHOYwe9smp8qGS
Et6HRc+1jtDkoEAxJH0koI0c+g4YB2XdwanoadgDBTE5M9Fe96HGllV9CWiG0igI9V3EbPAma0R/
M1hAzOFRiW1WOPLB1sovbWKKV32i1gjaOl8qGpGrKJ+q+94Ikn3UMLuBREBUgXTzi2f7K8xtQPTn
D23re0dyaUjVhMcB19iv7yz1gIOouJ1JfLrdRHcoLtIlDUfnCb6NMSdDkHCpwseJpN5TZ7UD82Fu
YgY7oA59nPWiJoGgJ3GAgqjsFI1E8OXGjwE6zf3gzwAkfSRbR2/pyJdzMG9WhucxC99ovxsP07oL
ZH7sm7j8+YFUQvoxTUAHan5RRj1NaycAP6vTv0gAU2ogY3Lwf9D6LhVug5KkiIs31ZQ3LngeM3Yn
1jB0MXnj6DuvmW4pjYaTaeGwzbAqHJsutE4d3s4lqctRpdevJe3CNqXdsMjFm+uW9ruV9a9pAkWn
iS1r0c9wDTHM4276FPsg5pCrIcYClrrpwiuTM4Y29WQRfdIqNd6pDFS6SOqvlQFhjQuXqIzYvxLv
RBHNlmVh0I8bAl+dtWagCWMMwOzIE14HabYrfFk8TeCd9lkxLVzPL2/p3iym5kWZHUwvgXrow9Gh
uKFBItBGdCy1Osi0ana4JrufVcz/fE/6vCk2DAJLDGXpbNB1hMqftqEZ9loDUzuj2QptQWXV7tVp
ilsPDtjeYfXY0C3K9mS1VVvXJUcgYTxxos8RXeP+1p7c579zhRuUCZ+ucEvMhQTP5+NO9EnnGzVl
7bJ+IV807a0H42onMdTPqULpSyHQUFUYQGnxvmohW0W9QTCpEtSpPuEjxLFtMZ2VV2TED1IbnLXb
AeFKsEddJxR0K7syoosP/Gqs4ursx9Yj09dmGVVB8zjEtDAIYLI2RTj5NyFeL+bByXTFmsgYVKYn
vyvKYzlZN/+XsjPrjVTZsvAvQgKC8TXnyc7Jdtp+QS5XFTMEBPOv7w+fVg+3H65aOkKZpdIpOxMi
Yu+91reYRXMwnQ1N7FufgUXt63r3QdnlRz64C1zZtzgqqpdwvtgDLaMh9a8/77D+GIu06N+hoZTr
IAoIVM8z+SsIWqYDVTw+DS2DPNOIjj+XbH7l570DRaTLt0MOQrYxyIsuaMe/+FmHF2zgeIK1gTGs
xdORT2D9Nb//jJv4NY5qcy+yRq7rAo6BjdXnZOQeHsMM9jw0pKOs9A2dXHWu7IaDJEeMwdTJv9Ee
rqrMTcKh51yIaVx5I8NhM6J4z63uxsEkmnImuzX50C3g/EHj7ihHMl9DAC34iXDToywzD1NeJbco
G2n9lfTHg8yOdjZL67nOdTC+5LaCMeLhQ3R9rLve2fQtwBnDeM9UM9yT+SJThGiWCMAt20N8zH8Z
qRc8p5jchy4Pb2HIsjilwfQU9mn8SppugFUPkPCIlGwlDU3f/Ju7FHnR/7lJPYFjhZ69KxB5/O9t
qB2tVlSGALKGsW0QyS87HOlit4gCZkwWkRXOFajTl2u3f5is0SISEW5dd/iM7cA7mkL/Zq79b36o
/7M34mP1XZ3d62fz/tcypqKfVWOgqBauw6l1MIXcSAN8rx002sqocvtDtcI8D4z2GQIJbYeClLAV
rxv+30cIIXzdw3OC0YL/5pr+fx50HDeHIyNcolkdqgDV7y3koCQWjOVTXJeEGEURHHS/159LTzjL
DsgXRDOH7Wl8k2PqnkMLRrrT+fcgLFf/5mP6V8+EKVzdxrtHnWfNUu1/OYVxaEcgjOSb7q1XbIpE
vfCxQN8d1wFZqr/0Fupc37uPMgnCrZw/O8+ky2Tm7crJQ2NX2a4EAmaBYs1LdSJ1Kn1lKrwt7L7+
Nx8kfdF/rU0FP61r40wyKcIdMZuj/udHqeoKWWjZEkg+MstBSHzWpX+tx2RTc4x7Rhm/kbXKTgEa
14VOe3NtQzoxTIL0RqLbs2xjKSPcVLp6nlp63G4jzkbp3TqGbyc7MuB4xuCCCrY6OwyKvevVJCKq
HO2sQTZigMbWlw9tBpwx3fIpT2Gztoh6pdlb340AVOHIqV0z8Ey29mLS7Ick2zMoD2MIwae2G5bl
pDtbffALAbtNzRM/o7W8VRpzWVYzRgih9dZmHPSlFe0zihL6vijiFkIBcLS99sBdHMyxZySb+C8D
qMJVJBkyOfq9Y/+2dA0lhiX35MguBo0ZipsFkPSZThmlRdaAqxgbwJ/Q+eeXs9nwWMCnA9ZdEahA
od1U0wlx4XRI/P41UhU4kGmijlUNyCK49o0Lga+LHqNhQjZL/ehU01le+e1H524jdKerqOB/UzV/
zWeYhCSswYhdRuOl4ftelC656ZWCmIWxZEQSUSaXvMbDG0ZISlKwdBvkE9gHoOohFSAIFMVX9gxG
72bh2S5dJPvwSRcJc9iS9gvs6rXndO2xYtP297BPhtMYijkfPivPGXkgB2Ifnl3043HPBUPrlW4D
vkwS/3ycEkkzAiNjYe4sYrCjgtFAmepfkz6kNDqgpyBh7t/i5iTTun9484gkc9BQJbSI+wTkrUI6
xsiDwMYx/GjpyC4aodJt68cbtMAFIUvq1QyaF39w1hmBEtsBuZnlAI6PrCS7iXYm4hIdVXT1L12z
+qUwCAjnZMkU4sRLdRo47dy9rIXNHtcgudE19vFIiIzVc5NH/RKAU7g36cWsTNOJiKNFvoKCfSk1
BVhhksR2EXPb9HjNkVi7qyADSqJcm6AXYd1yf0CUmWj3AFbWPlTfY5X9pfXz7dfRnyQrpyPgLYvI
ANcGl0L2YT8tA/HCP3zoDSB8dWB99PUXW8x1SBx/VYiCWJgtVsKdKJMXC93dGiz+2RpA90ZudLJa
IM/o33eYi4iOHoB9oLru7srJECtHM3SuQjsZ+stxionICotTRZ0SjZF5iO3hjHGFyZ3VvxRRsHyX
nW/uaIzfzdA1N2kDeyaJaQv97aXjrryieRvq5GZURXWj/bIxmzkuy5ZHnVS/xYgp5EDhsWsL+95O
frvoAgVAPUTWEqGqY4habSpsGiS5LXLOA4cc1xCpH2a4b8zwyUTkQRdM9atWB+erKfgNItMhy7FF
I02Ml0YEHCokUP3U9p8Cbx2/FHatnHwln4pQs1v5ikkc6KKBoVmRtYrZj7lemCz7bmbnZuNKr2tG
k6389MuZ7s5hG+HXtHEn50WUCMdQQr31AUkZNRMy6uRfaIJQrIOtI3No6nd11gJOpoGSSEwY4Bxo
+zDnBqozm66SqvOXUw3bma5JgB6VQOMoJpEuIOQGWCqbYrViPfs0sgCvB424rRwfYzLxCNFuXY56
Bcnas4GDcbfZafM+de2ulSm4mDa862kmj1UPqtCAJxepKFm5hllClG1/T7XmECkK5r624gHDE0ZE
q8IOiiIPOZwx3hMLuZeyxSMpe3olTvdmGCRW9J1Ht8d62CJ+6O3NTcGy9mGacmRi+MQA8tDoaIaC
maVqgZdbVyX6VoZQOuUgyk2VM742yn7tA2KkUGEgX+WK6WP/zGYd75QuT2FZWvvOWJVmF+84g6PZ
KBrr5NTOU57TvtQ7L9pGbR4+jwSqwbkPsUe8IUNpgReEBCFBirWN9xYi45oB5iqTRb8nsasD/RNs
ydoOtiGfdRnHcG78+dPK/GdzINXCthTpBgAUWcWm6CjnNGxulPITA8G19ly5gxjp7oCDbOFnvPed
m21C9BMrErJBANWKVHa/LDc1+zqADMikrRatfSMqGcwRxC2rl26q3F98rtoyCGW5sQUSoMIb+1Oj
4lfpFX8J6pguugZItRZ/vPK3aLroOWC2RwpLZu3SUCEfQW0NTth+N8qQe6bTeO4ZwhFyADcpz7SF
G/jWdgimG42ZbYEpA1o9HQOHHmZWdJB3FVoEMGXUwHjbCRHs2pjW8mgz8S/w8RgTnaFYrxGE9YQP
Vl0YkNGUg5xF8JM4ZQbgUX9JYnOfCTbEpGFirVvpZigR5/kZiC2d/KEUe9tSxaxHY10mN0vdxNCw
/E7IvKGJLOdQE6UrjF46wh9ox6wiLdtSgeLH+5NprobgkNAU+ghwwququONRAXCk6NSZfvFhoaZr
6XN0FcKPrtbSY5UM12BkkO6JcjhkLdEjtpss4SxZ1whA5ORBX6bj+zFUlbE1J74wIzVhSjvSO4CX
JVNTwWcs2xdFRgCH6VUAYO27yqdHo0lQB94QLYxu2NbUI7e6Qm5lpSPsCYlFrc4Vy/wwrLEbbfmQ
oGF5SQqWga/BpRtOPsvGxqwBBA+KlMdOOs7SLbxdC+IHjwJnzKbJan/t9tClpn7406BvYXgTI41h
xyR8o01synHlOJsyzmCtD8dcqHoFM1HbcxBbmlGhXZJMA/MPKXDZjXa8cwxyRVhc7a2vTckqbjvn
6ALPQjQm6q3XcoeMuTm8q0EuidUqVlDDbQ4Ybf+ipg0xsBh7CCqbhq8kIBIAtOQN6tF3iKZ8qw/o
BhaCwORdrBpt3cj8C2qGhlkz82nLkfu1bJt8M6IhfOkDFsegroJ9FoljraJxa/Rm/gp2PmC4vwBE
3VIkauZxCqx8N7p9/lQ2E+P0QBhb5XS3POv9uUSbor2ehd8hPN5Q7533omuGdV5iCva68KUMQ+cg
smqvv5LhuQpFQ6R7GhGRR/o2G8C+xUF4aaoqvnbzZXLtQzMI/6RrZFaOSInPBRUS6vQn28e1Y2FZ
FTSQ3kssCPDxjH6rCp+MXUxai0jdfXrlCcluRF6mHJ46+Cm2bEekKLmP/sJ1j3kRfADuyg5TY4mN
UXdEoJs2boMBX+5SK/ma+9J2nzjpQOplbLU0RmpZK5PqDJtene12vHKL5pcx1MW1cXwykJu43wK3
LI9FLG3AF3TTa+T7W0EldbbqodzGrFYouOuIIHAmKSQFXsaYxkIsciBM9ohHa0DcLLvQfIrgZSxl
o7330o+fWc+CQ90wBYnwuT4FdLMhsGcZZ1paUCYPHn+tXhOiU63IuSD0psvEPi87TGNBJg7uyLQb
DjrbdwM4MFUEjIaN/2XTiTLLqbtq0g9ubqcbm4LYAyQx81tdG85+CTJv8KI1Lt5oaahH1qbatZmb
HLhOtuBJgmsaWGfTQz9gCOv3SO7dm95zvuZU7oShgOtEUp6tzqluzZSzNwfsJK23RO2yEWUoE57s
pTShd/RN1rxJnmbcybPzzelPiZMMp59X/335+bMs0j+00qu2pl58T6munco+NM6Env/GX8yKyp28
kSIZjyaqQTNnS1EEz/u5hwVMc6PXBInVYsCHdoiNMn7V225LXkmy85RmHpz5IlttSyp6+Bnj8FqM
E9utW4/5IncmlOHBFL8YGHPXnBFstNy5/hRBWltloeftdDfVtp1d+vfId8CpNCMHoyQ6yDE0WTdG
81BFiX4I+iG/RDB9XnoD9Yk19vlOU7ydDuqt1VtEobKwVn3kqWtTwXEMBju+cIZMyWy2yKcxLQmg
XqBvnsWgxEE80SQrV5hUjZ3jZu3TRDQHwSP1C+gaAFPzVgRz/YnIN2ouR8Qr20B3HjguuJcBRfUo
mt+gMyNqAsdaODC/946Zw7lhSE7ys1kh4LlX5l2XeUjJySWoTXhwFRnzfSSay6D6bk8fL1xEM6wm
j/Lw5DmcXSgOg3uFgC4UbXsofFm8wHa2NvRFfCYbTX1KWnrhPTnn62mY+o0yjde6N7NblAvzWRPQ
GHQ77T70qjMWApHNrmy65lkqmSC7B8wnNNs5Z0PLs1T5uzBsmI/bRvxF+MuaqAjnd4IfYm7xtevM
zgCB0Qo4k8Bpn9Un0cpUzTHaJxydXLD1gGAiriA2fKYtmw419BWob3XDeiX2hf1FhMkUxNqpdmW1
A71zbzM7gCqqoB00XwB0qIOshiqlISr85+JO+SMajeo4ZeGzkULUztTk3xK9k/ueBOKiRuGDIT74
ECQ+c5BswrNHGCIRw3p4UD3TCpip1pZCJrnGZRBf8f7WK0uDONs4fzwb86aWNT25hBCLwZXIv83M
HC1K6vI0t39XU4Wj1kyKl/xmZNbseeWYlPkvdRkZr45IHk0T+N/0Fu60iuo3TnnED/ZVfgD3wBjX
Dg5di0zbMET43JWmsZ+motrRvZ+l5050qFGQQUR0MA7NY4axG+RusmFpuARjXLxBSPKOWvhG/KrY
ecyU9HCgQgaEuIkFH5vMAL4rY2uANvkKZk2/etq98/mH2WndkyLrm8LyGM0MJqO5jtBhV2HpTkjv
feOFybi7s+hYLzvP/Oo5CN4hqN+QF8RfkY6Aw/LtPzx840FEWfPcwCBYjdb40iWcW6EaladMs9EC
thG6MSXVNU2vShrqmNRJfHcC5lkcH4cksS5Z59lrNTJ+LuMgP5tlx14HZn6pjdpGQQ04YcopT7rf
licyaamdsjih7QIXziYl/OYHhM5j0d1oPnTBWujOpZkvVkLauluSzACVEX06mDCnLp3nxhud53q+
UC50+Cn8Ypv1oidxMHjFhzaTqhmDDzZhuPQUzdcOdhsTg/Cqa5yQxKAttTiBcdnqQY5ZL7E3hIK5
p3nOi+CW0NgE3O1iKIznbMq8c2w67j+XyCMwpWDAh7i3J8uyyM6+rwHOS5X+ZeOZLpUyf3tTO9u0
7U9Og81Nc9DXcsAuz2aEqzakE29HZfY2VvRmOWFbx9g/NWbaEoloeK+JRiiZCOorheDZIXDpGVov
IQ3xjANN+tPPu1qqacnZODp0eUs6c2W8VEAMQU4JCMK9e0NolK9TLRjPXqUYwzsXmSEpFzP+3pgv
YU6zSw06qDbEC/OOZM8XNbTqzPlrHXXGdNBrE/FJEnonG3NTEw0daUoMhJvKnT4dUlcI78u/c9JR
lmVPDDzDWec49X8jT7tWfrPtPLeF69cDOXVNrDTKFK9J4NLyykzG1aNyDjahqQtbhcaRRUU/NnVS
H4iKo3U/XWPIEcdxsuwL+aVcKEnRmny6WlQfOtHV71FI0G5Yf4yQN/ejTQffkgPSpGhA7Iq1+KhS
2qdNaH+mHomm2AAnzBYkZ8PvypZ2NFqfKjL/joVDwRkhGTTTqnzuhoxu+vzckUcE+bwod0EXp1Bw
++aIaoI9Myu7c2R6DnWO/q7r4xH0grqHwO3ust6P3kjBEdhnTZfO+edV4zfvWma/QvXId2YxxK8B
9vpNNJi4pC0V7WF7VaveDTOArW52rE00qmGSMjzrg3BXl1a96fXM2psmiYRN2oA/pi9AEJ8XUKAa
kvywhiLG9y9GGB3t2HhSKSFz05ivHKQVT91YpUe3dpqtzCWQ+ErBvI3d+lqoJ2sZdGI4O+zM5BKP
PoFkBZnpQ1KdTYYQG1wwwCLoddK7bNIUJVi1ILUGd6xRdE9mzRozDgkyZafuEXZzAaC2anxTPxnM
dKmy4Jn2jvap9TKAZuwNh6JHs210PL01ipRDNhFr6r9xztS+Shi0i8jJxouNQeoUmZbCm2kipqrw
XgX+W1c1S6+Bk9t7UbiThSGYQcGTKAhs51S30Zwx+HQIJG3t7jMXiK7aRms4s7jTvppTZd2xrvfR
OPwtpN19BQk9TrsPs0vsecVT5ZsmKbSMPwH9nGCCTPfIEgtTxNW+d2x/naNr+cK62dRGy+YUNNuS
9Hh6GEH2ITmUAg5HTdG5r0FjHd2YVDjAMRO3lq/DKKj7teOVahbYXnxPPwk/dj4HD5i2zOR0Fppu
PcNh9haON9VPGiXbUh8VFOtJY5gsKbSsimldUNRfVrcmeiH6FaUvIyE4K8o+fw8K33mVltoPlhKf
Y4IgmNVh3PGprkz6G28+Vh2rEMOHR7Aozb/fY8c8zS/G0yikcfVhIXRjcY6tSX5LTV4bzpRvRdDj
UCIXeVnhjSRmj9VMa50vdyDwueyGZ0aE0KvL4CqC6ouiClxqO6RnL4Zr6zRx+SuIaONNtvkWK8Ta
PpDGbMrNvYHTiqQ7dXd6b1rp+XQK5yFl1DT6LXA7cp1Cwzh7idWcdDm2SG/jFoYy/qG+/LLiDMo2
S9AmibJfagaTpy/0mtoDCaU0yTwz/xo0F1MxxfRF4zcjMgH2UmBk6yroZq4+5cA+d732E7DJfNR2
8m2guG0C8je06qWFkHOJImXe59UhlFl7/XnXygz+j6nT9LITcepCgCIdP7evxymmoF3L3GYtCg0K
kN+sfa8MX6C+Muh2zYfFrBRbAml4qHXvURZMq8aK71YTkp2ikYqAeprWMPG6/Wqa03wLv/qTTCdF
W3WREPlKg6T+HKeqxBrGLgyCgjta/NGb8rUezGRtie8imMInJhse3fCmcg5pQZLKPHYlEoGpvwek
Vw/fRyODDBq2sLS1Ym8kX0RF/8oSiRGdSIhTUzhgRwUGziRGuRTSZmr8aaQC6tPL1EBaydv6D4D4
p4Aj1soRpJaPTIZR4D81dt0/VZ4RHgd22xx3kibTU1jE66owtY2lFb9qgnXHRYpb68lIlKQJZsD9
5J2MKuMwNNHDaotuJZPhfbTd/KXzwn8WiFhriQsJjEvIpHZ/c4PROabUHj7YVZqXg/mRSYfeBRCa
c+i52gUPzJ9caOZHgFAbxZlcBSpEwlQ7b5FLoHHAmRJ1m/pNJz16nvJk2EJ6adaZmA453pxbp0R8
U6P91CdSPIjtAMCex2rdecmdZZxToz++dx43j9knfwUGL6QpQfSoQEEt08HOj3iFoscg40srzfjK
UDBb9a0D5KaxFvHAidFN5cU25LOnwETn/Bilsm++RZxKa4Qs+xaZ5MQ6fGa9Zpwni4lbFdRqR/6T
t0UrABEpDl9Ih54Va+uW8JknsruHRwEflzMMvbGZIAtZNWHdCSOn2TXsfItWs1+xN+W7QkJFa0o6
Vf1UPowURapPeMGxc6zioazuhCM6uJpKnl29YElhJ6HK9r4VjvA3fwyGQy0Icf15W8GG2QYJgTbS
jFAe4ND+SJvqriLR7R1CRBZ+SuGZZvolMLt23aEtGZNnhfh0Q5zptEJGU17cMXv1SIeD5M9qnYYC
FyN+xbUtgvy9Gecxz2gYe8HRztTC4S2MAgy1U73vzdmy1FkkN9jyXZqvCrD2S+sBKWrpm8FCrwgr
9Mdba+vnkfjsFV8vhPPBq94KmAwL0qwazCJL3w6HV3rsY9LtGs96TDbD7MSsqr2rd/3enb/EaZqS
hx+QnckO4m9jEoEe4DiJkol4yuO0IspyKr1nTLJfU/iBwsZfNH3VHEmpDS/8k19pxhy1cnwHfQR9
/J+3YY64yandB4yWaJcElXhmfvjKzGM9hHb8cPDaPgmdh/rnNiuL2sbQWHyiYxEbhyxsLFK9Otz8
rmfVYhlFSinDB5QqfMvjdMlBAx+1kkFEB8ObVFbceA55s8FwKZ2SrMXYvE76mK9JjbOofPjGs0kQ
yza/RQPIjSMVulnUtEDaW+1JeBsMWkB9QhQ5taQ6TYpEXCPhnkpRxw/kClj/6CJzUs7cY2x1ISb0
gChpa+hWykhvDaaUMh/1q0bQ0KSlxHfX9vBM5LGQFR1ZpYWHFHefx292TsPwxSsJTsOExPRIb8Si
1AyDrVeL19EQRJsRECM/ULMZ8qx9w0lIQOLonAWn0n2M9OwhU+PuFbp7qeg0HkgcgXjPtseecUhF
XT3FKHTr3hAn08V5HGRe++iwxW3gs46bsuN0TYuK6PTQee2TleUG+gG6x0kLaTQjz9K33kXmtnqM
RGE/t4Qpo4et1QNfVLAMIptzCV4otOz3gu7zE5PmZeEnuL4sfgCbdZEMmCshhqcsDYyjl08Is3Tr
VU1DdJY94Pif+0RJ4nBdxoyYAokCBA/6h5YyojfYcsvML4wDC0XyPmc3VRkM+MSRNqHxtG10boUe
qvOzA/0Q8MFhIHJ5pZuieuknd8Nv0S/NmrBDHH7lo3FYmIp04jBgTi8qNoEZDiiectKPJMg4oriZ
K5s1f1Obmge0NWMppakfvBQiRali49iyhpitk9y8sh7uJQ/rz+Imp948Foqhcaqi9hHCSyHCpC+2
Zam+y0l0l/m7Vm4XnIXJyU3xUxKym+6kWvqtG73bcUtNZE049GoMkWZG0q2JAzyQoQPSzaKbnTTe
e1foj06KW93500bL3Sd+nZ0++Mau6F45Q/tnomRXuRWQapzEWAbgf3MuR+KzioKCCMsax9u0bpoZ
rMiYdlU55jd2MG5jrSLQcc6LS6c50SIZbpaWD3sHjdWBT7CC5xernU/oVtbpTAHmwHLpJYqw6oEg
2dzkuzUjYCN5oZHiMdbFwqvEV5gNiHkn95K0CXYeeD7rznBOsvEaeMH9u5fqwcZuXkPQLPtJa9VB
s01gfPX42UEK2tIa+Er9mjbXUCEChFwGR/8Kepu240jr1Z2uMJvFyvpt5EZ8gNdVHLSyKw7+fPl5
FdnYOzKDAOMGZEhr9DXkfirdORyhPoxapA6ho2ia6AJUqiEU3UMuE16mf179vE26SdszeChq0j96
I/3Pi4lkcy1t/3cRGoSATSbk/bA/VEhHiORLAG2l9PhJmd3AkkKaw/9ThbI5/LwCZ4d4Q4/+/uRD
mn00AunxOS26brgQvvjuW5IOIkMf1qNq0FnMl/6/XhVe4m69JN5Kejx7VV7RyTZSdAduke6gj213
QJPB7JLlfSVBYqeE5G5h1aRLLyxJbSYk9RDRJDh488f28zakMlxN9rUuYp8gZ/Mr4DA7DOGwcowe
3a3rxqt/7glLIt50m4oovfke+bmMNJOF1crNxCQHSTnBaUoBUSEWlYOcVcS7RDuNNu0in3yclabz
zTrkyNMFvPaqxyjth9i6+oBDX2iWBwNC0MGbkJhMz0EuQc4n/a8+IyVKABsbxXilhGcw7pH7uYh/
rsyEb1E7h6h76NAiszIWoSSH8ecerucf+ucnzZlQrSq3JSNrKkGhu4rPoyoT+g5Og9WPS0EW4z+v
hCW1ba4s/iFAtUQOk/0wv7KUgu/CbCHdmWO5SXAdACADJNMlf4rQxy+fl0u38ml8a7gaFZgbzRj2
tQGMNxlIINb4s4M/X34Cfv/78vNnFVvCsgqNp9hly/i5tUGq7cK0H3cw6vUjvHj9SMiZWla6t7dq
8+GF9lZ5Qi0V5O21aUEaoRuqr0LiBQ4/l0DwSlbBrXYbguvd9kkr6eb3CJIWtjV+11FKVGYzvvAC
bhUD9Zg0CD1ndgmX/YJlqdqQb4++2p5WU5DKwzqQ3h6dDy6efID1pknkO3XQLcMEeWMwwUmC6oGO
6tkJYeO2UTktU9P/tJltMnJqiHdlzFWH/kc6yE9bYljMUp0hjcKdg4gW7QmjH/eEZqc6d9BwBkNA
0+r+NP5cFCEb5o6h26dRui6HEgSvsSY4AXd4Yh2LiggRHSwWQcfPYzbdDKd8KTwsEWLM9k5b7ziN
0UgIGMwPdVlwc3PSD/3ifZAF2uPoXOp+ti1ZNmhQX2kxuZsuje+D4I41AgLYI8IZa634E/XkN7D4
rXWydVEqozEo6AThqkZQVj9yS2FTnvwjjfkd6w+rdB1vMpPnp9DbR0FoN8cgeWQ0zRgJ8EUgIK1Q
a3ZbSH0Q4r2PJrfBt/QOwljX2Eal+1F45nNR6i33fk9aTSGZO9UKDa+KZyRUuhQwvJjUEwnjBJIE
uPi5clAKhW2O36k3h9lM/QDn2RyziFW/C+z9hOr53E/hrhQ2q5DMmZhSpOn4yUl8Fwx3ymo8CcPl
W1TNtAt6me+HoIYGEfvUhZa7k+g3wZv1IfUpklgnFNXToLvDhYLmd5e/1a3DKVcrbq03Xoow3+ZN
szexk66Hnv8tnMK7WdYYUMjAoL31bWuB9eQDKVEaZxcCDO6Rbh1LE+MnwHvEy72ije4tG6Nr1mY/
Lpn2o2CCRbiu0xi/B7Je8PA++bP5lsK03NYVq7ywvxm5/lJdsG69uf1SacwIg0PqE/bpoYJ41nWE
/ZkMiQYXTxSNr5nqTShawJXkVx91J1/LoUoj7wL7jOhWS5DvZM5iaqdHm6J8w8qX6oLgA/UkJLr0
1CfFqZTFZiqxKYux+dTStzDJKL5S13yr3DiH7sTWGtfpsLU8oocmE/0hXLP2VFpfsCybc18/6KMS
z5WRm+TxDPvJMk2dEjQHtTXB949cpyldYtphonQmjIOEaWnsadW2ZAA7j8HLC/w59jGPY6aJRIVD
aWkXqCjdNVkBc5Cchlvvt4bYa5VWbbscGpIzcmsr+vQ1rrMSb3/+jmrvAvdqJlnG6wlhHn5huD1e
BUlHASsY21AtLIIE18rO3qCyGpHzVHdMDAOb6Xs+z54FYA6/+cA3cdehZFbhxHOIcoSe3A5VxqdZ
56+SQhRbu7wDl2E8oSMdxP8OkjV9b32QdqU4kXY5IuWv/krfA1KU0/osgi9qLkzLkUI8YL17+Sx9
NzVzLRPxt+7+kG1xdztuXuE2MCim8kUEFlC5rD5I1/4zQLYljigdzlgu2F0DvBeMJgQ+hxXnkE97
mAh5RK5XmyJcuXKkpU6sdaEx3clDSpk0MzcCjO7BKYDp+cmAsbulR4mAsI06YNBrD2TqO08fk/nU
5ouLi1NNc4m2oHmPbWaBueMFu85pvJMrswcCb/axgn5pCV1q8F372moN4gcvvZTmykbSVJheTzBq
QMYcDJVVBfkNyonf3kEi4S8jiKqtsV4HDoG7ZZB89vWZCTuAma7VAUgYznIsV4HuFByOdCoATp8S
LYs1mcc4gb0wWBqbdXnhMBi8ltmhHsICHhXeFu7QJVOD1xAJ3kRZG9rsjzbAQ6MN+Rv2i2/LB8Vg
tuiU4+4DYGyk3r3GsJrXmKXStZb4Z3fMb3rjbTvXtBGUIssnJZcqmf4UDzQNuYBsvL8+p82d0zDV
z6uRcClwpp42fCbdiQQBqHq5gEfCEgs5KvhbBS7yPfbl2MdoUMm32B/ek/yAJPgryHjwVBudm5k2
6+St9lxMYUzO01qZbDoj7KTeMa6m+OwjVCm5rUHZsrUH6whj+3RiqOEeelhRJZEeQVUSF6qQC3Ei
/xsquW746nZAjV9ykTBGrPBJZdt2EvoMWVyaR9Hw+InWeVZwyLcx8ORlbn2F/fTR60azqRPvCu82
RipkeNv6ZA+YsxpZV/eobYDAdxsfC+4LmSvneq+5Hnp+H7WZp+3NsXiPait6cgqHhCzZ4qxIdHwF
8qP3yuiGqH6CiWcTiVKzP01BC3zHwf5SqwvzjFNjpZ95kD38ArWBnZR/vDqjeRdu6ahd+ImOIXU4
/bsVkbCATBwJnWQUz2mRHqQ9FGePEp9Iw4VueX+ngXn2gJ4Q1M1TSzd9hzUUMxGOyZGWwyowxqPe
aYhKrYPOyIn+O7it/6DuzLbixrYs+kWqcXTUv0bfEQQ9+EUDsFHf9/r6miLzlnEkBVW3nuohncZg
K0JxdJq915pLaZa6PqIyyHuEHCprbBbxzGdh084LdvalC1Mq8tO7wqDFoDdhQKCOgiEKkTV1U2MK
tEwgjHXpUov5SE0zhvzkDKe2RSdoAnq3yjutyvZWWiyzwCJTxXSalcMzX6HVxPv8GEq6s+RUIzsp
cfRoqOK6IyZd98aS5Z5iLm5C4gBnPrqq0CgvO1OutZhHhyYCHKnxpioJm8SMdp/E6QxiNJKq8C1Q
iBobSXPRnWEbZuYiplY0R5eAW7Zu7jR1F/XiqY2rPQWoYI2kc+20rbwEdIvSOW5qcGOc6KrX2neu
rCb5UTas7oV/VCvbmn5A4iWKHkIOqSvNcto5YjdzSZ+oHIGnAVNnEtTsB5pCJcAERI95B5ScYKto
a6roJOOknoErx/Dc023I6H9CzUQ5pJfVj3RKwYvI/V5UQX+bF+xggVm/BQkj2nbaa6UaLxIW45+4
rIE46NXRHs3Xjp4LleIRX4sXXtmVfRFHusAITlRPtaA52s4G4g7BBvmnnsuBuXixEwDrYQkyFHUG
QkYYW1Lv7t1IDvMhfLVRRjuSbgMynQvNivGFmE+e7RyBizTw5N0M5BxFAcTGNZ2h0u6H1eCEe/hh
N22o9qvBCk5hF60g5ptbdHMFbqhVrLaPGBJ33kgL3Q0Qj1DqnE61BQnLnMiECamjop49DP5TYid3
9mvGwdpB9+426ZqBx7xwKWV5l0PGsHWcQySYhzDtMPKUdr0msvUq0suDhrx48LL46Hd5tSub+Ec0
epCykHDMkk6CSAFx5nnhkYLBc2jGd3pYHVDFku63KUZnJzoXjiRDK8R6reZrYTSgviMW9xBlehiH
y9wWp9bVf1pKfhsr8VozOK2bCErwvY3k0Znd3EfiF3rulnY2GZ5NdyRhMbcU3NqgLOmN1puIZtfW
Q9HtZa1AKqrtAtHkWzdRSHCMhpUyhZvEJLqpBRHmeHDBLUmAO2ovINJJ8zqGX5diSVurdJWbn6pR
hvPc6vw11S+29aGnrQbp7ln47qzS05ddblEkMp8UpSJY1tLfyHbbGkquodvoCcNOCMOU9DmuEw5q
mOX4SPr0OtSKZUP4yCXRavpKi2TGkIAUOdpIrjxFPOC6not6oEETd5y+24PIMDXrpkREVjJvC4Tn
akHx2VIyXn2pExxNoc3qgxmago0wxL1ZF5BIXWy4Qc3a0m0Qq4l55BT7Rqg3uddfNba5N3LCqU0E
00ran5Q4cNg2ihARYLjGUnXblHJlacP9GCbUVFTwZEanTfkZ8QpmOz+HDx5ZyCo3Gh66sN47mqcz
PzZrOyM9Ul+NeRztRcheofeGSwE+rA1GBOlhr899AoTnPbo2OLrxXvGYB+QQShT3hMQVhGyh653F
dXKp2PIedfUwCw16fqJFnkmziWGuaBBA83WVRFcojQmpLAAaNjGNpfgl7gLMMRzi3axbBC5tKmva
xsQeNgkcEKWVHKBtV/DxDQP56yKy9GtfZ28ERuAObCHsJOIMbGfT5uGNonuPKargdVzmV6ErL+AC
OXyU3stYP6MtyUm57h/KViMpMTfv8bRB+alGczGaJBkkisIJG0qDWWQM/RzcnjEy3zTsXkhTJV92
ICF19/47y/dA/bFYzXsvK/G5UPsJLBr9m0ZVkllR4Ftw/TTc14xB+EIPrRoMF4giKeF7AQecJJEw
uyyG5tgRQmk5N2S4KeueEQ/xKHBurCD2d6PlwPcdR9bLpt10rpPtYo8TWm4BFlNHvd+50njQioyW
Ue3mh8K0a1rPoVzKxPB2zWgTtZCkx8EYXDRDdZcSyk1CuI2+pNUtvAKmqaErbPk53QGbNRBuiPXc
BD3UaieaBNmmhJs/wwNtL/HQPgYIXekAVNGp6IpTmCXdIbeicC1L0popkvvXRJ+Q1hsMr6jOIMaZ
VcmUaXgAB7BulRESnqpaceShpNsQSltRP7kIfPXYVyBP8UqC2tT8B08Ny0NPH5G0QWw93CWS5+v+
vjMFXg1H7a6ocfVXeixuy1rA1AOBxHZDCtoSED+MERmCUOa5LsKL0bgRY5/ydMIzonYlRE0bi7y4
Y2zAPPRS+StE0nxJE0BirkmiGfWvy4Tkxb2aWcP+/XeEJXpI3uLHDr39gghsmCQgMPd22ZQc8Kmk
9eqYHdTK5NHwPeD5qkLnZCgPYiDkGtCSfaz7AdGPE5mo9AS7I1MdFtFUH809JN4g5TqHZVA0JDN3
wc9EBvjH+fcBiuqPHbWOg500nLQyu14Mlqbte0n/irI6mik32CKU8q9E0EyYj3CZ1eT4cdy6TfXg
xSQLgg57TORoLrMbtdZJUVT8hH0C7zvh3jhhqi0BWM2y0QnWjhe8esIprroimsBM7X3q6N1WFES2
YvyQP7qRzuOot/S+sA1RrTJnlLHyTVwMNj3ucjbmqAYyVQ3nlugN2F3yh+HV6yYI21+Y546JZalL
I+cfNVjJ0Eeo6lXshsp6HMJy21sFPBS9oEqfVcs0c4In1N50+6JXEuB86i7k+xZCcdAM9xZJy9Bv
q7K8LGm4v44OvsjKst/qsFN2XZwq4BJVD4Rdpj6b4OMY9OT9qcp28BlVNhnrQd/JN1OJrzSdrkmZ
EsdLRfyqFv74NvlR8rwKOE27p1FJkJ7KZqSlY2anSLKtMFkc2USgcOt5auZ+pq3hyodM+qLiaGQ5
l0mMkEe06zF13Qe2K+FoI5OLqEiQBKbeV1WjrFzYFqio9WfHtAgm4iEm7M5uD9yEgRNBJe4bXXc2
Ev3IQqsr+4T0Yk+iGZDjwKMdkuh4DjJybqpoS79Pu8J5DeCxQ6qfjbZ21cbHodBgFfA8E5caqvva
VacQHBXIhokMQpHIUMuQKkrcjdrcGQi2DZtNBtb7llsNEKONFERf6Ua2oXGHOarbOKlfLN6/xNaR
b5ooflHKKQMUMStZbCq1F3QYZES3+XVgduG1adbJDdH2UzXFVpc6UhkIuhQhW1E4V0Lnb7SufWFm
0rkKvN65hF07f//e+y+KgoALo3UBs1r8SKs4v6pGtiq4Fo5DjzE1EuMdmta6KePnLjWvYse/9L20
meeKGW4UDX+8iVV66edMHGlY4pPwkelHGl5kxbWPnUoIiKd2KBGHC4F6f5cBaVwiBzLop3TDURbW
I4btB2IZ3GWlPNlR7N/kFVK12EZuZmlQA0wyPlaIz1aqsMPr919Alg9p8uwEQ3HlpZq5RhjDL4ad
3bdDdNEFZfkSoDsGtO87S/LrOY8ToxIXNnMBrcX1aAp7L7oS2znt6tApmxOHeWeeRnuP4+tJs1RW
imxYqRNaoGiCceclJtDQpOHY7xHvVRKAN1NIIXmF2rfoU/ImBzuj4w7HNRkIkB+1fpqksTCC2s/d
AZKLH90QV0KIalUl60aS2eP6mrrA5GHuiTymQo3GMaGNOi/z4eA2Q3aFJ4RSoE2rAeVX3hiEtaDp
TJFRc9Aiog6rSxwBSOljMG6hg74uDJaRmXQIGMVKVBL9WtLPWiLBONqA+XNQMwXtfav4WCDTZEn6
XY27NL/ubTu4y0gZ6Zg66KDOvYZifU3IRpYxoobShhoJEkuJqrmGDAB1s8bnbayIXb7BnXdtKePl
CNpZC/NNFPLEeojmOKBBtOkDMhZi+A0iOTlWdT9aMQ1toNJs4KoJ+OfMm0ymy7i97YsUF3ys3rid
Ec8kh+IZcVXtJrGiDd4nbx67yLj4aZMZC8S4Dhs3K+QvtwrFsUMrSU/u2RHwSFhaOTyP+ikPx2jT
aTEBxtVPM0RT6fZKPE+GloY6tdUwjpG/6KmxqrqVJGPjKtSwjaWYl8bx1SA5njWOoiT9qTnC/3LF
HgCeZkvkcadej2EbkKNNE7obsnI9+Ypq/r1BengKjIwBCxs9DkqOedTOlxWbjaWEkUCt0IK+zp5v
o4dIkN1Uixc8eqeUUtzMcgDhg6cgjyxCqVT3/qZq9WOFw8HDlqvJw+DnRyaSWeT3S6RtwyI3SR4v
3GKle4QFdLQ1Z0nZgulA48QpRRHLMaqVGeULwEtiuClZbEi2euZ8Vs5rweZGYaGed/oIWNuh5p8j
HOS9Fs4i9klY6so82zao1K8DWZwS0qbdJjcnffW0v8/hoCPLr9i6XkwntrLiKIfBaubBcaY1ip6a
59Fx+wpevskagiO/kUvCzJIUJj2iV3vlFvTeh/7gquGlERu3FPO0uRezaXM0PIK5/Uy7wN66tXaU
di+3YHovFaxleWyDSdci+GWJeBm18on7O8xk2QRr3bDmmVePB18/adJGrzdNCY3WwnHdohjBRJ07
w0aiy13HHnYrpetfWy2EVSkIK02Jgka8qPKEOwdCXEEaUTNxHZWEvZLtf53iPbYsZVfIUJs1Y+4s
FEu7igarXwsnyjatn578NoPU4xj60oYcGrYFJ0GILZzKiAXbjG0/rLM+3ZAKgXuCwKmGPNzh2WnJ
RlKshDe8DPM7DEvNlZOr8cIvmgJNTGZvBt8nZidceaZuXrZpH289usVrNRuyDUH2mBUreQsxxwKg
M0+IiJ72R+soJBPDH+CcG/mPPhV01GT+U1SUb4FjhysdRgT1UVEcUS8awjpp9PbnFZoW4kccTjZ1
ThazJRGN5ONeNl2/te2QkEHjJ9gqTtQm2vXaHzam/twHSrprmvYw6s0sTif3xlSFH8KdOQlCDBGh
pOJ0vUhdjp8NyRQar+MkkDkRKBtukPjTPMg5K2j2RjZKTC5Bfw1vs1zpCeSbkqr4CoHsXL50IGGZ
GGxBFkpBqdEZbjmzPaI/WI11luztjJ0vjuB7Sc9tHbtUj1IVrJYWhw85a/ySEDiasBFuOEQ7P5Br
vAxhtoApdslOGGWVNNhji+DapgLEw6Gf2EWfdEpyCslc2x6fxqyKEIUp3rDPPbo9IbHdA7v8WjSP
vmEQCAI9TAjrmv8ONo3bpix+VT7kAObQehY2GGKEvgY/t1EU1IhOFPyUTf+jrQTGQjahPc+ik1LH
jCne84gnW5nQtzN80iHpOh39kbOc7rXxpjGbax3SGjWNdqZA/1zpVrB3+/qpj6l7YAahcuKv46b/
ZQ54qgR92aG+o5ryU6WOqEbjryIBBGANFdt02h/0PnGK1LPgGgXnTKbipx/96Fiv5yQ8L51+UomO
cLH8Y8ieL+qVR7P/CUnsmOeYPuqGjaKbl5dDBjZc5AaqDZOqC09+aKKtNUeqGk3YUfmNuBFx/EMV
1V2PNXhumVisfBE+AyPtl4VWL9yQYoQzdv6i9SgWSp8DhNPs+1BpV34NIltjE+YN0S40x2FpMQvQ
9cFgown3kAHg7zKbQGt/W0hc80HD8R+1LQNevjB9/Gzi8UEAgh3r6lpD0KDKm5iqAOZredLEOEHO
wc5HAvfcYG90q9+Oemkveh1jZtA5N6bKBpKY970ZolcKjbZemU1BFrhLWk8Wchiq3th3PQ4pFeNW
7Q2WPpaKJCClwb9sSIVc1z07Jx0MVKNYK1+hrtWDrVz2FhEBiWFSsjUIT/SqbVejih8pUwErhxCN
5GLNczmv/a6iJECPytBph4LQ4kRDYUwvnWqbZiGTkdTBybn02Emc9gpkLlD/YIfb5i+mn8Vb0KEL
KTECILHXF5kvH3M3YRfnXZhq9YNKy5FdAEb8etF54gWV0gqpDs9TabF95DNgJ65f5aV2U5CHJJzk
R+jUYDNzRZ91Zf/Y8SKBGhezADovb5vm+9hek/CW2K794ruYoyIjri86jwN4GAz5gWpn07bDjeKb
9o2R6gQm1AgV/YAv3dbtNmiEqRxNX/aGraPrwlw7fSV8y7r2sErCOJrnRtbcScbarZ1c5LQm+rkF
UzqS2m3Ape78gMJqaoQ3719hAVl3Wuaz4EDFDWSUnt5/8WSKfjNy98g30pOOZ/NU3fSlNxwg+1LV
NbKjAxj8OG1mVQ6zfGMcQfBOf+YWNX32JmYfFfTWXtNCe//+Oy8cOfkWtWnts+kXqxqp2aQlxxON
XEbk0Pz4+3fef+b9Swujk+kOmEQnGprwc7H3XTwlSRJfvP/R++9IqqUp/v613am01bKBlQqK9F8/
89e3f/8dYQOay3XVWL3/TAFH9O+/rU5XqTM/vIiXv3/+/afMlMM1SR/L9zcZelgAfOxE0ztuJpor
ZR2DIHTqCbVC0riR06NUOkTBgtFg9XF/8tFI3sAY2RRh4D9qbCy3ntqWLMf8lG5mYq6MdoCrme9a
kEoj3eLz8vwjI6JkPTG1nZ/32i5tyn7WBynLkKqtdZQtfcxWqgLONy+cvUDvkHr0tFTp8VhFOvv8
OrB/pYISU5IX3bYBCeIObTqD6RCufC8vF0SZgF33fWXXhrrLHO23O5QmmAnxnzsWLVJsLwvDoTIn
3WGp+Hp/SPw5Xr6KLxIA/E7PwaMZqcgA/dmB7DZ2pQKFzIkUcA9UBLYoazK7nzuKKHeS5Qvf55MX
UwmWNlZPGny791+0nnh1xGfpuAmMDpop3zBqh6hF6ax70CA02IMfLRz6WYQLZE3OGaT2X4aLFjeG
8MFE+1iH9zZdLhAzMLDZd+69Ejie5lov+gjOC3ZtfMyoAa8Lc3xSTCOcek4+x4dD3Co4DjQ4C/iK
IFZGugs2o2Ffz02rrb4GaTKJ6bo3w+leIuLgFyVRT06xq6L4lqSKhDaKTWtRtfbNgGraKBjlaPRu
88jb9VqN0bwtdm1nvPUjuMrexGKZuAtrgn5WmPm8DuEhKWAv0Zjcjlj/5k3k7OKCvVnSXPBhHmTS
/lQUY+H27pJm52a0TaI+GrhBuXgDyoLBwZdXQ/M2xsQOSIQPy154L20B0Uxo/bWsbpRSLeYQx9D2
6tXSHZ4NfAMLpbeuGtN6o8M40+Ez0JzlfmJgvaDiPiy7UITUhORlR2FhUYVhOI+xeszHrLtLEK8E
/sErCVkTd2pGPIyEWIsv09uyVzOxDsYpSuqLtuG+WEOwNfvLotBfGtj7zD3dVvUpLCeGA3SCoxSl
83uVPCaNuzaD+e8so959pPUKkitzt4NCdI4biXoHXPdUsJHoXaXeZ3S7KrIdd4FboYG3lhr9Rj5e
dVGkIHBhdCV2gwYQuScivonwTqG4GUkEclizaX9DJcslxvsEEZ5WJf2qTPp+EfpRu6J+TEqXX286
koPzKEoXKpLIZUDSKTtwuUOsolDn7vUH06LUq9TahhaevtG4ahGRdj0xW1qSIjRHzXhOT3GGXKiG
ioCNRGXu7Fk+tAJ8bD+NvqpwdgSFT3YshIaIj4lv6pKF2/R7Mh4fy44IhaiRDE51awpVbBWHglfG
QpBx2zwaL17d478SfXbJAm5UWUZ13Y7xTqpb/DBr+IoI+upL25nkMxYZE0M5M/uYp4pw2FVvV28B
jV1C1XyUv55/51Dzc+qUYIheW9Aqo673UnDop06BWLTp1LcShu4+Tso9MxesAmMWcrIDhDmd1EAJ
1KhErBxmYlyCthpVY2u07u0wts7e0y9zhr2awX/RBrionaSjPZD7FTmxNdfSodk75lahOrVxuhgL
2Noa/Q2K/IMY6X7yzGNuHLNFiO1k0ZfxAtMedJSRIzoOqBGHTAdcYMO+KPsrVfvvGMvTXyjVs7zM
sy//J/GZF8FrmVXZW32en/lH5Ob/p5BNBz7dfx+yeXqOn5s/Ijann/8rYlMlLpNwNo3/W6aBPO9f
0PbpG6qEl66bqqPqwgQ89nfCpv0fwqE1SC1TFxZ8JQP63d/IdvM/bM5bsNOB4glgkqb5vyG2TxS9
37xcgthU3VKFwXGSZopqvMebf+DlllKhNDSBUjOOtlrQzqscwQDKoQB254c78vfI+YPN+ycH85/X
OuOsWchPysyQ3cEomI5p36VRuKzcbIWxBNLUBVvGpWUsxlxeeGxENTU6aYRTff0q5KfvWDom05uj
wl7n4/hIe9OVIczL3hp4lAifkflCIG6qRmZhPV46HjEc2oDUziEgL9ybQ4u8waeXbyz7LJpZ8ToO
b3RNx8xFcQZGQEnRiNDeXskvacjtFTu/VnJ9rhn9/usXrk4v7B8flTYNI2Hqtm5Mt/fDR5WylLt1
pQ0HaSQHXaPSZ2TrLHfW7lsqfl2blkS6CBcFtXA6hgdCyI4BsBOntVZfv5I/6X5/f46GZulTroAN
A+7PF1LCtksFJ7ED4tdFuLKidClBqwOqW9ZIvnJvQ6zq15dUz2JgGaeGqpk8PMQGqpatneEOKTCT
ZmHYJbZ1b6VP+x4vWnSTTFHT16rVgH9KZxAR54QBfvN2/6SlTm/3z0ufDZgCzR45zy7ctPZBp08X
xsuWakbLxbPS/Gt+/W9hsXJ6CP78lP+82jR8P3zKTTWJ13UT0RHVr6QL9tRuZpIdgV64M0NtLlyd
+nVlLIJOWRLktTQVbaMY6XywjW2E3TvkCB27yrJLRqyE3j5SDBCGVMgx4n39oWh/0jD/ujNIyYQ0
VD4Yy5zu3IfXagu9b1S3Kg/+lCslqzUSu/XEuG2cB4qryBfQsRbuJQ60u0alnu072LHGDW0gFHLR
kWbdpJoCYbTK2ILj/KlnJY8XDJC8Lrc6unV8BtW8NToK9fLeLB+iJrsZ4vYVqarz3fz0zwfM4BD+
++2cYXGNMErRsNbIRDr5jNZnZQV3HYDrHhs1pZd1VSQbAzHbZOLwVf2mitkHjihD6nhV8d/Xd3e6
2vlAYMGQbOmIbAMe/OfNzYBsD2XDqyEke5dIZd+mWC9Toq6yqfuUXUCu/2bw/fPB5gZ8uOTZDWhr
2VQwP0rAvOnGV+stMKGjAgSp6ci4G+U8UxHjBV6+/Pqtyk8HEkFzpGEQbuKcEzizLoWp3XcMJBN3
SqM9k60z13N15wbudcX+0LHaTUR8SBKvK4e6R7D2N0H4bHbj1rGjFcB3Drewfqtr4YOrbJK3b17h
n4zQv4c6L06yGliGrZ6tXWqrDlRqMiYBNV+SrnyCtH/MpXlDLSvo4XwQ1seW+8IYSQQM0qNgPcON
BO2ZD4+m3PRhVbSMWisRM8QRdyPs7EKqz5jqUBdF4XXp/DuTpkYgATO1ZZKF4pzNJW1T2DUi2ZoC
mnWMvbXwCGRqZhyIj1JZaA1ZgqJdwEP4Zhypn0yZXNi2VWFphvkPOK2tdcKOaSxgOVH29ejugTmf
ukLZpfFt4EpKShXHdKDXaOgv6AODfrxXVHtvlONDpIqHNjA47n8LzZWfrCIa0TSsWyYKSKJI/nym
erdK6TaRRVFx6srIP47mNVoX05h01jOpopXR5cItrJskKC9w6N0pymNFB6bl5UoqevgWV/Q1Mtlu
g6r9Zj79/LaB1mC/x7qqnT8GvhumSl+L+mBgwdSjcu052pqQnbUPEBY9F51XuOl6vSBmDKentVKj
fKUixLbNbZ8NewdJZR/Lbz7N97X1bCYCkeuwTzUEGezW2TAaypB6IvPwIc2hTFt3BiTSaSIK0gRJ
abQqXIca8bhDnmhE6sYh91FX3uy0WMeg/COXkkT4AJ6Qpo+1RahzG9YBTrrqRKLLXZrLJ81y9w0S
2bx6DHMUgGWyfHSoBo8aYX+acbDH/Bsm+2fLrAZAWeiT8MDkgf5zJNSJ6U1W74qAAIImmdmiaJm0
YgXnAM4AdMre33vhL8sp15arXE+MLyycwk/uCmUxBtgCdZVytnpnWz98xMVGj5xL/2ZF+mQJYLMn
OAhouqaaztlGi+ZKb2IbQILowSDHA1pNpFYIuAQF1eULPe3/4wXP7kpMERR5JRe05KuEEVzKS89D
ZGnfpcHPFLnr17PqZ7u6P97g2ayK3XYcO4XrdZDSc/eSwh+WyxmMN+GuDWXjonk3X/+ti2rTE6Za
AiLrnx+93bpu5St2daBQswjri7a+LVPEw1TQR5tNpBLSfVC51/n6/3jls/XVHKtAmJ3C58kGVsSv
QiHFPoYBWEK6bAQNvfsRxMAkr/vmytONPH+EdfH7PZ9lepSh3gSt4vIId7S8VG+uY4eB/+2C3hTN
jmND7hJ9yh/KST2Oa/3rF/DJzoIP+r+ub52NZNUetcGerp8E/gztUuZRhFoLVu1iE5mXJW/+6wu+
L8hfvGPrbChTNm8z1eRTNoNiw7wJKB+MpY4gNacei7M71t2ZnkQLE1KwnZIfQRf3m9fw2XLz8V2f
DW/onyWqId51ZCQwMZpFVxOLSHl1bKmWFzRx6npVDAAi4/ibLdWnNxzmmmB2Ewhxzga5EVB3lqOO
o4CEXD112bRineLcilqCQjpvXX8xte+u+umE9eGqZwN8MglQ17MqYlfxOWPtMCoTwmk7d3igMo29
Rt58N4d8snfUmMX/652eDe3YtXWvyHin7C5nZb3LuK9ucM8gM32SCSKeNKYUv7tWkR1//QFPN/Ef
Y+z3pc/n57Bs1dKhQwbeClkEE2VvPo1oBJv8Uqmevr7WtMh+da2z8azmLgfgkakyqH6OOIpxzMlr
ZuWvr/LdOzobsZovB8ye3EwN6JhNsV25lJzn1PGyQRz69bXOYkje99QfPzlH+3MixiPRhCaQyUNe
WCvqJaX+7tPDMX+hpZdJqWO8AR02WNtpCJErtHNH+gNUgqt2nQXJUi2rVdY7C4OQ2m46CifGXBK9
LiedH6oOv+Co3CMGrczV16/9063ah1H3ninw4egb1VJXWo2Po6bPPT1f0zYnVMYZVe6pQhD6dCLx
pNrWM0kmAD9fBNaxWoE889Q5HfqAb+f4afP61Qg5q1NUCf5ypTCqA7vI5UC3pA0KdObNokc85vXc
024hfTxleLSFYLDi/aKRiIPR+Ga2P8u3+ucne7ZjRJVAIlDA3bHZuGj+Xh0eAijmKqKfzoCzUbxM
7qIxSecy6PdtDJ45aWcZNOw22Mv8u2lJTpXUf94bTZ1qnMIi7fJsOsy6xOjDhO0eCKZkBgFoGRBr
NwbPoeKSt2BjWprUGAtycFDUiDlECKRbGLfwIyhduEwLqG3teijuavfVBi4b4jHxu01q/MRKdCDZ
exW1z8gvoYjds3NA7gXefBF6Mlgk5T0ZOyeQ9PvIKrd0iE8qRU6B9dh6bSW2Osmp2nPVa9WhJzg+
1B0iQzOBMyGQydSg64Prjrg2JX+GXcaTYqANmYe6idPZwKaqvIYauYkKcFQjadZe5QB0yg84vNmj
QxnPKp90PwzpY3BQ62YKgLuJkYQTRj8qtDC1sr8jm2qvIMYjmUHDKJUE9qprvCvo68fMa0gQz9Am
AFkvzKnNMbu1cOGnHSHxKbA5mhBklcJzwVZCtRHE6IO3I4+TJrfr3VtesdBDYdLvJ0aR8TiQgVFZ
+U0g08fEgPvfKq+B2mKfXBSyXDcltJXW6R/6Sj6RbbsZCnFXxD+CHqC6x5DG4lmM5Y4+NnQ3HCRT
7jtagM6gOZt5O2q/N4XvH+LQOmaCYpi8Lc3gmiYxmQZsd2zjRhL7WLvlViUsutTrbWJE1wrdtJTP
CBzxLiZM2JhsQhEIPH94Cup8k6G3CIgH7gYY4nrUP8C72/r42aHpnXREf6mTXUmbFrChbZLS+4md
Z25h1bOUyfLM8ncjmqcSbDDMY+Lf6LjBcLx0yVhMyDEwg4WtH0SKxWeSZJIKcq179xqqnV0MwCPK
L7NV7B5UlxiSO0mQZmXD2FPmkbZPsQr4CAt7PAVauGgCfZ5krPADQXL5k0aSSqOv81JeqYF7Imlx
W1ja3BcLGs+bJEVIF9o7urOX1LfpW9J7zwqMkgkm559iO0h9FcdrRfFXHs0wtCi4VhssuNC1eKm3
FvJctKqI7nDGckUrWFcVBATqYrWjPU9no6RWnyHbvvrZc1vR3kMvBFO67ZVZ7TQEIDwl6mvq3UDl
gjK0rxJj0fpUt+lQE6sWmnOwc6eux+WY1JsEVW2Z9ojViVcQNl+bu2lq+Xp6/3T3RLtm6g+o1E/O
ViZTA48jhqg+lKq1MMoUjV+8pOUJCS7FN5rMK+HOFIgEX1/2kwIkB73fl51m+A+LSkxCrd6GXDbT
eXyeGqypWfrNxvi7a5ytEsJziS8hkOvQBDeiurSwvVPM/vp9fHf7zqZ/TUFMbphefXAZBSZtgale
TpT6ssLH2aszG1Ug+89/56K2qpvCmEpeZ29MbQ14n1TmDgn40YGimoDFpWOnguSbYc/30hYotLX9
+qrvDbJ/rLrkTP7rsmfvNZ9EItLI64OCotBln59PnjO8uQMxggX9CUZP5g9LMTJiaBZ9ffnP7/Tv
q5+taxEP4oATvMamzjbEuU4koRztcUrKsnT02tclyb5fX3LqV36ylv6+5tkmXwLD9GxSQmkZjksd
d1hgsTvTF3Bh520J68JnaWfHVY037FpnplwUHKltAy8y2sC50u/Iq2C2ngWrLBzmUZbg59PntjiG
zF5fv9jv7s/0/Q9PlD8gx7H8rD60ygtcj1nEYBxSEOPJPlSzNYNw0PTNv3FNeqnUiiXNo/c+3odr
jopPNoPklD9NHmWFJkVcjmEB8g/3ENga1kL4ct/lpX169Ppw1bNxWIZJ5EclkUKRncxrjWJbBwcz
fOCRa1kk8Sx+Mw6mf/AfA//DBc+GHpIFWBDqVMzokyVmlVnZv7DFAtaSfHOl797a2YDD1AA7xvfr
Q1f+7Fk4dUgTsLopMs9gb9RUM77+AD8d4B/e2dmgqXB80L7l2O403txLnsKCbY35zRz5+R7591Xe
a9UfhollW5XtE3gKQgMfdmrOvbSb6zBMlEcQTLMYdcuAyE/F97HJr+M+Rmh6nVRsKb6rU3z+SU4d
ZYdYefovfz4k3qhiruqKGjFTuAht0kN7agTNw7Ssf31nP30c33vX71fSz8pAfYGtEVAm05U0NklL
VSIy1tMcXWj2lgPMrASoPRXgvr7spwPIlGgmbMQUmjh7g005sDtB4nPoiNhsWIsEAQFaVq1SkymB
0DkoEuuvL3mWovvXEciQutANcnSl8579/uHj9QjMAetLq6G3x1WGftPkMKq1N3CDseyLBcB2fHkn
S/XJ7gJQosfElRBB5WrLRjanpNOe+7g5CeyhEhUEOrD8EBNGHtbJW2nBP2q152xtYTmazpcObsLJ
X46m13CtmzFmb1ub045pO21TySrYG5axpvpIvAekTlWgIa+WWp9z2r5RfWtLUORJOWFGmiVafgEl
9C4Xycb17GPvTzDcmg6ShcGbQxFs+7anbQLjwEgvya9aGJ72zf17r8+dTy8G5zVEnRYd8f+k7kya
mzeyNvtfeo8KAAkkgEVvCI4iKYkaKW0QGjFPiRm/vg/8dXTYbndVfMteuFx+bUkUCSQy773POfrf
6h2eTVfBIZZ5qkbjlbneGwh8Iil2ddkcVN3fe5ylIECQ/XET9z7CqD5o494c5H6o3W3dVvcZ9SYM
KC0RolYoXxMKv3NDYyH5dFEqzL1zCpn+Lrrpqe3ECSvf1imrgyGLt5zcGOiJtNrRyPIhN8yp4Q9J
gG5CX/cB1VIobvRm4V+gQ/eeYR4e6hR1A/OLDUzjyN0YE1OeFY5vh6nUwty2lf3cjaAINJwGojmU
ZrZvOILAOt4KyMR6QNBet6fXsrUWpei9MoybynSPZEPORcsZBAI6qOxj7zGy+e8vViIy/7CY29wY
Bk0e15Pyb3eIp7W6nOK4O+X2BC0BHnvk+jk97X1BIUgYTBDkbF8IoTnjliHbNXyFXRjZ65DFX0X5
R1tFHCYH8n80D5CBtLJdDYTbEYFbQbRfCMZmph+aIlyTH0I1VTyn0RuWKiInN/lRMvI/jjrTrcYm
06MNU9rcCsSp8aJRxT2UCw+i4VBGD9zU7kUhrnXBMWFeFZRSO1gSVhtdk7jzp4knxDhmJz3fFuDC
0XzfdkW31xtE8syJpPmP1oIIMnzLMhiZr/xIHQNnoDHV7hhRgv3/YAIma7WHFuY15oYSCThJBx9Z
WQwHSGeEF+bUoQo/cNhuIxjjtNQvDVH/gOGAJvupi9ehgFblGn4FmHHoLTJdFkoycTO77qnpwjUP
z1PF1VHn4Saa+zsre3EcSWO52ejRo5REeOMYq0xLgAg5YQPpzGECWtlmu0nmYOJds7dpdiioBUz8
LFyp29gL14aVfS/H8YlUPYhqH9jBRvQ2YSd1ml2CWFNyMBeU12zc4BRZD1gMzCyGeW4dxnnxD2BL
GQsUb36qfhshz4QkjzXg7pgaV0zTb6ZozCTIxxjuYkvblUIeYkJeBvFAWeCGw9yzUfFiRerX2IJA
xIX9Y5mSUo6Kw0g7rQ0n3yvXhm3eFdmFU6mz9MH9juADjGc/jVmL0NQ2drzNSwtlkX0u5uYJuxB9
OnGU8mgY445oPKW97GV5+o8D0WzceXkvEM4b/iyZlSwQkzjq05tACHjdJlXFIxFtxsxZT1YawfrE
9d6qgbc+Ec8yf3Hj8VTYzKqoeR9hqbez99B1F67LZjb0l7LNftsm+9QNmOPGWptimFIIv9PfUFG8
YstlwW5nYHoTWg5Ak4pzriwOIZihTN02uBHATJF+prvt58b0rU3NFZFZ7Od29ttr7lMRBk9F5+x0
Xd0WhqIjbrKcvKoAYB2DaqN2V0rrE7vELSz1TzOur23vPimwt3qKv0xVe9Xdtljf0tk7EYWix8EZ
OnYehEO20cpOaUFeK04J81prb37su2ZVD9Ve4spsHGfBTdIQz7x72ZhXIvPnkiA1s9OkIu+tVN9C
kwLbKLaMAnO9i9usCLewVUa21NmLy/bIApkfzPqJKV0AFS4LYshNoj5n5ElRcBpM2FORuKjys+/z
rdv/uJq8NXv+xEg3TvwaJiOKAiyUHB/wxqyLjoWx/NAkPbmpiT6p8+8SXBHkpn4DBdY4o+SDQEXN
xAl1L/wM9BpV+PiaSq1YRb32k+XujezgEJl8kLolLuTLYazFYpe0PXmUEopZsMmi4jTJoPR7zUK3
NpEYDfgZB/Bx744nbpcvTA1mFlpNv4RDQwyKjXwafkZa/FlMZxQwv8A5CAbFn73ST2PVHBLXuh8S
8MSSzE/hwP/I+S0yzfqe2iuf7lXlPelfdd8JazsJ+ymLwq0JwKCwTGhn/LfBfEus803l+SlTHdbS
Kfqc3Pro5DOAYStdq5kBai2Rh6lJf/vauugd+coweU1tFgyjuYpS7ojPrxzHeZrtDOVeKt9s6zQn
0Wedxp+25m3G3r1NjYJvX0S/PFwuHvSfjo6R0bpP5HUAE/K7sqN4wm/wORBO5Ijx20kCf7N6UQ2w
PYNPpiPfCgDt0+vuTN1bqbDcdzUvrwmnNbs8CrxcJ9XMc4tivGsmn3+8+Fgrr2QbyE7VYjUQTnf0
7ii06kocn6J5+QjDJfdF6j5ZRXLRewisNusJN2fvMxz+WpnXsXNi3ws9CjPx7MCS3nl5+zojCZ5r
uYeAu5tZVsre2Rsll1Icr7uxYPTMfoQvfeOt+8K6qOiRTemp5P5DTWyYTGMX3sZkRPXfP2T/sVJg
U99ZRMOmq4u/ndCGLnMiC9bZqXNui4ySM88GrdH8wWG15wIa2KRUwMUloJEoCv/DM/4fG6K2TTVL
MGzsuX+f4mBnPTdOUHenLCoPigevXoYcT1O49+M2EOGuhANtIcFAQ3YYrPjcKevw79+Cf5y/cYRu
6ssUp82++K8nDYnBxpYMsZ5mIHFh9dOzPhqq2lRGdJqF/oZA4Hmi4ita77avurNhJf5Cg09VcAyH
+gzODdQ8Tz+hP6uWrVj8++9f4T+dFMDAs/9nXMpg9/nXF1hJfVZGFNInT5NLEzRgaIOVQZS0wAOH
S484z38q+v3jEIRjYTqH+C5d6++t2ppilkYOVBE2o/rJhAdb27Xb8PepYHtTrGyTCJJYti7/sXq1
vOF/32X/+Wf/7fc1nQZKo9LUSSG/CZlrtONsbSn7Q0ut5xSXjm1dGQrZhXq2TSz1qIm3f/+Gy398
x6VBa8b2pE6p7K/veFKZxOvmih6qOjRoZ5vMfcxzwHzZGq3GUoiPG3VmOAZKEIeZxPuCtVmsrMFZ
9aH+hkH8q0i7e+km0wqT6UcQiw+lfFxMd1E3vebC+Spt/a3w2DzaVPvr8jc31SEx7K9BWreaCffN
1J+Xk5JtyF8drCZNoK8KzXztMMmsaxwfpnBvKZ2jEqV/nZ0k3kXnNrbTXVFObxnlabXope2Gp1MP
pzQ3oXmLbisbHRwDdTgacTbXK2PlWHkEDeqWnsaKtA0jAGb2mefts8wIn4dA1lWiE3GZ3wrp/qcV
6J8KGy6rjyt0i7Ft+2+3n+pkZrVe1FCXPfTsSPpkWEuBHcHE8Nvk265gIIPJS2WVvgy0fYpsSOrJ
g9cZz5H+H0547v997TkMJrCV4F5zWBKWM8mfTsjF5HVTPur1yba0bTW6ByCVt71x6qNxr1gA5sI5
EGhKbffu6UzC78ZkWMSs5C4AYzgb6EtXY02vxtBv6oDdXhn/5gOPTsQYO8RT6doYELp6ZnerT/Fe
RZ9jFd0Qij3nfbhuU+PcmMEDgaRDOEqoxj3g3L2hAohQTLyWSXrswvRMA+9mNPRjTaxUNt0acOtv
pAHsadMPN8rOhnKvZmFflbOnL7ebW4fovLwtI+epEO5D6pSk0GkciFmCyZnyU2W1u5AvaofqhxXo
Nx55oGYKZ5CuHtoMK3lZ4g4b62szshZAMH3QFv8dJJ2T7jIepd8t4+6hiu70qL5N7Md/f0P+8bb/
dUlwdEbjHN0Ar2IDifvrx5LF9LF4CRXTfhkBZ/ew7EyzLP6V81548r4sEAty3CjJ5hmTuIBcupiJ
3C3F7pFz8PIWhOCMR7PnEHNTM9xtaRDvFkQJeoYKbqbBA9uw68380kU2rD2e/ypDVb98GS/rkiTl
0XuytJQQQ2uRCGSz/8dv+d+KMf1/lD4SfAj/7/DRgnv7UPHHn/NHy1f8V/zIdP8F+4akkEsdxTSX
OfLhp2n/5/8wzX8xIUidmnlY1xasbv8nfmRZ/yKXJC3HpoTFQPwyEvq/40eW8S9GJnXpMfciuHv/
e/Gjv61IfCdmMJdmjcfSb9Gd/+vFlkNILcy+oyAvxTuBnYc0Fu0KEs3pT2/I/X9dvn/OHgl+I77V
n65rkwlKqpuCpc82GQL+e4mjhvFWdWjD/Klx6HFvi274DpkEWBseTf6y+orz8bebUHhnevGzODLy
NOkXwmiGi6y+11RyJoAOASAyHB/pwWs4a7toVPmhjg9EcyHqjCi1q6DaGHeTBP3PwynDZN7C6ZMP
kowjJEXvbghnbEqgYvTBuDbw58B+xqTig+IGl5hfL27Y1KEaFCjxOpaXOdDzlSrdrxmowTy2MHD0
p1Tol6m1j5WGZLCZeDIKFzJM2n0jdVzVvYsMNCN3mLggXKT4Ev2IkUZwZirKEUyIJhmKs/Y8ZgVd
ViIjZiCfM8d0V0XnMv8gjafBDKdDLYZrUfc7JM0OLTz7mNb0uNpsPLSV3FP7e6t0+zdFVtd4YM1o
Xm5rO7gWblat7HLAVz+Gsz8CEytgyPnEvk9dMj2UTfUhQmDA2rFxmSsN8A+sUhnf6Qaca+dYmc73
UN328/Bpep7whQ762iPYSvRnPS2o1D++YlTTORuMl3x5UQolClS5+B0VdTkzZpLHVk6JkMltXd3N
kzrAQ/8YnNnyOZnnGuhCXWTvVYb4QZ5T2+x2cZawMpX5j2c19SrQ9Pu2h5A4MuPTSygHeQmJN57f
VCRRuGfllwIH1rjTmvov5SgVO74ta50tvNid5XJYdVILxsUQEntPtbWWytRv2PezPWn8sTKSdWWc
PNkBxPBKjSx98ApibCVyW/glNQ4/R2TAD/FWBTY7+KfPGiZAHAQjLaQYqBzRuS3ln7hKbirFfrEO
lt4qDkUDa/aMiBV21ALioKK1lBIEXC6sTe2nUh6+HGa6BIautaOYAsnVxjQG/lgUeLinSdsUBKrL
IUDJkzk7r5mf6yQh/oJiwm/nWwZ8Ir8OwhueQ4AflqNY3AiE3V6F43RmjtugIoUbxpQEUhOVfjfs
nVb3Vl6AcuAfzWZgw2k/V1Udrz0DyETrFCc+xZH6nLMMndxNU1P7XQHFZ9KYsA7H+OCAggcPyhCY
JNhdXHsvfG74cMw2OzDzyPGZkuwykR0Z5PjStmQfqf86yr0lof1rO83jGNeYCGEZQSBiHMOgc1pX
CjT0yB44Yo/AH5qIKoEmlI+WROKLh8NPC/dGb/g/oCPZeSD/MIfED5aa14KUJ+L+0pLLWmGmuFCz
RYaLSiHQ22+zbW6Lvj6OaEvZezDjlCBRSWzCv7MRL6Ude42aBBp7xZxFyIQELeM6csnWuQWQ6we7
7bdicCG6cgDpe9gRkxo+1NRUCAmq6aBhQt8MTvUsEv3XcAvUPWm+10vYOmkSFWzlgh8zHa2VGKoQ
3M6G/dBj18ZnRlL9YZQgg8cajVlQ+F5urAej+XR747lk0GNKBjomTnFhzbuUuHWZ8j0K7ytHv0JR
vKcqGwX7Soq7wZY7Y34M9OHdW6DQopkvlGfu+46BHu/C8ec8LbRqTrgL8QcGdQzC2WSLzNoGVLbC
cxtau2aMQVHUwPGlxsxA4X1J7N0QVcA722H9aAxOu4W0u5X1xFWaUMXCT+lX+RCuMkNxUNMIrlLw
xfQ8VsdW8/od6C1EZ4O7lh0IedjLZ9045zCrVvWomhVN3GI/B+eOAQU3BB0bvNsCm2pm3yf9TkLR
7Mb6lQorezdkPzCkzKrdDca0qbxwo/fdMdDBIxmbxnEPah43sg0ZR5RrO+ju0zL4iJ3qJvMo9JjW
utKDNxsD44jigRDlVtfHT4BEPQBVe2+MCZRZb++53msdQQqw9vi8WcMpaAmmsMzcRUNv60jRluE0
xxnXxrwUDNByeg4vxqrru4K1n6U3OnZRfhxcHngJM1lCAn2M5orySXajJeKzgMMBM2qH9mZPEmjp
FXtn5EF3ACSR/gU3DWlO2jq9EZ7tLN5JDkQBN2Uq5qdSAbBlWsvUS56cuK5XdaZ/ja62bKs1AMc1
jM/vRsMDQ+gHny0L4ZRLHDmrvk5uNT3ZTxT29UbYwIYMprTimuKv+jZ79yZKvfe8/YAKeowqH6z+
XqAC6EBgAykCSWMXH23b7IUW9qDFgE0HxXdHrxva5X1TVm9SoXMAKVUP6mr282tYYYSGoyCct56J
JMbheJBA2418VZmv5m3QAkmonGJadfEr44g157jhe5jNdU/CnlTtsxK0c3jpuB/bITnHqfYAf+qu
qIxPw+guWfQ8KhDNVL+UZ59wwF0i9DotltnWjKHiZ/eRVXPaoKpHnW+VILYia/wdyZxGQnFOJceQ
mc5Jdosq4yGDHO9M9kuk5vua1mQ1ksm2tzG0JwnGp7qxZUJvJfbejK597M3bBCNyWlr9yinbK6fp
Yz9ynCjsTSHDYxQ3u1kf6RxUO6uLgdGGH7Vjf5i2zseubxwx7pq2BjyWbBuSTarxngqyazMoJ7Q0
w0vn9js4Lx90LU6J2767EQsJrYKXYr6WhfmujcWPGA3aLePy9PGzVj3YSmdtjacrM7xwrio6nZG1
sZL0OWrkUwsXUxkPomvutUh7Gqzq4jKpJ8InYCCfbtItoOeFd55dnEJf57V1CIr5aGkIMvWCGqXs
dhlOIArtJzOovuwixK5eep8G1JBvxMV44+CtWrrYJ8k21ub31tTP0hyY4KKVl/XJxsZyFbjTdxRE
J93WfiRzISxnyZoi84XiHWXg0F2H6YSgfrJ2ZZRtJtd5Ruqmr+IG0U2YHKIq34PD24dZtC2bpxKN
pp3q4ORGM8d8JM+FEV690PqwsKDOiuHRgVrOrGnrTCuewzx8C3SWQdSpR9oFNNWKm7oGGxk2Z8eN
7hqaa50uX2HW5uF7D4cI7NWpn4JHzwmPceNWfiL3to6icHJ2UTi+DWl3ilVQrNnvXa222znLdgTd
exm7e1AXnK/mZidZY6BMsOtT3VEh5XbFc1gPz82AWshYxhJbegh1/M5lHi5YsFcjJ63i5EhUDAjb
RktJt/Ozyj1bpvNmzGJvmsM+MYyjpfcUDueXUpH7NZUgfgxqynEp5XcPYzedSxSqfRwvo6G+3oc3
1uSuczHskio+0Tor0l2baE+h6Z5DelNoD3iquDG7E/fBRBSg5R9WFxxMa7yzRbMdXLGdQzDu3J4F
/N4CmVGE9abS+jvHJDFs6HsPgY7K5HNeFb4Kg1uQem+OHu6GSvsKIoOOamndW0O162BTLn/RJ7q6
FGA9YzpPNW0q/Ot6CGtWsy9RM52rOUXxC2sZq2i1Y5DuiI4JbKd3NchA96a4H0S11UNjO8YDvOj0
vrOGjTX2PiMDT4YD8EPrfKpVa4QVpyKB8647G4hMF+2IZpa6xtc8dVtsbSNIrZikZhmSa93Vmcnq
Id7glZKKKi9u366sKAYULdbuuwVJN/OmWyXMxRf50lX8+kF/MwgBTbQBeit3xMzu1MhXZ8kpM1vG
MNWtOeSH2Mw3lXmyW/QNEp1MxWHDvp0HcDJ6ukmAKuVlulCjNx1BZMUCGJjeAc9qg5UZqtNGV8HJ
clwGf9qb5e8m/LmBMns1I6WzkYR1Ob1JlNtkPXMkn3RoaZCUJ1c5CAmajeL67UCiF0bhd3QWtCa/
Wf58QmRTxkyvZ5h5jHu3tI9K9C/Lp+CyY9DSiGo/T9R6WGd6w7HD2zvWt5lHT00laDBhuCgDSIjj
jvjTOsrK7SCmfWA5t0EkV9EYX4CGbnWgMmbILqJ6UOGw0SSx3Je4CW96q2Vmw3nJNO2eS3IL83QT
SnTbFVMBNvYw+sAuFdO6t9buGH+zPO0Ba3bexmC4WkYJSY0QMlTzPg3hL5eUWVm7jDlhON7rXtAD
j+eVdHOmemGULT0Ql/6DA561trKtUPKcsd1TGD63oTlsp/nACCH6w3RVVbBjXKALYX83RMNx0Jlu
gLejeNNNrq6mmNeNBTa0jW/N9MaAwL98yKKXfsF+c/mZs0NiZfmMPQjPeGFYIjmANTjgmpHLJfYu
TTbvIqE2hcknOMy7pnJXE5eNGOmr02it2YUCUwK/c6krZCuzpLnjAVuLTzSSeCAFhzb4dsbyYBMA
KGqQYxwmeA9FLHz3vuXrA1FuU0YfopoO5Thsu9bxA57w3XIKRnoaTIhnQet4nb6Pogninr0uiV5C
GD90uDsyfTy17Lc4G54daoJpFL8A0dvAqT/oo3XXmfIMhIymuLUtMgDg8FStwV11YsTgZlKt6tdQ
iVdRa++Ubm5sDUGCAgwCpLSpt1VtbqPWY7fZIArlyaaZfoa+R+PGj5b0CVcOTHw64trBjl8WaYox
XtGWb432rXC4L8AHLi5mZ4Oe7djZxR59oq9jFLYtttoGl33mHWH7nZbrGbD6RucVel2zwWWzF2W8
S2JvM4NMov/uqnA7hQEmE/Itpr0y++nsUTSlmL3tGfDPNEhb5T4NhnMaWowWOQ/uJM+SBbNdQFaK
1rI9bKPOAUm48myUT3F6aDTvUuD6ozMMlIshi85WmzrOL26cHXqjJKA93UwZhW4AzwadXApG2yB0
dkEnqNfSAJ/idQNC2WMAp+f0YxHahv8HvtrZLOsZhPP1EJerJjC2IOu3gfpMwKTiK7xJHbhxvBFU
a7YmugdTz9EQutuCGPNq0LNXeOTnaX6XfQ7wK9pHbuov3ypypj1adfJlcPJ5EwXoxmpI/UiGDBsz
KideMqrVy1qIW4J0Qnsz0Yw07cCPaWtRSbmIar66ksmWrkGtDCWz9Qok8c7zCMu3YebJbLSHVjN3
ltiJMsMT1SSn1mWjSJmpP0SZx+ki5oaYaKAX6pgp670qvIegki8FhZyVPpU/Cq+xb8cGaW75bQ2K
EYf6qbSsdmFZQCqelh1tUJA0TQCJFv37H//OMUC3T5oVY4lEdDE+cXcRT54FLjKeCPWQxiC6NeIb
ITIZ2pordxAvofZbofYGI2pRHjIAMZqiAFuTg+uOlfZQDPNLpmPFNUfOfI33QIHmd5ZYEYtTXCZo
/lwoC8aM1y/mKOVPsUFOgVeqdrY34zWGvlgizjBqtNUOx5NkMTKFkXYUtNsZgaJqV7fgf1MwJCuK
6XdKczcDzoSVoyuGwId+B/HofabKTYsBt4/SHw0AUpa2/PA54CA5EXoXmfljtBzPpxjQX2chNwWY
zq/dsLTp4UOIe6dpjF8q6T8zdToaphpUOZJDPsT/Q621H0pbT5SEYoOvxThv8iAN8jVBpNBXQ0+t
pIgYVemNW8dxd6Ukyd9FFb6j+QR+dhMaLGRBOWV3dt4el8/UMSOeZSLDVM7nbw/OgyGznzLRuAdn
akZ4wn9Fr20Vdjq64rxRYPkOiDx+a0aC+pQPpNSYhqoivpz1AiVS7z13vXbHHpAkCW9vGMKRbuv4
CjUz8GuNlzq04sUCoT46nN8G8e5N/Z3u8Gqs9Af32l0tPBsiKKZEZyrWi+ym1NuP1uON1KivUBgK
nkLLRCTEGh/ibtJFy9WIhzBPb3Wh4ztMzXCrlR9F0DxUdsvQRRJ+tXJWW6XnD0VCGJvlJuwQMdS8
243W7nU9/fI8HgIyiW+o6BIAkQ7v/MBrUZMb70ZmqCTQUj/ReOQkQFQ5IVQjZz2HX44q4WrodZK4
3UtMwYw3ygq3BrDfld1V8UYboq2cQK3bw1X1fOqM4jGeVJEquQQThQxVZc2mTsLfIbRA2bKewxkt
Lr32PKUaqrg2fVGgcG60+lxyBzGcNFFZ6AtBOm80/dCQV4YNmKzN8cfMnQbq7mMSccVoDr8BvmV3
FTjVUetqZjLVJ1rTL9Hw6Xuq3kEiJ/W1M1Q0bYc0P7eSlw3hg5kpc3wq5b0VyhoapbaJM2EclURj
kMKPmxgKY8Av/p1m7Cmtc9Fy9jiNZx3wi3Av2DP+eLDWujsUUNuS7zrm2NyH9nMe9PzKI+W3Gsow
peFPaBrvbrMltFf4cxR0vru8pWSGHmLoLFTp2Nq3vGUt+ySm8pEs4SJ1WjVROnEYOQ3iet0v518Y
PT6ikG6tbZvaeWht/jnT0YejASvh14GLDnGdFhGHwMXC4Yvc9CjL11dpVs6NcVeMRIijcZjWM/4I
wj8kHyuB9WZ0bea+CjZSNXW1XAsPf3y0TQDND/L0QUaca+q6+tGq4qcy+7uqhP1vVLwNbRK+xaLD
ya5QxPSMNR0bqNCAppjzHilVhslwY6oEPv/BydnnjCFr6bIq5SZYDm6mH4GKFYQmPWvbcG7J+/nL
ykwnaqOpqPX1JjtnLbDDyr3pMzXfBeilaCuOD6WdfOSFUaPX4FkKOZZeVm/qq5EZBl8zGcCSlyiy
3m2boqtyU+ZUGM8DVLROsxrzJD+la1kRQAq8L7NYaV3dagOv0WKD5QumROe4OEuvOlWRYNtQKziU
vwHcbgaTDBTmZfJoexzbKyJR6NL6uyyXkIW+WgNGSVcbR6wMazPmmyU2S99Au6FYHiXEj/v1hPmD
6Tv1js+7XOkGC5EZcnFBsl3GPOBbai0lx7lgYWmdjAqkLHa5Sy0za7t932dfoWKFMtJ+1/fkMV2E
WiiPfJMJtzbKfzq9+gksGttah6iM1EdWcBdPkLbMCMJgC8uV0FmxL1s1+kAkWOKCR8ocPMgYJffH
jvlmz73TU4jWTpOJnd2KSzknco0r9QGhNw8cyjHDVPszUZC1U/IuO95ypTblTdJ5t0HP3kEU40/k
OkxS6vq+83qWLBE2QOmph7VJz8Mf+5UHAviPxUO68Wmq7R8EUzybDNn5jCRhF+gfGUdixeP2sWb9
dkSO14bDHfT1BzuVPDN0bjsp+Z8c7yyfB0L22JHsdsMXzvbsOwo+ewYpUU2MYXVrFofJmyImEpli
DOr+Naa2f1ANVbrBt51IbPUczviQOj9eYLJXm9KtBEDHAWb8XNpec7U49PD57ZXdQdSHdYu0Bj+S
Y1GZFZxVQp7zK3dSW52uVBMn1htKiSdGN66DcIMtY1ZsXq3Ij8voCY9zte7JJd7kDiHfztaWobbm
Iw1gxCfqybD49s4g2YDI8YwE5YupStopsvhpgPGz1ovdZHGhyLKlIjE5r3NO/2cEFLutHLYs6AB5
CuXlKtXc1zKUW0YpDt3AIr1cJtYIfBz2Psc2LmRT8PG3rU6MoopuOy19kpOzWCcgaJJ6ZQxCxZt+
bHYhnNWRLuY+T/KHWfu0y1RsDGvJdltYnGwbm9cQ5yW+NIaT9WHp4CMHsuYs2Q/dk2aAYnWj8tVq
U2unZuOqiaxZRQG6NX0GvVT33RUCzehLVUrYqM1nYI4a4Djb2MPkvrTg3RG9Vfopjh0ob+JxGKiu
pl4e7+acqTNP5DARp8hZx4wE0ANsXBK/h4niyMbOG0qpAzvhahLp1o7rkUG6HDUEjbl1vJRFK8O8
7cy4uxh9Xq01lzJAsWgjIoOKiEfOQgvtVa3yzg8Xeqc2pd9Z1GESEem57LKrPvfivsifsHohZMo0
tUYTvi4Ep6UShuSN0r9s9Asn4aHsGqyJPfwipw5RSY/u4kTUwLIyDsEZoePM0yDk6bsBdCh1IFQ6
FyuOju24DLY4ODZMuxvXVjc8eZoc9uzHPvJ0OlsxTQLbtGn61ORQOJm9jCUPz6hV/d7Q24do4pis
9YwPwoPjGAvm2y+DaMu1M8LrGy5JUdZ+hI1s1Tr2FyJvBuvnmDOD3KuealNQOgYPpNEvx97CARby
o2ywxtrYb8GWyz22tnvTtu5kbV3HlDB94uFeNZR4GooScTWbJYVDkPpV4PiMmVfLHDS2+/Uk2/KG
ZaBJZiLg5ntoimCbdcZ2mCtmYTBytBVHsSF7bntqY8i3DnlGWh3nQLsT7UcCfPEkmKYk9j9vgerf
zuOiSws819cLjpwZgYhZFeJFeduICqSTxfs+raz92PDAMMFgaS/4zmCzP5cjNPSHcC6MdceeA5w1
yHaTs0IZTKmP43y5EzahOb6xD5qG+h2h3f1U9WzkqijcGORm+7J9BsgM2rZ/dsvR2JBZfxWNArTB
5toP0vnqjYbcCoK/QQOFN4MrtRmopmp29gEIAyAGWcWdxdyvDdet8ypqBFF7FQoLYkRprg/QfM1M
nK5khjtc1VwQTZDDLeiU33sUnpjJYx1h7GlQCYe4MC03uTXvOPUsvWw2pTN11EHx6Iy1FKS1WSND
Zi2iBO63jW6sXdagXifkFOE0WMcL1aoPgCaYqFQhLq6QlUVbXRuvwVw560FriTR3yVmjl858SkP/
un6D9iaOOT+NtgBXr1aFwdblYDanyjvjbuzbcj4tvoDUajlddKAOjO47JeDr51VCjIxLkItJ7RsZ
faDmXEkrTfelh5nNtfOPPsGJW6uFnYCvBWNxJzx2rJIIEcuHOIgcLrAeRushaUCSx+ah0ucSCCjl
Saek/zeZ+F6k0e6lM14rO6EyHHLvzORvCyQBbJzYDVSUUfWk3mSK1EPg/cxGxiM2RZ7X1p+4H+at
Wy59rlA7CHNgHkayW5I9oAT2aI2OQtxsLnReysOY/xpJ+0Z3GpoVTzffLMzHCt7Plh4ih/S2/Jy8
sxro2IyeITZ1DYsg6btTeEhJowGSnk5NzNZ1DJEoMJawaSu8iIFmv7Z4udeJeTPA6tkKC1NH2CXp
SSpUYHDW0wISqq42TjKujElsSvY96yhlr2AWMSjV/8XdmS03jmRp+l3mHm0AHHA4brlvonaFFDcw
LRHYV8f+9PNBOVOVmdOdbX07ZpWqIKUIURQJP+dfo4emdhKAOqaEKG/vxyr5KOZ0WhlTbYFki30Z
puPGm8VwCogKQ5PVrBoB3u4NfEFIGjrsNBaIiuralUulQ0y6PDKGTV3SWl3UHmrwPt7Dhz7QGDfS
UprJnZFSCAaq4Xims51owCIx2YSjRMZHKc/Jc1PiDpys3fGD52wslMBFwVpm1GF2kjBaTj6SPPDw
tzpG2VGbm8SlLpR2yJtgTh5CT9z6pHuvO40XSAz+0a29pygCdB7SMVsHvnGJq9JbxQ7vBTWSnJ44
1SbIzHqN8uJkjlmznm2UeGb4maSzuU3kSGN1+cIxKre22iOPUwASiJG95MfUWv6RvEDvpTaHH3aY
W1uRWHJVF6nehUM/cC2f5p2087e+oyt0mrmoq7Te+FwT6YznctmXNdBNSADISLF73aNxY/gYVZPy
k5tbaaaoUG3EW15wVQRyH7TR602VNQZ7PGtlZnvzAQUEDoORb6dw/uaKfIdWqqe6wLbi9h5UOUHb
gcyHQx2WETtvDBXRjGeddGvLwixCuPhTCaFwsaJd4uf64ozILq0KrL+pEKBq4rxFTkCBV1x9MIwt
Jp8lQuLZ1pJGypYVw2z4Ux01z4ZIw70HWFCPw7iBYuH5U5GxqTr+NYq06Btt0ptoNJydH6Tbhngz
wg6IyEgbGA3wJHo7k3FeZS4HfGu6qI9Cc4skljgsmJy9bQHPTtqdN5XPiT6qaauaGlrJweVcJtG2
oVWZGSc8UdywbL/jgnMFm8jDdcv2vKoQmZ/rxt73eeHSVBcMRNnfQatN23CxHXnxgTD3YzLWIS2N
ebNSrQ9U0TLyjcQ3uNZ4l7nhE2gkgiKdYSgI7AgLDh6HAaVQMwuqYmxxM7jFvR82dBN4ZnKx7eoQ
6HqGlhTUUyfrdpmOaQqpVkEb4WuJKF0mHxw+tZUGMGz1MzXwFYFifARLdjuem5Uy7C+E6ZzlaAJr
YBp+gaNP9mw6lhtEo4RZtRPmIuDV2BluXL989rW4DFbYX926XA8OoRduRcNAGu7CZe8tA3gLczY9
THU3sT2PD9jZnmzpBSBH0KnObnQRPoel2tCre3CT4iKlfmJoFjv3p9cQ2EZUuopmHpKZ/sgytEWZ
XV0cq6QTRiI+KjCkV1X3Kw7pwM2TkcgJYlMcC2+Iy2aX07NGiQ0BzVwUKUJMNya59dtiIpCwr7ZC
u5+RsO6S2d8zmbvZq+fpced2NiIZPO/LLvM21qRYeVUD4+pRQkHvAzNA+CCQUK1yp25XUvKeQ7WF
QymCwu8J6mBY3+NHiIF/p0fbZ9ixeqRmvaMpas+LUxZXlOIO/J2iLG7pu/TxNZCD4jK156WXrTWL
9nqagRcchiCP1PlwxLTp+rdhx5iV9v5O9yRg0az46XTa2/iTfRvn6RMlFcQBGSYlB5mHHgtkbRUT
grcid/9cONW8IpHeLIS3EUaq1h2ygTXRntcxqW/7xGDaxsdTZ95XmdQ1jW2wOlFPNuUs4s/aHqgu
ZKrxeDa5fIIwlTYyIkFZV+5g9qp8QBOD7xF5UYBHz0OQpRsIqCD40Jn/Gs5otmyvv09iVZ/MrP0V
KuJ//Iim7badjqAn127WD6HiNVn3xMbg55mJEzI7nD+W6BnpCBGWpNdId6IZJ2dSVNmdY3jBhqYX
8FKg31xGW9USUGKZSLUQdhzprls3eUO3ssPDjaxnyof24A4BLj0i8XpZ/tI+JR6tiuTJmiYw860v
+nrbNzj4p1DcZ3m48lzgaEZAcQjKxUyoGZ7m2T8g50u2sil+D7Z/KlX9qcfktW+hDBZlC1evIjDL
ncpotU6msDmgATxERjjsmuKlihvYy44qs8I5zj7c2FBON3S9KRea3kEqxcw8EFnXZMG+rw1rTYCd
wuGljtNswk743oAV/zLIiUs91Aa7f5YC4NBUJibjoarbbVqm8LxK7bJxKnYoLWxA4gAoMRI/xzzp
N9RhvGR9dM5a2yWbMf3lxRg3sykgdroMn0Ubo1dWSbXzlXy0618oL4sTF8+DHupDlQwPuoq4akYB
GVz0ZkSOk2xzD8kQS+Em4/pMFFThbDOILhovum2T+s+uI++ElSHKaziQU785FnmLMz7M+z3a+edW
fYwFVd8hoS1bFzaU6o4uiVidCxc+eo6OZuvG6yTrpoOw5rMLOyYkrFJDh0qgmPi8siAZpw5pTZ2j
+yiTA+YTjDhDTWlcGHmr0Z1LEOWNoziOYNqowQjfciN6MxkDs6hyLtKx5PJcS/yN7S6x38EHp22D
onrVZphzp8R/rQa74gyigy9QzVtf8OTTgwctii1JuiZZPf5byn66l7ifNiQw0qeLcbXgxCPLCNFV
LNzfEKZ30oWsQutH4Nl6TER6BATZ1m21dsf4xkgtICCLbzXHhAR4GodpS1/aDHKxYBgjsx/neKzS
w1yiOnE9pAug5ejMCfbplItntLijI2ZbS/vLD3lJ6c6F76nuwX/jlYVifydqFg/jLcgySh3jJF0V
/vgk0QCyrt5aQHEiVC8UNt+6OvglORDt8m00UAaZYfVoyCXrcYYMtTp1LoWx9huGUCYPEICw3Jne
/MAVqT9mdrl34/4o+EcCGjlCd9425sRpwO41e1fPd5kQmTiFyT5rdiW9IFoc+jpdKDvjTAaHvy0c
3v/G5M9c5rp4Z/UE5HFPSzHdZNZXk6LCHfqpfkVUxXaM/O/vRlrVZ97IcZNBSNAJSpNQ++mqBDVk
Syk3Y0FLS7bThjA6fk6Ai8UxaHMkCr/q2LUQ84WQl7lLtaMsqAL0qKf2Ar4lr9StadS4FQvrtZDT
zqinh76IObCNqoRtmFeJ5tcS61GgEkTeAcWwL5IRtWkZGxRaEsQkmvYHO1FFudNTmOSI4sLUQlvC
1l+FwLOjvw19612RVkE3TX+epo4TPKw1vTXNQ4ZBymtqftqUJsMhQD8WB7SvIlA6oMhHlGARx25U
uOmM4APWXdB5M1u7Spu7VDFaWPFnbrgUodveAxjFhb0DqJMozXQofnC5OqAF+82gWTMWyqvGMV4O
LZ5Cfu1mBAdcbGttFBsVCLjt+SJCRFT+QMOQV1Fq1VLgNo4kk5Eije0oTMHBUfINYuYCj+qQl9a5
rdmY6HKTdNFxJfOmbN9nMZnAA6hjEtI8WWBsNLkooF1aTT5oEyDHweyzZwbNx9QnnFcjoPIS7LIS
YaikjAgKbTO3kYulmSM8YL7qa8Zm0R1TBVORkRu67hwURKGmy9tKgo2cg6OVj89mS9QapMsqdTXP
cZcdwpQkhsLlp6xZBdupuAcdwiNezZwOaJ7Dr4bK8U3VOsY2CmlpdkF9ppm3LsvifqyGiIVf3enM
8rZeSYiDnxgvLnpLEsl6SFNNaZc7Yf0VL1U3MYrdTzmwaB6Y/KKHknAzEIGuFb/b2X/tElptzIFL
owInbGn98oVFBtuAus+chc0m6h36QXHJrLqLXdHVlwcp0uKk+HImBIlodZ4ciu7sYDPopbw0zStE
Ez4qdEr8aK0tYbhhvCOE5SJy7ntnsjZeOr3LPn1GYLS2e8qCGvIKFBYVt51fbSIU0Myid5fqPTKY
jYLZOgaU5AgAvlx6N2k2frnWjZH9kLn/04iQ2zlkurGlTxmcJyDRD3RMEYp09HMJL6F1m//weuBG
9iby7VoiIWv/Y5gJacmF2vi9L5cmdzio3xUS061ZBW/TAOkQocvukge7KeGDLAtfOH7aGplqOGc0
BqbmVSEAyS1NMZEo94FhXXCzEkIm1YWVsF3ZtfUjHcrXqjdfB1PVaKE+3Mq9V268qiQzxrTcWbHZ
zk37ErqIeODXz0GN6syueHeoql6rGWCYtzGnrZkKFOjNl6KjyK/T+wBZalTFmI+Wx2Am0XkqslM/
Bsi6Er1zYkhtE7ieqqpZgdy1NbqNxuoZSqHUEX+Ea8vsOPTYCfOy+AHb9BSZ09lNXFYAaiJYU5ko
o+jBNBjDMSQgYJF3qp8T5PTp1TPsm84pjoETfgpiL6bwS3Y4E7oofcpp44Vxn3Z5LD68qUYOaYYv
g1kUK+1M13gcfxTUMK21C8Yz+fbRsftooy26VIY7uQhsyH1JVnWOuTqs7UdplhvdW6tI4ouSIv7R
GPWrNxdydeRA/CDHyllPIVr2oCZkoujf7IF4KV9AdFAbh92YpI28iV+KwT3XA9EnXezhlNCXaWJo
iLKTteSlu/N0yFzziG3+Loo9FgLy+xwWYatq3xo5fVZl9U50keej8I/N+ain7q7Q4mjXw3vRMT9q
PW+CImbhPONbpdfQSVGy9MHPNoQtrPWZIlhU6PyCVYwE3fhMVcxsn6CikhI78ZvLUFw14UOZ2a9h
yMSXmmzzQ+0ee4/gEVPeKJcysqbFB0Iyg4PK6xL54THOyod8Ts8DW4lvPpGGt4P7uhm8hq062Eur
+sSv/uAg5hgByKPhHmT2R9lD9slx3LP4WKQLOq66NMp+lsVwG7XJBwBRbXlIcrzH2moJGuj3NdB6
mGpqjxPNj9v7q6EDHbMiJtD+twz6Y+jhU8wC8gPYmR8n5NiGld+iKGGILOQrtOkVDea9Fw8X7RvX
eAhWgyYPQoUuAiakorKW733XoawN4Vl9TiXSRDo3uLHdG94zYvX9SXraI9gtVocD49ELItZwZRRc
6ZMBE4AOMzqJwsOcxb9mw/nZxPKC/bcrLDyDgnSFhJf05NJvlyb7jsTfMufAhJ6+1m6LbJw624ap
UQ/wmHp8r0Sab79/5GFINjPbfqdjivWsjI4f4zmP7UPZ/zYcWs7DdpcX5r41bwiuTNdzFyP/L7Eu
xFX2mM87e/beY9YSftMhqDnpiwtDkJUVBd2KF6OlmmQtTvVIgIud5B9RU+3sOsKZXyF6HFv/IKrI
YT4EqArZZhgZ+GfFTwS1yJa5biibV+yykk0thyC6BPCQAF2tY/+GygIHMJNTyWm0qgpeREhFfgaA
hxShR+/KpYMiUu2X2UbnILauanzxMpOtpYJPn3rnWHTug+9xQpR5g+VlgSD9sXzos70ldnmkfrpJ
uKVyFcQsmn8JYi6QZRASEuc/pkh+aceCa5jhqD1A5TkKeTlmnJS0IyU5xK0SoF8lXWuVMX7AjNCo
i6pyACpgG2HvcEL/KYvlcRgXmqq6JSj6abKrj7hJebcCcpht+DtwkttcOW8tPNAKx5YuOiwiGHe4
CLk3dAHeifBRd9E6aGKarwtyaorOCPDdFLciSF+npK4AOPttZlFNW1EPSppwTVhefWlDi1ckQxZK
9QSxpKPWhreULiYs30pmvwPMm3YOXlS7N/aSV6NnOqH4+W67MRo3Wrv1OuuS305M1238MtTpV4Uo
N3eSx86nbNyJSLWoQG3kyBbbflWcJkWV73za3AFAkJ6j3tqWAgOTfTCsVw8YV1nzvsqbo2rJtfH7
kzWTZoo8ai3JGBJpbe+Npvzh581NOPrAlbJdoRZjJ/SIbyUAawW+fJuoDikwnjpSSXgnCdNDjJju
e9lI3G7w9YWCeY9/BEujQ9jfC/7ZjE5hpoDoiYi8OWg3C0fkSufkRfNTH4mXNpwP1vw8oIlGfn+j
VP6QN8yUKrd/tf34gp8F/5SBiaqkXHEwbiM137h1eMEvItfLvxJS7ZPPZ+WOPzvPxBCmAYxRid6a
TbutS494PDNqVzNbHIpZmjErjVIvozWMBCwL/WJ2RkNrgZ8YvvryYWwJlal47UCRx7pdV5LeiHaC
vOgy58YTKqMsXKe7wXGudHyzfVNlbZXtU+yIirfb/IwD9j1S7lb6/Mbh83h9y4EAX1lcnd7zsIMF
jJYePYol4iHBY3ZLc+MCAq0LT391OoV4jbpDpMcX1SzXHOSaqzbKngeCFpy0Xd6puFwkdlaDancR
1hdSTHd0cKO4aiqOuMTjNVgkX8opnuI62bSww/TL+ATAkIlGfC9z4/yi9ZufJOei7J5AoX5UokIj
VpY/nTxh5JuSrZG6d3jKXovwVpjxL2CbxNaf2hvfi8K7MERdtHBAlVFn53V6EX1wTelqpKMmeHZH
x9s0Xca4zvlOetuaUs5plar5FmD65AE8rMo+e2Qc1jQ1oLhnOyeajlRLs33NOrKGtAuoUhl3Qxm9
eW5gbURtPHUdz8gY0DY/uhT0dP5OyAhhiD+ccvChthn2I4cTGov7OuTsakf6hVnDsVnq8dlpnUuG
AGXn2folkogEXPgknmUqJQfWUWvSNuh1TOdw/7U8vLEKnycqsK1KcAGsumu8DG4dpvYVuqJGUJwx
prraNfVPVEjl2bE5hBraw6VJxSZXxhp1+2wcVX4sPchjxAPBTloZlcrYG8LFpWRk/TU30Y45WR+c
aCn2CBOgDkwKelczr94GowJPkeNzqNC+K4EdAMhW7cwusfZu+lyMHQ6KLkfXIbGGROm1pyGQfDIy
eRXv76ZDDzLe2sborMuYGCH1EOLo24ClP+ie+BwP+FRq0IKevQrik3xNtjRKpFYxb9aV8ZbGLarX
EDbNiZp3UkfvGuD+RHb3qGndgLwP1FX+1jyhN4qOo+7Z7qPBW5spz7Co544JbpjWhDu6xBmpcR2h
xNoyPtTOkvU4BB9jj2EN9MjYRMR1r6yW4B4PDlHVMAUA0D5vGx57xfRoVsM54cn1e2WBsgQXP8Vg
OqdUf5bKvFQBvSZBYRQ7/I4LHsZRQc0MCqbb1EbNpjFCrTpzkJt5cPu15Xj3ImElFnK82P4FEaC5
tgoyZmzmQ3Mapx00KCABMAnmAYQwXvbbLTpwXCHp1HFf5dLKyxKu1kucUWQ59j4v8ovkUyNqHQad
9nckvNvlv9laMn99qIawNAtyXdkOWSMIWr+hWOmSeX6Kbk89cK7csJOwoSqoOY0a0R7lz8xiOHRU
1W1I0dlZrbOT7WDRWL8MNjZ2C6FPwp/3iQ3Rb0871FqoiWmlXhMcd2yS6Qr7cxq0+eqwpUVuf0Ex
a3bp11TBNndVlG/afEm0ZvNmVyL5CSont8bVYPNbcEcRbSWHQTpUn3mAYcUOP1TgfIW5fWKl+pRA
5lmVPOV9olZxhEAmdF+r8VwacOqlNV+61LskUU8eUna/fFt02h8UVuMUbW8xmaGO0gM1c/x+aE3b
u7Vaa2s/zF0Ov1mkm3JyPsMCpKrKPsr4hA4vWzsNoxpBcK90fZNbvbIb+7cxR89eXH/6IYxaAu+L
XnR5jHRn/Iqr1IAqu68AsA9t8uw58KwgTHQl99B3fYa3F/2VLVIccnF7a4Cu40voVk4QzGv6BJrQ
fE5AYMNqeooS/WnXHd1F9iYrFQiMhWuwXtrN67aFMbQv8yjuahR32io/eAuvoyw7+oN5A316G3rh
ydDVo50vU1aDXp703ZsRRKmkVqPq74OcNSzi5TDgB+F4Jfrepru6UfW1CsvfQzlcOloKByT3BaTD
yvKy3WwRS9yW008MFh8wkdu2s16YjujWdh6XVMeG7IOq4mjNLdxT3evy/43dXHl3H3QJbjgHKLUJ
5yqDmdffPOGsFPp1qHwaZiBSZ8t4DGFbkXx7+1ITcRViBVybTszLSOUbWKuHwstH1PjNJgcStsLr
8jM0zQ0BPj/SsnnVHrqgKetuW69/cRSXIjeGOKriTyZPzLYZnVl9kzGqUDTA2NEBwroPbCgfdS4f
7JLDj9HOZP8l/I/KmzYku4JsroT5o+S4X3mWe/BUgnzO5Era+GJTzqhNl+fZ70a5yjrc2IPOL0Fk
P4jJusTKfkKx8yywrBpWc+3q5jYbRxaJILlffqJe9rt8iM4kBH529rwP3OekqC7QPx86kY+o/o9l
btz0/T0JjsdeGW96+qzN5rY1nFetYNvd2rkjBPFAXNVKA/Sv9KSQMdFdt+6CNzoUllECj3kgUx5f
+iC5ZIJ99D8T7e+nLrzJJHo81PmrCaxmshC9aEFmnWQnCkmhWqlS3sRmteuE3Ivg3fNwFZTTxYUT
VMtrOjKKH2OTH/w2InlI3lkWbvBEH93ZP/V+dzOwTgSMUZIUb/iWY9VmKPfgfbzxCq9u4YNLNUhm
ZDVPJL3ftoD3bVTehTLm9Iw5YZdVPRZUmjuSYXvGVxkxN+W1cbFGdCllD2aOSOE25z9d2x4zvnkp
FAxryp65CWL7rmqtUzaTB0oorTRcfJKxeRcPiJBgttjb8xtXMQD46OE5thNCkIvqlSvacUwfZj3A
cydvA+odh191XzsgPC7+snvCU7eIhZ5sqnFG97bqkWx7ioLnxBhQPIwDMhH5ktTle8XAnsW8RgY7
4/ov/IMNo7yqoDt3CoUjDvDfuK4+zALeuW6oIJ8+YkQl6zDuP01URhkGdHrf30mA29sBGT2lTzR+
bNdEBwmWVAG66aFlT8Bnd0aHNR6eHbzL5Yx5oQDMArYEkLY0KKMwBhro7acid+tzNZ1I08JbhW2h
sJmr4ywyVsrEvS7Er4QFPeA6vQX8ntckPpFyEuIxSTeO4ZAtOipzNVS05xgxWh2BvWDAFVGI4n7u
0+VyUiFpmYFILE6GsjHWSXgiHQsGs6MMW8pmn94qIw9PccmVhlANhI4wn574CNIIoF4YB7NNBSmI
vAkjAfsbp86Opeu59K3D/1rSSP5HYSvw+fzvH9ug///rjF7Crv7r2Jabcn7PP+K6+/Xn4BZr+Ut/
JLc45n+wHrvKtyUt6RI9+/+NbhHmks9CTg5bP4o7Pvuv6BbDMv8DOQsRb9Kk5tBX9r+zWwyb8miJ
scVf8p8ETRf+/6Q72vpraiwlmMLzLM+Rrm+TGkt+2V/TW9A/h1oXFXyjj8be6JuLXSYziZrVr5yr
755EeAbjPrKvSIRBukvC1FLZ3CtdNAzlNfxhnbhIJwkiNYf4NBjJ9U/P6H+S+/K3ZtHvh6gcchF4
QjxSxty/he7Vtt85pb04EaeuPTXaxc81I8EwRTQ/JphM2x9ORRaLYWbAWuS7nDxiPcpR68uIGviR
UBMSaTMCF7PWop8eNQKXwXjaznJKN0kv59M8zD//m0e9xO3+O6vmj0ft254JfW+6nH5/e9TYktNQ
4d1ndY+gvbLa38aWKn9qfNVicsqPXAqK39uTpjFir0nW2SRCuvcmLMU6bD3rHoWmv1NDvatTm3gV
QmWh7IarNTUZbTzuo9ezBLrB1izw6M7aclmxyt9gUJhYEbofsDnZPGfkgvzzj/b3n4xMqYWOw3JH
EpFF2t9fXzImT+cYQ17BRfTm0USWOk2Odc0HTUar10QntwOqC1tjXpvu/p+/tyX+9rTyzaUyKXu0
XdsEK1oe3J8Sxyq070mMQgy2VJxdR6VQjfYzwaUOic1EWhmxVeKVtecjsbykBG7rwDQekoRxqYa6
+OdH87cKSnKtXeUJghCV4h2EavXvjyb07Mnt4SgJ/xh3epjfh8hJbrgOiB0uBRRXbk+bhevVCGJi
MiILapAxDshLFjtPiZzwf0n/I4bwmW3xhYTNuY+JptgZU09Tz2RCqxkx2jKdxv9dktxfs9u+Hzvv
eUKjyO1wJIavvz6TdpRmVeDClhlxlKPugo1nuSWkA3pyoFkxBdqbbFTEkU0lAHLg4oAwzDm2Fq/g
f34e3f/nsfjSpjQVa7GwFNDE8vk//VbnLg1SnYHU9GQEo+hynMuAcBs5i4ODnvABY3KAXnzIy9Yr
Nw229U2CF25YmTGKnaiSWBYxSNx8f+CNdRhEZhyGRAEpFaeup4T7+0bbZPbZI26EKSelMyowqFkw
q+cx0TZDo8XCjBfZrmkpB9/oFm9Kc6JRZ74liAe9ZIzkL7QC48TDEyvHaN1HVaeP5TQMJ68Fjema
xL2QUbFGgduIjVtWG9+Ihmcmp/5Y+1Gx9Z12iSJATb+K02AGtAIR+ufnUzr+XzMZlaVs3zKpnDbJ
SFASzOCvz2jh0hzluu6SeZP8cqOwO7b4d+NMepu0hb1OXQTbqSg44fIT3oeP3h7bs9AFBG+7/BFQ
lT/WU9mebSnb8/ef/v6ZcBrQ1WcZrU/LF2onuzENbzxwoYVICI3/86G2uoTW0+V2HsB480zp1ffX
lN+f6f71ld9f8/2ZBUBi1+rWQanF6d//4Pf9f/uy75sDwUib1lvC5qR3nTFUjxJdYr6cGkAQ4T6V
BO/i43h0s0TelKp781tZnUO7mu6r1H8s7BsrPArDtS8GHoZVZWftJkjEEx6paT962tvrsDj6MkAQ
PBj2aY7hKVF0Gi8VsD3o1Lz3JlvcFzHVCEbcI5TvW+sRVsN6rJ9YVOddZiw1EXVk45eAXz/Fibdu
hzr/JKtj7QfhNihDix1pfEFtBlOniawICOvH1Jd+JdF0F7cpbNkYvqk+9M8Wqlu2EFchhfDsA6PE
okSAurDcjiisacByO6IoyYepPJLN0+7rtMme0ohgHgwm5dfUp4c6oym8yrMX4hmIg1lrL9KPpJzv
LD8RpxCsFuyquZgDvsIhEHoLxLgL3D5/tqOQKEaCnRCEoAY0e4CIfnGadfq5TlEP6tq377TLlXiy
wgsm9QXRKabd3Ga4LgPPPmbe5+IVRn1srs3EkC9BGU870+maXYjnGcN2calJsz86g3EVQTjfgJAP
m7anGDLKBMoz7VHOUFkZQd7a3mEO1w9Kh88VGVR7KyO1oSgd4ychoi/x1JePoWPqMwlMw6aShb0P
an6gwETnzc+gr62y+uvQAWDGxey+J9K6EkPcPZOfrA5+AVVkUCT0RvkYxlS+wKEOdCNbpz07svTu
k57twP8oEuW+eN2UnlBa46BSnftSoBLakVjW7L5vIqHzWFxiJF/LZ+2RHbpUQ3X9vhlg+kvjeH7U
Efk6fWi3h9Dh1K8IiIhZtx855Lkclx6RGXNU8Gj5bKimP3+WMw8b2vLF3x+iLD2btrOKPSAh3w6N
h4lY7wO2V6w1wgweXFEGD0StPHqdG9983xX4tTomRT+tvm9+/604n7+4TIjz913GoNOzn5Ob/n2T
X0i204ST4RodcZaXqb1NtGXcZcuHYUz9nWXzni7j2rjDvBreS1dlpy4Kvr6/4vv+WFf5dZrq7fet
7/u//w0JX960YX777/v7iJx+gS8b997i3PLi+8TOk3t6I5BR2mZ3qKMp+eO+siIX2h7tGs0XX8Kp
hmeGBMHt7CTTJjI9Gnxt8t33JuZAcNzldt4VEtbJBzupabpdDJ449YzkwVBUQRalxbrXN+nD931l
t6QDWs50+L75/Ym4VZuhsBuoVuYSsvbsrZ5sDEtx17Iyoq1t+rh5nOGmOBUfv+8pgjJbk+6Zcl5w
X+po/2jnPfzC8vXf90357zK3iofvG6MX/pJCHCk4SKE6++RubDDB+Zk1vzt1CXCYyYcoQccI9IXs
uBXyLFtBg8KUvBVCqxdkXsmWV2R7o+wpOaMxmHfwFu4jTRfklwoz/QWypGzT+TVHJuEiKHmeZG3F
u9ro3n09BDByFhYsIgc4kXvvPbJpjqin3r9vYAw5THKqGtvQe7dhLqDyo59Gn+mdmNv8iFPEfyqL
8f6PvwkzsZ4ckRDOBPI4BKhjHBXkD2kT2oDPM1MBWvz5oHMsc1mapZesV0fbbfxb8gL822r5UIag
3F2F4dIpuQ4jGjFOORTUrq+VQXZRMD/ZAGdAxS1Ah8AtQP+IMK9hDS3id3P8yAX3KKsaC0Oc8DpC
JTTgLuAFZS5cfD6N923d/ukW9P0BCIXOyZZuRN+Z7WMgW9JEsrR+aybzVxt2852V41c0SnPCu0l3
5E7BEl+4xHLk2KF9UNq8ekMlLv7yIVaOdWgzIuSX7xkuohaAmsfOIKwB93c+5vqe5iZ9X8+FuPWU
Xvmx19z7MxIXN7/D73LMGuLtRZ5YG94MqDDyyrraozA2XYdQuBeBCXPBh3H5MHEu7UsLgoVkpSG6
//4wFyq6b1vjQIVhdTMut77vp5/qd2xOb9YwAmoR9WwiExxXglDicaXB0LdSzxH5dyp/JgH7DiPJ
AKHJrbmFJS9xzxNGxc2uXeIw6JI4dZPLW0kQR0P0JzIqVd8MmSmBCUleCjsotEBb27J2hks4mIKR
Ln60hKHO3x/Ev/4kXadC2xw9f99vIpn84yu+bxIReIpH0oSxqmZnY4wov0wLihPsBksdY6gGorOO
nRfCDJltf2WV6q/ffwrCClU+ZWhGyF3/vv/7k8LCwO+71WOeAaT7u9Kd28WBqB9rRp61SyD4VIYv
dax+C69BgRKaIrxJCjc+g1BvXWbDx2L0EDK4CX2LyM4fO2j7SNXVu9F3KS0/Mh4JazT7aF2M+my6
1oXho3p3fLKXc/Vmp6Vm5TGIKnVk9OgrFKt+j2ynri072cCZxBfcI/EFL1Z8IRDm6suM9ZkZYOW1
A/TH8kGTG7wdwjx99vH13JGfRZKD/b+pOrPltpVs234RItA3r+x7UhQlWXpBWLaFvksgkQC+/g6w
Tpw696FYJiV7SySQuXKtOceMvV06K1wBqCHsnCYfsnaNLmX+k16G0wFdL9YtmMqd5OL1o7MTJ/yS
zz96RTZRfmOmqXWkEV5ZHZ6/n0GvudXHYmM55F94TW99ZlKuCUme4yii7IhhuVg9XzcoZRYm2K5b
ZgnzyrfUC1W003GKGNnI0UhuOOveW4xQhyCvhb9wXTc/1KUB4Nhc6IiRgGrUrXe2OtM7o80Xa4GW
FBFFQ0Vf8LOVjnNshbPGu2t8yAj7eB549a3KjoY5Zm9WoZpDrZvbKKzVj98Y29KnMCi87l2UDDNT
Q6vxcHKjNj2Vj8GNFUzr2IqIkB0tceLY88uf2u4lqGaLY+FGZ0W79IJ2clE1hr2Nax/s+Py5O3O6
qx/CJRmD4vq8MrCG/YVpUK4KCOhoeLSOXbsiNaoaoQ7hawbOlYe35wMe0yQI37Ognh5Nxn+Ry339
fKZ15vTIZ714RzRtFU8wDkLv5sJ8vlVB9VPPNlnme1SNuR3sotoZj2R0BDtAWPypA0kQzfWRF9X3
KgBlL6A2MVjnaelW8uIqGFbGGGLNQKN4KFg7DqBSC+RIjY0yVoS350Pg5dnaxcuwGk205a45eNvC
arwXmVnZymPWt7H7rrmJ4IuQImYF//uQDgTzIkoJ12M40q41OVTDuxgxCnuEs4/MHpfPGytxzZRm
vPNjOFmxMpga54AmXH3jh1Vz1OLqWvljv43spt+lo70x1GxGKhjwF2klz7mvgpX0ZiduLJl8B4xz
aFG/aD6CmIriAEn/7BCpueY96nLkA1p/kckYbGrRXsuKeb5ZZuWXYRbvRDOJf3EO8dsNwCrVlrM3
Z9PrKFL/DG/GeaGF9js1/OyrbDSYkRPyigxN/KLt8dKhBz0Flay+5IhcWgZauC+n0n6Hx7B+vm4l
FSJ8DWEHAr34M9ZvqsOcqrR/mI0AYHrGV5Ki10ymunuUKkrWfmFrlxEIym6IPXnAz5ufGh23XWya
BBS3PuXmJLbYRYNjnmX5YeKQuXN91Z9hPVc4fETzYuGFxMsTm4hqT6phkuJLI34MBofcRA3mpZWq
3QFeLQ+1RmbGmFX6pq3y9oWzUYCnLMg/cht+Sh6pd7yyIYKO5Ji1Ep4TlWGvJ8ysKvT15Zi6/1Rr
3p2QmKqiF4x2+jh8r2wGnua4GBrLfc8mFJKI8+w/XWuuDX0Ocp7QJpN4Nv71DPsngTX1kYjAhZ3D
J5xaHZ0zM0cqD2Jl1EZtZ3hN/vJ8YDLMERm/61bSUMIWn0ss36PlrfswQFEo6PYEpS3gWyXthe6C
wucxQWvi2fOl/z4UfmWtM2ViZONGGMp4YBPlQYR9fiRNb4/QtETY1smN6Oz+k5EvhWGTfEPfabjd
zPZUq6a+QX4ieDxnYutMci/JaLo8t6HUbdWFI/27aaTxInDrFoUpq1DS6sRhm0m7baklqB542sxP
I2iMHP6i4YKUi2wtQYN36H6hqfV+3CG+u1LpX7UfWUxjWVe0sOfHx/eZlePwaivyBZ9/er5me456
ff5pSDQ8lK7W7lyrn9ZGahQXv6qnXWE02aGJBnGyNcvZ1EPv3XA44y02tOSd5NAOgT6/riP1Y6Lw
YuC2Q0g3e8mnQV60In+1rKj7aNIcG5YpYlQ488yK29WnDdh0FRXlaB66cdggVEn/sYU8UJbkHwM+
53VIh4J0gkmd3HkiVZhT8mFbHgB7Hze5GIZNKvR77hjWWyMjQqkMT+1CNvOHNGwGjTL+U3vOJxge
9UCADf8LC+CWeqF+s83s7fkNdk0vxzGn+rWvW2gp+LO2httlx8YdYPn4MqS1a3Vsem77lrjtoWrM
8Ssa9HBV0SH4z+tEBP3n9ayu/+/3/+/ruP3+7+vzv8MsFN5iX8hNVrJQkJxAfp3Th2/wh/R9TFcW
SYofvtVW6+zGNqRIm7/aFiapXx0mbZqX4dvEAABqo9msn18dQkNtgsKnsTx/tQtDdx2MqF6Rb+NB
yBUKMIlDaqJMxs6RTrQTAuoGy3z/z7MxaB6I159Pnt9emcSHlYQ4yPkv479sgaPngIjnvywS2W/g
FgVLDXYz4HTnXtWdc08Yv3L8BDjgOPdB64vthFZl+d9vQLVDSK5tnJ/fTmxWeRgTlobn02L+J2oT
GbreTMHS1lBnJsLqXr3Kmg5uAxfr+fT5YFX6UaOVcjH6VL6Wlddvevq6q+cX0YbF2yLQsNVZ46rn
NHFJaOjehqDzbqLSKpxaItsb1NP/eS1wqRAdrvB1In1J8yST3e75jaq8FEYqAFB24jyyhePSYjq5
ZZX9/fzC8wFz4I00sYTw98iC2JCe7IijnmFH1R1ABMXMoOy1E4r06M0PmZakR6PEqms6LIG2MnZK
JNEXQC7ivaJY36Gj0D9pnRJGr31yUix3pmU1Gz0ptM+IJDmtD8O3iA0yVPW4el6cBrIDZDLZL1yv
5m7QvWLzfL3CQfPf18PcKDb0Yaev///7sZF9DkVFW7ybujcfgioACR9zhU5Kig8wYevYmbEaiki+
jcbk76ZJBsvnV1N+nUNj06F8/l2zn8E/sf/L4AddSRbG78o8sNQ1vx2feQOLmXXw1BC+WG5LZtn8
DVJqXyFL4KtDLB86aQBEmgiDxWSP9B9j5zeKXhvivtW+d8rZOVae3NGz51c7bA9hbH+4gVbzl/X4
GM92OUtCLSV6aR2Hdrbs6oAoqlSVD9vL7+7QnkEi+PuszKZXNYOi9CGL10OnptcyqQQrONeaxc4/
j3LMU5KVzb6LI3ffVG56apGZL2vIzmugTxAmOb4px351jLKmmshf/NF3/8RF8ht2eviQ765eAPIG
JO5baXwdtKF9KcdCYLEetuo9LvrsU1QiOpgZMEV62fmnAU5qoZNkdpUJrVd4XfMMGelYHyYU8BrK
8z5o9a1vFOZNIIpDgeuLX2OYfVg2LVXaoIvBtPUfN9J/2w4YbD9rH72Q8YoDR3MIrC76xTK4cTO/
fOQIwG5OW3w/X9ZDjH9xAVa3G6x0mcomOjhGzHVsgcMeAul8x7X5yhvWvMUB+6wxDr9piuWvvonc
BURZ+Ucrpxd2e8L+8HBtVTKI1zTk02wkIW1OmInXOkh3E+7mTTQYckUOpPM+aukEkdXEn0LoU8tx
6CulgdKHVf9thw2Ux9Siu1pFnEfkmGtb1tZy4aqkO/ZlGoAsScptXzMyBF2Kglub+p2D4eoYdNbJ
crOPsAmsj3Tu4Vehcm4Rsos1x93kIAz/vYi1YEXQ6PxpWtbQrswyRTYzN1HnQcdSNll2NAPGfxqj
snMOqULLpukUp9gKKBXaU655oJub2r6YKWl2HoXsyu3HeEcBhPguj1Gt0IbV0DWE1iWLHfMYGxox
ns7Oj+G6GqntrFscHQsu2fEGHw1o7KDOuoj2btNRLkPfGdxAHqY2xzOVrc04XxL+ueGtlRiucA4R
lzhcdBdljkq8BcdQ+9IZ0lijtPBAh6SwUazyk/slXscquTWJWLfu5FiopkhRL11nM4URKis8G3iB
Wnune7lzVfBMLgnIE9G5x7KoX41kMk+9mK1XUsOLQY7fVmgxBaXZkhQJrzLyBpyL4IRW6NTy04zV
U4kMtqwt6cMcwaZ71ksSpceBXGADa20yLmWHuTgB4K5KPLjPqY8YUlwTDlPguK7Oz4fQaU9CFc4q
VXV9d4LS3QQDZxmnFS+iG/TD/J/FZQuAs0hcuepSV70BQ3sDKoHdBjl55qbt1elN3jxdE5vn0/mL
jar685TuRUjvL8ms9iqNAFmyH31T/LFK16W/qlOPGFFOuvO2SpYwT+dqGHAceKSApFGprg6xk1fZ
6qfWK+WxLhpoSEhhN+2YOteJpg5ady3aqWHAwhqBXBER3gnNuen5+D56U3ssYtVukcp1ODHGcVf5
ib3OQultwAGCMNbZ96y223t6/+agwTvajC0bFU/rUq8wpGc60nSkyxglQyCZvbZyfY6cmQRbCVDE
PNSRogWnN2jziubS0OVxBIYEkQ14dFR4qjTPemCd5DAzhwgNbdLdx38hq+Y9QooMqlV3jpXqbT65
sP8GUL6yVent9dHdEaKLj4Xx9rOF7eikVniiA5Hao2ENoCCrKT5H48CZyel4t4MwBjJBFayhszVS
79bU8uFFlYOzuZOYPANuZr8vN2XZHP2miIHLmrDkxnshxczL53oofXUexmDrkTP1zk7Bz6yhFNwh
qvOJU7n4/T0mdWPJT4tuLIrrYT967rvjaOpcufVw1jowuQWr8pp0BcwOuh+tmeImx3B8yWwyLRZ9
3VeXWorHVGG7ABLqnSK0l9uqSVECi+wfSl7vPPf56BKZzNfrctNbTvKoJ+HRU/hxDTJ+HS1othqY
sXmibG6zlrkUfWnjxOkhxx+NIjtpDXhPNW3TeawHaBfpc4KKvjL+FvaAhMvRxoszjtgfIvuWEIoz
GqF5bLTcP86ET2Sw7TVQWGs50OH3nPSPdqIyUUHxiJiL7MzMAkmSO+5JeMZvDCkt7k5gupkGEeAO
yhsZdZ3VyyjTORlbwjtizfpFb308wiRwVnZpN6sSkcE6EUXC3SrfPaumjehx93OGY0HwyltNF+pg
ZDK4FqlTg+UJfbCnOAGgvzi0o+jcEM9NqEPR0GgUN9ugLKuSVn1gf5yVoB4CuMlaG16p7RLfG87T
9KeSLoWdE2V76AbeBUrnv8whyFD1DvNCrTaPmAp5Q8buLVFBvDWDWhziPBwvMNgFcTHctqFvQFeF
Z3McDIsdIAXWV8t8IuPT/sL2RtGZ6ZzFx+gD0RCguYjYFVlbN64yJpAaBCWtlW9550WbvKhJzgvN
14l3egKEw3xxKtZxcY4yO1lZelNukQkbyzG38dfmUEH9hBLPU4yOaCOrXaWIDaagDMEq9ADO2lKy
smI/VLNpU5f1tnYaGDaIUqxCNBxKWmujUvSsRVJmh5gNdk7GfrR9vjIYmEGEJqCDoNb64NK/76pY
7dGR3np0q8OIWpmUQQfMdXRJMjzfQYh6vBB5v8gm65535T9N02t6DU28JHoI/xsNi2QsPykrjMWg
6CuKOFxUVVbChYccFgN58QOJX9CdllExEZlog4GJUg/vFEb6A+hYk/eIdyOefwnXzaITvsmH5lfN
rpnE13PLFcKd4TPpgd0D+nFgmFu7iVt2j7Hb9F5OjoM2lPT5vlwSaYfppWQsnEc+nlaYiGHrNfdJ
Ny8vfaHEo0cotFBzazjQ7GpLBmT8pQ+ttnYHrj9VaIQhZXZx0sp0BZHD4X1u03tTlOE6iNw/7WQ2
l0i3D4NnbHUmNatK4mZIss4+ZqidF3TQ9OMo9PdmVslmHttxLaGM414zt1MaBK9V7NAUbifYlxVx
K62hq5XFoXpbUDJtAV9g3zQGauiw/So0XGBGYNG68cI33Y6ivRF6v32tkXfoUJ/aPMFw2jymG0Er
asSLRRrepmNIjHIy707mhLjbgG8NM5nWnhBUf6HIxYYDxrJWmFwms/ffNADjQDy0nlHzGIIMacdf
BMJcaSxzEVOP7Ayj1C4pcuZnh71PmfF2Kktvvf9djwwmw3qqCJuJ/xDj/RuR2g8bovXQWw2RAhof
9ASQLVvDvSQBPwJjk62dkXwFoMlbaE1hw3TyWeAACzFzErdkTKOtDzRPyID6ekL2amYFCXcg3pY6
IADqpHEj+dvrxiMkG3EWURc2vgUshfWL6zpvTJaImcl2IVUGUp7jYJIlQI1e/4piSWi2Z17jIY5O
ja8qoCNtS673cRCtWNA1jQ+NlNBra/etNLJVbUbItsoQrAn72UxL1N2FA2RwbTIWvyQCk32RVP3K
F1n3mLQcoV1ds5uU9VtT4U0Usr8/rzWpqRruDikLg2FCru998x6bmXkHVwT8MkjWbtW+hXOAZYyP
r/UbmjTZN6eUdj9ya13ijBADGI0Jrsrs5HfZrVJYRGJcMXu42ek7YYHbQaQrK0jjG3tlch/QxmyY
yqzBDLA6sqWTER8Ev0ifxRUlEaKOeOu2DPcB0Ee6sWkKxbLLkhNjQpWNFb+GwPwHL76MbRkSiXUe
ElEd487UXhscEmuzL4a1E9dLI0SbQ3nBdUVixjJgVsgF4a/jOkt2keNml24q652OGJ23eoOoZ7xL
OxpeWkjSrqfBi7DqFAgf8ZdRWoa/6UmAB3G+VHWhQpkWXLLtW2yH0bkRHCmcQYqzF5rf3bB1+9TY
xKW+7PO6PGJNeYSoB3et439I5a71Tg8Al7rFOmtt5A2QBbgqc7nHCeV/4DA96b3eMpbU47vZ408O
GK2Bex7tKdrzXhsvvULMBLeo+qvgbqWJlbFQZiCHWQivnCCMo57F+1CHDJRhmWmq7u5p7aazBfJ8
BdNuYQ1gul02ViQA59G30V5aGaYBG1WAnw+CCyWlQTvwDzftybRDay3A7K9izUgx8wQEGAk7YoP1
88cIkFWfHOp3e6KFZ2D1SMK7wZFrTxe95gOX1bdlGhVOeQdVp445B6oO4vlwSYfnC8G7ANN9VJLO
2TBM7iZkbIEXHWZpVx8ATSXrmECH0pb/mBhrS8fPQN+z/W/iID+igQswCcUt4BGDSRmUTSaj14kk
A0hlYDus4c7umq57HxhsCue1DcmCinNW7ixPw7Vye6zizPDLnnm2U6jtpIEurKXX/m5c9QEQuvkD
AwFPegPUtn0oXfzLmzzY2EFEJlGBeyxk9IoSD51b16afvc04PhgryMIkVqKYS5egStEpRcMBa7OH
xL5/SYWZHSeWq5WWcm6qevTtffmp5wwxXdaPoAyL1zzlJNgHnbaE8aVR0/+b887aLk1vFoV90aRi
qbslxlTeMarbZVAiWhBY3ZZRfG8MP7nrLQjDrNfmWBXaDEOZ3zrVjodWTzclncdN3OPf00Z9rxnj
g45NdgbZkaDIzd7dkYGjZWT4dGcVL0gOUHcl5y5UGMZeEKC1lO3Uv9VdtCY9VzuH0T3WMDVlnMNX
U4TRp0+nbSTNbecN93Iy7a1RInVPMhoF3USd0loV+IuRl3LrFwpMbaUP2F5UThxT6DjDwivy+KI7
f6zyH+G+0HNEN90ANf04WfSW1rU6Gfjg8dskYJN8OnnIkt1v9rfYqsC/F165ERTHa612tz2d32Um
+c7M5gPzLNUvIs1tVyo2CDGO1C8CBbfsnN7OKnXmZFrxQtRM9ZWjFiBtuok5xXAOMPpc38r58Axc
ELpJ6G8q7iIYbOC0ZRUyhA9JrgEhUtSl2leht+ojbn3LMX7Zck3jql9oTiePevLeal50Hc2JndDX
zr4ywAUPOQDh0T5rKrVPcScl57gq2aVqFVeVvdfDknvSjneTqy4Vcl4OGM2WeRLROpVadwX0sHRg
YjVOkPJERWtABcCswqbuzo7CdMiRND1YtdqoyEuPWl7yQyV3o40+WsP4qAIX0Ws17XLVvWszSyfr
jI+emPUVu8b4WrcVhXdRL1oGlCyUtjp7WItXnM3dlefKv6hsq1XSgk4yG1hG0k32beIDv2zCu+zI
cdDSDhYUXqQpA+ZKLa/IgmQ3a5YJK3qCIuUDTke7ZYYllqkVfXX5SvlFyu8BAK8dArU0ea+nGCNs
j9dj2ffQdVL6MfDa6e8Yah3hb4f2X6LK1N6skjrLE2o34mrFxAuaInDCb1sE1XoA/WeU0zuCDpgi
k/sYUE9u3Lz9DOll02ytvwwhWNo4CAx9AxR0hBpseGJltVFyyUkK4tKnnHQ5wIdDiipBcYjLKer0
YVgWyVc1uPmpnrHRMOGSJdNmDi52roNew6Pa69pf4gcpvlyHeDqTEXdvRvvSQ0KLoTc72Nhw0wx/
TF43m4CEAzeaBhRzjKN6muX4ZpzX0dV2U9wNBwNe3oLS48iRsls28Pfi0avvXR3f/aB5V3i9VzL8
Qez8yLsB8I5nArplqj8Z5u7kQTuJ+VkeBdsJJLgrWGPcdtjCp8IqTqMVsb/QyqskBX/Wade2zI5C
Vv2rarxiWaYz+gjOF+caeDV5dFLeYC483bk64LzXXhI/PL3Zde6GIfk6V3qwckfzpRe/cdZ99oZu
rlolD5xgSXDrICLALbBmuxHqS5am8UhG3l8/Kv6QuPMTBd+hEbX7PPRfTbws51I37wI/1jLIGwsf
J9L3lqkkmOPoV8xUeEF6MRtuG+FFhYSNoDFeyhjUbBrp0b6t+mXSd2JBSpO5JxWA0w5cC10v0l2e
aO1rzbH3ZB1GyK5gPqp27/c6n7RXfTe4CacAOFwe29ldzQS5wIHs19Xh1pEOvFXxoK345kriG2dC
rrRa7PayG6lzPjlGNQvdNWjpUxMtMtyD0G8E1MOsXwVm0H+M6clpO/U+hIRwlYi2V/Yw/KaOmJaT
74ZLSc61pgvSeGp2zP4Hu1CMw9F6SRWuJZ//aa52KfLJPLSsJNcpgvhDY2I4hXtOYfQ1SCpsGG2v
y6ECnb7VUj5/u/Lwi8LCqTRcV2Z2KaT0DlONak3qzMvyvgRoHBfpqhRpS5RmhUKsM8eVaH0bci10
UccFWhUUt3xs86VTgt20LqL7MZIaFoA/SdpEMEc/21ZrVlkWxCeuwmyZ9vEHR1edBW9YzdqGpTZN
u6SFYJAF6q2qxHSQzXQy6cyHgg5QFWnOIXBEdDQ4/i1dkuUMD/C2SWwKZwjeM4me1aBXsCxaYgmF
qvdVEh68DJa8q7/Sxvw12hyihppsbpc3BLEBY2l5YLlnfMXtTy050OsImmjfQ0xeGJH9TnYZPGKN
dGpXtndtTC7WfPp0MEGX9MVbp4v5fCPYDGF1MNJdOVkf+cIu6aTRLJXr2ki4VlH2I6XDKYj4bdVM
5Lli4yJVbCw/QnEOIV+tTS+ID2VRJOvAN8o9NsUC1A20waCazsJJ6xPEunuvjGtPCObSdTgbJj1k
33AdtsQSjRYCCpCJtF7YCIHNzp2d/IQygMpXupcSKppfei/YNdW1QuA+VPCchqqbdjr2s9jRfs8g
oJJ7c4dLhEMeDQEnJQPRm5KbMdkWRwn3RJjjDsFJqHLAk6riLL8nFFYeObiRNmeywrMcEEueoJeE
+YY0kRavfZ0mKJNuHz50w9nXFXY/zWh15nzo2ZXD52WaC8vxxgPtQSgUw7EoxOzebI/SHH+mEghe
QuzUwhDfhi/XsYc+PgzI12CbtKL4rWniCj9vDgE7aX50NXNwE5AcGCn10g5WrbCmJQbhJsujBUL8
LYzkvYNSe+u2c4bOwEBxqGDkYDKMcdBFYVJfq/LVGxQ1hG7oey/YE6oULgmtnQEU3a8wmY6jj8jI
LxUSkoRrINBTmGUBywcpOHaDxT0c4E9ahUHqlCDIqag4DSbjDRdMtayY/ZM0EKxEpm3spoArnti7
SFo7z4s4ro6D/aE7JVZu9G1p2oUcs+tozQCgpP+erYcg7nYomG9ZDKqwLYaZ0V1g7i+IuBC9m0Pk
n08pQUZdM2E0QK68KAZ6hf3EjLUkjyYW/GcTkNAdQG7QDrgnvTX/f+6axDnY3PEMbrujy+HBsIOb
RkPqMGm4+R3yvdgj66Wf+AREMxzihmbe4xdXjvHVO6mIuwIpSBxSUAyxT8oOgr7ENL6T8lq4JGYr
6R2D9Ix8imTXuHU502q7AmEn2Gi6jlM+vmnNCeNkfBq2JcO+eMThiVo/WdpYXVb0W65RRASv0pEo
JUFxpgkRYxMG2WV3wIkj50co5yXAb7+S2W/bHrk/pmEftQaeqvZV1/u7cJD0djFHv5qcZgJo6J7J
HyM2yZA0EczV+g908wjQpnOYfyUGaWsoTiu2h79VlJ9ocZ4LYif7LDjQdkf2NRUPTL/fMbsjFZV/
orzDQVpAVHMB7k4YUJVyfmI4dKPVCexZ0SGoBIJYcj76EXeZMrxjofBXD8ggVm2YPFBSHxp4OlmS
IhqS31hLfvh057SdjtEBizGm+1WTQdZTeaLjhufqK9BmL2zCp8IkXkSeky7Q9X7Wjki3mp9ftlWh
jJUdet+2bGBWhAcqPT/dBfhfCGB7557/lRFkRJKHupbdPycP9zkh51uFx2WRyuSL4SLTRzPYBgG+
JLQzziGxeqiC2kjNGlJ9PV97PkiDdDINm9/ox59WQzIfO9mhBsTgTS8p4qt9bXmQveTMFm4K56DJ
wD5omRIk9wi5hs/FyE9hVWblFFJi7vAHzC+ahfiTKyYl8XMZ5mNPeNJ2DGyJiw84B5V1eIBo7C+S
qMZjGJjpRjJch00LVTdGeCM64a6HmpSQoaAlFzOUYLclNahlJREkAnQAfjm3s8OAmG7plHcF/5wX
lOwOsiL1tR6sAyQmMHtZT5UExl0wpKaFXyNmd5Q6S88i7tbCb2cRU7GadJwcNmaFF3N+QP6YMWEt
Zx9NFaxMSSUxJEV3Y1gO46T4TpO8vUQV/REz1hLcQZxBU7176eujxZZ+1w2tXg/O6EHdbZvXIOLv
Uus9B2JbG4DTSpM6PePU/oiF/ioq3+I4kQbnjIOOC27VIoLv9fkQNUgR9cj9FC0D4Ek2/auPbhOd
HwYVA3gggU1mv/Flol0LaDKmkjlTgFGgztId8nvwxAMH+Zj8pD4ws8DxroN6tUbzAU7C57O0v31R
R/sZzaOZQr8+H3x73sodyLD0ez6Aw6LDd4f+UPr2L31IC7xR6oaFLltpoZ0S9xLiMvCKY38e3MYn
8zIOFvkQYPzIdU5ZRfSaodY+IPuuCY0MEQJmd60fmSHaDHSUSe5T/RIOTDwLLFl0DOkUZIFrcCKn
92uTGQk2TuzAefwmktK69t4Fhy73jz6Nmyaorh4iNw6d2YeA33TpnFzfwIJCvO6LraHM6ZWA3mSZ
uZG/kXYL1c5vtx15v8wPdwWR4mOSJJcs7KezrpOAwAS5N+VVBXRp+VfRPoOEpBXcp9umP/DmEM0U
TfuAhtUxQLVBoy+HYBJml1DYYlr2WRQdopJ2mN2ekqJ8HzTT3hEi4C0g0ERbm6bZNfqDiU4d89Ff
kGhDFS817hgLl7nt52/J8ENKF+30urtMpSYuA9FQ1bDvVVk/yqx6q1HJnSNzKbCNgbIzTmkGZi1y
kp3Z2zURrGmRL/IW9Iw7fiDTgrhrC/tQhol9oGQs9uGYU5QXxiFjrFMsKOHol9TgpaKPKajRqmWa
v+qT+mcE3bKwEQZexmKMN2CYppv2mRuEiYW5Od0dmnurVsvEKoFZSH1NZ60tYGjmGtMd5q5oemZV
V4aEcWmhXToo4WgHXWM+MVbM4xJPjQdCe0qUsszpLgoUySUeoGd1ZGu5gssDrAZ3K+q5l7Giq+9i
c/4TAg4JB8/55ViU0CoyWV4yNlbOkcZGjtJa1m1a/U7nSWECrQG30drKi2qDipvcTUOXWwfoOjVr
5G6zbrSp0j3tWCQMxNk+85e+b/9EqfZnygF0qqjO9kU13RF1f+h4ov76jrdQ36Bjmi+vHt4U0kUm
GqvYSMyvNoBP5o+m9+qXDatlriUXOifxPvVMRHBatLE6ezqHwrHWQVrjYwoD7FFjz40pmze7IyAq
DelJJtE/bJr1XY68UVYx57Tq+s5zgb6NrfBOVm39YXKw6kgquQcVSag4L4lKH1CVInA/sGEAxI8r
9d4q/Y/qjOLHlhdiN4K/tVdDfiGjZhUpg/Zb5WjroXTLkwHelQhTBwlG1fuM9FlaB5kUf23klZJW
Q4a2pQt+5czAPsoU5ukADYLS8EK1RBdqaOiv54HYOYyV+S/4zO3boju7NB9h0PX2uxdHXxoBlv/4
NJeTFTqHpjX1Rak1r10G6E5QLB8JaoQuQTEfY6de6QZMdt2zysNQ9f/z8N+nnInA/fUTsq5E/8bn
E22GEJuEQz9lUeSD8YjyctGnvXY3sFo+Qll8VxJHwvOZUaRQKNXAMDwNHxXSqAf9NjiCUG3Xz6eh
xGdATQ+obf5qmatlhpPnHIvwjIYatGynuVsXhQmcZXH97wPXrMGJlgJVY/L0fH2wpv/5jirqGjKY
Hn4SbJpmwI1Wfwf1vO3GKa8oLubSGcs9U5xP0JJ4Eifo7bkZVSezsMpTOf+pFlhordwJF/lUkQbd
08CoB91icU+t4GglPrA0ghNWz6edjELMbTFfZkAYHJFLse8M5e75VTF/NZmtJ6SOFWvbScmGKiUE
7BSgAMwU62Xy5mltJP8MnQwO/hh8UULGR3yAYK9Zy7LBsXf/j6QzW24U2aLoFxEBJCTwKoFG25Is
T+UXojwU8wzJ8PV30fehHVUd0dVlCzLPsPfa2hHAPI3sTnjt3ULBolhJgtLW/5Fqdfb05Tvn/YY5
1geqGdsHVmVrh8hmP/eXIl7A+eI3q6aR/j08GTTHRocMAxFJvVNTevHm8a5ZKnmcOtB62fzmui0i
56hCikiOsRYTr+hoUPABpnwJTXuyyko/IUPHqbpFlUGKozWfON9HoMVOHOjrACKMdWb566ArT14N
jYAOj+J/AQJBEkd+Xv0SxHh+uCYzNkaZ1YoE9jJ/zMTG80AtFpODASV6HaOYZVSsXfvlsUv5g1Nh
wPVduFOXfj65BtLxKWb6G5beg+2d2ZquaVbNSzsmC5wzlnB52fxUJn2RPrvtIe2pdVYYcKY9i8k8
9lyhNlvubc0aDztC8mMvxhTUyrjoIZwxU4Ijayq60rp/MByd2EPFK6iYHxDlxvSV/qftHsdRFL7O
sdJiaGllo8gwS4KB0PItjuc56DKNB8uqHhlsZzdW1RekGTvXaI7ztLJSqz9mhB9TNMhUWFBl29zC
fRt5Pqs2WJIVMDzTJOsZ2aYexKVgBoo1qDYMNEB1+0yQlj8ONeo7vn2kwmLbA1qVRezzzL/ZY490
rbae13N8ySgtQ+0xyZP5UBsR0y6WAEgxvIvZ6M/txF2rhxCBQgRlRxRIAXpyQkMx1hJ7w5gyaxGN
Tj2hxsp9JAhM7V0u9N4QRmC1kkS+HAc1g8uxDs/pmGT+sNDE8zovG773mI2s/Tq20F3kkOd+SwwL
Ky2EJL31vYAJQ242+8ydbWapiHQNj5dhTbRxBjd7GIf2UOUOaUFFeJ9YK4YGrZ5G+tEmm3OifMtw
Q9AhAR90JZwzB1OuD1OWv5khpYKk+Zp1yBLltNP04Zqy6xZKP/X2/FRW1RNdv2lndNJpHoFPLU5J
dsFU/XemX02M5MdKwovQKmYPKfTACrIeiFiue528rvqB+bYT9C2B6FMdIrXnM2l59YIWyh2L201W
swhPKuLsDVVAVWIomsTmGIRERjtr6YIXiQ3TgAOR/bJeAXOywmAIG/jWs3lEzUKHzOpEK3PYn/G4
GZqDIXrM/601byeDKY/1oBD1+gkyxGKRE2fcCtox4z0T+KMySjrrjghpY70qgDDgcZi6sy3XzEbZ
FMh4jf8evyBXjPLctVZBiLHHmOfLrs03ss2CnHIyw4XZZELu6PUWjUaxrI2PRBe3McLBWv+fQzgf
jRrJ25Bnps/4wxydW9ZWq7iYAMcub/6VDjT4vnuQZB0Ji1GQyLTXdMw/2TklxwFZ9X+1s5VFRTAT
65dl8W9VM7mcUvVODCP12xLyYaaXSVTjSakYlwtGig3S8luBPXiXdRIJ+fqlQz7ig5Rc8a8yPruR
99qNRHuaSUvHYWIwKNNdb/O9pikkqDi7lY6GQdP5MTEkTiUbk7pSy56qgf3NAlR3ZCNS6CaGdIE+
RMu67dw0KLJgTIFNItjTw5LmRjG9qgl425LkPMzmx+wiB7F0Bq1Up30glzUYJRu/ByNRJ4y0/yo2
4xZB6uc5Wd6bsP9i4Qpm0Zv2KNNSn9c8zxl/oMwxvzSt2Ukocb2REWdWgr+OQpCgZZr/EHPUnd1+
eTCMsPS5ddhztVdtZG1TOj3rE4dowSIGGvhKJzL4Lhl822K+9StnsGLsw8SwD1hd6FCRn7DaHSJ+
4lgRuyDS8l9dwcRLK5QIKvpgxvzSeuBm+FEQZDhOtNAKIli2rvHxwoFAE/VxTV4KdOGZPip4cOMt
ZOYpJi0hagz94E70PKNbHQq9fS90O91SS1EsMnWr0yOaVyQiuRGkrfOCMt9XOMygO7HVmwCH8ZZZ
BBMA45tQ/VWJsokeM9GmGSCxXYqTCLGLjtZ4AkEX8/T7ekxSnsRxBpQRbzAZuZreHM2JnwlJbvrA
lpApTTXn+sEuQmcjTbWNNPJPPJUHZW++4bdk+2B/1wnaJKLrRaDmZwuBKPAEsrAHYpXo0FhmTcRm
z+chR4jXOeFu6p1v3jJuR71haNshjB/v+UQ1v/AKcDpzRhim+VkhCmDnTg5ly1++7VnyhsjwCq/j
deSzFAQbsPoH7JrwI4bi1pN7uCuGfgnGRd+2qdkHVtJS2QLPI6y431IHku7gau9hPyLnKCmISTp4
XlBKb9hsjHujqyS9O5wEM67/JfyVTyz2GUEU94EweKtwDhFL4l1lzCfdG1a4M0hGNxuToxOXR0tR
bKGo0LdJ0hySHLFoyE2K9dSPmgVaq710+0Yrb47rDHtvUuh9fGICf9sBAZVZ+nbI4reLO41UJ/sB
JzT6mskuzgvwB3YT9dGNyZmKSLfb6EdDUsJxXS6HMl5jaQDgx49y4vtM6nTmdW52mmN+juj5sI2S
lunq0d6A9K3J4rmk2D2ARPA5LPlcJSxgtH6oPTbDCLOzGMeDO0JQ7JeR/KxvbvHniLiiXY/uxQeL
u5ORdxd6lz91+fiRuF1+ctp6rZCIUR9PQjJPN+3ytc3UczYTeJw43esAfC41bPbbjc3lQn5BJ4bq
xH0aFJP5oOdd8tgpQqea7hYXJQXuULq7xcZJoq1NgIxHX60RSsWyfJb8SKnFOWyUgb7czVGllA3i
7JI0spYNHf/Hd2adHT14WEClIWIOAMNMRVCtuSvFsDA2pKvtrPvs8ApVtvEZhv3OlES4JdnThLwT
jGQD1nDeh2WX7POLYZAG0gGz2xqu+okyQP2WFm51d/b1uV0Fe1diB8e9Cw8joO266iFqwEicwOyR
1qOpw7hM4YlhJOM/EwtXLrA6AN7u7sLZzyNVooW+KgAJmFbES0iL3aPVumwAJgjiJtndSZ4fBqO8
14n4K3qbcsYy00MGE4IxMDBCMntbVx0svG7oqoOlD6sNaEPUY3JPikt6rMkY1pfxX6NjqxFjTa9W
4zYVb1CMGeYIDKCqGo9Z73hb4Ndct2JkSuyRS63K75FpCPUQIb0QLK7ozQQvNTPviB/NjngzsiHt
5pgSVrvU3d9S5HddJsOOb3ZbmdONAvzHVFpz4LLeDZ7j7enNmNckf4uqe4T7KjeWoyoi72xs7EXx
PLuiQPtbMUGoZyb7uKzJdfhg4fin6v5OQ+P6GDxfahL9ehJCU8E1OSy1hdRZkijd9ldnlIufZ19s
t3dQWdHax9Yfp8NK2S64saOMPB0ryp9L4LiUTsI4uBKl36x47WwNsz5dG8q7e5Kk1RFdQNCAQyGp
gsDl1RK6Ku2RhpXjvm2Wt2JK/+nkdtneBy02KoBB9+suW5gM85HXZK6xKMn8THoKG5D22JojSzM4
awgTuMZsCrVTyhQTN9JRLCFdmOStSc1X9vMWiNjor5hQgMdTx0anoxzG53w0ux0w2OVkJGuXECGi
8T4Lo0Y44XkvjmT8a3gszNPm2VDmx8K3tqGepErg29eQ9cNdru/47NqtyRxtJ7Gt6rPFlC5f3L2J
vSGo3KCGkmqp9C3OtXhb98HihsyWCOz0M4NmqicAkBN9W/X9LW+L7mDZVHdMRBEwqEUgYEIQmr3P
I8Zc8BXcLKmu+apxeAB0SneLxOc5lNcizoiehn+BPk9q2rVspDx1VVhsEfxSLkazRL9PVVUm3Hjp
klEl52scRruPcwIT+0HhGKuNq9L5Xxur1hdr3ym3LESkDXt2/Zk5XH22a+HxEuPamnlmhcWm10u4
BZm5VxwBzSYer+bEWmR2XApYvIOEEesXWzN+zRGhAEB3L5gLezcRoYZqKbuAEc6oJMHFa+QsOEa4
1zIw9lVtOz5rM0GuNueF4nNKF+0nEd4qXyPux2IwvbU5gfdOnKLRI2CvzG4GXsRDpYnrnGjnMs93
jrB/KGgpixk/B3o8nXstY6kq9DVKm2wxlIv/tNmodmEFnFcKw2/GkYdIW3x3lUglhvWZa9F7S/4Q
bSYBAkLIQ09nujNG79skRGnpiYNLhibdLRk5AY4e5Tt3Xi5otcBPaAO0T29CTJSbzQb0LYqUNVkX
DMNWb5d/mRsRYWuJoyM/6k5nnEV6GIGJhbflTCWgEiO3aw7uAYQyJq4FB6TmnMXIBN4LZR5c+Zfs
7SKcjymAF0NPoC0MCzFJCxVjKMSn7Y3WxYM05DKyZ39GUU2w6t2SYgwYLjyzcj1z/9f7Um9YfqBQ
BhbSZi951z1WmklF5WlwMW3OiiYtn5a6hVU7PKRILL+iGl3b0nfbYRyi0wRnxHVytmJDV+8lySEq
gwhBJqQB2CTCC+9rMm58ohS3zpTNW3PKUWnY8gUFD9nyeRhoZX2GuasdLOjVFrTYwC5HoAtlh1aC
OS8KF3C8Y86fUifyixXixVUjjV1qOSjFXIqw2A3Grra2cuR+8jKzROWziorYeOucQU7m2q+h9sxf
oPUXqFmsfGq/J2PPAPagNR4BcmVzU7N6j5X+6EXhfBD92cAIsSssIsB1ya7H8ODFslvneKnLz6RQ
/eNYDA0OLCJigTtQnpaTOPIp9XWPHE7zll1JZnDgrCMmB9t/Gfc0xEj5oiif75nmPXda+m9BFq80
2mgLd9+2HrQdwdAzwkrp+oaL+yirGHMWhThZYH42jYBJX7MV3lgwwKoG5+lyQEPM4j2nNGpJFmtj
2q3u3bZZVHjOA+g3QjENZHUaBf407gxmnaYw4Xd7QKjiZNFoOjCIDcnjPM+jv04F0gI4ggOxuuub
Yp8Y2dtMLPch5tFNWqcP8jK/m/T9LJZr8g8I1sxhFQYM8Vvkb1nECEO9ZJi9YY3T7AA+H3hNPWuT
wQoomLkA75uvlg77upkpM6Q2EA5idieXIIWtMdBPtK2JcnCOTkafJ8yQESHHgkqXn29GjljNVYnG
nYWTmVnHlJGUvVo8W0s796vp87/fLZ42PRaJ/YCMu3p25rINagG4OUWj3DAZ3+X2GU3ld+ree6rA
6wBl+JlNSHrkOqMhnoksirKoP8LEi29mrSMpsKq3NmdnrxuTeB47zc8cYmAsMs5JnCmmPS1eeDMm
TNSaoArqxy+jJixs6gbyQeXyJJp+vHm2jasnLp9g7dLBJ96txVB47wsULroMrf0cFwQmTEkKp4TT
xvUSVjy9dyENun9JjH54YeKNax/KkbHoZwow9eQSEbbz0oX8vKh1AZtgylezY2H2QFaXEYYpWawB
1d8tc4dfv6GoaaOuf/rvC2z5ZMcKTrH3eSwd5V6LEXLR2NBroSoEERBl+XGFrUfiJbOXG+5PbcdM
1+Aj0eTr+J1HRfG4NKrjL9gGsQdPi4E7ujgyGWrM1A24nqc4Bd3Uxvovud3ztVyOUOsfiBNCJpU0
fJqTF70tFv1IC3Ln4b/fVgpLlyqQ3tGeFntXpgAVe6Q5OogMwodIkrYySxJuVxJW4b0OlXYo7dCD
TKicDZtO70kfrUdwGjM+1wE53Kzf7Z6oRCTP1Ll0ahDvozeNcp+GlPOUPI14M3TaJc8r7W2U0RdT
0OJSDg3zmCS3jpUOKY782Dk18aQmYBXwNSFAoBM1n0MvbI6xIB2bgY2m7PjJZDe/zwpImzJV4mly
n5wqcR//+02vZwIqWwqYK9KTXepaxePQolwrJ/fE52vNbMVmr3QvQzrD46/lM7Vftq3TMEcLq05g
zTE/Mmpfi7Tu5gzFRUKip6FPu1tnkpstKfnZd5HUKD2y7vi8JiBcSfMIbJz8AurnwMEt5raUD/a0
PErq3EuRO9HBSnBa/PcrZH/4Xuwc8nOV58XJFdArMKrsUfKuD1cbX5L1Sz0z80S+ABTHRt2onCy9
//elZEReLM2fETfWyXOb6Pm/LyMreS30SOPmR14CcNnNbTNfMe/u6mpID2j6ufwxOjfcwFPrlD6L
ILk8i/UBiBcAH07PSccl311zI8a26Ya7IafG9wZnC2u8fPEmSz0Xqb4VEyNajPpj17VXwyqsF7jz
B71ytAMGc+ZznVfce0Vfw8XPPqQ9GpYIQtn9mqRrH+lrsyQCUFgwWo5qsQU+Xz2Kxpgfiha/MhE2
+3psmUxbwjwNIXFZEy9jQdIF+c4YKQcABywXCC7LQ1hGqQFuemLTPtnnCC8Br2dQ4wI8lFb/rlFv
I8wUlz4DqQdyptFm2DjVseefFC1+2CpWIrPCVJ7wKjT5VxkKdVRz7mMyCeDOjH5mo/iLDXNb/bCD
Q29nXxqpxoPeZkRjKeN1yvZmB0aw8JI/ZeIYxDqxl2uLCI4b53Y0kPVVFl89SUqPRb28ORNo0wzD
GYM5+OtjGx7XLtFchTR5YV1FjHBtUOiPC8Xkc05c42BHR0wPyVlXp5FL9ZCXFdpfqUiK1qkn0NI6
Tn0TRfWKIszY4B1yfDf2GIqryVfQc/kTarIkE5NQo6gHN1wof735yVs8m6n9buGp/XDGm/C0A16g
a0hrdAXL/ktCDQq/pSHQfUp3Vi1/2oKiYVYUNEVP0eYZ/Sm0iVMsGKg6FMYn02HEjC2+C8rsV6tr
bBQVo58hiSEXDex4tQ4+H4p5fvnfFyrcdhfm5ZtT6sSUssHx8fRsrBkd3H9f0vW/b1nDMPKdzyqr
K6xnIBD6c9yJn84AEF9hn61T10NXS9ezbhadDgOCXA3RUdI+sEg0CQbax21XbWrpzttKdlGQR+b3
GJJ8Fem4UZqQ8wBC7omhGOg5E/mkGVIOjIrpFpiIfqsQsiqBE7h1Ous8LPNLQ2LNzqsK1HBn4EMj
1N95vpHL9Oum47LLJuMjhc2M4Xzwk0H+VGL6bCtcB3355Y7htB3NCzJFCmHclljiiT8Ze3NbZzQ9
YXh2wG864fivtEnd0lp718zHxahn9i3FEyryf9PIUKMtSMJBMEDbStoDmnamEBVqlf2Ku09mIXmT
ZUpdjLknqbJpPy0NUQqET/ehM6H3EOaRyeQbBvgUpwsiE6fYUyv6Va9+XNgYW0267POM3dIxkreq
TmOxvGq2oi86Wh7lAdUXTfkpHGlvY2azfV2SKbIQaiydXd9FGA4cUZ30lW5X0SL1q1yNoB/2BGPW
7FPDoFcsdPVYtfYcGGNnbKjILT+rnRkRJPAHcja7QqhtXkwvLY4KrmDzW0eB8uA5dLSx1nlB1Zef
UQMkYeptKApJR2IAs6atMvCi4pdF8dWkMMzWJb1VbfMpSu+GNL+h5J7AIB2M0vLjBop3q3sPlUdq
jMK55OveDZncM71CK2hB0UWyOU14RF3eDsYxJChK9cSa4RqZs0GSSP5SMIIZOmK6CzhRWxkRl5cP
17qurubC9aEPyGItprST95a34zpqsBnI7rB/EXDcsZTwxvacztavjf1u1XB840y8yyiON6k7W8c4
b2l/GrJHaye+hDbBloAHcBZ22QhJcyJFp0fwh2zHYw43PtMg86GECLR4y7YNMWX90v6mg5cH6aqT
+u9LOI7WFoZJvpWERp3mvVvk5kkj/xVxaHXH5CRPFsaPIDS7a1m4/JgA0Eo61/1UiIPbMEJAA/tU
qI6nnaH7Jh3b7rD8cSav3GcGUXeSzTSJg7WdTifMJiwBdJ0wZIUQyB53kTuFT/jqJuJ2hzNkSGeH
JxSt3uCgo7tbYd8FzWR/p479z4noJLewF87MddNLK3VzV5gT4Zmq40MlRtLIHzpGBLsyEsMjw4a3
CgnUHmQ3ORhttLxmlmXjSWfkSc37R3ca40Cyyx+NY1fZWGlCxYY471+Vi9wxiUgiRfT/qEwL9Rhp
Rhtktg15Xd0SjVvgGcxDtY6sOYs/x+OhMmVpnYXFqoBJPBqMdaFEwgOaXOtoE5Fo5+ZdsvEmZqVF
w1lZB+T47hYVEQ9Vh8W0OhCaA1W0YoeVAf8OVvhbpkn1ENsGMq6WsCUD1G4IymZCwYvELrothNKz
sLdPTtV9C5Bem7Ic1NqHc8+Lcj+sji6tJP+vrTs3GEyk8KbBnt1OzMj3SlrdPlbzEXnToRfWPQkZ
dOmupCdw3jwTVb0ZQtVMG4TSifesA6TMPIrQfDDUCxTRaQfa9TBW5lcljS8HpNhYQ+jC1OAPLR2B
1TDYbdPwIy3wHc06Vql8qIJ4Mi6akuOmdqIbPOK/gtRBxFwNVmhJs6xPb+SJwKoq1ImhOto6Ngi5
O3xEiiyA0ZD9h+3UBy9zu0M2OsTPVAJnJrUBC/DioGVN0LsIGRWF/KludL9X/TtCpv6lwu9/C3Ni
OLpcO2pIwxh/cY/LqkgO3H/DJtcdXKK6carK2N65+KHBvTv62bXHeU9Rdk/YzyMMRq4/OrkF7DOm
DE/IOh5q8kSBFKOgRitgvA5D9DdFnH+b7Cn060zbywSLZDjNzrFa3hFdJr5N5i1jMzPBmZU/Oaau
35G2+kM0Cz9N+pNjNxqrNfRzTmX+w/awBRtGdnBRKz9nST1Z6deYydGnW39jJJgde7YuW6Xlz3gw
KKLJohk7aAYWjilaQU34RUmoTpQXf2MMfFDIkJwYVYR9iIbHaOKfsE4GyAOoQdSUsNxt0QbNMn8F
dMjuZRwQmUXDE+OgCAUy1FZPQvtW9ZXhjjhE6fRTFDEtS6v3O70DSyAAlDlOFm6x0Jd02yzzI6nd
2wQPyuI9eYv8lYv3OTcdnf4gNpUwR9bzi7kZsVqlbwsan34eryNNUlHbgOpr3Hqurb+bUE/2AgaG
YG/HDBbzcGcQrdV2LMGr7scs0k8chOYDOYCANOivLFc8N3rfMAmmkaw6ex9WDAvxYKLfLwp03ijA
bUokI7xwEx67LiOZHJgMEnE0Erb7J27ntzypH+3KuNZmHh6KihO2XmRAl/6oY/3exGb/baGGDpbm
KqZqCIRV0Bimdkj29szyYibXd7ECF6INa//kbuosp/LMNTeY2IRmkYeXFMXOXPmcXSlPLtZfjiRy
mo3mScbElmuOg7mXOnaeeBrgm+06laD5T9AoQ5JdzUomE2XjT4ZjDpps92WVuOXxVW30OEz2IHtx
wgzbUboywEk1cgYyJBNNuLdcEoIy4S/CjelviWm0eNT1mT/HVa7NyjPCXEUfvVotZGRFu1Qb4Fm4
D7lM+l0eYrniYfvKUWotvfsdAtHxK628LBXyiwW1J5aqwLQYFUySVEC4zgCbORNZxFnNJY7lxcTW
FuDBfpGTmBjptqVv5AGfJl6jxq6DQThZ4DCwcxTb7XRIs3PBYKFejCtYmOHg1Nzp6NgabLrmB/5y
87FH5bD16m/PA++VriQqXI9NaNxNtK/qRy31jw0tWWUWtr/a+VsxaQlJdtoQ1YHqwb4nkRAPWrU8
zZbib8NiDOA2UM2nwfkRTVHuw1b+2Il1i6ebsteRbFYDrRhMPrPmmUz7v3kmG+Tudz0hJlOW6htc
xvyZ1WxWC7SfZfKgSXIp7YVDCJ2B3WvesVEEH6saaQFBBBle58XD75cz4c7hodijCOJE2yYRmSgx
XKpt1oTt1iFNwBTaQ4tOLzXpkdKYTGMcFvgk44SlaxVbdJuMGbxm3VES1rUxYI1uQvzj1rwjW5Oo
8wowT0sObZgteaA4hTEsMlcoSzlRMno9z2p3xgvDuhE8KrIrP6+rHxd2zNVMcLQCFVwRM3ie8Ruw
0owfMaFmzxEUWzaGhbP0h6V3/pDkmj8JhO34iudLmCkRlObyN/WiZQvj8M/01+1AxOor/ScG/uNC
pMT7hgU47/MPqOkN2sQfo88ObrjStGdD7qKk3pMUadDT7OJ8eDI7EhGowzy0d5h72N+TmHGy3ezU
hXQRi83JUaUH4o8+jGUEOqnVj3Wf4eSHPtE51Z2yDuYNFFTprPL+yflVM4CiOSSivPtqJmQJXWVe
VaGaYG7Hi5gMHXkpJk59YfTtLNq26afeN0c3842MjX5ppEB61FwchoiOfoZVvxGhi/uy1rityMMV
/cAhB/rWKSBW6DbB51PUULCtQ59YfEDZPbYyP0OEeRg69KNyzhFWNtEW6P+VyNnqjwv1LHOK1wrl
P1ASl6M1NZBgUZ6Tegst7be1Uqglxl2kI6cM42oNx3auL8UuX1NUlbRA8lvOU4rDEuaKVgXGwklp
QClTgIuKydjaLP7iQhmnOGS9oqMEWVKhbeABUbQMxU89mOtRZSl2j5gE+ngKuXItD5UxxsWp6y+M
IDzSuKqDMrvmIe3rJ7Yb/wagk2gPUELA6H5jtZ0BIBt2zsAGikMbqPj6Kyy/9Z759F0vJvIn6/F3
ghrluyNOXK3hEjddWJ/TW2dpJj9X96HIYrxczSj8jMzWLuT5jSIn3lXVtYlwz0HSexyGnJVDWv5N
x/FP0/Lq1CYyZy+kWsABXweU3Lu8iW/9ouRry8tnTea+hv8V9cnfHr0sa2GgV4z7OLOChpnivlNZ
d5jdkMVizRa4ts4YG2remREFNIDVY62VbhAlfxLdSHEEGRhyqH/LcfY74PNXODJI8rPKLzUBIst7
1R+8PCz8yIaKpiVDdRlMby0S5Akx0HiIY5a/dZEhyUGoVaSlX04Mx2ybsXAjvSfMPtVhIPSY5XVD
rAExAmlRHBXLrrwb+WbsGwrkfB8yYQghd9lO+Fxjh+JNrvb6Yh6g01ubmo+T5RxSvhDjIPsXW25o
4G9JwpK+KHdOgRgFG5y+yUwjoa6j2i6WyoJqUNKe6eU/zNz8AGYdp2xJ7zbaOo/sVUuy+5K2v3gI
dokyv0U0nlaoRNdhmM/G9HHqpw6Q7JReszakZ6yzSzbTx5Y92UAI31+i2TtBBkAefVbLcRJjtuc5
mjeiS3a1VMsm9jB8gmB5kVn7DB0xZf3jz8iG9xXNomeZ7w6ZSYzi16jGXqN4E+SHLjMuDRklzV5I
nPC9Jx9maEiCQ/7BchrADtnyPSbxxZUwK2LXedG0Gv2KTqq34XxxvXwJVT/N7RykNc5S5bKXAhp/
kkv6JCtHwFGu92len+H2ij+d9Y8RPsqhWoqtrTElpBgRTJEtDEFhdnFqPXn3Wq04Z+yHFM7UjRPN
5am1oac2Q3si8CsCrQWbHznzsGus5G3mg3KL/m8vqmY3pxpZxbp3xadM/KUhz5mFHwH3j9orvX6e
C/7TFNk3iQw2ux5veUAaLzjbMX//60uW/VE0u9tYuuAsxMNYFUyCQ0AhNguqbejUd3jL9kOcNSfT
hASbsI20Y2T4Sa0zOWH8kPfNwYtK+kKupjzk5eEJQlmWWymliZWRGwydo1Dhe5PzIU9AXhP9lCwL
3lsne5lmgzYRg/W2m/mhLBaXS4l7LteKyvdC45Ml7i3hbX2RIWQ58huvQ9w+1aPmXMqFwB9Vc1gv
uourtYudDbN55xoalCqhvcuXJtw4GsEXXWn+wAng8bWd8i0nhWerF+K3zyryc0FvBNM6Xw4HSivO
A9HQdw2qABxtV9VDOevohbAXEA7Cw5rP076e8qPrsq8jA5nbGTItEp30c56x5zYTrNq8rZ96OEQ+
qO9T2erWPsE+lY8ROe6NEwxoRn1jdYproj27+c1EN781FBVEZy0EWUS4+aYoKdgYasZdJkAawQ8a
OfWcjk9h1Lr33ENFl3Sejp6l/BhZaWYtAuqGRkBzbW+jQ7PKxvBPU9EDDmSTU5eYgVuKao/dY0Jk
xwslXaN+R4L9pUiZ5IKTGAN6UkCqRLzohURmEWpn2UnrbjN09UWE0yZcndWDQMvcDnp6VAo7Z9VV
+hEZzq/ogKWRmcN7hrZsL93R2rtd8mpT3QIgsrpDOLg5YZPhmlDiVui30988dqZTY06/WcrTGDpF
8ijjXsdAswThAOLFMMN2V7SVtbPBM7MAAQfuWUQGg2XkrTJInjDAgVpkDFfNcNQZMMC6UTQ7hYGh
a2g7ags0qdYyl5+NsP6NoRTnQtoTmKzslU3HcBi1uj1YNKCsEtRpStEWIpEsPZ0NpD0mG/gAdpZ+
uovzNxO/5fgXD85rmaTTH0YrTO34uGF/Ey9T6jDjoxzDRH4GZsxpBN+YyAnjaSAkHaItL1nBwrQg
52Pfa2Z9NAf9tVfVd0obd0/a8r0YNMlkjbOvbUOgQhwx1FAPZi4qImkp36Zl0B56NmjcwdRrUrrJ
a9r8oOxRzBcqPUimQgYm6ZUV/6YCT40+I0uPumURLVAaN72p88cuwQ/YtnPy7KLlbjoUdFFy9DxO
KgdGHjE38GiAb71r/SrbtDkY0Djdo8xgCPovaxjQTjJtDotVv4ewTDf90BVMh+Bw6F7cXMIK+oZL
R3MJoYcEq36a3TBb0L5MD52J3CC3EdDCgp38BsnD2XX32cSDVRoyfoItPRzHuozQR4Ij4SlWzKJ2
4Zcplrc4gcpu29iCc88LmT227VYkdbLPhm7nQJntmQYy4YW2ZEbJAvw+oky4eA4iZ/pejP4Zvk+m
IRHmspwhpDXhy8v6DbdSTY5KN93W6/Gm0vk7nhrrBOtBO7HH/a5Kt2bNR7qzJ9pHCXHn7MGRwjRg
PCHeFrc4rp+hLWp+qcgQYECosY5SzWHwzM+GGus8g9zj1fkcie7ZC+UON0Q8xmlZyh/cgwdcxS77
B/VseOPAU/AlpPvtpNayw2YcIfIUx9bJiD0I16qqk2etZU0u7Jgh8CyMKzipmYHW/9g7k+a2lSwL
/5WOXjcqEkBiWtSiOc8SLcmSvUHItox5nvHr+wP1umxTL6SoXndFlMJ6pAgQQ+LmzXO+cxt5mC+F
KsWigTdTGZglp6sbpY8/3JdppO6NuF/0vYkZvLRWmAuQnabCpX295xPpwkCDp9/G+v5ObZphB1eM
hf82aJZaNrRLeDGUgLbfrEZr+GIDN90rBtmnAvc53beDVYf+KUKWnTfZsBcSmGYXaruhwfDqokSe
111v06HWWT4tvadSIBRvofmeLNeqNvCGRhTE+VMYs5ZX1T1chxClMJkGeIg0YzHaB4q2dt4G5kMY
BAlOGWr8iWleK7bclel3Py4SsjL4oVqRtiN1u2N6TmeGaQPhFoRoI9deVJJJuKLicfMzVCRla93U
1cAsOoFtyUia3PmN3mw982YMqaciI3dObTYQPWepXxIQ+SuQm1MyvOUt7Wlo1rStoHP4hV9qUSUo
XjO5t77AtjV3uYNMPhudrVMP66Z1bzsXLgKwbCRkMfrXioU0KGfIg0yDUcXzHpAgu6sON4NVafY+
EeTlypAmAuVQelDGXZTJSeDELLz37ivXIFANqP6BHIl5AzLkxjSZMgbg8nIrE09jRZdy0KJF4Mtj
VGIMTqg+T1WePNKZIIgjylH/5j+Zy+5qSE8oX3QV1JJgFYRsZMcqVpnlyoPh+wYSymll1ir3vSht
rCy2Oct16uOwyh6cxJsqTZY5bMfY6t2NEUoJ+2Tly6JYC0I/ialHpaSpoKt0GwYTPduoJ1ZFMpEZ
q3Bpk6hC+ym5l42Oq5T89RlYp3qrcASKKZXPm6CvkQyJpBpuyAzzVoBLl7RjQQxA250nhtxCwwXe
MXB4WBmaRVFLtjLoKvCD7l6Ni3BO8y4FiBBCi1PMremqq0RH1khb9Ztq6neBIst12eDTxt+Jh4Y+
y+CqW7O3KAGT/JOSMdN1REqoRNB5hNOPy6Lm2Z3he1zQDyobGu6KP67rXFI2JdiBKkgDPhp5aoRi
2eruC0aRjdKU46pHGpazC4uO2dOspRJCM5fl1hOWxgOirkn+QEMx9bKN51rsRdxNPmaizg5Kjswf
DKKJMCf9HAQiWHdRNnV/mDvYuPbmXuZ8FgVgIzHpAvptD4Zmq3or6MrBTvXNeVa41oagu5UBGRcc
JBNDk1mkFvmHNBZPw2BUc5TnP7veOYWEaezMwL2H98PX8uybUGRfQkebknywKEQo2pe9/RQTCoWY
dq764JuyqFs3AKbDGtmiCv0Upau3NEMBQ8HOIc9jEgQzDDEj01nOCQ2+TalZTGRRBB98/7HSPY3Z
f9RsDHM4jg13OcmPEEOacu318V0VJioTQ89a9HiBIvggZ55b00JQvxqwMODUMZdIFZudFO5PTSXe
qDEOWNjclRdyuAHmrqza/+oNweecJUTfqYubqGGWlbmltlVV31p1sjMxhzbkq9LERj8PEVHUZcBi
C700nxQlltVnbgNCYyCtnNXV+tlDIkGPiOw4AvKOJbR4CzSVg3f3PCkFF5ayHSI7WJuKEMSSZLj8
WS+ZZdZ9hDhklpb1S58igkIwvNBGCs6ui+6SCUocTT+qAi4EzAiq31wt1hOEEthKsa0Mf0dLUT2g
7weDm1MTIo04lJ5lnRSmbVxGKNz9HS46yC7qjepp0ZZFhhzfjUnxQOPzBqoAUUNxrMy1loWHGnc+
jbfK2gm1yDda4LJUxGgTfc8FQyYTjGWUcD6Jsl42mNLOkfopYOGEzj3P/t4c2kOtUCynSc0IzwHC
eoRWEYYc6jW/a7cigUkbpQHG3yjAj+EGzS4uRbMrzdBaUwtseZdLQh9x4Ek4umvhhHt4LMNipPJl
yarGzd62KKBpGhNx/aJkgO2gUw87EPmQy6cf9OejJfJ1VrZ7+ewpYueK7snuOCjGwGKPx1OsDvOd
nmWI2oPgvjcGmroudTGQHJw8EyOn82yam3CGbPD4dv6iNdACmUXwdB3xOqRGL86eoNkyaN5nu+6X
RSXVnWFGyVrilOG5F8WrXiAntFC6kQetb71WszdIBRfMZCZUBO1C4WGyaqopknQYU0Sv2O3Vmow4
vXcd9OJD0+5e/9l4OvKtNKQ5yE23ysGuYEs8Jw6d/FKHxhX6aGVF5PS7cmgohXsYTSzC1TuggwS7
d/gp7ci1d0Yh1OV/eQN+ewzasEKr6GQ3o4L+vYu2rZL0T4hS6W9X5n2GzvfEYk89axDQP9WFS3+Y
MKnN5de2GJlQZSdFr3EvKKm+UVLtVLbDuPHs2AShECjAzP/3R2goJUgaM13COfv9hctbNDqMiwGz
xtiBjWeFem+qTXszTGB9OHuccaxtm8uLDlP41/Db/48zvx/yl3/+J+ziFEHGpxcvyNLfk8k1YfyW
JLt4rp//4yWtg3o4PSf83d1z8yP4j/8un78Fz2/+7OW5qv/5n4bxD5P/OTbdKZuEWUlgePcyvaLL
f0jHwB1qOLpmqpZKoHCKPdDnJe0fqoFKmftDF0xWddJqKxqdvKSa/xBoK4RjQhZTdWlZ/06cuc7X
+S1129IsXce8rzqWakopxBTE/keQcNzgsu6UZK45xleTZbZ9m4XmflBrno4jV7IFWwZa0WidWj/w
j4bMuM0qrT7ZkCC2k2zbQ/uNgxbneW5o+2FE+u8H1S32yIC8j2o1jo58FtpI7LDwqnUf1P5hInw5
nZUsinQghSKMxDGMG3G0zfYbzmQ5qVH6ZcPWliAKb+zC6G5/O1Efp6S/fnMDvIUjVSF0yyZO/vdv
zgIQOkp6OHPZ4bYbGhuqxKjkt1M61wpih0dgUaxu0yA60IHMqL7JdbHUlHuUTIWV5j2nlQA+PFA8
+aOHSYkS66CT1sJcyyF41gSHCyjkg6jiP3OKL7ttWY7KhalK2rnyKqc4jvD4IEzL5oUcmGfn6i4N
km2PwGcB6ZSiSIbA0yaewvvH68/c+2m70lItW7MpO2zL1MSfh6sOmUkzEGXzcdAlkL5pKcBGX2wh
WAi7TR0ay/c3OKWi/8qDf92gbghhS92cGhZXG4wozFrL9/miOSYTMPpacfaZh81y6aYfHFT17bcz
pOqoKiknJjIfcXUbGL3NWnfICi/iMX8nkiE7ptVwdlVLm8koM2+11EHpiI/0QUqFHCyDJY7WPLid
9tSEqriJknJTKTohTDmT6C7Jgw+u17fn3bKg1HISNAuTm3a1hxQirlm7kFDrHOujqRTm3kxQnYER
wBdSst7jFScWqcOb90/DNApdnQdbSE1apk2mk0ly+58nvmWJz3EK7hMb8JDsH50uTe9rvUnuLRmg
0m7krWp/8XJF3tGvfST3F8btVALUMos/FQOFSGIUONGmXxvQL590C1hE9VE8+9tTaFvCZNB0HNPE
pnF1YzgqLDnaL8m8GrHLOHB9DtwZLw71Jqookq/UwRFnZG+Kicid4N1zoyBho/IjsDDtHNJNXPVT
/ZIb2T1QAXv1/nHU3hxHScWISZNvZxvTRf3ncYwkyhVDHZM5Ep+91intWotzZ5tZOBUrCW0o4+4i
LJFuIl/gBb+qd+8KskCVIVzhdqhOcvqRSazIA/r8OX0wXMVpg7Wq0xGW51G8npZvdobiL9suWaFV
Hb5bRRHPSKe0VjISrBl5TbGvYO2+/+1U/foq4RJxHEgjhmoIi6fJn98uMwXw5EHSxq+Me6O/6xSv
+kEELBY1vMGR2NI0q17IZyCQLPoaGMnntHCVqXI5vL8n+t/siQEEgAtVOjoGtqtxQ8uDPAlUO0FD
yHMDbdhYT1zqTtwzbPpzvUFZZGTKwVSM+hA66VdZkWSkleZhDFnz8olCdYFG34YO7kNCZ566Gh64
HbcnOaIrNcduqw26vyC6Ydzl5ATd9i6+UiBt4DyYDCV6sQHI0uM9DPHAmIk6L9XI28ZS++CgX77K
H0MksjseX/AcoGVamn11yQ+gjlkqN7BKWQZmVS6wrXSKjQtHFZ6vq9wpVfdSO4VkFj2s6ILIWWep
7daXJOvYfY39QPcJpUTtLsnV1lT3JAsX+EQoPxkqnuz3T42pvb1ITB61MLGngoP65c+LJHD1ZOSh
AYmJEIEMQQcZFbT5qhAcSZC7p5aWMo1QTOhDX987KEv3LeyTtZaOVNLjU48b7gtBuM5Ks0w8c4H6
XOqBf6e6RrFqgRUHgW9tqkHP1/FoKnO6z+AHY5kT0oo/iNwg98bySqj7obVvIHHuUQvk26SO/MdM
FwHZ1JzB3iKxuY7sEVBFWrFi4BmrsvTLlV+k3b0nezS40s4PhI26816H4ln7frgNgwG9d+smKzXx
cd5p5ucWtwHL2+33xCpV6Ce5cQYS/CMHCXIHjV8gO3a2KV/9zu4gR4juzsPBvhV68MGRV9+UeQZy
VdswnGkQ5/FxdVNUKT06EfhoSdNEbhMICVJ8DShaMgLov0F99ueq0SV7DxzEnKqIomjQbwSKaDUJ
XuJEIWROITL7/QvietTQNcMgGwEErEZgAFfx1agxVGYjeomnBN22QxuKjTe6gM+sY0tClVyuNejR
dJMMEs+GIyrNMunGl5bm9yxo2m/v787VI3baG+opSg5NRUljXO8NsVi1rzUobwl9xplAQ4FDJmYk
0GOzoUWhfG9aM9+9v1F1OvS/3cSU/ppl8VQwNMcROhXInzeFQRyDnztYneh8eWfy1Fma8ip/qTme
/qAr7XPWYWb2CXzaFqm3d6Y3fLALU6n7ZhemHWA4YWi6ri3MxONKRTk3D55V3ztGQy7uO6uAPErj
/tDn6ZL1CAN5vndvae2G5iCa4Pf34eoC5Sjo0rYk7XiI8awOX10JlWEhLaYhgoKs++HqjJxO1vwA
2N5/UCdcPYanDRma5UgGToOCSl7dCf4QqLlWIgMDEE5GQfS5EfRTBlOdlSz8FQJ3sESN2rqnf/sL
mqZqCkNn68BzprHx+/OnIPUqJnX/1YluEIxlyqx3EXZdvmGsgMN1pu/6wab+5jva+EhtTulUt6tX
24pdE9GubuJJ1j3sA0XS3xpYb7aB9yiS9kn2hXYsqhDuagw0isrSPgECQGtru8PXRqOdofvxN1/L
k22n6v2ZRXjbOZh5UB5lRUQs6RDWhnXVZhllrXNQZLJ2SpyRcH/1cxTXRF0gUcqkQCXN0kdHCTh4
STDPyg0dOIQiZQdFsvDsU5hEy1xXNth6EGQI8IldhWpuwqd8LXuWHun5YbsH22FHPTLrpLkFWwjX
poiaM0IW+rPaiDgzw4/oekX8xFItojDfaFeaHX23qaROKPfHE7LL8YMzelVwciVJyf8N7lkpmOJf
XUlp3dp5WNFqCUaHkElWzCw6+qxnfU7sBnkavpt/+yaRXLEUuJJzar25hoIRplfqU8SoRftgNd1D
mzQPgn+/f/28vXwkbYWpmlNVU8XZ/+elGgYhaWssSc1rFU22rsp7zwRGndoe8At3KZFfKlV2kkGc
ffAF34zAHFLbcgxL6Nyc3Cp/bjlohGW3eKaxr9rL0kHUgWPVPdkGzIfA0cSua8zZUNsfDYBXNeN0
Kk3N0B2ej47GlPVquyMKYYA25CnWgybnvsXKrBnn8SZS8gTwEkFDYIkg4USMxKkPXzkonRbwIt5s
yk112fvV7fvnQP2bQ8EzkYeQbXOBWde1UptGCjZBkO5lhYSiyCNyzuwSpuMAR9u0Pw1hILb4x+Kj
76do8Cz4N6MHZjbPMmMduIqx8kZQc511Hug57RCM0eDUgnbz/o5qU5H558NDWtwINr0jIAXM1P88
Z7RQO7tQWG5rae7uG9KmEcd1/QtLbuWAh0YNEHCz+M56SiSQKhpJT15wSB5c6H5f+j7WTWLotAXh
P3u8XNl8sPBnBSN6qEAxtQ2g8RkFPfxr33SOMfKPD6qQt/cxhxmGJ1wOx+GrXFXRCYGVUDdYWCrK
4UElATXAR4lNpka0QS8/lB+MG28fdabB4141JLMH2nhXF5uKHNFrfZJBorG/3MU2d/L/5S42Tcan
S68Ac8/1eanzrKcF1XiwWhR/NnjN44DedMZSanrET9YgDFp4wo72wkqij55Ab64Jk6YBwjCuX77o
9cXb0aH3dJW2Gk+Z3TRQsey/+/grvj1zXHOSVpFKJ8xiBvTnpQfoKMCyDlPDQr+3q8uN4tCRgN2X
6DLdh3794/1r/e2ZQybLfGvqzFJN21eXuoH6vwxrh9XYEdkGYrYOTWJHe+HDIXgqd/68qRiAbdtU
mVbbb7dUW8kQZJhbZ/Qp0ru0bF/LQcUa0Jh3cvX+9/qbrdlTN9F0BIOucV2CJl1WDNB0XPBEWBWa
BDkTLTZkH3hTbFQx729Nezva0gNSVU2n3mVkk9Nh/q0UYooYBNKv3RnyRCSpHQOrq6Eqz0HAlYTE
n0szU1cuVMwZnPP41Afxt9gUJ5OAo0OlZXQNrPTGCnFntFb+vUW5J+pkkzmef9Qx8/XxgP8grcxP
WY3W4v29f/twZI/p5Ts0QR3IZlc7704BXdYAC1SrY9h6CmAeRBD4Wbp+3Ao/gJHmIeaNdBL9TByL
72/97YwJX5WJZIBiXUWTcT146MU4qL7LYEXytru2BvH9UrSlJsau0EH6qnjuSpTanYgAdKAx4I6X
0be8qfVbWbX2B+fyzZVDT1hVLUk/C5Ppm6ZblISAQmGSz/SsOXEwgoVCn2vpWNhB2/CDWeybRyKT
E2laGNI0rlFDTq//dt0oY1S2LD+zjFuiEXf1yeT6OU8g/UZ3nUmpkg8Q0t8/4NqbuREb5WDbLLpQ
ElEb/LlRVjVbBcIh0JvKkF+yLiddi7X0g5MN3TIRKN4I7WNe3ST+d7RvsyrETo2V8amoy/xQEKey
D9L7wWQtRBu9M0p0WJaoeHvfPJJLEAI/yj9aI1D/bqdZV2IIvlyq15OcvtEnGQLqz2aioNqyO/dO
Um90HbsPi/qoNfrcWuVhg6tqwIKj30VqGX7QiZvuhD/GMI6co9m6TakqmY5cjZYiDG3mCGhXOhIC
4Vj1Z1uAJugdkPvvn6TrVSyd7hcb0x3JRSj0N4Wxy5w+Iy3JnY0NmrnmZ489SuJtH6dIwjExlAXm
xeATy/cvrY/yavJE7kKr9fdOVR+ruiUmKsXkpY2IXGRS1Btf+MSoqqhsOFEIfzxURElDMyDD4Ng6
w1dVyZtVVUENTNP8xow0cfJzV+xKWlSSkLxZU0fpHYHqzop5Guq2sNE+uDbVN6UXlyUrFjYzApYv
DDGNVb/dEAO+2FwGiPuHqpYranmSFLDL98x9b0xP3fZ5oq68KB0WLi7TJRNc/5bUyFNaxdFZG4Lb
vHaO758K2DFvTrsNsFe1HehLDPHXN0zldV2q+AyQeCjrbZojaLXNr3YjRyALNfiAdDzR/vZWXWBO
IQW+esD/46fNrdYYZ6k7N4bXiE3QkBZiBWSfM94+BSmr8LGlrNrQfWxNEiX6PuvudKHWCyPU0xs6
aRpgMOcbZD3tTDfF16gbAyOEQEPOOCTbbpOD0X9CpqR946rtINO0RErXd7Jwmk+9ojzXI6AMTBWS
pQ5/3uUU+zkJDovSwEmdUC+dir6r5nbLCgcPZ8gRrZMTcWb9SIFV7mOod3mLcl8ZXbk0XGmgVM/0
ddAy/a3y9MFiUR/K5rZ0Sn9BHhoxLTlhXHobn0QUaJvQco+5Xx8T31Ju+1CAa2DVCRkVnWXcgmR9
FDNaKDZI8jbc1ba4wetT/lh0RQeXzRx3Thk7+yT317JCmqgY4nPbKU8NeKZzWxTBeey9n1Z8aMNs
3MWR06wi5OVooM3oJiNQCu+L3a8QHWvQkEN7K4z8EeyR3CU9QqgOOtLObsMYDD/AAlMvS6gjRJSQ
dnWP4tDYKBnWVKSDw4NfWTlLqtq5Jkaj6EvjLteGbqflOLakbiGy16SHnlLBze2QwufqqoKlQPdu
NT0DIJhmPxKvzrZZUcEapQGFQi87AHbca1YpZ5ZpyGNMwPmBQTgHF6QdwYEp90n6ZJZEAKOV0Y8g
wW7J/jFWUYs329Vd9+Dk5mlUdeVIy2EVeUCFKrVAZj0gOA3t6B4j37BpIvulIbh8C9mNKQtNjJ4V
vlmTht0h9NAFjbpx0zXg4bFZF4ilFlFbw3oQ5a3ixwTUQVpe5yQ8byos0TPUOP5W0yewJZ0vesOu
jg5c/64UZIYJP+NKRbC8zwu3INYub290AMtkIzVzq3ZG7B86AY4NaGjdCr/oDnxo4hDCfUloW6sI
b283UfE5LR/8gudOSNbV0S7JEADhXG4KkitnNlj+mTPGeEzi6quRpKiAI/OnafjZuQbVMU/rG5iT
yX2eip9Iz52jHY2P0txb6DMPaa1WR1/t76wsdNZVk1ng08SmFdZwN5LFvAQqAXJBc4/uYMOK8Muv
CumVuyQvyOIujnqwZ7GhvYXg3t6SdQzPONZIj7Idf0NqYHQrcMQvqk75qM/3pjJxbFYZ6CyzZMoM
4foRWFG49mFjASSYaNgq9XrhF+oyEMC/2Y2PHkFvCzO2N80LLGZdgsX5aX9+G4vdbswFsUHuDFAS
zziA3F7ZUqHgtsfqLawlooACClfjQtHssTFFXI9G8Lk18KamSvr8/jj8ZmrE7lCjIhDB9sLS59Xu
4M3g6DKYotedqPagjfaYxre9ViazAoL71orE0/ubvC7PGGxpOKoaI9DUPLpe4CR8LC4t11BmOciy
mXRxyYVaq+8oPcjO0pZkzvbEm/YP72/2+kSzWapClu1ZdUQWca1gCW0lGI2azY5kNnYJnM9LPW7T
Nf+Utp/e39ibbj1bc4RGIpBOtcFy51UN6saBBiZH4GtNm2yPhtE9BCoRYqJJhkVqI1sc+1oF1UAV
jE6fe0MNgw+e+9fndtoH3aRbP4kxaJhdNSyg90FD15O/HvtRRAgocRMTYUHBVEMlAD32o/b1m5Ly
slEubvTSaJYc4+qCAvRZAyulpIRf167cMDmQcdItbQK9ljxyEa5FK+HpuLPw8n5LScNJUevdfXD4
r2vKaS9Y2uXSpeH0dl7cD5mXY3rgq2M5Ww4WiWg6MxMUNyXL5oCOEocklw4MxSFO7XQVDvjafZjv
M574d13aIdZvEL6C0jA/mBher7GxHcYbFi+mfoRKQ/iq3iXgxrWHDDzmZc5e5nZza3bRsiib+8y2
JxNwsZdq8qNK1OwBAr5dlduR9SQ/V5RHJVTHGTTP7vz+Ebuerl52CkUExndHY23l6npVoF0jsS1d
ADC2fySwHSS4IYaHqCChKbKIZQyIUKPEJIuHHID3N35dn04bpyanOyOn7tp1XyEKcyJpswY/LcYD
6mdmZ8iw5QcHXmLKuqo5OcVk6Okcf6YbiKOu7oiqtCXeoZENpTpDD9rVzHI+mVb0jKTXFeJFJ/kJ
juEQHp3JRx6HA/pf7Qv9se+1nz47VYMuU5oraxgXZFI/6SSdbMAkb8sO+pZGAG3qtkQ8KkRrjT+9
GFI+PXgAfIVFs5W55yIOOrHKiYHBbwNezbMFOjkDaLBliAdH0V6YQlO+ur6ziBw1A6ZAfIGnrZtR
5ssgkR18GIVlDm76Jca9k8r07chpBQPi/YgtrdpUyUuoiWSpB9jkWcL8rpJGjllCXdQS87Wfpke3
7n7C2IQZb0my+hCEyibfC3P4UuNFOJT4Il1EI0QkJQvdJNEdaukqox9JKsS4z+Jq16KD2hMOh+EO
YZFfELkzJuYJRiOEnadcyJdyyJ8MI3O2xGshp1ACZc1C7YnREu8tDJTchhRrxJ/MjoaS0MMIC7S7
GVV7gx42XrWT/aVuQ1D3KOc2OUrpmmsIlF+4FqG1rSH3rdBi1TOIA3e9kPdBYIr5xuk0pHqKeg7y
4T5tnFWNAUbtLSA9kdTXg21/M8HMYfL9YY7YIbEwTdb5B4xsIM8HZ6MlwLxzJBqsMY6tBRAo7NeZ
ClMejjRPDwFpycXTQl4JrlMTx73RODaVirp2kUAmCWt3cadvjaPfffYNhMg+M1lUf6aPipHa2MzF
wpLIDvDCBTPCN9bjiKHcl74+s4oSLhT9PN+3KRxVqHB15d4BHSBSwy+DdRsgPNDlsDByjGspuYcj
qJR5osXlcswNvDp1HK7rJnkmjO1p6sSvUjL64oAYhEqzHhK10zFB94pzKHzvJxOLdBam2ZcWr/88
0ttsqXvFFydzH6VMwSqqYj540cTGxmnWjJu66L5oU5hW5Y+LUh3K2VhxigwTMPtzOozthkKim1FL
GCpOYhUDAVEWq5r7boHNFFU88RaL1rERoRtMKiqPlmWKjxRbEJT1rJkZbUvUfFz2myAlVMXACpJ3
mTHP05soDIAdIZJY1IH6CL3MXmZWe9RaKyZvPt6hODNmih6ekkHdjJA0scz0eFxJsyLWpd9pRpPP
IlncDaZYT40C6GQzGA7ZomJiNuc2vI+ZKEK3XOENvCO17gzYDHAiRXzGbRvUsEux6LnATo7SAD7S
5wEHmSTdFKvSUO8CJnN1hOlqpBNUN+Bvo/wh91CLlFj8DMN/QJ3DulzQK/NvstOKhZK66RxzjbFx
a+UUEV+3sg3lRbOiB6UMx1vJnWyXkf9pSPtbK69e3NSE+e/Jrx3jWMzM9clLuxXsih+KNjhrA/hk
kI3lMgC1CAwCof9QdHjw+wJinRVH6y6j6m5QCfj6glyal7CILaRKfr+IXPISG/9LSwYUHgHgqiyh
qqFo1lVp4g0f+2EeGz7eDX8guVRxXjRfaHhz3fJsDc1TMeTf/cb3NoSoTymbanKUwSqJRLaGFiI2
sSKLezCVEMxpj7DES3yoJeo54hqgEFEj8M/dkOYORKkpjW3XeWRBcETlyMfJLiLIK9Gxk7dgG81M
eSrzmMSrXHe3ERj4GfS+jG7+59CYgrcrIqBak+WTNrtTa0A/jQljKUz1OenlUBQMF0fyIBFhMplZ
CXefMaysSosZZtZUM7Xs7ysoiJ4WdnO6IvOebgPP4XZVtOKxjdHeVD22mNGMjEMd11BShNPuhkRu
HKuqv5FSdoKJudEM2/zG4/zgV7b72WDYWpCS+GgkysalNBOu7dKD6Fw8iaa1i4biPojxJ7cgbRZB
qZO/TEv7SzQGHpk6EtVSXHSkuuJTq7DsEvVl4BoS7dajYT8farfkJNfKAhsaZbXdtevCR0hlVEOx
06cfhcwLEiDJYO4FdJpCWvmnMmcWrgfe/eWHVwJhGTzL2PeRcyorHCaUS9pPfAMuqFmHloPv7S+/
JWgCbkYaW4gmy2hr4kM8M8p2x6T1aCrzmzQE3kufsF4Sr629rev2JggquGFF7j0mmLMZaZt4Y1uh
/+ikGdFItgiO4ah5j1k6rsbUy+9G1jPuPESYWtL+qKo0B8WskXs//bj8qzOr7uAQLN1AXeqTWZBK
HNPTy5dXPN/rX/91+W+vb4zHcIROrX/+7b9d3n35/fLZyuUT67o8DVndb64+5u8+OhtrWHpJvEsN
vJOjzLYUGfX+8sNJBwDSLay4GenZ/Pz10uVfqZXeNmOYb0JNAX6Ydgm4iqQu1SW2fABorebkxPRp
8nD58fq6rbc/ye1wV5f/1v3rVTXuWBknJmQdZdE2Ejk2T8EwFgVGfc6iNiLH2khXqpo6j2pgbkNV
pt+V0AMt7SG6w9Lu7bC5FyvCbrRHvRggSPIZro9pry5xZIHtt7eAk8iPwF/3WCn5/vIZdqvWM3Oo
3PPg5HKrV19te5TuPcF2xg7GoQlEQ7d2Vh+nT1bFvW2G3udi4OkyETtnl//uB9CShkx4m8uveqGc
9dSTZ7PszXPhIaCY/hp1SLAZA1ge+AXTJ6WG49O6RM4W/adwtItj5RefukL37wSrHXdRH7AAGDrB
1i9K/w5Jy3BMU+u2FGS9Q5wjinrAQ7u5vBkErnGM2gZpG396+RA0ogCX4lanPmnPqd6IB+2nFfbZ
i2eZHUqYMr0zCcuA9Wx5Owie8U1ODNGiNMv864ih0la9/IUIzgcaPMmj2acpgtfaPvQBJVebqBLP
Xe99NgL/2+Vjya1fOJ4xPBvgH+eNYUW3Qa9l2z7U7HVmEbROTAekeD1Lf5ja7vLx4URzspLRuDPa
iuA6ra0nOox64vlPB7qPxRfpVLvL5zPEnitUMo/CBc9Rqm15LB0x7Kn6fAjgWf2AWOf1Gzp2Nzeh
en8jwaaal0Os3rqUKRsV49MmikoumKIAVpQ71X2TVkfFJdEgzKkV3TJNH4jE7dBlmChKQ5E+uJZC
cEddEX0+vUrsTrjCmexhKubXBN/AWurkeF1etVIJJDoi1eDytz3BHPu+5FQ7wkweOp2nvRsMXy4v
1thnbj0VZuf0QTRa2jseCUSk89vlR2k/DEPv3l3ePTbNprWc8Hz5JOi8nxNTAdw07WLRhlQ2Lp6O
y9+RK5XNzVFxX78ATFzgeOHgb153omgktD8d5Ou0pRjk8dpjKvfXFyjteNvEjor/lT02Q7p4wtXR
eU5v1oH9HvOw/JGBVkSfq08RlSGlr19DC3EdLXn9wQpKckCDWcyynlje395jEC4eLS5vf/2vSnYO
S7BVlz/59QmXd1ByJgc71NjA68tKpqzI6nz+7QNf/3n5w98+tZjYhgrrNESLsyuyd9jqm4+bXmp7
k4SaSm4vr/76Hpdff/vjQPfKTZpy/qa/+vXqrx29vHD58eu7pOS1zy265lP5zFN1OkyvO/Pr3b9e
6dTx1GQi21S1fwpCrdh6oDOPVl7ox64wAbG2NgKUug6DtQJ21N2RP5mrdXkkN7QHW0/Jsyam2psI
xFCKfv21IAR9XlUJNPdfr1xebjR97RSlunv9iMLSza2m5gdrqNqBkGo2fXkfwAN1UeGpmIfwBqn2
/7Vnl/coo/fFKUseBwNu0nUbx81BQ8Hz+qviNjroPQNfP+ETiPv6Q2JU5Tmf1sUpqG8QcFOkD0VN
mgwdBncs0kOMOvl8eVvo6ee0wbLcshAGi6UwQVvE9v7118r17gvF0faXP7h8ZBiWD6ls+v3rR7pC
IzqUPvvl0y4/vNR/qntB9vDlI/Wu/TJ2g//6jtfdisyvnmrau9d3kPn1zWtyfff6kWXi/XCzcvjr
16JvXqi/6r/ezDKlR4lYULv+62s6ZMXNaos1jr92KiZPcaTHvP21V11N4Jmg+7t9fU/vM5vFSCe2
l126vJGuQAZR9n8Ye6/lSJUu2vqJiMCbW5X3Rq6lG6LNbrxPSODpzwD1t9Vb/x8nzk2FKGyVJMhc
a845QF5/XJimkL4WOFn9Zx/qWc2D1brZX8dVLJr3FROSj/fmL8quRmY+1L+3n8dOU9JjYMGY249j
d0bHoDfv1C1tXjqMrebqzA2YN31cn5XRNAo0iUto/t3FBh3FfFCyj2N+/AZFRbPU7aI/x2QGrTw0
COM3n5/bYC4K+yK2Nx/nsS2QI+4oNczB/IXMG7YOhAjTED2k4OmvQE44hSxpxKaaz43hr15EVl3+
dVzy/glU1Jt083F9iU5FYlCCcMO8789xaYzyvBoSj0n8dFxbcTUIwkBCPpabsIfL0XcaQ8LpO2g8
ptleIfv1xzFb3M1ksQxi/XmtkE2CZYaScv3n2lwjXg5WnhGiw3l1DTOJUK+tIDg24+G8EeYq16qD
EYpwF5V1extrS5w1ZvnzEgS6ejMQkrxok8g/6bXckIwnic/zDe9k/neROf/Gi5z6lvRZcxssuqEq
OA7auF24mBenLT72l/9b+7GYdJZ7sjLyvqZds+llfgsP/1+HnN8iZGajuiP4UC/Vlrba1TePUu2J
aemG6FWWppc8c6KzQUDEfCwQ7tKiFGHo5prZhnsSlv5xXMBszS2uOvc0HXc++7z//Bbo6b/O/u+O
8z7zVh3m99O01edb2XT4f3f8eF+aExEsIJGizDYawKCbG9XlrbE696wJWHT/vuXVvnru4++eQ5xn
KuWNno68FYEynntFrAqSRokgyZ/njw1mNjuXASGomD3BAbvppqpVwXH55qdPaHFzI2Ity3fz1bqD
a5+E6v/1mbR2sE9F5f3vt1IVH1v8+SVNi6qv/PVVdZlv0TlV/vxW5bTFtDh/c35Q//bNNj11FeNX
2cTvNK11EnFqd6NVoX1r1eI7Sk8jLZI3n0CqXRwSagikxnmL6+yUjTpk+Ti6CO6jR9dUCGDqbWPr
u8LDxY2x3SzVWz9MacDwIbEZYQ60yLZ9IyIW6kmgKkdcLOnj4Bb3UHOpOTWjfkrb0F+CtIn3pW5H
ryFYJkOUwbueSHsNLl3fzIuKtSGTQqco9o0c6mynNlBca6La35CIHZEsFE/SdZJjHJkGpDEvuMQO
DVgYDkQq9WN9JWuhuzg9A/v5mkATk/co+uCUu0nySGHiDrTTWpPxRIGoDwkgiqT1Al43Xaq6OV67
gOjQfspVarNsXA5q2R9TvFPkxU4/zsvMKf/8ZOjpq7DJffl8a/4pqskbf5g3nnczGgvXTUgW7cex
6Fb3x7/2mU9AAlZ1RCD2+f7HYeblzz3mxaoyoWtCSQdnM53qc5/5fB9nMeFbE12nv3/u/HXrz2Pr
pDmlTQdbdvqcn+9XXsyH//woRGpwhwy0KSD336/ly+nnrZXWaXaJ424/9/3z4aev7/OS5tVV7TyW
o+Ju/rrAz00+9nPGJlmZZg/jZD7C9PKx+XyIv65hHNyDlPu/3vn3d/f1osueOA7sZP7q46BffjGf
54D8iuxl6H/9fz7Ov7vMRwBYZu+K5KXuomvqDMWbVuuMAtVKXDMCHbcdjCKiKNP+PJKCA1nKdF7K
XPkh2qH7zQeEjGCSChvDfmSK/BwVMl8xR1VPedSAcPCp8PauKVBdAYsSeiHfxyY4NFUkf9thvIkz
3/xuyOnfzjPF3XQR62AxiAm0Ks3jaKTmqq3q8SnvGVeT7ix+CVp9sC6632EYvrhhF37zKGMvY2Vo
L5lGkE2OXnVLGaC7zCvmTZj0PP+54snlaTa/LPBQFFf94Qmit7kaosA8zieWCaByq5ftfb6s+QKF
HVL45ZzxEB8q4vvfFRqeC4LqxG3+iDRHqv38sW1IoWRIdcZzRlOCZA3H+kfz4TBG3e/pe3OnL3DI
ARRGvZRn/CekS0o/3RamJq7zl994SfFW9MH141siidGukuinEtKcyHSne6wNUa2jKvcOTWB7B4dG
xbpzcvnY1pilAf5FPzU3Ws5XPP1e6RnQdeC5iLUjrfY11rmPl6Hs4QX6wthRyCSabahXqg3UJ9ci
ICIeWpLRIBgR0Vb/4qqk4LZds3VDTbtkNbTJpOYemycjD1Hfx93qkGqv+BZeV+ZIQiuSfULmiuU9
9ppXf08LAk6b2noKRwZHCXDrkyYjkG0dT9G8M4ctKd0kp3WOsre5Ye95YL0jnEe+o7jhudOU6Bjn
yraq6pgxUJe/jU71FhH69Y+oITVLNd0gWkx3SWpkNH315kREr7xHoENAipG3FgcEKDtmf7L0oiEv
2HPXfqMamOd941QRK3qK+gq4QhotAy9Wt1mbaC9ZY+57zXgOO47D/0HyOJFDgX1WGyzZ4z2vaGnE
2OVO+yLxn/R+RIFoRJIiLNPRNq1fVKv2+HJyMA2DvXUjPO5uJyIeKMkzqKXguRaTP3goH8te/FQ6
6CS+4jWnPFQBxFUGgdUBwN56KB4FYasXjELDOjCUdmN6mxr/dEBPiOrrG8jh/DXvgczhIJLnKi6S
haWTLMGFKZuuEfa1Jxxn0bRdQIog4iEg1k9FbjRrTTrEuEwvFJNI5HOtg4kH9QRyKDgN9pF6rHGa
30EH9it3MpuRLW8BsPpHi8iXMwnuPBCKVmw9vtdTzchnbShdcku7q/AyZdE2jCS1Gpuj4+f9N5pS
BPe/2UFf/xyr6nmonO5Z71U03VXJP3gen9qyj08VWK2dFmE/Sl2yvBiiJa8qeXoUyCjj6uUxa2vl
aJHldCrsEvrY+OQSQv1gkiHxmuAHX5VJU20UhkP3Mn+I8GYsRpqmr+TgQXr0S2tbxIX3WifRjUxP
9RZCx72byGeBWAyL2ojjXV+NJ9rE3RLzRvwAT0whtpJC6ClF8A44I94Do5aEzGbuQx9p8WuoIxsq
EudHowVUIyodbsaoo8V3dHNrN0NEXzLTLtwllGVLivjS6dTwinwKAOdIYDHGqZtsc7LJ/K1wbP9H
FUNSAvX3gx4/8jdbGFfS48wt1CFCLEM9v3VRvNXN8BfBuMk592J7OWpJhtjGTDYEctWL+Ssqy4Bu
oh4U62z6soTCwKPuSIlMO/ryRcndl3r+Os3FeMcLuaiG1HvDJa482BXNsnEkXQcLLr/DFllJmWS3
IPPKt7GDUETaYU0FzcyPRg3ArzYLOCEwE436SN171aPpAIhFQzdUYmsfJOO5hhq+CEkJv2Lac3d6
MYXSC3ttZGX6yngKiONg7pnWOndnCF8TJr3vfkzQGzXw8kgm4V/vUwn9lorC36klAG+CD7trMNT5
PlcLLHNV0SzVKdpXuowIG7IWlqqTin0SW/keqg1q8aC+2q19VAKjP+pqMBzhFBmHdnjW+fe9eBUF
1TL3nH2VF9EFH/uq1o0lgWErzcqyNzK9vc1YlPnamBZFOd66kRLlmA/FVjMaOBNtl25HN/BvCgXq
YlRflX6on+aXdHiyR4aEcICdQxnFxjN6CW67CVW2igwq0a/7riqWlep0W0EvdYlhtTiNY0+cfj+S
plYaR5pNbvswFi4RKD4oNOm/8qcTbMjrfcHwwgMnz7IjAgfqbaXTLuqsNNdpG5hXg/zvk0bqUWQU
/UGH/nooe0UemjB5CwqwmXSAWuJ1FyU9u7uuuvE9pm7Jn/M1w0e6G8sSuIlNFGiiKfadvg2jARun
bDfWzj3Xy0fdH8eL7Cj9DMpbQmMAS4XhBiU9OEXci9hajHZMDDa29TWD9nHTkN++JttePZNPp56l
Mf6AA0UAtTk6F9JBFWJtK1rVef7Nasrmxn2f/uZrNX13oJ1KUidLvqpM1z8WFV3bdTSMg8l3n5OB
eNSs+lqHLppGmi5XI1EvSAjLXKzEEIZPdKXLW2aMS2Ix/TtPjkcxWgBhI0e9K/6T6sTiEpJOf7YC
6EYGIW08ZHcKt62DVouIkFiL9leLTqfyLHehpMGe0uw5DXPnDcbb1S7r6lj6eYGC9RTTqkX5aHVP
fRw9dW01GTfrt8F6HWLLfMcDqK0w2oi95ZcNEmqDm1DpZnukncZK0F16iNHqrmPu8qtqopfOL32c
YwaLXqJQX2S2rC9jRfrGUOn61W8uDOmyTeMW4MBKNFpIF5+sTMg3QxPdSlJ22M2LDD7MbIBl4wOR
Hg1t3Voi/zYUTNGMwEp21YbPOO5IvnJXlKbhx9gFFYYg10+4a7STXcB3ai2aLgBly4MmQNu6NDq/
p3S826pzVg5IHZIjUY4pVWnt+1SHauI10coKfPtImYJClEaZMffrKUvUt5cCDdLe8oTxEKXqTozk
EjeEPJwagzheq28QLRu6fnFBIwNKlYsgGsr3vERbk9T0Kin1PvFl4oUNCSzHlZ9Mqd/m0ae9huUc
7N6UG7ezmiZd80Cm0RJE3xF0+0+OXW7Ic4B42ajh2aV/SsfXLR9qL1duMYBA+vBDtBwSgpZ62dMD
curiXBhnMVgAwCb5atC2h9qDIdq60+0NPvszpetz4LXawS9TKkV6glQ+TzJ6cHKtGgkhna6evdsQ
50cvXyhZHkz4r/hgFhIlqBBrCUHABPWUmvVZdcoQ/jQELTK0t40Mx2OUq9vG6Qk1SAh60htLPZfp
QRGN2OYOo3wn89H2qtaidiqCQmINM7ap52tEBACEwiLZxpa4Kw3W86LSurOfasVTRK2U2pXTXzKb
uPOsIMKO5ygksSJJtpEbEoah991B0RucbwWNXIWOfVWa58QHniFGxPwBySAxUXH7Jra8jax4VPIY
LLlhuUTCuQrB5kWPfEE0NjZi7p3rqn5HsDm+JG05rqlg6t/NzPmRRsklSPzhccIH6X1+dwiTRwRX
Nytt4pDGDo17KBLaFIWIBsbMKd8p6R6y3AagwnCwJAl9vW/LQ0wpeF140Xe37IpTFicE1NHt1Ywx
X0qlU/al0gIosP0cWmBgWjSjJvIzapOlFE5zaeqyXjZt6CzDthcrjJkx5QCDLPQAbYvtEi1Yd576
y+2ocNu5ffV1qjbmFH2iEni1gurqXQdvFzdj/5jkCMS0Ee2wLAfoh03dLmuMGJewi74XjWHuOkFO
hul18qHIgUF1dW1sCsRKxRBaRx/hHahxsz1VBZGrWdSPh9r3IbiQErOVoSGufqJYC4AGQJWbgcHV
dHdKY8VYiMrw7QWDUG85hPSsRs2uH/0sPSuSMOTMTyf1Kq0zTWV6oPj6ZWAQ+AgXaSXVzH2Cu7Km
1tAudUkDe2CksiNDLFlp8ei9wda85TpedUexhxOajerBrC1IZZobXHFsXspO0y8mieqLmIcqloPx
H5K8b73jDMdOJeNZa0CKiHVQ1P2p9/F7GYU/brLyind1n+vptkNi/E3o9KxHVJzrWjHhGCSDvhy4
8EHtf8ReIa6QHeWJlKIzv3lG44SrvdMAuqFmHb6HJkGcfnlK1CA+Ya41b60O33KMXLReU/SrUr8Z
3HrfYD16dgubCGlxJYthVTp68k4tjouvqzOGbX+ley++9MofAHdwKjrtsE7tQTKMS3TUyTynk85v
lpiqu4VIOxpULTQPbCXGXleQp1gU9U5IHt+71qteGI3gj4684Aojl1mGNoqV1aNaqHI3O1TEhrfG
M1HnNTULGhwaPg0nMe/I4MhsJHGalIUW7lMXpsaKQBLIkR7R8LbZ7rHFtvtehswBpp9AutoMSdTp
0OReLYu86vbjtFrxhg681f8WExo9G578a69OJEGWTCI+Xz7fqwukWIDjnWVC/iq5qb1OLo+tSfoQ
NsIVUa/t3ge7IjN1axC2vyfvQ1nGAHmvA0ySVZRaziXWOo2H3NUMfTJLPXWrSPzVoy3OOQL/oNC0
A6mmjPaA57k4AilQ9CpJoGO71BrSqNuuRY8SpcMiDAY2I3Xu6KnHqtbNTWqG+xqP2znnf3FXqYAb
muaKcrA7pUTMI5HJ2k3cNj6JNpOhN1bsF8NxcCMZ+iLJx/hklqjXYlEQ9FAhiMpI2gM1OmVj51P5
0kJnn/rn0Bn8dy3fKZ0RHXXh9A9+Og6rlABwK+/jbeW67RE7nCtIfeDH+SWOqm5t0RubmqfpsZza
02V7xOfGSKNMg/Y4L6eIS9IShHqFo5MVhg8A3Oj+qaOaxcLMeE5LakiaZzV442JxbKaXeXF+QWFf
LhXVFAut9za6p7ZIc7IGNQ4vQSP5KWwklNogblejSmbnnGWUE1i3AP3tLxJ7aAkxnwZaflZhFxXD
KsOSeIq8ZNgZCepHoyTCDdxfb52cTK6tdvSvBWql0mKOLSrVOBDoYIBD5yeR+vm6iOPf85LnZOaf
9+eVX7b99z2dIRCwmGk58dSD77bl1s817DtfDs9D9c+J/jrlv4epQy4+1iQwp3nn/9fTz8eaD+0J
/F8AHnZfzjsvfnlv3iG3piHIvMaswF6mwaA9fLm2vz7d/99xPg+b1OWi1w2yB/6vH/Ovc7opMYJS
Yr8vh/wSmbbxw1RieOxmWt2sImA+ltnDykqG9F3zyZVHAP5DlMjPST2Mzyi1JHP2GqjUtKse/kKr
rrwneQ61DzXkgemlepUJdap5g1B4B4Df3ktrOmSW6KG5VVwvefK98n3egHEqxEVlTB+LQW34FuGk
9qJSXim1b+ctSGkPoDaH1mUMHIWxL+LyMXOSH06xtH0Xq1mEYzS3NeOYxIV/LlF7flxdAPAVElf4
Rp0IfIsmw70fyvyegz78uLwqE0+jXiTPwIuTrQbofGNlpfusRe11PrnbENUSAjK8Cc/vIdBmBg98
23kbGXjO343e9uNCwQV8ToqmOoUKI8R51zh54uZTfg+sHOZc1bWHNqYE2CgpUI3py9MSbx+olOyZ
XzGNozRKuGzrPkZ59GPewFCrf7JoEI8alaid6XjGemS0/+pMGL/p95LVATo4x1EuU/DQIZcV0mfm
mN995kbTBsGAQhOIvH+0kto4k+cGl3I6N4EIyx7l61sV8gAbGy3fO/xL3ZCaMN6ddm298FEp8+YZ
p16wDQvV2QhLjM997d/mY1PQpFQdldZNj4tmr/SFsyJefXjz/XA5byEdtH0i6fpzYKILJwMsW/Kk
Xzp6NHzrPH2RE+n2zUdIAzS3hrfJ4+t5EMkZraD33ZlizDiHfoatFyJVqTqwhKH3XXH0vRHZ3Uvu
In9r7ALCU5/E39D3r+YNqhLPsMlfyzGy+W7CIjPQjQ3u98TKXxhXxU9WS53Cc3vUOnLU3m1xmdcj
0w5XgSoIfG7i+J75cGI+dozIDMcA6d6MkD9yVWbMBaYj6uVzCgT+3YnMZG25ndwBgKqe+jR8ntd7
yExxrwv7kkcjPA2NShlpVN534C84yHzntbDtZlNneohoV9FefFBP8wau3fekuBXuCR+Kc1Yj+NHz
98Iv5pL6Y/tMRc7aOqFhMG5usreMMee8pxeIdtn2XXS0qt49uq7yWGbuOS/r7DHLlfSxGqGOKx6J
W/MiFlj/IPTy17z08WIzLYursTt87JWE0T7wSHhU9c4qFnHug7JgdFVOxwR0Wm+TiDjzFsj8xylc
BQmVUjLYm7agRo/wXzcEcEnOP79n+ve2qKP7vI/Z5N2qTSA5zxs4OGBubfTz85KtfJumCINrreoP
3C7Ea1Fzf+jz9FEiKLhjCaI+n4nXUgzRIc6p3s+LWUx2jFbZ6BWntWBzwVwXfKk1ze/XNr+7iche
FCe0L42tvM1H7lqUsnSTx+W8D+KWctmIXO7mfRKhPWdK1V4bi2ggptPT3Uu8Ym4uT3kNRXHeCcNG
trEq6IfcMsQrKM50URYqI/TpvJVlbYK4KB4rf+juLRXoeScbB8EhyMyW2x07OcIfV6Omavx5sFPQ
MdauBDq9eW1tXhiIlC/S1IxL5Y/v80Z9SwWdiFF1OS+GZOcuRREOH9fu2/mzwKt+tWpRP5Nd+TBv
pZPCz4OamUb0PZL6SN/7fy/4WVVy8JvxZEVOufIyPse8dl7xud3805Dz/w7OwVl+rki1HhnHvAyM
L3tIY6hbf7358SMw9iNSc333ueOUw0D5KzonZD4dg+mKksGDDzafGTpZdMjagTB4DXfN525h1kAg
KZO3zyv/OBK1UGuFb47h3JddrNYkUDgexMdhcEtqD25CQS3XyEoMaCVk0xQ11/21rxXNG6VhEr3G
cmnqmXq0vSE8UcKxGXyb/rnmicSfQL5g9qu+k7YUsFPtbzXQZq9mES+pmzrPvR6Q/V4WDw0ImKXa
QumtrUBc5hdf1uIizTzc1G0Omfe/KxJIaWulsZSvKwoXt0zMNS3mPSi8i8t8KLMpQG1WBSXB6VDz
e/NPGvGsKz83Gab/d0VI52VF4hC5Qf9d4cUxPo0YhO+XFdWAvC10fRAR09XPa+cXyFQt5lOH1uJ/
V4yhny4tZC2rLyvijgT8ohT11xVKXWkLrAfa6vPw809U7bj3kKu3/rJChX4KTMCtvq7QBLofra6Y
O/7328VwS4InwIHNvOLzS/RTfDqitMXHinntfOGD6jCjqye50H8PhQCNckmD/uhz4/mnZjJgG6Mx
fl0ha/nLAQW6+7JDgmqCbkz78X6UY5MKrBBBHDeAG1redOUpfXqTsIhXqS3im/RBqPJnHN68eCxW
HhO4a17o8JEa4V2lUOiCMZW5UtWrVyDZrKvXwQ3zmFpe8wzwT+pW2lWGUbfyzHy8pswLVlKz5DWg
JsrZwu4qK/770kpprlIfRrZzq2sAxoWzyfKKElbjeGZ2lVpgrHCCJVc50u2VgRJxtsRibUFWgl7a
K19AkVECioWemXgX3O7uSgrTvtDm8KazWZecchGfLTDwhSsK2ynqJejSkPQcf7gEDWYJL/YlFrs+
XqcY7S6y5onMf5G4eJ2ZsnaoL3lGi8BPSZOQsinWMs7zSxqIci3TPOVsKnYzpY8veePUAByH8ILb
tVkDX1LOaVW1a2kXEImVvltTNnbOEkTrOg006yxjp197AVqVAGgEa0P9HIhaXfteRHnbHDXIt1aP
b9LV19JLJT/RhzekB7CqoWZDPf2FmARkQGFPxzcvXvQqV88+LLB5nYNI+pi63LKHaVNiacJ9Cmpi
Ma/VWi/eUt4zl/OuBJs1a9k62Xpe27ueB7FNuBv87IA403pckIIMIqWV3UHtPfuZuTIGqCYjN35a
pFFUPSRSHT8WmapOljYvPXlt5TznVfrbUkfrNG+bVNF3ZqXNeV4XO+JFQJS9zOsMpbyPYalutSJK
NiJ18nVZoshHA2VzJw8bUhJtzxoefPLPHorWjtapRtPr7w2MvF4mhdEdUOX8b/NICfmRxK2dq7jn
+TjzSzCMMBwI2deWfdXpMNjZ7uNkH68YEX7SFXA38+bFfG4eu7iplCrj11G2p4ggi0Umo+y7tNx7
SRDnUxGF/b5M1XiVTO9XY7h0Ezv+1kxCKD4Uvjovc9609h6Gavpd10xnJYm12SkEoT/bAbGK0362
Mca4lpocG4Jv31RShHGrscNQZiauX6O+pDgSziOBMUnXpUtpqt7BcmR7NRl2YA3Tyx9BPN5K1y6e
CyfptpZAPgYcaHj1QsbC8wadVi/KYRzOBV7LE24aa9HXefkjH0iJyzv6PdLoyar2qI6Tu/8k1eLb
vGdRBzXW8lbegjwlVSCpuJ+4qf+9iT7OXZKWsZSpJ+n88MAr6wi9cijKE32v6jT/lFDWPxqItP77
9sfiv++FFXM6O09w3k3vBSDqPnaP/v2paUb0OoVHOYItUq3O+ocv21l8FqrQyubz/S+nbSq9XYPp
rBmBgBXhL2662M+X6bL92seahf/py/ufixppLkvF6JSPT/X1WorRGA42gSjzHtodPN9lcIriBim+
uKXaSHvdzo55nvxDkzZaV1CjcHCB/3TSZtcY6AWAlRB6xKxkSSjkiroWBUFVBHejVQRRvQOzPCUM
7vN7JRFpEFgMi/6c+kxUSg+5G/9nqmjBqfeMXxZziCvNRX0LVcp6sJzRf9RhOCmEXm4y9BQIjKJO
gdwslyUmyiU5Us+95ifrPsp/epnn7tUx7M95pBu7Qo63GkWAmmpHdCWUg0obfR8APolDFuBhEaTq
UjBbee8YEiU1uZyjUcjtBFWUCrn9YdINt0A0y2DU+yt+L4KbLfseRJpO1yt0yeRQELZVdBehx+2i
qBKrLKk0bqdEGsSAOja+0sYbA3L4ytbhMrZRCfRPVfpH2SnDmSjNk9JSUBfDIO+aAc0ze+tbM7wo
nle+tKJHEZxH93kpCjfK73CozWsDfOw2ukN61ap/YtIJT3UaPsnBUnap0gSXXAAxSwJPewu6fp/1
k+zMDuqdrqAxNYEBL50AjbnKx1tRBHgIVbe/zi+CCscZV+s57KEsO4X1gogATOn4rgPJuzSMJlHa
Ou4eGpNc0QEbtqNfmt80e1wToPlSQcwjGbiJfEaRfqJjOo2KXVJJe8Wzdg8/MDpgKSkKTDuduyqx
ozzAlvQhNRMKS03S3CYuj4aQsQCT9nokKgI/WVrhmRMGiPpCLE2LAmpZTS1s5BL43ejylC7hURaW
0J9o5E+GFsXPTvvkmTbAtdAR+z6nOlRkyZln68ZNlPBcelZ8V5XyGXJ0eqyiS9U/hk4XfcNFTNBq
s+8tjAGiCH4Tm0K891Q01CRk9lia1VF113kQl98yPVZ3cXehXRic0pDPBR8megE2Kg/uCLiJVEm8
pa6KxbI2lI3VZ9UyTxpUwdQ/t3Xrl/j/8a217eAszBYFbcMz2ZeReoQILJdIBvvXgH4fSRHAMoPg
HzNL/9G8USOUXLEXXrwkijA9ZoPjw3Qq+l1X+daiQia2wgPhrObwqYx6A0adez01oTOq95lZBLdK
iFXkF919emciNV9Vq32LKcqfFEpXD9HQKmsrsd5lqanHtCxNvFwPSoi8pMxK4jYDRuxOaXGUUHG5
OWnFg4ar8WLQXFajofjhBgDBOlIG9qXbvHhKUpwbgYioKXwcyDU0J6lTujEU5tB9F9w1x8n2Tug0
G9MOwiN9LXfn56LdkO750Ezd71q63D3sOt4rcnQPPuKlhS9I42aU0W7rUM+2QVT1xP5Q9hgw435X
0+pldPsOF7sHxznN5VkPvbXGDU5Xxm0iU+fNiZRzE8Vd9ABQcBuD/Hbocz7x918scsKMaNQG6TYy
WnnM1TzdBtNPmJdSer8y3SlBtlcC+iMLtMvyqMjyYqmJ2PlFKwk4M5xtXzOZT5umwu8eyytYxxrf
QZsvOjOKL3RniMZAEoEIijOaI+NENZHjvvChEDPpJ8KV9pSPTWAjEMAxQtAT6j/JsIBgjQCMqaHZ
NuXBmNx+Een+x16nkOS4qbs3ySx5qDpoeXHv/iy6/CgYJ58MtQa5PjV+c/Emw2qnFRWBeeI9T9BJ
DpbXXT7Gye2l5WF8DSqhLTPQJYDJR2OVCK/ZBWop1mkTvWHRlveuPJaFHb8hBNS2usUI10IX8Y7T
a/IT2swVHZcym67fwdDYCwQRYsMI+1WjO3CvQudb1mCpZ6wimPdn6mpInIG4+cJ68lMU51qjvmrq
oBykiYNez8AtGFJ5sWv+SLvEhHA6FK/KUFovTqS/WQ7iT9WbtCSKsbTQ9Ww6I7Qeq0m870OacxwM
WrRSz61innuZ6UfPVlbR0DX0gAf9NKD7tkN9Yiwn66z1250vpVjwNWRbFXwgeq083DqaGuFQ6Ixj
nVq8ZPGduLXwVBOw+Jg1h95puietLnZk3BsLOj8Yk0fzMr94WXV0he4dejuK11i4SbUf4aErTCCW
Dv64neMw/3SL30oR/2q7CDSCr/8gKs6/2eeYTrmpCOtxfolE9grv4qjD8sAHiQpM1M34XmnZk1Db
aNVHurMjIlisDAiqG9DZxrORubecn3bGUOV7V+3iu6khAQ8N13iLOvUnUwH3Ry1huruGj2zf+B2E
ZrYmktRcTqCce69kv1QbrXozqVlSCaK1DofNBNmjZquitgpPKpbsHQPjdA/VOH7gwaztiGfERec1
z2YdWmur5H8jTNADGaqlv/i2cSL3QvmhOCT1iaCNUBKh7nwIykRDAqNFVyIphBIbKMWacVm5jY6f
E4SDPtTZzwYlCAFn3rcy7q3V5HJ1azqOPeTRhSmt/kfU/6pbTeycNq52eKK3Ruglr6ZeYtcg6GKF
8HMtJiVGF3rxCq0QaRCtvteTOj2BqGualU6LFCEWj1I1Cc7AYuMjt42dlmguElxQ3/O/kgzM52aQ
WPkmBwdVRLLcmB2UjXLJ2tDd20ncLoMB+mFiwfuuff3mxn2zBJMYPzFUvka4IPdDYze0+NAHIWRN
Tp0KdZT5BpaXs0JG+rfCMEAYp3ly76KI0DkRrBzKbdsWF9bSs+SiT9zHdLSKs6d7qzmH1KUG/KTl
Emlb4l9DpK/t/2HszHYjR7It+yuFfGddzkPjZj1w8FHucrmmULwQkkLBeTLSOH19L1dVd9+sC3Q3
kHBEZIQULidpduycvdeWIotkWR4y+tPFYiRvlrbJmC39KETnHBIDCtfa0CWNR3U8UnlbfllbxrVr
5nKbkOl9cIdk2oH8HvyanqOvZ1n1oo1DfNDUNg+mvMUOVU+fMIE49Hu/pTbSWCy7bc/bjCw5JXu4
Dgzt3N59bcXZyIrmlOpGxOxuQofX1QR+kwo9Ofoj9KHkiD8/35INmgRFptFlNBdxmckECZcRAbKb
Sfq1Y2vvylzXIho8pHMrircjFAdaN/I4hFpOiB66vvSVexgySZe7H9OdoiuARPq83E+3E16qqk8u
Usfohll8HOXBcryD6RrJw2DL9sXQCadwaWSwGC2KYr9VpnNN8fQV6U8HdWEg4FJs5qW9SXp1PMBk
YuWtQFLm1gh6+mkKsTIXJ69+F2ndPefGKLaNCpft+yU1e+2XpewKo/T5eIiPxzpTb9bbw8tGN4c5
OYm772f5+7djI8wIzNwRtXL51tuEj7a99Zi2zmH14AsNSpv5jZKVtAbxkChyrl5HurXjJKyv3snC
EidSqIx9SwGtAoNcHNzh03/9BVofpEbzllyCHl8VL+Wk5PBvVolhjVBidmVr//2rGn6oldB+yJ30
0bhpXpncKiEKShQ0nfZkT9ORw4t3X5jZldtMRkPsYXWCArnqEh9tHjt3HBHMvVSqPKSH2+882XR7
Enx+IYTOro7JAM7UdYvLMmRXTr/uua+Aug1V6Hg3tkg2lJtBU1T8YjQvnIprbQzI4lrm7hlqtNjt
u12qVHfvYx5lN+WF0vO5DqLQwiTFF9wK9ZBnQn4uR7GY057sUj1YR0M7FoAxtomIH82bwHeCkHxE
vR+MOnGsS7z6dWNbj9mizPemtezbhUy0pEcQ0YyJfgIGJYggUpw9Q5Uh8+L3PNGTyGDXBfYntIvF
UNd3Ejl99HF+XxIeuG25g4MShNX90D3ZGPw3bdL2G6maCOInqw6XTH1Kv9M3OK24ISjVG6XRjo84
eZRwShz1jXkYDS2veTHImiUEVzkN+lpENb6kt7xsIk6uy2fSTbq/Jkv3oMcpBJrZyrdeAyRgTp3i
JZZyPjiCMqVi49V1qJkDi2w1OdYPfaKhJ1nP7xiu0b2YR1Q+KLBX5CEv47CAAGwxKVUk8YRaRW50
YSN9AzbucI3hDaXj8Cz76Z2ieroH7OaE9AHcLQOtSB+U4goqxnss4pRuRlJXn/QAjfP3C/xYeQfU
HKEamwFwpHbbY69BLFQqu1UdkIYlJi5vVCoR4MIJnTX/zzKmn5IqmqZeDBGsdF6U0VQ2uRyKHQPO
7yjX75dYcUDjjqoVpd4sHyXhGQIlwZmG563I0k7OlL8SFEobY9GGyGlNwv3SmGyixjSOlCOW7xhu
d/TKPNkrjstpZrY0HurRYn7tdUP2I28EVVo3D0Fv6Msm170BdEdG9o+bnL5fJqX+0ZPQE+kZce4O
g+3XRLktFWZ7Mr25uLeK2NjoQ+Kc3IHNjOJnvTPboYkkdCCUgO4cTnWcPnOq/NEMeh3FVW0Fk+ja
l56ww9Bj0/XbQX9b+zi7j801u7dlMu+mRbxnN610naf9XWu0np9MqG6SJr/dfsh4ql6Zdku94k2b
mzPZjvlOyRGZJCM8yy7V7LCbeHqX/sGwHuWCvUX3OuuBnb4MZ5mZO8w0ZJ3QBDXH+sIIaHmwe3JQ
XBtZWWE7F7A0YSkH5VprWqT0ZXPKWcI1Nd1TXSKVY9OJTHfWj5YC2wX/CYm0nHTUtlT2ZsaH6lrU
jLmtzw+3pJ7FSiBUCeSgqUai+6Aa0IyMit3eWYs7Ker9IHmgVgScm+KGtIqTeUPcJGY3Y0HxPr0b
aus8imqs/MqY8ASzhb1haUjRUb2hyfpMCpyImonbo8Y7dqqhqoaKxfPWaAgBrHYWUeMZz3ygs191
DVFL4zsqlhjKW+bc36xVB9Q8z91srLxRAh0rx2JkTTjR2Vswv2EW8M7r3PTs3zf86tCSNlXAbmJO
vFwQIOybW/SX1CtU4DdVNAOyoE+xzbRmon1wrmIHa+Qb5pBfyYBauisEJa3JGaLKxbVT1XhPa+88
19MEDQZQrYInwjcpG44Vhr9M61ENJPOJHJP4CuV7s3iz8ms6ynS5WCxhL8Ct4aLlRWSMSfekpFN8
MZr1kfFFHo30honJ3s5NKsGPZtMDucjWm7IuLcmVaH4LtRabehTyDsSxHc45g3LviSgL7161EuKZ
Y4YG7D5BrGkJpLTaXySrzqSPXaijKjj0VFesPeVyNUZmrKpSgXqOdaSNzmo9dS1FSbJ6LPLKYvhz
bs0hajJjK1XZXJxY/5zLafmR69neLQgtdtV8+ZERoQilMgUjaXPi+FZnribKcHCakHsYao5d9pWl
Q/GjUPJ4gytUBXroNUFjiR5W3IiBj4YRLqjaurJpJBd8Q1uz5sAxa/ItjUfsWeMbQnNOSI3yYQIp
CL04bjaWjt8ls34SUunsNVe1fKmZ6qOgWQN4Zr5B5oQAYtjVP5UG9xOxI8MWkuovYYrs1ZjoUUv5
2sgb9SxHzJ/3qXx1tdnd1g3wnaZSigCFs70bFJeMEFwbW8m/ea3TB5YBxs5ev1W1Zr3vO/Opp1Bp
uMw/acMcJ+KxnbjpjopFH0nL6ApOs/r6DfUWKSyF1eg/49lujkrW2GGpKclxXnXVJxE83/RM/++n
YgAnO3a3ZdX9vCH6nbb1vnrX8dfys+zm9AZhTh+rkaXZEwtGjkQ96vLRcRqgtguJ19/LLAdrGkqd
fJtadbgkRvZ71e2wml9Sh/5g5aTDQ2lh8Zcr7tthAE2klXLbkZkauUzCojYu6P+5lXutlqoNxYjC
qZFFvQEswayGKPK1Xsd7y8u1nb0UM0dv79mWHbMEaW0LddYP7bq+4p3Fpg1A5pgY3YvCrhBULkqK
xl2U+7wnlr13tTWAHx0WhU1vRxmtoOnNFyK9EW/kTccx5cUFo/OhDPppFO4labvvejQ7zKa2k86c
HL9fDEcgX/Lau9oS5tnQs6956gTI8fkmspmZ0bTmsUnt9vL9otGtNXSlPTsxkiUncTdQ8+KTUNRu
G6eYFOzWVC4xSp8tgx8J4i/Uh1S+DUMZeEL6g/LiqIv96GVr8VRnB6NY34ckNdi7DXrRXXapurSJ
sJX0l8KZfiTSyDaDImWAuGm9p9Y6dkI4YYXzaUUcdFlSY75M8cdsSYmNhW1IM9AVcRIGSdzwKU9d
u/nut2S1YNp3m/spOUsnzpks0BLgBiSfV6dUxj3sqnw9ZrZ9X4HUwHZSMVEu5f67OmYXPhWDMRxr
Y4DDiF+KQ1RDK7vPPu3ZtnfNDcq3YCwyZPtR0UEOxdBprEpKGxTQbcSabRW8EJRw1rYjmRmjzmTd
1QbtSNup6o2T29OdOW1aiypDqDqQnCWPSlHGAb1a5+qlBboJxklI2elfqQsByiURhwReVRyJavWo
5PVusvFWWcYJhJAGmM7JjzDTOM/N7puq8BMXs71ZEeVvOFwXdzqN8EnnIcSwEEcJP/GDZAQaZJvV
EC7P/GA9TcJ+nXUPvEDJTlKt2PQTMj4hNLwlNu+k5BCwtweQW1TUG9yU8W60xBmfeP1YLqD69BHv
SN0sHxTnODO87lRkHTcsoZLMePrHvknNd0YQYGIQKEB/yb5wX8RYZdQUDthNMyRj7wkaGC4xypBO
1auPbBD3MFrb3ykyY13EyQMa7DysijbShTK817STA45i+aWPHeK8Oveid4+rN2MS6R3z2jntByTE
badY8a7Ryne3wiOmIKm7Jo/yhvXu41TedbAl9wh4zQ2WfCRvSkPxKE3wKwjdiKJ4mWp8Wssobxo8
tfa9AgR4L4pfZWp8ZEZm3KUZKHqnZ992RNztXDtdQ9fri42nMeyg+gcNZNDtMevn8SYgctxe21Ny
wbeP9UM9Ld0nybu/DBhMb7XTOT720yYo41hsc9Fnp3gt8OZhiRjN1IkqaCgwr6R/GygHpmp7jE0n
785Ke6QjyO97TwnUVOiYEMW8Abqlkx5qzMgXgdkRPWJd0lER24yujs8JYDAt/ASuOyLq7gQBxUMm
aKgAutalwvXiHODKpD8Iuka+7GAU+fGxbzLv0PRDcvx+seCFbJnZpad2rJl7Dot3XLLWO2q3X/Vy
RRMntHrDcq777fy6ggk4jGj02DSN5Kls0CyrFdGa6OjnK+RrfB6moJ4ppLtzm2I5wis2Q12rqJsV
9DBmbpZ3gzt/Jj3umdgzcc0ykF8HbpAS5T3DH2/oIzLQVvxBNnyfzLxHMZNi2CgiLBxH6c1o9yvt
0s9evrcXFOuI0dJzYSkl3R3nqHfewpjRbkLXmJ0NyepNJCgEAkWwaOq6NA4m1Wun8NTXPeyCxDEN
JpT9T11Wx7w3kkcrR8AmnVKJliFl5B9rywYRuAVRG58pFSxoT4Ia6ehoWZTXMrBcKkBWmeFacJba
p2P8jPybO7OtHbyE6q91cogUY6xqqTBAVlWAjqo6hhV5M2/5kb4M4dy108BWm2hf/QAkMC/reaf2
ARMo7ptM18Du4LhSnbciqZUjzKv9mGComDseawZHYzRWye1ZvB1HUy6eBCjoCnNj9+mXqQ5QzJoF
NQIuof9H8MN/x3CTnWkwazd123KgXf6Vf76oC1wJq4bMfFuLpr6icZ2aQLA90AvL8E+y8H98zv8j
+Wou/4wR6f/xn/z+k2xaQQzE8G+//cdTU/Hff96+5n//nb9+xT9O2ado+ub38H/9W9uv5vxeffX/
/pf+8p351//17sL34f0vvwHHmg3Lg/wSy/Wrl+Xw/S74OW5/8//3D//29f1dnpb2688/PhtZD7fv
lmRN/ce//mj/i6BIh/yZ//iv3/9ff3j7Af78A9zbl/hvf//rvR/4UuvvxITYBoJJTdUtwwOiPHEX
/fmH+ncEf7rpoflCXct483bx6kYM6Z9/6MbfLdJ2IDkbNqcIvvqPv/XslfyRpv2dFjDJK7eUSdVS
HfeP//XG/nIB/88F/Vstq0uTgYD78w9ozf8G9+aegRX9HW9kGLZnmP8WZ0IHk9SCtokyMjewOgEp
SeSyd1X31VxTRoGiKi+2/larpsepzmnPQ013rp2rL6tqro1bW5sZx/m+TOi/7vC5XdeY3d1cY4Hu
OtTzeV8XTnZIJzTkQ5M9ZH7tTRZ+Fkbb1JZ7pMjrDnDTeuwMWpyKUWE9ZicJhjt9on16W0ChdYZD
CknE8D5tt4+GIj70LZUAXNrfTtMmD5M9jgwFs2JXC+xuRf+sFUGjUoJBDc4xNijiQpXYhinDyLA2
K6jtDQV/rjRtpDYdiU1WjmZ1mu8ZNvzonHjeNyoJC3WsBPqtMZg4NcILfnY7swghcpkerhpwPF6Y
dR0Zu1g72ET5LtEURDpqugMWutHShehvZVijTuNEIJuXpgGApRfpFGUODV+dZNwwS1D1WXaZRNY4
+zR03E1Lx9+fG3+2FOXLlBq0+6YsLkMlyApL6Qqu8VujeXtG4PkhaZHv5CxE0mkDQ0uLzajaj23n
5tvUs+FCDpJVHqrsScQzXW6m2qNXGF8zC+1kpeI+XuEMd2Y1A3T6VczWsKc32F+WGdCxiEu/0N9K
bVJCC9PMoYOWRq/b/eGMstjkSQZwykJhYmHjn90KG1WSbIEniKunT0+GUw87FiMZZSZyS7b5iGtl
bqYEOC7hmvfpXO2wQrsRK2UdApbuQlnLD1i9tq/0+i+XEjhooTicm/ZLXY2F05wZOWUJj4hS6oZF
aXyBfyk0xCiflDF/Mu3S3lC8pBEGdwogzTTDhkiUM0hHX4cFuZ1E+bqolnVrbIvQq5cFwpVN/Spm
55RWzzhDbzeHqYbffkWH89jkVfZOWv3JW1qOoaV785EbzYawoOtk5goOaFcA6TFUHVe06/etGPat
ly1osDFlqKs5HxQH4UA7zkmEHrn3ayPZmcWkQzbGgsshZHTAOGKpYgSZ7iFDoohREODktblZ6nNX
ovyaxhPH/zRUCkhRiTv+UtPydzcqX31lOWeviGF2mI6Bxt01os5h4A5gbJ+7Hx0Y1hOffuIshwF9
vo/QXX9BbofbgnzZjIbRh2EpwWzF6e+4NAgg9UiOaTVCN63G8Y246nHQaumBvuZXokIU1VtPQg1F
tbkOwjdE3kQqwTqt5Ua9VxHiYgMfUCn9zkUV/1iqstkluReoFSjuRKCXKBkuF4WabYBCub4tso2T
jt0W5vCTMzXoX0QRGrGcg7z1yIyCQr3hoAK/dQE3ryYW5uGuPBs282bI206+tef0XHX2daxtfa+r
aOYSvjslGePrMj17zZieV0+6/pDjrnc0HCirTLfaAohg5B7VxbpzDWf4jOWFA1No1Uz5bl32cJ4c
AX3F7zz8SBqjLmQ0jgxTnqkVY51Mc0GHfAV+onSH3sI/pDrdUf+JZ3e9E7mlkuEK2lRPecKNvF4i
mKVJgGCPwUYK6sbu5s5vrcTeZAx00nbw8fQiFtCTl9L4tEuwtBrNHidZl4NwzDs8i+1WMgTZVZ3x
Vihg7HRnnrZL1fBPyfiuUiHAtllzpdbFsunR4tJk8eYwOYLKHSwVVuC2LQ8Vlnif/LfYZRRIst6i
6+6Gtl1IIwN7zML/0rfq4DECHB4AYY0RNeO0E+Na+bcfgWE88G61TQPTJgyDGOguWuQcWf0wEQaU
qI+eEm8FanF/IHuNFqZ3ysvCPK2IIUnvGPZJQk9LSW33EYS0+5jCMW7a3rvU3upc3LRlOolZ2QKC
R99GXNZuLq5ePMQXgde9eNAUs7lM3tA+PLRDXT3A5E48ctOntDp1ACEKKYuHVIVQMWWGynjL8ldT
DA/fLwCyb8Bl+AnsDDbNnvtqGpKwNkZjM6t4rPMkdQ62JNKrg6JtEB43Vk5z7yYQZ721e66lGjg0
yu8axyHgmlj60HUF28Tk/KQnsqML9lSzuk4LdMbWe2fxEoh1N6kq59CZdD1qTey8cOFhpA/sfdS7
e4ZegdDlzzahxP22YjrUpbQtd3ZNKarETriY65O2po+CZ3/XrrMWxF7DSmwgasvswuXUz3pstvOM
s8EZnoxk8GcnfYMbKQnG2jvTzcek00yjy66itEKkuqyAUzRFckBynH5n37QJvUH4E3NDA2GFiWxk
Yfyum0W/GytZnoZJI3I2bjwMazhR6UiEdsOEwJVOQisWGky/2H3k3VTBqztZwIPOZZHqF0WvUwDF
1hXgCNEgzFs3RsbpQJTZozc25DEM8U97UsWDKuYfELDtTkHunHtrCGf3d6OOGQZymoiNovwyc/Bs
aTZ7Pke0OCSlhyNLKy8ltv6nQV8irIHXLl/NB3INjEunXQddnAzdPHad0T/Re3rFU1oHDOwnGI+g
N6z8abDZLCy67B+6HP85X2VjO+BQQbQT8+49Mz4QXkAGZOGWga3w2WHq2o3NTVK8ZDBeyEPz50WT
gZGLg6UP9jbX+RUIZx7BubRha5+N3qSZvrSH1WYAPZl2HeqoUZfFhRgPZIR1wmVR1hiJMuSnU1Ld
Wa5TnkRbMfZ3dDr8WvnLzgsEXMXiKzDsC28UFCR6g14+Z4UTYgjhmt9DQ75Hn1z4oke65vRAjZ1p
PgwWrnzLjAwT/d7SBOkK2DhnG+Z0PdH1iwrL/lLtQR5X+dArcXKnL0m/mSd0B5W0blhrEv88SL27
0tT3sS75NABOh1W2N5tK2xle8TgyML+0AJQtvd51i5tFBQOOlJxVT3xxzmsPhaO/JMZ44uKbvj6b
FmKIc5YS1+5osEnhUs3s1k4gZ/15Apd25vNCwO2prMkLUQux5aFoWwN2iauWZnVYVgpn3G6my7bL
M2qhwcMQK1uOYut88Boj6LEf+8vvWO+KyPNKk17VqWznA3itrUzaLXYPN0w6+2c7KPe9pyo/pjw1
NzqVMZRFFWIECO4lH8ejUSg8ECnGacEeURZ12E70FZP6gnzvqY0lHBaEDUtsBCZEF2Ze1rXXlGeD
FJRAGbrTVKqpr1XpJjEXZNg1Ig98d61lXEYcdyiwJ5y55eK72WxhLtA+msnj41YTsgnat75FdFz9
Gjjebhi/95sKGJGfNb2kQafZQZMX3B8tssnV8xHXYJhgcESVfUbw1zJnnihwjcdaQXs0nmarmnZj
T86CXh6ApVC6VYntew2Ui6RSTJqHSeCyQd/TXL/0edUcZBtVCT1WQuoLf1jN46QRM0Clmm0LQu7c
TDnBsUtpPNhoHhaentitEZyhvVySbeJkgPU01lZa1Mv9nCvurmE9YQWvMA03vpTudOjZQGEwDCqX
hIhVQ70JyCpVbLzschOyqS3J3TUFUzguaPXalZQ0uKmpRLWYy3Kbee1GjwssGK1sznNcn9refrnN
ksFHoylUG2bkmfMOvQ75PT7u3CNaikWwuipvSj38lKZa72dtfBkqlbrK7shAcoidcPTlITc9ih/o
lapnJJueygXDXQw9n4zTkGPeW62Vdx6W1/skVzIcZ+gXGzdVw5XkgGBUYDpWwxLQMzyuanEdtJi2
wSLyjYPowCckVYtqRJ+0L2/XXxPHtUpvi+7ocJhwfrRacilUEHB0Cn6wpmlhpzA/aSHBxGNLXbNc
k4QPjbS7hxyQYmJweWxnfmG4AXAjszbuoOnnlHDBPbF9GYeBrRDLe5ujQECpB8lKYZA1324ogLOp
rU+70p1/VArhIGORbZiywVeBgNJBgfMZpcYo73IyajMdEsxoZwcHegeaFHAZ2cR3aDBWehV5jJWY
7xzE8H6cGDp1GQK7hdEthxb9RZ1TMyzdZjd5Ho+rpDyts7Nutc8usMFNNZXK4cYY9wulHeB2c/0U
AlbmJZ9CfTV3S+lAz1l/FFCZgqyl3RTXGP+SYm/Z3UOPHDvU4Y8Ie8LsBzOu3dMdc4JSjM/pDZDg
ThrIJ6f5bdrtUa1t6jVkli1tdEaFr209NTDNsnXDeBfSsFOVgV6ml942IiRkKaGg3RSUuUtbxoO7
kUiOflOiUktX9W/Av5eJSLEd3FPLTatgYJ2MZKemsM75+BJAXxKJkK+KcsCQi2CJwAH2CazBYmx/
zigwN/HMQ5TjrHStB2h7twBDFLsiWe5Kwy6iVKqlv1RHe0jMQO0R/WDjGCLuaSDct471ItoTz+wQ
KexDwdpYeyTTM/3t+Jcms62m1awbdj/uMO5wHfNyx1pWP1lalYQ268ujNHpB7xYXgE0nAdm3dmfn
tgiUxEJhafQnRNnXutwQkOKyR94iAZMYv5/DMHiiyDVVZQw7s7CCStWbTS/UGOeovEI0+FLMrHks
jeHR4cDRAq2AGq6eu4Ymdtvfp4npbNEmZxssnc+q0b7mwtJeupIYTg2VP1jXkkorh9wxiSX1Q6eP
f5sVnxgj7WCNNYqcIQnaYaIqd4pNbKmoCNmnU90jJbi6l1gS9khLp8GzA82RW69QmrCVprY1HckA
fNqykYwXQr7HvQvjLQCiekOY5ATnxOt9kqRPCkyNA86QG5dhwZWlimg2HIUecuY8QsYINHp4IVtL
GXRjnB37BadEPZlsz4BLtMzjYCAMeuILE8nuofXGPsSEczY74FO2JPXQyok1mXorHJa0OqaaKSJ0
oAzQl74Ez1ADNafyXfvR3OZjf+XoEXaV7YSdB4FFTzi2shyr+ylrL8xkaUhMthmNajlcE6NUg2JQ
x40uNpqufTCl50fIJwdCT3eixl533Rwzc0WsqY4GvW9bv6ij+4pcQzl6cRqfK0JwMub5KCXpQ+Bw
I2tgKnSUtt2+tONql+qCo15JirDV/3YoJAKJxCiocmNmrNVs5VCvO9MqIVrFkHJ1PMob4Vav5Zq+
i6ZLNzhuTopQ3W1urdsmZRCcFabJgSbZObRpd0WyNkdCfBhFe5JAIf1MW3c4aB3jx15hlmI/A4+5
VBXYbXUF+DmpECwt5YKS9+n7MP79UqwOzagJkFu8tndrduMA2/WlHrhU1eTmvpVnJJC2IPA0JEPd
b753BWMn+v7Xvl/S2zNhACFHeTcEze2LVJlaYaUiROhkrQZjWhgHY6F/rDuNjIoEgk5nlIaPtqM9
EY1WhVm2mjAKaVC7PT2DquNDT+9n/XXhCBfgiviRTu4vJJb6XTnGh0SfHlJxVTl9bIzORcyyuKfU
YM9PwQsce40JbVGa4yYPlpHl2pHxM4M6tqWCJpJEYyxR/ADqYo2tUAWwkPG2swZ5VWw8MPo8lwzd
tmXKQp7bbrqbjThB0uu99q3yziTytzFgHF815SJ4+oOqR3LZ5i9p4Wb+jMtASxDxVUscgSKvwris
WCZrSCTtJM/fLxxswf91W2/u1WDugV4r+1UkKyIOM5huu6uq63O4mg6OG/Eb5U97qRoJJrMZPxHm
00UD9RblYjZ8SWaP40E6yx35G/wPihvuQTg66KuMiml2IuWexylWHzM0nM4UiztGB4qgctHmlBGQ
0pjMv9yXcQEWOpF6lAvv2dGV2/T2Ry2fYje9wg99zRPvp3QGQshq7leB6iwTE3TeqOJQl5KjYYL1
ZG1MIbk1vMchsyLdboWfzslVR4ytJu9uP3W+3i4el38ZN3Mid3TmDmO5/qwlP42plg/97fAuUcNA
ECk7F3KHcbIFTh03exduATeRRGNyUg+zKzOO0OchV1DmMhXTY+Oldpav2AR6aWLh8lcyKPLkt0yA
AIlYuVja8kgn+gx7Meo7qC/2+G4R21DZd0uqH1vYwX49YJKbOtbxOaGbA6k30xx4Qw+j0J4bwkn8
DnMrbE4cJwL6oqvB3nc/RhjghZed0+qjW9ejXVlHlSaVYc1MYycgJHxyaZ29FTHBSRpVe0qn0C9n
Par6Za826/OYGURRZnwXdsmbItG7lSekeSRxduc666s99fdixI5EZ3AXpyvDOvGmcMMWqqWR0OQ2
gQXBqLLVn+zbKXNRMr06pdu1JVZUq0s/HU+8nsjK4QOm65lM8blYBiBzkn7Sh63OeyerSw4ptJer
bu+a1rOGnomes+cD/j9MCa0JFaaiyxEG7+E94PIMolC8EeV7ki5mADOWFh0IvHH0iEYkYdOYsTbK
sup9FS6ho1fvjdY9LWv3MSGDGnmWOQn1a4eksVVwDEXqahOzmVtHuAFYFEaHutjlEM2hSLMtlqZ2
pIUBqDW3FX3TTXTJCU3cYmki88PTrnrMnT90B7MxPsZRlQSBIKBIcCMN5vuSEQdSN0OwcJbWyixQ
E8kUNH1aiAm3JuaLufRu7SvXZV0KdCTlWb9+5FAO/Xz0IBvMG1mgRSjblEYZ+ZDgKvNhMcKRNuhi
eFPUA5RJeu0iLftpEc8ceK91Uoc2iZKjAV2ioCVCyFF7amhk+JbBarEWUkQOvZoVGO9mrVTkdPZP
fSRxuDV+JhzO15YFVBd+ns/3ZCGerIL+hl080Pu+H4DK+MOovOAD5VjkHQGtHWOv55yjWXfT3J+6
KUsDFswZuhcMymV+TRE1x111B2itCjKtYi+G4Vw0aH9u3jVEsCyeHzRXghmwhw/XSPfnGZgqMWTs
sWl2Hl3yt8mEP2pmt8+W+I4kNA470PW2ekffxZp5t4U4sLAWfovQIYjtnH6asWUycsEug3/DvOX3
qce+s+963QF0yGkzttWN6T3GWIHY4hPujbhbIkdM911avE5pcoc5aO+6zRk43tV6URXjWKuYtxbj
XqPu6fv2GZ8Yw481Aa3bRK6iXNIhdsM8mzcpB+dmpS9AbKBWmD9rqgx6CrZ+TMSy09J+1yuZgVhi
/TUZxUN7I0S7Xv5J7o7RIBjMs3HLCSTqU2StNJXoFUGtHn4XNEyCmcYfou1d3UscRS1HRFodKLLj
nGCu2f65smi3Ct3QRfs5ryPAH6ucIiNfKXiLSF1KZKfKKeva3yah2gn2PdJI90Pi3aWIU03r1uId
pq2k8C8n/Q185hPPws5VuXxmPM8R5fypbAQg8U7ZLRw+QmrFq1zk+/9k6syW41TaKPtERDCT3NZE
DSpJJZUG+4awZRtIxmRK4Ol7odPRf99UlGQdHUlM37D32lQ4Njtsy9w0jGqYKS1osIqgJTtP/iDP
5hxQHsTFPVPzc1Km6VaGGyeBspr5zVaiuAs59uOYX1NlR8Oe2dctGYJNFlrOa82AmnyJyUR6l9Xj
R459DHP2GYc7dF0gg7C69p4O6KjbJ9uZIJ55CLz6ELVZk7Gf8J/8kPVBEQPaxf6YcRsxxk2uYLWO
eUnCnf3Qmd5IWqSztaHWbvRU3mVI5kEaghlS8QM5Ej+D0W/3itxJenTu+jw+M/s8dPBUXKu5JS6b
u7R/GfLxFPhDxN3Q3QJWhGoaPHem+9E6C/169pX6GRs7VoNjRoIDwnLdE8uTYQgL3OSzFnSaPedr
k7EuVM4fTc8vOGVVFYkR/VLtPrdN9i/JtiOXaGyFV9eoHw1zQURtxdecO2uGk6hvxLFdEiYJ1YOd
h6CLgcTNzJvJmVxvyfjUqC4K/BHWfFHuvA7T//okoRzXR5cKcBWlTHuqZAXJmy03TBXcvcBnOm1F
fo2cWlXBw3qvRnnwAA2eYCkA7mPxD3/Tv8Zx3+oGORvNWIRb6jyCGJdddcoFfnI5U8wX8FlTkxtw
YZZXzvx7Q/VA/XvDobEbFxfM7q2o2MoHM4g5Dx26rset2y1Udlx4EB7vljNv0t78EskRrSyqwL1M
EGxkU47bYIK8+eGZ/g9nzdte5uU4LeaVAu6gS+ZCFVG5QToQRVomX+gR/gZjVEyv06ROYe4BfpHm
i9XCG4wpFuaB3Vo9v+E0rkA2r0k1FCGFQNaPHhSLNzFoGLUehhLMgWj5U873yQFJY6vtksN2bang
0Pd/hBk6JvYp4AVpl5uhUruc0hgY4muSFI8V0RVDbBICYfoPsql/DqnKDpmX1+csseuzsRAkGiRl
BQovfCqLZRc++Np+6poFLgAVaB0uH63R/loG397MRvsTeeUXdhe2e1gni4WlEDlmSHLh11IlqPIm
B8LnSo8xyih+hr/nyQL3Tnu8CcqbPXX9uYiDY+ZZweP3S4WGaNu78qL9INwaATNkyyhWv3teRHCE
AFzH8C66hHFFNjPTgoAdWRuQVOHj90vsOEdgTXZkoybMRmveDz237Rb64uaux9g/+GLVOw+Vj0Zl
AMTp+F15YIhh9R0tCiu3DVkE+dHO/jHPICRmwFAkCtaUiXgcy3sxK3FVgRLgYl0McW7S7nR6glkz
nCW7h8Ghii7hix1wc0ZN17rbiQirfdMEn/1YflhJJbjKnI2xqjwTkf2eR2FfZEN5UBrkKZcWsYiz
Px/82rEeUNY+1HMDCYpRHaGeI8TKgjHgXFHfUJVku3mYQ5Ja1kM7uSzTO0wqZjJVANHYA4w5/C9q
W0/bw5MrBYOMuVDb3MaxaubNkYDyo22Dt05Z2MmlYpSbddtgZi9tJ/STMP094SVHorOJK6pZvnQK
mOFcGS+i/Zuky18Z9vMxw4u+Yc27C1he5F5YnD26z82cOYoOimG/g7JSCd1uWj+G4D9JzCgQzS9l
wlipmwLGQg1PJtm9xDV1S8I8IU7+jkLh5+6WPbZ82m9dfcyG3uNy86LixOPznw4UaU6dvY7umRPL
zIk0JbBnk81r953B8G7+k9vE9aYlo0GsJ0zWcro9Vm4HP8vIoUieDGipFP/s1NOe9j3xUBR7wVcp
Y3z29Id4v5t7T9LWEyvYK7Xaj7bJmfNYLi0EG9xL7Lhfeape5OCdrIX6VoRlthcO3sZhtbSLl5CC
PqyyX0FuBFthxwE9e2fg2SopnTkZrzZDir4x9v2QHgYy9J7N5jFX81umh61Z6y6y83481l52aQjO
rRr73sgRGCai3Vkn1ocDEodxpb0GfWTFZpy7iPQGIMxJae+s/KGkGUOC6Zt7JzzBc/7pjs3frFDO
3nUUcaNq51tzpPpBP8mJKkZ0nfjlhTxLCKAcI7eApcpMs1ZIyTAPqU1HnJ8VACco7fY1bDIgqh1/
vHkSF2nMP5E0jEud/yLQkaxraEEnT1sbqzHNlyKJ7ypg7yEwFW65pZubzuzUs5+26UVz1iAGXw1a
RCtQYHoHRTeQVLcgTX8YOZIDb54M9q5dePQSpzmg1Tl5YR55ffunT8ncxj5T3DumYVxi0zE4DnbM
OeyTf6tYpFSQjxkE2SS2k9G1XDnDocoGkhjp0aResSomqbG5SeJF3qZKbpkFxx+6w8TEHmEL35bN
pHHnUka3Oi7XlIn0Iwi9fjfZ/quVC0rB2LjksEQ3WpbhC3M55kPru25Mux0ihqcEHA52KPtqmNT8
kzVtwqExbuw8aMR18qVKbDlLjWEiI1tkHzhx9Tw37bxfJp5VjgkOOxkdAhwNcK/zMp6ydLmQVRS1
YVwdY2r0rrALrqDaZA5FXVrpWBCYVA7HWRnhOZaCvSfsYSZLTPmonqczgWH5xaiG+uiK2bvOC39D
w1DsYxbnubaJswhtx3iVnVJbNtxyl5hpduxVsrVnVCHV3P6ue0fd4J0gTmKgnaZ/rOWbR82zzFxP
49RCFUtXFdfe26r6poN0oTOb/Vfmjc2md8b8DS+QsgNWNYB1XpjEFHuORvUcK1ExGmoe8iKmLxDU
+CH62gc08dbRn+z8opqczbiZ2aeyp2pgyfVzzenYtbOfAaEx8ijwtfNo+EN2sFBtPrtDLfedNtVL
Uc8DkIb8QXVBdSf+aoSeNs9wiQZ5MPCNbEJLJj+y777OI/tthsWk6InOtPORclT/D6vFseql/9eP
V+7uBPDUdV8Xy0WZ7ryn8PBSNFYLOeFAsOq4tJ9xZz/jTVh+I+j840yZ+JHkVD1TaJGYkYwlWccE
N4jYjSPqiHTHQt58WUzAz3pQE6pzgY+n7s/CSapL5TXVJbRy3nQkFXgz81/0NX2pUIXqbj+0sYZL
Na23AnRKsY/HFovKWWtyC6yp/tcANGYe2CyX7xffOqqu7MmhxFRd86xXY0OGYNiQz4i+S6+1CVNj
0+VEl455seztFJpp1JjVo1yWgsQG9f+//O9zyvd+mY0uDt9f0c/TgnOsuYZoGliUw4k6Q/3MmUht
u4Thk0hyYhBA4l+q9aVO/PZUNtDnpckG3LH0TkCCuARGX18sdBtED5dUlJVfgMbvrhnn7d6ZWQ34
TYJAOuPc9bwSLY/3ZbRIRWwVHL//eFUV7pO6FMdm/VNiNCHgwyLbWeeJBw3V87pjFuMWcMhmSNYX
Ametc2i+Lk4Z0qi64fn7HcUkKHXuhwffNH9ZtlOSCc0R+n73/b0lO+2ZL/rfv8XrF0gDxXNvunJb
mFV2yVa31rDo7GLSWzE8Hz0abBwf2nMZcad/8byqA8N8xgi2lV6+37UkSm+FbBEq9HeEUglYCXOT
8dTDNvUlyHzdjVVsUo+ZgL/HKXgoXapsMXhDZFv+W2xalyKd4r2b4yiDZDrwP5Z09Q6KvEraHYmQ
tEJJI+TD90u5DhahaGx7m/uml+G8nU1m7iKvLz6rdOHJq+msFkEjcA6Q1HOyaiwAZ+3yUDsH+B9Y
hmp7FVbj7wlaIvFCUqi0L/DqaBZokeVn/7Ig8R+Ghpr1+13WJptxtBlIp53cZiuctEKvZVViHUoF
mFN8dkBsDFMWeVm2c0wSBSsOJJJumR/8qb8ximOjJAgJYpZR9Vz82YrHiK9WGSS7GHgMPNbkSxCP
4vWjjGpIewa6yy3OUZq+sX9wCovBkRuLCB5myhrG8F+CHuOaVixVOn+8pNBmt1XeU957y+85sQqG
HhjrXZ0cqqFLkI4HODnZVEdTF38Q6Hwu6Qn3SSb+JTVQH7Cr27q3yGiF/xKnQBDMymwj11LeIeA5
/KPy1SW38uQ+4uq7TikTq0F36IrquuIfENdnk8N0280us1+qz3n4DTYRaITX1UAhQIsxBe1QxZAz
RLgVzEDdsN9eLGJu+lJ/9slIf2eouxx9fzWEIX203fGzhle3X93cx6De1OtXdh1xCN5IhGlCwWaS
PvFXDuSd+5i9CCiVWwcoS7rUOITTghCBhFwippMRGhCbAB6WwgEzJQRC/oMDKuoZBSYDyqX+1Uqf
IdTcXpg72+jTph8Zy3HsLquWHzXOPswCVvij/eESPl+O9u9MUZVnWuNn04xtzdg7C7+ksbUBcxZU
0iQeN/lRSBdWrGwlFCNRP3VF12/NXg1f7vJJEMB7KgL3XZashdvy0/GLjruWR+GwAog7Yj4G0Ur0
VmO+Gw1JMQY2HnlAVCXJ747EFoYeJE3BApLgfiznVD2TkrFsic4G7SuIU7b7UuwQol7bwZxe0pzb
qYko933i8WlRl89mvZ8X8x9MiPHZkYZ1qQtf7NoCWVKis5/FkxUI/TvvG2YkeZGwrl3S536yWQS1
VgjKiXuhEsGlxRXwumBw8vWquZj4yy/LDnhJy35JXAKwz1ynzdFo2u7GYgDBm9MACK1zvWmsXhyy
NrSvMsU/G9Zl/7sISQaBV/hDK/LVuQIsAldw/hFsRQvcFn8DIYff/oRfnaD1eD+34bAbe47eDC5k
P9h2s4s9oSO4UXOky/nAnBOXMpOSm06JrTWr+k2aSXbRDZajQA3lz2Gw3kTc3jJ/Lk7JYESuX3LC
ddUvnX6IJe7R/CzAspme8kBcP3aClSRApDiv35/lWUFam5d8um78M+54AGG300B+eClVBuAnLCPM
gTazfIF8+P+9+/7c0I6fY7qILYbiNzYp4dWYGAlwGgP2xlg2ri/fn/9+R7iFSeNPjloGKItIEJVE
3/+Aoa66utkKnpAPNJ/bfJkJ2MhUtw1X93PsQu1JBs7TdDrUVs28tkj3AK26RyjV4W5h/Ie4r7jE
UGvPkEyPuU2AFotCRFeO55rUYVNJkEhVQivo9xyslxGyfPT96WL9N68eWKr2Ezq8fqJvpW/7/nwG
j+jx+12+vgPq+7GMw3PuNThQmi4D4MULZjYUWCaOUO7blHSSvlkNO2XzC9TtR12FeM39eXzUmOr+
eyeSHgidBZ9GpJ+5SgGumWtAgUcksLAfR7NjjEPJfEhTLoneJsWgmQqeYEUSwYgxXskzg/PAvnLB
yb1p/7E+cU/KGp7nNVXLgV8AG/ORYei8xVhysByb+PoQmH1vEttSxoxlHQ3M3kVM1I82qgfPlJFH
NNFuGqnZZS7lY7luxGL3uWco6I5ExZGtNFHauvreWys6zTFvWPKn18Z4bmrrJ0nO57BJrNPALhlV
8Su6W8wxsnb3fjHh51umx5j0JqaZPxO7q4Ah0JZRF1j3QrfuzSMHw1lpYEaKUb5OY/FU2YrWVj4b
rf8C7qXBVEX6SmsiYp1aNk5W4ad7/NLTAZgodGw/LC+WH7KfYtobBYSC7BIxyfsmTUb4TAimWhAl
ZXNJZPyPdqE9JQuXT5j+8fXKt9J1ti9wWTU8fsU8skscAobh7BJxy2wTY6JzMtyPBr38Do/68pjF
pn9yW9OlT4fUDoj02qqJkUOVz49EXSVo0udfXm9ZNzNVzqa07IfF4/rtLeNXWE2PfO/hNpgOc5HS
vlF7AElCR4aukCG+xbprxJW7Ey2e6iHz0YAlakf6cX5wRvwLoC892fxTa34LylLxlnekPOogmK5V
5ZGFEbANdPWtMHL1KvvsZwb/YxuScYbsoLSIR9yKdh7/joqBUu5N+aUcYUh5ZQb5HZ0Uu3XnPHaq
uo0NORM1df257aSz6xj5bP049M717KnPEHVq3rj9e+mpHrJc95YvZmR5zaVJ0YEgnMDxbsBY85xT
MwAnC1tr2LM9t29F2w+nzKGQstgCRWna/TOw8c4ipWaFAg8ZPT8ABrA2JO2aUd0xvO+m5sFeeW6W
ww4TuPLpO+QGhGy3L9kvbstS8+A3/GmfGMGt83Rz9jQmabUMbCE9+QrTSEYgLMgPwOPAwIgcNrGm
AJmMclaltvvIGmx+LD7MPNgLbacXFA8ABbJ9aza0+c1rp4f5qu3WfNTW6B9je/n5/ZHMGwf5ifmr
9G2S6NcvGD1ToGcrW/Z4fA71hP2wDrAkMU4AFipUctt+sMJtP6GNmREcj8O7u4qs55x7OEuxkBWu
aJxH6QTBlnLgh1dUAFhFO+7iQZpbUc7sfviBCGf54wC9pyENsamUGCRxj3MDHfGy2O2+1wW646q9
FuXUP1IDwbGYgp4Lk97dJzI9buJTZlfzUxZT5tI85ZvCacElLonFGT0kJyB/nxggkYlqC29Kc6E2
pO7OvkPpG/VYipJYozR8y1u992NWAWS13btujBAhk/rC8rK2uuq57tjWUxz5kenU7WOwND09AbNQ
bCcXp9Q49Rq689AARzX9FQs74yH3P0Lt7gzJTDq1PPkQeyXDPI3+amGiONSej28EWmmD3IzLppMb
+CHxfizQHk7oNzdu2RaPXrw+Cr3SekTNgx19RTrN3T5eRvXxAxtg+lgMtkJUXYXPca/vWEnFwZ5U
eyAGjIQlyO2IIrQ6TL1mPmjm4cmKNQVgbn6I5l5mjXrH6OG3+ZOszL+EOk0fk1DF0TEWUn8D4zA3
evzwBUJQpMDumeZaoYxd9KmJ5/NcBcuLUZXOCycNthlveiBtOuCuNpTnBuLUrstY9jQdd7+lJ+WH
eyzbcWB0Fwcn4/MyBO+4qrfGUlVvievOT/1Q/8HLNb1zDfLNzcgf2wDXUi4+GiHsTdWJ9MqwqeZ5
0bkXh5A/+IAfIRMRYLloqsLBTO8azqPppCUQorEjurKVn4Zk4i0Q30AzH7YWStVXU2XRgOdk383C
Y+jMcLPPEF0BbbIgQpXBVmcQIoesXM7tkBafjN5B5zHiLbQrLjWLg8dRo+f3LFF85hqfkFjYFYQp
3T8PYYH60/whXad9rtrYe9WTjW5/3sGEVG+p4nk3pOkFM6KAOKBp67OuvDhJc+kyWLStK8G/VZd0
Nt331oq+jw2Y+g20ZXEp3cKi2qu9S+KjScIwrHcUeyDmGYXtoFkOH+VEgpHBXJ+9vBV1UzvelGpe
58nL7jOZbS3JOMegso2d0XFo4rYcHlAL/BMAyw/VerTCLC5fnAA4fFhh2OZx8NCNnX9Mm/y9tA2U
jIT1fiZzJTbjurOfBcpnlRUfo30nynH8TG3tIVQcL4PqalqA0PnwAx7l/PlPVAzI30GPfZIEu3UN
Eb91pN5FTir/4PVbe98q/WStYu1pd+JoWQIMr30bbGVmvnqg7nfdNPt7Qe4ibdEm9ty3RTgGP7oU
aJTjah8Sy+zD1tlNMFg+145hO+JVe/j+zimwtFKgXGxR3IUhKxaOJdrdwO8xHjOLCwLRHIaqayMB
sOMjQUBVtu9GmRQ3pzOBdpUoD8MBgErPVW2x5TjZ3FDwwtmHxgC7Lseh/oQ8D1WBzFEodNXeWpyM
WX/8I29q/Wx7X4k1eU/KlZ8W22UQDYxQ3a4JPlKLL2wM7gOGbuJodmb12eTNs6lcgda2P4wLm2yn
M6BeOhYBk43eOZ53wJzUR0k2Fp8ey9Mu6C8IuuYbHdGw6QJdHstA/Ey6Y4Uj47bYw1888ZiscoxM
nhV+5djgskL4xyzP/k2Gfg5YNLwM9frDjoTFAXm5MhcJMaFn+hAMRQWaIhk+6Z3eipZrsEeNHWTJ
eLMYCLZzMH2GHsdkGYp7XLYoqkoP5xJks04q9yXwxmtbuT3hGBIfKT91O/4aeG7v55RToRPmPVnM
4VbP0zUPuOnM62kvatU8T0v/5TcNwBOJ4CzTe89twyjLKuMz66fIXfIRMo45RqUbzjz5Opoj6XSf
aTOSgSG0wXQw3gRq8fjjsX3vlvpehzR+LkEjkcXzl7UdP770vL8iL9MNg+XpZAbcxbNB6ceck9ZW
xm0MRvupwgB+1S4hA7BMx0j7eXdoaYR3LjXsiaeodXC9uo6YSTBpnz8ykYYXhl/Dtltc7gI6eXOI
GSdRS44PCFfKKIxJDvBZ/hA8aXy0SaW3OkWEuZic9wZbZ7YyzUMXyGQzrz8dlh/jqU5t8cCm7Rmz
44ucGusTd3oaUaGgR3YD8xN57Bs3e5Qt9MjHRc716vR8N2Qyfba1Iw6yTZ8ZqBPu4s/2J7iN17ie
4tv3I4TQOrrgsf5jASj7ZBWHLwolFdZ9VsXuiJ6ZeTa7n8rhXGqzo6lR+1MoJNHc96jkeIjSFhV4
aDhq3sIaHpt8S5ocRkgJdYHntbtjYqbevL70rwkd5aZitP0JXJ3JqQ54ottLdipst9jnabELsmx+
t5JEXsZWFTuyPA8+s5XXqfrrtrQhVpr+7LwAScf6y2yqhAjrbhDmI91nS24lDRIeiO8fBy4Kz+P5
AOjbg7LLkNvpfnMXY6zhftZGAOSSW+muQsZIyfZjTsmAxqomcze5QSJ69vJQXSYpfizha9Hg9/Qy
GqKG4cUeg613lKb3FFRV+exb/Wvv2mSA9S6ygzZ/Z0Cj34yRuXkyGk8TkIoTR9S/hcu4bGTY3A0A
ru/MFHZ2Xc8/nVStasIqfpgPxIEhBvBwT9hVsXxKSLOSLNbjKJb0tMTieQaMdTbL9isbgA8V2Fqn
zvhL/ulM/hRPugmVQu1bU9S/C4p5BrCAGxtO6ROZoqv4jRgKq1CfsRG/MhNr/yFMZJWEolMQ6/66
4L7Z5FNQvhUAEOh1dfrod/Z8ah0uTkKXdipfKCN1irIqMzFmtMZzgcFjS3xP1GdueG+D8VX4TvBP
5D/bAHB9vfThK5DHV8gWYK1c7kU2+anUlgWaAqtgb1aw3mVxzaYuE4iIxmWbj5poniBVUTE0zY3+
dSEWqYxvQoTvqSqeB1OU/zySGmYVVL8DwyMjOrRQ02VddnIaFjU+q9JrTRjcMaCNxJbiRjkhm086
GYHAqvasglne7aB9sd01MNYrXqmBEcoN9VfNBQRvyboKVpM32NnEvdpyfhoQVrD/GTGCBcmZyX5+
1R6tZtcb/m627OYwSSkRUoz5T5yLz3gtHOajBXeeGvVca3UU9zfuANMPyyGFXPtT8uq2hr9HIjZc
G9LGodqg8WWG7nMfSNyraCDjJ04/vmSuy7EMeXiQz4HJUBMb1xADxNICER9dtCFqvDVL84dJ+/jX
a82/tlDlhxJwCTEvvC2q1Oe5z+IIXR1ZuW5ZXsvVBRtglXhld+AgnesISQgrk+0WzoHeZs/Nf70k
wCegf6inYjLSX8piJ5fDoud55Jons6iBshgd+b9JEEbeZFln5VFWpjNlnSpr99DOBeRwO0Ny4/BQ
AHf2y4FEt9X2VBxLbkvmxmKotG9tXF3/fVwpnUcjIBrMwmF8NeshuTAHjrjd89Ec+MuGK5aUyiS3
9wQAE3tjxc/Ea49le6oIDT9ObvaHqzy8fr9wHsVXsjjBLuFwp11d2Ij3IXKpdDauVVDhwBkzQNpj
tsBvxS0R9MG1cDWe1dmWAaWbBDIlASlxE+bLWup6oy4fXcs1yfPGH65y6NUh3i/+3P1qq+bn/u+T
0rrnzG0fLNuVOA8Ey9fCv6Yhj6sd+Wpw44gx2KdG2m2HpWz++33Y8mePQ1lk13F4A6CAM9BIjb20
mVSMJlMmq8t9HKIpQix0BMWjVUpaGh8l6Ni2DpZJnlpoJFEIJVP9+P2u0PxhhqT/57K03Zfo7RFn
Gfnjf99+fRd3uJzi0LyiQrEOcx3iUE4ZoIxm/X9fqoy/eNnyAO5NqH1MmvfLgnlbNeVbx1E7DFmq
zgtKsmKTecGOqDpWWIOP1AJYDI8LjxIekraseyQnvfVULxaMVbqic9VlBJSvL3g+Z/yPZMkSVMXo
BJudJSmh6ANpI+HQnRljOewGDUTKjGXIhePF0s47sSoAldeP3BlbA+cNflvRYwJ1yGFeCVm2jCPH
a+PIHYQ6TsW4l4WjzL0YDeJaajaDqa/PPhQb1QTlaXp0AJcSQbzEG3gqf8gZkvhQjuVqcc8MIMYg
csfTt1heiEOLA2dy+x69VjnsCuWzMmJcx4LSKchmqdUHq+L5TBRDd0Ace+98dahYqLNkxv7SiV7v
KJudja+9t7Kf/nhiJt4qwyUpS9qEhIOtlbEl6bM9T03zp/AZLqJGbzHGRsiN9naDwxrrm32UDI+5
Nalz2CXvMUke1AMqodwwgeXjc8zTFcBdkd7kNUa+KxfdgtQ1gl3DUbGr6ZAYqj+kjPhK/hixHePW
sfORG1wJ+KBDJQOGsTp/v6tn3DnoHtcjz5LZTfNwO/jTwagE6S5a3lBeqrMA4wHETtxIHsWhjuId
L7t/XAO8ucmXJ5TtZLii2oOew8A02S6WRVg4wj8o9RKj6Hr4u8xoQN8ly47EGvJtMyZaBstF7ujz
eUqzBkvQlG+ZOFwKBe/NDpa37+Oku+DQjXEc9UH+XEEDJ+LQ9aOA4t9xTMnIjFzrGiPweJsDQ557
AFYBgDnTtRBFOrDVeuJYwR4YiJMwE8ukjI/cPFajItTkbe9bjK+8LrtPieVsg0C3R7Dc89YzLBtm
u+kek467OOevxAXt+XTDi3sN0bgtpjxrGzaNDl0begMLTbkRMwdkxs3AhVSIl5kpxj4XIbQHNZ/B
stC4Qfv0m2o4e+uk/fudMsgkB08XyQDQPmbtv0zpq52rZnoqsVFJQGfBd8bCVxgbr0YH+f3fAehQ
UFdLgmB8ro0ipcq3xgFTNOTNEaRVG0wIHhocGehvwcliFQfuVQXDf8d3StCvyax/KyxbnW0P2qdr
F4c2J8W0DMs9oOW7jpvXPGdx7Tba3JH+xPyanIh9UO2rsH8zSp+mzGzf/alDla8JHGqJdXUcFuw2
IYlbbobmhr6x34KyKKLBMW4MZ+uHIXfQ59tszNgHQinN2uaGOO2ST7WJKwx6RVFk0yYn+zrwwnJX
+GihuLgpXmj54DKhoCjynd11QAoqH5CHMu6OHF9xc5sw8Z0nmR0pYrDowHVCbprDHsEnr+M8IIsl
ebKHmQdLGidbpwXe4NnBGqSJeIEmIt9o7fRHw+BpaFKycssLLqZJYHM+JE9e0VwrPBxnTu+9DLlY
613Vos+KC+IOGN9ZCUZFvJznBGsSfUx3TdwaQVI/bkH/F8dVIeHQk9J/jeg4PdL+Wpozx9oSSOpq
oMkJlm1Rui88vKxNCr6AfG6T4PQ4dTn+mJR16Z1n3wo32nQn1tKZe5nKyzBa/dG33DfkwI9DpvM9
VhosMP4AudAbYYMW+sVIUQovJax73IJHJwi/LKg0eT6qv3rR9zkch13gqvycFwgnugxRlAKXsfFa
VFnaQdMUm3Z/XP8XHn0+dnU/OXluk5Avh9aE4/Sj1b8mFAc87tAABEnxkiOAwsNwtWnqos57a5d2
F+fQBJ3gSybQS/y+RpEx2DJidgdMTnMQ++WHHBYJaxOUskEewfl/L4vgMbWsKXUMopDwO9Wt6NzI
mDx9jNktu377y07Keo+qASt3DVNm6zD03PYjtyNMcflO+8Qd8BSeD31QviIu4vrybiyZZyLbyPCN
Jc/EvghJjHC4o0kvLsnJribirmtNUPzG6x3jTFGcHntuqU3HR9X6oixxkkmrItE+Ab/HZin45QJJ
NKSQzciJNFCEdjJqu/BUDpkRkf/NwZvxsucEu5OKVJJIUTzh0w4idlkELI6QRmet90DZ0lW0bbIs
EfxeQzBekJr73txcKMF9Arntdvv9/dAGF5zHkDy0XE13FSwTep/+UixFtuHGGmPE57wpQyjBec/N
P5szeM6d+ycE27lJC/uN+MSvntgZRv/jj4Wy98Du8jYoxwI3hk4rmLitlbjxvr+TjZgRNaLK9mjL
77NMMRimWfdQhGDj5rBPDjpntKtCH6Iv8s1A9m+hnLA4Y8egVQNaaIf6V9cxA5Ber/eyWXxwavoU
CIzC3oj2eJmpAzY0vPHFxySlpZ1hkDG+dFwzM2jne1+hlCNZytzUYfrGmIutzPqSVGZ8kHlwN51O
7mNvgXNn3kWZdee0/orR9R4Q9uC4XJ3YmT3Pl+8XxSaBg0ER2hewnwjvwlT9k2xUG46e96PuxzcW
XlU0JvmOG6t5qiQ+vzLsp4tltuFZo2fJBPIaZPEXOKR7JYEBBGaKepsBwmk2EK05+UQI6YSoc+7O
docVySUHjNwoHPTaMR66Cr9pHCRHUtTmkYyLOU2ei/xsGNM7UQ0n31TiaJjQWQrRkL02wci2FaV2
awUeosBwx6PXj6h59Hmi70gtvBr85h+oktEGsS/damR0nJzmEwQKdYLuhrorZZdT6XLPmYuMc6A/
LmuG26GPi9Ssn2xdThxbSkvmY/9KO2c407mMH2qa28bqxIPNDOCyBAQM+KFxXRZd3EP7ngfIuXIp
PPQgxIE1VSTj5Calsj6XkX5INm76DrI/XzmHOGvMEeIiGjys8R5SDqgXO9RNNiPgh6ZbrGhBb5X6
pd4MOUZOvxc//aHNL9b/Ye9MluNG2iz7Qo00BxyTLzsCMTEiOEscNjBSEjEDjnl4+j5QZlf9aVV/
m+WuFr1RKilRJCMAxzfce27s8mplmFFZ8m7zEl8yQEpczvkPwQu6n6fpCUID3KHQf3Dz8adl8Bhp
DLJsvTi7lJX+mEdL3UTT8PYD7ke67SO9gIIi8n1ICEFFW1BsPHVecsc4mEX2k9aUx67JiDOL8JcI
856ZzFthtc2ROB6/7lgWGymxi7A3HQ48Lnkug9QckmD0Y39juA3Tc3Oq77LYIcjAfbNdkDRLIpzj
6IlyT14Dj5DQeu4LLzklHcyUMarvlvxLQg8hEhQ6ILb1y2xSimt0u7tZfRn2XB2GNR/MNJx5yzHA
MY5eTe06KqhtRf+PLpNNRZazUMn8OyQA1Q3DLAPVNCMenVx5ADNvQMKyA1g8nDNtIdDhcXZuhvcy
Ioe+mweExW6F4l/0HsIqzNR5k6ljqCxYp/X9aH9fKmO5BWJ4LCcXnCHv/Ai4NLCH4jZrItTFOVaH
dP5gKfZpJ3i+2yr3T3mMiLLwf5KfqPa4PxDIuHk97oYSEymnG84CDEYFhoJdRLvKBGd1t7lkgjUC
24ShQW7IEJDYpGnVhuQmT3BazzNQB3corlHR41aIfThZs/MkpVPTuvPeQnrEECZVeIsARWzy3Hp2
vaF7Hgu0CTpjNGXG3QHRDvqLtjl1OSGOUVPcZ6Sh5F3VH8v12CZgKN703S/FICVgD98cnTSALbB1
Mk9hFyt4rITyZxkr4igJRqZBuPYpIEwal63wcZ5HqvkGCKBd/fjVJm9D68kbYZI2gxs4OEd2s5hu
woliAlNhtG+d5mcNf/zAtCMg5ZEgiKmTiEAF6RtdTjVMIONQlD+ixBIbFxPmdoEtH2S+INqtrK5Y
CbIrEC/GNXxzcbfInV8i03FWBrYd+zNshvxXYoc5dEn5ww4XcPBme8G6ywxGql1rLOf+6JCpw0g+
3VhQVBlrbauFAX0WYRZvEx7tPi8xGDcmqkWuts7q4hDt8zRqixGbiXlmHg4tSZEw7jsHSwgsC5s8
9A0EzyH6NU2TvuO15UvjBCCXtjl0HGhGbz5yMzE0sos9ploS0sm7nYmd3kCIksGk/YcxMX6Aq+UO
TjGL26GC7J62t0aTONuuNUnmbgfeKVejuRDI+ileY2iw3TB82aR6IHHa1GEMLHWAUFFHZjBQ6Dax
QsAxI981ivBqxaZNfQ4VDG7GlrFcuF9y+Tmnfk0BY2+yxLXpY+dDNiXDJqxtGRAayo4SHFQQrW6S
jp3ZXozxgzSwBtvlbWl154Ht6GaQvbdzCL+Y/YKrMsW2QJw3+/AoKrcqrK522qHS5mbfeqEAyQay
AQuJ89DiQT92rvPl2UbQFgkax1HFkKnxSg5vuiTPGInNAaO0fyDQnQclDD/XBsxRYj7xWY4d5mL8
pXyimaVyvkW1NI5RWb52VXar5w5og8RWNWAWTLksg94j17nwiNECUbEtzIpNv70EtIYIWBp9Qn5F
YKNZb2VVVlhgx2Wf0LY1nfuVOfYlHRJU3+7XgKnwLjHhasQyI+pP346dK45+S61ICjtFCai85gG9
EWZuiVigNCTcNFaLAefS1kOkvG3tEeUXvXVRGIQmFCgs57jFjcNqbedrBokTM9INyRZmgC2isjTP
SCyYGUiq3jGKaxclpK/AM4i8SbC3XFruYSwRGeZmrMMvSdJ+aN05XHyUTcUCUqApi2dIHZAVI4St
43gqREn8cYGojGCIAIYYNUqaBlxtr3MKEVClj6yRG6wnHszDAsvZ5E1b6aZyW/kwCckzrPxz1rTf
nSY6FgyfgnD1X2eiqQN2aHc+bYPvjaeBUe3GL9k8DaOxbqsfyDp8z+Ll3bMEItGlspCqrGESS8qV
EowRmUq13QOeISxtr+onAxLDnhFxtQ3nPhhrcuPriTiqGUlAzd0LW4+USG+gzDJUYm4tWA837ODX
A4nsD4VjqXJC90jSe3XTEIgBUy3OgtyqZiQ8Tn4outg5/OfwCFPXawyhBccHZXJIG7+Ny1HcNKXz
K2YCgzcfO4YteiYF1vKAHc8IREx24aK59bDWMYEBc+LFCvnrYgxUgfVTUZFsvih97iBUB10owMRZ
Pc8XsNNe7yOBw/tr21ZQ5pN5469JeVIfZYVZJscZFXiYt7O5b3eyaVF2+v4XqqbwFhUFB3gyJO9a
GjzwblrwDd9VHr32Tv7hdt5pHJz5IcweOEy50T7FVJvX1N5UhXaOyF7wwq0HwhznYJPipNkya6IY
UrV+jPYdQLlRqzeF5vm75pjB89ttnH60H/E9/KB5Czf8WXzWrTCZbvL87zEl3RV+/mG61bNsazg4
w+Djfm8IQlv6vRhqbBDKMO/myn5m5fipG/WqChig+BXp6sJY5eepC9ND1huPy9jhvCGZANVttJtx
Nm/gqAMOnvUp++1xU+x5BePfwE2j7MjLiSDHJXSZvgmH5HhnLihyMWtfPd1EhxQbRYfXWJvFm5ml
91NRMkARJwYC7TX1Q8RYuYwPteUUr36EmJUyPyMy7y4RLr4wdR9XJFkiOFWZrTaadI/t0Kf3BJbQ
PXe2R3gOfzEysXQlljK3hn9a/AX8De5jZ+SF9rDFQGNA4oOjam2CFNaHpj/juOkOcB54MDWHWS8A
nbikukkh3Rrlt44aoSNrGTY1EBQzyV4QYUyP0BAZtYxwHohFOhJ2YPGEaJhvkKwbEMSNKhrPR+Xl
DE4jB9HNqMxTq8Bfse4q6OLyOqCl2rW55CkjQlIBYfqbA7W3oO3YOgCfEyL/jkr3+76n/FkwVtdZ
cYMovV3Cu84aNdsRMe11Npj4eNGVyXx6o062NwVatC2CjYcpYncfF+mhzYBKyxGT0nolZy1On0Tz
nG8CD307jSxIFIZafJ+cn3mm7B3TviOhRUiI6oWL91wbj0U+ZqfI7B8iSvJNnxJOgTgca5z3boU/
apcGbPCAcElM/HHnsVtfD0cTc9LEfmkH8vHOzJafk9BTUGORi8XCbV5UXy0sOTNfYRlo2qMZwZ6T
MBdiZRXilCnp7yASVnLZW7F3bzZ62iz+cCMRh1ed+pIui1znIZntR5DRSeCT6DEt5afocMZ7lyb+
RdqQH5BBuhyaPopPnV899hH5PODHXPQIWXn8zZVQwA1MgbDK0CdQC0EfD8PWTT19QgvwU0fY4Hgv
b9HcOSj9ovTZzxt0yYMRB3XVxrcSfXUbKetFoNXezwna6j5Tzn0FvhNPIre3MbblOezxAyzVo5wd
+xM8OdJy3Pd3uZ6zM5o1BS5khGovTYrEHJNOA4o7TCjelhwtWMmXVLKs70p2j2YvxLGKFAEOjr1n
qQzlRj4KGEVVVz0hG2cb2eQPWL0vE3M9yTtMPDjfc8rEFKFyBTAcu4F/gMj25GARDKkjhGqeiHHC
bjr7yG9X+9Yqq05b5imIyVx7HSKP37Cpouc0rA+xSzrrG3lCnJMDnskBPwxr810UI4e388d9BTN/
4zIqiWz0OtnSUyBPeMdxbTMKJmrT9Zm4tA63BXYF2jZm02GWbLr1Gxywxe+94povyX3qDB4/zMKQ
DkDqvpoa1gv28hYt7XRRwlCIoU3mfHnvnnwnu2YsZbfaTWYKzti86K7e5oVdH8n/PgszvHiansIj
OIVJSwWDOVmgIup43lQ6Zcw1M26ADMjkI/Hto4/xeRMZIzIAm1FHBMepi65TZr61uoYaxfrT976h
l6W303gnk8/IbPDVeChg8qT5nP2n0Szevdz5YopKmevMNwTmAe9wsvfQxGJoW/vMIhsplKviZm12
x3DJA673g50QIFG1n7HubwrjqabEZGI9zUe39d7R5p8jlXe8cxE33MwZh2oeXTcg11jb/Q63a3dK
bOvN0sWd3eCgx1W3Y1Axbgpy13Ehpd/8OL5Abjv53vRYePrmvTdMgeR1JG0IwOq2NdGwqbod11HC
iNTiUUaKPeFS7zOk7ZtIkgtCdbgLM8xmoZ2Xp7hRZLc6Ln4hpL9M/OKdMxcYYnhmRNbZ5aLbKk3S
HdXCrVvbJ+5ofQzt8eBDacCc6j1k489KUa2grmMAQmT3eSrnYt+74idPw5Tpmmp2QKCag8i1tV0B
XkEB9/vSm+Jzcd2W+WpjHJj3wrpCV8RxI6MgyfAjjKVxEZ6dBaLnBWEBqw569g+RScdFFFy2F4S7
RGQUnT2ZMg2wy30cEcnW9RB70nlkn35XyPYdxCTkM0rDc8NttWnH9qllK9MgF9xVJDNSFg37ZsBK
02IphfiGaCXp4GKU58S5EMwZOu3r4pTE5JWFOtvRG7NQtrmUzVWhorPXtT/8btihLdanaa77/TYU
PMsLT3Qv4QDsDOpZ1U1r7w3Q16zBOngZsjrOjqUEOyqUsB6t2P4+EpNqDwxBbav5lo/teCrH5FhX
413T268+oVJHszJJAl4DbU3TDkpVlFucZZ49kxwIG4f4Xm7gBl0ok8CiCFsiSRghNk5aHZ1msLcO
uPRxZmvWlfM17qYbNmCbuvJOhG2uL+J+TBhhS2XPQScb5tiigzEaYlqCq8Ata50wKDLnpo0QnXYe
TMAZtnOADgzwLSO9BDTLs4U1eJ96/ZXy63WcfjQDD12d58shGkcoL91egELZIsFw0WHb5wWFATJG
fXTxjrspzqPIsXDFJyUoQZLJp1gZ1A9ZRy8BVhHzVYKYYcmWZ3s4hGyy9sjxPrm+CJlJs6+aiSwo
2/A+N1x8cjhUeQ3DlC3oe98VmlRI6gJS1He/yft/hQD8jXD/4/9HFPyZXrBGFPw/Awr+N/mxH2XS
EvDyrzEFfM6fIQWe/YfvIemyPcuEdEByyf8NKXDFH7Zjuz4XP0xZ/kMAxV8ZBdL/w1bcFcrxXNt0
hckftX9mFFjqD8TSyLP4oA3uWVn/JKPA9gUpFn+GUaw/mrF+Y3yQf+3v6RbABGSdOWG4qt/8X6Iv
LSylhChGSF8Jp28YCbdJclfUImapJ2qrMKCY5WZhiQcHhSi3deywsvyZtlPWfCDj74dvDKiI/AV+
CHZyY1i9WpD3rgA7c27tFj5pwrogUEaV28AZ/M7uvqc9zJeLQ0YlA0tnli5LL7fG4UnmFwgZ5OQl
EPqkAndg9mCwqdS1ceoL2wY9xDQSNNcoasbC0KGrWG1DxySCpZ1D8SbGqR4CRTEjrk289OaDnzl+
/rywEih3qwJzumAw9HkKjhWJ9biMVH2PiKVryEAjXjYI1VKE56a25vyZ1aXfgaGMyJXOa8/UW9+o
5XLxrdy5N1xYkjvo+uECX9NPzF3apmX2bs6W8WLgXtbs7lfKACVgr3ZGthjqcYiB6N9VXotczfT9
pX1FgT2GwZx3sv+1iKm1H3op5YK62TbBpQ9VHp+y2HWmR8qnFBqeDBEXL0wG6EPLCYyNoxEGHojt
mdwdx0+iLkrFzgj0P3JX8LRb1ITBlGvIFGW1derZGVovMaoEJKyTn45EwCFKYl+WyUUGdsvTCEdD
5JLDNbPK0EHaeLXEfFuuKCExLfV3RRQEfZnVQtvAoRMiZa7pKtk7ejZRNUZsjtUL1Vk5nVLcwRyv
0qDCRynrN8m3IVsYDpNp7NSBbCwHXpJvOc13rPyufnUts1bB0IpCXngH0vGspkWzSBjbxQsgGksc
m6GBGn+xpRte0wTGw1UDhysONS/XSA3glR4OPggAv1JHEJvB5on1ITPeBEO9a1UZ5hdtu0+uP8ff
Klv71i8Z8i0e8VcRzAt5sy74Keo+o5ZqV5vtEiVQgHVWaSgsdTNd47hEbDItZGuyenSG+EHRu6ud
KxULhiX1I03F3TTMMOO+R7nZIy/xvk3kkPPAboom2hY+YXW3vcKSiw7Y8GtWpNb0MnXcZeCrkF8F
GV6aKYjcOIv2OkUq8j01+KE3VmNYgiA3OK0bp/RW0TkZ7ADEPGvkdsTGU5fPEZ5vJvnVWAIAgpDZ
rPQgD0CRWyG5o2elGn41urQNT3mu2/aCoGgY3voclAScY1fkZFD1NdP5LGX7tp059RDZMGS3dpM5
4+VzlaVZO9T94IwHr53MlrHEjEzfa4VNi2VjguE26eKjxkHacSXVnTyBTwdP64auMYGQyOrpwShN
wIn+LNdlC/OS5kLsrcX0rMD2e3URzaF76wSbucWxs+mqIth5rumJEwhRxIFmMVqk9MJh3dlTRVfn
Zx09S9nlbHT8su/CrduUoEopHWW6i0NoKNzqFT9tbkolb3xlNstpaEKl39fgO4jClsWqRTMb829n
yJeQyqauGzaWURvZy2RiCCB6tcnTK6ldZr7Wu617dZkglYSi6BG0cmYMCHmHISpvRSeBr26WmMTc
he9oZnrAor4ghNgxumk7JwxLt1bq6OZNt1RZ/nYBTOFN1LjV0iJMsKPkqHxzls9ibAzMLm42MmOL
2zWlqwpD17zPExa4D8XgaHVM0OiFN4JZYsibzoQ5WMLMcG8t3QGPAzWakBioVV4gDy37+DQQl0JV
VQ0tUh1urozclCSEFpNoFetL9fuE5p0tQLl0Fkqq2XYs1CFpHr6YMxFAN11cuOld6Q311vdd0DEm
H6dmYxOykRGHGfktrrjD0czoNxsKbCtQCMWPwjckFgTP50DvNZrEPRzZBXL9UmD8wp3IeS8Iy1SH
Kk9ZLHSgC7xtafN8DdJSz+UxWcLc5OCVKcMNPwcN4EjXei6RVyClqkr4EUz9amOfETzVYbgQ9nye
h8hI9uDOp5+Mj8RAa2P6hNAY3Ysb2o1JiVt5L0Tnte5XVeGh2+DbiS1mMoJnnOGosSc9AZHclrW7
MwW6NOfslZjPniGHtI2oe09ItWpQS3DDoiibzW5b4ugVH4sC8742WjnC3iwnmy1oCPZhEpIA2Nwi
WJcvlMuzecNci7PYx9DLimWg8hyoOEPePsGAoHGqxQkMLZNPU3RsaLZhqtJ4J6Oqr2+h7iXxSRhG
RLsQEVVxJ/pFEsnJ03HAWUDE7pVcdGM6JHWhx7cod1q5U1HiTMTHyIzFx2RMHcy1mjLfnO2IWxbB
bXIgXCBBbeSE2uc9da0egL5h1gzqdZh3JxTGDi23MbAHBlKCspP+BV2+C8TQKafwuUkE8mn8Dm36
KEsTXY6Yq6b/lMrg0AQg0TCfDmv0QR5L8igCa7o09pR+RLwXxo+BSxtxPtzImsUc8A5HcSZZ5Lmw
DuqrPb/Ff8kgwO8vrHBNcepgcizswGtNmllmlDMWvZ6d0i4rXS61Td9ABb3LJMciOs0IqUvqFdW9
IWZlfu/gCzSMNdw12XCa2iWwJGXcLdkMpNGTqlZedJ2Uj7qeBtPbm9GEFlgOIQse2kufjgRtH4yi
urMAJjQ2C7RbfxKwTfPY1eMtNeGYHq0o086hGE0C7boQvdb3yowBAG5dtLwYQdhAPNSFO7xMFbYg
xIugmHZjaVc1MhjDUsi0ohzO8CQZrnhLtx7BMWsBHs6mxY9biUQF0pt6l71i7Zg78OSse/Mlq8UB
mAINM9KGvg4waxY5yjgdVfdNG0ry4rLMElikWMAeC+zB6Z1p1AoNfCmbL4sxDTwNNzW8j8bBDvAT
WUlM7FUWJ4BKuoRSzN/EvruQFOghjnjmxzLFY9VKa/x08tpsmbeDdthN5N6Fh0lOSHPhXGUu0ViE
9o63+KYhHHmOHEZcADJjPE1LNBqIyzpfs+/ZkBs9G59D5aftJ07NWN9SigGaPJujaS8/Ql1gD2F4
WaQ3FLD12OFHRAp13/t+TRNvOCOSXREZ9yits8U+hy6xN8U2nIhQETcxUropek0xgc4gbrJ+nMBK
z0U9gL6porLaqzzux/0/77z+Xabb38Linv/bBLn/ibFvDols/z727VpBfs2Tj39tqcz1U/5KfjPV
H8oSnulIaQkuWoLX/kx+870/PGpC4fm24loW6j+D3xzrD9PmOHeVb9mW6Xt80l9NlW3+4bieK32p
/mzTvH/UVNl8kf/aVCEsXJutHx+PSRmRD2f+r6bsXbXa5K7cPqgHj2vshYl9rkz6AVoquSV+9NhU
0K5IWXDyFS05U6lynyWJAcfeiYGjQF70FD7wkj3azGqhioZffdLOAGUUtxz1noPOrYRNvVQ5jH2R
h0OPa1Ta0UCaGiZPYLaLWVtDkNRc0xh2kVGYHwQPLLjfiP4K648sa+AlpcNkUSCyAueWD22FNWBb
KigdP3Hp9wuSSZTeBmb73qxD6sy+mNGkzDFVagccMsWJtVnqjqnrYQUdYoCAa7WwncRXlsnVSdpr
KsWml0Q7CLhsd0VD3FZ/lIlqhGQtxkPZ2nYOs+YS3JcbYnV0REU8EGQRB0BVksYjwx5mbobtok6a
fbDNLf1sffUHT0bfMo+X4n0xkG9m8F5knn23I1I+3tlehuZ9tIROeefPVqVy4AbCYivshY5jPpi6
mqJn2PpkCiSzA705LUoyaojjjDXFN+mvxo/ML4yfIhwJDKN/6IZbU9DNPfReNkEkMCavutjSIoW2
RiuQEVSCeMZEEjYs1iM7wSV+8GlsARdE/min12XyYb/Dj6vKMCgGBVgGBENjkDG4zEn+mTCxD3e6
abJkp4ZCTUR+tIhIGkRC5vNCudsxzcu92nzgnYBcD+Azn4/9oPrhniIj1cc0G3RzQbbn4FilBWUr
udcS5I9aEx4WpENEdvd1hwE7rswRcbG9oE9fRByWc9D3BiK/rWlQDbebys6z6ZNzHFHA6heApEaz
wuzS2tUm6Sl7LSbHfBfkncV7V8/8DFs9ylkeHTbT1bVCnAFNn15vYSc1VmVytV3oE9btbIJFz3CA
gNjMt9XIfbOjNR29J4xVuNpQLNm5uPRJJ8iln6BK1PTVuF5GmPZpXScBrMJoxHbrdJirUcj7dXxc
S/jkOSU5b3wyGc0l8brVNgb0y9LSPaWohzV/wq5UZUpso8k3oZ4NeUfGEmQGZC+fBXVq+b3tNRXt
UTJ88L7iiRIU9mupmHJ7OYXdqS1c03hqZtqvim1dMZFVkibNu3Br2vjt3Pb2ZGxas52i7ylDh+6y
SNeoatIFQvTddoEe6Nak1QSmQoSNdom4HaZKQ0IsEkJmNPS6Rxu5aLiGRY4hjc1YxPZJ+XnPhqfC
N/qhFp3RJY8O4A8iI7lrrY2xZg+tt6s0ss9+zFYtMq+Xt2IO0qqogwglpDwU1KCoXkqD1dIT8eaK
CTpKiuw2QpWvLwkL7vINf6FMn8nWsbJfOb5P/60XjtYs6rNhnt/Lxk6QADaZmMXZCWsQKY0epvGW
v9VCjJq4JCcKMwzt1WY0V0WFYXDCIDrJcphNlWWTUQmGsmmeidWQ1i6tS+09sES3409RcIKcZ8+W
6jp5Duu81G6IhqtSH0XTBi78wnINUXQ+XPFodN55IiDI+JzaoWo/qLdSBFw4k+JjXDtRuElDLHgH
AxMIyVbpmNXoIGB5TCiAvdZyv1l2jVwpJTonukVtF4/vks55vAKObYQL1btt5JluoAOyhO/DCzqm
U81tnESRxSU79ugJKhCQrLeauW1Y9DaZYfS30QjUFdio08+3rG+8caDR7lv2tC7Ljek8M+QuV5L/
2FzquCuqfEvgyoBcMs3c2LlyYqXiSNxJ3jOdT8AvbkPTl/jbVO3ayaWLhtHZTpOVuE92QbAhaTvG
MPf7qSRPiNXT2JoJvhcoTPFt7DE6CVpSy3y1AQ/czffrcl7fhoMrloexNdSomUyP7vjd4m5EOqOL
jKkMDWq5c/xGMR1K+9G/dOuWdZsvQApR41MYTjuFWRRLOcLmYQBZh+oQrVSRFPY2ilHffQnJIXVJ
yiIHKJ9TJ/oIUGwuDpzIxsCWX4TLmj9i+7n8bvmz7/+SRgJkHLbTZL4DU26zw9LgNnxuYseN7ms1
ddEtSJPRvIlDd0kvUrhZekZSO/jw3IhXuGkzoesXjkUH2HnRjPWOjIHIO1T0Z/ZXNEbdjPutgxD+
0KreniHp+OYX0eZZ+FXz4Oiu2h1Z1TWYdsTTHDU95WKsyQLZYr/SiLvpLyvzUObsQXfLkCfR/Sr1
6L61rbLjV9Q/a03r6aoKAyzab0khvhRQnM/cJuJb74yREJj7tLMgxtQwTIxtVkSRCANdOygyGOh4
lKmV1w17hOBU7VougiKXuZxL6HuCPBmUaTdkoN0IYknOhF+4y/NCV03cSe7EBQKFQsYX0br0VWAE
2tR7qTCQ5+cR/nJ/7FDWGIFrpYM8k/+dGa9paveAvkaNPug1HOGJHwUFQMp2ksFFF2QKIc7LkOYe
PCFCAGYXTk0ReXrnA0XyjkNjGUVQxmjTHyWXV3Uj5rIM73hot94j9t2JwMfUjQvxhA/PQljYAzM7
4Mf0wBOWQs5EjLNSGjZUfrhe5ZJrZhvmHCO5ZFPo50hBm5GIxHdPO6791hZ+57znY7KYZ9telng/
ZUxTyMLtqzB7rjQsjLMqU/zjsZVZ9SlLC22so+Ikz9/SSKAcmYhTADfHeHv44XilVlddt4ASymIg
vmKkQ6tOWZOY5Z2sUDeyAUejxOI1HGXzlg8RvRH+Cb7TZY+mNHIIjiJkmx2oyltD23uZTv1y31ZV
3OZBimYmv+T8x4XFBeNhwPTgzaT0JhYN2XdyT8LuYeoWTB0q6we2hsquC3SoPBhClyQJ5ijo22Xq
K+TQmCesUGy4qwv8nAOa9XBf1RbiP0bjdPX9J8VYLEEaIKuAvtSHGbGzh4UTpESVaeYGevOkTGcy
OtpMReZuhqJQYkqzisQ3dwWDxTVQq/PsAsJGm0hB/FDayQSoT8LrzgnVm8oxwdoxY/yCHj4x3jOI
TDIf/nkj9N/3OH9rg/5dr/Q/sBGyWO38+z5oQxM0/L0NWj/hzy7IcDw2SL4gnculQrbl2tH82QYZ
rvrDtYXHfkkpT3jcKf+xXDL4I8/lY5YpJeJGz+TP/mqEDMv6QyE2o28SOMhWTt8/6YTW1upvrZBr
Ww5NGvCq9dtUnm+x/vrXlojvIZ4ENnskdVzMuRXdhVAUcRDMKG+6KbFhL0bxXY17/7IqdH//ld+/
/P7479/lCtU2mOyb3//nrf/In39tQjhBEUuxvH7s9yfY8ahvFSMW1Wfn9RL91mvpPXKZbkcAGt9+
/6JWGjy62lxg+1fLR5M38z1m+fyRDdBD49NioZ46NWzftrZyqoAq5ZOxJaw5l6SHAkWqUzIU7XOj
DcoF6dWrUSZzHhi+98uWCIBL5d/aveRW6hpcSvV46dNMHCRKPCYH7yOP9K2VZERg9RHrrHTJLzoS
d0npd5dKrZpyxjhTktZ7aDinLoT5TQYJX94Jg7E8j8pqd8Rfpfd5BEZpVvKRPvk0ZzabJ1VX2LnL
NsA11G24lw+Z30WoLTRs5KnJntbVUuBPc4JG1Sr3zejW7NSJN44N/GjkcoOdRNQX3qQt2tgcv1Yw
VJ191NMTfSrgA1sZByBoukLaETmLjxxbkTQLOISoU3G1kjUXhXPhPQczRSXc1dG0s+JUb8em80FQ
SHwzHTYtmyXCXlruvTHo7ECDvvGaiZBFicraTboZlZm1GTwnOvB2jNR7G2eQ3m6e2f73uUfkMDbN
wptf3N5ykJRpCsU236EzRmoYorJv/IRntWV/EzyONsRAXa1sfM9mxrKz0e+qeokRBXgHOyK3RpfN
txZEBdkmYwy5XFxKMCL7zvmhe/84hPMGJxkuwW5+wd//YMSClGlcJp0vUYgx6l98fcV0Dt6deSKY
KQ+XOPDqPjtgSuAyGKCDVwfmxjZl8aZsIrYlTkqKCWpB4GZlZl3kgje9XqqT1wLgL+KXLjf26yop
HIZfTYdtPh+jq+pjXETLD7MGdQ8I60uSUULy0F5W6t1BRMWMdu9jcjDMjue2BAr1Wsjyh+3EeKLL
7LW2rkoXv7IMpGszOpeuaTSMakbCIz8PZAyXBgWKGr4SnJpaHaYEY3To2UhTylcuvxwaB5WlSUxP
AIGTj2YLSzL2LH03E0SysPHE47clYK1Bqed8WLOVX+ZaiYe6q38ZSyhuuuzTn1p/jw6nWh018qjN
DDON659GchyUNpKTaQ7e0YvQgtRF/X3uex8zIJBSX/eHGep8ixw8LMpHP+Na7yz5VoKMwLX47Pg+
NiIwmUET9Scaouz6+5c4stShTKoXv0ZT7uUuQEa6YqLR5Y76sUPt9DGzhblROCoGnMYH9nO3TCWT
nSsa77uXWG9F47m/jJNY0Tf9qIJEFslFhlT/JbuJ3RTyVWVR3AxdT30s+xuLWLvWR5Npoq6fwjyE
wMS1bJHawa3ClW5uK9sYjiTKEn8rPyJow+Crn0ZYVyRJqp+NW7Js0y1sFa+2ANkRFcMDFwwl0eAz
JveOVFoSQb/5VnI1BgRYlg/ZQccQDBPiqhHNERmJ942S8SnpxtsqGm/Bib20dvJjkfEHx/cO1f6C
DH21T7JWdUM80mHJurbJl4ceLYwQ7Dfq2Q60SHBBOPhLLWMUW5Kavnvs+TfnuBs5xunfvdDF82v4
rylivsuk0N3kAOerml2vXK3vHaujhJT1wgpbMIUE87LowvKXTTd96LcHYQnek2atPpbbmKbrJi/r
4eb379asFlbPBWL94QnSArW1iXcNmeLT/2HqvJbbBrYs+kWoAhr5lWCOEpX1gpJsCxlohEb6+lnQ
vVMzD0aJki1TFNF9+py919bjN8Zi+ia35nvc9mgaSI4rl38ZMXo+hj6XhZPC5ilI1OBBC/A74m1d
mHigs+WCDPKATWLAyokXWa4zJyfwVA36jnp+XveU1buRsBPziX63z5nBvM85XojCr4PGr0kfBnyz
iMM2tuO9a9IvgzK0XiJopMwbDbDpWHCazDhlXQnFhuw11LbJd+tH7VagxGYtfhvtsd+atMe2juvh
UBrT7ezxay7TyAz6D53D2y5zQwwDwISKrl8D+eHn9N8bnfafad5NUKMcQtG/5nPxYmTaTXlVDOTb
X3V+KoBKEjCCt+WeE3UcJDZGl0V+33v+v4bN9LmEaqGF+9kWyW4cw08GvQzL3WY9DtnyYi0hqJN1
Rav00EiyQuza97dhVT+4ORI1hg3uDsJluKny5sPTgepLGBM+bCW7wdQZdt9KTzCb1uaJExJQAqdf
zX0zB41dPyWhcxMTMEcL8TFg4AeTAny1JDDshhCq+Oguk+TZlSgB38HEvMmxT7eWrp8yDD1lnb8z
LvokHqNYKX14iEnESTHSbOl0nCL2J/L23kVkLJz0I84eDAWWuDqWjzXN3Biy9nCJs54u38i30rVw
UoLVByYnTYdvzkMqK+kQrWjuvvcV7tvG615IDv8sxCZui37NmOo2l3doCfaaqdEmTWnCNcPEqOII
AmXeCB8ADyMXhX95vLhZ9qo1KD+Zh5OeYVxble+NvHt0IliFygbiTa+sw2BF3vM6V/rjpMrP3sLY
r6XsMSJxgZuU9Uu4nD7ENtdQMyvfnwIhQhqzl2wYmXj4XUD7W607IrvnKnqms4vgG5oXBlwUuUYu
r44egal5SoiIKAdomML7KThZZeeBnAB+3nbnzLm3SuHuKAyQK6kX+Prq8Vq7WA1Y2/9C0P7iZKuv
RNH8U2SnNtzRm5GWBGRx9Yx3N0VyZ5rkRUbbqViS+8bP3iteZOO8uZ27Nd06UGF6gyl8UDIiow8R
yUrgrlxFUIV0ZmPBMHpN0HX5zxSd5j7mB0AIs0L6mQNmJHSaneTaGP7VNtaRhZLVar0ffU5hLCM7
IsyCtKb03epHJPe5TYayPa9s06aVnJ+M8tPKUQ8qO3b3SGG3VVtz7KJCbWicU9QgdxRh+gE5bsEC
QbKeJFHrpcZ7ppyucV5esAt7VBr1BlLkeex9jyfOW803tikRM4sjaG1lbPpD575YXQ3lW1ARSKJZ
jSQ+mxp7mZlsZ807e72BeVUDmZDYQPJ5aZWDBrajfx2kmvgcnRktgEZjZ5CncHbWcY/q5mSp8KtL
SRhS7czbuspu+HVamqg339IeYRFJ0pGQWbsC32vR+LSJqy00I4GcpfS1ryoiWdOxJlBLkK57oUEC
k+HzMFnfhld/TK15tdibfFu/QMh9JHjGC+oQAgUsMiYKbKBkAubxSwO8Ag8pn4nrm44bPaeRREfW
hu0RisvY0BBdnn6BTCsYOvXdjeWu1NNL55ufuo9L33bASDAKpcuIuKb953rUhdkE/8gK+rGnD7+W
rkYkop+8wW9E5k/cPb4EaEFTc0zpjq+2OBquTUSlVpfO3p56tLhafjIxNJq5OvWO9tVmp9F4gDa8
Y0zware0630TBXGj7q5GsKqgWbNubBrUKbs4PENWQjuuIfXr63LoOc/ra4nGLJqjdG/O0Y35/c/Y
hOyiBmpeCKzTkvzemOGB/XjXKNJZ++ZohSDavUeEQDIwfMPFBUaRrKl/TUGw2UzkjxREuvfpE/Lf
rSAZsSBrFeHtHs2wYqrsbJWqilU2kCoI523aCCDUqyE3epwhIKhc5R9U75AeJd4l/4YEtelDdYRb
2uTt0rfayMR7pEg7KXliyN8EXjYYW7PUn1OFVzzsyQ83n2B8u4Fkrh4X9LSn5kkBSSSMK930mGD2
9BH/9I5Bngeg4Mzqw21NjADzt5L6hgBCYT7S0QQVnr+F/ughak+fWUXuJXzOjZpmSoGFglOQgYEJ
wlonVA2BvdAycgr7dY5/bNUTqWm6U4Y0u3qo4CyvSVu+JjQ1sWSN9XOezAntZ1jZlWuaJ4t/uWFf
sNdqcvNXojynLVRWBOjj6zTRTfFg7tB4b7E422T+On3yRxtw8hrF2RxL44BORR7x61ZHFHOPrVji
FjjgYJiuj86LpWecCDs5cZenciML9eNMJSlhBlgOG4MPWUSaka/p1s9EFYavNZLjDZGud1SCKqiK
4k54Fkca7PQGzWJMvDLfjG0HDWK5ZAnGyLGltTr2ZNahpHOQq8dIiBXGHOm82LaHMdAn1rWvxvUY
ps9DlRHc3IobdR7FT1685rM27Rpj3Cd4OVahi52VOUcZ6LkbERSw2O+wVv9e9LKUxz6bvsx5UR/O
H6bDS21H7aZKUtT+ywV4OzRv2tedPv+be/U9a80YZAYOO030u1HlCtTZIfE7tSb19Zkz1XYykxfh
kHYp9dsM+Ze4Z4JwZov1J6mjnjlccSyYD7qDpfCpEw7ENnJuC+M8ZDr1YFz/5RZFi+nLq9kVL5NF
/9ZeQHfaE+8gf4N7wrzaWokEULBmJ7n7D73JRNY5AgNmLEPQt9VrNDJiUlWERAI8/konwiRgpFev
eEddSbjeuUNNju2QofGI0ospzCcAJyBnuuYwJiPp1HEBIG7pUbs2kwtcQE3XygdbsTDWOiHBjHzz
h89iqOwlV/wcFhJVGbmi4LiabFN2kOvqZjijU9w10MPx8ICbZztJYH4w+zOxQDC9wy06RVq6dwjh
UXp7sTixHrKw3TAZ1IJa1OEmV+lAtiMYlLlgArOw4TLf3xOd0Dw2sO8ulWwP4QLGMdJ8wOTnQnLF
+UTfwAkiwBqXEM0V58W1Jb97AHmqmKsgx0H7ME6zeECEqjYiJ1duAiFMf5j/dtIvCr2TyarEyJIb
K2u7Zl3jMCfSzvvCphhIFEWPfqqLR98kNm/mZIjvMlrXCR7zjK7xFqqnwVHJPtQy6qn0J3ibNvZv
esxL55OkI0q/sYVD25ZJ/8iPkRPJPbuH0kmwiDgkZsn2GSVWfOrt8csml7QLnSe2bwuC0fCeawQo
lUaCJ2gYHk3OrJM+R/SB5vEoXPenZUEMCnw2u87517TRRTQojcZYvgsmmXtBPtYqpQ4jMrmToPgl
glmeRyIb9Wg1f7HqjAdD6zbABJb033pXOSNsE83fe9XUX1LjOqBm2uBmLYHPe3ehRuNxqFkEDK9N
iAPnrVHX0LNm0JFNcUhQimmT4vyUOpchBvc7lY5HIcZuPMfXOkpiYp1Gk5zbMTqG9GbGAs42YX5L
2UjyMIevwPdYRFt5KCpEd3TX0tT44zYZeOIFZeWWnH5syQxuqvv3WKX0oq2e/NvYQMYavROz1G0j
N30dJu3ZN/12O1hTtC/qafFz+VAXuKQ9DCkj/8wlg2Cn16Ftu9outyr7KNABX22FlrWvk+ktc8mr
ynG/c7R+jxgNFDrMS3AzTKRK1wrAyWhPamZP7F7iysPjpmsAyyQMl0w63K42fq+8po7K8unm+pN7
6LPQ2yT3OnpEVubd3Xh4tZ3JDiq2QgZP1UkSefswjdwvg1sISPMmRcW4L3TyoDwrt/dFN3+Xy/fs
HFr2TLSgzgmoQbqOm4vZ/ZhwKyhNGt80h8qMoJg8tPN1JgY3gOZkBLMzRGsb6sxeq+Jv5WfGuZ9d
i2NmK7a2DbpwnsddzoZ/z7rRJeAJrErc9X5gtHDi9IyiqybFW1vXkD0fBOfEh65xnAeEZ/t8gV+Y
JgAnO7oXuuNemZNsu4JOIWgMhgYT9wlNX9pFWPfunt4hHkFSserrCLWeK3eK+KtnlBxzUACMxNx1
c+gYrApDML4dQUcUX4k2jDshq+95yvJ1NxcmYWeK1gjhgwTgJL3c5jp2HydMobx0dTjCGu/7y1zY
/UWGTocJD9N61JXppjPCKhBFOlyI0OkH/AJxuc6ZSayVCT8grUM8X8hbUC2kRpD4hDopVhN0bjm2
ynDRicIzuXgEYq0jURPm2JvQ4oiNBqV4r/iV7EPUrJeyM/57gZzeHxZ8CzOfb0ayJCbVsrv8XmKW
TCqd6pm4hUcG//k+ln53SZdL7EDkwfZTqkvRe08XJh3zvl0emgx9L9yr6vL78PcCxPkBu8W56YHc
kVb637/wn48wymGRiK6YijhjGgIgWVjtszEjslgk8y2rcZUmY0FjrI5gZ4B8vJlIOq+jvDRZqt/I
OKsJXuL5/T6cwk7HVsE/Qrx+zOZy3sH8foizcWbQzM9/dZ195+SM1axKsNJEGdGWPXbTagjvCfS+
FHncKLYEgCUAbux5bRUIilw4CbdSKeNGe2SdoJ4/pNw3Jw91/KksozTIIO+t7SFTJ9dw0Nn/ftga
GAyTCZQ/ql5kDAskOpHIaYAKmPXJOPx+huy0ELuSVQXs3h3DtKk7/X70fxff5WyptUy+DE1rT7DR
Hqjn5U5aE9ipMia0p/ZbbT1hFwa6aGU4lyJHcVCk2jGtesEGE1TKcTKhfhrJAsshZp+6OZKn34e/
lyzGB24Z/rivpyyD6UyQcZ+TgMMM7Oalj+k4TndAAkgdZ/1lViaZRz6na+caApt5SOrMf1b1riEk
86Vym/TZLL9yAJoqf0GROG3lmILtS2t2/zy695R6L7ETP1nohq8O1PeXoeCJ25zUj0anL92w5OjB
CWDsT5bBCMh464fArorZby6u3YmNxmCZaT4dlC6PP4QuL6116yz6ZLS+AEMiFtjNcdocchP6zcwU
+jSjhFiB9PCXSq4JLBk+2qjK3y1yp/cqIQBcc+ZPrbP0uzW2+j3ubrb5IMgPbzDmXZMojF9VAYQz
Tsxz15IQMrX+K/qxOR6bt9qPxLVhPI3X3w0S5aVXbXrXeDcefK3hfnfgKsG0eep5+Z50/Dctu/ab
oU3XosRbYzlHkccJPK3eP3d6du+kh8NzhFoSz1AD+EVmDuF1cRMdVIxrSMJD3qKyOE6Lchm2CLBK
cZyttt1gAahIgSC0qJyBDpjcbEPkbqAoQgVpyA6l77qqEkqjriymoKDltV7uQ7ug3h6M+aQBlFv5
OgwB6Yw6mTvPtad9gfu+uIlNQZ+RzRQ3ao+laV7WzVU9YbtuZqyvMJACz1GvKYIzoGEzp9fG+SGM
+UUhqFppE4ukbWIdmV263TSFIiPtL9h9VrafPoKFgK7f/nD7G9sAb+Yaq2+76n0mWnNvlIckSr4G
u9kTwoMYWhkYTauta3Nyc23QSdZgYPx0SIKe/woHFatulvtOhGLP/fGY2aJZIwC66H1Y7TwBVyjH
47+xwnJc9aQVzA3Z1I3VvJmw75j+Z3GqbVwogDu4gQ9T6kIKm7TPzEcCnkVKQIhLN7L0t47P3RIm
IXZotDwtyJ2gk3m28bG8EKHai10uc0GGfG1t2oxcLjcz/2Qqf016AEJhHLLOdy0xRPgGWgm4uNJK
uADzm2jsU+OJ6Ylh/RpVUMjUi4G+hVIGZAIHtaIiLDnUvFeLEZAECxPJXHtQBSQje+JUbmrRvhl0
nbYxTJiaBCm9nZuPib/dNMokR8id2AesAcqVv3LgEmFPLbOboozj6BOS91RWn3N7cnmnMZX8I9CT
k21sPuR4L8+ZNNU2gcbv1aO9AQOCZ5/jqSJk9UYS7sX1emqPsgVcprfx69SF5PGMcBfYt6bN7yQR
pxyrWx06R+mF1WmeUwERRCP8KcpT8GmMF6M643eKInlng519MZs+2eJucNcE5aFz86qXcaB8VyWh
jiZuc5RHRXUQEeXc71ctEd8lThwkJbG5ymtRvvjV0FyYlP78PjKt0rqFs3stkIHjj02mvRG6tEOj
WNvFY7xFPDS9SEIxnkq23t9HZdjUe98p4XzQrGKeSfRVkUcvFGi/D1RoUBOyxG+k/S8aQ3zqcxF0
FfFxbmq9x7aprZzPJmswuVTVPgYHdbXXBQqZFV4detlG8gqeCPrLhC3ObewX3MAkn8/1kiefrstl
oWFKQYjvJIp9W9Z3J3addU8xGSAbeilDcSxn45A5Dnw4RpRMvqhjZoaNOO7ocRSUJaOTXEB+SGB6
KGrKR94m8SkPxwUlETFv9KfkEZk/OXCyJr99eciEVW67moaT02bZTuWS8dnyhd+vjrY1H9KE4/rv
Qx8Wps2df8VyNBP9OpyTeKgwrfh5SmzpA2f6bDuGRPgZDtzKOjJbkJSyf+jy4aM3kuY4OJN6wDWk
HgQoV9TJHAO7oYXUzeeNikjuKl3sRQ4d51Y89cSIxjYTVitN5Ma0zrEhnVvSAVko+3FvxYztVJrT
qArLZySLtI/zKgtU3LyrudvZdg6RbgSyZKGCOvvhpyjkVlpiPiqfpVOXZGH30RgkVY9V/Kr5bKRu
ftQ695zktH1bUWqrzHwi2Fwn07WAS4bz3NBguhEpFbi2fdK+MLTfR25WklbKl8wkx4mmPIdI3HCc
iem9Nhgbzxz/AwSJVM2ftCT82++lCRNcIJGxRflJZpiPoqSbaIcyn05vlaHWFids7A3QDhK/uDV5
/TiluHmYkdJ27PRLaMoO2g7pdPXswL7EgTUACahbJgzh4M0HUDb0RrvxKRqS5qXLbkYrHtuu3GsT
/UhKaIpdoPq23gj+j/LshXWLAV8cCwGuU7G4B7Yz1Bz2ZhRSIFTCIXQvBgvACs4qhrPBQd0PdNvw
xm03hvumTHEHROmx9jbIFtI1XPWbDD25MN1+vDF7pnjBuYhfioJmU1G9PBB7cpnNPUNsgMHhKzf9
F0lW5n4gks9pvIIWL5xMjRZkBSRtAl1Iu/AFSUIB+iNcu3n211AUZdrTkKq77ehXLxS8b4ku5I3F
cYnuyCB3XaPQUCGsasl+0YpN30BN600f8k11bobC3dpp+8zx+prUdHZc49WBsLOF4fDqGNNXa6T2
jm8KwK5diAt++d1oZEyFg7wJdyJEu/Ue2SSJbh29iBBbhvsjt2eHCnCjFR1/dO3QS3Njad6VJnPO
HK/+8xuZkBImscGZAgU3FXGgFKPRofWCpLXupKl8+BqTPxxCdLCItaaafTfjNobrhCkFcD+/edqn
clIu4sbEhOFELwFZGkFAmrbuZ1xjc/unIQ1no3SyMBOSpYD4W5tMTxFyl/q6t7NhE4voTIwC2lJ8
WJMzT4hQSA1rSBC0mmUcY969Yn7XFDCsOXWOpq62CCE+8sopgtohDN4wnJvVVdoGUdXfSTBrGnye
wJi1QdeIdx9+UACLiqTtZBlq+uIPxXUGmOvLKAlcKof01oOhcTIXpCnSEuBogeu1H17DmhV+ONII
gwmg9RBP4LVZ0/yBBBKLBqhsbZqxgtq3LULa2XS0GvsQ48iTJoxjt2clVED/KzyAxvhAi4jE0iR8
nLC4rATkCjHfsBbiNEhni2/7dza4GQn/YuuyshVlYxp4nftGJ2qf4f9r6Ov1+jhe0sKC1pPdNNN7
LnHjjRhwDnkW/8gIX0Oa/jF8YqBCALsae2yOqSke9IyNSM7g+QCFv82dQexy3v0hGu4xCeun0rRR
K3bJIVuavyhMAYuT1MjtTco5EYHErFreI6Sigt8kh3VT5tUauBXwd818x/sYwlP8o9PjxWBgo8Jm
PhQzaOo8lPPFGzLnt0wP3zveUiHfDLNTkLVAxR2P4ISMkYBHE6zvLY+dCvVQ9Rb3Grzn1dD8MS0/
R3hPr4p0E0gfMNSMRjuLOLy5FaFhZAW+hyhz10yj9An9zPIEZum9cgItHMhtkfR7ysz2iViDq4lU
YaTvynCK4zQdYKfsgs5OSNCZtrTb7F3sF3e/ckDF19GDXayMPemp27FmTutlL04PhY3cSTKezB9C
NK51nD9yG657C3s9kR1iqSmBW47MhLLkEEntmtKAOPr9rjPdRwdHMBVxB2wVo2ZP2ZGbxcXl3F0m
i8Qp/vDbLF57dXIrxy4DfOR/jd2TgJG2jv3YW5ts1j24KIDbVKMQRgkPzYlYYgxhti8IEhW9wybe
RK6DPsQihFnZf3U1PMD52KJvEK8e+jZOkOV+QvrNWp/z3m4FJ5+Ilzm6WBhmVm0LCnSkaJvdZl/E
0RdzfBEkBtIPStIh/bdoaBSjK+D4GnQfWuh+mG/Bd26kycm2fk8AqTut91E1rzGD840/+1EAgbWi
jLXXeeEztB2H89QY3UtKjwI56JRLzPihX6IMEf/A2Ea02zjhtjE2lAm8dwSXXFfw0UEYTOVTkeIV
z2zJSa7K1o5m/bGizgyY0LGMPaI+AGJW1cnJQXfbMftfTZ0DlQ1NRAxTFRSKQuw0NtGaTKcN7nxK
DRLFNQQAm5b9jilGEhQeTEoXQ95qklOKu81CLU6nntiJkNBYhRQrzj5tmw4Q+i2w68aFeeqXbrM0
OWp8FhnZEd4AUM9qBnNdOmCoYF8tAmc64QWmeQM6/KixaeQeQesxa8JuhLeyC5sU5zwMzCyCZ4gq
O9rDmUabVBtwIjucytDMGPb0W8h5X51u99RHe6r+/AjklQorng+aETVnq+N/92n10d8Z3SOR7e4x
5bWpdYN5XP4Tapk6gz+Ry/keE8JJrzEml2o6MHCPdzn69yHNu2MELDKErgzh2L8b+hweCUxiooTi
McN4aZDBrrAXD7l2zNgFjr8f/V5IbwuPSmCrl54xQjaLARD/srB/qdiUldpxsOmcR11bb+xKRiDs
mE3qdHUD5uqQRrVzarIy5aCkfFMwW/cL7WShR3dFe9IIq9nMoQkL13kscz+lkW93cLAqk0QCsP+k
fUdmHR4RXf334s2MlhqfJWh0FUN7liWyfrp8j392ZoBlmHByNNUePa8B+W/5a7EoZKzlQlv+vx9p
rVlgAIHuaaLTLWqAM41Pc3eZGA3L5fej1AbaGVrFxFYovtM6d47MO2yGWdm3ANVlIK8OIs/aqETE
RMtx+f0InEIBXWvcj9j+TyKqkpPvWNpOk9Mh1Mi4jqyHuRnkms7ZI01DsaU9/B4PkVevrIjI61U5
wPwnsOSth44TdDndxvT3y0PviZNt5uZptrxyL5RzTo3a+H+Xypk1Ul1PmFvBgrAoYUYHWv2fi6H9
70fL55Lm7PBLOnIOpqv2+zc8VraTHEW2yyrv6fdTWWV7x7g//X4JDcz//w6/n4MYIjZ+10E2SZCW
YR8Yb6qhAiIDOjyyWEuwABiWjbpj7gWl76EqoFvasPtftZpo5VRvzW+znXnNsuxRMfqls8aujinr
x2jb95wEhPdxAPrUzK1zx8mOLEw602UA26rLJt177lgeBj0ykFwO9oYNQ7v3FNOBLLX8g5HPqzU7
PElB0LVihqgBwxhNUITALVijGJn+Xn4nqIzk4yND/8yj7u8b2RGLA3isRKB4QYVA6CJHiO7iaX57
UQ3ONdF2x9+vpo3DeSTH8Du2mEd+/0aYZzqcMTxdtT6IA77YT81RaeAQHqji8kI6VbzxWvh6Ouis
Ss360RPNuyeQDbh+gVyCGfolFlW7ohVFme94aBKKCvyr/I6tyuMoby9i4AReVpk+jGFYQbWwt21L
JK7lGS+u56DdQwGhZXq+zxbOhiSClPWZMYUYav8QDfK1rk8Dgp0K+UwSO6fUslEoNWwWjLVJM2ZN
18xdPneHuSIixmZjcJPW3hgteRzCfaAfZFI6RGFlrtFscBSQ0RVg/1465k+kegpJZWhBWkdfHu1R
O9QezTQDoztR4TE/OmS5fxEcTNM6HXfFVM6QWMZ3YS0QDi880UXcKbqRaLOjPSDLYEDbwva1xIsS
RmKgbtnTGQ9GrBfHMHeJt66Zk9jzRhfzn87p8Gq2Au+86oge4tcJ9KEH8AuGG3udte0lKzNEb9rK
8nM0cFC5I7OC0fqZw/6AyOYlxa+J2ivk7eqm9y6bb3phnJx+gwmTQ5cJuqAO/TN7zF0LubXCFzo2
3xmySNmVn2Wl6AjFZrZODWLoQQD9WBWhPum4Rh4F0L0smNi0j3E0HDqQkexBaJqb8VYYIbA+bQic
UgREiA1GhJNUpX/LgnDgRVMddjkpwKN+81ziIMqO029P4W7JvtvoBSE5cZMEbVP3T279HIriNk6k
PZJVuq6Klv4Q81iD7ZDe5cfyA/AM7CDRea0Ag94KPEPeMO37HBXkHCq497SaPdxDjnnj7cFPbmXP
pBfdWn24NyW7b0+w5Ipd4IDn1F81on6rxtkMlqoxN2Bkj7ZJs5oMQCpX2SDh7DhTo0CiMmdMf4pH
a+Pm820qkg9Ua6YbnecY5h/Z1f+qGudWWhBUbBomVXtFqhkwj31C76zG7XGsWPP01pixsbvrsPce
LEZ6rMmKoXZ9s2R1daCWZmU8BWbJyLhqvQtPbicG5zqqqwUMby8j8a15zTN72gVBs18ybyrVgdK7
3Ji6ANuQ/pNqfmmoUdYwhq4pmE88X35Qy6V1bZHC3TzmCyIcyPm1cEkCJ5FzX0umkyDsers+WI7W
b2sjeo6sP+2MQ9ZwG6Ru4T/Z6N+V0Y14VCYob0SxTcA5Wc+2ce+YR07XOUcMpW6WUd/asjvnSwim
pnuXhswIwOkB+VmcdT1qWYZOLo6UgnOsKq5mjPyD8rPm8ONEE4Id8DqiN17muDvIyusC10AcSlMO
qgJjrxrFZUvsw9AbARyFOx1FYJ3mOrQIrBnGxg7UR2JT/WleTtqssYn93kW7Dqo/dDaaTK79nA8b
Eo4uIW0pTs8QI6NE+xvPfzKwsTmNWgRN7gcGzL8eY8WR1KTVIKoDISYBsA9STTPIxfItg5jRW8gz
Vc8IIEqTH6lfsHIw7phhZ6MbTekiZSj/xfxO0NkGQ9ZLZsQ3M0MPbRoI6YXMntHr5RsNPMw+oQmm
ouhZ2t2irgRWxWoQtCn4Va90fZRf0T6bDOOWtGm1Nvv6yB6dPytgq5gKE0Yv1VdStdYm2VtjEoES
ip67cqQJ1IKLRPNC4vBC/cN3+yVH+3swYfjiiVxPU/uNP/vDsJNbVV9YwogDHjhcRempj3pgjs45
GxcLHEOXvJyJr5+Mz6SA69r1r+GQfjArXfU9fC4JNzFlO0diTs+nHe6DTG9dJKFW/WXBwUAKDGzB
1r4RgGywgpx4dQTQRcQ8pV/CekmZPFncKap6jTmcrJbfYc0CNSeJdWAY99lMsC6YlRP3zVjibRA0
9wpH9wJq479T6AQ4Y6od4VxXDvUNSyAKlYIO2jQ+0bRZKx2HRCy/EZVrO2U5b1BgznoIxsTDb196
bN2YUFuhHqMRonwXhud5zj5C419WEpgIb9tlbSZ4tDUpIhatmnugS8n5tMSM6TYetSbD/5omtNL2
hTUePRlzGE7tB+H0JUcrYMWYtpf2RrnCDHL3XPsHO0UTjMOIgzZJ5BVfAeOtEe64q+4IUf+1I1lr
inTQzpnu/fJLjfvhCyKtoJdKBAQHWsoqwqfWS56BQQuXrrh1keWTH45kF9rvuqn0fZu7j67WPtRV
Ua3qgkK7gtCfWdWntoSxxWVKc8EsbFRByQvxyPBbHZIJrog/zgQBtWshWYqNRbq2jgDY3LCaCYOJ
6oQtHz+wcbKTeEayOkdBqCzYuLl0NrlDQFHJJsz2R2B9LxU00Il1K+rjfe2EqHMAqOc9psWcwedY
v00uBbhBccaps9Qp36vKWjPl5PmYprHq6BhxapZ4VdvpEJW0JELbhW/JuZ/geAiYf0B8ozphalIP
5bPinbBKvI6CefpBx0ZFX3mCCrZPeZ4jmmvfQEkfefGXTzgCHe/0ltE9FF74lIUdhW+aPCA7cSEx
k57slOw6ejtesvKW2sh/Qnh4evejp93bPFX7qSIQK5eUkIbfUraep1HtHYV5e2rLt4XzLMr0s3YQ
emjyVVj6vmhQHOVV/+YU5QsTeabttDsopVGZOMfI4wdvOO/qdE8GnK4kcpLaxGhih2nUqs5SU2sA
D+PWDhtyN0L9Knpvl3pu/AzLy4zIHwd5dI2Kh1CwK+QYNi+WeHfqKT6OxXxz9f6vbcLhxdV+coU7
sOWhgtca9zA2NdRwk2SDWXECTwz61Vp7HxjM7SmXRu42s9tphF7AdE69aFg72bff0rPhKJcwDd8l
PZC50NJvBIJ6JLlr7t4yCBywc+IgxQ79mbZiOAuhCC23o6KG3A17m4F4WWkAbwnXqbwD3XsmyjPw
CyE/S6846K6VBH5kZ4eQUnVVIQvlPafgbwTFLtIb/YyDlRRBmjaTPaDqTmlBkaPZTTI8qeyfchyw
3Fb8Mku92yst11HaaT+OS1hHjVRlbvCOEY8IcgIAHAFulHYxZ/iEkV5bb7vMfivQjddxhbMslYBS
mw0wI3oenUNHifwWBO9sL53enxLfNQFIyW+Nicim6ZGZ6sgxQ4dTfjyCtUFgbgXF6Cxs8E+GgCc7
Z0qqmSIwUzT/U0455Q4HDa0kU71Q6nfN0SEPZbe0qhCV9uaNaIpmHfU2TND0z7y8FgLsA9ED/d5/
a2vCpGzVBRotwXJm5CiGNwHfYMX079z6XUIdVyLZ1ZqHqSJnMuJ1T2351+RouiCA7yAGjq3PoHRi
crPCVJJtE0ZMfRu/sUxqlzr2nnpYcWB5f0pstkF31DQfhpXKPjhlvWUeoU6V942i/AbWkDmsA/6K
jK/nerZ+IKKnICPHW/s/JJ3XdqxIFkS/iLUgE0h4Le9UUslLLyxJV8LbxH/9bHoep/veaakKczJO
xA4RDTx/9aWJp5wDdE1WvVaUmlH5l2Nch3R2tLARH3m5TuvUryjg7EZUan89BI2Ffu8XqzDW/0SD
gD20PY0Xw/zUEO2iuNzjJMc4H4fP2PoAu839pevuyDtjll76ORphX2Ya03dK0WgPfD13FjHKg03G
CnOXB92figyu1IjHgrKZKS0TsPpY3peFEht4YikHIUBMmBhbVdPvbtcWk82840MjCjlFT7y4PYQP
Ijrlcx9OmG1VcQ2leuoKtLe2qL4qr3pkvYL1vBpu6M7Y+n3n3VHDNp2rjO1/2K4yCai5zoL5PKBz
xlkAKKaBgdu2QURFC9GADM1lXTfuQfvguS3NN1INA7plWyEt5uMWXiOQEi+nRFEXPG3EtLdz4g8Y
+4H2EfaxyuEraVLKo6bExFmRBRzprCeLQY1AzecUzOVKtChBjPctKTSUsYncGvg9FnefjDAcCgRv
gDLFtN7l1aXy1YVE9bXpS4xxQfZZVNgtQQheIPfOtMmY9kBLAojLVSG8lz5wzXOsmO4y0umwuZ1F
JiXXQ446luoYkOJyeZsYdTcsmL34wq7iLRqYGBu3FsfK6XaROZxx92ZX/Ie0s/SLHDjgJYAvSd5u
rtYpnIe94BiIwPavhNeciGY+9DRFQ1TDBkk8cR2nLKX6EvtN3tHrqgwzOrmK7xRzJsKO81IQGKGM
fXDDXyoM6zUDRbgrGy7+2r+v7PJG1Wa5JXn6bDagaSLicqucm4oDqinW2tR7YWEpE117tM1k2Kgp
vu/BmstwKnZDZ+5zQgN3BfcaOST+k0Fi7rTFuWR25lMcyvBbsR/o/HEh+ntbgMQDLSTywWvHFJ9J
/w2IkUwJBQ7r0ugIWXWZXuNtQ03HYeQEep0I3oOQgRAmZvObLW+9y2I2S5M5YOo396kR/Ut4hBJn
nZ+EH/scuRd/NJZXXp+TIAjnZ/zH6eah7ami9boffQHUQI50h8X3sRqTPZfeXVAYf6125/3iMDJG
XC5t2B08TOZ8klwnyVBfZq/7rseZW5EiEF5mBmRMg72HEUnijpRPKvorB82lJd06Zbsab0CQLQe3
6NkZqb5NIN2TzpyRUfQ3B71855YRYDUPDQ9L2grHKmHMsMJbHYQH2DKfrVw2sxGOXSZ/LHWKsOBs
53TrZfZfYdoPqpm/KzsmQTOV8XrGF2ejSK3DkLA8fSTPxALBeNdZ9zTFw2uvamqHeU3ypMh8LhTM
+2Tl+Is5Sy4XORiq2YpCTgYLcP/J5J+LgV/RTcXziCNyVQZUS41O+8/LabbqTX4meH6PpArIRyua
WgPYetlof2RFRPmPQ+dIYVIsG4w8bqYl4NeYH+7QZPTntTflugdjRE8x0n7rToj2kSU+pZt+eIhi
+AV2QSt/MqOEndi3+8kRBf7uVTSIdFeOxVdqRpRvYsAmt4TVaQo423urX/69u7N9zhsmvWZLd3ay
ItFD6CVARK7C5hCTmSEoBUnASfxzR6fmjtqiqxzblxRU4w9+oGM/1ZQEQYZKJnTS2mXvF6bTHr+0
TSpMf1eUUG3rYcHeEok5e15CoKqgr6L1DcYfTE8k4GKLJwx7NOm2YmPDJrhnQiQICyk9HZ8blchz
VsVkNZ3s4HVBs3e7YInF8EL3xxL+W+s+xwOGrMxob3UERLKbgZaMRkGaecvPeySz0dwSj9Yqaumv
bYJxn4KhfBcXil1NxKmqrxpcVPQTbUdy9+gpxtkUmPFbOEt7p/4WCO6pTF2srd4mzqFdpJY6u41R
7kC6W+ui9f5qx9V7v50/ZvXBEY7kcYh3M027U1mw5jTqJt5lhDg2hY0LhIDDO2IsGUKftT+j1q5D
JVl4rCX9bd649ZRtrP2Mn1U7YYYF8Q5WS7zJG32QgXWTuMlWJSSlTRh/xzS9nJsYjVGyUGszQUUI
F7ckU4RLYIJIONMZDAJgxfaTSuiIHkMjVMxz/D/Si0beTcaEgDj6laSu6M3zwVbiEJpNOLqY7KBK
FHKTcqm8ximT2TSzpufUwyFXZAfUpsMow5EwqhhAjRJpDXFTOjbnJ3ousM7KaNehq2IO+YHV1G7i
EHJaNOMjoSnDvJM9qnvSUColEjKYMzJ3N8zvonUehZmxhSuya2DD1EeqWwPzSDYEUvUx8pOz4/Pg
r0uScrIbl3JL82AbNoOny6Y8gll70qCGyPhHFy+sD3PniUNQ0HLLp4rqajT+ZrAFBjC/pFWky74n
J6JkA68zjkUmAi+8o0CQmiTwTztEVu/UVPvJ6i6Jzd4yTGsiSwvyNADQZk81rUwNLBt63FlqtPMz
eLNsK3qO0JB03iFG3im40/clDvWGDPHB9iiE7lL1wLm5WA/9s9fQaeDQqGo4rOvjEYvhSHMWqN/z
kHKiZu+YYUqnMDsZQRUkmk5wytznXqU78ABrsxUEb9z4UvhYurqOHacZy509L3wnLgNwkwRapjFI
13zJP5Tovbr9gNci5DssnJVr12xYwumWmVa3Tau+27pUyR7dpU3YC4btrDwDPlD/QS5+l1tHaTnD
vu4fm6wCA6dZMgbMeExgccHyNgdMSqEZP+KHrJl4bHJIZn/D2fDp9eFH4dAQkrsHTrnSQKmtm+6P
ck784k2G0SimSMRNt1louE9Bk7bPJrVRlMGVVCsb3tkrqrsYTtWma8zPhjqEnVP01FMCTdiPTvDR
VCbfhxV+WgtvYoQwhS9ptlCFeEWCiFtxYzIUe8FR2GiLff/qjh3DnIfZr5R7i6pnfEkeGYHeRoSN
KLBuEbk5B3MYr8kiVlyJfb+Y7JrkmGNZWzVxucPYjrxWo6VS3UUm1ce8EK4sIDiUbpDziAKOHEIO
cifz4C3ibc9XYVC4WrePgKCPQ75kyrHi84Z69n0smeSaxi0KdLaLqUBBsUXNU6+jbA71mE5cloW5
NXrnwOgJo9lGjWjhI9QhvqKZ2Mq6ap03EH9kvFOVb6i6P9Cc0WLv0jQ4BRlTeyhfjXxMLuDY/cA6
+IFZXMaixk+dvQ/2XF200jiDa25Tm6e2ace8e/z3nt6ddZUSqR3MJGWma+c1bjSccHV+1Fm578yx
vBur01QxIfdahjQq5fN2qEvBXjvfIRkDgsjib0x8dHiwCjsOtfvsNP0bRVvvTa4N3hioj6Pv2RtF
mN7Kcgj0FK8li8AXO46zIYwCsLsaCnquuvOIf5vWN+GdrdL7DAebozcL6K3Ng7koafC0FEgTbKso
9UxAFR5IoG+vSecdC//ApdJcUblhfOhDmYsz6boQe1v95DKwHNi3NCiipTiz5sECmxDmrvB2riqY
xcfJS750wKBKRBFXrcM06yNXQJzrwukwFMN7mIu/vIQtnWWBtdWOV8MyRQ9pTdWvqCBIjxShA1Ya
urcO8NuhrxCIo9S8+H1FabdbbPtUOZAkGBrzxIQVUfoUf4gpeRqN6SFvgstEoOJZDbTuRIK5zsZ7
6Ajf2aue5NqS2yEd35vzn9QhWgSBOZSf6mYJLzpSrDmDGlEkpSP/x6DuC4GIx65TTA/+xIjbOc1n
gp3/gi/G7tX9OJjuOR6PFI5vwHEgcOXpM9ad9JGdvLkXKnoALQtWIg+wtphThnmZJzTDwJ0cJ8rS
JifYVYzo1ERzdyUYckgdBR39lc7YJXeQ8b9dCbgDipd57E0H4xgO40gwcEHTJWlvufZmMh5T5iS0
cq6q0dYz1eXyH9CLf42P7RSorQHTATCFDLoVcJiLrz0bvJKRr6QOmFXt6m7MU4tC1ibBUJBsOMUy
NvXjxXvIxzm/1KA8QUP35l55zldMH4AZCgrW+trZEQyaUXzDbm1EsTjyKA3UcWpdDToBLWRs3Q7X
frDnbOmpeQkZNBlbC8gFTSNe3QyFKmDBuqIv8oue8m8ZV84uar/Dmgz6GOmjazfPwJmztYjir7Aw
jqrrAxSN+HkexXNu/5que7L78SfrJNx5BipmVAR1oPNrP/Vjoj3rJvPw+vhdwUsiOOeze4pym3hw
+Z0E6kWX4tiI6bmsvdvY/0F9aNAzMJDm5X3AKZjQwtXqLJ7qTpBtJo72XHIl8T5/bZcEd8ZsfO+S
8tpmWAfMsGE7UAmbLVajtrmrby1RxUGjtmMa/kQodpbNf2LEPYF3uM4cJQ5Vx9jd+9N5tOynMObD
dTt1joYg2pkU/lH+afNVfJijnR2oc7wjxBnQR8oWJm+MLbFuJvAK7QcM4zbQfKZWqlnFL7S4NoeM
Cqd+pUT3mAePVs6rCaO0xtJNw/pSzpPURggbNT3ibGFnBsp1k4dJeoVjTe6TK9N2GiRqXuOdzYO5
AKqykt+BxuoU03jPLJR+R3A1N2XGg4mvljaDW1ADglOmY6x4lBm8FvuBRRaoybLB1hy5tHqN089s
Gc/UyBan5YdO4+QWTMaAZRUqC2w5hKC4IDDlngZFz4SFamvYFo+PqL0Mff/CH+tB019qu612fPDl
1ufKdrydNSu9SwrnJ3OzjTfTg2wR5lstAe+srfKNBIm+K+dsXOmYjZD2wive3z9o3hfGTc4t+fwP
NimrsZAYkp9IJO22fgTdPOyMUZzSdOCd1qJQOqZGF0uBEmUZA7L0X/MMEDOgys/Fi8k3uC4Tk/WC
OX3ZZYbJgn4mgjQa/pujPqRfEVD0BrzAOXTSvIt2dKal+wROS8NUicFoyI7oGCG0Pc4P2CjxDDbh
v3LsQ9IZMzV/7SNgRNZYPF+8nMYEnmyU9Jp4pq0s5E5hhXtbuHopR8KVkcNoZ6uLh+dQ1la0Yyyg
GPUHzuR59MrvSXTUAFY2tyYfU647QADzr8DCh7eo2RoZp2WPkxMfyhNbIaAITbUmneSw9B/5XckT
R5H6pQ1gT8ccP/5IB1c4/sbUGizcNghJYbKbBhenD80Roi3Yj4Q1Iru9MwSnXy/Ip308h9661Py8
UNoe8GSdLIfigdknSFEJtshxhJdY4mJ30T9SStldLhhbsPGjAKCCgjArqguc/Ctv3hsn/xzpvCgl
KnivQr3xq+S7y8DaeyMrlSlIq/0Ae548RbtjDfoehA0rfyrf9232lPY2jm4YWYfC8g+gIijrCBSV
n32B4VZ+eJWHMYP3fyi93zToys/YVV+JA+vKL4KcOtr52njAXdI6PuhKvmfR0gSmuc8LUDYZQp8U
xjMGvtde0+bNZ0TWxyNk1GDi9/G4+i8wJp3DSKpi76bd3Vx3/3SYfs6TAL5Cf8m6MD9dtppArfR6
NniWMM/b64J9eC7jN/AP7BDYwAQ53fUFGett5Zwxq7dYfsz3sn93RtIuEIwok6FpVof7YrCsU0rC
lvpGUF55warRov8vLNVXV4qneh6/IpFfkobb0TEQ32Qf7kB82qckfQNGc2qn+h1yfwj6BxehPeBG
ih4ToEB5y+JUqfQBzKXG3zA9pHqQeBWBr/Z5zBG/bQ+iTkf8+tXW5m2IDYOGKurR2DwVf0EdlMe5
Vq+aEY1n136SkTop5NwkTn/aflkjMNFtTZV/9KNJwvciqii9nyt9ZbP/MVc0WhUyoPPO2c2LeUtF
cCMjAO0c4nF0olwS87J39AisJEVhnaw+iixZLj3kZw/ZAmn5DZ/2Ez/W0dPNQ8y+KutzDGr4m2H/
UHtbunfcSd8mfAocrorBhbOk3VqnLJo/gp67kspaG05B1JAxoBY0gHSdl+Ovbt5n9lYh38ZKenG0
09X0TuHF8+LVnX3nbvT0RF1u9j2Qu1nb+XOF9cGSSXBwvJyXjPQuLg9l7bnRoVAJIV78ZizL/lzB
ky1bKi0XvkcXFrdhxtYAvao8uuNOwJk/A/gFVUJfjYlii/3CftURqAdt+q9xZwT32fhSqZxrmbOU
yNNl8We0G+3tbZtLlmf+riPeirKlr54BkztraIWrO2NtM09s+lq+dkGHuZOKkaWJiErLOb5wE/Ih
TwmPGhzxYTdimUTecKI7h9qdawpHA2uoWkcWCdnSttBUY+2tKux764xSo32vSMVD524wUsxPcxR8
kVFJd42f3cUV/8bIGCPNFqL+VCLUjX+mBY67Ahe2TSN5jAdasNuBk31FTVlcMgaMJnEP28W2A7zM
F8kxS4KLnEK1t6LorbegrkxE8JbngubNOuL6yN4xFyjU6Zp5mFrBVemhs7u1tmm8hupAOyjHLQUK
phXqknJjbnLUTNfHmSHdrS4cyLTJYPH8xsrK4Wj5zBBf/Te/C8GUBzZnOzifHR71KrHFqdbiiavv
RWTdhs1ChUDWmGfuBvhH6stuIdmCfM+3+r7tGgbmMEO5kx8T3LK18I5ApodHV/tXmqBjbmyP0HMb
/4l8/nPnfD6VDS/wQIiDI/qnkudWEI+LQZThZOpdl+aTRVlQePUcD5ZOT1cmfLT18quOJp0w45R8
90Zn74A/bwzDHValmPQ2LOeHGQ1mM9BGyeQHbYaTTFdmJw9C7BYujmcAZKmC6+Bhqi7RrUM8Ymik
nr8epfFilwq/mVuxXRUbFxDFqgpwS3M18jqxxLWgFBShAAR8ItxjwXYgxCsmSQtsKRtjBTLV945l
fKqJ9dVccxolj0fHBzBKvjLMU0lNghuPjzxH5oJ583lV49Rd9Qiyq5pjKAQa+zjiIdDeRGVRF+Uc
qSJMaWIkIzvVnAJdfkEpeszHXQH6S0ThFk5xuCpx0e4MnLP037nbPqnmDfDm6D4GQER3+NVYaJOw
QYYNfStEl8AjXIX2PfzENj6FEofH0LXeplrU2AYTU2mLn6kCxpd7F2fCr1UHDDr/TS7ZvdVxPOrg
Q0EswZzksAHVXTtvC7yohxiTJokFg31iqq+ijp4pMDOOCQFcarVZtWTEEqF9o0kex6QCvEIbUS9H
HJVNRQ+15rltbGIzuaaWZC1g+69V2b36Xd9sSvhCBLgpzITVFCTxy1gVKNSTfbDKrV3r+7gEixFh
a48q8Wp7tAkGSJLCuysko37Ym4cuYtdkdClXMyD61UDwjIXQTvTGNl2My7HhLChzczcK/AMuR5E8
kO/ULrjU28jHMXFA4whxMaruo3P6nyDEYQer5AJA/6XMUgdYx/BaJkgqqcOdidPhK0q626wxb9sd
reBc/mmXpxswxyGXrftaMqhsCWS8GlF6Ccl4rtOsfE+WYKUlTjyrbsJgIzUJ6067uti5ef6kQ29D
WiGhXSlvir0BN3EVjv3FY5ONDBL9FMZ0bwWTPsxEZ/pePZYcXLdW650LN79Py+FbE0Pv2gCpQSiA
u9pdxxXyLxdIgsmgpe+LJwd24HvjC4YHt4zE5GPa1l2afy1Rv3Tob1ZlPsmyRT6SFcvLZN67rRsf
UBGukWPSgN1tigAF2nXzOzEOR9b4/Bn6dS6+SK8gwU9SHGyn/BtqqEncTNB4XHHLsKgsRxV6VNnb
suLq9x6q3KqZ22tQNPCA4jfbrI/J0F4h1L/Xxm+pRgAr9uzxVR7oSXsROByZ+krOz9b44k7GHT1r
KxuKjqz4jXCzROzpAo06Ny2VC174S37L3oV2fSsN8bAstNyceTzDl8xEB5NmwNUwwzrZ5oZ5pjja
IqbS36hxn1eVdat8l65wgsxd4z/7HGBAKLrPk8fAG/WQOzHZ3ayy/Zhyg4VohYLST0H8keMcXpsA
MHFcu+K1qg2GyaVidfZZwM/dtA2LYkv67CHWKVkwWepPnRbsLqJx4R7OJ8rlrj6CLB6Kkt1ymrBm
tbxvj3aAYzdZ/q03NTExkX7opg0Q4yle/u+POkuVsSANlIsuvJhoKysS2tG20vQ0RYarn+xmvPYd
Yg7GvgO89PBsEsp/8uPwVIyT/R543Ys5Ok+TiB9dYepD2ALwzmBdQ4yQh6h3vOcaG9Qlzv0O00R7
Gqqqw2MFNWky0uJqta75qJL4iT85fCiKZbZBS6Nsrp2GMHJVfHjWd0Ii8k2QOT25JNU3g7WMYAWH
8dhq2jNOqX2WR+4jEudDN8jio5oMPFfgS/Ys9soPDikb1w70tfbjd/qrohuOa4zevnoRqFe8UQSD
kqKgdWATBLQl/4gnmiN471RnVfrpm4nEMS3/VauL7QOtGvE6qquLbBz/UbBsYndIZtiaECclnCFk
yK+QhbnQnWAcoCJ6zL35JRqVT/l2eWwUnjASmNELb5/4ACi82vz/f86tc/JMLFT//c+sKf27VPof
LcuN06jSfJ2oxnqYbXXKUq8hcGpMj5Jng01n2EsNwHMPtqPdmPotTiQMLFoTn3xuoypM1YufOclT
FbOTaOribornPz0tbUcE+o3FN50isg0W874MAui6KcH4Zb8nYUpwdmyWWECyAVQ3Ki33CFMfzr6t
i2JjhFgzSqYJsHHWyjSik210E8TIZfINsg/g9xsAKGvdN8VjYR1E1Hj3YfNBQDJY5POnOZ3uwizK
wObhEB8QEEuzw56mfmq7JJnjkoSspy2mZhwOOf7fwbd+RozWwkdC86cTGtKLaPHHdm7261rjpzGm
1yDqUZtxeoJ54KRg9WzBh10L7XRVi8jf4G34MusJ156i8jGVN5G7b1Fd9vuUbBIkKWJL9F7ye5jf
4OUvXmI8hL3xYxgjpWkCmUV2b2Y0/5XKfqWEgDhEX78FZvmXxtWhm8wXSjP6derKd4lJdD1i8mwN
22aTNgJIwwbud4g6FY17K+Agx0r4/zqDDjGCfENtxwsPoF41dvplWGiETMb0SRkrOab1VtT1EcPa
u+7GHxo6dgzSK4sGihW1c83WwqyMAqDXmTkWm0Jap86xWbX2HmicBLYGNuSOhpzYIDzZGvu5Lf75
poK1aQfUleL9L7FgCH7eQHiXpo1/KnZuhtFwriYxFZbFEVUQfpvJ7l26t4yl7DqdcUfLMUYzB5gT
I1ngT7VATOX2vAOSffN8HC9z8DP7LscL0jBZdOsZZdO5obNlGCD2wqkK63sZfVoeyrbpsQwaGbBX
anAPFJ9thctsbKT5J2U3ZBdzp4Bm3W9UTp60lGAGO5R5bNDG0bbhsxp31SKJLy4LCyrPoNWa9MNh
Hma5CrPa5CwQekTwSbnacJTb8YuNVrftLf9kHARuZfhfSJtlseGD57OdhmOum0sBuDAhuQN+o3vQ
mbWWDEBd8MBi5JGGjtVQyY3ZUCbbloEkSx7d5hSQ3Gz8mrrn3UGlZFf+hJ4LVg8zf5sexdQyji12
8clFRGpug89ESZTrvo6I7nFaefKF8UmW+TCC7h2QUgZcN77H72BJc+fr8FZOyXOd63sbDQPC0HMc
WXcxGetVYBlL/7b9vHyztsSDK53suTexlJoFuCoTI3uCtwE2OF1MPOkQiJ5GTxzRz956373SjIqx
pfjIMEKt89h8jKP66OYjMXr/alM05A7Jsw1pWNTqKdcgybX7hTn9KaA1vuZthJhr7kBGzTgp9Yfn
TVcwVYRGDbGZO16pkIx5F1pnyItrngm03c7FFqQSLQiOuQUF9AYtwJv5fcSVICwOW0ENzGoS/HYh
XhfLNY9JQexbVq8dgT+b3pi1OYNE4xukB5M2Oq2sL1PFCKmucxResuW4sx1IE67S4NnUT1la/uZ9
R/NUJVnUZPdmJLnvxHTnZ+4qdPwXmVRAKDSJQ+Yaj3Ft7Tmuv/OmrgLxyPXc6Ruz/l+uabXAukGx
Fc0iK+EkVz2kZ65+4KXmLy2py+5iPMbqvlPkB0JEAoN4fZRPcoEu8mhJ1kph659FRDeN2NoCIhIG
p/UIkJFYSinkQwQDhsN9TAdhwuIKPo8OqdXO5DGPesmbs9xbov1JIQThrEKDSrj56gIhtBsPNAar
x9yL35uRV7vLLURDL2NAqCu2C5gOEqPYt6V7UJNP7K8sPsnXaXbi3WWQkGhdyk7mSugbwy8dPi9C
YpRr1bwfU76zYT47FsFfHgqs9aibYFJneTQHI6mxusA0HWBO8ziyABYnykwUT27m1DgrFcJqMH2w
ax4yTORbkGuOkMFRMK0p3jmSnQajGQnYtHupsqo4JEBMzKx4tGb608uCdrzYzF4Jx58TQgXfAiwq
XTT5JlTcYbNR/IZN0+8oPDeOoWZzJ+MrScj6qlQbP/bKu9dlf09NAKH1xPrhVF2cekzYWx/QAYcB
QJckfR5Clv9j7O6rgAhJFfjrFP9WD6lho3zjjDkTkpUXXxYCyYkqQXGaJvVuxqwZjRJpzTRZFndZ
mN/rKDuZw5itCzqkCrqIHmUaXojQsPZ22FGRyNpHFN44fp1uDIqrwSja9SEuOIPDUKhuCudD7OYg
gQuMZznaGwoPzklLpYwf8Yx/wwsD5lhnb0pjjTNwgajIHXFedVfkEfce003Zk5+CN3MHI+s0UhF9
NSXa+uwSubPGXzOoCuyt9hZ6BnlGG1MsW+nWnjHFeuOXcqiaQsLoWZBg666rGYQI8A2ONLCvInqi
wfntEIi/RznpfYr3866zsHyk4L2hFrIXgaa1IsPEQlLOHr9GUO+N4FqbDr6KaTOX5CmpwGGTL+Zt
YMOX5JwKj2loGah7wa7DenKaamlHVfepA2iE9//WLgce8yFPDmSftRIY0lTuh6uiVuW17rN/bADj
HeTqo1ElVNhmxVsuefG1IZkdTkJrlzDtJmjzb0VITfc8oemSonOIKU9UDy1s9bWJR2IjKJlaZQ7D
XTBiVZqoEGd8yn7r2CegM0JQI213p7i/z63+yS2C1lbs84gNOFYD+1273zbGCQxy+s+oycR0XvaS
iLR7TDJqZ/Moe1A55UnYzKp9XeD5k4Z5PzaGeSGZ1SDSeDfRDN1tNLCATaIuD+O0N3U4rFuoT36u
/xkD7OhQNX9er/OHVo3fQFTjB6P+7Bt49wZb/MV8A1OxW1O+lG1seykOIGO1nflHg5Z/cWYy2taq
xhXJwzdjLYsH45VnWLnDW/M3ZhzWXfN7hNmx+MV4XPG+K9Qq6WeynVH0S+ONgTDb3I9J81TMSp26
YgFZ+eXDXPLEz+YZZKeBQ0+G6P6DtXXgDa0NalTRtoB1EgOVNW3o1hw84snfjvPIHRE0b1H1T1gs
gxtRPdJQVK5rcpjkKh7nFDJFoUprwx3xnLM9yYM+2TZohWZMElyw7dTtG7YmvHERrgi/CdzldfpS
J/M7WGfMX1a3DJpLzslhzEuHo5SOWGdV+CJ7J7xpvcG3RlwHHWtjGy40UxatrfAxzQYW7WSWkIdy
GkoCbpgavHFojkWbD+9YYbeVP8QvvOKz69Q6r1CtNkpDay36kN7WMn2slVc9BDjAKsetkGzZH6rI
TB+FU2XHvp24KKDkPf73Z0OSxSwLOOG12fW/f2wu/46inceEEunLf3+xcasBBBudd+U08cJ0aCpv
NBCOSVoPVc5wqFAVaGVMrNZkLrGzhw4f/ZlD4xXMyEdPkxrC8mCvCs/7ob5aAzvB/QHcU66D2qx2
wHm/VJbzBL3GZuEio1uwxYQe3+aBzVtD+NBCPE19Ee7L0bDWqZNmOwcdpHPFyXRLzGR9uLd4mJwa
o+eEAHFsyuBuFz3LnsA3PwHWAWXq29ehzEzYeMm4G0t1X2SPA3lvZfjXNHa3ZWn6PCDDjV2Z3/n4
I8qHuuuqTalCWgH7+t7zOnfDIwqGsrENdYuLIln2TRMiusIeCarX/8m9G86SbUah3XuswR4MbKhH
IqrUGWSHgvdX0EansCqtL/66CV4OFcaX3Tk1XYHhqjBOIdQ42ss2GjoQoqTBBIPgTDnhqhtqE/9+
p069zVKuDUFJxgqU2Ny6j6Dli4duTMxXWf6r8QvtczGQdS+7tz5Kq8uYtAd8y7hOKnNjN5Sm1GHt
b6vSvDQCKYI9Bop6nr73eaLPbW5NNylVxTfM477CZ+tZzEr+VMMmEWwQXFWB9i/XswmHg5fEN1WD
vNe9f8JnNPVTsvplY325WcKKjDdlGrzR9ZQC82vCF0t6P6LQbxWM/G2jFZ9n/iVTggxSLjikfBM4
miNyQbVVnwzv7sQe3q/ECrAUmK5Z3mkzvzX+U9an+dEWxCUzJ29eZGWj/fN312FwGiIiP7WI4U/l
mIlL8mcre5SMFYnzMmCvgdQF3RO0564LeaJ5suwuffzuxc6fIWZJkA83FNv2LUyRi4IuB8ewJ1AZ
77F9cDvoxLnNA5/MsuozSmMEo1etPEuSqS6Lh76II15R6rnyJ/WbW0uII88ecpxlTCHGg+A+2xFk
eZdl9NwzoeGeHHhCsUrbtpJdk+XS2tbG59hyv0f8ZrQoInF6ffIMi+Q9qViSpOTWV2yPwm1m8rKy
Kn0eCoIphkC7puMl4kYgx/BPdGxpuJBQcL6wp41Xqze/YnwgF8sXd63LqD6D5uKhCbTHmUk/qyFE
eY3fae2oKcnBEBOzzPXnaCGBsc23QTWtm5wNWjPfV4xnG2NWxpa6rR2IBj5XwKNrSxRAuDuqP/t6
YDaxAtItfrPh6NUzDauTleLzKaz609TTHzlAjORRvks1p3UaTZ1anE2aWi4WmTE0hT8baZPgC+tS
r7EfUyBDHFUKvm1U4ZXjq+/+Z8baf7R7Cdivr7YtJT2E9sJqH+B8pVZZP1a11m8KQsw4uM+UqD25
de+T4DH3JSz4zWxfp7Dv6Qov/sfdme02jmZb+lUO6rqZzXkATh2gJVKzZNmSxxvCdjg4zzOfvj86
szMdSsPuqkZfdBcKgYpyRFDi8HP/e6/1Lf+oiwi0PTyJ4Okza6GV8hUiqYyykusPPoKZHZyPFNex
ziZ2gs42BnFlo6Ck1AMnl7EUTsn6h6Dq7oIoSZyooGcxzpGRSYUtltET6qJyKefxDnwipaxasQJJ
OrZQ64daW3id46JZ0RyPnUGhUsjouy9Upda4zYH+BEjtF7mWEMtiMZ0PS/NaDcvS0asaYSO3ZWgS
dmCUGBOaNtFBMcVQpNHempW4ko19IWHWJqF28gKcukpQnVGMDqAH75KA5i/zeHOr912w9Dr/LsJu
ScNLZosZ4qiJ+xyYUIIjFbMMoj8W81B6AeJJnEue68sA4S5DSqzUETsF5lxvsltokAJ05hwZ4jgU
SRABVeU5wVjV63SDakU8g2O4qXz17GGxRD9jruLcuCcpGClyTNe474EyluDR+MMIgly92otPd3hu
44XsBgsyGLYSrYuVrKq4VUBlEBl56/rpeiyTRaG3z1YDLpJICbDjjXf0vGjnmyzL1BCSOd50bbhM
6MMVnrwqCn1bSuUecx3MYix3IduksmKLmTyYko1K10JhVm1qyDRzok1/+iIqznbae3j+tUaYblv1
EAhTZBZ6AdwENuJadZUrshFhOJa2Njmpq9An3bWqeqctkYwwIwcb7fgS+unCSEnrcM+GVr1qkkS8
q5g+qHFVPGeDux5NkUiwAmgteMe6Qk2Xht1ZhzZQ5VNexrFMEtLrVW9X5tnzoGBDs3CSuNWWpv2D
aYoHhpBrVyKyobG0R6mlwCy1dkvi2Y3pGjcNaOlS4s6xxPKpbPyzoUfPBCAveBc7XdM9J2Go7Kjx
bqBkO+4z6ah33jDZQ7r+EVASiJbBe1WqbKp7T24GQK1XIGJBxLOa/DbJ0zdXqHG54MNVuB3CHnGp
BGHEwtzC3lZ5RmNIEyzJnFzUBGjE3HkEzme1b63LXFUduvjsiItqYZrc23mrKVNEBBS9ptpEengE
XF4w+3LvMKIGO8azTkdTbCsOmrkyohpvDVlBLpPauegFa5J9rpXJzl5xE9mFJlwlNMVSq3+Vqh46
3L1YaYjeC+KP61hzgPaqXP6Dgu54XuawL1OykVdj3z7LZBJO9DQw6NlbUY63BSVl6GV7CUXuzANs
UeH17fNuL5GJimjRYB/DyxHTRZ2cKOCCVZ/FuIrY0Iaibzkp4+o5g9zuVo19RKesOTkuIq9sqAkx
4Ud6Es1lxUTinKAKbkrkwxLCB6oET2EwiNCAtFU0fMFIE6TJ+1UcQzl8b5ANaAVZ25lfVypqS9c7
NmU4MlTtUawRzWQ0zPUsBoWMEnn9eQpKdJSF8nokYcHxTV7WdFF+qvq4Scyy+BFPkVBMropEq+6z
IE/XUVvh8moZeJcJOmWPnYGqec+JpdWPmuszQ5ct4YwIgtrYz/NlgHZz1k7mAsoc1y7VdkegIwMV
1LPKyK1DIUlz0Y18EAQGXp2izk8avndnQCl6BfPh+H7n5Lxp4Xv8tLL+Lo6xu8Bbwd5BBdGKDMDR
M4ZHkSLl4JHjrMHclGT9mqQA+l9kiu4UOYO6CfU5cKNzpPnVIi4SxpIUOnSmato2A9N61wiAzZls
hMKRx7YkbzWPLdBOUrXqspxsO4UcyFCZM9r1bFre0Hsr7eDLorQRgxs6Ng0cpzS7BiIoLwehCYDU
ZKCUUXvbOqm/a2ukLVsY4uMAafdNNIGQ14VEZg3YTGaGyjL01OUUMDuFpdH9rOObKm6vPfWOpFHp
vhvuebK3rdZChSwFadV52k+CPgFnjATdpujcDJNVy/2BthxoorVAwGOL1lVhtTcySeS2LLcJgTkn
L6OL646obRNYmO2ggNcR+ruQQTJDInwrKRghLaSYlOYmKKiswKnrTzzJOijINO6aQ1UNhBFVETpI
CWl82QuzTl0EOV6GSlaxAFqsZTnKZxoWjOo9WlFiAVxCUHpvQbbgMzyXeZWZt36Ntb8Z2NdIGFvr
KMW9Y5oKs4nyutDpOjEUPalN8JCJpECx+9VIACc7lNRNgo7Ha+KN7wDT3QwmSuiw39cu2Aitg9pv
BekAgQx4kaJYD8lCa2A61EP4XGaIuoTqltEyM/AAsTp32SpFWTH6D4NUxHukuLgiZOAGgnFX58ex
KZSNlgysdSA3G0yjCyPEtYz7Oa68ekPeqriJWp4ct6xxcBmiuggZsUJ1ktZVVHNTeSi9jHA0Vx6R
sEiTOJnEMzP880GORLwjGg3ehpESjuMKT3JS6DbFhzzXDCz8LOSDhzfD8G7Yl3ebTM+PmDzbJGno
QvvYigbxnCAND1xWA/zmhywn2rXXbxuUcjMjI0l9jIgVZJjaW5htWvF1wBooZtJdWr6C6LmL84Ku
h6I6ue4+e0NPQF7AEZumvCpRLfVxdO/Hy47tquIlW89A2USSHNKWSWQXagc0Unjo1eYuYsqPYAeL
t0LDnKFoua7ASxaFos/FKtmDJH5KtGzrNRmin7Emki/QsLh2OG0kZFqlXx/8vmUGXOxyV7spSCJU
RRHtfxXAzfMYlEIjhHWL8ozpBC2xuvGP5igv/ZLYED/wMILtMJ1s2tAEsy373doqR2kT8oghDi+9
jVKkmWMySdrFlcomNO+LkwQDDu1tRMiDZi0Nz8XiryB3wd+LjQOlhpuENh5mTHi9yOY12frlsAlq
wjeY+UhLuRs4DNdDCq19IIVUTBH7nHTENGgmIm3isrOZO5CKkzPJ8tkPBxlY0bgc7Ew4K10PNy+L
Z/pIpaqAYrWNUXAGIxtsaK4FZqNknnhAoN0wjGmTIa2QDWqMZuR8+Jzg2jy6dbTDBaof2lJa8Qb0
l00V3HdImvo+3wZjiY2WAZZeto9E886HVjEZ0RMOT1z0sWh5WXajuUMOwMMajaSNdvFpNIlG8tvH
d0Y70uBuHvBtkP/tKDlx3LbWrOmJ3zTHbKUn8QuO1RJuo8fKYxD2h41mb9HmNoumJA3HlRZV4Alz
RcbWUfseXxXKEs+4sHbdqpwbZfNqeiEaQZEQXp/xOI1ct3Z6JQdGQmeRPMpio/GsnKoMAhxNpnBv
clYQdyLq4RTnRvYTQS+9Nsm9D/T4vk+ws6EcxCc8snMYJUyyJWuON0LPaFNkGcSaM3gNdh0n2u7K
CLZFA2TB0G/boClXOGWjdQk/d6F6jXZv5S3iikh8GYyp4We6/VVhmvkuqhTaK/Iovoj3uk+EaqV0
ml2jZFxngQ+33ervpHyHBKW/hwgGCav2a54hfouViTxQTY0W77/VepoNgLqTnezq6rqDVc+dicqr
LZ/1uhP2f/3ii/ofv2Uezfqg6P3yr//vrz+n9wnaXJG2nAYHcJy9/wS7lLCvai55PTy+/z8aOQnr
sguI3GNcr0dIx3SPppQQFyaCgHS6qUDzywQUfvglJHDww2+nn77/OS+SJx4LYDm0EnC7ZdCshbIc
23riOKrIe6HZzIsyGs5qz44AeH6HlF5C6Vr19GHV1NiyTrtrKcImH6nIdvqJl949lGQgTahqZabL
wbn04psRaxEYHImefzftCHLvoVKamiGI8nMccwBOYTFsxhEXHQKpYTMkUxCg0U1aNzPZq1WEC6Oj
7ZgzDaJ1A0oFYwA1ns9WKclxHZU+7AFiDgzlgKT0Ldf81xj6Hrvj1BFKYTlMQrshRathmh38FNrM
c7dtxr3vB06TTWLn4MRLw1jI5DHUGRDshqgMsWr2fZbTE50Z5W2Qh40dCx7TscJ6dvNVSV+d8Vwg
kzZQv4lBf+JpOflJfu4K6ZR01kkcIRPluLTcLnjAcYLGgyA5X6Z8VkBfBMNLktOa0/K3JAPIm0PV
yrPrQGeXOfBPuI3BONY9iBEFQgIBpgJ0UKKOpaY217Uk9ZQR0Mpq4V5X+z3MYrYBXf9ch9JCCJU7
Url3kLCrVWNqZ0lpZpIf4GnTSKKD/+zoPtmsMeIQVUeE0aGAUZgC1bn+1kZA6IlAQLG4cMXA2k6f
xKziFzqUqBIadp9l6NUOHnOUMuUAVNiPb0R/8gdJxSqhvgLot8H+wJuhfVJ87o8hlME15DocCcxR
OWNB6ShB6FHo2rau+1wFmMVjYgwcICxQhR/aeDwxpSpmiSkDsNFzzoNs2VGTPxZ4rgeKQruw+Jdb
ZcrC8bF3CKV2JQr9NSYKhTsTw4MQ9Pnu/RfqXSUmDV5fKaaQrLNRz3fF9IsJom7zfyUdfB+8llmV
/az/85c88P/6z/9XM8QVyRC/jBE/1f+xf0adkBIdntaACdY//vmPP/7WH1niOsHfhmgohqoZsqEp
FqHg/ytLXPmNwaOiW5YImldVNeXPLHHJ/E2SNQmBrqITOUTI+59R4vwIuyR1pAYdRlFE0fxXksT5
d/IsHiYBBR+VQDNdM0xVUvhfElt5cfr56/MNAv7qn/+Q/pskaoh+CuQptQKjhowejPN0364+hKsf
f//3/gNF7hHYd81fVKzPDmPqoqyohm4q5vTzD4dBy0xNAiPTlmqDnG2YJeO15+JZkPy5CE031+MF
/c8ZvbelGdAi8RsqhdVYrwtUlbg8l2WKMbo5+X04C9N1RtMu3OkQOyOMuKxhKcpzSOBkCWZ4+qiI
imu/bWbVqDqeVK5kRVgYxOd1FoChAp8htYQIKPbrr/nJyTQlVZRNTVNFAzXar98SdE/UD4NMCCe7
lU5h/VZnbv/29UFkxfj7yTQlTdQsBbCJbMgX18yTXHaCASNtCe+N3dZo6kaxXeal2K4iKmRELiXA
PcdvpTsyGV4o067YTDEvZ8JfujfNQK/GuzURptdY1fS3JvsZmrcdyWJKi8+ULqPfEtCu3BOVwlsK
Y0MAoFZbxKXuWBgA8hKcT/0yFmfsywzUmlmgvozdda2ri8ZS1j1nt2tKu5ZVbF4mKR0xHEppptHl
Z9Gzq8m1FUECAw9QufJBFDvynjRefq9ty36M6G/I/qjj9vK068CzMjSUWyL0ZywSsEpoILAPYWaH
pDOjQeWW0jKJ1vDv5rU813EtwWOZqwE6KdKd0XVjeZsRHrSqZA1PyHUx1JSkk1K2WtNvZVYTk1xB
NglbGl18k0qfxjc+ewUOLwWBLtTopB13elnAnWaMAKZh8vfPGPxHKBkrwPQRI63UR+3W3I5IZUUE
DpX1VpXRqmxofMrKIvRIQUKO3WV7cl5mBcHfY7tXxzcdS3jA5iYO62ssolutThwJJkLl4HME6Oyu
Oz5sKhGHaXh2zbVpfWQloKiUZupWcrYNZpUhYhi1XpqEe3ZWvEinXAL5LYKJaU7kbeFlbE3YciMe
0MppGZPgNIc/TqYdxLYkRYV/Z75kY2tnhTOE5UoJAWKQMkIve52o9Vzvi73Pix9omVE+GVxgCXwI
DGBib1GiEkFTQe/gAZcRWKRMYXRUrSZRsiQEKKgIiVTW2F6EIx1Nobtx/WHbwueKycIK0f7rtAGT
5jXgRslwb+ns3ZBPR9gXA/M+aq41CYUrh0fA1E35peiyJbVckAWNKEvZ0AxmsHSr9bC5R1Q8ZfqQ
ZuouzPRFheRNGKUrRcF5RvgDs322vyOsCyaZpMp3oeCQ67oOkCalS07Hup9QlNa+ZfPHPAnjmcdk
OA6eWiDeKHWx2AMv2zauoM2+fro/XUJM1dIUWRR1VVR/XULGpMxzqcORaAnxvAJvyOKYGfU3C5X0
6RJimCIDOEzEusFL6eN6HHoy+gBUPtSEQHCCk4jpMFmYAA1N5IMVLek+fAg8esREYNcCkAqYKxl6
O+scQvyHWPv11/7k/WBKHz6P/OvnIeku6OWU9wM6zb4z5132M7GYKCKkT6xlbjH+bX5fR6fSw3uD
FfT+kqt+LT4ufvtf5yzhv1+WK//fFTUSb6X//n5aOE32c/38R+lyeE7e/vmP/5G8lcHrc/ofp+ck
e/5Y1kx/74+aRtIpT1RFNkWRMamlm+afNY1kSL+JpmVx96poTjWFOyvNytr/5z8EiR+pXGTKDJFX
jWjw1yqGT+8/U3/TVIoRFL4qFY9l6f9KVUOR9qGqoY1gWKqlGIxNFVHhA17c3sjZRY0pDXGmfbZk
XkBIiebEtbUc1fsPZ+eTyubX5/WPI4FOxp8jqyaO7V9v3DwqWB9cMkSgDs98z5t71bphvPX1UWja
/f0baQwjNVmUDU7O+wP9oYBSVM+Uq7Rpzw0RkC4uOLRM7C/0GJrctexL8zJInb4jIERz1OEF6Rcp
ZOxSiLX2wnXZqPhVmK16ERXSMrVCW2vvNQyckXiSM9JB9YcadU3T/PRMl9F9stJj+vTHKl2SAc2k
TrBbY+PpyAC8Hu3hLR6kfVBhV5KupyaLX1SAgh8jaytkeLCxVKkpCmECLr2frfHi+2TaYvU1lNth
fDEzY5b2P3QQAF3I8WvV9sqOgTqI0eipch/0Lr7xiGKI/L1gPEGKpZTofyK+0GBxNx4Gdab+3VRI
qO1ymGiwdC/JtAFX9iy5ms3lJ6vxxhXPg3tHoqs2rCvjKIzrCWYzVZ9jva2NWxLApG7d0XUOyxut
SRZt8WAwKVS0p0A8G0xCo0xZCGjtNN78YXtUsx9+DV6iPhFozGYeX1hEZEPPt6HQKwnNLvGSaacW
kzCCuoQPWh4NYmpL3VhapCUwYAQmcIpjb9liEZONelEgjkiHU1PcwNHjxWfMxFZdyjou6sg/abx7
otJ8KZSbQDuhIKGNGDuqJixzShZZPWdMNTzJX5WZu4YduqfDQJG7E7Aap+OWFpHTCE9MBzdBh0TK
zCrkzgQ+MOQj28XOTTrCeLH8UViJnXw11ovMDe9osO7FQr9J3VWA1INWljTlshN2bGc6agNNoldp
rUfC0NrqWUvfqG5WZekvUaHNPcQtYJaXCSGSo1gvdfHW0HjrV2edHmcf7xjDH3rde8zqY8uEpW2w
O7XWS0bfsKWxFHfXiZdS/J0HVaGQyecWPY6sldYZY3KLdlpImIDQUGlZtBDM6Fob3silROdnLYcI
coU+LKETzWjxLMMochA/MO4IHATlM6FkbNFX80JySZglO1ZV4NmbdmLqD/AKSL55yY1npXzMxS1h
e5uR3ZBFDITaTvGPOQ32ZB1bBMME5VFAuWrR7U6xVZqKzUuReuiua/W9ax3d8CpupR3KgnNfEbvV
xyKCeeXWraoN7iBHanyCPP19l5+a+CAoT25GTCgc4wbpvBBDUxE3mZptQHEtOqYVk69UiM4YV9DF
JTtfQMlouPNGEtDoblCAzYdBddJYWaAmXXWtD2/GWCa4ofKsmHHFVpE+0l5BhMHkQL+VPWs1jLck
2kfFhlRK+kcxQdSPofk4YDAZEsvpK4xvZUJ1RNsdG2Dqvtb4myyZDhg0LPg2GubMKnvOJHPZam9l
7z+ECjSIYGSmBcpgsqbIEjMhbZdb6gqq8VI3u+tmQNHRt0sft3fm3Umcfh0apKWN22iyefSyA8+p
HDxS760Z4DlnKkS60V9nnDji9WYiei21eqpwYavdC16ZpYzzzO/hcKGnBImJ5hIy7kAKz8SfroKF
5xZYEmkxytqWmPNDml5XGF1x7DtiwDi1e9ZIaXJpgMP0j33VAfe7j5N1iHy6ZrQVxqy4icptyB7k
ziDc2TL1XZHHG5levphGqyTrmAKke0sJD0UHAFRvaecyJYhaH3VGN+tpLcEXd1LUSnWBdlbO+QON
UyLhRlU1k/vgiAtnLiFA8L1r3pE3EVqVwdqPzGgHDe+sBwC48Bd+lM41/YGuM1sccclqTZuMeK69
mlzFlG4yChEyGuupti47LBoTPpuunnHISRSIn31LXBZYK41JjM6YtSR2fqxg0jOFg0ClVD+8uMUg
88MHPc21no/1G6O0nhnNKO/TsVygUEVejN2/QpUD8SIBBNVwhxYj81S6xwMSPokgZ7BPGxU1QMFY
J8AlD1SCRR2bJK6VQi8PA/hcNXiUh3vRYrXQN2X9o4P2Het4WKyfPYZMkxFkj5mpwidj0QXX48KR
yqOimbMOMu8YnRXpajCWBQ1VSVkXWHunhfpRDh+b5MZgs1B05xIvx6CEi5DsI18S76PcssGbshEy
IWffwFla1+kmwGZcpdzs8nTRr7BqOSrO/YxGqMtYirBumbtjTPbgsAAbkZpCpaoOD7RoUZG4jOtM
tKCt6bORu4pVa80umgEdfvwCR1Q4sJWut5mXLRm1YFs+87VmrfyMkn5Wh/zDtW4T8jMzMYLg9g84
tIjXFP84OVQy+qEfE7+jvzbqGwXnQYKMF9J/ixa2Yf8s9ICnClCG62DAaSFgmDdNoIGbmIc0jBgP
FNVs2kZ6wY0fP8DIxqP6M8KRn8cGZngM6U3vZOY+1LOFqe5UmuYis0JDV9ZiRcgtyprKoPFNu6FG
3FqF8qOAX5me/swPr2VxR37o9B3orbN7wHxN6jec4qu6S5wR7AOyiwFaZgL/pUQTgaNgO0rqqbYk
DNs+DV5QfewwcnrfNddyoN9j5eVaIqiARcWTDHboiJcYz1sA5RjibXO0ubjoFqpMhD1zcgZmo2ft
O8G0BwSfRjXYeowPgGi8wZe3Q4gM0U+oAUnrhWpcokfCO0Herk81BIx/gjbA3EEDDZMEvLqxEyXM
WS15eS5bTB6UbNESsNB0A2pZ7mqBKzM+pJxDy8vtac7WDD81FLmmTE+brm/KMLJ+QM27T7Vhqeu4
wJQ7RgJqJwEnD+YaeE20Fk5Cc4aCFSk9YIqcNHMPzFY22uCGEOi47GhV1y7qe7P+iTADp0+Iz5ot
HIt85oxxaJNbsTIJi8MLv8BlQ3oz3Bv9pxLUyxBOIEIenpadTxiGmVSoS6n8/9wjfFIFS1NB/Vcb
8b0Mps1umLKJBkE15Iv+nqI2RkuWSXsGPLLu9q79Gs/GOdbZVbH6+lDytBX826EkZBWqRDuVwvvX
irtFQqYmTEfP8rK469GVXXWOuwESuW32rLS2+BCti114Yy4gNa/CGU/mN5tV6bNiXP/wES52q6iQ
4IXEfAQV+PmmPad2v02u21VlG8uWybo68+x/76CqRdvPBE7PSf71e2OIt/Ig5aCl3dr+I7Boz0FB
PAfqtVDewg3WkG92HZ/somhL/3VEtmsfmwQFiqsCGnh79rWfIlq6Bjkf8RyZWn9zTX/d/f9x93w4
0MXdo/kEocix1LzfPcHGcrqFvogW1TeHkb45jnbRn00KM2aewxfqIIy2RGPM4wUa1Kd2HTnMLOeM
KHc4JVfMq9yDsPvmxv30GfnrW2oXNy7UIFWsFY4+bES6klfZNt/D4Z3TbztEW+ul2CSbaO+CyTqk
h/ZQLsPl15/gk73qx+upXdy20CG0Mui5g1g7i/Kg4qKR28XXx/j00fjwJZVf75muz0MxnE6xAZ4g
CI6GtP76AJ9fRE2mRWbqzC0ud8JiaPRU91bDcwAnGvsmxSQPv+U0i/KZ7MmZPJO3xRWwkrnw7SPx
+aP/4egXz0TmVmzAunRa6NpdvbYW8cK36627AGltS+Qszr978N/b+X9b8D4c8uLpkGQ3cYekrc/4
4neqIGwTGrCh/jNLtrp5tDDql7mwEA2VKKV8gS9p5jfdrsvHtZT5y1zY6Qhf1W4ZI4wmrhOM5HNu
/YiEetHQM3BhbH9zhT69B/76wJdjEDMqg7YTeZwBDdpsc560rWsjpdu0h8D2FvLquxtb+vSd8OGI
F4+WpFoGlv2qPdd2b4OPsuF7rlQ7W2f2cG86/4ff7+Iep5iswtz02rN3l67VubKSbJzTtnQA9EZw
4/TG+e6Q0z/5xT0gT6f8Q/snzKrRSsj4O1dOb3eH5LpeQZuYU3nb/iZext+94b473rSUfDheP0CP
C6NqesiQWM3TRb/V17rdz+UFsKG19ePrU/p+S3z1/S7aaFiZYIIUYXNOd+nZYA/LexVjxyo+NXvP
IZfNEZbmFkhNexM6gTnTvltVvrtnL96uIg5mpvBcU0RHB6ABxoL30FxbVrvsrC7q+b9bRXy4aS+W
ElfvsnFsuKbDptyNNmFpNubSZTsnyXkz7gPb/O6qTv/i386yTtuW1qhs6pelU0nUnkssTH2GSLIs
16pTHLInQI2P6hlJta3NMfflm3TfbLPvXr3idAK/OvbFywfUjJJDV0zOJRpCGXg43Q28+OekxQhH
4MNIigfdqCa6S3WmkSHgDxy+uS8Rp0QeKCMqeaxQv+YHKNZXobWWSCgY8+cRY7I8WkcCgK8FRkeC
H95ZAvZ8K3wF/rY1MHZHI+tz7m8VBTFqMcRPlqaSt4H6PUyLNckvN1HfkzPf/wgKtNTilJz5kptM
4NhMYrDIltiraf/MiKTChW0arya1LhjFCK8ULT08n4+B2m/xQVz3af7qNhazWRMsTLX21Bsvwrfo
vfiSsISUsB0T/+hBWDDlNyWvFn5+CuObAtEJsQOkW6Q0qTw7yYheKUEYk+dRpoc8f7Fk2fYScVs2
b0P1FkHUNtkh1riHLAX7C/EHRqserSk8Nmf4xmBnxUiFgKrhCrU6/mRhZgm+3ZmwK0qFvWDC3K1N
STaOgGSWvrKcwiS+ea6/u+rTOvNhHQmsQSD9QETg9ZSu0x1cdztcGNtqHx/9OfZyO3ci7nhtSQ9s
Kc9YWx6RUC5hw2y+q2Y/3zjooFFooyM1vNQgxDoaTSS89bl+gOqKg2XW8q4Y17CUw1m9qpbtqlwl
OzbBx/4WoIG88q6++xCfb5T++hDWRQkKgHQcLYUPgQSTdyP74bm4Npa0hZb+N+We9Gm99+FYF29F
FGRR4Op5fe4fNBse+AbU7rzfGjfjMr2TF4ldvn37Jv70xfHhmBePuRsnErEdefP+4pgudoeUla3g
VI4FV/6tfPP1HfZpSf/heBc3mJgjSTNDzme4rtdYv5elU63/3Qrjw3EuXsDQcK0eZkRzLpzOCX9k
G5/AoadsTbzjlbz9bq/weZH74XAX719NxBSjSFLN+15aGKviZtjHtjAX3kxr1t+RAuLEc8P219Y5
nYffPLSfvyX+fE6YxP3yzI6qJhGFxFtC3g9W5aAKp9OeXoGwOsR64fS0Hb++hp8vEn8dcPr5h0Ui
YhwfK7Jcn3lxrVW4PlFy0xi1QyLBTGmvvz6Y9N0devHatTrXY8W3pjsmulHnGAGfLEfYywuZfYNw
/O7LfVqbMoikH6wrDE4vFVayWYD09YOEHQOwPxA4K0SJDj7M38uKb1/yn32/j8e7uHzCQAyQUJg1
lYw4Bx88I/JrEc1fs3XqRFf64evTqXxWOJmyYSiI0ojOMaaP8+HiNWSJB41iJGdXpYGVVPHZEOtT
1YEjwhT7DKnyhJnZKV2S58AesgcnbqIm6yTbWGSTIJmfRK9eOMHe+0XVKCdVyDE5D3A18mtdu9Jh
h0StvEjbE659jF7KunXbnaFQaY+VNR9ylUQ6vi4yGd3vv/t+04J8Wbd8/H4XD77kqTL4qz45p8YL
1moIdjVxQlq4r1MIFcAJeyBUdqgCnAZ15QfWosibV7jf6FdfxrTah5CzYLe369qqjmNkLQVi5KM2
3FP+3Vppfc+tvtE8fGQ14Ueud9cnBaYMyF0MCr6+WJ/e+x+/zMWyIiP50saAi1U54dFbYeZ3hIO+
zp1sHaOEmX/3Onjv+3119i5uxsQScpxhZnKO197qSY/ImZ0lG+Xe2uYnsKvC/FXZKA4T35WxZJmB
/3gE/pG+UQhenUInZZH7d04BS6eOUVk0aSJe3K8CNLx8ul9r69aUtiYxa8U5JcDKHa0dkUJo9zCK
d6vSwCaI1q1q3775BJfLnaRqsmnK9C4US2SSf7HcmSSXNunQGidShY+wfxo7V4rt4EnzKp7SBmRb
LkG/ksZI1nQBjkB+yN12I+lMT4X4CpoGNFZIGr4ZLN8/2r8kifnf07tc5W/pqS7f3ur9c36pn/lF
/Yvk5o/jT1qTX37jvEtmr5u3crh5q5q4/qhK+d/94R/qlfOQo155zZq0nv41DwznL+IVi7P8Z0f7
b6qXaz5a+bc//7vaRZN+Y8tEsxmdi8ED87t4VxN/owlrIs2VES4pbKf+1LnI+m8Sy7xmSZqJueSj
dldWf1NN2QIuhLhh0qjI/4rK5aJKmDTF8K8k/oOqxhS5rX69l2XQV41uYR/CBjjFmtqpjsigtEiP
KoGn195GaoUH9SjXMqzfZsSSHrHF6wbRkfDLMlDEZ5C1U1TNHR7jamamzfHDeTz+/qh/VP5evP74
jAhVdZ4zXeR+J1Tq4v0QjaoUihgqbHMQzsOwgqH9M/QPVs8MKHMJmcQ8T+KcxTzLmxBH2MaSb575
Xwua3z+CMV0kVZJY/S71smpUtz2d89IupIo4T/0cSua5ahtKfN89lx2t7axncvf1N3/vyfy19k2H
5a6wkOugaOLdb1xcHUjHUMZyItiHmEwGuHcWErsmhbDVs8p0Ao4yFd8RulKwLiYIRdCT6zy8kzMV
3AQDjUxw+kDDQxXdD/BbAT6telV4Mq1wzxpe26Huf3e1VPHX8uH9U6M7VxBqkZglK6jLf3mfjynJ
rGqNyZ6Mk/Js5vUuGi3vqVbgiIxIpo/qGHsryQpTRnQoG5qw6A8Eo0v2oA/pPQ/EYyuH2huBm1m8
8lMAS6U+HiIkwUy1NkESr8e4ZWjVbRUsepmp7cKgY1PPpGrAvqyNN0mQHSe8WK4FB90isi/QnnIx
R//BrA+uWRojVeyJLB3mYpITyamsWCTXun5bt8Ni7E0kw8zrMsc3AIlYKEzAY+bCqm69mVk1a1lj
aKb3DPv8uZFlKHmAWfvpcqJvucK4r3qF8Scx36ULE15c+YNmDz/JW1ikuneVy8NB6jdZaCzHAcdd
zngNkBDhVEupgZDCqBbba+XfMCHeua66xY+8gPJrx0G8sFC3BCMYcXOyyq5o1AK4YmTvF/qcAOHz
KI1ri5AohbRxQ0zPoyuAQqkd+AwEMATeCIyPHXt1Esv+FNQMMnN9bdTuU0OroYrTeaMGC4LtHSi6
SxPABoTvbSIa66aTTmhJkUezs46LAwhzomk1Wwjyc26OcAuGF9WFgShDYg8rirIB+oxdwR0RvI2A
fYr0PgLJpowiP9i7nQq+NXZCgSkfCIsx7NcFJslAgtABViHVHmNqM8CThyqNF13QOJUlL5kH32gi
zDYMmJhsndodVgHWtZbUM0u6knt5WVbdAlNk0K7DgSynACOs1ALTD+6xdS57v731i3yPJiN3QuOo
uFltqx0rh8etMCOu8oC85zZWBxjFRv3qyeHSLMsnH//jYrAKcmZIJrc6zLxgZGzSLXUYikG5IZeK
dD+3Pk28c81cVrlwMGWwl9IUi0u+Zpos/id5Z7IcOZJd0S+CDKMD2MY8MMjgnIwNjMlMwgE4Rsf8
9TpgSSapFzLTWpu27qquLDIC8OG9+85p+AWFIiwhhfVqtuG9qqZXzZ8lG/XVmUAeIBO6k3jK1PjY
BAQCl095MPN3H5UQJuuNk+QuBsnkgh9zl7jiYng3kvzb0lQbf3QvxcQfnH0Mebhx4vmqIriCcQDc
qp27FsvWX6W9DVDTnca3gB/NwyDBNN1BtN+Gme0lrEn0rucBOXUOethJgkPFKWQrXL67HgEro7+u
gg5UMh3vv/Sh/xl7pB2MOUDEZlbbYgrKXZk1q6Cb72I8FSLsTp2OdoE1QggdHg0dbr0s3sdgYYaa
1AeOapUcbCGPCURly8iu2nvxnHoXZDM6p2DXakX2YDzVpn8QE/o4sIidM+EWhHE3OyHAufEooB94
Kd4OpAzL0jhDmdATr57qUIJ7T904nVAgXE1J66p192Y6M91scsUY1oFxVf6dbu+bEmECRDYm1A5u
uAxkK+QI4PoFNSXdn2f0zjWEDTQ6m6LuHhGPHA01os82D8v3mwNKK6C5Jcm7BUKR5+zkM1xbzf59
Wk3npu1Pwq2W9Ph7rGCGjsJ/iFqaDT7j7eKtDf64pdhovEo6zzeBR7YHMM3yHU1WtMsSrmIlzrm5
bVZOld9TcOrmhRYLPH98xIh9NFx1Byx1QqFild7eHUA1+IDzQofF4xqVyHcyd1fx2rbT21Ct4WIf
7c49DGH0xKL7VBfqG4eot+4c988QlI/WMiCRpf1S/ZvQlvH0QaZ5j9zm2WmdR7O1erAqOtgMcfaX
9BnfI0SgOGY+W8+dwciBh8SDu2qSVR1xEP5VhYksdDxhLT+meXLwK++XzOUmCxymk0My+JVnfPZx
BJJCXys+M1igQ7/xYoMpDjYCbyy+fYtYXp07F6N6IA34JUhsgds4oFx9mGZGLZsYh0RrFs9QbSBm
77NYPVtGuLVyZqvzcZ04ele48aNVqL3vpycXdNyK/sh7YtqvVcu0OSnZ3uzWcVq8aQMHngGxDEkN
Q5ZQVCz96GTjORsaeCkMFBdO9wvmGQt/fEBkcMN+nMAkA+Ib7dGSc3ahknakGHJiaLndUogGz8rk
PXdW118D9Lk1Yb6q45d0MQmN4Jx+mXl+MnvoaWNqLTdZKPkKOKxdtwTxsGbEIUhnqT3mEvi+DMd8
N1TDl4hYQhs2qV5Z3Cn3DqYWMzbJd5SrW2mH0JnL49jWTLKWb76ubg7oBSSazwUQrprcgeg9vapN
cnN9l+brCHMGZ74Kzbq0PyAV1oS8gLNMKlxNsQhWy5/hpQMEc6O8TURlg17dmuxzimkr5SYnpJzf
Ie0hxGRuFBCNTR6MUD/6BUsu4MUDCvsrGYKXoEzxm6Tbclo0hUlxQQCA2qkfrlNy6mv57df1X92q
o8ogR0RG8t3ZLXmZamJt87gXCgzeufsBku6cWAgE7CHBSexQEl/UxgWznFBdVpit7oHDKAUCudgO
sFhQodEzcvDkymgGUI9NIvZ5rClEIkTgjpmGboZUWn07KfnRn48FIiFlNCfa9va4N8qJmVm46z2h
1QpC6JZ51W08L0Q/j98yKcZXjhgPSkON7hLjza4JD6UoAHl7ftcjU5m4DuAi0GXFvf5ugTpEVjA9
iT798mFYridccqnXZzvbWyjGxVfREyccp+RbSP6o1uBL93wWZwuO5Lr3+ATh/2yicr4EQBo3Q8L3
CXMaFG2v8YPZiiSnU3P+clmA453UxMTaobj6UGDIp63pm+OnsVjpDVHeiom0tBsCoLeDP1Zi3NGP
AJXV8IemHSNSfH5lxQWB6djXIig+dE7Ea7CYw0p8UCXjQYvsiZnwP2HiIv6M8htyoEsTkFuUfn6V
PhIxSYSKzJcTjr8Yd12C2eIP87/XSqfHoiam58oXE+w5Q3fUMwVwqDGML0b0XY+OAteR3/I8fE54
d2DFQG3K8xutgwWKH3BcNh4b4X5XHfiP1IdZ0NWvjh0xpOssPP4MFLK6K9OMQxCEgKnAds2Edl7A
x+qjhvnvZ0c0zbFXPmDJAkYnj9dEEmw7cKzGPyB26QiF1YBp46Ts9SjWGNyfht8LETut2kUTP8/s
j5D+fQbN5yC4V8yqczIDHkhm+eSyu3hO8jlUgsG/qNnVLj8B4VdSyNUTw96flvualdn3z/uZ9tHL
bE/EB8szQtt+bYwIM2PhHPKe/1UsF6GfjyHp+Cx+nuYe1tEYF0+IWnAm88HYTP+uagKP1dg+my70
Giv7Lpvy6hLq90twih6YoI6QOY8S3kGMIblIp/1y9WmHP75A51Y3OEOZMX7u/ccxbehgt1Z0Wob/
TYuXKz3nQchz7VukyzNWFCsBmBSWxzopNTbf+uzU8dY0erKcBsd7UYwvlndzU7YvoUwOYE1ar/Fs
BpsYQ29Dym8Vt2ggrcB5CjXtv1ia/PJ2/N1GbEEt2fjeRS1c5tfIBpDkVKmAzlqcZqC8ZWdvbbMJ
9gK0JBGp5V6kvnXAxJoKWMF5Nubl9Yk0XOOh+gwtvUwRknQNJzgUy4sG6oK0tg7gtmI479XrBPRj
PTcT4Hk/vCbzmHFwpU+GwvHMJ/QMJibZRzD59oAA+fP5mMNlIc6ZoNf4350iYEyAv9PCZ92UibkV
y2s8eA483uZ3PQDLdSwPQyRg4sga2GyHgEKphK+hs5tZLC67VMB5NotrFOTfMTdUBji5p7TbvsYc
KDwy2IpEtDstD38Scdg375VPKDYEnl7KXq0AIFRbu0oZzvV5lwx+WIYdDB6dho03lcZXyTR93wen
wTgxUXqwouivWSXfZSC/Ywv/hOAChFiKgwi0lpVvYfVlfrZEJ00Lc3qZJ8C2lmtzrggfoAo36OjE
i52KK4KchSN1NS22kAz5CaJ0worhdDOM5E7xFiM8fSnH/FoQ2fu5PZj2+NlXLvlotqamYbsyXfdV
N939ED4gu/4Ru9I6NdSV0a+XwKmuZvobTtVxeW1UxV8OEcpkUX001bDFNP9iSjYq8FI3V6CssbAB
NkQ+M9a2POTLEX7/pymgPMwsM+lCz8onuQPJwn/hRgBzOPnWCDWAkpAsn8iIxhemXQ8m2xV3gRok
BT8lJmyerZSBFn5Lpfh0beW95ABDdJ28/TwfSvNnTyzr1JEOlS1vo0FdwxLp9/Jycny71XX0sLys
kcOGCoOhivV9lQYvdqLuKo86xPJPO2HyTAZai/S2fEttqO58dmW356rSaL5VKOXh7wLVjyX/+YDp
ZN+UDl6W1SGbnJcs5kjPyh+noIvLwDhATYXG8zspK3xVJas/vBjFUFS9TSUflzRI7vLh6Ek/hLl8
/PmEPZvzgdXnx8IEgTBptufsE75stmH4+JZEzLIO8yGK1OvPcvvzzzBm+4B2/J9nPfJx0drqmvH5
ohD65/1x+Q4D1oamM166iA2ZduGVhPqVAgjq7WUB0zxPWXlrRn7O5XsxAIuvDIOyQH0vpPgtgUGt
uOve6q64wYXgH6tvINdYvKNT56A2bLvqgV+MSleh3qLCOBdUGsCfXeyo+0Rtw+kJT0tgA/Zo0js+
VK7VtQcrs/8MnVhgWlxGPvCVpuF7lc3vjFsjEeI3+PlVFGNkQ30ovPTkZ1TRlievEvwYYej+Se/z
msei56xUz7882/uNEXBXLcvHz0phxMWtI8CbO+4JuyOf1B9TTTd4VUfXan+Vs3NtYvA+Jb0Uh3NP
wvEL0/GyqLDWLG9mWeS/sZyyyBDFjLI7r+VncGzrEBT9neLKXpAmMSAVM2uQcjjIQdFS3ma95fdy
T3JkpJppmrVX5tvUNI/KcFeuL9aD355nwbyLkRuSwXlmiRLn2yIQAUV/C2PrbzHNL44U27YTj3No
bS2KFq2+m9GYs2hzkKzqaxrG3+wPV4tjkTXZW+oL28Czd8sWHUfZDYrv3XJWtAODMSYNVQUgEyWC
nxNun0zfs9WfIB4t7//PwShZds1E8vPVb2VPXsRsd8oL36eW/DuPNVgoDtiaqbRK4FaRIW7PoZkP
BWm5n1O0ZK3MG1afZesbyvSWG+m3JxhOyOrHlsfIy+Nvyihr6Gl32JC/Y6N/SCDVldcUR3U8M4PC
64eFgQW4Wb4OmIabacl3qPuuW/A09mfE0W4T91xNGv21OOY2vpUfJSaUTI+/ctva1lb9OXisXDiP
3Yg9eheE82cw60fAUDtpE0iFOp7idO/1bVlTS77+mR/Hacxr5PGkLGuGWUcvhmn8rfiIl3djeWsh
KtnAcPmnR+o6PAHRqB98NT4FzXvE4wbS8a5LwpfldSnCjvhg8rgsLsXsHMTIEeXnT07S4rqsek2j
bn3CJpd5B4o3rvHL9otbZlzMDDWE0e/HwHj7eb7DiBFluJPI/5rdKLsD4IFqa4bG1sOH+7OCz11x
93MYLYvpS03AUnjBl89f8piUZQ870LuNlRWyLU8PnkOFGinZdqqa317Es24ZrEH3aSr+Gg5HRBkv
HBi9Sib8RgKMNCzHgau8vC3fVlbguK1tCeIFy/Ko9dFanJ+W7Df4rOqVasWdVU7nZQFePg/msr6Z
YLpna9oMZrSdSvk6SPldmerWLbUSLB4wa7rHn8r0PPD+i0GcsXMDa1I//8qf3WSM3yM11pvaZkqQ
Gfk//cBW2gV8BmPL6zRNGbV59vwQRf1qniM2lHJgjJ+oTxhiVJEmT5UZVs/Ssh7BwmabcZwzjCbw
E/HifnLfzuh5BuuiFvNBFePWwPW6V7PPFbUEiF8GBIpHBWFc5BLHaDCeS0dO+16ikaOMyKSHeGsg
nBKv4ueoDMy7mp/RG1q1hysDO+GuN7g0dZrVIh+ZijLYC5gum98yh11woTA/+C24LYNRbF8Hej81
oLWW3V6hM2INHeRmWbXbrJz2E6VA0MthcnAMEMWtVJ9VZnDN9ZjmE3VLDXFkZ7I7hGBRWJ/Sznys
PTCEqY1vsanpfLUU5z6wFNSntk2LVVp3wC+HoVnZXZacaw+gm8V+OdZ+/0oy4dWLx+ZLpv5HQkUs
KsZfZgNzstW29aJJTjKFdbWNPnussd0CAg6DS04Z+ODAvj+bCbbyeSj+dp3nXHI/F3tZ6D/OmLqX
YflLo7izGxVffv5KHXhnc/CAGfoVKaGioBbxv3cO/iW481ODp3kgHIdmhe+b4l9CQpERoIlkPn+z
VGZVj9at9DYLDtiU7j5Qq4qVnr39JIAaN7h5fPejkwgNBvsCq+Hw89P8n5qC/y/n5L3/tWV4+VTJ
/+gYLv/3fzqG7r8xxxuSMHMZDA8sa+nL/Qfyx7L5e7YwsRH5vm2TB/mvtiG9Rf3PNLxl/puFdI9B
eS8gyuHSIv7P1uh/tNz+ARn8F+fgv7fgfOot/yPE4JF3s8PA5t/MiCm4H+df2vBGIVNZ5noX9Zla
txYRZUb4jwYMXqwc7KJl9JGVho87dV2Rk6QnzV4X+x0qPfk7Na1LFYhoa+fM/BbC2IRW5u+GelzH
di/2YnppqpbpCdQZfUpaI5UDaRqaLEwm/lZ5yOIVRB/pzDDwaDrzMR5fJdfAOU2bxxBmNguE9dQs
HOkZM2Fa0xjwrSndSLOjeTTuJNcn7AUMPDcpI1eTfDfqgukfJnSoPydfc+71l9JueU96C2W8OY40
yhgfbEmG0H9qiYdfzNlsngWuGpnUtzGo81MqXGZomADsQqrRZmpGMMLEWpRCMqDIkV/O1bA1KFxt
62VONn/2K0aLuuCjjnGNmaLDFN39IrpMMaSx17hhjLW2unWUDHcid08l4uJ+iI99guextUAWA3hh
pi9n4M387kuMieZ0c/2IdKiPAmjkclsa8U507fOCReVYdAaX8DTlYEYszm+QxXdaNUfDdg/A/a+c
jbJ9WTw3TsPn7M10KVB35MP46NV+zKBzwKBz/emGbbue5/FkVUptM+jUtuje5zLtt0XJVdWjOj+B
tle2prnYfBVRdYzK6VjLgh2DLh6bO62fKv8A2saPZZvOOsVSVefdy+iQyZbujfDsb/Ja3QpF3oZ5
c8rGXKZjz99OTQWIEjusjKBRFoPEyNKBWZ9gm27nIjzyP2C7JrWGMx1gzDJLDrXldNGVWZyEM79Y
PQeGbOWKtgUUQCMk7M1s07NBschf3BC/fQQKNfCS9KDcINzZMRf9LMM1Yl2UbW18gfa7F77aDJUa
doPhGWvhQqUE4Lqbpxjwwbc2MPnkTT6+VMzhW66xtkw/PMg5rDeI11/74NLPtr9S2I83wmup44fq
3u9ce6WtaD51ZTsfIyLFSWLIvVmoaYVe2Nr3UxI+Zpmxq3V7MuYiWzsYWhlz7O9NT3lrs9d0RiP3
r9NzTvANCHZsyGaSpRiP0+ucxn9aiTLMm/qPmWftNGGX76voowg+GyOzNm5Fe1MW3HxTKSBeISQI
B4ZLO72WdjE9kDzSpfduj2+NZG55sIrz0DMOP2UCiXwQ0VGcsjOZKJ8hkX7YpM70ZldxhMgsZr4x
NI4TdorSG/ZVp87oTlD6xOW8tiOb/LQdP6guewikdTcF+TmnrBUmDi7V5TRRGkeI5hSpI6CKbnVH
YzDvPZvLH4qi2LskaRvRaOiPyvlrJzWwH5FsE9XcNWk0rirdPYCdfi+NkBHzDKP8glDwAw8JoMtP
VkMroFiYwn5mNj6wHrQRbBsbI2zSxhCQmW+ZJFhBivVBYl4qOleOAO/T1B9mqeytQngeKyZyfeNX
m8HRc/FFc3JZT1J8pRlDNgWNMHpp4woCyget+L2Au5kWIU6fdnyx5/qpn4vfrVzQTUZD7UXiQpGg
ixza4c4yUwsuIYW0IFbIayXeVv8uoXzMtfoAv77dWnE9MV8PrqJd5qWkgKDclyeECd+wo8+zmp9M
Ld66LsTQHVT6YNRAJIK8X5V9co2lfGv7mclXZwCDUTFD6kFSUiAL7OY8aL03WTlXxLxrupZnC/t4
WCYMPkP0cr36YqXR1xhMl3qODvYQvAZQ0a2AN2m00lduCDmj0znCRpRKHSevtjf2I2VX5M4XaTJG
qhKBZ9wu35rsOUS2y9Lpw9kN9oA1O0izzOO3duysbaaPy8Evjiln2GkKaKDEnwkFCBvO0052/d6v
x7eQCnU1J8fRo2Vntsc20sUJnj8Deqm9UU7nbEOD+nbiVscJ2t6qnHPivgHAuNZFHWYulqCicUFa
jeWWherT9nV3yHL/HgSSw4vLeLdZWcea3ftoFfOR+2W6KTkjnrVn/opbcnr1SHeiDoxuy2pg5qSs
/HCvc9AopWA/q11vq4fwy5nqAZsFDc+ptA6VaPsdB0nOgk+IcQFQys5Zz6OwNxMxBoMbTVfEryyV
CJJm+9AnUAEqBrWTxzwy/7aaPUoYGMgngCv+gL1lAYJ5GhmSShBXG8+upT8cS7Jzbqo8eYuD6uT1
YNEys0MbGlvP9C42c2oTt1TOJq7aD2o7HtmHGDxYHLwbMuDvN+Up8hkxQAYiIt+HlRo/mLBUuNZ6
LyMutV016RrxX4jjCeFCE6bXwhuJbw8uxXL5kmm3XpNNHrdD/YULLkpBO0xt9eQ6GJGSqYt2Du33
reqNhzSwr1Ecn/kw78ueGXad9FzGYrw6LWajlT3l8pDw0iwRqg2Ya5wkVv/JTMW8ykbVrkE5cKJ1
t2bfl5sAVwMMBGbI7fzXaJUgaRJSIOVA1Zq0yTssjHONYMlj/NbM2jcz6M91ZqxrmsbcnEPYvmm4
YMv2UTzvG2/404asmGPRnLS3uBp1cuBSsO1np6V0Nt3GybwYaaVWGGy3kZHJU+nTYxyJM2JMvAD0
j9YtGs2IQbd1m9F4UBlUal1O70XZXfo0JX5rgnFT5Us3lvG6Tr1bNJ4cy2Qs3tEHHb9PajolJswg
vyK7ULXxh0g5nwG8F6D64uL8z394Et+g3b0LzHCbUdQX00YVZ/QIuEthbCvl3RUeB7Y+odsc1yC8
ImgqmAltcxOHzK/Es77gQTDXInPoOo7ONpbRBQEbdwncaGM6fKCNeW9n+9lKXbkXSbITofsQGMWl
yJDxBHE1M2Xf4YPWJxFY5qvqkQc0js1cVo7WAq6FwrL3C6EFWYBJ3IfZy0DXsTDG9lB6/jPxijN/
/dal/pNuXPY/x7R27di1G7xHt3ZQvz2eD1qyHhLfmYyF14l3UH8xjkOCj9LGUEf/gKAeZ4UUqkXk
W82DWejw1KoUQQ7tkMBu/9g5V1qnRLkY1o8iJW3bttWpcRHbJPNw3yxZIQ5rG0lfdx3OQm2cCLz7
7Hv3fhaaO8JNKc+IZhlCitHK5qrGhuZE6fsbPgpMiEO6jV2AlDU/TmJZJIAG9z1Y3hIKUUcxTCUz
R3VwiBwWrDgO6Bm6OU8zxl2ZEnWBI83o/tLHU1W18eocwk/Yn4ZSqDPVQVQuMGODfmRACFKfsZjl
8YEkiOwyz/1LH29a1Wq4wo9ODfskqTPzPMVPxM0uU+68j4N3HMcg2XHW+1OKaTsS57jLM2AXddPs
6EMirQz0W9OPGy+yzxTM+p2fwckIYRNTG9oZVn0lLnDU1oiNzKek1f9tDOo8Yqh7kmnJc8AFAUPf
uBNpZJzd0XwJpulvY/uUuZLgCmCZL9hm8DRJDlE8AUnP+c09d+TkFvzy5sK+D+gJA/bB2ZNqtvaQ
vrYbACJPOU+FAtx2uFhmB/8x+PYbNChNI+q1j7aHrVVui8Y8jGNPGe4vk24kMFSGqMBw70xxiGc3
3PhddZmMUB4qIIg1XBQSRmdgDxsD63I3048Fg1Wb4i3umejyJEyPxqoxEIzgIjO8fRHF0eY9NOoX
kVImHixAHML7Lb3qaWzNO/j5GupFV+nXkthAtJZ+9+bL6HGoS9jzVI3We+LtVB497xh2xt8QIxZX
EH7KLP6lEwdjS3U3x/2bmKzHsPC/pvIrsGDblIKBtoIohu9kzwi2VtMgKaZM4V+njN0VFrV+M8JT
Chrvryzb796lCGArAFT4bDzmghu2SQdgkTxRNFn5DgNrHTAMy3ppUSSt2fy+vNa6BEHmr6Rr3auu
PVLyQH5GxWgczcemlPcR9RWvmqD/QzVX+crm9dLa+mzAgnEFXET3dg5C88GomZkKyz+zFWwjr9jj
Zob91VdsJfJudpN2lUsIjg3TlWvb0+0qVRHT95Z7Ta+NZ4hNCf8joSGzgc0Nr8aZrkNr3WoGAkFc
K25/ncxeU5A99pSc51lAHaLtyD2C1UiYV9cYQ16UmHQGgWVlPXl+9G52PrB3sCr4J1sa89EZqWlH
Z5w4QOJHMw9+9mxP2UTZv3ifpk/6JDgbMpBNKOaC8tUcsGxIcaodGCF0+khvNdi/aVfu3AYQVdSx
jvImbqvE3GA2OM4JkB1lVbe6IECTcj10ApYNsm3PZin2Rc/Vp3b6kx8CZrO4fhhZNEBzhqrldONw
coYYJZg974cYrrX37Dd8xXrMiBTI8s/kiTsdzrBIDO63jEdYlAvPrYKPHS4XN7zhBHPgzoygrWYn
Yr3DC4WpGAGUrB/MjEqY1fh7/sXEcP3p4IrhHsjptKsdhyOkQY/8ddLvZkVUgnLxqokuiRiPQ8sU
ToTHTQY0XVvEfls/sb7iKf3QbVXuap5YADFcDnFSOxTg1an2UnfTFS7LzVdv6WZvzBw0ZWOuAQC3
W3LbCPY6eNWFx8OcTQ/WApTNidntScnqGj6Xnw5/ZttzWDWYsTJiSDJ8lVZcqO1S7EwnLU529XtY
YpOS3ansAwRRBjO7E7C5xvnmDL8BQp5QoaNmHy1TkDOZyjG2usdadHLX8I2SMgFzK9qYQyfQKOlx
zXem9Gkuh2ybFpG9TlN03/lcbRimUUxuxl+N2cbYFyxUCni7N1zLGtJc4U5YnGMqfs+W3aCU3JVT
3vR6TKytNBuGHkMJ9TgQf71i5g33rHwN8BJ+UBXdV83ThKHzkNvhFmUoFLJWrnrDwL4SkA51izjd
aTlgk6iKYWu/Rg7H4zDPIcZaurhj/B/RdIxnq2XVbqjdNDpa68JDZZ3OX5B3OaYn+UOnl5MfwRNK
P9M+d5qzq2r6CW1A2yDQYg03VbM5sakZA5cGIwyfnW7emFUAKongD7eGAzI40PUkDbmbwQONSXE2
gkt6lcdnx/NvwlL53g5oKtaQeVQRbfxAvXUZXHk7Rr8t4hZTUukPu3aIa85HPY+FO50Jfb+ouOSy
jx8CCFRZcBpg6VgGjtBvNyfl+79oOUvYUmtVVu26IWoEebE4j1CAibUJmlHLY+iZu5iRo23Xsdmg
MNwswYc4scUrOnTYTDWCBjN5MaAhL8Wea4C4eFNCtCp9EIVuLWNS1elwqFO593MsFVla82D5IcLT
EVag6yKliuytk5P7w6yKA7aD41NMSFphjfnw4nW2wxJAxDfEFTy6SDsoNRwMAZWnJtm8io1048LS
PuMz+yjyxCapQ7EgKZr8oNLiqS89ok7pXOySOv4V36wmmp6I+sDiBScVEhX58gGUtW3BHDXC861R
gdEv/HY+EOTq8L3aHl9bzaE24+5dTuEpTEYSJbfJZt+ZDT97blT/0HCswFQPEMscFJgtsUC5fQ4q
75KzFSddb9zkuu6YaeLE4oxug0EmeWxzwz3PAA4tkyXV7DOmyFE9SPLg3YCvdx5QiSqW8owb5LpK
B4BQTvCCLu6TS7fehVH/IvzkLPFqxqmRvjgzMU2dmdXBwo9bRVZ6qEyzJKUJ6CsxDpGp1Z5H/F2m
XbovGmmuvdn+hKqmfBuEkhH8dZpFF630Z8jlyCYU3eM6ggkZ7yamvUkrSOawz1z8SWcCC8n6xlpX
vM91rKpDVfp/NCDGODPV8aeu4/ifADpHUuT8R6b6eVu44Zs2UwCYTn5oxO+h5+KaB+xagfjFlscl
LYnGY8xTRN3JvUfjUR93xG8//XJUa88hxwt/bOR+kDsrjJBPBvk/2UaSZigRsxButm3rtVEN5dq2
fGQdXNB3CuFsYOdPrASwPkMb0KTFvzhYFiVO62+yeXIGG0OlRmJdV/mBfbKBiUK1tGFdnBHWTJg4
ENORmdOW/aA7d6/JIK1J0+gtiZuN7G1/X9H1zXNc8OGIOE0yPrgp67hHsoKgZBhKNuwQmN488lg7
ZOoYXT9kuj7Vps6JuQfHvlDJjoYKN6x86nc85vUW6xKMR5IrOG4s02qPZUwi3JMuFvDEiY9cWY5B
LXbO3BTnJCWWkpDEi4oZ8evyx5HGH64qnlu4iW+WR+MzzTPCjuN2Nq23lij52rcSNHhcRAE3XDyW
ggc9O6/UlT+7prYPRsGm3BtEhbNw0gfhRL8zKwKulnk7KeyvVtS/pc3ZaE7fOaDqbSUBnnZ0Yr36
cUiKpXyTMB9qcPFjnHxa52qpfHbPUKCjSxaoo5nz/jRu3hwabIqRJPO0iIWrKX/jVb5v1STPPSy9
QGwgVnm7ppJ3FurWrVisWxFhKpr7DBBUjbVK3aw5NwUQdthS9do1pHGO872UMtpzBPmVuUwWdLq9
al6qXTFTcRdwYF3lWzveZ/I3JeXVAB6azWmC3XQbDbyBKCqyDVkHTUXs75hb+Sk3Wc5T1GErG+7S
KlQAQYvZghyfmcyh+8WuYrDp0nMklB05xLinmuPK9CHqql3pmMfATYazoL/qe5IeVcVhF/jnM9UR
cDMWQDkfsF3aVSnTGtXZtNH1yGKkdVv6G7zo/rHFKGkoZkxSrbkkJvVHO0WEn3Aeoq4kQafBI1LQ
h/pW8iX4MXU9f3gbJu93WiMvEUyJhkpvZ3rjRx71kpQZUxrYoGqDHdSvoBJKA9Nxkrxqh0qOsIh9
p/NiVcuHTTOl731oYDPnVJvZarif0xqJV+H89sMEqWulg7NDXAC05zRtqrn8dAfrl4vYeZ0GmMOj
vqqYAaWIOhjDHbl3KtFRgJg8GfYh8PlOhWf4fyQ1aVFGXNk3YTy0F6MtacGAx9nEBcuAjad5zRk0
po+7qeKWot5Yz2D4CGfUwn4rWSopYLgxckIaHTjfLwiJiAQAl0Wls3FD5pcxBC53S5I6KFsPHG72
c1DGW4ukCuH4ibwk/L6J6+OGK6eDlMD5EBY9jxqVWG9dW9NqXlE61M/zJPk8YfY17DeEj1DNyw7a
CyMFaefJq9KPJa0J3wDrO+tkm1Pk3PaECzeutioSudjkNVl3NKE8XtpPds7kYUDk4UDkLR6kP12h
2ZL7cuHHGMn85Lb44jGe+2tL9E95AChRydzZFHN9Tku7foCt8RSNoXtRNdJZojq/YXA4W+1w8MZ6
FjU9XpgYOohLpeVoR0FF6XatnSTbD0ZP2HrOzSczQY3glBwyW6aX7l0DVmlfUxuwdLCm9PFVUqAn
TBCE18x3mYeLvG6nB/5oT/XQOINYXLXZ6FNaxH/mMU8Pnb6zK5IKyJYBy1pU9CXB9UcK3MO9AmNZ
jiCZdMMcjYnB9uDN43PfcA4DxuuBXrY5h6XEziSdk9hi5RWYyffJ/O98nddy40qXpZ8oI+DNrUjQ
U14lqW4QKukUvDeZyKefD/xj5nRMdPeNQqIokoLJ3HvtZYZ7WwC4F6k8uWbcbr3ADc7NMn62Vh3V
wp/e4JzYL8bq6eFUF8b54b1kucVbNvQOanZ/aWoeWWLplWjr2VroH5cYDMzw6hrbZv0Kw7V6StCZ
CqwOn3W5kOuaQUfJRIsnvgLF1bZ4YEIiV+733usWc48/CIRqu3Rg26nHpckwkh6xBK0MSplBth0b
10ri7FjYMuj0nmjiqLD9yPc64zzGJ1812yIZq6fbFxabbjMumdipb1VxyVt+Xh6XTsj9aIyERDb5
seyh4mdDvJ0Tc763aqt8qnI0VJVVGpsOfmPbB8N58iUVPbi4Y3CufJc/dsum2Rcmrr3ddK8du+DK
tfahMGAMJ4lP6RGMT7w3mANe2kfZNj/eAOxqFO6ZsHAH1+TiMkpFA2MHj6K2GMwEMieXjC+jftSm
ke4aka3uw6HakaX7u2izQ8MqF4XlIjZLVhL3I30XJW+yk0vw0sKzPfiW2UVTla61geWfsJyhdXNP
3jW1FuuSU5I6qvTY9UIyUmvPBzWmuS4nCrTQIjqDIt2izxgFl0rwLnUZXzIMdi8YoFV+eo278Hsp
wmZfd2rn1x2eoziYbid2iQGFhipCjW7qrS9mvR9byqfRmsi+M+aJPhhycJM2NUWDMz/IZKEF9pNT
ulqrCjUdQkqUzVyFzrZ2muEwuu4nAsGdcJLxHXJ+RqCvXyBrGtLjoDBjQz9SvseaXruW410SegxQ
FXOmVgDr9j1hE6JsOTw0B3tMS6c2Hg+2KybmERUh3XX9bmTJ/JQL6jmr/jsNafmQhQZFaOPkTCKI
j7QdB5fkITzivYykExqWkdnlsbXT3TjV2aGamuIU/5MP3ghBwqUDTHCW9tqk3bumqg+U92QdOPWJ
tHq0bRItS1l+90MIQjjeJzZ24lDkrGgwrGKTNdV72DbWOc5M49jFdYZWyn5Zc/mgi4f3nHGmcbh1
hi5YcUOsTBSaztUyg/ID3R/OvuXiXsdWLQcwM72tcFfHyv1TFRLtYxe7F4JavmtmogODA6DsDGSc
UPM75A+cWACkzl1dRyu1PA9+kl3tvt1IPHstv4UrX7J9WoWNtfQy/fX100jGb0QH8ppA3mFv3dte
vOBI10FO38X1jD6GmMvJXwJ2DuO9ooWiADVWMcRsH5lK4wSPYqsS4o5dfRvAFt40ipJprsXfwTb4
Xwv9kbneP80MQ6dY1FGLdDili/enCGuMzpMp3Gi/R8Yw4qJlkz/GhuA+LXLpN50dT9uwFWTkGQl+
Rmm8KevggCm93FSrFXhXtMlGE6xWJ3wCX68eEUXw4BZlsCvhdda9P7O+8zFA6vswqvImiwzhwtld
wJRjh2mLCv82hIViU4JL6+JVw8VojR9d2tlhNv/SZXUPC4KnuM7zI9D5qwx7QE1Sk3ezgLZLc1fd
6RRSHZNuRG8YCZJheIepL5euNrKtOVdsOGMT0M0Vm0KsjWJHyy7ED+1Nf7Bn8WkY5uNUJBLoFyWe
6feMkoqfpXQFerrzmM24J2e1JPDOYniwgusBAdsbrIaTNR1PhKfe67+IgiNj0fDuLGYEkRcsP34i
ngbXT7eLpV8Mcl53WVx/03uSnxRXh0kmgAK2u22JWbjLGJKfOxH/RtLq3yVeJTkc5gEnOXMvjMuA
KBwPakxmJfGhDAGwdcndheG829vbwU3LaG7K7JfdwUaffdv8qGO6v2kPzjQ8BF6yzigMIKf8TYig
fCWC8x4FeLqdBoDscbSCiw8RPMIzY50VI9tNCnKS2xSyImi0IvztYVXbHKuiDHe9SrB/mBbml6lV
RUHaPrE859HS2d1xzj3jQbZ4ZlZWuknrUJ7jcXoPNdB5GRT7KrDZsUbP2zdzvBVx4Z0r9pgNqeOE
QRmQUW61daaXAC3LdOw745c7nFSaPCqUONue+T8LJUE+5S6Z0+scg6k3bbAKDkiTL/Pp1MdOdyCi
V53xMGPQnkzIWrgQsgD2LOrYKK0nSl3Sxs+yOsPkDk9Vbqtz3yYIB0uKZh9zM0ct9d4x1Rsb5Gci
Cns3uPPveAbigT9Ir4H/m9uvhF9/Od++1E7Qd3y69t3SwCal/V0wpT3lGCnlNvPyecnXO+E1Kfx4
h72vT1/Nl6Qs3goIN0A7mlZ+MV6hnEIVMbIfSfNNgMOy7ThYZzzZPNQPumlXbDHbFFodGdZ5h9nV
uKlbQESV1F8hpdOu91gSVGES3D7MbxAfxC4TwVPS63nfNQYG4SFEDgyZBozRm2mfjuFr0UhKRbkG
ycjeOcdohoArllMh6+QyGbG5t3X3RLisv2PS8Jkyu920jfkdjs6bKuHzitz/gdVvQZtpoSYy8MMd
mldqrBSeqWyYBwOYn5esbSAfQTqeZWlHYsnBzLOqQsZh9UQ3MFFz3aU9q/auxqr4POfQ6GyNj/SA
ozobC+iUPVvfKsXoXLSev1dj+TDNQN8uI2ZKlvTh9nolCjBugfjYUMzukUxe/bwl/xzIF5isQbHk
+e3Z7x/gwHR0Q8GxGmxxatYvQ4XHuFemh7XyPTHImqhLT3VYqw1yiZoN1wNWXuMFQhC0kzM7Lc8i
tJWV3YeaceeK5qXz5bJepdAwQSq3Lv/4KWf8Ajm0QWQSpDThCIiaKBmnL4s7BDqlolt39qldP9X1
PO3tGOt2exL+Ng/smr/+v1+mlgK4YDyyn/SnLQcjmlsWLz2FkCy6IUA47CIJG+Pvauz3PGE7um+2
nqY9BKuy9LNLQD5mmsTGptQg3iL+8qrx0ytI1y5doFZHZCn6dmB4x9X3FhrBQ2KFkKOgO0YLxw9s
JFR7Lt10O3e6OHm4AqMNXF4NK+7+SVUe+Sr5MbvAPwzZgL9YAWRgKvkcpDRLdjBHuYfa0/JMkDne
wiPqAGXZeDDnc3+7bkSotozxEYr1s3syXcLKrZIkABML7lL6wSZ0QL8G0i98R1k7Z/Xt1r+rhcwt
Vb9y+pczhL2ZsYyN+TOW/ohPDkMl8VXX7X27OMPVETVDgfGkRBxzFcIy65ymuq4KJHC0vD9VGCDk
dQUwF3bXlmyXh8HE3IWgs3OxUsNrAuyaWowHxyHgnfnvKhxK6yhvSWIPMrKYqsJBo+hnD9BA/euY
EsbQwsUVNO2wqAi2KLKDWdgPuuIkOvn84nXiVazcPXsYeiC/sthSNy7UVYxE2vBRsa5scJjgk2fd
c2uixAtyZ4m4soxriP1hLa32KfYw9Z/DgblW5iMhDZbmQnP4XEtznboiM7AcwBIrARPVBhRqpxpp
5RObWYE37pnG/8pHdOu4P7zhahDEVgGOKA2MFQk3A2tlWJ0PL2muwINz2p5wRB5OlpntwqI3re5U
ZOPbOMiM0X/5xMSVrbMyj+hOjD0ZGE6bulu7ZVjXL/CWePjOzqhGWzI6y1bH+0r05jbPGa6gKp1O
XgOgA4iEPjKAA9h1ECz41G63EGY2cRrxUPmn8EfUWMsc73tBp3H7O42x/u27DMByb/k2iDGhr2VA
9TMx9s/L4Fn3NhR2uIVwDJiET+YpyVBSOAycI1GUMDjSbadpb4029fcyncCFA7L3tBc4hxJbkcMQ
lwuXndMfxnUe4hZu9uouPvOJZU0Qj9Nf/gOXSXxwfbTF2IkImrOY/tEG7XRMBsX+hMYWxMwX+Uk+
E45LkF1dfjnUUHekGR0oVtk1ndzbTX7xOBJcum90sMsWXZ/SxHyrOvamSa6DeaYeS7pGC/oLWnzR
mVFvpn/sfmT9CUu9HWkj75wJGN+dcpTXZV1vDAxZNm3IHGXRaFWtMWUIsMHeiBQVG2ZSmnsHU9yW
9PYkg+DJwDxsNwlo37fzG2cGqny9gziPRMBeOWDr75wux3rCg8dqmqypt+80xgeRglazIT1bQWJv
NqN2j6noYImBPnWj+RCOrHm15oR4NCSwq2E3FVXbHal27vrMAZrtO2JHEoQGrZX9Sg1u1jnj1RzD
Otit6E4yNaMhK919jyeuA/+hTIafZQl5yWFGMO8kq3oVSwF4oGZnT9ypxg8ZnG9pbZEpRw4yS4Oi
6fLT9EDAKyN0zLGydNwJu9EnZQzvQlDallBcT2omUZLw4X7ajgUMA4J+7wnypEIXTxPdM1EPnKfJ
KciJmQ4uLN+o1NVPWeF/0jdUNuNj3/rV0eNguE6GaQkmQNSa6dPM4TKikYlSUhSglw33BvKpfdsK
KDs2HUNgikPTVdgdMnCn8Rz6k1Mp6Ca++4tWkJ/WL9mUxwyeQ5swdDai2+mnMkF5Pcy4mBQT0scF
aQ0Sh7t8/ZduX5ohq08O5PZdxVkBtxxPyYCKf0rGPSNAPvzEToiIxDwsTrC1C7S8a15KdyLti/EK
dEwDsAOBPYUxNNJPa7K3vaXvJVfxcUnfCI9QV6BKrD4U4lE0kDMWDmOwN7F1KVIX+lcgrirXcElH
KqcsnLp7atqF5WLQu7kF72mX9hTP7wzgiquqDBOTAevYdn5zzxpHkk4iz5MY8Xco8z+1SPa4AeX3
IAj13oegdJfHHUhPxShoneavzOgDKVrD1fTQErVud8DxNryaZe7tXbH81GAMZynbaCiwtDAWd9oa
i7kpyGCE+gwNRhuFH61Qzj2qtPBYhdV94CfMz+op3jJdK898vp0WOiErz3l2hB9e4AagUY0hjVkA
ClU+40NrTM1Oh8W4U6a7EPdSqkvbjUwXRHHPlBwxe4YQ1+/JuR6XgwZbyALm7c/Qm8rtlNTfhUvo
iddDUhDktdN7A7EjAzangFk+bL2uwapGyuqlKM8toRNodalcCpPRU5BUIKG38M9oXER8yXsyOqQF
m2QcCB6dJ3VwXIWi13zugtzYYWKbIVvflZUXZXPQPQq3/ZE18aUIr6vKPCuZwlMOsNlDT/rAU74z
EZ+MuNmNyCUr4jnLRw/ELKFuBD24a1iAF8mMOUleUndl6en4gfGtu7VYvaagzzc9+TuVHz4XDvus
4ZFQapn5HrLpXnVJf9flDZnmQYbCi1hv96OPQS9ScyFAsXUQAeMMDJnv0aZa3nI+020Y578nQdhQ
zRsyXLW6aMA3IB65dMXQbvHowKfBx6KB18dzpd83ZYfTh5ERlOL4D276lRFaAFauSIW04IWbwVvq
ATLBZACKrqzNOFX/YPm1U7P66urgc8ysP5YwjjWeCslQ0KbGq4dHDmHX4Xh64OxMD0mIY1h9N69Q
suXd50trbSDhqv0Rjk/NEKP4JkKr2jpNA4e1hixAM8JWav4UCQwFbf2wbWocGLIevmQ2WNCodB71
MPy1aHF3wpOhMw2xm3P8pkX6ECvnn8YD7qol86gpGL8gCGH0YLoAFCguwzL/SLBsyc1fnewcljAn
39QNA3afShmWXZ2h5tJoGanGytx8NcvpLASuMbP75tryEHcuRREMuLgznopYHO14IbtpAUsMbPKO
7P67isWp0lApA7W1apVtw8VP9moQ7i6g16Sse56NS2Lg9GL/GX3jPai6r2QaX1uIrK3pYGE0/Ipj
LineGIDD+8eLacRyCd1hSEivmrrIABzQ/Xg1vPCuoLg3evS1U2t021Z+M9ND8AivazPiiBFQPe8R
Jj16oXusmjp7CWcK+HgJjKMIu1dix72dYBvfQ5WuIr/ifmkCg/JlQrg3gW7IEhbiAvMCs6uXlFFN
VFxDnWKdPRanxDWcbd/iCZWp7iUp9iZTuajKTLGRWGbcuUMxbGTmF3sl612XFa/S1U8WdyXGWDUD
+IzQpJqIADxf0lfTj+eDTheMXrKaLWlM/k6Fa0Wtel7WICGViXDTL3+a2gYgnj6Z9qcY2bBwmuut
Xv5ieHuCqlhsYZD8TUUW+bF6WgA8B08fLcsCAukN5vYxJFN4DT6jpTuGrHCg+jqyTYLi+sqAJCb8
4TTHxdXBXm3XO+wLzrB0J3MwdwAh5iaVCyYng8IngEveNDIirX3ZMJZw9nap95nb/DUcotQCiWlH
hdXFXIIkeVpBDQKEhaABmOtP6HeB1DFR6GEnjYSNGcsXbFS8q8TBncSHSnBqIyupZAtoW/djjBGx
UUrEfsHi07FGwcGMpM1/0MkwiktS6cYqhAFjC0b2FGjMGJ5zE0laXokqWi9w7D/6a6yKgxdM5w5L
0Bk5C7lbfKkzAiY6uaak2gN2HmRtoHWT9jE3NZO5Wh1xa1kumjZp25crqdwbFcBIgPOOQ2ucFLQg
mVl158zq74ceAkpNTDT3sL/H3+0d4gCJCflZu+5jqQtc11tO/1JvKk/9qNj4Et3KePa6b5zCdgw+
WHES6yw7MupajDqUH6J8sC8+FSKxXtiDDWF/gO13opBiJhPDvq/CrzRtHxFKXGkyRk4OJ3quPIbh
kEkYSG7CaRS73CanKUseYA8uhDl9u6VId6GJKrovrY8lH6KBzrvIj04VXJucGRAy+d/G7EShZKhd
Lb96PJXI9n2MYc1bsUF/xBLSy2YhaImjZUgfdt3eVD5heSCVKnS/Fu2dnH46LOUudqs3Oati64Py
7O4Vfp4r0NBvfIeLqVCb3MLCfrLzhrBJ8q7AyYMzsWsDzuVB255MrPYB/QL3LrYmpLMplq9W+qcB
ctiZ+9HqMS2BCLJZGqbz3vBc9OFHJ7Ak6pJ2l6hCRaH7AJC1LTioG5s5ctR0abtxyuQjrePy04sD
GE0unnScw11jLu2lnDGyqGv9NpcyPJsQvbYa3eBQxM9WHpyRaMWw3Resu3RzlKs6fw7chu2t3PZa
BxfbKeztVGKq4mAicOcPNaAQCDx52qiTBg/BZy9irJ7MZdwiL4IqPB1KYZIZSep6VBtGT0Vb9vjS
+wNUlsTjsChnl3hei1lci7uKi1bHs5m45IgydNtXL9xn8M9O0jQ/e+knmzT1niZhrzGSLZ8B06yo
rItPI7B5oTlyVamjYoGO7rUQCWSKk5cNSi7DYMZBhLa+4Scya5stdMXzMAfzhosPFh1x3DoFvoT3
jQSbRMU4bmCL4cVXmyuDp65Ao82nmlNIF9Mdy3GYDxbxbCnHFSI+pCNof7sJbvpBItqfpXNIVt1a
S1w9/ybrhJ//FWl336YJ/Z6ZTUCVC8tLdjImNUUaRhpBf4wXQoDViM9yFQq2OVMlIHow2DsFyPjg
BoSr1S1iPTnii9gtZLCBFeCYGH6jAdNHs+j2aRjY4Mgh4v+6AYgZsWgZAVDJlDjHs3cZWulj8Vmd
i3m7qNjc6hpmo1c+Vm0YXuPiLFMOFboDYtQnl/zNihxyuz3kjbtKB3wLW6y43iunaxhTG/rFS8R5
QRX0aZqy3KvK4v6H1XdGOk51n+h1NcleMNh3cRbEeAHGXPo5N4NEI+CWp1Ky2Ouqa4/z2cw1R3r2
irNRJ+0p1Yg3fKcJP2yGwjC0JEWSIbA5y+341UvdaCnl8hGSq3hEs+CEAZIhL28+ofR9l3rxHkl7
GB8nm0U8SJ/6ulWfKrDkNoTtdtJTOkPHxrmpyL+JD+TGIWnk2IWFdRdTZQZlGpxd/mtKMK9loKLq
B/Qt8lzo4Q+kxue4Me0PgvqeteIdEnuUdH68BWP+rePONZREWe87iAjXpeGK7Blc3lkgydekCuj1
ElYI8pAkNY/yPzJUY6lXffbroaCJtGKIgTow60+cBkrD/Aeek/2QOseYJGBOsMQqRZ6xfWn3tLbJ
vlYpdaYYnzQ0wK2csvE1JiMvt6o9NOgiGkvoH0k+vvsl4uYwJUlQre8XamFurEU5WAOqeKtNjzkY
BLvbf+fUmXs0hCLbVzfLg/TAxJCSKwezmW4wrz3zrevtO0hAz5WZMU2I0wgROKyh1J/vJ/GcQQT/
beGDtS1ld6qdqTwUbBBRAhWdPDRUGekiDwhuiq+BodO2H+AC1ZLJCpgmDXOPQ2cofholCXTyTrfL
amb9vbg910PSUh02GN5lgiU75c7CgOOkZ2xkag+KEtIMpD0TfmyxU/+2W07npMsLaAYIp4p3KNSo
F2bjNXQRJsLVf5j98quDE76NswLdlpGE0aAm6OKyHPZM/I0c/mdhfLddbJ6zCfsNE6ruDE68SZtD
kWPAgUjbi4KCsrNwpr9QtOajLZhChQixogJPHjyL+hIW6QNVdEIuSZVd2AMOoRxeTJ3dd2meRbmJ
zsYaBXGOtbXsY5ZXlYhvS3IcAj0vV+j9NbqqxrqiVWF0V8r5NIW/BC8gSjvZi9hK9ul0n+EpDTFj
Xs6++3t1u3lox/zMbrAz89fRm8gZCYczdrVQ4Jyq2+nZQfE2C/juMiVTRV08COlO3vYvKoD65eT3
9ewFeKFV3aO9EpEnKtnB4F2srMBr1MDXLa4C6v1lmjB9Qo3eSDxQusY5B3Kwz8uAg3ZotVezc4F+
Fq94SibvtbZEcKJP/AuLIL03kCaTPTIGO78KuB4NLi5xjwkszPXYE2e0ypd8yTDRRIfYTOh+2KXY
lQdDn+lnKbytsj8wMqORH6q/cdl8jSHlNyTF9K5bOIor83uTaS22SdETQrUOSFGrXAfTGJ4br/0Y
SlqBiTHXucrqAwJiKLJhvUTmenDSoqhfJtP8VRh1+BtOtMJKqq2vBbSyx9B/omumtO+l95kOUmzc
sbVprO23cWGD92B6LrdzrzAtc0lNhhzW/ybEZRUa1dSQdjojSxFzVGTqwZujkd3WxzbrAjyFYVeG
EE6XzsZok2ezPgaycgEemOI6Pb4LAImHEnHFisTWQWK9CztnRi3jJpIUv+/Cghpk+2fLntw3kziY
2FgL/TZtojKYnGsaE3bpCvfE9Sdfc+utM4mCThS3tW0DrjCAVhQwBoY47RIgKfDaAsBybfF9Sh3R
/skG8+SOvrNXtYEkUJanzJ5RKGd/bkttYfLnpalX4LI6Qh+/zz21HLHzxd9fjvfxWMS/Q4eEELRc
0108mIQMc37CEVuaugU2cMZu3zMqOhZQDeH9MZ8eE7vfV8zD2aWJEjVsOpzJod8PEuPFSdstM6s3
rwSioTrCSj2gocjXa4Bzt8If4q9oxM4u0jd7aXJQoQJxq0HDAjGWjZfUcbjDxrtwYnaIGlZO40EZ
NWuMbnsrfPcc9e6W056wy19UN8Wl1eNpGZNnx1N/UgfzMI/tVfWU66PKKFMrDCcb6s6N5lTli//s
Wpx0pkszM+8wavAbOkCKzBiB4lGXjgUsd8tCWOy+WEg/lc/Mtjeqc+wSjjp6DIeKpP4UYftkKoom
uR7jsAwJHa6H8Tkvurc05qQ7grXYyrDt9Ygzrdz4NdNBHxmrnA/5GXKK8cE2GRI5sFsZhh97EzVl
t/IXgvhPUDCiLgMr+PRtfcJ0yn4NmzA4zzNF3dRhwLZu2EpA9ep65yMJ6XCkY7js65KtdCC8KAsz
rMxKC8JEDnrXGVX3UIeOHVX4fxyKzJj2JK93iL3MXylWkcvCbWAoCSbd18zszW7r5pvBjaEJYwFy
ZvkHZCzNlzzTzTM4zvecO/6BLQnDy9nuPkM0KkAiZDGYbAlZPoxMgIiUWGRDZxOjHEzLc8ImIecO
uxVMfC6a5NclW36GkpO0CFTQWT/vdNw+iZ66gYnkHx9XrbIT73p2X7rEpSStqvukyZL9gN7yE340
pgSorMYZieNcO6+LwQ17e+bCYmTMUTwBSNwKK9gIQHGt6E8SqcJHL3+589T8gumJAaH+xOIZKxeC
oWBrfDnrTjh3g0aPPaxGmHq9gk8xZFsGEPbG9u3g4MyZeWbpxqAMuU5gGB+LVdN5LoURNSi1KXFi
80P9Z5vv+5cqdRx6MpbCHLuWllswRVby6WTDI2yh+qVYU69HTxN/2c18IFysNxNzsquwCxiCU/xw
e35mphg7LY136Acfz+LmxUhmZzO5PiV+JS7KvZqCmsZAA3NoNSVL4Ajrc5LwzT2Y8EjJJimBAmD1
PieJfqkd1XwaBctin5hcHJZoPmvOJmcNDipspl2NAesmUJN19HXJlZE20MpntnWjGh8yO/0xJk89
ZrnXPrFHfWArGn8IIMaIoASIH0UiPtrE2S2guZuii/u9tTgPFd0YHKV22jnN7AAwG+qjmBbUqL0P
hqVHm/58wvmIpIwZTzt8KGI6Q5dOnrLU5j/7rGoDvGr23xwYPRexkA5slGn2WfTNVxLWV8x6ggt4
3vRiptPj7Y66mSuCPGlu9qb8KMTf/zyctMbeISEGPT+Sv4IKe4yLdG/34aefJR6QfTjcS2AprF1j
79Mjmnpj6nK8FsMcP5td9giPIi/6/A4izkLHPy307nw+bp8JgESl72VKUnFWuZ9SDT9lj52CkRhP
WYKTFq3s9NQLWMmg2CFsko/G6JhxCdyTLIR/L1muX9rYuG/2dJbNc6DIqiCcHuste3oZGTbvuVyI
oYbM0tdgILXUWJgVFP8QqcKP8b1ovf4tmbs9BxzihEeAEgDGtGNAxiacBWuay6jvZ/0M1zp5kunq
JJjo/N4qjc85aZg49AxgcpspYNildBwTazNS77mHHwws9YuU8ShgCo4uaOYM51DO8KT3oEgHDB5c
piS3L3JgZPXfPXb77b+/uD3v38f+/fF/fOz2i/T/vdHtx//usX9f6n98t9uf/e/P++9e+X987PZS
/77bvy//vz/27ye4/cXtyf/fYyiFgA5HFe4R8Hq4YlcLy3IuTp4JoCGykKRtXadkWtfyAtaEG2aJ
lh//dOzqWidBRLJ+W+G8yrdaygviKaQ2aXXA8VT+1+f8l6fffpW0iDf9GHe129+1ph+yaO8VA+2z
YSM5XlYL42YKqX6FDWvSSt8m0wKAWdEPRnA4emFkDLCw1JfbY4jq68vtR6IbkuOI38YA+AifkUSu
SzDR2avVKwxIVF2U1/6tJXQM28YhXYbyO3C9Zcv9oUgl8psz2PIdZjxA+4n1TyZ7rKdjDTJjAq3i
ni8xIHHuFxm/mwWexiy8lxZuvjv73KDiOPuLRv1Eu5YsLttm/jHM3vcAsRX8pM+veimswxRmz+Go
241a8oatOf2K7T9dayCg1kNxZ7n4gS36jAE7KCvu7GzOXqQm1aPJmCBlN5EzQP+o1zfnfHlohVZi
AU0XlYi3xfJni0ix3MKkHLblQDR5bGq4QuzrzASNiE76083AfOwQHZU7IIvEOsTuBM5nm0bWOsLK
xcFOdDqbrVJRGcdvh7aCbhNj2AOG1O2lHq9OBhqLw/HP0Di/Y1D8qvueFPIH8CTn1OF4XWg3wZEm
v4YOB870MHvue1oKf6oOY258sBwal6AzkOWngrpP/yz5TG+RDd226FsK7ps5JObISfAD9SrKHRUe
2EYvvjO5hC2Qx0GD2DEqBYrUBxt2/dTacG84jAbnyJuQbjKdBGCfY9xm6m6rs1miB8HZLBu9R992
znDS+qguxhxCHbzCuU2g/YDgKUbfTFKx6JlF99LgWkSuDwitm3lXKsAZ1qq/nyXCBcNP96lB6mOZ
+K+6JJpwsuEGMSwF2aURXDEIGD5d/xeV8X1JUushxTnYNNQzRibYNExQqNIyvVe+6d51Qfa77DDa
l1DUt7erdhxHdckMGENNXEETxqxh59bTFxcX1GyPPzIZ8BtjJzl4OY5GAY1Z3XhHV7vAcgVhXlMF
rTPOe3sXD6vhEJ/walG10+20IEoZrAV7MPstMqmdBanj2M9bAWsf5SsyYcfPUsBKN7lkJDvYzJ63
AWAbnQJ6Qp79AnoC24ZJD79UGZOEYq/z5Au/QSw4pA9e4OPfnS7Gb4UNq2EO/ilb7+CAQekGZ0SU
uIF55+T12QiTcJtX4MxJyg17+//T3qHZuP1cjiunVwLo4dAyeIiWguQ34jOOuYOBfG8ZrEjF+CLw
+7Uc/5+ug0puIKcfVCA3OMRwx2lOJd2Eu8WK0I/GDgk3m6pzWnosIebwULTmD2pBbztbaXbkgjgO
LZhPTK/c2yBztjOKSE/qQTUhUaR4h5cDxMCwNAaWvnrEBR5qDXeGx6Bn66WOfenrkhvJqXE8dY2B
Adp60KE7X/ho9q5J67+BJ8cL0pHuzsVRYCeBUqBSlVHl6F+YwGdRbzRn1yAqFDSRcIEQs6EAfyJK
85ZVcp3e+e/AfS8N4nOgRc6HWOf49mxgBDwbTFgLdm7NmJBdlin6KAcXHBCnZRtLhz5DKQQP7zfk
2ubgGOICGmK1Q89evfIllXru0tgj8qI5g21GTlBNMONydbErT+L0QHxzG75IDZ8w1gxePCP7z9Zw
W/YX07O3uKxjRj732O1M2JWdTRachEZmmycYFYdWkV8cL3tsHB3Q1qA2nSauBQJgt0kgbGjO3Smw
eemmx9MlFklxwdL9eWyZgFMzLhuzXc4mBmkHcK4PSWJKSbUdefYfd8mhFbhgCdKAR/d/6DqPHUmZ
MIs+ERIQ2G16X1nebFBZPAQuME8/h/xHammk2aS62lcmEJ+599wsZZceWcnLOGKui6N4azrc2JM3
EphQ+OsCSg25DyXhD6J9HaWxwK+ULsQwi4o+ECmDNKh5yoJoeZV518zzrZQUxPZ4OxZvL0SHzGqm
4L9D03UmBTqAo/Hf77j9yJXjd2nEn1bJnWyyfTwFI0ZczQURdPuypeE+3X6Ueb1/KgfpbFGFP/tW
m7NrtoLlFJl3fWC/61U/7OxhZ7o5wVKJwpNV8tZ5wCS2XY1Xj5vdftb08avuwVaNrvYdRd46T6y7
oEofQw08kMlDE2/Bwqt8nWsofkQH5vMf4WmWsJOILQ5iPfR2dsblXNvWvTdEL1MTsSkSfnPq5pdR
x0iu6ShRB/6iFDNES8QGxr6eOlV/KqIqWeJwnNaW2Tso1oqnUGivhCP9MJF6lka/Zi8cHvwmcI4e
MTWd+puXWFs7KF89GyWc65DI2I9f+UwBqWvhrKtqxVkbLlDVUFykjGzHYmAwkXOMxeJqJ+5Sy03z
YM4HjrQUrWkCn4IQmY1hM2s00Gn7TKaCsI3XnZeTusuyE+M7cnKMug0jto1Cx57GxRM7agztmmzW
RC7JU1sOwJ/I89LNzDmN80uOJBPEfJ6sJ7NL0PPm4SbwP/rCKFasojVaPOEu5lGrQ3O8NIxQnSq4
mg4QTGDcGcvMtkpPjjulp1yTyd7JxKEa2rOCQ8f6STF0Y/93opJHEhKTwCeG81jUv9XsHr39LV3P
TET6T7cvLMRghCj42Cmn4ZI0HD9u7cMr8B9lCtSB2DMmWLPxN2pO8ShqcPVdfVKDLQ62A81lfp/N
MRkZ6+t4qmK5dDPsa7oTAFFI5b5iejpFoVznhgbZ73vCPn5Uvi5PNZIW9lYGmUUMruR8X/WG9WQ0
EEosPz5mLtpNmoYxZ8lWoxM7JfM/nZs8AVRvPlXTsBpLO0TZQ4WhT/OnnyTVGvTQtPDH4SGZQmtt
ihK2Hv/5eYBLNNDp9sXtpWvSdkWgMZZQbHC7vI7vVdbAwhh8d5kAkf7v6azYhlQ6KDqTXJj5cox4
smN63/G/VICVeV+xj81Pq3A8aHzat8Nr7LX8JLSyOFmpSzozPpm1X8un2JvMLRrIah+6wc7x+chr
khpWDKLWmTlGhyoRHekHvJhFdcTure+AnM7eqJoDiOIF+8xPXS+zHPEd8y9kHyMsMj+xPqPO3+l2
LhlvtXKFTrWn20eBGT6qiYPXhxDdDJO/H9Dkn4YBNoyBFIGV/LBKpz49dNEp7Ue2ciPdGw0aflcU
aJb9ERF1ZWv6r2NaW3QI9LM2Tz9K5/7KNv7UqPZsDtQpkF1WcoYwZTnkK5R6XYpLISzvLEeT2yhu
fyLKEVGy2/O8cPlf/e+PIS7DDJaJHuQPuUlgs2nzjSRzV1npWzkBKOYfPP178WE5nExqz23Bk0fE
5MtTUWCRDlIKhbYr18ThOfvctXDTy7OMtcOYdkyK8fhiIgA4k2jPzaBRtAXVYWiID8+n/qHOY/Rw
0juRMnQddW5LLclWVbNN2y45IJZlc+fc5Rihd5zM+qmbiyqVvyRIVJcZhBOaBg7829Udux5lCsbo
HYLaEwAaNvHZj9TxFEP48OzAYtlnfdq9nW3NEL6Q3zV7P55WIcraJUIHCnI72LOnMEAa+j+3v9SZ
nyq3H91O9n8/d/vSNGklUtf57/cO8z12+x3//sD/+fNyvjzLjRklq8I3sreid8ptFZXjRtNj460q
9FcBZ/TeU1l1P0nn5fbTVmvpG2mBhrh9OXoZkGNmeKmVymvepj+3n8ZrD5iDWm4LvqPeeT7vXjtv
QEOn6S/o2jEKCwyJdi76y+0X/v1q6x2HsLHOt98K44KehyLP3kVG9PHvdzlNkh6k5V7isTQvI97P
ZavVDODnL42hxX5F/sGqSALjUuWErhvkSsxfgB8xL7cf3V40LFQJqklY46COBzRKzGjQBhfiYnbj
/750LM53ToTGBpvnVCvSqebfcHthMiMuDTDJVZWAESlarDkRgSHbULnOBY/Dc+2ptyTs2Z98Kgxg
hzgtjppEc2an5rOv4wDRa+uc23Q7OEhf/vXwt+EDej5KWoJwRofWbVG1KJ2LGINGDPrQbN3miEmf
HW0OoK6d/3rMN/WhM9DF/vcj0SGEnFIWyvOvuuyDoP9siuwhtJFIarX0V16jD4fbS88hthQO0Ey/
8v3DrESgT9a3xMJRR7tUVxPis7CIT4goQcyJiOCF4vaamuhr28itDjJu1ylAv109f3X7Ka9g3dWh
1NZaxyYn8UPMfgjTVfIAO4xG1q/v/d58poA+RQYC3LzKcaLNP7q91KJJD0MP8nPaS7jXLNXradXN
IlQv733MVswoUZtwfITm4B6AMU0ActWLauxfukY44nXxOxg0rVMfKepTqzukjMHXsWm+3X6K8ZSH
g5wPJ0dFsc1CszwMXe4SeQV24valS12NEDYH+YOLRyzGefgUDLG+C9tha5N66FQIg5tO1quI+R5i
OyAKFbUGhwpYqcjha0rz8sDDAb89HwT5KAuRKnv1/w5xpsp5y9mYE0mMPtjsqmJCOcIQLCzts03i
y4ZhS7lO4mq+qXSukC7ex8YfHSAiJzeiP1CA5LE34MATRSEPsed+maYY1nlRsVWf34//3gGHuC3A
p6GYsg3Lr2dFJs7h9uJqwbCF8IPDEf9ZniAUxVf5fPsAbi9jiuo5zfWXwI72NhxgZMg1/W1UceHt
msk+O0OW7JC0piVfdvcZRSAiUfEaDuoFFGqzub2bFPzl4fZmQ/McFvacBwORL1jHmr0dffEWeJhA
hxRLCJewLbZlE/Bo73D0z+/Jv8lY1WUVGBDjNXD8v6xkqmj5aLJrIBQHj7pjIC1zMYTBj5HmT7d/
mg20tU9JbJs/oNvHQc4BuTOGr7pdjgzr/8zKmpaBNtNzwFFGCXj8pzWHaRbTd2AkbLFxNO00lSR7
JPA7c8vYE6tWcGEnwLWi+JVNfHm4/VQ7/whUsNTEk8iwoQSp/Q4xBe1gmhTRhqT6l9uzoMPdgv9u
/kb9BPAHCxyx55YFqqETpg1tlM6OxUjsQZrsQ2ktg8EoLiO++oswILV3U+6uzTpGelfZZ4AoMVIp
/KLaTyuYv8cC5aqdmEj/E7kTEJP/6D3x+LQnt3bCt0Rvn4OInEHM+L+palNGJBTiGDk5OcwRRNcE
JzBp6aE0NEHjMF6Kcj03VgWxEie9SsxLOlDgj3NLwX219l2gZUaQ/O+LasevjE04pCQoqH3jgRMb
Q+gDmv0ZjsGTZ8MYCcYhOkY6b7mVBe8984tFrLcBU733xu+cPXrGbZQE8U4WIdwx1fa0uDxeDyGV
DFE/dAKshdFOaxhruj8GJ6xkgnlQ8YT71uH+ngB1jICd2UcSsQflKGXRRGG9M0zc/cykP0syDHfu
ONvmB/AeExTNIG+xgJSEPPPsrRlT4dTK4m4b9nm/H4P6KvkINh2OmaVLhi44wQnJ9uQfTFKojD7W
juQDF3gFACyVghjOOG3BfkC7o7481EAt9nT+/Nn5wJh9uoHkLwmyc0KaxdZCGHupXW/l2Jp5iVK3
u/DM2PSWAfpTdcDgEEc8SpB8TDSkt4BPIdg+TNg+UZB7f1mOVkbl302ooPQkgn5UcnzlKub/Dmgb
6WrKCNDWWWF95AqBJiXtULCUJRnsIDSFSiP4sViJr5EEORhLmqMmGm+LFjM6DOlbT+zWKoh0uHzt
QNnfyM/QG7ZsRO9bHTIQxdMrGsJhO1qgP4qBCBgg/eCsyRyT3Z3ufWHREhl+/5xIvY3L5GwVQzNf
9Lm+7vD1rQyGVBWrpW0ff9DPIOQWVbHmbsHlBh5PNpBRIkFWg1W/KWNejkylge3QZG+JqSWb2DV0
btBzlm76hjtrMORdbetb+ro7zRNLBB/zcGTg8hyjv54YZKmqD4B5PBHZd/ZTtLF0AsaiXoYnb+Yu
ORiNTTfaF9Z0kGHhIwtK6kWTayjga6YbcXJk6sizNOoecF3GrP4BqBe4ia1OHPA3jZsMrFqu0bBZ
9ngHvJlMuF6cZDMga8r9F7c2+qPmO/usa6CPKJgflY+s3LEJse+xtMgBF2DliieEQW+MtO/TyjG2
oUsamhCw/ELLhpTIYL3y1Cx34abQgDBaQaSws5SHUbNeOAIQm2cMUCcNAkhORcGAgOKhuwoz19YO
kurAyP2jVMVB+WyI+9Q71k302DFdpW9G4hem2jFNeTzQfoxn5XaQYzScHm6XMBIDE7HpYn/XmPV9
26JH01rMOr2xj9AxwNYND0U9E7iysdvpfnRkM9Qc0hQ2k2ZdMh10cYPo47MM/U8hrOIqa8hASYN8
Ku+OfiPMRUTc79lFPrEykKPipSTuU2Kv8Kr2t4YPsyjcwIMCh/Je5Vm0MZr4Q02di/7XJogpjeSu
lUxAh5BRj57/Tal0GWCaDKvn/0Z86oPoO044P6Dm5GvYCcDtZPhcQYVA1GgCMAnnhOJUW+UkzbHJ
B2HLbS7pWwVwrgHVy0w92gIqz5d9UEkgvYGxMAgyx53BhjFFucI3sTFoUPmOqx1t1CVnTblN/MI7
jAr/bO4SJwiksDxiBghEcaLXjHZ2aXyMBo9IOL3hSm/056ZRZAzlKZ3kBOeLDncDQ8r2ONwLRZlZ
eB5NX8nwBraNk8c6LolCLj1l70TjPPQdeXqpA43SBNSWM9kYZbILFXzsFDUbOtmi2WbFpeoI3/NT
JzhHdy1vu1No96Qo0hHnSIUQeDCKGbIN+URL1TNIU92GX95ZtNUoqicd/x7pJEkSHTwLM5vXf3kl
KAr2C/5sCz5UzFgXLe4J1LkpvsK8ItKwOmtTaYJq6bI1uYavRKWcDTg9qIUMSLRmDkjM6e9qbsU7
TqlUWD4rCP53TZEWS8EqYZMOuDu8WHu3dWfcjcb0x2eBe6/Grm+wzF7wd/LAm3ngFWq8dVQnxqbv
KK/zeuuzP9sz+GNVb3RwYDr8zrE/s2z6nWYwQzNwL23T3Fg5eK+RbQOjjYYDkilUAe7EAgp2maR4
cjWhFmmfsRC10xz2kHufxfJhdLwXNNz1gCYAeHvJ2iuBcI1MfEoUISroprEpvmBAOLfJ3Plf+4om
iuHvix8Wn0hw0pU2kzAZjfs4yPkI4i+nnilfDIpRvX1YrYw2Gu5i3lvovb3gfWnjCoph5RMZNFbn
XM93SheborMR6hVZheFlxkgJ/SxURKrRXe1gfhUp7OcxBDpAxFTJkw2AH30FnyBxDOjpwde2jYTA
jGIWnDRLrwoJ0JUYmfu094uLyvsN4/iBJ/2kLzvzJcSMwund/ZBytmScMbALxxdYTd9xD8bVndpn
bXKii9VXZ9rSNy1gfeQIgZvWMI9AoRCvhVB4fa29w+SP6ZupNKBQCrmcUNI+CselpXXPegt5lxTf
DYFaP0yxrr1vIh8pICR0chlkVncsQO6/tmjywsw/j83Uv/aG89RWrxGKtKXC94tVrXxXaJ1YY2e7
0ISqF1hIj1FnFuBJEFezgMFSWThnOfTJxivqvSHEmWnIgH0X5e1YamfT6w9l7vzok4PJCLQfyhS1
65S6q9B+9M3fZLbEd7VEYoOYaGaBST/QckhHOwEl+0YYWeyHuDsAt3yxnOrVLYe7aj/29lMeetwW
WUxWo2Oil8qx88Tdr+OG+SH0vD9GoWHXvHGEIwFy0YfnkUaTadz3fXJ1uaiJ9e0+E0CKC0kuceek
d7QBLpqvFo2sXlUbUJ53Va1DSoa3gbBbY1mFLl8qE3+Zdva18WAxE7VEMyysesjWmJGJ1L3mlbgG
GeI1rC4d5AaM78Yx5f2P9Shd46Z6RBCHG2NOsBKPRmUYZ7f2oEe68bhrQ3agEuRzN5pvytLzpYmp
TdHsAMZU20A6dzGhkhj5ngKuQMYxw2FItL/KP86TuuOQii101bVKX9yR/hZz5slyD0Ph76rhr+7T
O0GLu3Db4avRSjIsazoTgiZbC9wR6U+mlJDC2lzDL44RCt4gMmPQ2V3xG+fcoZ0zyya+GDV1WXdN
Wc9affvj1265YjybLCT6wdavIILbau00srm/vejttbKMZJ143i4yE2tXF2IfR0yhyEwKd0Mb+Q+O
Lh7Q0Dd8MAS3KppDZsEX9PL2CXnyluCCBOeXfpyCejrVbfqbtBMiKTYeDQHpQFFKmKBO8jUWnGq6
sOujU9DlYMIleKO0gR55bNjqivmqSaC1wIYHp5B5WVm9cMElLwL/d+wBlE6YhU0Il5eDHWA5BTIX
sX9YDC7KN4cgsgLtIXQcPUEVyfFSm+TKofqTa1KJGX0H+qrt/WHtttkrW8eeMM7oNQKYp6x3R8Q9
IFTXuBNuS3w2S12+1UZu+fQYDDjwNxGuopEVABLrleuqHfv54Lm23HXnwOQLeveH51m5Ng3wJ1DX
kJgBINsMyQgtgfS4OBwe64gNadmSHKgGkV6rJvT2Ln5nvSczA7v2LvSJArZCn9KISMKFkEz3Wvaa
K9vAOZJFyCRa2zyx6wV3Ndc70LH0dQQsgCiBsE620gmJdm8thrjTygAuxZiFHJO05fufJZKe1kVH
x3zufNs4+KEQwM7qsxXhXOhVrNbQn09dP179AFczpaa31CGPFKy9N2oCujBhPyRkjBCAjhFumqSP
ELaS2n8IzP3YCDgxAQ7CxnftVVWhTGcbrhwUmJQKqzbklgL4qBnZXgvnE8+AOU+IybbKw99cH8al
57kdFG8kmYbgMdbMuMoi+tLIFR7dhvltTEUK0TDdQfcjQOJuIp+kb3UKlyr5yTCoHTxHfjqYqREe
cgm5J1ag7Bq78tutTDzxbgMg2vJzFJ4uEjEQx22Prcwzfm3BmsXoiNmQDARIwPTdPek/tCm5ulbd
Z91ABPQ8CmnglPDP3jrbmAgim+9JUMgIN3yuaUYoxZ3TIqIg4r1t35Vl74sS//PAabJg1XKfW+kB
QsQr6nOL7SB1St1bfL/gJEOtenBSDyBaxtyZpHljNszyp0HOB2gX6a5qtwBHAtIRwRkUYyhrOwwy
a42JdVGxIDbr0xA06d2cPmxJUuY7SjtJceAkZAgzEGTOlZHJaBaSj777m+MwYQS/J1FAOzN6rLmL
eqUNIZrEWg+3Sk9ePICT6zC77zLnx7DdlA+R/qtiQy2ZE0HxwCQ6KXNfg/buiDpA6RcHG3CPv5Xl
P3bd1G+CIKWo2GC2ZxmF4ICoSefUFmDPWjJ8W2QtG7dBs1sTAY3mAW71UO9z1anlwK4LCCPf8BS+
MvWf/e7hO7aChLVX8zzqwym3Qz4Z2WEpzSoKp/HA8OIhKmCUxZO7tjqW96n6tqr4yTCGVxE2RCtE
y97q/xJRaOvgRadZ6nBuFx2+H8+CCR6PGyP7gol2CJjurifKNAge6PTjETRGhn6bo0f/wjL30cRy
5zZfdET2OcCTnYzp72RwqMo+QgiuH4ayZ9tBuUV2yiYycM+4yNhtDxE5hpJNHhR/YR/DZY9JnQxG
LigmJ2xhKv59DExDaoJC7hn4hJd1jJzHTYyDEVKGFSyl4L384ha8hGF2EUV0wheloXoXoGS1V1DS
uAOmcJenLLkc2+Zc7F7zFPhAhYgOu5S3ga33mOedtgKgwxQmY25dMFk24oM0arbKPavfWSRdZO3W
tzwkAykuXtus/WUJqo1jo9jP4apa+kqDAwkr046myV83ytc+MukAMw4qPZy5Deq5qhEkJNFX1vNf
xMH31PKk7hP3ZeiRVusp+H0HISgpRSQIRvUFu1W+hCgtaA9Fjr1umKWDEKoYUBs0mEQjzebZqvR2
XnauBpL+IggQuTFs87rZ8sC/jmZJFG7gnCjLyX20fSohdoNub3+QyEpflPBdtP6JMcqX7VTOehqa
3S5ui7ugxrBqm/4lyUBlyjh6t8J+q9vqF3fWn4zj91jWu0gbtIXKrop+XpBoubJlAWLICj5LPxpJ
IENFkMaU5QlzNm7Xyfggo+ZvHMeG0xGGkRotiHnmRgYuB3T1I7Se2WoBop2V1MGz/ywGDQtbp86f
rwGLA1ef2XGjT7iwEX47qoQ7OIq3jPhSbkXkZVmmjnEkq5VJMW8V0Y4FM/7RYMKXnOfrzkrYmYLX
bFwetZ2DWAWm7SLmXZCTtbInZAijHp4HWf30IgYbAikly8wterF1arWPmSPHFZ1O6BHTLcfuk2Pp
2W5R7vYUZ3grtDlYpBsorXXxg9bnOcqDDRFX/GnLo7Cgb0rYZoNP5p3VNfsSrSsH94yHU2rpuu2z
nuc/KLnoEtv8ZcT7YDZEDBNyQ16jXlM+lGitE871oSCiTnTJ70yX8qfBog3p5EkEcjEyh6n1CtJX
ze4wgjsQ+uBbvIRLDRLRF2fyZgzbZj/aZrvRpdwWMToVCzd92BkA3UocByAGUNCnNeL1FrG5lzbT
zjOwog0JWDcx43NVU0MBO4rOwkCCfpYo9CE6OFysqBBqHl2q34Z1tHe6hMEiXpV7yzloQpu+g2R4
0+z0I2obbe84ffMCTXnOZ/KblRHN3RhIGb1t5yvUW6au1uxEHxGdm3f6pjID8Fa6CDe2rMjLeytd
eSLW44CCGmmB8Oh0Bg1RTXDumYGv0eDtRzXSr/jea1IhXC5xojaiRaZl/kV2/Dw51hmJD0toUHiO
GRP8QbfdRePzWHc/U5I/F1QR87P2S9pcMEJVR20yLi7pUqDJNp5jzaAwtfLKCqqycC9ZQtbt5NT0
QK658lzBYl/JL4NOspwppeHwarBv3VAYeVzhoHVwBdkV4oXQR33kdxuzZbgcTNPBpskBjm9Tixnv
sZmDSHWjv1aeRZVoG6OvNl3OKJvzc+GQ1D6l3mx87xipmSiEOnPVg5xZOUZ0b7l4SgYy11NT7XuW
P0wJfJzyTsk9qD0a4jdPm3TZSSBlEYdzmdIusBAnd1TTv5H2PAwWXHx9xEgJ9cLxsk8/q+tjCUeH
Tyv96fpoQA2ZPA9jme4s376HLuStSYEmnqEzcNSA+y42U1llRGgAau+RwjGD0HfKrcQ6QlaXJoz9
umA75eGpyogOKokX6fX4AlKOi8iDgshjGfRzx1VmV7NQqngfaocgHALESi/Gc1C68Qoym1jCOwlW
oYgvU28wFSCdcTT1H88XfBOl91JVgDDo9KtdkGnfxGNBv9L4ROq++s4rh28boarSsvdGQrlLwm8W
aDwTEoJhghrnEZgRUF1/KmeuVowvYGRXZkbnnRQG05e8eDbmWYoxkz0B2+/OU1m+itzArRC/V8oF
I5Boa8YyB90Z0MMY3geZ6wZG7OKq1+6TySbWtn+gpvCPo1mDonRtcq8DKsLTwCu3k8OcnPMMqb1Z
MHoEcRjWxM+4br1rLdC+KWRF1qlN0uKqycdjLJu9ikxo9C6lt0b9sQjy6EkMEEMJVntgVMgIitom
GVybeIXaXVT5IdMZamoJ88rRmkuUaGFWDqn1NbHGrIxOdobhiAALzneLuW1EmG3ZUzlPjrZEPHas
ZHYZsJFeHNwzcJkezT78qNm6bPrKB91f3BkRW20YQahzHW6QVH2lrKuXQI1MMjCuOv4JLQDVDl+M
wcpd2aCn6ANYtL4HyQNKVBMpfzt2FXRMHXAjsROt281IG6IcyvLcxgx5arU1iK1fTxmaNzLO05B2
gSH1Qz1WW83noVMWb4FuhYcEFVc85yIw57oi7P2yj7luErwZD1+gsX6Zjfmj84VFq16TcsfQWWmE
BiTuA3KrQ498dFHL8pkJAQAI99xxEFYwB7b4bli4aePJV2oTCENfO89+2L6iXXhpNBiqgsKgJFOJ
YDr9ywb8fhF1usvxp8tgNcIg7FH5b1SNmMLFsW4n+ku7aY2gW/YdKokG9MF87i6aNnp2yTaIdD0+
RFTYqb6qW97I3rxDshSv8iI5mhdfB6hWaTg5i/wSK+TK9LpojqrpiEZnHTLj3yYRqlD26bi3ryRU
N9temR96INZtWJNaJ6F56rHzXdgB62n/R5cot1y7hK9bOo8QBQMWQ7tMlU9N7HyUiRdTQuFKjXIa
ALSEX7l7ZghzBvMQf0pEf0okK3giKFPVuHE1nkoeE46ZXNrVRQr9sR/3BLg8MoZkpGGlvy6bEIYA
mlhb0Xs4kV/UxSZNXBycmHKMzDPT4Bwgu2sJcmflO/uOXRiubfkiSga5RULxO7jUI4Im2Yqmn57J
ZU6Ai/DCjSWw2DIVPIBDsUFRAnpwvNIirkehwG0s6oUCmE1Dl7HwO5FDkWdOZ2L64urluR5GFjmZ
K9F7vym+LVtXD6EcSwZ9xl+faBfTx5EtS9JOy1+zcgF32tqp9WdvILhzzU5gfgzRY2hTa/X+9KqI
jamt4gnsQLMKgjo/SsOGnyvA63RGCE8TG7eXvaZh9zBoBSjvwn9g7XrnIOdYwjxI1oA2fsuGQfA0
FJSiHqE7ozsnAWWk2UOIx8ivj0G37l1mAK6OhTOpsP3EPTP5V5gpL40CeoO3+MIhq/DpE3vUKWNd
1uOulzC8JIGau7Dyr51hf2Bqic950Hy7w/TXBN6j5Q53HurEenpJzFZRYqn7OObGQNlyaGLm+VVj
Hg3tMEj7BIrvy2qo8G1uo85/65g2UUXR9860ZNUZC8XHwj5xP7Jpp4SmEIxb6qt8zR238+z2U9KA
ciPQ3EQenOUJdJ7ty7XXtncNwUzKfQpJvFy2xPxZkkFMgXBp1Tvtb1YnBJR7zUM9eNc6JGSulS38
bGsL2QZ5oFE85qW7A5xuGgJvEGelWYXMJIAFBg6ANqPEEEiQEgawS+UyRRhS64Pw0GURugWeVsGx
bxb3Y6rCVaM/kHNRT+4rkbBfU6qunOfnEI/vmpwaiHVK7dNOnsEfuc8BkbcGM37fHC9Aql8zLbE3
VY9aC8rgybSPVvvbDROnK6jfbIa2Wvrs6CPSsDHE1u9MsGyielJJ+QkcHDuDkufKDagYjGXXmpI3
7h4oH4vL4G6A2rqwqmmrNaB+INROyE9AkaQIEOhZX4Re39voBypSuOTAEx4DYLhUPMehNquVQNNK
IAXTB6Oy7pKRgEh2LM1GN+CLyiztUdDKrRfoGmAt/ywLAlp0UBNxQT7IQGCDZGndxu1rpZyNR04e
s2FCSjSGJkWrVomPsznQ//qySnBfsioyx8cyUO9Jl1onK2NTT/77Wmi8jRkP3qBGXee4sJFM5K6Q
xX0euvGydQUlg82VrPXyz40MpsfWSiM+cp3bqbtq61WGFAppk/FVS43KTsqlIEdZM1GuNfrR7sN8
wY7KE/KVJbBaWFbPYdW0d0FDhmGffxgi3VVe9SABdrs+l1aX2cCnQVUaWNmRFnGD27DtNJfr2OgP
wUTak3fvmraEWtNPDGQ/qUW0bU65ZHtEXIQ2t08XDcfeaZ5YZeGdmARrYtt58BrjnKBxoKvXpnXo
i/diHUErhchvLogf3vpwa2AnOKSItsYhVRC0XfUMsSzZlgzwFj4Pd895skbw/+rqpx3PwzxFAUtu
ZI9yYGyvgCiMBQqZgNkrtG/GqBuLAQ6DV0kKrebvsX5yMIXwB8Ow2SWBgKNFgBOEKIPHTEqulUaS
ITtc/6hq/Yr0nAtqaMxNEOb2CK+TxKZkNFt2OjGqrvnFMYh8CN1m3Ohj5qEnLWB/BdyaULY8b4UU
tgNaGAKTTxEHMKLW+Az6FafSJqRSXtp1weKqIWyv5WPQmnGd2emROoetiyhCtuImuykPg/oQi+ra
VsEfQYn+ikasWo7gGVFJR9gcHvBrzeQwn1iaGJms53/zifxUbVPtWH6HYCdY6vpNcxitalig14F5
l9PhkBSJ64exJBjn/oipKFuzUrGRS5JJbapVHFCxKon6tWsebcFQUZuArkfplVgrDCEKUWEVxCST
sZ7OrOqoCqixkdf88hnAEkzwinR2i6WE537ntj+gMTZaLq6qoJpkiehe+lYdTQecaqhyIr/y936i
ASUVTCOOswM8YzG4sqP4Wyv6YhliL4br8DB2w5vpmUSPkPMcIE3BCbP2GunBqX/krbu3GuSMmJf4
7XX6LkalH0Mt3vnmI1KHftEGw4UV27hQm9YKIdMIUNyCmlGvmOG1SQ85WD5QhFSLdnKuJX1Ba5Es
jEFrowcxgPQKAB19mU2F2h24m+ptO3G7kkruVy9syv0dIb6MYzb11FwdWHJmPu18W5E9hvhqETiz
+20sWNiRi5wX1jlg3mwao7izM/MOftUy5nxcVbCeER2VELMBepXqHUwzby5tfaHyLaipP1QXT2nK
Nt7zYPF5owElj6BW+m9cBWXIOLvBgikcseEgJ9jcFCtGewLXpvvJxrwGF4FgjBBOoGAAM2x0JXoa
As4P3hpJrkCe1F/lWPyShiGXhN892qOu8CZjmJuazt+abflU6jj4pGfPixHWrQm524Y/HqswqFZ6
R1BKCtXIjtQjMaI5jw66ehmU6Sax/TuHmM9Ic9e1wRaoi+tns46+bS8cVroiJLkoYAv19ttk1h7E
NYgekfFWWNZ9PmkJBCqxS1P/pCUYOQa9SxhQllu7kdbWbapgxa2oope4QWVH4sOfxVNlkPmbygIi
I5kEFlc7Ok9N9upHyNfIruPwRTEg1S/O2G8tkpsYYo8kojJp9A8D1dcSrR9ReLZ8SiICmIeA/uWW
ksauwdDYZacGyBeOJckyr+IcYYmWc56DAnODv76nNe8j+u8Os1EcjF9UHgwxXR4JpZehLcu4oFvW
cbzvzT5N/oe6M1uOG0mz9Kuk6XqQ7QDc4UBbV10wdgaD+34DoygJ+77j6eeDKqdaYmUru8fmZizT
ZKlkMAKBxZf/P+c7sPgdKidxDwZ+pIfs1VZxLTZeSWBaMBTPgUreFn/F2oZB2sJRWGl20BvmLb2h
tMpWJR5TNsEzrWF4UNrPttZA9c502P2Chbz3CypxQM0PiR7EyuwOOnyPuW2gQFRrDAwdbnXiIXkC
0RQFFYp2fMFt6b/aZMohE9horEpX48tA4NRU1GrnMjohvkhgJPke2lly0oiC0pdZfoMuBAqwG79Y
0GVQATXEVEYkbirHOU+yzr9wbIaKgcJ06TQEsFjTFvzuLWgcWYKQblDXrSP9rrXwVgLlrjFaxUEj
eYN5Wyc7h8G6joe7ilDTujGvjHSi8eLexMh2NqEyyGoUePdclXxZxlMM95qkFRremaevrARh0VAe
bFE2zOgs93EJpexHoHRGBFIQBMNmm8YXn0wQtDl4u5II1FXggpvSDrSiHm+bLE8ZGbBcrycocwWa
+1qghwvGM3xT9qaiYrXrqurdFN6JhBDKRR7Pa+HbD1MbHqCvKLJB2tum6W6IYA4SPEq5trwdAsNX
+rlrFLzRQQnYUgS8t6ofrsuM/YimN0xHg+CHvMKhYczfzJIquWCvv7Fw6GZTuxocnsg47m9qm2S+
1ozWPlvutWtMG6VZmoW63A/G+CrR/0H94tbn+tZ25GxDBE++Zk2dlb19rsGnMOlBwmpZOu0A+oIk
oinGLpHIXDeYj00KTy/0B487HuVEWQMv7dOdN4mSfiH9rZFMwtXAvhthSlWyVa22pNhE+6zUEhcZ
s3YhA4tmU72RPkUAaZdy69l2hrYtvuzoKJ4JTyBdaEbrsujEEZj5lQ8bMKqJkaoAIFMWDPivHszY
HJL1NPcMdj27qiaonztJkA1J6HA6m/hKx+HeXPJYcu8N0HJ9kQTAOhNFUFvQpafQO8Q1HVT47+mx
nr17s0WFNbGhSZL0W698irUW0hXZPxhBdypTba5rP/yGMjY5i5EKxM1VRFrWXHr5intfnbk9YgkA
/HASfcKzx2CP4cvY5O34XFXWN890GGLbfBVOII+r8IVqsUPQEonw8pUFFVUioitr5EbpWB3zttsb
U3uoLWBotXEXV62/durkMiVaDBHThjz1HUZVynPW2+AH9/CfnwIdPPu5/zWXbwJVamIMXyMbNdMU
nIRSGBbK8JiBPEot87IIolM/+DQREfymHVI2M1Lysiq9K4pGKGeIhGjzdNrEiUthwTGwavg0HubR
YqmHe6TLCnUG/71fwttZKnR1+GQvHLCpukOA+oStUXNHtO/JQHdqcCGpZVF3TyAb9nNjeqEZ8lD6
9nxBSMG72PWSU1ixDLoUU/gsyvgL3xZp+xyIbetz69bkTm+lpb5YPB90GTmTGmRmlhGgIqbWxT9W
PGUzreuuu0had7j8/ocZqK/oJIetZVQlG+p8n9t6m3IzIrCO/KOB3KsBhrSibKRWmQcS9tqsYtC+
iYg2JLtQ2AIuvLKNGuYXuOpTkiIGA8Z6Z5Gh3pjX7pScMwAuuqb5UJc8klkFzlEYh7HKjG1WiS9R
6LxVhtVdyq5cJ4bz0Jt42x0J9ybWpPUUNy4igKNlGs+1g5K0G0S2dWysX0TKfKaBnWwij63Y5L1M
WcmtQmRoaEftapyHF7wzQOES+a02CxCCMqWCwCH1I/vWNEsg+Ivi0tP5g0J6fa76QwWL5mQ3yHAN
o+LF4tamPreGKQKqF6fuatT2l8SYiKKLAnBPLa3DygfKaZWAiD799m9//49/ex//PfhaXBcpfqG8
+ft/8Pf3oiTqLKDY/vNf/35fZPz7/Xf++ZoPLzlF73XRFN/aX75q97W4fMu+Nh9ftBzNP9+ZT//j
6NZv7dtPf+FZjNrppvtaT7dfG2pZ34+C77G88r/7w9++fn+X+6n8+rdP72hE2uXdcBjmn/740eHL
3z5Zlvv9RP3jPC3v/8cPly/wt0/3b3FE16p9+9df+vrWtH/7pNXvprI9x4RX4EjhWOrTb8PX5SeO
/t2Wps1Eb9mmlMo2P/2WF3Ub/u2TNH8X0sIrrbVlmY729Kff6PUtP7Kd3x1t0V+2XK087Sjn0//5
8j9dxP+8qL9RTL4uorxtOJpPv5X/uNTLdzMsU2rJcdk2///97TbKA15k/i8jiMIMxK6zs3P7rV0a
PRnCJHM8J5fsPanlyw/n5I+P/fFjrOX9/uxzrJ8/J65CO1YK6IWiQnEd4HE+6tadHvDP9wFBYtJ5
TjHaZ+h95zDBmZ2ApM0EMWlVMLjb0BekpuFDNEE5p8GOXfh4j3Cy2g6qHt/isuouy1p2J0JPrR2L
3OmKSwEjwYftufr1d+C9lqP9s2/BhfrxbNVh5lYuV3iHb/SrLF3RHGmXUWKcais/EDOPr93ElDFt
+2nGN6oJokEH6qCPU/q6Ig45O4vSqnuq7SBHWi4pvbxnWWyUu9KNqXn4IebxVaRp4l3qfKI/O0Eo
z+maegaJ6E7sWheeJcLLuaeczmigcZaOBWbujQPveUswDAJqOLTh1VD0DvsZKxLX1NPClajS9Gsp
uPWlbEvqLpHD6W9xK1QNbZJt4yrUHc3gpVeGmhh0lG4CA3eoO712eIVmZuxRT6wTMejCUGiqk8VA
km0QGnrXRD3I4+j6XYCtZR7v2nqIHifMDjTLofedidBUj5nbLwFcrRujCdVp9zjRjbiL2y4AwUAo
An0tY4IB6PWpfg1VYdIXbLyXnLIvkm6r0fdmHcuTl/bZxTympM64upK0hMbEP4tncrm9sEaU3bg5
HOM5CMbr2qPuRl+u9okr8dFlYcca4xOiVmPd5HONQtIKLovGI28EjBJqCkiW1IYHC8xlHb3hFG62
acTuCKxmdcH7G3qHpSP4bLeCMLhetMZ8FWctUlm7sNVLSpt93yI/ppdXolyBlXhwTSs95rgBTwFm
0cdWRuk3sp1DYmMtPCZ2rqL3Aao9XtJpnq6LsrAQ5yZBAxe1GvoFthG/Vs7ofoaK6N64FF+3juEU
V07uFuAvJag0Kotg4uZaDscmNutTWVQkQMXKJoZVBPIiHvgvo3TaUxoI+UqcthmftZRw3y3EcDcO
JxZxu9EouIReCGAks196DPD3dkPHdga4Ci1zVFewPyVVGqSr69kzxmeqzBH+OMO5UE5tv6s4RBXo
91WwLbzYPcfqB2GkQ0qAEKmBNMRdfhhLiBlurdKroIB1VPhxdnRrAefWbcKtKwLypR34DER9ZQS5
h85J+Nwe9MU66GW4CNxbExLkUVchS7wJs63BUgDsokJXTYxKdV0ag/leB1N5mwVUQi/MBqX4elAR
eSEx/VvzogtdeWPOlFwQ6SA8u6thi/k7nO8UYZw2N0ADBO0RgL66oPdjrdyB7sCQjv4Fv+58TgP4
vi11FRrxYiCBazKNMxc9AFUd1Mev9PMINQrr7EVQXIAlElblex2NuoTOn9Z3fSWDgwVOYm80i4bJ
mvzgqpOdJGNy4ORVmjK/EaKzzzze0xS2szLdZMgwl8SkQ4yxHtfScPMvXtdN14bW3l5LMIoF1ZQH
GDLm3srd+rklGRxvuJ/sGNWzK4jCM0qS3D5pDzIJmTd0TzEimDxAKeVIyilldYQWo9Z05OJtRj1l
U8XINUevgEHNmuzVymrnph0kzp9p7qMLc3CSDcWV4sskqvGSilD3GBhW/wVFF1Kn2OweRzcZXwMz
il+J0iwPPBmsS73CPwjHNe+oICJvNqjk0kUZSTCqKiIMR4qVyZoKRoiCpKb3zlZ1hKWSVs9F1Nq7
kIu36FTr57goc2KWeu+5p2i21NE7tLJjEcR7SmbjxjQLyjRjT9zh2Ww5yd5FdPro4b2lqOX75Qqp
z0wGDqvdPTKYYl9r7rZZd4hFsFUZmzBs052CCP0QEfdQspLOovtCVjn+BIC3KZl15XxhDIHjUKyd
RhDUEyXJs8wbCTJtMaSdqECCHfFnNGNjHbW7LltoKZlWWY3Pb45uA19Srs4JrzHgOQRnqQOyHADb
hYDMxJ4oy7ILOlTeOvNrvZKegWndpoh5j0GsxZqe2Vel4XqHrqVfZxPlfA+zutoWo5felwzZFGoj
7DGh75KAF8uvCA3FTotZbYA4wl/pa3eXZ2nzMrtgI4H8FLupysf3xaJ1m5DYTvXACpjApVU8O6Si
XZNaBNM0aKKjV9sMuLUbsrNXIzpivHgtJHMVs1bN6Cw0RvBY6NHe1f0kDiTO1K9JFOHiE2Oc720i
D7kUVd4KyHE1yjAeXRpljfA+R6Njv2k6K3eNHJrnPh/sfTZVE5bqxvMpSNqevAgJn/4Gg7E62qmj
4B475cHPywg1S0FHl/pU8ELmR4er01H3HuXhbdYzzIJCSd3D0C4h6cie2q2rpT7CpEECYTRjfBNq
3exC5HhXYg6z40CI4LkasJJhmJb+bYMpwQM8i3KtXfpYTBuWcQahNISYaxZMobRSdlSC812aRv25
mXiUZCL0Fj4udcO+6+K52OaO4Jby5/6yKIosXRdZiHfAoOoTWnL+yroR+LHDvaarhbVTSmU+ZS0t
2iQus6eh7rNni5gjBgZDrokrmjki2ULdz+PxJa4Z784kbON0VwyawF/TDp3FOZ8OjykW1WNtLVi6
3NUjTvUEYO9UhMg2KTVkygExE1ekC3lzss8tP/g8Nk7/yE4eeu7oTwfilv0ViK8Sx2nufrXKAXEN
IpmdMyy2fAhXb5TPupXhBc1nmA+40MpyvIgNA+al2duYsuoovkXH4KN+Zj8XiT6BitNE6qTnPNn5
HQXNMCrzd3LvqZYHKN2OOZB/LD8k88Vs9fhAQS60yvmKNkzzdSRKqKCjJshKWtV7G/vTsw0R4PNE
1vEG0UO08LdRKtAguXUClyTR1MKc42q8lNjm8pXJKQEvkgBbLoslDgIu7b4zOn1Lb3jTd9g1a7Mn
DSifPADxo7l3hi6/jGXXXStDF2DDuupAUrF3K52EeN6ir5/z3py2ja7xRltaIBJE8R4hsrluYf09
OliD8H27yJ79mvxv5B4WuCd2h7B6tWm+J8HkvYKgn3e5TzgDJuzuIg8qe0+BybSIzqlbyJaY88q0
T0jBtOuQAGsz9S6d1u9eO9kISCQTKKCoXiqNZTXCtJ1GtIDK26JTRQ9M5mqG6rRyB+SaAEyIE5b+
TU9rCQtHgNS+TEsw7wh7jvI7+ncoK7lvpgSDHnsM/1m6PI54xuXbtFimEcTaO2vQzqFqo/nckqQ8
Az+N9ikWF+R+tdU+mYrK8Bl91OSRKLn6BaxIcVuTRHrWLsGCU9jLS7+e8BR3g2YedSxnlbSWd0He
3FKAgR395qJgTLY9xepz3O+5dwppIQAtCRambaZMeSXbbCy/ZbXrfJaW2zzNjF6EnuZJtiKGR73g
Zs/fkip0saOlQOKD1mjeSiRtz9qmohAaE7hwz+tY1HfjhVkqSaspswHUjP20Vs4Q3o8SGoiRNDFx
Scg7TbNvXpiDkg03PwF4UZGsnAldq91ixXZzYsOdCPQMSd7xWqHNvjFbW/DwCg8wqGuV/aLQLF5T
lHHAlii2GJLkobicYBQ4sX/VccmpRRhJiYymks99DNeehjCleiOe73GD02GdicPVRgy/jZ7Dvqzw
Y1KhInzX9UxAcqTz+G9ZACV6NVsyercS2A3Mmc3Kzeb51uDBo7Q0Oq06k0bTXupigHBkZHV82QhT
FIfUdQkoAEo2PjhZSXpmY/U9LABbDA+jyqhGUL5OL8uuCvAsmn1wqf20fKcBi35EAYe5xT6ibgvf
pOJc2pbzkiFvfRBzPW4qV/tvpZEzqzhNPZ9nvnafRbRUOJlqBUqMKEdE1gcuK1m8XQdLDXKbqwF7
mWfwGMeUMNvNKMPsTWMWrtY9LO5kS5pcd0HdtDi0Zlzc12lK2n1PCH0dDYzPKjCG86Yi5G0cvepO
G4Ph0+COQPcYCtbv1N+wKaID7HloGW2TmxCRARSAMu2sZ6ANWF0NPZKnw+YhQIEcWXu3MultFco9
4HgEUGLWGpP9ZLkKxeasaXUNwH6xc4EOX7fgd+KzwizKK7/3cEf7rcuSb8ASQZpRargQyu0sWVvJ
hJgLCbyHJo9EkQkz+wj1hosYJXAIewjDZd0j8jLwVkTrAkQ6/eXWl7hlsNCRau9Ft1nVib2J7vHB
itL2foqT+NxgxXuvCJQ5n9OkhUDUV1gIbCfFvjSXKMfBm7MCM6GJCtpvQ4JwwaptEqwQ125as0Pg
0yb9m44H9yIyyBknXNS5TFRYHVkeotzFaNKdZmXrc2hm1k7Z4/QcClvueyeg46bCDPW5215EpbSf
hqpwbrSREcrQepN/7rW01VeCbdfaDmWxdzJ8YKuOEiN545Z9JOMrMrc2yt+7nIDwrTIoFwQucvAC
HzBUzTzYZLbWL1rI6lB1MY1RQ8fWzewQxjv0ISYOJW3Cocg6WM+tOZzy1PJPFZYnlJjEYpNj2Rh3
Pg4pugqhsDh3LZxsL/Hz1xbbfXZJxyhOTzWbUAI2cl2f06yMd3oM8IOh1nQonPcK5UBEThWOcTPo
bijjp9UpD90KMzmrQIcSfNx1Z+xevM/AhUsDMQ1SsA4bn6JPS81cJANrNwmbErk9YYohiz6Ksuip
uzBJH0RNQw99KPpPk7npoS+saA/WivquSzTkTZiqpfMTmqc+rBUWUWyMz375mU3tg5172VfUcaKg
fQGJGUGhFisM3fYNtW35rQkoT+GCxmzMxg0JHnm8PcI08wrMvV4rVdtfuCdoOiaRPR20WRYvDLDG
9YxbGaUXsIxrr5z7my7AkyOzHpVT1Fr6GyiV5rJxCAO0kUqtmkoHVwVSobWpohS+jUNptgDo2eHG
o5DANvmBzFa1HQXE6F0GSO8pCxxMBpUo2aKzLU0klewguMUdZN6YcRLdQNsFN6FSPFlnceObztkI
4OClsrFU0zafHJuuXogJKkDYw56R9XZ9Zqqpea0zv6Rjrkk24TchlZ7punWfa3ZB12ZM7s6mko5i
HPRHSlYJ5/aFRwGfTjTXDe5LY4E/TLNVxXuLwsLGkXNylcngWCRRto26BjnYNPQlCxPiPmzfdrdM
fiy01UyAVlnYwyttAqIA0zg89nMbsCYqOwrBLlWcl6wyooewJ825QHtFu7DMUPfg1eoBh0V6flg4
J3dUjGAHoCg+zpXhExs6xsAQFNpOM02MKzerzX1qzO4DK6vhhjwQXLg0gkSzMlwV38bN4nGpIRvU
KzzRYukSGSSDWqHOXkyGalgeaUbZnVgS107VExsPfBRBFhFYmhV289QYVF+p0GiTAa0OiOlMUdxI
wwfUX8uRYMAox7xWzKF/W8TxEsqMLjlFHl+mdIzctDhghMEpHaZyH5cBwFm4WFcBmeHnbIqDd6Fc
ecUMOBEi4NvjtmBgTQ9OILydKKvwMzKI5dag9tpsSraYI5aYBQyFRGK6TvIhOQWp7jEGWAKsbtbd
OpamYkRxH7uhS7jIinuPg0Ws015OGQbLNtFMBAbP2oGNTnFL5t28ZjnB/YYhZ7HnuRcMGmCskWY8
0k1N1/Mc6Q0Ev+YEPqkx0XcMnYeljzSUiaoh+9ikh7JKhYVL7LdXxAMGt+iSaRFLT5+roGENFc6L
rr5Jg+SyLKJo35WB93Ww2w6QQm4W2GksRiCGTfHaUr7YzLZBcm2AjaTEYralG2tfoIpov7iCXTpz
vR+TCVpq7zU1cWbrhkJE7FjGDt5/cK8NxwbDaPEPvTB0hLQAvbcUMZfeVp0KymUuKBG6VbrHqEJQ
drxNp9RDxgxXDsOlJOP9vK4yon7ZC4/nGBIBQgqgi4iDpJV2rLIq4oZmGt4sduqez2Ctrgi5HLXe
sDXzdgPyVWc1uhA1MCF16tH0KvstQZZ+1/btUi0tciYRDB0FZPWCrtYSnvEk3QWo68alS2veD07E
X5dXBUIkvAtZ06M44mEHvoAwwztzdSRQcuIGIhZg6u/pPBHKKxrrch5Hue7ZQyHbwoDdG7rlOZFq
S2YrsZGaj76qK9W+Ti6w9TgcCYcieyh6BgCjtpKo4Dfm/gnKJjWDMGJjVdD3enZsz3wgwFiH1EZf
jLKFBIr3G4mI1R26KUoxCuJPIOuDnR385jMJp/WkC23BozBSkhzSNCu+wcVDHMczg6DOqrx64tYw
QB5yLPOFcJplnHQd4wrVkX+O+cS7JEcZ0VjaDOZppunortDWjE9OVHTunn3PfF+lZgtQt8seGlW5
yFINYzM2qX87BCrbV6mXroOobaMzlRJ7Prsefhyvi+6bIkKE4NAax58qtkVtdKRkaAgrMh9pIUei
QkzBjsTYjWaNNnvIrHoNct4gFt1wSGofc/J4oewj7nLDAJfKyK2xTKKmw3zka043Gc3tM2C7DMZB
6nlIvUIkH1k9wOBqZ5+JhlNnHCSS7YNHzfR8mnp7N9c41K3GJIFqFGO5ynRePsXdLPZwbhpGmzyq
Dn6tWFJC1Dlv47rcTyxkjw0KCqSQbfRFtUzbUWpVu8IT4xepO//AGiz90lZ1cp+a2r6b9RTfQZTO
HsI0SI9WP023ap7l1mSZdt7o0v4S1IH5TEZHCEtCBLiKddD1O2VAjD6bVAwNSkKHHPIMUtGESXw1
potncapSde8SXb9mz5+/h5g6132QG7d8T/vokfP14AyUMxsZNvtudqmL9pMlT40W9iZFPlmd0cjG
c0RQG2NTaNbvEYNthjeqypDFWNhRAYUx8ECijrejBQJpo/w6JZOm975CKe/OU10U9yAI0ouSFJuT
lw8x931E+LYMWHOlvsRkgKNkFcUjhqqApDXLGTRCdjlS56uIvSCosGF9U+u2uYyCWH8utFeeAq1L
JhqmdXTq1tYiJ+mI0awMOCPEGWYjqOAIceQxMxQIsKgyr/PWztezPVnnOirdd5MuKDLYKLCunRGp
p1XGmb3Ee9RAnH0Ll5iRvYuxL2Fb5c1axtV4wwK0Z/BKSTMNlzA6tqXrrvTsXZTPAn5m29tbgPtg
QsMkcI/OGOOM0zrBSRBpZAXhzF7HjLCrVF6ZgUjq/XOTe+ExnfBCN97onevUHC69IXJ2isz3ewF1
92rMenOrOq9c7GFd/azmqnt2W2SzzLhkEeOGQnloM7Bq2xzXuUqdW1DSIULJfLxoaze5iJpY3SKs
GtazTvJDh9dk5bfh/Ji1VrFvRyxprtkKsrmikdVK67Zilc/jQJ6aouPXm67vrnBvj0+uyPNoQz3M
YryrnAeRG8M7m/QebaIB7OHMtZdMU7POoJ0VtXYvSQ9CPF1RhUGiYvTN69gFrOaLuI4QHgjQ74qW
ln+G306y7OkzF/oky6qozEjxwff2xoqWQlzAnuHZpplG3wq8BimBfvXS2GlzPtdVChSzKnilbV80
eajvMWuWD6VywyPa4OQ6HgSWcwqa2W0ZoR4zxlKQx9I76qmql559G0yhOlrQDyiBlPRwthRfxS1C
EigOjuUCX/jeI/x/3ST//6j9rekYIxP4L7rfW2TXb/mXH/vlyy/8o/Ntm78ruqIEFwtHU53x/tn5
Nr3flXBBEFjCsxVrMuefnW8tfhceVnhH0vymiCv40R+db+X97tL3tl2HpoZmh/w/6nybfPoPzVzN
EOJom4wMx9Sm67oObf4fm7o0jM0xlpjZKGrIA8m611LNRBgtxb9GTU+tifCfcu/KENVDbNig3Kei
ZO8Mc4Xler4BxQlUm4XR4YdT+CfNcvPnNvNyZHxBC5oStnZTCPWhOR+VAdl6jkdmmD9ke4zcF0PE
8icnf/lYgFw6Q3QCLcau1HHQ4D0CB/aPG0WXU5GV2784mKW3/Z897z8OxtZcKKlpV1vy59PkRkXU
JQXVLIIkx2vWn+qoApVfexk8Mtg9R5ln46lTq9EnkI/9uLdDZWj9RfPd+tdzwjsrRwkpXKyx4sNh
YHoeiziqgw23jHfOvpP4w7lCI9hK5EXZrI4kILuUyqNnLKYJe5IRT1WCasnw0l3COvCKXjXt8Ti+
njcVd+dDYRFAFxnI7OD1HBMDZFjD6PTr8/enB66JSXId9HGWtyg5frzNwO77Y2aW4SYol2l7xF2Q
BN41/q+YNqhtIFEevljeDAta4qVr1xVFXQfNOF0igyZ32LP+stzbtM4ObjJfGVno7ChJI72ui7v0
NFp5cPXrYzZ/VmtwzXlqHVdxD/KPqeQHvcOwYKhHYZtrVjjMQBEFmrVFB2kVtzXcLKAZe9ogBN42
NWdv9MoDaCraUjGLYz9Cth90ttj9xUHx4P98IzqW9JDKSHyL1MT0hztAFkQ+tL4F3iazqeBVIoL3
zE6gF9F8zCMU01k+EMzL3uuOWM4jJeDT/J31ErqfoYjiXg6NbNvVADZ6Isz/6kIvF/LDg8IlhtyC
mMcyOYk/X2h8UklYj9QBuJuIextYWoTDVWZcS1Rr6+8PzkhOMImUj53yilfTIXPbbzVTvXstQs+A
9Qcej+p8isdlX6T+N90L/1QswuJuHBGQ1kCiRNeQ27eceCr9F0IHbNHDfrz+9dm2l9Hvw7fRpk3B
YlEa2dr98G2c0ej6WqDodEsDc7TsiIkEXK+MB6HK+cnWBZb0JryeadYunYNFp96nxl0W+SSb4cot
i94/1ssfuWdDKMcXxeZGX5kyKG4cr771W79+BKlfrQ2/LK5lt8sEsXh92Lwbcek8DNNFjr0YfeyI
v6unAx57pXXAbleeLeTcsyqEz43sKd+ZZRlCLqVA/uuzIL2PZ8HhUbCllJZkHjPlhzkiAroxuXnn
rW2EoasQEAKoknLj1FNya9ZDsRdGINYw6EibopV1/v2PQci30YuQJ0/FBA2kD+CBUpUuZSLB1eTW
NtWE4dLHfPL9PjnOk2khIhpX9kjDYiB9Goo+DFxCnVBbUzemXtGU294FK1DJhjK/Y4BbiJsjZd9L
y2j83SRMD81JAYwP6kdYNCdyCDgmGaeP0hOnXOfGKTKyawfexBnxpbgj0/6+HkLveonZWZEyHv3F
A/Fno4hiHvOQWGomeW95oH/QmKVC8T0N3FKkP66byXvPWuyemgCgFSVRFwCWb551sPex+qn8Lo4d
DOhTc3QNh6zU/4tp1eFKmp6tPSElM9myIPjheIKyjSvVVYRFY+i5HS2SZARts2DOqClnsj5nU+Rs
plmhOBPIKkpLPAMNIUbLzrL/8RzPwVBKFlBYxaLz+zCaCR13sVGbzhoaMyaYmibRlIG6q9l8ns12
D37bbBCz9m26GSZX79ss8TYwu5NDUWbZX9zo9r8OXkypaBPRvLH0Ys3x87kBLQxnvqiSjdRltPNj
wBcdAemrJgrTreiHC48QiwOEgY0zkt1pZoCfhvy+1NN1Suf+dpKcUgNhMo2RL7SiI2Cjno9tk66U
TsdxB9MUrxOxQgg7z3zFysnp29fQMd7ooDs42jp8vh7JxZNb6B0AwXeXDRj5wvGtxtLPoC/mB3TN
BEuIu18/5dYylv081rFClcv3Zs7jVv3wlNslWkwGGb58Q88c0NRwrmV+EH2W3dUcHU0PlTzWcCRE
NuKB0YHaDwXlVCq9553HpmxCbH/mU8W7BP0AycoqgZhlzYUVuPFlSznmrybDjzO05ZhSsTzGSsoy
muP++Xr1uCciRlKxIcraWlFJbzezh/FlwkqbGLgtYD99GcrIOs66eHAN6/n7oqyS6M4iFH/rvziF
H6cLjgehmeL5cllRe+LDioF2yGSVohWbqMNxNvCKTZTRpPSurCAatqO2sNCrKl25SytJkxxDvGYX
3tHMP+szk3CQfvxMe5ysRCx+VF8YbjsZhYfMM89H8gLPqpKuI6yZtWfnn123k2u7V4Q5OdrfOcKn
cWnE41+sOvXHNcfytaxl+BdSCW3KD7Ng5gcG6k1kHsPUgCx3cDOLHbyd9HEk94I6Q7JOphJJxtgY
a9d2+kNAGuZ14lnbAG2m3xne2xQvxazCV0eqeXi7TAs/ferY1wYYxjyrguQ8K5IHUCCE/7AhWM0y
Lx4CAlk2paL9l8GDSfbQyBVmMko9PdRSgShrhQ1hPhii864Ko4PYMQfUeTqXJkMYYHpT9qXgtC/+
dPinMdKi3iDnw6jMb0ghxOeU3uBFbmBkzAexBAg559hxN+hXMBaQH36lQzJv/SQ7t3pASRSMYqQm
ebelnJoeaRLug1KhOpzli5ljhimj2H7QibOmSPfFTIEVQD18WWSvm8D3U8g830ucPoeV0a8xWvyz
eEvISTBzhyaBKs//4qb8l60L1455xzOZhf5kUJMR5JV60HKdSFr1iMtWth18nhsnP6JnoIFX1fnt
90UjViHCW6jR0iQn2Ax+5VPqDHcinNQRqZJ7ZZEL7ELj2M8JVQRFEHPWjOLekO3brw+aTeyHwYiD
ZgFpIw71XOl+H6l/mKXI+MTtk6Ry7et0/X1YnY1ib0MBjEKK95mrzrpyLs9bVzprZTjfJPX8ywaj
S5nVW3+pd5GSvHzd6PLXh2b9yaGxM2e24rAohn/cFhAbVSHyk9idRE1WjpUVlyAw3kDNdPsWWAJp
7U8ht9xnY2w9wF6xsYYWjM9Mpe1dpsUVOlPEqNbA2jFNQ/APwcldknNlJcfrlwA17YXw05a2kpfc
01N9tcyqvEXGuv31N3E/Dp+CVQkyBdtU7rJE+TjdZbjDEd/ZmC1dnPkIbHLQcZBZUWQ5h6Lovzp0
+ab/zdmZLbeNbNv2ixCBPoFXkiDYiqJENfYLolS20fdt4uvPAH0eyvIJ+8bdUdvh0t7lItFk5lpr
zjGFgjQFOLQvES6L7HhPBzI0h+MgA+QVvhn1Mk7Omy5nh6GTfsxkjobdmZFo6Yp2a/PsXZdZvnWl
qx8IYwBgpgEvEcqQ7oxkVOIleiiGQVbIh3zOKGNMwzc0dkFjLOEK6OH8OHGodPLHxJj2IQZFeIsu
tbZYctWGYM/blfiK8T1rB+s4kANxFFPMFjCH7YVIQHPV6arkWSVIqRiDzhfMBl2TBmir4fPPKntE
SkUvk64nY2j+PbOJi1vnYhy1OfEzNBnbcin8h1DBOZQSgpaH5g9laI64ZUvdtt4NwP+rMQ78jOfj
FCNPTElR8rPRtE52gKGIPNijsEfs9TLhK5euSx8B4cjJVACl/fnOmr/dWSw+hoXPQtA9MTBP/Lox
uozqWhmMGOEmQ5wagzSuioipE/OiJ2nIXRrJZZQx0i+YkonSI9JhpdJSadLrILtz5eba3g56QegJ
NAfXshVyBoNsF+tWcpu19FuoBqE/T2QIAnLpDiMpHHjPCsdvLTt+7lXhh+DmNiQtGJukEeNeV0yQ
x4qMzm2v13jCrC+F5JTExoMwcUAIKoqBDJVImkis6teusH/UprBexPiXq7M4Sj6ddOBO2I6qGQ6f
/LcuyqKvDU0GDh5YMtztWlFsYWLuAom1d0pB1lqjUtLXb8iZJtV2uWkigIQg5+6CcyX20Q3BGTI1
zx6a+KnT8/alKVGZt9NX+s8oHvQa6hoH6Sv5eiu9igpPHRTSfik1GGbO9Y9xZWfQ7SJdq45Nb339
8/03loPPr2c5igVVs3m9NaRzxqcdu1ZLpjlo7EnQBM2z0mbRbbS8Lh714QOs3gowi/Xg1qJBeEOo
TYaFBHPuhuS5bsd4bgESOd0+nzpe00oKdMhslUurjkxS3LZzYjwLWPqPcwdALENqR9mVtdt7fevE
+tXCjJnTs7m5Q55e5mx0NmmqzDtLpoU/tpj/tVDBRJd3tz9/89+ffJpLFBKcCE06N0t39JfyRplE
TVKJmnpWe9CTfIzWw3vntCbaewmuOyzJiC1QWhPuRkQxyIWo3YeyE4QwMGANpuxmN/N7YsbE+0Xi
+0TO866OpHKu55k32f0+OGN4wa4XXsxgV06adZzcZ5wI+Y1sCiTyBsmKRVXtGjNwlph1ABZxQrVa
gsd129CTjtVv8rBt/LGUpyhnDdQb+yRsuztMrMBOUyenP18U7fcCXjNtm9rTMmkeQvL69aLoKKrM
FqDCJuVU8qjPoLJFMS5iaXNPvNWrvTQvZ7kpWZgWllg4I4pya/U9CqjAU+iiXxO4egg/ObeRkq7q
AbElXe78rR787bm1afhqLK6co9n7P3caSqweaCkmA2IXWPhla2U37/u7IFxzTlU6JOsyVsgJsJV3
7IEhjCMt8Vsdu0CquAfHUJStgTHwL0fgT86tpRfIGZzacCnjbY4knxbUIk8IwvzJmaYkd8TolXjf
9/zwHYdFuRq4veu2BWzrLKtYKRJ6VC6EG0dssiBW94ozvWpxRbB8ryW7zsLVGtYWlDCIY1BXDdCs
27aQ16hyhr98eO239Y4qm4vJy0BfDunHpyrbAi7J/MG0NvfWmT72MYdSbmyi6OI4xCXSIt3YZ1oy
+rEonlQVOgaQ5uufn8L7pvPLorR8DJYkGtjcYcP+9DFqkOKhMxPPhFoIT7L5qlrwGe0gS56V6Tlq
ZqTySa09hClBBth4l/wPMuWrsh9XKnEVmgu0OYaru+LyuXh6WHuGPMQKDVS6Iwv0XyvI47/UmL93
rmn3q/yHM5DOREJbegb/OYlODg9YnCY2hzhJutrYz15sQk+Q9lztkOCKzZCOxBEzP39hsqo+RLPy
jiQjP0+x+I5mtoV9kooTjOyIyqYJTmjIK7+zwTe4qPr2WhQeML3s2k6Xb3+55J9ffHY5NgHEyzZN
d0jGn158uC6G3mYjmBuJ4Ed1wkUiz4f/ebWaQe7qKjncux2ajE9tUj+Y2D1e8or+R9+YNJKBmFQE
a16sRtuUdVQRxUCWiTM6vms0004xrhNZEl/YDTTOVCGH3aVEzUAuaVGi+U1Vi/3/wyjkft3/+zSx
RlC44UuF9cONsT7dl1KneJRgrj38+5v7ul5EfXh0yNudLeuI/XgtWt3+ZjbEruY2cidjKI+mqdbr
si6DQ2taX5we4V5hkKlLAMnrn6+99rkZsHxAR6fTpnLd8YUs9+Y/D45S6DSBodYSJOECXKvHYB+1
dI1IHCTPr4dSPBkWw9yemHpiUC/oy2dgAYFyq0mwFoGsvpYy/irbnnapGZ7BTjp/OQnd3/z/XsSl
AmDK5jIC5L+28Wm3LHnJYt1O6GdlItpOAQ0p8D2RT7MeIa4bP0ZL+y2YAJ+pB3xC5VV2zaUglINK
ocUdEeFFVPPAu19zdnf3MCyKQYYyMBNV01jlneuxVTteMzJjSgyHEDpndjZweItVUOfupQ3lDRHs
M5P5D+zrys5RMojbkdnunO6QlpricdLFX05VTS6JHe2rBZaduIm+A5Ia+xl9JvhMpCwq3f/6vX8O
ch9/XopfLLu/7UjMMnSDBghKblvAw/j1LsIXsHIDsDiyVVwJTU4WuBr34GQMbWeNTnDMu9d7WyMa
hLOlI/Peolf10xmtUBadx2y8jIwnN05DkoM5og+pdTXf21X02MG5vHd4WRkXhFB7IUnhOy0L6/jn
R9FYVtZfbrOt8ywyvmDtFZx4P/XJZD7Wrh0nBPgliL1tonPXVR3Wp3t/XmX33LRCBfxPtuWjxYSh
X03VULIQl2snoFIoxwkDf6Ckh7LVDlVQWEclAUlGNvJhRv1/Jrl3D299lYQLrUpG3UGvyOS5f5dF
luHRQEoB6bCcT2On+WR8PQY9GpOxQzHNee7pz9/4/9prDEeHYcvcjsbV4l7/78uXMOXERIGPb6bD
UY5Bv5N9ckoKVMKmk8CzC7CXBkkHfCumFVeMua/PirGHDTKRvEl5it0G5ryuPLVlHp6VsPNjmK/7
YsaDHGD8dZo5+vL/86kpnVnO+OW3WcEw6b3aVYT1zTMwh9nOTI4ZNgmyE/SfkETCfaKlK61Jx4e2
DX0MPNWJJsnT6JDNLgmpRN4+wnIJjZfaPrTRYHv46gs4q+e6cMZz3GII+Mtn/tw2ZnlD78ihmytN
0Sn0X690QVPT7KLI3fB/qyBfwx4uF++bl0O902bCwuoOZUrolnsYxEdXWsYe2Yp7ck3r2GHJgN+k
NOCF8qV4dPFaMveLT2w3uyq1KFUxLP/5I/8+1aNt7Lg6ix7MGkf7PNXTwISoIMMsFNBL3Tl2jNZm
4rZOLAS7kZpEdZRd1Hfpe4FZAivv9DaTjeqHGJN2nXkp7F76TpdFX+oI36mitbeG6M9zPGAUsZef
mzrkpCXT8kj/m1QwbA2T2Von/Hz/KIlNuFBiv6R9nZ9GgYEynjoLnbM60bBcWutIUZ/xkB7AwUAt
Ru55KVIAOH++DNZyZ35dFZhzGAbrmmkJysRPh4M0dipkwY65qQPC84JyJm9AXVCU7P01QkhmBftE
TiCTK7t+KYXU+3WFnHLPPO2fqHUH//4POr2OSLsBahNn9KjE0mhVZmmtqryNPY39m3n/8GpARj0t
w4eTznAayAvw+BZl3TZG9u7JoGUnBidz4kq+j6J2t7VGewLL+GMQJE9BWLe7PLacUzgTxcbkmgZr
pbx08wzDjHiLmD5DOAf/ClyhcFr19hhk2nfHSDh+SSNY6/3AxDJ28hMES3P/50v5fyw3Or0WXgDD
xo3221CN6COpGVRZmy7FrE9sNNLXCSsiB/IAc6PbXPEsDN59Elkl5inF/bCz0fsCkeVU2epdsQ/b
VPqRAtw5xTJ9NlLY+HFdHe9vruh3phLNf3kEfjujAOLgKG7SGnbd+z7368vbDQGdAmzQG5umzNog
pBef6dHJy5m0b2t8f5JOBCPNsY0rwFh9QwfAOIwJuht6fCQT5HmJ+yHVHuKgdQ5VppcPDl/vL1d3
UTt9elI56LEiLpIHlzHqp2OKkpPISmyPyhq36oxkfsJojza8w9eMPclcJyrJC5jt3pkaz08h4KZ7
d+L+pZQ5ih+moPEEq9RZsYALaDUYMgbP8jKaPoq6n804LRtWtguT3ypU4wX+bb8ZCJu2KzsLaHno
m3ZCJlvRMd13Nr0sgrGz17skiWFyXCTuJUidj6KY5H4QBETwGpnIXYhHYS4/r8x0JJW7NvLbVPHn
BXBOQ2AfD9pQa2AiICesKB/YmMORrnLghH7gZhbI+JFG6uDmRYApWtZbTmEccaP26zxOArkjJyMZ
qARbTHNMJcRQJi2MFoB01+2BcgV7B5PNyUla5stIbDpl+lJVBuJT3XT8yCAGzDZz1S+KGsvzOL/V
ad0w/ZPjqXPsx7kUxCMGIXr32Nfr9GwYWfag0EDdTr2T7usc5qKGIzsbu61ENw/SKzzmszbtNCTe
PvwuPLV5pEJ0Ii4shV8NrSTb1S5OCjT1Ytvz83t7qch6GvsC67rZq6cAJ4biAHgaKKedsOv8ljGe
qVdveqO9NstuZtTEQN4vXNN2iNTuvyVlMPEic25O4RDjDyDq3M814btx1e9tMXxpOiV/UJrU3eGB
GPdFM3+0g0njg7keSZuEQl0I2SOqqyL1F95wekKQ4+4ssIybGJfDDd+GtcloYanp10LO5LGloc4a
SQ61DuGM1kSfHwhLjH2jHrdFGxTHEL67T7ubdOOlFWZoLtlRoAk+eni/iGgu9+YyLsp6G7tze+mV
bOeg5N42HCZ56eLqbYJcWMj2Y+RxeEOu4nptTBSBUk+aPJJRekMar15ARLyULRAUTFbaMepgVzqT
bh1E32GkaqZXp2uas14PzYGx6kGXvfkA2Mrahwpc/WTMvyOcnp66hOjVeBk4o3M36Wof8Jl6DRba
UAXKkLk4/a0xMFAMD4iBe/yT2qS/jB3tzdjoRyQr+s8ZSBsYb2oYC2Tis3u6/64buh8j4t7gL8XM
veL7dT9DF+UsJCHbNZdTya+LmTXlmUPFpHF9Jwv3hRkcDcwxpBxYhL/YAFZCXmBdiZTj/X+UcFBx
kDlfXKvZSdXIvmjW088jAVJ/cLK55R4kUcsDPsqn0Jb/qr3MMdSO7a6qWEfUtO5u92c3xLtAencz
2HBg4Md6mZDmpleneFdIkW7dIKf6mxY0nyFIEbOInNksKqptAiHgqW6xGBEHYX5gQH5VZGjdUEcC
HA6mZ8atztrtpPqlACYSWJKQOjjctuAwFVLBc3zRlFdDl+6mMwPwGoF+yvpGepXAJvHnlfj/2i8W
NZRKLwzRKKK4Xy+xTXKEg7uJ/WI0K9yPXJdBIXbh/gJVdrFP0kp+DadgYw6JfNSR+Y1SVF/sTiWl
pFX38zxy47G9zDCYHfU0DSS5pfcm9Z8/6l3H8t+nYTmXImi4FwGcKuxPhVuoK3nYL/jboQj0rRtn
EADq6bFscJUMlvsy1YNLlrejgJptHdjBHV4pddjddw5wwxsr1JiLzkWyVWQACjIrqG9K/Q3luX3U
i2kj0/kxqYJkl8HZPSd6a9MKF+Xfrvnnze/+RVDnUp5rFsqM5Rj3nz5CZ/DGowJ3N/dBRIpzedsl
8T/GrL7e5X+qWWzGwWguelboZ1iSzGai+oXmC30DVPpJrbxGQkFC5jK6+PNV/q2BwIfjU3GpLSBd
9Kg/1Vm2MnZKNJBLNSxSpTAY/K5M7GOFA2EnjfLa1k17ifAly6iPfUdTAHbwXuYmyEc3zwF2tP23
tIhuztTHx3uxqU3BvMHcUj5UU+1lbhudi1mY2MdoT84mNk1sI1t2KHHunGXcx9C3Xo6lrUYrJQwV
TzRQ3QNm4tssHDYmoRXPLR1OCMMgUHqEA7VeY4K0A8XH5ogvxBxduotoj/Bm/KX2Xvqbn04vyzXS
OemJZVlaytFfb2CZZm3aqMuJVeIQsgPq+36U8b42QjB2bc8Wq9R5earJf/z5S0FKgNqUDrsBwatp
lxx4sCz//nfh8qP778Yw+TAwJx7mtH7AZTI8kwVZHU1YGgdmD6qWtFcQu0tWpXu0+r577NvqTXSx
PNx/dJcyK4P9dSBDdIMqUUW4ABOypw/yOCwqy8jMJt+UNaTJSUfqSnSvpG11X7x7+t3LzW0USM9I
Cxr//reaTTiZOgS236mIJEJbfeIcQU4BVPtjlyLzSPBmxaTDeW7eejxU2bqUkXrCFxOuOV4mD7jF
iIqYGdKYCHl28LymYzl+ZbeuQF+n/YNThPZtpnDUakfzf6pzjUYEDNkqeVQ0KY/Qc8r//aD4O46E
WnxVXJOcholmhzvPxVqJLX1f9MLXsWCuft6LkYAkpIpyPFQmlV4zGOcgUa1DnWq+Eqfmg6KDXmnb
HIVhWjQrK1eMx2GqOo8jdnczSsC4WZbemL1JmBgQc1jZx101Nd0TlF7y8ObqOocY86xMgqEU4Q1i
x7Qds0jbjVrZrspShL5qiW8RXqavgzZjL7k/JqmJ3dxQqCmidlwskAg+TYF6Wg1rv001oIjC/FAQ
pXu5s0Yent86+tKblkYI/f0OzuyQxm+W1T3XSm49u7X1yojeM9kxX/WeJA29yuXinAk3IWrXl8GB
B9xGT3IytXNKmOsTgDO64EPbo158jk01elbmeXrKxUaYHQlSaGQ66JyErYbxiWGq2Cod9nWBRpX+
65OYyWUx0tHagt1Ltq4bouqBjZyZbngOaESukzyvt8iHok0ONMNTtaDYCjGR0ssmc5WlscVOiM5W
AbZCQccq0JBwC6cgJfg6twdmkiR62Fp+UbGDXcJhcQWObkwj2ERsFBdvHQ7TIcb5pY/tpbNx096X
nKX356FL1Y73X+qRkOVl3N/LQfc1VSNT0Z38pgnzcyReus5UT2JAdt9E2A/v1VptjlcLVhDQgyHw
wpqj7GTYx1jWoJuM8dUpqi+jmx1VV3ZXkoce7qOYNJNrW1PpltVac4zqrFwTsAJ3LuhfKEemJY5M
O7U9izdWNsIOtXGCiNS9sh57CfbtV4yx4XpkaLa9NyHvf6pzl6uHLkVBZ5Cvnuo61Q/RyFhMOUwP
duX6SbeY4jWUMsq0LqcuRcVQaDtaDeFaiBHrNVyGR7xCHD8ZsXihKE3OSIJqOhgTsJt58o0yamdP
8/uw+DBczXOstryCpbZ3UsHfLTKTyORZJ7xciwHtxGQ8hDmIMzNiuFeYigdWhnRbLdIflNKYt7ja
9IcRV/JmJMuLgEvMeZZZirOp9JUPUJtsbxnRlmw5kDqpchoLzI7YN0uPeeK/UxFN53w+31vRDGLs
87AU3hUjw5/1Bbz7lRG4wovD+EduQx7uJyfex7rKITEsivmBoKcA0mwjiYwbLQ8noeOpBAkXwJFd
t4p3pt0MeyiLAOiX5YBT3bvNwksxlU+eQnbTwQ1CbIqiHW7ZSHhONTMPlvFlbjLzgjvxqxjb6tDO
rNWFgSAgLohiguL6RY5nSYrvQ8Rp7lwPJz2tywcFb1gM0b/r4CKNsrniXSz2d3HRveQpEgeKsTFj
SlsKP2YK4aHNreA6gcPj3kJeaydnImeHtA8AvJU7zN8CB4H0FE/mkxIlvoyr2GutHJZjWJlIb2hh
TYFT7ypO01s7Gm40ITihzcHx/kvWQqI1OzjzJsYx/GQAscExoQJwZe5rKEL8kIE4LczInm7YLIs1
wk3EJulX4Mzqd6YN302Bc5iW4kCNuMxrugUsTeTkffWA21KeU+AG659HcZXlzp97fzRm4xGvC27u
5f2rBFFRzqJg+Xn4nNnvj7WDxnpu7WeisdpTmUPaWRaXNgdoIASenMYm9hxj7cjCwBi2dDSAQIoS
QnfCRISoY5kEbsd4jvYoB8JJMFQosmw/GXn71qf7SLpgD5r4w2HSuGna4hG1f/Bowa9HFQjYutXt
zrMx8XkFeMpDPUqCd0gxXGpwUvCgq88hUUBKCCevDL4r1ctdCFTGKumwdcxM/q6OHMzCv0vmm66x
VxI0LhVFQrhsXntGCDwq0/h334uxGSLKbo4BWdsAHCnDMSUtlyXAWZmCDntA2N5sdcW43S9RZpg/
0rjR1qGRZOd5JvwLovjx/vzE+FkZVI/NpbJ1L3ZuE+GCPNX1kxFK67kzlXWlbe7vmTEuyhm3D/cM
B3dJGQWnsU6xgC7PYesE25hws7nUP5oepESqA9peTvptWDDHFdq4Enqk7gBzpStbq3hC49BcQ9xH
HxHMpyyDtYC54gAc4TAJ6A26zfMB9ocjQXXQoQ2sglCyImfbmMQjl6NJB0SP1iXyzkNh70cDCo25
R4Xc1eequaEIXVeUSNZEX9K+RLbm1dE3OKJgsG/R9G/0sRhp+BN5GRqSSTcbVMxjBenMwQvsfLev
RvGFNQoZ8sqhH1SlDnroSeV80Oggt0g0MCf4VLm5EXX4jc0xuqiEl8A0sW+2PpTofuOKYBTtFGaS
jSiJ8zVA9o+2Tr6kzvxPSr97LMhprR0fXqH5EOqSKkM7kHwxtV4yE3papwZR7TSTHuXUPjQT5MUh
6MgYNxFmWEVQ7Uc3EH5esYfbgtB2x1UVUJOrsRcY94+CfX5PjPOwLdzkfUkQqmPQiA1ExDVB1eQV
hCjP4wQmn4NOyxw4RjdpNq2GYKb/gm8rs+YLZ+rHJdI7E6F8g+O0wBF9qQT44GfOBwHxQK18nbTo
ZGHLB629nfg8iY3wJy9OEgFvWmEp1lOD1F4VBHo3JerrpOcvSqu9dhk5cqa9Sq2afrC9xlmh+ASw
Tqhw2Aa56wCB2KAepiout9lsHxM8MzKOHlmQ2xXd3+2MgHVK27WmwbY2Eak2lv0Y5apXtYO2yHvO
Tit+WPZwGtVqz89+qDVC9SZfa0mzr/TmivHxJW/1mXQgQH/WdCVTCAqThYQDJzQDAfmtBrC6stxx
2OoN038R1QfFzR+WtKy5kidjJoF9qNVb2hFUiq0JVn3Z5RdjNKCqZK6zCTqLNNYYq5vL1qdQXFLk
bOn3PCdlcAPb8HJ/UHDm0ZZsE3TWnQpSva6cg4syj+ixAOh/nRHm6Wtl8qg45S4pSmBUwXG2frgW
bMRJXJvww+qDY6bVW/bSSxDrF73uNjSqPKCPlQO7IxgVHDXQBPBcqCjQEVWgsZj1lkRl4tkSjdSm
1BKQ8sN5NRZcFkP/hrCBtiXozE3euB9pPH/QjzyXsn8a4QEJPcHV1NDG0Ej1DcicG1LtPMZqeWwn
uUsyPM8t7htAvEK8W53braZSwuEHMHxVul7xiSggRgCW61qDtO0PuhbGa7gFb0qqerZVkStMmEYC
dwU3oGtfzPJHIVAvFR92ah3iXmH8FX2daqKhGVCdXX3awKD0ODmiYRx2Zv1dkhCqyiuyGABJp8aV
OKlhRek/OhpqLoM3eHpFcZx1ptFFlj7BNydQohv9qTUZ8LDl9T2+9aAju1qvxN4iv3qe63MfJMpO
6s4bujjLaxgzRW4m96BSMLstlVQ2HZHYzet+Lr+5zNkddOXG8Bq+QN2z3QfiypSc3j892gDkUJeh
3xsiL+9JSkhYIDiXL7Ar033v0tx9DcHquUo+veTMk49h7WrYePLxix7QLB8hSXKkWPqEQ/doRO0t
qdLuSzoIVCxQU1EhtvmhgBG0xoByQtVNUlFtNYdqlv2WYvY6tXjUcrdD6iJeLUBXOZDWnFyTHl9K
YAXrweJlDZtVgPejea9BI1oU5CTOECvQrQYwq6PLCjlsMpBE61x5lj1f10pWGgElyRvqFdBGne56
CP4JUgnHS4+ooHWWVMqouHHw7PaBqFSgKksUdb2ORi4iO0ThT7GyT5hM7oOWkAMZioT3xzmoJF2B
IDRjcBLZyup2UzNfu4YETfqd+UHh4hW2+wrS5MGNHMMbrOybHK0L3Sy0eOjjOxBqlthBDNiEstjR
zNgWtNxMqASMJ7D5cSDqvtEL2lozol9CfsVAMOpE9IuAbWfctOqLSrhVlLzgMM2e4hpvFaaDAYwm
Fe/Fic1vg43fqe53H0lBoHtc/BME3TaEDernYIyvsSb9NrPVF1cd2w3ED09z/0lzzJKOJLA4hDyk
rChEVxYHAZhtsjkMlXpUjHD2azX5XveU3POuKq1bkdbBuY8CopKplpg1kS431MBlnnlg7I3Dg0x4
pCIBviEi2hddOfAcT8kBZFjhETl2AthPFIFuNtcumHdqD+0uDykWI1sV28550RAYaRXLDRzEaIkP
1um1w5l0TgDE6BRzpmXEMg9rsgBhYzbNWmR5vZolBAjFya9Zkn90VapvS1IeVplRKlejbE6oWKNj
71nJSdTDUgSiPr2rh5+SweFcUNyS3l4l4kx/bzajdUbcj038jcHwkhgdcmzNTcczSJoyIWT0rudw
oybzmrJgnWoHBwepcIBKuNk2STqFM/QIPYxA8nVYsmhLZ268kixh2vrFQAwLdK2ZbR1C39YCY7VN
Cs6/PLUeTpFkatbR3D4NZfziiuyKC5OOP23YbaYZ7Q66pIZwUU+PqA/WLZOhrxpDdY8ru5j/HJK4
+XmxfHMRheeYTm9KbQO2Tr4W09DslSD83to6QwfoS5uwC/stSrRzaLFcswE9NZGnk7mt/hjGH5pz
jVnbw+mDdNa1KpN1D5GLLLZVFjAFcPlzz9COVjeZsrpGRGzlr3n/b6m0JG1QevZrK8oOVNAro60Z
ZoIMtOltFyI5wlNegcEFyNsO9TY11NKLOoJmCFhJaHz35KRk6asoSUYJ6Y8E5wxYESwKBmEAjdez
FP+M4J5z8IU12BHGxptRPc8BNCL7aCwO0xIGBhD00ihg4ZXZqUiMqzXB8syrcDswANQUf/lYzmS8
RZK215tRoSZEgjaRY2RZV44CfkEDlFQrTv0jiiMwzi0aCkqZwlCV9TBN3+wm/VDhsftzN+0mnSOk
06YMXgnEFDWvI2HG7UPC/J+erkkGNeHtKze0VtSwnFfrFWks+XQFprPuIpa94aUTz3XymhTfkvwd
KB+59kKHPD2N/WOiRK/1TGizxM1+mKtxeBvG5FxAbQZGOD1As9Sf0wpbHe+8CmxnxZ6fHtCWnZ3E
7ik3Kw7Ojqq/1VH3aCqnduGpz0T5OOHXpqWv2bnRSywIwzGHVWqDCS3j/GiniF6iYsnVEzk2qXne
tS0bxGJRV+N8L7ONnndii3hjNcpNhvEw3Bg4VlTpTcoh5YSSe+NI+iFP0sYmipemnnGM2Yb4HKhh
alI2sG2E13oZqXK4j1qBxifStkDlN5lAC1Ywr3T1ovIMR21eUCDBUKl68U2x/614K384pXGjKqQy
1t+GygTqhECPonPNxkmYSCoPNhrbBJ8YmbQmn2D4LuKtnXtBgTH0MBmPdg7XCLrecwe1ytCe1exH
qHD0x5/P0YVuxDIhPhbKltV1JL11rHxtekia9zF4HAzaKuxcOrmcuq8EB0yesn8xyluYb+L6dcy9
TNnKyYvHjQg3GvtGqO4yOEELvrcAxxi2/xoDPnpI2UHzXdjoUdl5tIt03iVNxcL6h1QuXGkTJKgU
8ul+FMc+fA+PsG57JngYrWyfbbB9DfDVOBveQNG80ZgwHaKDjyAD4+x5ZMnNVjaX29WUy2xHG6F2
nuuy+APH5uBkItkn/Ana6C0tw3nbs0N6IUFkuVM475U1nYu4Mj1N5LZXknblZTgu+txPRcf9Kqm4
oFu2ocbi2F6ThoAHaTt0C11zUya5/goJ6VuhplTPFmKQOcyrFbEAAQzu71m3XL8shwHKMLiLMnfP
WQdTojTHy0Sl4tekAmeKh6kQwClW2skhrplWlG2fJl4o8mELMsboTs76B2PJhACFDo5GY24jgPWn
HJzEYRosyzemyLzMU4tKHbrR2PfPTWBi44xdcXax//mDwkeIWHCIownKp8AEM2ASNrCeKucIBqUm
0bU6Q2TcqzrH5Cw82kx9O2zfADM92TMDLwegRjq70/tkEySHOsek72N42tBv5xjhckkCVSWpFW4V
2sYge8MWCai38+gLrzOqnSbfCGOfD+cAwOsSSdOXvacPZBMwrOXd3qVmtSuTYFtH2ZHDSsby0iZX
jBPTKqobddchqWRc+1hOxFsDa4AWjbTuSUUJMLMmtL7oQzDQhFGLBnBCTe09+zrvS2dhNDVfWNfh
T66GBcueUGZr9alR6fFBSPAsIyZitM8o2CvK9ylztANOu2SVVj3VQLG1awsSeO1x71fqnJ4bt90X
xoybCiFmTethcrzaKEqaBOxf4a7Xh62BdA6v/YZ8g8M4WGfiO3ajTtpo4Ee96ctA2aRLGZtEm55d
e7nOzCM8cHUba+D5oz2FFuDUL/eENCO0oWv8G/SCQ7xJgSfQ8hMwSD+QTK9VW7zk48rSnzQd+CIN
QdXNPCC0XsEy3wU5BX/h6824gcDrAalaV0CJ9aTDz8LAMdGhzfISO8CtKSXHfrPEQLTMIqfiSs/W
0+PqNK2MMqIK7Dayqf26Mg/sVF44JmtMZDSsz/wV519jAlV1JIQRufTFTNQeoeHhc46ANm85VqJz
Y9TU43MdiCsXIW4wMu1HQksM4CB9z5RCwwBCCl4Unzg00DzEogUU19gF7Vc7YY+mOMInx1va+k6h
bqzxlbM7O5HpQzA95f1l6rPwkMZFc82XX9pCvHXBEW2ivgXESn4njdq+6Gv2k25TOSFd0n9odbjF
wMoTK8yZx10YJPNZcRONKk2ukcOl6xE0nkr+Z5sZawWcYFIhShE5NAaKdr5Rhlk5S1zIohU9bpXG
Q8hDKPZuO8Kv7zZLuIg+qwCCv7Wk2jMJmonyLaL/Yeu8dttmwnV9RQTYy6lI9e7unBBxYrPX4bBd
/XqoHwtZ2NgHESxZim2J5Mz3ViBc2mhcxrrRcSmYh8kIHd9wjI3kGImjTyN5ybDWt7FJ8SubhBIp
aVkEFSOcyfLWSRTshIBkE72DNkFjoYn37BrHn6J8srxkzeTul84YFPbL4rFP1QoMGUOoniMbtlai
+OKilNg3jgOHMExa2YeR0rlEcQNVsU6l0WL4iudsPRXtOeaXpFi1WRVsnzdS0/8oA4+QHhv5pGma
a6S0yrpxFG812UV3aSqJ7qzOuXZyL5ezBsvQu+KCjMraNiBpqwmDJz9u6Hzb9qAFyKzvPzMD8jTV
CI0UltT3Udvu0VC25yLDWTDMecQUxvIxOsbZnqLoG3bqNjkTG9h8OoZoaKmXGwuKt6qm200ln63s
nWfSti+c9du62Rpkbqet9EO3vPSGeirb+OCCnUmRnCogyhFpI4wPiHOfvYQtwwylCSIoGp1Jyulq
zjanvpK1+WoPsDC6aI9jY04XOckPR6u0l957IY+IhEr1uX23ZHlVso6GOvPi0CASKn8HL94YRrFF
OLeFzT0qMlyp8R8jYdrDGDdX7togTaSkTNFASVgOGq5x+4Kh4ATaz/XmuSVsrpR90LIvA6OCwblO
zd8oJc1ff1IiVEglO/vhjqmbrTuX1JHada7lI0dA2N/BYpgN9oWyLoYAawkl2eAP8jdFD8ysbEd7
EXhy3MqZcEkZ7dDUJFcRhm+NRMVuMMysvVF4q4ZgLJKn8kNj1h/Elou92VMM5BCrThW7xV7ane6J
rL4KqaiEVJCEafdaeS2cprqmhL+vXZNOj8dj5OrjFG5pvbPGck9wgnmgeyW51HBkEfTpcexkS7at
I27eNNds7s32JirY2ZYYCZa2/B0zBuGFnVc/iUbKHd4vtgJ/3cZ192EttLUX8zpFCHvXUDgRQxhc
e8iFN4o789GxX/mhxVHU+a1yOdvsXiRXotdVP6kFJRCheeYYJoRjvpTuXAeECpU3il+7dT41QURW
6as7EWyqZK8RUMNxlqVYBudo3RddshG6I9fGTLgfovSPsXJfaYClVm4fxfonmdz0zJqiAtZBNhsO
OTGS+tElLC8gklZ5Isqz3GgR3ijXwwMQe2ivoHHtY+nmPwMZ5Mdad2h4Xr5CAaptparc7JtGtJ7d
svabjZ6vZN+MQW7bDEjYmKWzlBpbIKeWCXx5lWpan03g7xpq70i9+cxboJuMRhZoWbNF7qaWG6a6
Jqt+l2nJFnzpQWqWGySF21CT1FmnFGRT71yeYlWWJyBYBnIabqdqaNdap8Wol5duThyyd9VRbp2R
a++45Yk0VXY1vNmTVFolCDM7WZszBaxlXGB9kF6Cozr9HSNmhdgksdMuwcijgpQd4o7E1rRPcU0u
m9LhqIZnYe4difJ3PLnCsMHGi1pTd+aTIOzVDMW6qYduR9LnLd1YYKpxjNi20ecPR15ypeMvbl8G
5tTzmFl7I5LztW7K6jRnHnkM2nhGikZldfJea8XdlgnioxivuzAYRxuSSX26FWyf85mQTonKu6ZW
t5c2kSYNoElCATPvU3ZgqSHyGhOqbyZu9j7nzY2axKn/HLruO67n7BKnEU2tdTSdcxmrmJGV7OQu
0M5om282y3EATHOONOdoD9PvBHiIXWPVbZBcZwdbb/4iJg8PkZITB52MAH4T4bDU+LRySfQsjbA7
oIcgUyreiIR2Wsr1foY0tNf9lB8rxXbZneoVdgENlCgJi8Pjq383RuJQnF6lckO88SGhYOYKlNhb
bQCosrG0tLwg900MnDKOR29El/rMBGEgnfFLVzNkh5lZbHBJE7FqUl8bzWa+VexWeY90Jnel21mt
N+/cFsIIhO4aa8w9QsN/MaLXxPu+G2LFfstdQswz8aKF6htYkb5u+9Hgc/a0S0//W66SvkX2a3pz
Zr271A7vPyzBbWq/otjlwofpaRdNREvnmHEdy4VQydX68PjK1ggvz2cvXD0EI41tpESO1nmgmEPu
l0Rt5IPh7cSkEY+tUpSwJ4hqg5Jji/FwjVHCrEmO0G1iok1fTr+qfD+k5Hq91YrF5skLFLpJ+CAF
kJHNYp+OJJl1zWbmzCDCNpX3ik5c1mwn3rM0Rh81XIDpju0vrofT5qxRiLd38ng/e119d7IPCAyf
jOsXsrS9jdE29hlsciY4ERGq3p3snkby0LaJ6jdpNYpU2W2y3GhOqIyiVS28mawLt97aXnlEitIf
8JR8O0M0+CwvWE8bhasJ76dbKR4EvREHbpa9aa0wj1PpXJw6Ke4FQl3+ZoZrGxL+HQQZgXv95gEp
HBcrI3rXFZUiCCyeCrKgX4qW3niwVW+b0+i20gSlHETRkqZNAZVXzfvE2cy9lRzHwjU2qPCqdTRf
kd4tEN/roGm/op2mJw5gqkpGMx8p8KO976d6fmuqaDMUnk8DwL1QY3mJ4k4nBgueLS699i3R6icC
c+66SR3z2Il5lyPQ8xsDGc5YM4TkYgD3TpbSZdWZnr1B0y/LvjOJigOf4S0Nk/yTS+tWhj0opEcC
YVzFTBXTzmUnsaEv1W/A4uj8vVDjVV1yUI9176l0hwLQAgQuD/LTrb3XG9dOWLu6zf9MfXzJIft0
mn5Xjxc/boSKQkKUPVshE9lId+r/lG3xVnactKBDfhOusU9+mJX4VTuKWBfpS8GlPyRf2ZRIC9Ym
G63ewWUwu/laGktllVTCFTk0iB365n2K3NcxJ8nIGpp8wypOJ4HjVYGOrAmT3oreAxoOKIvX1wCU
6tJuRF3OOF7ioqEmIY++pzwMiM72rTp81tkNYkzctvR9bHv7OsCq8VLG+k6PD3QBfytNS+FTE+hY
7VcUGfhz/jAI11sJ96/T42ORTTErgH92STBYHs4tmidDg70EvIs1lbIik7Bbs/aiQJHAR5YDxeed
a0lBvfBqF03rH1RhV2Ls1VeDDUctsCSEVXtP2I+31pJgq25rBTu4Xcc03o8ZBo3xj2kv85QKCt1Y
69DNERkRA2KmCR9wqayZ+/2wrNCnp77VtQiLGcOrrLpjjLN8pqdqpYDz5h5qhNpJTyNhuiiKN2TS
hbXyplYChqvoBVvFqvAzmtbWZg1IkmIzDDQimvnx2puRFrWfzvGB9sTN0EMZ5cWFXuxbXSb6C0sO
pKwMYSWT9mRbiFuomOJiI8oPeDINbhy6D3UXJst4DixSbHifnV3m9uG17uXnyBRu5MZPURbm3VPn
9dgbMljaml1n3UzU37ZKZL61DanJFCOjDEB3AvfOiFNRYqzxEZBYHU4qS9IfE37ANj4kJZQoL9fC
MFc6PXu2eXOyl5hZNs7PKvJnwI0I97wDEZ4KB9QcQlzBbUld3sGCvGjD5Lur+FzUXHnDjlkcOzWN
Ltk9bIAfk2FRInS/ZEEb2EzkJOenHcbH9Epbegp5FNo3LgRXL3fz16jsD+ngYjQuE8Z6mJ+DmTrV
1muU0zR79gbr8gziOOO8EzpTBOFz+4L0qBU+3egdxybZ78Ns7Rt6Iv3KQo/V1nW5H5RUoUE2uwFZ
O5TSi/kTiMcHceSF8WaC3jQBdUKXscvgvFBvRfNU2oil668JTbxSGJso5bPX+UYJSvZmh12gJn8c
3ow4s1ap+jTRXSWoGWASnEsTycUvEQHiJ7jrQzygI1xFHst7DzGVIYOzWAVWuone7ymu6RBuFTbG
tZIsdCNXKiJsSypwGmVfWWKtZzfiygLJcUiPQgeG4HAi2fm7xlDZ2eumvXiawRD1W7jGrndpH5iJ
hUKhk5t7Iy/zVdKrzq1NR+9cbB2TRceLo+x3yzHlRuNTMsbFGdEXApDK64LMNuLfUUjdje16ryR9
yP2cUUiddk5QVLHyS3PlqjPRS8RWhs0NFUNsrhSmkZiomKJX/QxEJ8ogOm9h9u5uh/5Jabb0O4Ue
1YQWB7p9hTnop7c2d17MNDSCtsD82ljqT8b1NTVyc9UMQWtFnwj89k30Q34jYgbpNymAsfbFAatM
f2eY6ipZET0fcJxREERQCYtm0YabKqzNQKfcy4c66/bIAlAnRp2z7YpR8We7EU9K+JKXorzrgL5n
StxhVdN0k9ALDblFe9GmkOpzpyavvVHSFEl4/aqfe/FlzmagtAZsw0gU9i1ChbAiGiDdS1sj0okA
YiCjZPzsJ/ebcHfzVndNeNUzKKzH43QgIXmGu940+bMyNOd+IULJBCYCVx0+OzQz27SRCAmWu5z8
B1Sj8kXrbYMsnAlz9fI4LffOSgou+FrtnSYKxm5FSBVR6EJJhB6Bukpm3LN4vC925z7xMC8SBHS3
Bqw7Ukn7X1AcgkLNCRy4vbReBslBi3zyxpy8alnfgOZN9KLU9ayq0WBhQSBu55SNlQFqH1usLIOg
A/LAVJKViFLx3ehlorYWiNib3tzp1UlDf3a5APOv1ZgCOXzQ1kecZjY6CtNUAz4Sv1RPlnPWIIrr
nvY2+vn09B3xga+6BXnsA3t9hoN6WFsVO8MKQSHyLO/Uwsgp0MUaI0jfAU3gvSkHsky9YGzHjREj
36OkFQzO+rvYZU0Jb9aBNNYTZlQAGEiyCFBIiROwuFsV/RjGiAPu14LAS5d+OISoGnT0gEoPIInE
I6onZj/5nuzJ1yjorhZYRkJO5PmmSdRgtq5xGfnNzNmhUJCFY8j5QqgVNFN0KEO6YHnSsWWL0Sas
qR9cJVPtAre/EsqbBe7lst0SOKUi3tAWtkG2z/iV+M3DFfEKwNY/FWdJ2nx01W9KhSGpOp9EGCqG
0GHS/2tfEShtJrPw6anyQ8k7Ce1QUx4b6u4qsf9bAgvHW2mcTiKsV+OMALXbGsztqF054tJAcpFf
+EaWicCCmGMiDYRBbt3wgoKlhL/P6ARkAFhN2l3BBt91nyC7UNYVYNueE8HP6Jgy6AlYgFj6poLR
eiI8dSXNd8smM3KvOBynWbHzInQl0bNjv1CWshroC9KaZ95JMumrlVbTOiNrf8YNFrkc9Vw1l/qE
2vyF3pyPUOJnWNp41pUbLMTp0sLOsa3JA83svo0AYWgIrlSfTGOzBJT2/JFZ6sGMCr9iK2dnP2Fn
kxozECMEkiLgSby/MX+6QkdUvpxPEHXDb9v8ZUR/8nY9kuQ6vspuKWm6uPneQOEpHtuEH4fZmv9H
2MTaUuletTcU8yu7poXqYLn5RkNxxGZ0paiEWrGhbt2vVG38kcy+rP7bihz/cUE1SBko2jdpDmhm
3GCMX3vFwwq0FAJa+NAU3k2ivxp+CKlgguKbEba79L5C+8N1a7/jp5itge+KphixsXOO+GRASfbd
aj/ZCIVhFUGfV+zE9bUK7sMmZ5uGpl+RL8b03aeQnIbiO/wEfkliayl5gDCzOHjoaMAkG3ju02QP
oJkQeBUK3WZIAeEhVArUV5usTONd6cbFxiq9S6l24lXX0JNI7D4bJwndz7CmuBJ6cqifiDtBmd30
DEP6tz57+xna5QWXwUCBARWyzbBHBz++6rNurAtQhq2GYfk9HLVfIYfhLZFm++Ia1lpa6RcZSdFN
acL+0I6Qi9KW59akkGxOaXJLxksXe9kTzeQmdK04qs2YPaVNod5pHUHU3BBoQiYQTD/CzZjZDLzA
cbYD2UdPiAmTJwSLez2K0PXlZbNuzDl+qmddvdBxtdWSKn563PTswOwODiPKhHq2RVIfdVvBY6qN
3ovW0sgxsCh/swFmj2mHXzlFJz7nHrtQdZQ7DeBnZ426e4tdveaj64YvEfGM3sZZN+zaqtIOVmn8
zB1p9o6kV1fGFm4B3ExnqusAruFOWox1r1R54AOcwr+dnV4HyYEKS59vo0G1z/9uajVEZhxvyNlr
/nv48ci/J5iLF4qAoNH/9w3WdtQuAOMgwoZ5Hpabecx30VDPtJlxLxUy4chZvqSLBVxXzz4eT5PY
kcD0/4RDW0FkRurZcKyBlpvQ/RipkN0lgz6fH99o5kY9V0n51cRh4xO5UyB9wwyHkvejykZ1a5tO
u9GsWPmol7qa2viTjFF21CywLs8NAZ20AWlTa6efCn2mQeVQLmzB3yxBbfXnvEoLTjNdTbhod6I5
UFX5w6/waTWK815e+/G7qMPvqI9rMo8Sc0ez+jTPN60UP6Yjus+un7eIHcgaIynlU2f1H9r2yZTm
VzXV4XqchoayHoW3dwJn15t7YVC6YyKtBU8Th1QBpMDiWV8zG9jTVrRtaQNfZqFm/ha2ILdNU1YU
xYvjnHpkVOPl3yIJHD50bwissjrQ0DO9pX0N8VKLK6pyZ9soMzyO1J9UL2t+p6q5jtWYHeIojHOm
4FDSM+pWIsor8XBaQKndLq7E9yhk/0SQoeELgnZ2VNPNJxQRFBxFIOorSjKjHW4+fXhS6Kgnhwcd
QKlbq6ihkmfIdJAzw0vqQ49bZEta/05TaDaUNcXSdrPNy5b5imems7PGwhPvxgEz45J6QfqGYlxs
Z90WBLuZQW4ZZ1P2yk6rqTnsauGeHzdYpkA09Eb4A5LdBxz0uFHCBHTGnU9gpVipQktwzW0zaxd2
JI3rC2yEp6tzV3NWFquMMGv0/yBLjxfTH2ceCQg7zV7Otfrxf+U5P6in7Q7ih+dV8Yzss0wVKhcV
GxDBdDZIw1yuGslISApsQ3Z2GlHcUBVzsFVSZ9urHM2q1e6OZiJlY7x1uv5W4ZMIRNFpa7idKlBq
NAuaS5s0753eh5pvxul+6vqf0oYYbzsHq3dyz1In3xCR1K2TkYQ2V1kW+7n8iZZ7j4ei7snrtmCG
xpOe5OOLndbfFVTySQwFkseiGXcYY5IA71i5y5PYoDCzIsmNWt3gcdfO0Ni2DhTv427CcXmdPO1Y
1xbGoZoI6RhE9dltN3HrssYPLdGGuGZ1Gm9hw+bic9IackLpnT9obne0hGivKSHxvloPF6VEpTgx
b3ZOgfIwIWOmmJz3qJgVjCmrvAe8nqRAZzY6G/SZCvOq6pyNXu+gFk2izkuaXid9MJ9irXd94lZY
gL0KsYQ79B8iXboIpZx/2xUi47IcWJCi79S1AzyPAE5VbpwdE6s8WyncUK3d9Xu312kQ5t7ju1jy
EEb0kiPPG0p0zuQrBP/ndY8vHy/mwL6ZzVDuHw/9u3n8X4pjKAeEzJv/70t7zSvWkahr/98Pfjyx
1adrHeXxtuqiLf3Vv6oMZS6W9thZD4oAmYGMIkWDihLePIj7obkuEq/rLMxLy7Xr8LhXObRx96Gu
7OAgtGNq1fco9uwbBeTUBlp3ClrznVUDC+CYN55s6ULNU8O9k531VJIa+Kv3KIqgJpSNOo2YwVzN
xb2nOVO1yu+Zaq5L3HgdMi5Of5Ig/zJJioOWgyhZcyeIdc4IhvJ+CVOZDlKe7ZFKrDkybCh9FBpc
6NHgNvmf1mRTb6n61tHni1xSibUO4K3WxNK+KVuixkEtdN0MtAXUAOQc6M4wET5FHSrSzPANNfxj
p9miCuiak2gSuunmul+3WPUOUgF9saYmCiygno0rR0o4I+MDLaWyiWPnhEb3D6ks4RaLiIt7rnvV
Q4y1Rm9FvsfO0AhlgAhL37ta1x2TmOIwvW3OYda212RJY6XZdl5VLRFRUwvEP47WlYam+lzp7S5E
FraNalRhSSQQq+uodurqo+MSvaEZ61Q49XaGOf10DXSMRpbGe/Lzw7rtTzgNzJMpysxHVoWqxBxZ
bBJxidrCYy+R3tKKs1n2yPPrKiI+0IpaNjtWcQ6psKmqMEG0uCgShi4NYtGxg3PQtrKAKUh/4pHr
DXFiictcJzo2v637xxjRh1g24De09gEhFe2l7LmFgwY+8Y75jGi0HBVUHdXXZCsNoKQyrMNBVLsy
d/Z9z5BR5g2i1Oi5QRmxYpX60UvjBaFvuSlH9vPIxFYl/o+4IGrQIR4vxRq+a6xGOwhKukI97E8x
DeEXC1cCjbb2Cnc/22Mj2SbaLPaC3ME+77RAUmOOyxJxAsbAiRYpVsZUCQm1Wu7aYwgMsHzVOR0b
/n/3seqqwfCsFylljupsrVWzfx085EjstMRGzGh1lD793XT67HOVblcmadhBqpceNvkEhUmtnOsJ
u2Q7DOZVl+bacwTwIe68cbLL+8iIfdEExFF97714vBrAU+QlKkeVyoEVmza9x7YP6s51/qUUMkYW
hNUqjbPhrGXz19ip/bbqoQtHm7Y/hNP0KEzg8ZkYNzn1YTdVaX/XkPl7U/tBEt2cstrrzjoOQulS
E9GEmTwVABd7lGlYZcsX3bR4Y0YoL5FjOxioOg26Sl5n2tBMUagED6ofzbJeOkZ8wWS+IibkV1iz
fo0KuoOhN6tjyUxM+Q4IRXLNzfhZ7b18R4ky3GyZ7ka7WWkE2VxJQFYc/h4qxTArKwzWpoVnxR6e
zWit0wX8VId0dLIVUJB5yl2+BMW1IxQcDd94/tTwFplkLcUKhRidi+mlEWJGwu1Mp9RmxV9BieyS
XigXb052vTAQG4fdW8JudDV5qA5slrhVxDRNdsuyErRHd2SGaHNrV1g9iNLQFGvkywrj6tC14vjZ
EPjhNwrncVqX2ToLCZxvNcBZe8T0NGJHaUHRnc75scNCPSOPr2DftUx+w6EXMEVzlCjrMtLBAWeF
bsXY/FsMaX6APdnEGfU/hCsfK4mQy801OvhykQR6VDV+xzTkhhIXXEj8N1IrRCRgqQlN8BO9cA1d
bBQCY3RlIEBTFvsWDbFoe0jBIIpb28woj2Wj6duxJ3ITpZW3LrUMvRFTSQQ4o2pkznlLvmHTWMzN
c7LBs0FpTRntEficc4eEpryQKRplUqwTQWNI48n3fhjWGmWkTew8F+T2jyGXdZyP++732E/qWUzG
Ezve8j1HQ7OqCtFcHndL7cOp3H6JLdcYnegmpLKkGL3uHieTdc5sRFqz8dJXg/U2tDbIS1IpW6/U
D7BsoHE4M4OEaggdp6QvvOgTARHeanf6MFIP7FXTnEDv+cTVeNjozqtbz9YqbvMzoYOc0PpIFHlr
YiwBy+gQydUDB7Oaeh0Ts3oqIhL/O+IjFw4XiD4Rtu/GGetIUdwKqxK+N7pv5cCADdFqrgeggiKO
/Q44jS4Gd28xCwY6DXxckeQWQw/Oy9h+ySKnAHQYvqaofLVkTRFJ+btPW+h0wNkVGkI/T1qBbJsA
ZjWLOHbi8K9RkMxjLmx07j6TFy4CZ95LS04B1YPI9NsQRIXWY6e8jIkrj2Pv3SNPbKTyu+ESeCpr
S/dnosVWJelpU2lT/WePV1sY9q00nLWbYrBKTVCQfgB4GTtND7gwjJpYlZ160XAhVaClDgEXPrHS
e6z71yHR8u3Qxs+aPX9RdYwY1nPbAN1SmuoTHcL1rqPgeo+O7Ulr/xIRltPdAExB4j7eZ5MZfVi6
FMZYJzkC/2PV0Jw8SZeSEKgLktJmML5RWwsQi6vWuu+Y5N0DK8p4EHRUK16EDBfTscRSP1tej5d1
umhNgQdTLdFOtyT4DnNG9vYvs5iMQIJ1qNWnXXrOMU6nF70FNJhM8KKkIci4quWPqZfzzaBOLSfQ
S8va4ZAVXb0xWzgCwtrCXS8zNhbOzLnjGWd9Spy7knJBVcJjVTRLNlLo3LK0cW91M/64SRPuk+Xe
43FqbukqLU9t35wcL82RZnNhzjvASOq//7upl69s3G09nhKQ4rQauKiq5PI9wvnSOEITudw8Hnt8
ZVMYsde1HCJ6LA4iVR1KpLXJLzzxQiexXI96/turc/duMJ6QXpNfOwVFhSGmPXEyMnD7uj9mGm08
DH7A6oO2IwcJsadNggtntppS3x6rtJgWiEchVviSJmxOc8hPpPKLKyQhWIJ4lh7fKlBEPMDoUvhe
nCtp4oHSeZNLLr8Hiq2pXuySbdHL6tg6IGViIIM9Foo4V50mzo+v3GZZWzsORdfoPjAepO9c93dU
6eC1TsFzkA1UwdBY6ZvGWWNyPhmQv98Fvz+bgPCrx3fTjcfZdaZjkZKqP5H3U9LONOa9QG67PI7h
eP7vGao3tAc1ZaJYVhhU9tnV1lazhhALRDa//nu48ppbbrni8P88TvyJBaxHwsXj1dPo5KQmWshj
pP5uLqLNtH3H9bjQnKBjj4dtDMvbkGQ4+lI129cUEsuZ+NTD48ZTYlwaoUqbZc1nClDwuH08nIkS
S0CTgSnOYXz5d1PMWQp2x5pE13eprnqyQFQqkfts387D8+OJoVXw0YmS3rBWO82y5aq7vPEuqazH
olGCx0OPm9RqCCTMUIhhbjFXru2S/cNCG4OcpyMK4JFoqFqhSrWk9c1CCoLy1Hwt0lo5SZv1uCR5
78OmQNafjDk6TuBUH90XLt3xbHiQldH0EoaKeGP3KTaaEn7pWT8cEcJU1FRr07trOiM0kGcTi8jd
2YYuwBnrXEICR94G7EJTOSFDHozz5CJI/e9ZmOXQVsHx1PLm6hQBUkowI6anTUWjQxzRLiXTcUOe
JXn16Guqzu8VkpnLKcy36RxprzhQ2ZizqTaZECL2VdcsZX/noen+FOhI/NEu8Bv1BPTHdrR5PD6D
82w9j1qTDP/Yp1Z16wzC5sWp3lXcVic3af/vTdeRlJDEFnqOlDqkx3e1Sf3fp5BFnweFoUPGMywx
KvPix3/TVuXV7LA4dKgjZWc6QB6ZezNCC0u2Uw1Bxv7yVJTjFkcyUvGwjLeTU0z3YbkJwf9Q0meb
3rZmVOyddfcGfCOOLe62BZ9Pidh+UMsnz13cRXMvV1U3VuucYtsVrDR2wWwSfJpm/ycS70kjw99p
MV77Ib/KhlyZmTaFu56LcF28C7utjlMVqkSAachIXbW+A4SAF1soNtIRowH9N87lccMQ025dBceS
Kyc+4OXm33crVM3qnA7YyP/3Bf99JeM+iEMuYv++QVNSf6GY2qGR5onLQPw0d/mTpTjDSS73QDva
W5cLYHvuPZ6VqqzaHbIoIJf+3cyQLeW9fLbCsQKxwVxha9TieNLLcCnUWZDiYAxQJjb72JObh4Do
cQP0JfCFjqOv1I66h9f2B2dDhmp3JZv81W2q9Gwl7J6ctKdtXJKRMHvWib+6WI+a3m3tnP2r2y4y
f1AIpe8Jr+71fGebSLiblgTWFO0Q3Z9N0DswP7NHbzuZFBakejlshnYuVt2AsilPUihsr3+bVX3R
MNI05ATxkHUnPefURUzqnPv0NirfDJbqFpVG7nvZ8JV3xq8WvGGjEAhLq6BO9pNX2kcPyYmVcgx0
E/MoJZpembmHQWCFpCOcPqAOQzDpCOeIlhwar92DmXGW1Wp5T9mYocJkww6hekC7fu8UIiUqe+QM
aceFDJNYsE0WukxvomO7dDSYHYdDMYBmuMzPK5IFkgOu3k8jJraFgX7rUm2CmQ1cte6+YfmznZlc
s4z+4IoRfd24ThXEfLi+qwqi/wHlTpH3Hg22uovZT9jLSAJ+8pteC8qldSMKCOrTOWistW6E2lMf
Q1fIJvubiKh/caGMUjtuMfNjmFOnTj+ZeMOOJZYoPXanXTV9NU66D1WvPaT9c2MY1dHWsYB1msP2
Oc98mYqNqxaIpYS77QVtflXtAq15qXrQ0uLZYSZe84EPO+a3QbPelhRZJuO+GHy3qn7GWEDlzxok
StO9q4y6iestSmzVImx1pFahpgErNUrzQMyXT++peyTWH3CjJDZiGM38qEUoDCTlZyxAC/uAiOVA
Ma4/jM3BEZa7nSRXzWiIu23ZgpL1xRMXh2YbVazuiiat18oUexk1X4TQVKu8JpcrZPcLn6SwWdOz
P51hzwz22ODtAWFblj5nBMsfdIqvkcXrsJoSE9o04WgQc7QJUy4UBMFRUe54GxIneNaIGLXggl7B
TWwHk3KaKoc1dJPdlCPD6ozwONl2v6P/tGUbNX6g3cjgwg11U2sD/sNs2oF71SvSyxBGN1MVsB1k
9g5GdFBOuiWpzTpXqklwBRaQFERjQu+4IbgZsY4qnCsdNaSjOFq6VjUXzyobOB99kHURMf4YSUrO
GudcezMN2gpL7Owbi2AsXLL8mjhdzMs0wEahzVt1dGdtwqE8zOzMVaLi1/WyoqUOaBw1153fSblG
kdj4/C7NzhjyEyNe7ve9qmzoQdyMCalegr0JKFFmkIkVC1YkSy9LdKnhnU46i8iG5nWWE04qfTZ5
W1HMTh3Qp3Mu7FK9iSn7avOh8qVAH1IiV+Vc22ZjTj9KjueMSWgXExZ8tm07WgOO0ZTgcdFwMmYz
y4HaUHCjKbVFjW7mDdtSsq8x0A8qKbkhAFnoB7vc9ZW2my4CRjx1ZoULArGRjF+7mXJxZkOB2hEU
/Ebwbem3eldtZewyv0/ac23DLDNehMCP6VIliAg/I9B2NA1igVTlbNnZePJ6RoFkwH2M8vKmUCSC
wlcrVlLjyoPUh+wgGGe0G/exEn/Mxvusuv+h7EyWI0eyLPsrKbEuZClmoKUiFzbPZpydvoGQdLpi
nuev7wMwOjPCpSSra0Nx0sw5mAGq+t6799yR+LSnREUcb+IAWVgwIgz30c9x/0WR65zDtH7JUugw
th8kZM/Lty7QvhlVlG01jBPnkcVVpUa6t7vJq1ShWEtLggzqOHaPdEuSfSjiU2FWYL6E3LIzLirO
wK9Ai7/jNnqihA3OxvQh46wNONhZqia9NF0D6TLStCjzwcQUhaEJXs5GS/x6D0k9WZvRATYMg/1U
Ys/o+I4wR3dgRqG1CplcDcgDoiYE2ZU2oPJOXxmD/cMsxGcYupLZXrA03ehFMYvs5nSwPXyflNDx
pXdQHNUaHCQ6+Peu3GHBzA+cJKnsHeI5bMTXu6qgDVZlSoa6dbwxjf1QYQTRFBKnYAD3MAi8J/ko
b/4AoLmxKn7zpqIf4VXK3k/ee/tU+2pxkVaFvximkNu9tmqBxBTAqyQFzi3TEGQ9cuwyC7E/vNja
UCOrlpOiDDFVJiucjh5yWVfXNv6YqLukdr6b42Ad8mGXqllPtTiN82npGiZo4XAiCWXFY+REyORR
hFbIwjpxHFtEM82kLyFObVnAceH9xKsgFHoOFdergCmzE1G2KixmfpK516I0KoKau/xMcG1P6VLr
y9rFFpz6ZYdlmdbzxLwIYo7sXsmgkvzhA45+95DrHISFsu1ppl48ht8Gd/wlx0Olpqe+8LT9YCII
SaUfrpTO0I5W++Enen4uREUmQtVFK4PNbIV9SVs4vn32YfkeatKpdoRx+cjjizXRNMbKEemLZ5VI
n4fhtekqOjI+vtcWEA8OqRzdPpg3u4lQIsTBD/RM7cbg6M0GEeVM4odkLahOaVKF/YQn8GHW19u8
sogtdvyftabV6H/LDMcJrmBfgacXOdUiGIKfiQydTS7771QG1X7qeXfqxMO0GsZTsXKXYY3aNjWO
p7Z126UE6rSq1OCuNsV3A4Mf4rH8McYefuq6dItO5SMQ/Ru8jK2SIfQFk6itSvzsKKz38WB3W79t
c4puuhXkE8HXyPZVTE9URX2+Tn3V3FYjGbeKlgJ+T9H15T1/k4tmlbGj8qYovr5TAst8yYX9kJsh
XpZMAZzRqvXeENa4bafZdo2yaZNIx7uquo29uQLkWw/qsKvq8Rkq901FGtxKo173XcQ6X9cTg5IE
Nqi3azrQjPtp6q7qnFjfNlwFPtktGJjuirp6sLqu2++osAE2dATaxSqoMJv3mx1hCzQqWiNtEKL9
KGLk/5IuNsXT47KtpHG04wpmn7qGe2dfTMX54SSjschrYIpF0SnLSDjPXoEGIMgVQMVomjuaLPdt
Crs/81+joWsvPW5o2nPjEleJeuR052zQo60suNE0ecpHgRkItsqAa3G4qUlYbuwuwbuNTdLpX9w0
LFZJpDJ+Ah1iM/5ZlNr41kk5LLzqZQyRxVlRBOUi43Vrze8DDqUNERDl0ug0vP6RBtCn09ej39yP
jOkYsFnNcqimgWyn6wvTLX6GmIwWqpV/5hnLgKiRF5dvus7kHLl7tdHIBKKtx2UYGvVJycJ2oVs5
IrnAt/d6ualUHUC85V+YLr4jSRzXNSdBPWr8kxc6e60HJ1wmDlYuhYPg/MGQdnxzpfjMNRIvy5KG
bZ4/Z0r/CWtDWRpZ2G+cSttqpJ6zftARbzQFVWkW7DyTZVlPAoYZYYudwXwOuoo/hgMY6uJsM8rP
wKqbc68rHEIFv6EZ8Z4iad3GaHW1pFWOMRMVqEcEsI0s3vEPo/O2Wa5yjPLTN6PV3jiFBOsQgzqj
sbQ7thmzmSZ4NbuxvZZUGCQKy42hGNXRbYITbHYVcRwnqlZ2ZANml24gwygqzfaRFieTYjlsbHPw
1ilEjGcRm+iOq+anFjbRKjHOaVm0Z0VBbU+9QFaXgqdvDM6Y1scVKqoQiwK5JUhFVmqcOKhRzI+Q
7YH+GAwfh9dOL2j7qL21G7UcGk2YwhCr99IFxYgUdFgJSQ6YUiD/VDJ8h2nJKyIpyXHZrrwKE49b
qPel62trBvK7rpAePG+YC3qonD2b7R0IGnOsKfcqeCebb2QgzyHRNmkAA9XEJlVRJrDEL2yneGAv
gKNIEi4D8+xB9Qxi7UJCWqKMuT63fEYthUaVUlQwUXWAzKVgbapMxexZeSqzw3ZHwcjwIKEfq7Hu
lBaH2qobiG603Jdca+tNpowxhC997zcYKxD+AMT1372A0EGrLqa46w6zWj3U953mOmt7aLduQrI0
ytTmXLgJmnGgYXZaM9+fPjDW/G5psbntQq7UiT7B8i0eogxpuD+yWEVg4jLFKXhmxVpblRGuA/r7
UZ9oy9KEvYfZA9/saJpQNlyCx+3c2Zo6Xr3GvpetFA8zGO2L9h2ZTG4NmW5IQjS3Vqeivxvoeht+
9MOC0r213W6fSSa+8aRqzjpDPRBLcD/E+vBHjpZNPdkWnb4xUJVHurVswTyDGrWCc5Ji/RlaFXIE
Su/G7cKVFfbK1Y7ZIaNcj59l8dGDqX6QTgWVyANeB1wRLpPO2R3bgLVIE91aBcJ17mRMI6SdeKwq
de62tpH1aV111QimjVt/a0yUYytlSNObfnItY2CuQEeu7GAJbcXUv5Eu9h1a3xWMvHnoqM0n0dlM
uLRrka10zCtXQio/69Jt2Xyrh0LGKfdCVT3MzzL9sd+gLyLFHtNv6SqUk1EE+LjPOXcp4XXGvg2O
cpkphZauHVTmEcg2lfI8v+gz99zVKgR8EzjRLTIFwhIRmKlPs3pKmnUaXWzdAI6Ll3t3rLEdsx65
TmMdBZOtHMsoCiAXMPApcma6Vl5c6kpaZ5rPUwgATrIpJ2MGqdOqWRoKjIjC9LJloeXFErQa6pMG
Qfh0ArVwp5r8dUtWTsrjKRigJA26qwrjqOTBVXbmeKioPJucvBxFD8Mz1Wq297BKhEYTqkuyRON1
0Sti1+W2trdUD69JUJlf4ae6YZ6MUmEcBXd6kQXes5rl42lErbRVXeelDOvhEJgW7b/IIEYjr/sv
RmXnBu4WeyGdOHbd0/wvz8f9UVp5ctfX9lpqdvvI0+eLyCMTGdccp7j5Q8NCkWbhooBSdNUq5z5K
yY126T4sxpZiliyjkAvYr5hK2vnKUxDI1gqxp5xZ7lTMRgxqLPGAGQS7meonqzyh+EzoxB/HWj3Y
AtXpiOt0P5Yu0CdsUw6rKZad+8LVxbMxDvseV2Q9YTcDhV9NMiEYsCIs5uhjSIXDRtSoQBIN3XON
cBcBtj9A/J3SE5SwgegYTYAte1A3vYG1vnBlgpGVXSXoCZKUAim1DD++eJ6a/pUDMIcBBJGrIoUd
6r1AQ0SOEzYSwwhXUjoK2zvHbqcNXnFkXxVdQbbGPXiePuubUCKIZrY7hAOAUeSMRV+aD9XgPLpw
py8V50RcnOYxxzzEkDlfNQ2tEsyxPQXigPpJwdxhJFBiBOnVN1T8K64E5BuJ4tBL5b+behi85wHx
k7m5UT2UMokS2l/vuB/4LoUQ+ViCfcINo/Qic0+89zJmCUGotxw7H5yE4f7MM3zBHMm9o0LWdjCo
TEjjCpFnocJ7HHzZbkZSAOnIZMkKkJqzczCLPHPioU3ak528SHM9Rd8aDltFpOM2yLvHphIHQjn5
vXWUm30n5CZkdnumGCh3gSj2ddUQetF5n6DUlp67mJOtPF9C2O8i54yIalhrouccTG723VfCSVvT
e3WI850/CH0AeU8kxqJ3YRvFIrhwZuVwPch7dhLord6os2G68f7r91dk/CyM+4LRCGdLBFquDHYm
/NeVX2OSRSPAu1jVnMv8MN71JJcQcq3e0FvHG9gK5TrtBpaRUkFRV9Y7Kx29uw5YU4IH2Rxd9Y11
g6HAqA/b0TE/m1pXnmjqAwGaXi+ozDFNY65hTXtwg8y+iwhr8WO514geWWAmK5B342d3fWOtBzFC
I2b2F+b6t2kH39cSNBZB0Fdd0TCfe4rJ8TX/LFwDdzmX8W1+ue2srXbz7Y5XmKHj1Mox2clz5kNr
T2PsjDTCpt+f4KVDPZo7ztPoPnhD46/UzqmIpQKK9BWfTMcL+H+l2Nuvvc1DwJItcWXfqK594geR
nVeaYa8j0nY3kYmTJmewRW1tFTuFh3fIjgGXwLJaNjmq5mg0t26ML3KhKuEPLM/JBhDLqqcUH5HT
lk5ML6Gpxm2CqvgxAXK8H6b8JBC54LqEWLWYm9DkJzcx8UBTtTSP8w7wlXo9L9LYsPRD5+Qb4uW1
y5wU5pb42HpbM5d6YZKgXng7vayVlRJU7WrEFn11K/WTnw5tlddB0OQBuOD10lqNQ6Y+Anagm1zq
7V2UZQfZqS8WDdM7pUEUkqndW9/5/iGhs1DbL1+QZGM6W41B6p67mpBzDLkuHmDkCRqdnQ1wY/tW
1ojYQyVBU6kwmHQt5QnCer7qLGPHJvMeIa5+GQf62Fg3iJlBSAWGdVq9Sw0BJ+FXTxmTknpipY+4
WRmpc3TG/Uz0rG5mnOSKIDtF4Th8OIqyaAYtRJ78LsGgXdMGjV/TS/vkVT3q6mbihHnVKbLJEzd0
iSITHhScW2hXaBwLhx8UPmkZvBD+2yA2Ae6RXeYzbJaU1XpT9Xfz2okviClDGIIW1BWMPCPjWIAL
t3TakrUgrFdpYK7n4Nc+AAjlp+bm61rTGlzXiWF8tyYyc97o0G6SGh9KzQx0NAcMYorb7fpU+94E
XbiGeUHoQtIc8NRxyJA4ucSoGwdfR/+Rk0u60BU6S2EQ/OCF1l+EoVKeFeZRhaiT0/PZK5rZ7IRI
MdNHBlh7Ynp8zImp5ml3aUqMYqWV2V27SwUJLApjiTVBgSgNGmOhjzU9Bt1MMSIKZee1VMpZpyBt
oew85SSGwNDjvugN0a46HTyI3ZZLRAz9xXKKY9Vu416rr2QchMsiCBzQ1ZyUEvwy86s1L4U0RMV7
bGjhyp1WBk9NsCBYZnMguOzTsMNknU9cCvoqLfrWUfuQOrDWbjWzi3nbueo010fN2/uX2tEgj7X4
Z+eXLcJVtrb1HSjy/OoIqu9G6us0rNSdPa9UJTE8BRPrTaHhzXEmpmyb23CQTUl+gOPuBKmDHNDf
hzoIVkmovs4/VdVMd2uoMU14OnLPiH6bs1ZohEVz1+aqWu4JXCJ8ZnA+ZG086o3T3Fstt0Hg+cx4
ETtzGu+rK97UCZpRXrR22Gt5am2N3ozehwqRY5BG+FO7XF3LJs5vQ4rgKBCNeWla71WBqfnewyVG
yyC6rcrFsOjKPtkAvAcuM908PSUTxgC8pGEhl37WxfdRTqbngEorNavyrmqZAKqJde+oA1DNqTNc
+phdnVSeGvS9F2jk74pwm30OoIwmNwnWTQ7ZZLB98vUIXo/ITqeDxtFbb9m0Ow6LK82erDlktd/m
l4YRJQqsUZ7LaRKfCdHsIoysRxlxFAqloewSLcywM3DgcikFjoqZnf0CempfVdcU/DUQMH5Z4kQm
W8MZM8Oqgeu4NEO92CcqyNMyhGMfT6DmEXcvvgtombHNt4gSFC4GQYB7qUHKaNMYdywi80Wh2m+A
Iu2H2mRR0FJ/mleCYLcqlYUFWsyhyHwLg0RhoMLLXcbZsHsHNzWArCAdm0Pvu8oaF45TBKc6wa2n
qcmzOVT927wCMLzKjz2O33VTcGcMRt6uRIsAutZY/quwJ9sSIw4ePyu+5InfcqRm7Yq7Evm4ro8H
QEqsyRqKPVJ1+hZthYVIAYN6jPs4TZNTUAcjjI0BJavsbvlk4ktxp61UJ+dbuArUpq4gDDvCj+Rn
ZX8Of9Ysplb0apdDc3GD1F6mkZnswO1jkGZbXbhYh+8Nszi7CAL0PlMvBvqvZYqvZ8OvqO7oWy+G
olv7NmXt/IqXvpFh7cf7PqduocWwNmMqOJWOnXWmt4lhT6A5dOjPrPOyzPdZOfygayOXmdqW27H/
AR0YLWNL2oAJ4qd0FHft2eiumM4XGKVSrPyyYrfwyBpC3fmtLjux7fugxdNJgKSA0YXQgAuqux+J
07sXmM42Wav1t69XK20J65yLAb1osMoACUAo1BpcBxHg2KPN4gtLfEfrv+dMAO0kN9IdDAV5jByD
o9C09woW2lXF0X0978f4p/gmOCvFrkHOyq1HbWkiy67ffEGT1p+O48KsMblWCsLR3MJi2RMKOnBp
1rH5EBQmuqvB5HdX0VFPax7A71Jcgtprz2WBptyFBTBHEowGpfVI5NjOAyqyAPPD5IViwdCyKx0y
d1W6mEoVnrHW1c4HLz1RuoR3krntX7O62xm1cgfmNWT61cInCRC/4BqirQrgNlcS4yEkihvTUUkw
jp80y7ngbP3w6vhNdZJVgUwPQdZ+LlKzSke8KoOHbrjO13rq4NrtuhzuT9hf6ZLax7lEBUqNFMwi
7XMKqeVOU1c0iUsSLADzd7bChjg5xeYkKaahxlqpMSe4eGmuWeev6t5+1LmN7o02MM+YAe5LoTb7
VldP9GrzZYPg7jBCgEO/qFTHxpTPhUzXuTlg8U4b4+Ro5mtm91wR0xFKJ6wIY7Z6hNZQHisiPSsc
Z9KgGwlihMpH+PBO2/6QVs7NBKZCItsgltj5eLda5QR6MTjD9qORgPgfvZyJ2UXDQxqUqnFBDN+i
Eo2UPeEtxtCYJz8uitVXh4AhmA0G7RLW6nMwJEAR27i6pMx3z6U3hda/cjFmbGmucvVHAzOFPj5r
Ldp1FBwgdq0GsVkha2ykN1li2HdwJchYW7UOjAUUXt6xQ6GKmjye3tlQoVjmLybX4VZnnbPGNmMg
xOrWA9gOs4yVW6wZvC2O5S6D3qxe5qV9rOvnPkn2ZG2r1x6h3zJRcZXmY7avTVO/zxs4U5bHsWek
hXMQUvlwMvEyBsJ/Nx1GvmkDqAd1zSPagKJGfmPBwr6KoniisOpPRtIWW49wB6h+tImGEIiLKtpu
r1XGYqhwYQ8JxM6vA66SBa8K9+hLWjjjIogq60wPFHTokL8WIu4uY9nYSJR95PP6k00u+rkeEv+G
UdFeazG9sWa05a04Jqd5++gcSDlfi39kjd5Wn0ZzTl3F5/lfVYPLtMWRufP81rgpZfbSCC34VqEh
tfvuGhnIN8kxhl8IMJ9fWuHnEsGc9SadP/j1HdX+hmdsTA6Mk9Y2OOIv3NEbynYNnJ1j7yv+keqH
gAdULq2678cyuKcWCJ/J3iS1XTzbibULwL7pjlWPC43uqiQJajlEan/qzAF5Qy979Gv1Y+WokFq6
4gFDCnMEvKbQLGT3TAsGi3PZ7UMP4Mx8nWgSG3vdr6wiSglTiAGBt2Q/R5H8mEspIyjfg/R1/klo
l9SH1GBJ7JoHPxw1lyWuD8/orLc0l9RVoDJ4jxQGDqmEDGakSX+mbdaf5wYCk10gHFxsi4TMxhOx
jD8LlVGc1OrwMgT5XPZQeDgqBD67h/XI+vfQIl1ax5HSbtR+bO+/FmbfWmo6zuL54lLgk8Yo9rsC
Bz/6Xl3u1ZrTA6Km5BHrtMEBt6MaHdxRW3Ikkee0eWK2tpCdR20bq9/9GvS52ec/rOk2jBAxbUkm
0NlpG/8BBgZhzaTKc8ICwtWyZfvFvjdx5SWF+RJLT3keHA4WPu8m2oPIvdocReHHafJjDJ81Ynh+
jDVLiKij9N4ZIspScil38+IoSLh+Ibzw2cr6+C73LeUO4NhdlXXVt7BgzI4FTG5UrBbfAqdHSKaI
AJxUR92IiGzaw9Eln0NAWMNcoE0fMgAnA5qN/VwGCo38ojjVu7PiD6Cc3OLZwQsybzNjCO/aMJpS
WUQZMQRfcR+OIQipzGG9ePXajQP0Y0OcbcyKoRAF5HoOvYjr0jxkffWgydn/IFQ8Xhju2rw4/utD
npBYIBh0HVGCXlGlaPQp/OhEcpm6jayUxXkAOAtEdOV4DC7njbEcyDTmNF7uEt3VlgmzvE/iuwCW
DSW48YrUPenDTnQYq59EZgQMlv1yG7q8ZfhguoMmpvqqQlWbuQETfXpclE9GtrTHEFUEnWn7CBvM
3ep1fWj9QIFEScZbyhliPYqUsVWOOSEQebRNDXoQWcbh35vaqmFnZrSnmlvsWNq2dfluFiq6hWbl
9Y32VnYVZcOv18vgezpCJlNadIg0mVlv9Po+LMtz2Y3jFVg3YN4Y33iASurANNN4ZN/xVq6O5Lhx
TfoqUzzYVPpYY72TU96mJYZqZ0EzoSGCVSSTVr+rOiwfedzWx2Z0/NVk58RU20OeTslLQBf3XmZK
s2wt2qRca9FTEx/cOb4IKyfQntCGIpQbmG0gz8pWGfd51uVfO7ySIoWtrQqnqKZ+zhdTZUGAC1vu
P1O05V3ahh8xJepKpwnHgqC/RJ4P14iXlp11FerC/zYAm/L14Rvr2c43y3ApI2E+6HJ8jMEQHGjf
lQ9oSL3DfPElFlirIidjVTM16Opo9VTFNbdliMwKpTBxrD+sKN7BhMDQ2J+nVuHXRALPLJzHTPr7
qjTUlddyEg6isb6QUHzn6Fm0V2Vrs8c78mw44G8A3bom2LSWyMulhckC8IZeLZKwSs6Gh6QH8s05
6DK5n9+GUkHwbfbqiQkac2lH53RQdtBm6NoFquFtRZd4yzmiLQ84oNFCeIQPZW9xQPhLi/xppiRY
Wgxb7AS+EN8ntbsamVMFmbiTVmr9EFZ5aXRQKTUNuBXnziWVmnbjGGrvs4xDbkidK/tIecwZ0i/S
HnEF7NRzlDu3Qm9pMQa0wOZeKoxDP70ZVe+vh7T9AcRqwmjWxDD5OKKQUXXIrYlmS+L2rsuo2oH/
RcjMhPbkxV644Y8kjWT6Ho5Ydrq3rrxWf6IG+REldJGRwI/gNrg6RaDQ2XUbeZrrua/OQvE9I9Ht
vjTICpps7EqiHeemq84BeGp+2p05eX3SnzQ2G1TounseOvID5otsPhXNq6NiSPBmGtqt+WuRXdBx
ia27sbBf+qmTb8Sy2DsRdkkQwBuKgWeG0Q4vom5faMOBxyihhM+faoFD9EwixMREfI3gEb40FKW4
KYcD0r0jBtz0ZhEdc1PZ7OefNzogeYPQKFZeKrqbJcwAaRKBBoDNCb1vSOGxwiG4D9L8Zmk+psLE
5d2qJlWuqFbCCuq1HNpsi/qiWxAa8Q2pPG6mgX1+vqPNwjwXOtlhynhR1cb64XnJHebrhk2/cOgh
HnO71V+Ie7/HAgzrtrNbZiTgwMKoRscepsXeHML3qM6SvQpP5lJ7aJzYPfb4TkHbCrofxAuupFn/
FHTk7h3chosq0lUSauhEzW/h/LPMlsgCj+ri5NuiPc3/MixcdV8dTws9N3aZ6kpEMvosjfZvkaqP
sFW8c8bRjnWJkcP8DBMJXhTDzXAklX9A/huiK5yiQT0S0YseHWh5cJHcuFsSAFBMTQuaFUdvIzqs
OU5qJH6hqCKy+5AIf7PRLU2ZHtSQWlrt5l85YQC066yDMIJx83V7yomDX8JfzZM2Ws7LO4qmnBx0
WRzjOQAVCaZxCrLP0vadV4GHeJMjlNeIlAEtFG26UAsPbdI/JFX/bHCknMuYNB7GS6ugLC83simo
QUWvn/w2Gylj+HeiMS+NXmKwzGdEQe+djub065iSu2Tbam7Q3VLB/WLV6bdIQ8puBdSNSgibcD6+
Yup1ORLY7aaOH3SFcIpiwnjNd1xKOYwvnjb9UN61DASOgzF8BJi2b9iY7FsSj8G+MlS4x1H/lov4
DGqFuYJKnAaXqkqHkw8mTvJL1vTUve5Cay3taXTE7Wu3NxztpMOSaSl2L1VqlHcWV8pSc4jSmJvm
Rox2vGOjDBLn2HDIoXMD24PwVuv678NOdfFLkKewdMPWNWFqFk1Dof6SxIpaapQNZMuVoRY/q77Q
DxylYyhwnAwa1Tp14TRyVxih6J3ZAi4OijWjpW9JkTxYpkfUMmp5VRjiCLR8RWYE17oFobgPo2dl
hOTLHFw9AizDFQAK3FRaAaaXE2kVgVYJlPAUeEa2n+tbM9TM/yGqVP81aZa/z4JbYNBht7HTz3//
xxvrg6x+/039jyHL0ob9H/Vj0LjbeZ9E5SpXAykVJ6auD6RuL9E99I/kbR/m6t5lYHZBS7SYizDP
ih+81BX4e4QPCA0/lmoJ7bHtkrUD5+2bLeRB+FbL0NhsTvMhwgmd8OKrpbwYBpFTFfkcke9u5uw+
v8Ia4rkaoxsY2kdwuaQhMO1U1dhb//s3157Sof+cFzz/8WhMdU1XDXa5X/KC0zil9VSZ/PHT0YZW
YrtWcS/5ZN/1UP1w8iw8RfqbzHczSlwamFLHmFqqUmyFmT+x8jT1AnMghv9p56HR42wQz6I0UgVj
B4Roa1P1Xn2N2Xs2hO3JKRRSceZb30Q3G04h9psomaK1GADQddB2ido/zIdjg0EZdqIWClNaIEDo
hleobcfMm3jN2ZDt0zx/DSdVAKmvYgUsLdxMFMcLmrTr3MHMbAUuQux9IwoK/UxOUKgnCIYgarNc
URyLFZYj4yKG/j1pjauYJoleDTiP6N6iOzpG5LCn07Tv3SJYWo4lTlpaO89+jvhU1U8mhJHDKEs0
NoYzrmQJl0rr2sO/f5v+mwRq3TFc7mCD3wCFhc7b+KdrdJJLDGo+2qs8HZy9AmZvjz9pH5GmvmQs
gfXR0Ygt94PyYDV4UAbTumXQlMootxeuAPGwyMIs3AwujJ2EYeG3nlPSnxKo//Oj/z/yE5xVPMgs
rf7xX3z+keVgfEBp/vLpP87BB+lU2c/6v6b/9s+n/fU//WP7mV3eks/q3z7pESJFlvz6lL98W376
H7/d6q1++8sn67SGZnvXfJbD/WfVxPX8K/B3TM/8/33wb5/zd3kc8s/ff/vIGnoDfDcZZOlvfzy0
//H7bzrL4n/++dv/8dj0J/7+26J8G4P41+d/vlX1778puvF32zEgbem2bTmmadi//a37nB+y9b+7
fEU3LMt2LccmZDnNytr//Tfz75plOFwKqOQ11dYcHqqyZnpI0fW/26YwdUFHyFVdV9N++3+/2V/e
wH+9oX9Lm+QGFqeeljzx10XC0h1Ht2x2AaHyT6Frv0Q5G43DIGK6FUenn+BmJVNBfjFcJ3R8avSw
srH9d1UwTS17qZ1qNDPXNgBwOD+Aruee3obzmEuUf0lJZk3TCtINy1R/GsMsJdgZgY2ZCv3J6JTk
MD8Kt44dcXo0TSh+mOn88WSvafNFHhD2lmc9s1iTcbNWt3eO35n4dWS9y6avzQ/kDhybpDeKfdNo
nr8kUpKhqDX+MFFzD0rfpYtysGyk7v/8p5rI6atl5RwS4LGQlSRSDtUg0SJVK99b65T4tRt+tpiQ
v49hfYeaHGWdg4i6ou5Rev8+7GPlVce3RNRpmD2YYwC0v1CGM/MukOxRBQebtKGLNboVOtDEexhE
S9kNsPY7mj+0rFQNjvUhgvGGnffrHz58ko+Wh6K8tOeHsi6Dckx8QbmoDZXso2kl1HEJX1E83NVV
2x6C6UtIUel5OXr+9bX5GfNz50f/+dz56z3c2P8hLt36b64frkFODppFtCiL2F9XL2CvDvzxDNGa
IvTo7HvRwUVXdZw/zH0Js9Q59M2fO8L+8yO/fO1f/489m/SA4t0J8uJJ8wHL1kk+nDIza57iiPwe
XALlcRzU5qn38wltp6WH+VHqBGOpIuKFHMajvq+TAtucQawehKMqN6WR4mlwmpPa5P0tKGo+I3SJ
3KPo6zFc87cAq8p1fqbM84eo0YoryEWUzBl5raP2pNTcEg0R35wRovqm2aDFh9yuVple+e9VbS46
VaqvPinZm9FOUJygxDz9aY35407+851rTtvCv3Z3y7A0wbZhs0BwAxtMNv76wrM5t5VPVbXS0Xzv
HUIQzvYk+5o/JHCYARRh+XdQ9HGPffZYjRigyfwx6chFkU6vgx20+pMHrtMnjMUSMWEQftWMgAh6
5DLT506BRtwq65PLvb+z7VZBHB27l9Ht1O18rkWBjDKS6FdwutQhqWUi/ssV+dAWuv/AxKiMB2cl
i6QBUWJ1dM6Qii96P6THPEL6bom4XxllpYFOrCUtYP4EvxvSY9E6uEsK66ikEo3a2A3f63RkyKE3
D/PXPd/+9u9fU41xwHTi/fPLalu27uqMJC3bcbiifzkRS5NZIuKmYk08h/fWZkXz7piQVsbaMi7O
0JaQ9YFoKaLsXurevHR6Ef9Iyuy16KzuyQD9sBlbWx7U2qwQH5gxxTzP0GGjh/n4gaehXeYGQHor
HcRB8wmJASfSPofCeiilFf/oSP2WcdY/hxoduNxqkdJ6dQ+iX3RLg/L+Q2OyO33P2mV0yVrS3NIh
gwqr1R9N2nVLhvbuFTKdssJ+ODw0cA6W+GHVl7EHeVVlInofE/K6nTSQi4k8mHXktXDkIQ3FKfOf
vRLcNbXavHU60V1jWfovfuAOy8aJ5YNvEQ+nWcyCe22ksrLi5CRKmLJjIau97ybi1NBi3fip4lyd
MoH34xAprriZweFEbR893az2cc+lOX8a2AEgAAbJtut3j/OXbHDWCpO+e7jK7WOpIOoz6Pwe5web
zPbXmd6i+hmcAwZxcfJSNb3xF0D9c1MPlX8vCd9gVUycsLmo4Hlv81NE4LBUT09hwI6e/59PGWJ0
PV4DXRO+EVGW5tpywuipFI721I1/+sRR1jaIuKeiy/XpkfmTCpHBAwRUPPS0sZIpfAjxpaXzj1o/
RRonY2TPp3r+yv/2OVmm2fcuAxoarcDY3KA2drndqI9p12sM2fNkbVW2+tjo5G3YgUku4PQolBvv
KonAnj+bPxTpZ/t/aTuv5baVrk1fEaqQwynFHESRkizLJyjZspFzxtX/Tzdty5/3ru+fqpk5YaED
QAUS6F7rXc9bW+mjKaaD73ujoq89ySF56bpL+iXwc7Lx8+y8sjdfuEWiviTOAC7R7SDIUBT5StHs
E/g97VqxJsY2CGuzeEidV4qQsT4Nh+p+0hGYcUd5bcR1ageghaeqGJAHgfEJ9AJpW/opM1DWg8Bo
qH03vYQxqb1gUyBzjhdjsDGsmgPqSaAPufLgvwxRpM7k/376P+cQw8kxinSy5Z9v8895//xR/prz
f3k6v62rbUYriN5LHyyZHwTa1Rw9l/qZJqT61Pce6p5sjR/HxrcxOfaKb2PvGc6o9VX1NtUs1Z9T
gWp9TA2wRvjjqkpM6YacWiJJBlzNVFhSH1f9tx9ATpU/gOIj9vmPH4BHnEVGEtdFpU61i9tAScez
8JOuJdqxqJoJKRpNt69HpJfk5TA6hvySjNWKIhd9I0f10sZZO7NxXxWjbOmvydA3D3Iw7TeA+6JP
DWj50+AZ95FFRXWF6wFVX9G+9kPlnFhQPx2omnfU2te7MU+bJ6WKs01optpSjg5xHJwQH33zqqZ+
kl3gSVLLVB7l9KSH6h6qanuUY5rtooga0BbK0c6vKPro/eBOjnp+rz7MQ7ORgym4+KWZJtXWS45a
OvUvfZoRcdUxkpNNIOzNJrZxGpNN3KhSRIlU7shmNBkYJwXaY6Sa7mX28JGZlP6ljNnvtcAn7uSs
LrCwJEq1fitHKTT4pvkRy7+8Hz7xvn7bJCc4WsTsqwh7LeB3O4UCpgv0uACnpLB59x1ir/yvo8Su
7xqkVQ+6WsR7K+K3NBIXUZ9XfJ3zsXmHwbFXRlP7zDoqWYVd2x/xI69OBE3UZRWM7quliFLWqX7H
0CJGuq7EGF3xvn47t+u0RCtOFu9eAStBgX0yX2cHPlrZqtZLl/OHxkhG+4Z9yEYZ6kng0p/7zPR/
tNl8qdLY/JJpiraoPSd7DnJlWELWrh5aF0jhzH35aHlsHHTk51tbvMsw4jRNlR8ES9dNT7XWRfsK
BwakYr16tknqsXXneUpVpLiRTMZ7E9uE3ws0lAmoVEtN0jfIrYRENPKfda3YuHHZ9UbXorMMUmfw
NM7IEmWwWvbIF8pzgc7nE74fIor9MdUW+591V7nBs61q4bM/wxlIavciuzCmfZm8Kb+flYJ0Oal6
3EwQt8imYdsPcxbtbOSaT1BbTUys4vcQMPUTgrz8yaz5bzsA4kWPN7H3x83O3cvpWdF168kgMgUU
EtwL3oZ3DsGYq7+PErW9Artpr+w/1G3RY+Qum3JgSBBtUC5sb2Vfl6oE6JzBTE6YSTw5mZMf4EUc
Cyqwz83YNbeXQDh1q4XNon/E3TUY4sHdBBGpnq55Lzu1uK+BpG8CkCYL2dSFzkS+ULmC+59Xh91O
BwaMypIlglq21bmp6+mxnse9gxHVZ1au+bZARcHGrJ4+e97wDt2iwD5p5h+SwjiVL46Z05UTt/Qh
qH0qNF07BHbQXBAJVvdDEq1lCzRKfRl+deGta207qCQ/fzjY3gbSL5uN3rJv1VWiNONRvlEs3i1y
K5ZHJGjXuj0bItqUz59sWMy7shquPjvi20sDGnON3BQQPm50yV2FBmChNjjczEgQb3M0Cxf4qDDP
8jQENtMRV7srQOvMxbPTVJVrHVs2akQQ1Z07EgLKZmXV2rFLPp/mwDICQBBy+pbiJIv11sGZGjwH
eCiTRZts1MRuqhzkyN9t2Rkg8mOzHN4PoTPC4K+TU1GqKsXYxEILAIWLrArNb/wR8Ks3zR+TkZ01
ohWvLf+IO549xcWeMyRfv0+nkFpd9UEzkaPI0JRQSPANa8A7YqbmD28u/jh9VPOC0g+l2zRjM+2t
uvG22ZwduyjQN1FQ4yWosOwFc1NuJ88t7g0tNlYlwrArVRlAr/ogfhmF8zhmKPXXcA6PSh1hnmCz
MqYQhIMWsFBhT9+sittKmeWf3dzAtzNUm8c4bQFw4N90JqyubYDD2hDIok+ZOgq6TInFj5qtzNYK
X/puqDF1oSqX2Nr8b/1yfqrhKi3m2wWPH3mdwDT+vs7t+oRPV2HZYGCguYcAujc/LDdmu5pYi0fa
gwej4Evu1NYiVZKZ+NmMnowk3xlpprPRqJEHlaapB9JUBdQDyjPiIAWXAsX4OVJ8qiqV2n3DmOYQ
F6EjrEHsAzS04uDkRFqaMS9fcqI5azKEIX9+mnEHFA/V9XSkPKF8Me1uRb4aYT5uateu6w9xZhcv
AZR5YjyZsIpTFnnsWp8cdzI2tTuVKzbUoC2oe142ZT1sZdNOWKAUNUVCsuln7TFQyvliD/gpm/Va
9nb90D0g9L6m4oJmr6oHeX32tcdqyvVL6o4N/6y8PvRt7Z+rhJJIlDDZN1QAS8PMnNePGWof+Oc0
V/6YwRNlfBr06am0rGpBoe78hr6Dx8A82pfIsLQDGwjWp2IAjhjVQlP7eRzTdqNCwNrwJ+hfOmFH
LyZA+cPmwEVKY8xxeJGX1JAOr4XkZiVv/6aGoR9SLR5Nvx8JHSZ6QFX0Zw0qLopyWZoCrGuRYHS6
7aR4TEyW81rNfJYz5Ply8OOaHwO5N097dG63uR/9uGQ/6vOXJG/zr9NkLx0lUL53k/lYGHbw2YVr
D9FVJd0QmT42LQb1DnPpUI9HUXgcNPYmG3NX/RFpNVxycsHjBXX+6VY+hLPoXUdN7U42jS5ByB6h
41EKxXyUff6dY2n6YzpnMAIKFES5D9gCUJH1Ko8Uwkc/j6hau3YsQpDxD8mxwXA79kdnX4hWKqTs
bWexmnJj8AtyihyRLy61WncOSd8D8WvtKFOQZAC0o8gkJUbe7WTXbVD0NwqFuq18ngXi5tDzwazy
Rocc1NfGUj6bRvpKXHwis8XnTJTo6AGq2RL97zbrxvaKb3B27T/LIflC9Rz/5RFZHqIUZTsmLS7j
o2MfAxMDuUooMDJR0RONHV8aKcjo8N50B/UTe6JN2mn5HasMrHAiA3k8pkeQrFCz9RR9UgndzTWF
yOWnNja/h0Se7iF7FfdIVn4euRX0S8upH8LKsXDYaKwnc7LqXVmGj/1YZ5TlkwIRJVvGvdeb7jlh
oRZaSEnuMJDzzgokVojT5DhVZVhbY5ItDbFT7nMd3WWsGxB8aH7snhukjXqjKCfZVYaIquQHpCYg
/NA3unHbL9+2xtgzr4jHYgHtkB+u0vpKAS1POBJ+srrEAg69g+6FY1dcGi8eQq2lg/HLTk8699EA
LJLmPT+qBgZzVZt4sOIDSlvtKDfxh6oFqKTyFG5LjNbEFyrtpvLUhtgyf3zJvHJikxCQ5nXU2Tvf
ftze0O2l5fnGivJLFaI0AgzZlFqHj6Yc1bzAIP4YLqveBhsIaP6A1h0aU9F4q0g0ZV+rzTxxP9qy
U75YPKAPrroJFUCDQNd1/ZTGKk/yMGpWhRV9m5I02rvUghDyyMIIrTYOsib79MMM1XudmFYIs09J
intnhGQMzWpclVOV7Xq0WYtZz+uzRZKBCo8M5gLooZJv+rtObfoiDYb2qQos+OS+lu+Dtgd7VsOZ
RxAW7NuJOE5R6dOXpIHCY2nGNp3QhVDSxhJmyWJZuatGH0dV8USsdcV9snCko9gV2gjCa3vTtHVM
NjdQIJE/tGOAFn+oHUKfPUtx01KGE+EesSqPXOiquMYTfr62gX7qMWj7XKUVRcq9H66jLpo++2X2
I6Z5xo5iWiYGBsiREMlLzVEgjkoK39aDEfGEE00iwANZywiF3SQ6w3HivcjCOwsfescKYUJyNKuW
+4c8zJTJ2XpEp0sxILvkC2ZnWA+L+oxILS7WNI2EIp0qw8awUcDORDznaidZa61u7o2GghqL0B9L
EF39hitVorXxe1p4+Z2TuelDaFr5XnGHce2VlOBRgfxJzhDX4sv9ifKPjsru2n0KR4Jv6PSd9xSL
oqzxlS/E7hRYZQV8EbKhe6p857WlaA+Dwm4IMG4KnUe1HuWLOiPSDNgsyJadumQIPZXHFqyrx9Ym
ikW0JqNI/hrqrvveurijUIX+bdZ6jIz4az9FQ2BT4Js5R0upEXZ0/DmpOp4uOAKJqmLSFQgiAAm4
9rEJQUb4ARoUs8PBshIaGYKoC+Cnw3NVm+PZM9J3j5rZFzR57iYp+hmHA2YhMv+Wuc5rp9XaajD7
AR5Jjajq7za6Vg3ZG99xtDkd6gPRttr8SjTPOpMf7XasOyDCifcoPIRf3twjuBPNMMOZKB2Dx9pA
qpTUeFjalfny10lhFKEWK8w/TsoyL3jMEtv6OCluaxycuxqd10zxhp9Teg9ZmYx0p+4ocrAPsivC
L+LnqGyHcW1tx9g82YWur1G5ofYlfXmVL1UckEKK6uhA/KS5UiFVYvvuruRgBnL8Ogb9tLIw2N40
UE9e1fAk14+zoTnrqQRO3upW/9rXf3Q79uj/y2xLdGeVpyMajNEBtTkaDdVr7gCzUc9NIsEh/lbP
lOcpUKsZnRyLskvUEN6YCKEMFdwswV8tfMYMTFyeZrdMT21CVTkXrF7tSCvvep5eRwdr3GfyQpuE
2MdrZfD5SeHfFmPsb0O4l3dy3WgE+rAenUBdy8XmaKVAJniMHGSzTayN04fpo5OWsIuycXtbg/as
XyfHfWhYGxKGTMujORfmU97qOzMatNfGI7VSa26wpfRQe+3aZGGBgXvJ9STdp9Nk4s4dMW22v9jM
xZzB9O+joB0g/zIfZ+GJzIgdH5Hwie9U4JNshywDqkmIJXXdKHf8O+M7OTrOlfFo3o4/pqsWgeyB
wtu/p6Ov0h/1Ozkkp1upChd7eE61ztx2Ii+ikRM+dQkFHXpH5fMEnoq1uW5u4zqOHseR+BHl0mdf
jg5iFDJ6u8XYSG78jWQgqWRx15Eb/wD8+oNJxYoMEcgZY9U/JIY/A+knUDANM/BkuzF4EPlsBRpc
RYKhVJddEqYrxRcPJ9i+zcEPrEuXKaQob33UcbaAd4+yzwZA+9DZps4+e0OFsHYN0buQwcGHC6bv
TF0vGg01SigyYGUmApPY9SAAXLTk2TD4SgDUer1i7uQwJRrJuSV4ehudZw8WpxIhNs4MB+th8QT5
48We0bZ3Xwwz7m5jhV2OtwnZ76PU+2OCGX+3AmPae0UyHUQq5JD07XTwPGNYx1r0Jlsf/X81rbJN
EdeLM1BAgvnPnb0WHMyyVc7cvcyHRrxUJFYXNSu2nRNUgUI9pMdfpLex6r21GyS3OXtHQKy4NIsX
eTJXmktQ4EkaphfSmvHK5fnPSo16IKKWyRYRHd7CvquAMUeTN2jJs9xJj9NLO2vx96ThjanS6c6Q
xuMFSRKhjYv4IrIEX1ZmHO4HVJuf8fGU3VhyAFPOx2iFJLB6VcviGyXVPqI2J32QZ1vx0IJ/1fyH
WEUAaJpF/mzYhSlAXN3R0yrnAN4ACXOqt095APA90Z3ue56RyFGsR1c3L5qVzuMliWySJlZXLpwR
sxqWsZBSOiW8jmFYWASI68OkK/G2BN0yvEXTMmfVfpxTVwW75hOgjt0no+9Z2s8w1VDRotXKvBLH
C3lIObS7AS6NsRwD/xgVl5lbZEUTMZSlYXnPt8+XCXzszu2r7Ofnzcaf002aq/wsTkowbijoBLsi
P6qV2r5WxP8IADXaNcj84agOzjNxF3hMuVmt7TkOLqrR2weQ8Rc1DwKirGrtnV3zCfdJxmTXRCas
6KkrUhDsEjHhpDyqAkwLSmUn+zwxoEct9QtO5d6uKweGTqSeLNZit0vZ1dhsm9FRF/Iy8qUK6x9K
79U7spbYPMGIaqnCiINtM8XW2VcV5PJaZi0KswuoHhVzvMkHtq65l1uTVY15rmNTXVVF6sDCaU0q
w/ifhL4TL/22o5qPD9Own7BQ9YSUO0HfiS8KR3YyF434qA14/2C2F0YJPku/59za/zYs50DfDE9G
YT5DA2q2rdlVkDQnqMpy5ajHqXCO/XULqEqtWvu/h+UX/uP7L+fFXCqLw3SD4pOKCK8ogc7Bq8S/
skV/IA//bkNf9MFqiVlRuQFnY+NIpFcHK6JQFAhAQPLWhnpt1FG/7uayu22KMKgSeGzDXNXWUJ86
OccSc0L8Bm5zbjlFkZkU8ybDrk9IOvT92M7nzETNsK7zDoZWhMAjqojg3zqBxWHUVkCfks+JIu13
dW/597KVGSwFzCSab4OUGC0MMtigM399EZCcOnf1ECh38gskB27fooaVzNqsMtwUkZkdndDBK1Uk
1bsu+spY/kCUSGFL39oCesgz3PFw5pQLrC7Gv5PMsLuXCyvFUdaUtliPCOSii2/0j3KpV4Hn1YHI
kLP2lbXcWiASMGPFfK2ROBGsoltKAstuU2et9ZpVGlSG2IVeOPX3MsxquBR32B4LMBnZtSz+0LZN
Vn7daV0WggGi7BSiUUQpjggng1AODnhmbW973uRXUw5i+zvdpSMV93jsvOMWMvwIHrFiMH90mvKG
A1j+YrNtX3aYxGBQFNisW5Rw11MFca+544z833Q+uVm96uM43xVZiOccN/RFIsIKoYg+JGwijmkR
cHMytSzc6Pkt5epCc1x7IcE+mWEtGgc0hFoTQxPp2bjy3TO10geZu5UZ2aL5imyoeJTjU5u8sbDp
b+nZPKp19mI4VcnBjNh9l7OvkXEwkz1ZCLvyrekdB9VjRiVy2vn3lH5SQSoiZWGSY5Y4/y8zIjGj
9hBzyGt0ZazcOxlWgr/f5X+fEc4QhPQxfYpyvzogrrDuel1zPyt2FmEiWHlHbnGk1A3ygCiLP2uk
eWDR1/1qrkcPB8v5R5p76UNGTONCKeqTnDWHsPlCO5k2somRwL4iDPDozlZzP4k1XTBysbDrR5Dm
bbiX06ruqOqz+2I06bgra/bcngWzjTh2dadDUwKdHF4cVRmBA9k2kL5hWAf9PEL5HaJ7jDAeZEvO
sDPrPQMOdnRtshOeYjqbXsOtXM7osHV5ZPMjLiVn+5GlUoTqpFvZrEqkC4hgwsXt3cR7mKZ98oBD
3suuSHHzta9D6JPNLjWnh1xLby35HtRmsQNMc0IF4idQehcoi/h9Pi4ZsiUKWwgf7ME/lx7hxWku
ype5Iyw1W+3Aj42/lz1bEYbnmrmOQSADi3b9bUJwfm8V9XBoFQ2+TwfHCA9mZ2UNrXppgy5bppWW
P4dxgJ9oZqavRup8s4D3fevMYK/EUQLHUjmB72khsOhAEuzQ+z73ysWdzPaNkspqoZqAzAz24DsY
Yv2eRa+3lDF1Fe8PYMzVc8a6cW83hLtLEXEAfLnvRL9lNj2mcC0lviKm/ns+6MbnkoKDhQo++tEJ
0SD7rkHaUNWaitxwtUSZ5j3IUTdrTERGObJGqk0fq2ZQT3zuHk0M5Ku7qLc+ewmOuXKuKFHiBqjX
kEpb9EYUN12SYESlLObqWOksRjaqu5Bc56NPgmSRafGrFOr25qeAbfpLSTbnCBEcm0aRtqp5VlOT
R57l16zWr7OXxPXa4+xTZiG7ibvjMoY4ah9gjylSMkDd1eFrjt/R50SDsBh6znytrcRdmU2qncjj
xzutUIed45H3LKkOXsekyq+UN2GuTu7wBYjgj1lVy/epD1ZII0k26JQa9KEZfIcD+zUIzA6GHd8Z
q9lS+hW+pmGb7MRnbtUkmvPqFv6JMkTvkZKV+dhGMWp50Z+zDMYxOGrPeelqDyNIQOB2DOiYZ4Oc
UIcDiJCa0iZMxkgWvJaxV6yTsci38nyNOjdM6QEJB/lWGwA3NDx3Ps/iKHWa4LMb+/MiKBXlRR7F
ou//4Tz5bmBSyVD0bkWuL2i2/5/fcsBgQlf9cSdTri76032K9BsJYaVh4F1pkAizkXJgIBmIxgLA
IFNcP8iMrGGVFAtrrGhus1lvE6QKq2Yjh+XL7zOyMrU3nRGNwEBJ6Wo65D65fJB7y6iczsj1zJPs
cqfU2cKt+TlD9qUZ1utihpz/1zXkjPzXjI9rVPPwJYvavcxoykynrfQTUMu23Xz0tUl3SPErPsku
2CvDvVsCC/udGW0M7IAmFQZlWIGCMNXg5SPrjEH1pnS9FINvqzlb4kVmo0V/UIPg8DRWJQs52jhU
7Ys+Oc0ZHG2n1NYzskXlZLuAy+aUlVpmEM+WfR8vVmv3PMNLVrvM/Xj5mFv3mCSEpUa17D9Px9B9
FcyxlpCFUqGUYsNS3MsArjxyLRNY05id/uofxTQ5CDTmJOc3yGVwuXcPH1N/T5DTP/r/89LybCOq
BRzfuCvahj8K6aRv/jTGu6EqicGJpqFav5rt0N+actFVzGp8oipXAriOXlchFHHjq3wJzdJeD1UD
OfV3X+xiNJ210GU/+sTpEez6c1kXydXCUPg4nOZZPX1k7QeVYdyI2An/6v9It//u/0j1y/Wh7B8a
/TR0rrkfYpIbfKnuKU/x7+2k8u9NykdwhNWOsl92yZekz7s7vXdI5Yq5aplakGq10t2mVv9V9hmJ
UR+NwFt3Wd8/kfmu2FQ/hUSXn1DEf2Vrm5zkEKCecqlNLj4JYmZC3eo2dWZ4qqKJUNQ6NX37Ilvx
NHknqkbuMwDlWpBEX30AO8uwSKiu6qhpTzvFpg5cC7+WrX3JlCF8nuzA3caqYax1PXA/izNNI8lX
TjqOG6ptKImxMHbsXevdFIrwoXVQQogj1fJBn6XGuyycYU2DClL2/Z4rTx+UvEc8Nrob1sl4WWQD
uiGBSGl0SC/YJ6KKsIyh20pEmRzRAhJJQfcqG6mTMk2pnS+9P1vQnAqyFI6eFUSuPSBHJWZkGuXO
pAe0pN2QMoF9GkAwUlAXAwuJT72PC1fXmZCEBbpSsmvki+Vg8UclKSGy/+hvM1XZRcgLzVjQFiYB
Z4vKkgIlr43C3dhne1k8ZytmvyRS7AOrxSqlGKLvhQoEHvPL938eIPQN30ZT+WPIrshhIDkeL4Xy
PZa5CdcZF6raBPcUNMfPPSYwk0hh1J6ZQZzGDjnlh1oGZZMf2GlTeGtn3wE33g5+9/zz4F/m+NVS
B8OP72j+1BodBq8ZjOys8x9kK8Js4o6NWLNLoCY8xdjJUetKKb1sQl8b7j3LIzSljXtokxRLK2O6
7kkvHIuo9ncNJfzbCozSfQ3iBLDAOD3xzIWLC2/0DReTI8osh2j1cIm7qf2RGPoLfBaW8J0Fc8YL
2qvfmOk6VfFBUxUFeQbql1StvgO+ILdeu/iAG3PzUNqec8xNnNTkQBB5297IjE9d7Fdbq2EHiQFJ
9oqqeiEnJCOsA4cC/gOugzG3ToysKSzuICYrKtUtHGFB/Y+jwq20hzDW/31eKM6Fk9Ot/vu8ABiZ
2dversWZfg8IutxM1eBflY6i70bLnHeM4sIKvz/DhePUlr372EcpVoh1ZuzJoibQ/qhuD7Ni/Bzr
+VnOZckiqjen17kDPBrGpXevFnqK7Y5zmpymf8rIuvLND7Ij2YP+qRswUEkHfI7kqF8owU6FjXon
R8ehtIBPzg/AhvGYCAeKb8PZvZaq3R812BzUrZRreFf1Sz/V+dbvcJsAnYViR6VcWa/fagOoPr9M
hAeuVz/5WnFVvKR5U60RE2Vqgk+Dr2rwYYAkeGIg8KbvCfHiK9Yx6mFSR+FDJC7EG9lBNzygBPwa
j5G2DInOXwtE1sBJi59HUOmKa5B4gPTE0V+j/6fzYnFlcmVcecAWo1BIlPpO2D9OefHWG+1wlC0k
F1BmrR76jhgkDNM/2tiQuX70eJvQ2/FS1wtWI2JC3MR4eVUweUQL0jjh/tTDOBA4ixWnXzyvnjeW
hXUUaPrpy69uiornjWka6Qab4o9uOfs/unV7KlbUApVr7o/jA04e4VEv6pOCgc6DCzjeJ8hRP6hq
SlAaibi/iPHGXClWbC7lGZjZfwdSkbA4JnrNh1BfU2JP5E7QXW598lCCXjpGNTEqW9PockYZ558t
N/bWpRsUpKnL4qDDmqW6SrRbkwXM7fCPoQh7TyD/1rSoXPXX+Mf58kgDt7HWyvabLOKMZNaVRATc
7yJP14NARMgR2B7xxI2U9sfwH+fIQ/nyMYyzGBhBu++BZkSYWS3HpAgwYlbjByuwMAwS/wvsckWS
Wdfu/xrgbowdctb8HNAx27id4UU8Yesk1O/1cCbg4IcaggkP79Vl2HcgEzo+Kl2sTvFj5o54U5c1
/nKTXd53sM2XetFs4RAawC007QlW23gfRNljIFp5XY9PyUayOmXHmNiXCuLDvewiaJFgravaPIuY
7Sp4OPf5BPREYGNCPdF2k5Hmd6llBSfTdt+CzlSv7fgNrGNxgTqmXbM+zgnFtSWFeIzJFxK91KIl
Q3YoxZTYb7pTGfRnOSi7dCVvl5iQj2t5EcOsQkKI0TEmRCnQ1Kmj6RQ5s3Efhxm2UqXO2wp7iqUc
rYlPgsoCXiFH1SB/TczGPo9GNH+CZmnWQ7r7+WcEJjosZ49HcBMD4ZAkWAk6kjQjzw2+jKDD99Ho
O6hRfs8LZFtOdBv/lXqU+AbtladFOYZTHe6gZkKar0moSYzn6JPhN/ugH+o3r1NwAfLn4TgSj7gg
bSPEJQZsBSEGT0D9oa9V7xjVPQWMYoCQ7TEE3MTTm9ReaxTRWh3a5s39nNgdqSACVrgDEA3pqYK4
BRxVd1q2cWy/dShK3fAreHpcuhLX3RMmi6+Wyq8bN3X01dGCcFHq3sDO25/2+KqjoMsh+RmZbVb4
9IBrimIFklqkPckXgEtLYlLGpZDRQOpnYEKRZpODVJXDj0hreyNHLRSfGzVJhqUcbbzOPQB7oKJO
XG4K1PLiZNTnp2THR2fEH7mYzbOSJ1h1DG6C9UNF2F924ih+MhK7xXyAKU3im+cU4ffJFlG/FL0h
qZ6u3bg+ZSQfU9w2b0geatFyyKiwbKMk+1bZ7SNeQjryZaPBr6Mztq1a9o8fM6gkfWTx+o8Z0D+E
qVhOxCbbUvdDWmjISrj6OU7tSLuIa3Y1Tt0Yf8wguwvAoA0ojJtSKkQnv+3VQV3Uvooc6KPNTaG+
wM1vLkaFua5K3AKElbKSMSMHkn0YddpLClJ4m5c6/wuh54QIC2/N0V7cBpaqnC/7ffdn/8f8vG/e
oqzAMYpsX4knDX7didBFhtwiNjquHKtaqCfbRDPAJ6CyUeymeNFcvsZqF/JddpLnwNQXstuog+nE
079BiqGxLWFJu7AJJ688hESrkFQusDbSe4FpXuUeWw4mY4AW8j8G5RY9QZOIywLFEeFi6OfymKaa
dXWM/kUG+I1kdnADs6pbP6HNP/r7vqw3Tqu9ZVZT3k+aXi755MVfcJzaSCnRFJhv0FK1Z7ObsnXA
bvyg5g1eD32h3dmG7zyZHnQUuU6eCZ6rXhStBrE81uapX3S9ld23lgYil8rrvqohtmkO3rFU/Gao
42TrVkhIK8hD9xqHCF0pwQx2/G8Q6s9q+W0YXOjMpf+dyu1Xg6TpyxwCWuxroCHcgKa9lnnRxgQ9
cU2yta0o/gn8VPPIjerezfTyFSh/vfbU2d7IZqnxoKuV4BOrYO+QoHyWsO9XlOfmYsyV7ICEZR15
vXWZzeJdaqBinxgcmaf0lFaJdVHS7tafDHp3xwoiPXlqD3/mtvnPrCklXeHsp1HXkBaiyjKi9dQW
0TtG4NGd1qnZBY2is+VBFUEXnuorWlptgZ/0a2+n3lNW8d/Gf+k1m+EVF50ZHgwb8KxZmT72n5O1
UdOmvrs9aJ3ULNn3qj4faCGEkk9WQ9RyWpn9QB1etaYY0VyCNU8hG3aojk1tvEx4p63GEvHYJU3L
Ft/gAH7aWLKiBKJclZl3CmrzIFvyRSVxtBIivaVszlMZ7W9FAFSolJhSV2dDK/wXbroJeh8bmHwZ
T8dJR23mtRq+qVH/oAnyjphaBZvbVmsKUCesldb6fmPTulN07IonKhlJOAqCnOz+eKmxnVrcMkI4
rfV7ywbllSPbWMttUh5Uw76MMSGOxDbJwPfxapWs3MWOSu6tCqv8osHBPMmNk6elC6KxzUElfsne
0oB/48L4WrCwrY/o60oW8OLQSTAzYRfP7jRayuVIBiZ6letGuJuxC3+ZwHHJ/nAUfsKi3/Sb8UWl
X2lR0KpTnu5twbkzcT5EfQZmTLR6tP57KALsNOW/6PeoKUb9GOaeHJWT4fBvq8nUdpYUuEnCG67J
yVEZa+JeGClLvupHv2z6fHD2yu0+EQ5wuuFjzks1QRrju9hQNpprb220piSxsWfShzR/KYEdZblp
/KiOc1OOP1i4vCdp436S57JfVIsKK2g0B7hnqcZXlOorRyj+DYzV82lQvwys/tmuNME1bEy2fZqe
HEYAKMcJa2oUwkZJjC4mf9LjgE7o6W207F2ERg6MeTmj36yyd8BGGYjulDKwwVaXegVJ3IW2vHWi
3NrVaToQV+rUFd6n3iNe8taiLimyQvVW3ZPB/tQjgL04UVuc22qoFvIWwHK8WHp1Z+6tSddfGu+r
7O7s1tp6ao0eK6XIUzcaKzmhvdSrryZVRZCURe5Ry5VgpUaadkftZKpuGi8JVxo7uJ/jemRmd96A
oJqbcnvnBV0GgVrrnyJsptc6ctSlbJYU+x1H6g0WsvyVRbd6jXkaykH54qvVmRxMSO1/0T+BSguw
FfTZ64TF0iHzoe+UyUQz3WpYmLrpVN+FNkOJH+zSxrOP8sHYwlQ6J8B5Ph6TUYdXeEzt0e3JCl1u
lDNuzUCMpozKR+q/XCOtcgq6+rxcy7CcO3bADM0Acy9RLNNSRUJeydaqeN2C7qDU1m13/VBdNSFg
nsVLJETNspnhnLxz2+Japfqf/bcZffLVpOhj8/HltxuLFYlnRu5dglR8KW8Q8lbxMad1B5QL05Tj
YTgKiLZAXsPVEF4sUmNE1k4FAp8nu0Tzn+RPxHoKOXiQKvEuou/jB5Sjtx9VcT/HAe6SYL19cl0i
WiYjYrWC92ytOtlWNqvI8s58hcOzTTLxI7KWp8LGWJw7lObhdu9LZyXflQ3uvqeuQ03T6DX621Bj
JTSAEjxo+F8XkancY3DRImWOgrM8Av0SnB21aXmu/er7t3lp0AS7IlLf/porr+SJ8/+6prz6X1cS
8vZVg44Q5n26z/Pif9g6r93IgWXLfhEBMmnzlWR5lbzp1gshtSQy6b37+lnUucC5M5iXRqvkSlVk
ZkbE3nvZL5Ulj79Tfmdpsh0gtvxMlfO/HgfxmO06LQEXZCcDB1FsSr/mI+Fkbgt2go/LMYuX0++j
9JXuK8t6imObxupvegBHaQZM9VGrQdL/nnXWFY3OqM//71f8fvL3m/77FUbxXrhDgaCMPOLhIrf7
JFbb6/qfV/f3xtF7PQ0Ij5r/5yVv3bGiF2Aff0UlwkpnGAq0FeaZ0vQ/QhN8+PPS/bCaTRyTk5Po
DXjdM1LKTcvOwWg+GYzGQoQX5luDlzGosYeffz+ENHv2as17XEbZBFCg531mKFIbFpeoRLVmYela
BKZu//x+4vd/iT6xTDUmOgSihn9rrAhP+D5pCbP+fazfPvH7P8tc96Yh4PukPGOl694OtWbvW2bF
QL325h3+p+raA1U6z168wJEc0geF7hEirTf9Leb4HtmR9SPAFeioi/6RiIXHcx19eoQmoLNpfFpp
LR/J2O0D1WW0U7bHnPKT35gSkMIH3CTEUTams2+Ex9e3bnRd6wUR+PbJ7Z/F6RM/rUzz0rTEqsep
uraOR2a3RdPNrnOCYBuZ4AWw31IcNDdFMydP//2K0XQQTkIPeKvIPP3PZ1PkW2MldqUsm2OMZOxv
kyPrnIttuyobNID06H8fn8XGSyYQ+1abB/1RWdlji3D4b045+59vr7cP+wEq+v/97b+P//fbI0P9
r2/X9TXa5dtvt9MS5kemrfsBD+W17Wz69Un/ZPYChGvdof7cHv/93+9jdrFFMOTVdPj9RC8TDm8A
Dd7bUWQHKKLaReO4fcGImxPJ0Wu7xOXD38f++8//77FaNvQ0fytR2yIca4L6vRIMe8R5fFBZP16w
zNZRwLo3XqIJF8CL00vibZtrO5j7Bk/f++SAbyFTZLwF7RGd3axp9lUUDy9V0v7rSs3+2r4UiOTo
u1FyM0fkkTBqlvYllQJk/DqN4f960JrH6n8+D+iWL5VQE486ODyoTNWbKh14RlXdE6Cm6rc4v3WV
KF9L20jvdS19+310xTl6svooC3+/p3CbeLeQZ3U0EzM5RhGAgsbrFZOWdT0Ttr78sdNnTrTV2wjw
4EYvsyL4fZibk9gSMz+BMX1i5ocEfaIsBa6lLuShmHf4T5jkLy1SmsYhGLDK3gXq8N0sluVUtpO6
FOgNOehOM3Fp23+NPvsWpUnixfZRXWsjLBo3726q7ePfB38/zGH6st2HkycO7JMKWUwf6F2iHazB
KfzRosJGfHw07Qe1tq92xHOL6/KFLay/eprxZnNUvVguWC+r9ADcjKEx4Llskuk1sUcoQlBeacJh
YhJyJVndFs0+JYKhx4GyyzeUQEX5SUZAVWTqQGDnQ2ZUFJ62Yq1oOWp09gPalTslMEKuHIhdb/V8
CsAGcX5xWIhPuvTlhJU0i28B6EZ7fWbCm8njUJlI5GwJZHMcnvGco+HJaYzEsXwXJMvoBmIUdBEt
kZNYSVYOf7lST0VEjAFMbkiMdu0niGCDpZTFCWBqCSNV+sRhP0s1UrRUOAnmejcizQB+gcEaoZ40
jjKenuYqusnHDN9epXH6ms3cx74EwFRDVOFpzqVx+SvJqoFi3TJpz02yCMjPRbeQ3MgkCzIN7MA0
t9mBAdExHufxDa6ZXxbtHzfKGKqn7Z8mUWRc6/O5Fpl+nzWifHFG8w+Siipgdnayo/Tb00okX+I5
stH7e4teA94EEzhGGHhQyfi69pH3ehdQa+SHNWv0MCbDjaPew4yohLmBP9uImPLG1C5xB5BFszpf
S4g16Xr3oaObYcGS2RV991xxn4dzb9Z3S1k+jKV9r1viEFkR0Bk48lg9/LqDIbZUxcKZMSM6b+6z
mzJDiVNFc1ib1aYmZC4oihMHXjuoMvXX1B9wCZ8ayWumwzfonRyXsm7hLF0BbAggjQ4WQjJD4s4H
alVRV0YnSd3XLq3DV+bk/Jjf0ovA0lrtAOoD4dRKFmK42OVj1Fo35vTM2f1HARM0YiuQhfu8zO5d
BoXWdxkjN3MzBByEfOrMk9ZoJBXVT2UCX5tY93ej0J51wwpgoifxpE6z5VKl0yjpPMcMZkL9d32X
vKcG1BHlkX9jyPI4JXOz72tHBIph12Dax9QB5OYJYikSl6yVLXjVdZCyrGZkM7GM9nIAbAlbO3BL
fdhZqZwoDqtTko9HnM63hBLf8KLe99aCZkAdYwTm/rimMNsMIs1cMV4ZG8Bgs18WGs1+4skv0yJA
umlLggb6n55L4C1Pij4wZw92/JIdkEZUe0G/DXGYqXY0POagiucv4ub6HfpOIrIih4nOWdRQS4VF
i9rtRO2bOjbqYn2jEVbsI5o5cW80hPRcFwfa3+gUJt1CHnAG/UGP7avbRV/axjbUpzQwdLoHaZx9
E6aJi7y0w5EeODyu5dA72b0LNZ7fgh/PJFfXBFKoqz5lJFl+eUv2Vc3Nq2NYz820acUQbPp2xAvY
mTRYqKliikqe00Lgd9K85ctxiLzFH2R/ruFJWfaN11vk6FT6UWbTlbMak0hCrJ4nvDF0zi6e2Y+H
qHLGQOEW8GIBBjeRPlN3Ap/djnk5ybJZZf5MS3KI9I/BMR+BO5f8lEH6/Th8EzX/GFve1yjs/ZqY
sEVqUflNKj7FmhMWiDJwmuGv4IBmNRmJv8Jmid7ADe2mA+4c4Vhd0D4x3H4QA75EZ6UNVkPPcsAd
ETmMd6pdFoYMOLjtuDmXSMcZmHErlL3hW8t+adrLZKebI4RUrnV5xj/5t1Jm77dxfZ+qFONzVJ1c
1/pg3yA6lCrXbRefU/ywMxob/9l47FX7J15M1yf46Qn16mOPzrV60PpMxz0xX1fHLummjTeFFv2N
qvpJVBtmvGw/HfhJey9XH0W/g91UBdXYk8Qu9G9r+GMG+dIMZG3TXvdo81o5YS0OplA8hLGBQ7Th
WrY9CecKDLKUeoIlDQEq8Yz8gTgtidVwT21tfzt5Dzaxd1QQkzoJQiGhFCDmk/7AYzGTZ9fmIt0Z
zrRHAjv7eH+nMKkTRE3Ol0K7fYj+Oivs97og2Q361VniCQzIB94pj0jdpbXTgNBulMecS7uWy0NX
eu0jw510wmvRzsD1M9d3My7uLXKh/cnxOhBg/c4zspRIpwr0H1o7geAohDaQ+tUMGB2T0avFYVCa
ZG47XUG4TT/vkiX7dDTZhg2pCr6dPbRsFAc78QZo2Pqdu7bZEei1+0HD8B9oVPp2AFVMewjLgsC0
KEuyPYPTMSid7t41poRZHnK+er0gQqJ+BTQQsn1UwTy/Ju0izy6N88Cj3xqRynQguZVsa+QDAb7g
nGj7uKBO0IiuDsSa4WIe7qcGnDNAv7eRn/WA/eROI1YiJNlXBWY5XjQdTDIrPYmrhbFb6Gft4mEL
6o5bFhZ3VYGFhfCctM2jirXoQJbqfLSU9oBlj6YghmsKoM3HM4fU9sZdahSc7Kb9anYSl4dpX6Uj
LhP4yXDG4qSt2WOGbCH61iZugTVad0VjTYQtWQ99eobFKgPcrxOAWthXOYLmzrGf14R1ZUDQqbN2
6gTnBUtL7JRaBWcW/Lf9ot90vcJMn+8rd4U5jHx8NodoTxvsxqm4/BxrfLHT7k/SnNu6N3eCWmw0
7Z6gaspA/kYA3yugNzMs54HthgGYG+OEQ5pwSz5uH5BS32Msq9qgEflXpVS8n3EawpoC8TBxFiAC
7i925VcsujEE+46EKnR9U/qHK1+hcCUwHTZJGaF5zXWwztrKL0YRQfr7xwoBhv6wLum4g4NXccza
zzy7ZiA4TMmBPSMD2ap+nJZixWPIZ3dFSC8p8kXkAiOf9dtW4kZkGGrtqURSX7LJNsqYrtUI5XyI
0gdRcZ7Sp5fMbBAUd/mjjsZzLTPjWskFaKTpHiKp3cR9Y9937TFdrPsKz0xg9eUrDeWtKMw4UIzo
AlsMrqbo/dG1mwA+miQA05THTGRXXXtVjrppeAlhlPbl2cIb6zuj/jyOmtx3evKK8N88Agce9Lg9
NE7yCVKCjJ2izw4WmQ9eRopvHx3yptsTsXXwSAwICw3GnVPlp/mYI2TYrjIO5JzPwAJRqdxGmJ0J
Hm3eGZn9OGV+NJrqjC7Xz6GKhe4g/pVVfTSc8p0M5i50R/RBlslKZcBAV9G9k1bfOdgPjsT7LAUX
IezlVusAz9Oce2gEtqERIJhfJyqiWbYZTqkrwlnqexQL+IuJxAu9EY3POE/QgNaOtH9I3FEOIs+O
rqCgC/zJzPPdbH4y0euH6xIBb9a+LWBggegZBhR0upzhqc3kWcvNn7L01Ll4J6XgJUtiPaQEQRYC
Liuy+vuxm8dQm7OTKRAcudN18WqHM+9yvyQZsd0RFPi+xRhncALliBTJp3wEOzxMZhvMyJhZUVGD
sOF53MRM8aQf6SQ5dvUbHkJCQaC/LyAa9qVOhjksGEZlkw69L/WghE0563oz909942WBDWVngorg
V6sDbTzOkA5PBoIJ8WlLe96XUFvZvB+jdQHMnVGmuvxJazMca83+J2NCgpJ+ZqKQ6PddlqRBvrr1
/ZroZWhX2SFd4DZNU3NIazvbWdMyhMA/1EYmHQOvl2tIwuffXLa7SbesPxDqTs0yQCMjIzEsouor
ybwPrR/eDZV/Jnny0nJcuNvyVs0kR8m25VMbpERUrkcWo01ngi16XMTLsLASYUW7NesmgkmOkdGl
TX7InUJAgJtKcg+c9J58QaIdmEeZw520HHxRqg4Si/F3koss7J3+zlsxzRNKQCuU4AtrCiiQEjDv
aQYw1YAAPFmvhX1bEIOVzn/tLHpIPV2EJc78klbFzozecpJvd03hPhhRHO1XwXVYGZz3ijnibkLG
h3G2EdxG5gNBlIgLiJIkhUqUTTgwo+WkmX84pk1oPgLcnZP2xU5iiOAGQSHjrsRflHSasK7GIbkM
fUD4d7rddvUpW0gInURojplxjrry6uXlZsSG6pKAMd81HiuyBBPl9/H0Jx5tiSZKQzAj342IKS4W
J/K0XNqxSX1acno6XhvWmYN+FWXNjDrwIrv0EpdkaTcblKgHOpek3d6uhe27qXEAd5T7sb3Ulx40
M8LCKa5uprj95CzSH412XvbEHDIrz+VwNmFWC2+OQzsn9WYwGUL0zu0kNvFSm4VNwpksygQbUsO5
Qo5gcpynJhP7RMEVJzVm2RPyth77wk1RDWVPLkH5+AXhkEiYAcHY0XbpNFi+iwkDqluPXt2yf67N
2R4rHd9wGczuKK+jaJ4xOSMB1T/J2edWqhj9SHJqyfV6jwjHpeArohAuEHLBAlWK6rp/4xTdKdkB
KDB1GPbkX6ROl4ebblFoGJm7CRpPXpAhmb51JBP5FAjJrrQsmkSqC9FQ7qXE6OBSNow0WsHlfEw3
UymjHfG0gDogImGpdALuiIljHVxUzcQBGmNf8rKXym6MQ4HmyI/pje60YresLleD44rbukifyjlc
CckhCG116FDWkz91ZhpUEsvZIi5dFFsnsLKZv3L+HsaRq9Q04qCHrpJqiUHinPuxkixx0Kzae6qZ
gTDpudXHWCNNBvLb4DkOHrE7Y23ehTHsV2f5Zu66hfGb40GVFKOdFMmpGr6bKPqn4Zh6jqz4tW/4
a7y5Oipz/gOdtsIwTqfE8yA0KdFFFLUFaT3ljCCqd4O50Ooj8R7PkW4CnlDPtJcK3ya56GkaeVkw
bYooP7J/w+T1djTlGZssrKeCt9DNunsxdNXekt4PemHMjW75iqLSPohUPSgJmLVP1V1pmhMTLtjO
KssPaS/0fe2yhrtU23JkssjIqa6p7Fw9B4jFOzSZVnloLHWPEGC8EWAJ22hZQ1CRcZhDYK+n1KXf
y/CWW66s0bJ7FgVMOqCGUJq4iHRhpbTpcInsJAiSThLauhaw47TnxdeT3vIZZcOnpFERmJpT7yph
POcyHgGt6LeWYVAyWNaxnqETsJ7MYSEXFhIxvDdGctcQze2T8U9OoGF+ACdObyIwBZxfGX9O3UAV
k3La9irrLMT0UjOU294HygISwLm3ots1Z4FcOcIDuHaf2foebSP2dm605Tv9KQn3JUSgFbCLOVbO
+F/DQcH1tv9ZqN4CTwdoV9l6dKh6daMSrsa4vLMN674osjlsjVJn4GB9sV4v4bxugtkyvRiDpeHf
NPZwWf4YAt6EMy4fVsEznVbL2ReFwzpjLaHTrus+rZx3nPX7NuuKSxFzAOqmz1ZhwV+ExwE9Hm5n
Z340HvTZ4RBIGSCKgu0NuW89etK3ycnwvdZ8mmANn+24K/xhtvqNFtoFbk94kPI4u+fED6bgWADG
04BCDlpAJSi2hfGae6AFOFUwNtd3UgO4XbED25Ecg2YLJUnGG3to5r2TC+44ApTT4VMotzwkQJJP
BFkTKYehp4RhXeXMIrT4DoanDCFf44uUxGJb7uInE/s/doR7JifyWLb1v1FJf1KkVANJqc5aJBwA
jtQ1xhoH7DqgiwuxhHac3Gdu8zmBxj6g/orP0dwes+SlsUczUDK7rJ6OKqN3z0LNKUCnErnruMU6
E1VHl8gFyXPQS2YEdm+ObAvIp62Mjok8R8n8OA8JFqLRIwtTVCmwOFeeUPqcyhUHNdKRm6ixH1ly
8rXB1LXyosxLcS7MaTmKgcebMX3MtCm/dM38QfShOpdTZ6CYKG6ggZUslRKF+dz6DQByH1LoGrSz
zkSk65y9ZPXDV6sOc1fwlQutSgMcExWAG2qIAqL6WNt5+WRSbWmVG3O1qTCVZRUaPSJTweTaw8F6
kLbrIpaM3oaOzkAt6aN1FB5+TQiJt5WdeWwjY1wofpO0uJt3YKN72jdhVqp011cbgiNpkRKsTRXS
X3119QwQhNDA7hQDIJrF5xCC43WetAMg33xnKlZ/d00Gv4vYrFeljEDDq2DMiXHCXl/vLCsJsCrs
bItHpGLdYSHF6JTTxEhj4VCtI3bj9NnsHHtH6atfAmOd3CBdMLNFjI+POm47aXJvmRTVxBG5ZyL+
l+My6yifiF+PgVDtXe70qT9oVL+hwieP5NR+MreJaDOlS8D1TnPXqe8VEPZQd6XaO0uqwmxKjsi+
tn5vLi/t8OWtS3PGR3AtTZvoRPMV6NCHa2X7KufIY8Ur2E54TkHT4G6s2EkSl3wBXZCGbcXgqUdG
wLnyIIBEQx5CNA9kA/SJZJJmr5Lk7+ya09nz1iM0WjKhkTh06RSmG5cFEXbu7RtlzfALEo79gG/I
/RmMHfFao0lsZn7TdilU+oy88tngbK/nc+gtrM2pfIrTKL14ZFx6FZicQaR0w7hZkEU7B9VhF61V
iiOY66WQ876w2ue6NpXPqOIVV1ZDeJBOo7+9ZhjrQkDD5VwgpSLoKmgttrJcVYS3f7r9vPqtamZM
lhgGneVLn0Zee3P8mUo6r0l0YevtwtXrU9JZaQqQaefXS10GMpd/S13yjkBJDtuofok9SaiNi+Co
GjiCJTayNTGc9VZbAkxPtxi43xhlMzSYIP7WyCdzLHwj4UAhOHm257z46yG1luOTXejfTWaBfsqg
HYxqPtZ5K2l6ZrtY0wLXqf4KZ8RH46QBS4HaT301EU9QIS5zsIr3LhUCKjNI5G5O4eswS91M9//S
KuepyW0s1Im7BEOwzN13iObvmrVCi1jWezG2b2p2OMg39l8nbV88rmtCEzO/A1xFejiOCFP9lCmG
UPTUBPGaqCPF1O8VoxsUot4d2fnGPsW1RGviXHntuI/7tQobpznnFquSyoZLmyYM5SpeSeoxP5MF
t/K0o298Qw7eVVBcFUwQp+m2ajuoPjSrna59ceIKGu7KGjV5kJwG5Pxhb1JGrFJcV1RGaCtZOBGV
a/XwoWiAhW05CX+dkrOuDU8dBMpgnewiqKr4ERP213g2q1gGZKKR8WIGsByp/AtyfiLP9xIqxJle
UsQuwhuKeULUp7afzlrBgu5YSeqj9f8pTeiM5pQeIBjcRRbDLHwjp9gVJ6dC44TwMVA9EOXc1b7F
ePYgMxfyTTeK7JhOj7q90FpTQ3mw4tulr8t91ROjGSn9UNt6qFIUoEVcmuio7UOOc5ZjAi8AcKZP
qmHjqGcCl6X5WOflu1q7gUD46JPGk9gBQj3KIaEmmJxhY5Pi1NPK0NTra4zscDVYn5t21/K2g9MA
lZpK9nuzKu4HraeRbnR/YGgh1AHrvaJNMOf2y2jihrK2vaBhXjfSrj8i2Q3cql8DM/KIMnK4sDzz
OlfuFVllfaQS3eu8wUGJLJcekfYMvpapUbTcjLLYCdnsk2z9C7rMQJz0ziQhcLtbFIFo5VPtmWTZ
rV/QBDaW5wDVHo1ru7yNPe8YD/K7xDsRDFufU5+ZnHQGpZNEaSnT+l4frtZq5Me5ab7rCjAmGpge
yVE+/I02DmHSTwFojZIb3VOUH/EPQvHRX+cbkXWQ7sx22omRIL25ag+z90y+jkej1PlTCARROikG
lOsE6M5ftU4XuVzrkygYBE/cEZFTJJfOdJ7riCWvXL+7jPIarcdKN9e7j+LiXPfSeBSjB/QxWoJ0
yMxwcoKaFElfQKqjgB6YcgrKkmHdgQpHS6+fe84lHtIGrebUTebUP8vywBboHi+itbegW/p1xoVU
zdsflB8jRjWGPXQ7d3Kq01BUVaAhWedmLhCc8Lu1KJ8uom+AtcBGoFXAvmhrP3lxtduiOkyC5pfi
ELo6Q3ZePdwwMIwgvZg1PcYJSWy6kiCFWadh3Bc6qVXhJ+m/GTs+uR5kMAoTYPWC25bllG5gFYyN
q+2sjKOD52qfRkJFSAavBojECWZaXll5LGnA7TLSUD0sleh1STVgihrao0vDpRuPjkkfpFRPNk0G
yqfF7yc3C/WWkO6cCXNQNEuF55cpU13TeNLSjyJZZCCWuQWm4XKLJ1ZA73QJUR6f3BXrEYF6ZMUW
X21lbU/CJRt2pYepo0L2jQomTU2q7FaiG9F4JJZo8HGEPzPgwTGo/g370iIpjz2hmi76vF22HMyg
zIWsygMpzOVjG3df+ezZYZ0DCp5m+rSpc2V/S0IXPSuogyxwpHkj4rLcZaqmrwT0fNw08T27Yz7p
QUcbQW9b8IW5nSBElecu6889OftF3bTE269nyyOKe9uTAqqZl8JYr/pCaEKV2vluNL2bwXN3kZef
cJ4FDmEsl25oFvQENdkgDaJA11YvtlBLYBjlsLez5AnwwIV6beX94aVs1fJBCYUx3hnJaSQdLO3G
h3Jliy9t/aHWuLWjud+PUwG3NP2KmKWlbnlmbEKaUcSTK4cN34B3zqnp1NKWm8EP8cYVY3KfcDL0
sxIDo5zzzzyavo2C81YrrOeKsKuUFOAwnZZ7Nj3e8zRVe88RsCRHLYgc7Tq61Wu/QVDIhCRogFAB
1q+fxYhvhR1kHY0cjENBH813sFCfa5ROMtnZYz/u8s5YL+CHrrl8iC353ap5U3tm704GkngWgUPB
3eiwmWzlQlrRPggfnYIyY4jXdZwKLTSRxuwQzsp4w1rjx6aaAtWIu5V4kyLygGU86Um0+FQHr9vP
sN3hZdQlb0B88tr8HZHsAbbeJymrNuulFyJpvZKiRJCVnr0y0j4zXvGCVEQTzUbvn1yHfS66p3lU
B9i4J/oXK0aWic2U8o5LcQi0aDOzGOodkRMjfd712TqlLePFQi1r4LQeBRTtPL8g5iq24jZA6sTd
UlGJFvXNwqD8vG0CvYRlY/4VqsSoYJFubS4VDu38VGjlLe+mHvT0mFDSMVaZxuTLMK2DDtDDo0r3
zL+Dam7aLH1bdW75wW3uJntGRm2OX0TDMsoy8Dg7U/XQ130VeEmthR0Xpx5tzlldSlDJ3fuwGmcc
f0S+5m9E/bL0DZxGa0w8usGpUbc0XzEUqobCOjllcmsOc3MTaSMlejpFCNCiY2TzzLGFlaGM7Gq3
DGkXgBBFfUwrSDLdo3y6tcZ4Dma7pD9bXEiOkn1p4OVke3BKY2+0zOPTCenSWKskNE14pzMHmd0K
zLI2kM7Ct/mpXkuzeCkErSCVISKLrauiGtEjTpSewf6c2MlNL0nXNj9nIkEDJSxyqhW39JI3O+YI
/hi5aMCGt8JaM24nw9qQ2AxuSIFSm4WDwJ4PzsyJrxj/7zuZzHQh5/1QgTLQmP4jp0Ayzi28nsgg
ZM2AMbxU/U07pberjenj9/ZUxp/I1XGmMIxoy+SU2KzpY2TcYLjZoABdaMn1JiXhKkB356/j+pgX
z9E4W4+kxIQYHLyA8HbO30byONjefTFQIRK+4ssU+XNvN6emxVFZFePV2Mb6v0/ZUa7pt24J5JV+
Q031ZcA1CYaEBCeAbxSuXIjF2r47hHbNGzSh9/qdOz8NNee6nuiLyrK1Xdabh1L2J9q998z+vwE5
vybx8mTV+Yun1yda4d+uXt1NjYkFzc3I+akaM2wza9fZT4brZhfpdHegJKkX252YUSCvzlWzMQYj
aeyZGtL6kPQltpuX/pzVZlDPmJEQIrJbVP3Zo0KyUQOOCMxJ0rXbXV0UX0lbH5CvZu9uNW27SnmX
9S5xAQ44GWUWoM3osiU0miRroTNO+xZ/SOiQOhRIna0HLwan2yw26T9uakjMwUVrZdTa6IDdIeHK
nZzbJt5iaPvxLuon3p05aYJY1m/0juhGMiPupHmGr/aqkT+xEKfMyci6tpRPMC9mzsyefnVmfQxc
ldThmjwSHUz/Si61r1JKGUbF9kjZN5R3NdqYfFNKdLEBdQkybglWSprlz0LmibfQlUoa9iVlWh/F
lkSKxpSjh/haSAOWVZUF1oL2V7Pz/eL2whcr/Ruzfta0/lrGwAmQLT1Im8Y7qaAQKx33dSjVbVeL
EOG22Pdg9sLGj9MRWT+tGE4EJM+YVKd5fOpJ5Bk8+ttzlj8hiAlImSX9e55uxrJyQmPqn0ZbJ+k5
rvxiVXdpxmQ39egcal2HOAFKzagcwe1SHpwVS7Uw6xdh0GEgvGyU/e1SoGFIPTbgxGu/Jj1m7RQC
RcJyrGKvDhw9V/siumnWYrtRB86Scv2E6Pusxht9URCLbDkcpzp9UkO8VzR2/UofvkaruR+xf/tA
0cItIm6C/wF1DLU6SO5g1QX3yAxAqtZXihnPuNGs4V73oAbSWn92ce/wY5779MNRcg0aa05ZhIwP
JqrnvGETHVOBhKHXG7Z+pouxeXHK+m4ABo6Xpj43FJzMHrvd9rqyYhA4O5l7WVQ/c4+sqWzX917I
wM7aZyr+i1ZEH5WV7JrkXoosIt6aAOzecLECkYdV4uxJ5/JOAnAiSDCYnTwP417eb2dTYt89P96R
LWbOjnWchfaxpmTmzMWfGeXjODOomlrGmAPi/7ZpeCYe3fFGdx6Nrj1X/VTvf/O2lxVh1QTM3pE0
+mvX5rgc6bhjxRKUVfHoxVl9iF2LPX9eaTXTbctN8yoFUdgGOTyjFWX0azgKFx3vCxHTIrScAdmq
k36Ma18xtKCdXCwtOa36+on0+4VVkQyhPq8ZTlv/VihfvlvZn1MHNdCja0sw9aedDT/NJNkhxPhE
nN1ydJFIBvVgWL4hP8e5xrmUFd5zl1zHLavKKy7T3LDIA0r3hzR/8Cb+dPJ+P7uJ0d4UtfdbWzIZ
qmNa1gdviV5LlbwbVfZFKW0uSPUwK3WM18UB9u+1J1WUkIw8ILXOwqbLdlrPNDbmWb7ZeQESjmTt
i5smL666kxG06dRKmOUsuNgy+Oz1yayQrMroJcV74RvAWhuLnNeBLG7Yg+QtKT0wHXLLCWJ2QpQY
EZeXem4lKZ45DQ+URk+qi75ZJn6YQDyr2dxZdPCXpjwKc1fmyOwM90izZK4V+TPESJZudanppOJq
tXyLE0vQdykJssTrpTInarFIn+dVMAEq33WNlXK72BbewNRlXj10RXNwyvEaEbdrK1K/FnGDhfbO
tfoXiVgBlGWDk9nvOrggtLbXhgGd1TO2aWmmNf9mj7T+RKCkY/QAgfEpglmBLBLBY7JNfhbiJwAB
JNiHFVtG9uWgBCI5qPuuMX5EJeW0ylDGlH3/kqBRI/KLmTW0Ln/bU7zR+1sq0RJ/yKYiGVdPKeHZ
Jo3WuLfOoNQ53qI1Nh2Udk403NPOZi7e3zr6WyxzRsX0T+x1hcWYE+IWVyHyioxLpSbzhUk3q3wg
chbuklDmediQ8vjcg0WoTwL28Da6VdhpGh2DITcp1zjW14sgHaH6IULhFOXqMatZHnrlkXRAfbmM
U4hQEFIA9rjQ8YpzV2F89M5T26TEi/wfns5rOXFuicJPpCrlcOsAxjnb+EaFwCjnrKc/X8v/nIsp
jzEIae/eHVevNqmbdhXVVhALzVyO16FgBEkKb71Bv26b0tptegUVpCkQ5/rwlKmMbA4YK0TH3/Ji
UU4DEZU6N/hpW0eb702C7my59wwz3qWesQvnliDQi4wraqsgh+pu12awBxAzUWghEeKSLwHaCflb
CDC087a96XxaC2ETA2EuQISDc+uUrzrqs9uhCwembnjGddqX03U/9ugUOnQ6pv0+GTXFYZdsQj40
1106mvdMRmJSMWyeCWLrMm4CwowFjHSzrRp6F7LBv6vMoX20AbD5esLgtwh0bqtcjWmuwtSi3Cdq
ozEBA/PhN4xKC+cEYbCTnFrwANyKRgIHTgmlgGWZxlQ6n2M6joFXXKgJaeaFqZqM4xhxWiAVB+9T
0uzmDnsnp1bv8KyXnP7PLnUpkKcRkwzU4rbt++t4XMAAdkb23ucxMkPKLulVj84b/xMYMWkM7yM2
GECmjdAq+vUMrKXb0zSFJlZaPBYaZsgxXM7a8tSUYIng87vQRxRLOr7UDtjMPEyex5KCo0tVyrRx
fZHgKCRYYLKVgMPJuLpd9+YCGLjUOAq07jJPtKvPzGbl6FfKi2eqZP/6UuEZudKYPIAoNBjjlxag
AeOzmqFj7DQ+wLrmOpG5pYpCiF2mNGtCb252UJeoxjZxPObHUMQFPRpdmwBDi+IqTpf2KjP8h2og
fMTkNcuJSdPud2dQ3ncseDUlszY6ACkmmzMQGreZp13bcwiYtHSvFpsYjVJJYxlwzDBrlx5f9aan
r/GCkQ5nb3bzi2qobhnNPuzGrt6YFfz0OJb6paJBJuebO1oe6OAeCFU6y+he4Bt7YhDcOyRAAVO+
7A0e6KVTg+TKB4UcTIvWVov5sh4jgTvUL4pi3nVSCaDaQJoAciAa+6INCeFf0DswiVXM6GD8b2l7
77ptvDPq4QkgFFENCRvDnE7gggij7JvCcanJqaeSkq78tGzjWaBufQsZ/sTMEppu3ZEyuj0fyswO
pmQ5UC8g96Fu1I7Cueu8lrUdFGYcKH4R0GxM+Do/G1P2rVTD2bW8/RDPdyq22ZqNYMbZyOr5NDdf
yuh82Y191yroym4+6X61Tzvt5Lkp9EwdusfZt6ZydJrhZ6gYktC1G05cUEXDOSuHn7rtLtMpflZ1
Z9eVQEHyLIAyN5CfMN+dYnjlZ/sz1rVDU86nyimCtm7elehMsGXX/UtUxaexyYJUvEEVhNh4NhhW
HGn8NPP7DMsC0ho1t5waIwlgaT7PgH19k6qkjDNIAncJTz4Ju1I8+S4KL+o0JRPaZZdLqTxasX+U
DzsLE5A9unZSKPhHeKWxAFE0HBJOCo7ceNLrPGBkHeAy453GWCmrnwAfXqij+tEu02HuurPRtw/L
7ACzzX/l98VXv2NQu7MZyCUSJf0yyyc/00+T0x+Spvo1U2poChzHxniCMvwAE8BDJq5bkQfyWgyV
aJ8Uj5HmHaHPCOp5FPKqIEwluHafiyX90oBoF9MBb+rUk1pzY50qp073p3OUn0tPL+robdRC2ckl
tCLcqIZ9q1Vm4Mz9oYNzpajd2yRf1vcmtnfUIwfoZom3k97orfblzE9w2e/lLYaxHFpqhHgnr6XF
ncTTgdF1gW2DXLT2Wukd4677kefl0F4yKPKp6EKYb/O7v+VjwSdjOTF39dww8MZND1pFza7STx40
2X2/QMs8nmOHohrzcDkQh5gNpdR2nhUbqgQT27qc+iQ6wfwakrSiGTesnpjIGlAcAa5vD4xQY3Yr
X0K3612Ue1vZPJGFPmu/FmP/bz9lw5fF+SwpG8Mgf5El00ubUYdGGEQoZAfko2qXAzYZd0vZP1lM
wVs/zxIpTX9Ik+a2brERwkbBAsgiEHUG1rJPIvNN479elgRkaIL7KTOPsoa9jwQ6crrzXZNX+yU1
gyLlMIdj/lFrZyh/j8Cs9oAswYiFW6+db5Sk3LejFjRt9zFZ38DC3hyfxunuwqD3SteeZG+XkIXl
BtrvpfcC+Qb6cCnzz9NZVch3YufN5gr/rxtoGWcY4kjlIjNxXw2StcyNIohjuuXfzcnHRz8KfBmb
xb1q/lF+psb4Wozgz5OUoafcpTxe2MKzFjHDTo1OYzSfcEsvaM358BWmyIbGujJyc2QkHywItpaU
eUHgtzzdOwLvCiBGOpu6uV+U6dSYb3NZf8TRBavCFLhO/Yr16Qwlf6DrfL+SBgCvt/MEfHKJbrXY
v2KMCaM9s2AasjvIAq4MBVmGuXnQbFjRtCDkfMjXM3slCN9H0/ixYtCpS/3gR3+HigTUne54n41O
ySrswlM5dj/yZK2iSeVyq3TqSR5fb/tzrmiXMzR8Q8Rt5cxCTyvroYcSeV1tZlOc5Z2MkCmn9Ec2
cT0oHBivz9cla1rvaLLJY1nQ98OO9NZ+1hP8nwTicpeuEc44gyIvTDN/AYR7SpvwJBvsIMwl82No
D3+qxp4WMZjpS/U+Gsdzu+RB0tKw4vflpimpZM0zyqEM3Fk59tmTGRfvYgIqxcCExPt6I5rbMMez
Tk7iIs8yZo6Bu/b4KhqTcAQwN07+O9gX8wznC3q0pV+JWuOVqDCjZXpz3h68ZScKTu4wSarHJCQ5
zKKKSpJH76Y0GIodsz0OKptrj5zbMMPXjt/MDFqQzkQ7hZxvRL1aTmo/npzsOrfrz3SeiXl5Hk2z
AiWzrxnjc9d005n+1oDUMUaySFBhN7Off6ksOs1OxPxzR0ItujOb6GRiREk5BSYYKmkakQwUGrEx
+4OsvqbUP0V5UtOYaSzWXgSkmf3jcKtroI75LUZ0JrU7+gRKDqyxpH+tfjmJhhT1ID8TNQnk/9N1
YbzY2vi+WhdRbkPr7ld7o2rPdeZ/VugfMQrkR2Ot+6FD6SDyJd9DvWWjxd7WD+mJH+CgG6bD+lFZ
Gbk1nw4hAKMv6OKgVLMATMlr63xA/3wEUbhniuFj2RPC62EATyqKuLkVEUsK9TTk07nId4upHrzJ
pzeB053CK9cX1ibeWkn691KTKLhkxW9bDVyK+pG8T06zL7pqNprnBLRcpMWrjbA1ylnuj+iy5NNy
6m+R0Yrtk6Wda/WTIMp7gCDxFOnQ3kLFf8G0v5vQhCKOJRDr5rCQokflER24novDSEKjdkF/JJ2x
X5+cCWT0ZWBUEBKfkbTzW8jA1RxJW9g6+sBPhC0fg7aqIDljslakep8cIAu1Px7k4SFsPJchmbA4
fyyX6ZTGPFlWT/gR/YWuK8+L7R/XF+XQQr0EvuPS9YEfIz3ykogcAcSjqiXcAtCodWlWFZ4V31q0
qcf+bMDyIOs31F9Vor3pxEpa4b8wMP5ECZ5hwv6xGmtKmhfzNB9iuQc5CvIdKUmUIdGu6qrbyM3+
+17d/1Vd5IaPqqq6lcv4nqZdJIn6EC3oZnbHrTPIbJM7Omiebb5T7nd9lvWh9Oal6wnoWQUvwry0
znI2ug9DuCew07Ja6cAWkPFQ9YPiZa80p1w0TfgpOkKNxZo5zxGtfuJEiLTWaXhynQ9VbV7/nVa5
SjbBI2n0tExDZgS6QvZC3q4O/U0xJ9vS006OiYx3e9GrOtijzKyvI81+4OqBVSAgfRRAp/eZltpJ
FJd4hwClNALfbHC4EfM6GrU70hmfWrQTreUzVqdtv0TtZU1yVNz/O1qiquRwGll6a1H7Fo3s6387
0cXE1QkIvf7sVgXHD660UXGOOWRCeZ9ABBPvRHfI2en1+TEGHyBiU/t4bVr6a5PvDNmkfy9R9Gxq
41HWcX1qTf/0q5c+S+gOsu9F/DOuVIzpl6+8KKEZ4OOuhpzMLb3dMPso+l7LlpOIdari3uXKTVvq
m1RlgKlzR+bymIt+jqbptWinz+GXMTdQ6YA0HcAUxO/Uji5ktSaz2CtDdWf6TCbGRVpobmmS8N5a
ql8ygN9GuhOnVQ4dw9+IHGy0T26t+5tRzutm3CmnOala/GHXI5liQJgL3wyiJkh0jPpkEVF6d5fy
bVq0UHjVTq2inkjoF1n+1uBFhFjqsnHgQze2Q4LqX0DIoTrtbmtq61PMp8VzweE0D45UerXoNte9
/SRDW00g6INVBLbfXC3m/JA67Y8YLzqbA7+nIpoxB6uzA+a6HnKMrXaYE2/T0TAhUqMn9V5CBbB+
TEfzbhtik/U7ey3+LOx3ZlMdRG7+ntNSbnNIj+QF2ApO4/A9Kd3HSC1OV8F5SaAgq6WwSAmeJM3P
tBYlz7JQRiV+55A96qCFRfkrhQwFHXfixKrwf4qqH9FxhhU/zaoNUMc8djSrJMGgLge4E0/68t3r
IJihA1mdwT7GuM4JI3CV3YijriMAq4n5z7yINLeGv++KrVhKo4K2F1eWKza6BCgYATEGPdNtDLN7
pV/gKH6g+Gy+9jW21feqckQ9zH37qmnxqiqIsM4TqqTRqyN8Eygrsa3LkJ6mi7zFwjaMH1QVile8
LNYgaVAjcm5syoMzs7FFORrY5zCdtxGITj909g65vgsa7u8akBlxaFwngG+Tpoe3rb5oCfMkm83A
zJPDfuspUSWQdpCMd5BXFbVyLAkgqfKfwLQf3MT68aprA8ePaRi7BBSiKELPtBi67fz6Yfmr5MrR
Mz7itrjSSjiw/PlQdwYuZYwLhuqtugcFjk2v0A5uSy/mXwGcnC7hcrNwq1pWB/EEkEg7yB2NGUl4
4QwUC8ioVOZRUEIa6Kbnbwv0C4Asfnuv+lHIG/EeBn7cgtMDfIAqYWZDoLAeY7kRd0e+VO5X7pHO
hCsjt+H3AaOSbCGOC9bPy9rOof87UAsNra9wTN9L91o+ldlpYPAIZM/WtaKTZTv41S7z7KfOdSj1
xuvrEdH0OPYU0pi0xLlsidTd7O9v2ZOhhAeaE07LTT6Wh3VJMPay7TCnQ7cDQ2GI5CnlPa2vgc+k
b7lzl9WRn0Y/ACUihczcQXla2n8CsTyrPIXYVcPvn8TJyyOfTCfGatSzJ6YhXDgGfUYsr50W0PFP
Z3lT25ASHpw3MZlNjUGbmn1GEIQUiWyuXlw+3UNyD4obdSFa2CCE6ijQ+X3yukq77zFMQc5gWDR7
hiT9mY92OqkREmoNdyAAN/L/GXhrX0U3csBnc9rEM2QrHZdd1aNLOJI7G+CSO/ldTvtIpOm646mg
/GWo/ibtmZ9AgIuABuLsMEDgq8q34oKJPchL97WrAyelN9ScaOnnaeUxCss/9kAm/dnZeI+TAq1B
bXAH/VmdoftI9O+su2s81oyNjaobxxy+5BzImZCfmt7+yB0g9DlHYlw+ZVdE/tYtWJrxELoKIaGz
NeGJmCtYvGVvRJJEbsAXfhvM/sXuG74osmWEwZHqOX0/Yo3EntleHszg0eRRsODiDwAq3/lLSyMA
EQvaQ34ajXGdMfxM/HSJotSKuJ7EQ6ZQt7PsoE3+3PzU93dU/6470LVhb9x5WLrRHQ9GGxHVjpQf
MBNG+ltV1wydv1Md5Ur8IZGXVf5ZmyVOdzSybUXqZJ2cihQW/+Q9UAY9UKa4hNY1pmMB76JOAorM
T0oGCWwt3KrZg1hPcQrFry+ziUEiQLjV/iCxt1hYSZwMl6CoD6If59bfguneimoVh3tIdszc3IvW
LZX6mPpaQN/atTqoDDbCcbbt25z+d8Z24G785UHkgm0LVSuIIziKLlpVpSn/z7FK7OVxpAVLnGCF
URAW0l5WGWx7DIfjJKyBkH6o5v6j6rtbtR22UU+8jg0VZSCKzU3NZ5lYYw7Jp1N8O30dlMRvlF/Q
Ke13CC4ayxwqBdprJi6eGUYew8i3HDqMMvMMgpp8msJc3ZnRNm063ucFU+59kEyZRZRbMd2DrAdz
UQWSP/zIVZyJgSYAhScMqeZ6exdVEpvth6YHoguBRB8ULQUU2j2K9rFV5ytJn+S26Gza+2QXTZ2V
8MO30fNeRdmLIrLa6XGOAWygzBSVTg7LvxXlBtHALxikV9jiyb+jLsfwLOax9fxPb/gcIvQU8twD
PBlU7TssP3oghGGSPmctyoNPiCNv5vnFonlv4hSvamnB7CkAYbXCeZVg0/NtFpM8KYy2uFVva5gu
wbsCi4ZHiVncNByOoOM12gJQThLuQ3x6Ghgn5s/MtQcRh1conuIazhTJuIGGjl4nLZCtndM20FTq
MEBTS2Ayo/VrFMY1jdQ7xZ0+ydH1DSk+t/5JVfvaWYyd6JN/egWi/BdFg12XEyf6ptZs1lO7U2lh
E2nX5xDYJ8vP6WQg+a2n1z/iistPLi3fABZmMzT21QKOXvJSncoczRwLnpMVdTGmXDbxDCZsk4Im
DeKM2AlkU7dNmmtgcxy831VZAPW5j9tI+jXXSHvVLIpxgCNjv0zxT11fiHiJoR4dN8Dpo1xfPoiF
gUJ2P+jDiWaZoGDorWXuZfer1L2nOZGi43yCUZOmweWO3PNvi4VmbMmPbbTH7Mpy7erWsqNtr7jd
xsV+VoSOaER5W0zyp5y3S6Mdlkz9UqetGNqFEVKr0tPUZpvTly6qQqIwiWbFwJWxA7lJCfqi2Uoo
JnZGThhMo29jxuzq/1SQHMikUk5+fy1WSTZ0XYshWRjLkz3os30U1032x7PQp+WPZGLBqBznDCFp
T1oLeCmLTro4uaFf70BYbvNBMrX9OQnJmkfPimASxH8Vh3rM9a2iu1tJe1NxOmZTEYCJPWqhTV9K
/kAVbqsv867D1noIuuJMpy7Z9r5JJcw4y68pRtV3qpeZLJ6DeAOzfYPzYq0dUAY+1YDXilB9lq+Q
pLwk8FP1vp/rT/GT6WUOFss9Av4kHOoe5M7ER6ZBOICCLxqKfUn6nuTnM0C0wMME2ZggSP2u0lph
PjghqNH+WGyPWoP1rmb6blMMb38j37iUw1mqDXnkST5f4gVINH9V5KZHTug9eTbS49jdqYNyNON9
99u43qvcp2T7DK391EAHcqHYmc49vlFEsyv9nxoGEir270W5GdENkjF0jORLN5/iiAfi1yGa11qJ
4ud709iNN56iH+W9cmEPB9UmHyppxK6mKde/yUxnI08mRYmSkEbuwfLinR8zsZDXFwfjixxTaXrx
bOzefHYpqciTzJHNZApcVgQvY4CEJuc3+pqs6C6vso1eDqdoYeVZI1vtHi13Bp1OlVb/tntyBwwK
ZttLtl0ym45ffVfufY7MV9oMu3J3Z8zedevjXhfKURbcHKf7QvGuUpSnfESdmNcFFECsPywg9EIp
lyIxIaZE7knFFYV7hg5n/339vav2/vw6k/KAC/GtBBHcIvvTQsoSrz5HogbAADBJvcjr8pFEchUe
gHdarKAtnC6AxmH+aZoFT3yQ8hNN+5rnnmRjzLQOvNE9JtVhiqYPWUnVce4hVbuSBZdHSD33vZ5+
0/zvnc1inFoVgEkCvhenH0TgvZ5X17JPIzsvTypXVov8cQSW2bdEfSqw5TSgIEzszr4qJlkZ1X4q
yumycEnGuKQpc4/UNoLw3+J2tCXadI+4FqvGrahmu4Oe+EYkS3YQ7CamsLszVW8v1axmArZRBBCH
BUtL3qEngTOoV81Q3UN5cdCrLCAljxu40wxjL2EkMOQDFuZtjHMyyKgBcUHXYFNL1cMMCp3+YHrA
Tr4WAZJIfiXHJflDmpHXdAXgiyt4r2jFionRJYj855Pa0tM3UP5u/OM/XxWGtR3NRlv5apFO01UD
Ax6jhJ6UBdU5c8R7JDr0l0+n/RgS4ollgMF21E5lsaHl8EdS5vK6O9JOXOBpUl2TzE88jQdwxhdl
OzDFM5OUBbUOjl1R3ca0bwz9dYczUA7jQd5OXnRv3rSOCqdZvRc1EsfJI0QLlMOpG/ScHDRjdKeb
8ZlOYaz88JOM085QlGtRhQNOG9Cr+EDaVuNpJp5SqjeLHT1XIHH+eeu+T2id1/ct2Da6AiXJTwH8
nDCY/aLHLJEMeVnP8XIPPP1bBC7DwW4oqDeDdiu6RF5TBhVt5F41DhEnHsZYwVeljTdynkQDw7x7
Uj39kpFLTylncc5xY0u67aN5WyHQIqUi2I4/3M+RcqV52ueU4iHPJ9F3VefsY9IRFT6d821SlpJX
rZjlhO+8LF+GD9EaojZz7gYSdIUvXNWR377S+3Qh4i6/O7xlCuevdHgWCV3a8jDeyDcrHYIvQix6
RdWKnywFFj3cGHPGLOpsVfSSR5FKKz1YNGi5b8poBKavHVq//WnoJBnL4VVWxJyNVw82fjlq2GJV
fbWK6VO+Ra6UsH6i/N0qf/RpYqBt97+/yB3JOzSDJsj5Tvftbzn4Y5psdCO/k2dY3xolD8YMEyRS
IaZwtvUT5FKWqv7IQq35mkH/HgEGoxss2//AItQ9dr0B2BOlyXbVGeG9prafkndqsFAip10L7tE6
zW54EhPMVN7TQQ6cHIfQ0E/hZW0sdPmmN6A8jlLpgNmhD3+S60Lzf6SGvVY9AF2++l4CMiuwZ+tT
xM7O3Qsli14i/q+WoEMVHFwS+vI3ea2NCP3Pa3WkoUdWGT7kmBaWGcSV+133t/9qym61nOcqCua8
eEkmiITqvVZUn/JuiUhXHdGp12at7Bkee7LIV3muunVD5kRzeGX5Bj86Nh8tTONFXb9FNvRNehr4
JCApXgPuXIAyYbDG6Kq0oofenF4HANRVFV2UqgH7pHrvxy+mRw0d72WytFMUKi+ZFfQ4umIEihBJ
qpWE6Zd0WxevHO2zQAxE+acYFs/9zPCnGLlwoNYWyxVPWgPZWj/v5H0p7vfow9NApwgN//dUw656
STfjscjfZ02/A/UOBp+4TS4qF3C89HsoN7Wkjsh/13hbhJ+vXk0efCk+PBgRRrhRyQzfmW0ZgKS6
rnzvLsRJ96bocyncX5VRGqONa0miOa2rL82+mSmo1B5EJXW9p4PhheFC6LrlEBGlMprv0Ez2dd8n
t/IRYLOkCZ19UoTk37onNBNuhrOfVBKa/aaFk8AgRoaJlqg7fXeZOCM33kqALy/mZkXZAzYbtHxl
N0c6kYjBiKLM+UM2R+7BT8ubuWUQrbwpJfztpvbVtph4yvPKmwjO9s7EbG8jfdOoKsryyJpFNAE4
KGr4nb8iso9EIc3CGEDPve1K98lOagApXNMy23egHnTakY1p2JwlTl5bTc7azEjy6SxPP03xixPT
+MQdyp1aCwvW03SdRODr0bvQZh3Vod1ZOdNgh+LX7qpjiVvs6uF9qAKW57nFFgvTNgyH3U6t4BnL
1IPkkTOL6helx4GuIzWEj4iEi2j4v0PofqPQV+0sB7YnQQMIgL5v6AgYeoTiJ597b9JUJf8XWyRn
23Fp4FcZnkazSOyv4JIxdZ7ynKpChW/HN4Xu+C4ler8j9zDENxiDW6kZhaCv8ILyQE6q3jzAjQP7
3Y9r3FcC/6IoIMdXCg5iNkaLJVRm5gk50EqsnvnyFJf0uobdj5g1w6PG4DFCJ2oe1hTTmm6lwFWD
q2POx6uEVCrrKmXOipJlc5CoVIKHtpgfFK25kvhMUrtSDKVU/2DTKO1mlzXjyRQSGN1YBpXXAVNI
oFXrbiS5Iv3Xbaa8SK0mpxmr9fW3vxSxdF+0zk8FmymFPKkbSuLGtvXnJCR7SS5YSgiSGJGfNajF
UCPUpMQgf5OblfBFYj/Nvx6i8UeKdTrwBiny2uYnAPCPtXopu6t/p3H7K96JcJm7BkwNyV5QKAb0
E25pXK5JI5IqUsuRynShzRCetLdLxXdJT33jrlWjtQ4M8X1SWuSDScKQapH6MEqHmkZYfaThtljv
vipwZHCF5B0iXFJVFrJN/CFI4q5WiAwkWsxZqmi3kLSNmuWBpOs6ndaxfLqZrAFAt/ssV5CCjKxF
CkelrZEWZgvqLP+V7VnUdtek/VbS4+vaSsHHGwB0D+X7GuOxb6a/fHTjjzynlBI1MBqlEExF9KZk
+EyG97sm/Ow6vxxn41liyDVoXCb3eUrPa5Khr/s3STQk0DE5lfckF5crSvA/ZeHGbrpdF1MJJYEv
5aMoUd/SvIQfpLsxq2gjaSvZMVkxTzgLGUXDzu5qG/ChiZyyZvWsvOhAbWU7k3zcUkfd6VRNpdI6
tnmgtGSrhH8hZrYYhNa98pDmytcykNkz2sd1ywGxv/QJjaT//FYBdqEetv6s7MRYLhxRO0u+nPFV
Dre8RGN/kKnOXqJccXPk9IYKM1twg6VglboIfbT8MBIZjvOTWEU3J420fPWq+hFRuIe+D2pK9bAe
v1VRROrt4tmf4hrQIU5BEG2VSa77S1fi15jeZ3Ex+2l5nlqaMXvlGp7Iu7XKI96hD6VrWv3E8hRS
F6wdKcbQTG7v5esN7c+Cm2N/C9YHdo/uDJjzRnWbm9DvaLHtzlLgjyZQufFBKi2iNUq7+4Y2Wuy2
bmlXzuzfS5ZQJE9OlqQXK2WGEqKDaAefhhRkHh58dfgQGIfvMXineZPdaWIQX5wX+RSlXaKy8kX+
b9bxNi+mG/nbih0DSxA58DlzLwJbkm9j/gGwYNrL/OO6Y3Jwp/o5jKavJou2ZuHuSpjcNKFB+JCL
SpKyTJwXb4ZgBCUjtyavy8FphgO41zdjO9nzUarxcrjkD4LFkazGcu699IIp1K9yxkqNGj33wliI
o3xv3evXUeXRygLAWABycl15g8QsAqrKZNrVkP2pTQC/gxp+yZ3Hs/fYwai1kHuXxZc90kB/Xct3
y0WsMqOHw+dNIG/EyElyeKxKhls3tAJ6FLprtq0IJAXlICFruQPqmGxhiApxmmQgW2S38vvHqsqu
XCMBW6KfMkpzPnotS+8jP9sXhF60kN1Qs4D/VwdimJzomzt5oI9BeOdU+SZqAWlvnSJluYothzZD
F3lqj5K5igwalS7MfNrhDQCmBUYjwXjuvpg1bSLkDyXNvj5Ao7fXda8yZRlfGYGCvIgyiWNs8yi6
aXrmnR5isIYhB3oS1Ykq7ca/nzBfv9Ce+ld8d4Y32RL5u4iF/ExhAV2c8jGyZQtIes8tVUSHVOEg
03FkdNqt4GlErATtJ+pbCDbbWnmS//ca8Ba8JvqDvs2npqtvaKpYMYKibkT3iwrxFuO+A9QjFreB
O09xq1ezcI5SFZXXpGYi1VFbMZ40DthSDDAz12thvyqMBxjTN2JzRQes0XCjlnsNZCCfFXlJYvu3
z4bN4k47AV6JGLhWSnNxfyNyu2TWC2RnUGzwxCh1DQDiwApVXbiDS2WTDCyqGD1v2WZ5vovScu+b
Rzb7Q+xAKXZGDhHtStEVTKdXS2FeJoW3FcMmIbh8oRwWOQMtjXE9y0b3m6ywVDzkp7zF873rhkqI
HG8B7AkCgCqJgAU2kgWWaks8kqgr7MvCgFqQRIRIrxTMNElUxst3YxoP8fhCbzcFdawCf5ISkOQy
zd5+bEKYK8RJxmWVwsWg4SMZv0Nvv8aKfZSbFFXAuAPkxLpclOHBzplCOCkvspLylL7t/tqWulfd
dQPl7WXiUzexYMX57+Oq+WrA+iw2yK5GwJ0PxTDC7FT81lH4amfu01xXME1KkWtcnQYHZpVlZKgY
dRM5mmJ2QqsDRYcjUp1BiEH/85oAVZBFlfsUcR9FHN2tpdgfsnHD/JR5yruVplf0ODF0pfpC74rO
JWahqXx6oaZ2QcJyLcWtSk5MpdtyXOfLgbgHuFywAjdIdkIPsW0c61ZMt+RsXQHklP0EZPYPvAG3
51UdzfcCEqPf4yDwpGhKD21DDyqYMGSj7xmIUhmXik0ZBY9DgKcmo+q74k20k+6Iq2E9Sf5BYkwx
fBndqF6XvPVmHojFmXTnQ2/W/I9kUsT5BcZ+kSbT+5qs4SOjVoiahl+KnS6Jd0zvUXtgYjjECyc1
1D7/U5CyClrUnC+hPTuKTyarKxqSGhdzxf1bv9ZPHQwpwPDnvQl2jv22aR8zdPhIqM+JlK5uHvnz
KIawgKqBlKhEYlHXNLD6F7Kiq16SUkcbdhf+HK21KUE2rcih1CckCZdXyaWLT+O5+MbOEm5Gv7iT
agLNY8cxxtWu8uItNs6i1eQcte741dqvsrDr5olILkYkIBYpmi0lXfx9sTpncuf/jBvjOT7MjoEj
gAlU5VZOoXgpq4KjoCdvrQxvR/WTgt7Ospx3AXmv5g8NJNhgddhqnXqIMk6O0p01L3qdPYazsm0S
aQj0XW/pSW3Ka0l+yb7oS0RB5c/diTx7V1rmRi4p//LWAD5LcgTCCoRTVrV1zQdXL6/W0+fQZ5vT
YkcMIbskj7nKF7qKTlF4mX5Do90k6bh+VD4+cmDV2nmZaSoR2ZMDkktPqZYzWgOFz5FSkjevct5X
hzGuL+SKkiOME3cHQdZaspETuVbFLcYtQJgL4zBbI/sE9UAgJdO6LZ8dK6Mv0NuNtoKXTx0EH8rD
Usp7lCE9LjdSqulscz+QsdcYGJ+QrSJKxXOQjhn13DQ1dYrICmIX7FQ/vYwstG40mz4EVAo8dBqK
RwXWuVhsPxySLOV48jGhzBcmtioZMiizXkro0czTgHm1UT0jykzmqdBO91RPzmXRvihl+5XWyalx
/f16LRuJp3UEbs6F9hLcKOywW1aPhcXYnmJ+s6DRVIcq8PoFTB+xlqpfl4Z1RxPlYRH8rx99VcxB
opDZ4SfKg4VMUlY6ZRNfS+1Saujy+Gth0uu/2/FadLT8Kl7F+zCoK/xkiQZ05HLBRh8a8u+irbMl
+8x0SP/+rH1Nuy4ME3cCi1lrZGZIpq2z3uSC4g4IBI9SzZtPFCfHThSQHEcxu5Cuk2PK36UAKu8r
oZDLTbAUpDLFkAiC3OjKayV2byVmkM9JxAjq9SataiYJs/Oi+uJx3HvMH3BBVBKGSuXPgxaOwZ9w
S5S/chjFt3KzTZ01R3tKaIOH64x9EI3R0yMgAipYvi69MXXG6FVwfP2nTMSfEAysBaNrkrcP/2BG
8jR5ZLx0kb2WLOMC7iVnYWTPtKpZq2ku+yF5nObk959JT0J3P/G6ZmoMympejTFn2DXxWbScxdWQ
u3Syt7Cv3sS6kFi6IQm3leMhb2Ps3C/Ae2yOvFF0h5sxYsDTAeaTBRBfos0eakydgLBE31Sze9WO
6P++omeasm3M3G/8Fj3OrqC+ByGNmua9bhit6ku+SW5EH62bFGyAaXsQTrz9KVWcrrDc55RFx7J+
mIDpduNXqc1nUuN71psI/EeiQnH7vBimlz556jxSoLJPftQ+tQYsoaKHdboukHLVB3nf9LBg8yTE
GFM6EG+sTlETDzsYDjdSYRRNIZvFTLJP6IflZmg+W/0g09VOFpRDffhaAMYQwEZTdo9mwzA7D1vo
y7g8e3oWcZR/K9RJhFwE2FHgZAmVq65mFhceiLxhhfwWvaCSYKEnISdoX9qovkp6xQadpCjC9S/t
0PgLYzmSa9ly8VsHp9/13bRZq9I/Sph/S71brJFgHsP70tC/19sys/nQVcmdTdt5ZvUAblkhyE9P
Fxq8YtQKxdBLnbaQDDi55WxOq+uKw3JBoQU2Sjju75Oet2rmQjRopODclzslVJyd7ivPkB7rV13o
Q45ZKrA0DrV5Wen1rxVZxbOtwYH/P67OazdyJdiyX5QAvXllkeVVJS+1Xog+3Wq6pGfSff0s6gJz
B4MD6Mh3qYrMjIzYe+1cO5VNHd+IjcIDIEiscCsvUi4cKXCNsFyR3lj1bw1Zz5PbyX2Vd13keiQh
W36Xh6rQykM2WSRLGMuhn9C0JdWUn0TcCaDUKpjXKnkCJ8+VNj2mqM3oznigg/eWmTTnGmm8gUR2
0cT0mpr6t93o4tRYEp4h8rWoTpuzRRbZaY6LjTpsAjfqS28/o0KZjQvKvc9O3Qz+gADmEfErxFlE
+RifyhI1ojE16ZM+9UHuwl0ndBijGOjS1MamFsvRgg3OgxbAMVmfnbsVz9ZFb2ZUXMq+51Js8HB/
L83huYxHe2+WiBy1LrLzxgAWkds7DnyAWgNXVEjfh2e9NLpQd32YgfhC8OATSCuM+l2OnRmsyfAr
l7inJ3c9pmrSOaXiC+HgH8MAuvezee87OjwOkTr7eiuRIDjIkLDI+WFBnFLrMhz79q+EgiWbBZKb
xnNNAGMItEsLMJ2OiKbH0OyB15RTOQVds4xgQj0m6G5+NheGtY5VV5EjUme3EFJLIA3ryoA/1JmS
N1P3w8GELl/JNwgvoMwq817K8VRkixX45EDDgfaedd+c+L7uj3LkDSuhDmkeo+WkGzub8k0bl/9M
b76SVgUgLzXzyOjeBEPtrMguym3mHZKjK1D/Nx0KYaC8iR+G0S9s5zi12d+qS0m3UuUL0Fu5df6r
0G3dQ1F4HWUcPig4TTqrwcLfV1pvWoLLc+0F9Gq87Ur7gBVCGTf7QzhlmgqAae/7rH6PN/OLCQ6k
bcmp4FYwfShRsafkdY3xYQqN9YHk2y2wJMUhSye5Z07uA1XOxwKz84o/dx3FU40Re9Lo9UiBfD9P
ToXJRSNhF6QLxkbdOvWrMZ+BxrJKS+zcBi40YAS/03HQb9i2acosSXJS3AGJP4aj9ZswZWc/YArc
3O5nirVo/i9R69VjHwsyS6ENazqEYMZ81DobkFjdXD0X2XZsL9o+ViymZZzD0bFXQieq/uzqUu5F
AfkvZkUOcniW0Ubed2N2KGHr0MW1OhCm87ms8q7Xs3UukjYCdIMtpG0IRQEwro9GmI7OFMyJ+UoU
MchmTslZjGkzJYRjymcAVUyqKoaftCWPU+Zq+1HDLZE0ya7LEWfqYPXXtrIj0snASfRI67tpJCe4
O45lWR81vawCu8pm/LzPmmPph4xHhrOE5iOPYhxA3BnashxmSq1Vn3BK1aCb1ajyQ6yPSwB45L/1
n9Etn2BpSY9wLRJSoEfPkDTkMO0xbHOpwWY2NrGaOU37xuRycav8MCVbwmGBEinTjPcJO+RmNNWw
LZ+7lb/aNXs3YNx+Lxar31mSTF0CKlr8skvMWPG3WGvchctL7VdIV9ZW7DUivs2nul1I/0kJeyln
sAhtjjWxm26li1w/niEk+R1axkzHBrCFDWhNVQL41PWwmht7PyGtTAeJ1Nwkjwa15r7Sf1k0ys+x
PUajhA+wABkNVzt51dW6IHs3yp2VLYzy3dXb+bZxQSFSn7y4x3ybTft61IksAjihT9BizZEoAw8H
GpdDkXTqJQ8129+yZec8cNoZ4iaxEFbjj4HptX7YuDq95sKtUaPjObFzVcL7/efH2KMUcU6lfDel
nRxloRAbLIAXxmQ5p6UbTmmXoBPznhqc52YHeVLlEB0XSfe8URYvcubvnKkinfPGlqkHjst0UeJj
C/TuJfW127Q18lOoOyh5V/zFuR4WSjOYaVQh9O4p7B393Wnxhxfs+3QE4rRxucEJojAq68tvNUiR
dnefyupdn1APkAQjZDFFIF1eHDF64KZTQM5O+w/0MfT+xv8i59AMB3FzGZmzBSdvjCD9XREPyB5J
jSYEaPHBryOOf9CrP7Zw98zVxGA/iY7rz3W51ATAJHA3NhZ3418dk4ysHFBcPSeE2NYPKzt+lhtM
eMeS4AYIQTVyEmr85dLcGrRAr47rsMB78xEpItGaOfT23EEBaFng8vyyPY262HfKeqML2HHVzgNQ
uHObzy/6Q97XkaSopBTw8wOg2z9pzyOcoFlYFaWsb7qRb+sPSgqGXTTwokw+Oc5w9EzCWd3l0ZDn
oc+yPX82Rj5D/VKOTRxdpX318RDlS4NMjNGeMyf/gQdqoq56LxNlnJtSGmdlmcWutTUGasV8bpTH
cjNCLLPJdBeAB2ZuOjC1NX0D4Cm+NPee7TXnyjOP5rxOB6zGT7WOm3IWIIAckIZslibgV81eyXQC
wc5hPZjSRJ0o/f3AmFtSqTPVnn9+D+DtIiDIGVqj2X+QkfJZWSAZLazPrdJ/6VqyhmsJuFfTwapj
lNKk+qwnBgnMzUYiUWHJyRozZZ8xtu79juNpZRJ29Do7tdhPRXcBRoFRiCQ2O9MPQzy8TjAOd6mU
z1JJoJ/bm9Q02jMMHqx6RfvdWpSjUBfudo8TxSivY59bp7pd+7Ovtf2574o7SYuQMjkAqRwgvCqY
7Y84pmpxnqu8AcLbnWzUCgGIcQbKBkItAwp+JIOWM0IZm0+yWHeWx3libVvz4Drt0XCx8+sagIqS
mGzEO2UX/XQ6OodLIU5ZrlzqU62dIl5lOsvbs1iUab0XpvYyrWMeUU6zE84TU31T6YzUK0y9jlkP
nN/imvWqAKXj19SKesHy0NRnsNv1eaxt2kgUV3IhOKOYZjMwUndnGPAd54oswLoqCKEpL+6kIJ5R
Ipqr+mObXG8kUFwtVEtNx144FfCBa5dLJ7bepYe9gLb0PjXJTfLFDYEMkt15v/ZxOK36a+kRLlUR
4VajDNiukrFxOXY1tEo7uy8irSkZKIwrfFI9GGYjZJ2g4EjroMEZuyzFGBW4WXaaBVZp/JdsVDHy
S9I9btebaQKZBIxeStVicPi5l94S9qA/DvyHQFsgJ6a9BCPcM6dNrCWwKGN3qSA8pd56i5MXmt5w
zUewV5W4mKaE2zv3UPXyAj9MfO3M5U++rpgYVP3pUJ64vbcXubnRztiH0sQwQ7fPooXMCRZA+4oQ
WAcom38JCRVl1HmSRf+tO1zZvqnxHFlfmc4rpHz/1tmzFbkd7bsNxWgtu1hQmEhioBrlkBRAPmWZ
nsucYEbtvZPY3IOF2+5sjCVslLkegRoa9Ed3P5/Vti81P99lK15vN5+4+n7elXnhAsPZvuF/fuDn
ZzO9xTfZPE0O0jxB30umlOtGam+vd4WYAX0be0ZVTMfV79yds6FdTMN/1af5ISF/gPuf52AmlLOv
up7inNqgUNYO0MC0awciMnzV73rIxClbw1LlS6Rpw4PKE3paM9KYRg6KTEkajXl/GOiEGtvK6juE
LFHco9axpyifqn9j5j7lRhlfkjQ9EHgHvdKLv4vFf1z9v8OA4zEuNPeQrAsKU2AN82Dd2cVFUFXX
tPdfGw+9VIeiKVub48BmTxRbehwSJu/05mVkrMBLavfMVtDr1X4cUapU02CTG5V9Si13gyUxoqFp
P72o9aH42PnkU1dS6UjDvCTS+9WTQhbgU+3PXuXvLBG7h857S+iG7AbmjMFITORRCVJ1Ugw21sQM
GAQ/cdWre1xG/CYV+RjYaT5sknU5EbscJDu42zPNos3YGuqrZV9XweJVLfq1QqCPwnO9OO1BLX5z
cXW7jba1fEn0dEfsmLYrlc4KHwqQl7u6ZVqIE0rt4oVpcmKBUpKPvUdOhQL3I8n0M3X57Ha6hEbV
fXuNuE/wq3ALHbOpp4EMtni0k+devBY9wXSjMENzk4EZojZI+livNJ6utueHU1sBpx46WORtSeLy
6O3KxnrXDNBcZdXdHF17BotOslfJxr9azRnrz0e5TG9tOXzGUwk9tMzOBfnNLDHI8eMFDYQ1d3ej
pbRft9M2FEQTYv76LYx8CYgmqep/ejaHbppbkdbFMPDlTnPqPNTH6aqD1A7imk4qKLDHuXEo1lqi
1wqUuChSdlJT3W7J17fGTXkutA2KVmyHiyb1o9bpDs6cDWejSO4u5z+UVoJjWpMsO7uO/8u09eST
JxX6mgxq4d/MYR4ixnF/xDSkZCKDYV8N+yTGLMTygYK8IaITiWUopPJ285rRLKQzt0/EsaJyOg6t
949QkkbGK7GqgjIVIW3D9dA57WevKX/nTXqYW/rFz+uXqfcQiEgw5Eb/0JhECc7z+NhP1pNfrfcG
9lcQu8RvIKShjxH1ukVESA+egh4Lomn7hNrg2GltA4cJIZJ3KOV8Jzn73C7DS2fYn45fXIcRBBq8
Fbb+9lLZJv+ipz+NcEUNPWf6Pj4sElcnEYZiKC+OZj8gCIRy2LVdmOTeI93NgKy78dE01a+E3t2u
oWtZxzZFAOxmOhZGpATPfSyRhRaZU12B6o/aU0Zgl5HzcjO76ePuT5UTiQS0zQj0ki7A2PSXVfty
yfvNZH3tannrDM/aT37SB+ySxw9jQSCamYXiRoWc5vintFmyyBnGMSQpx6D/mIJOKkb+ccdTjyTq
EOr1V82Tca4F+aq9W3+WjrPTPdCP/fIiKo0hOfd61hEl1BHIoYqELYnGc7Dm6hHdfmTVQDdxxD56
wjsBNC2jflIX3UHOOHYXrcDwU8n4kWTdkT/b34vMiQra3IHu6iKsE3JBXKPVw9VsPiq7f+rNDjEC
sR9VuVSMH5pQk9RyLdf3nl+yxwBEtERKrer+0/X8pbe6W5s7/wzrwx8o8DliPAIsO/qV10YeDnxY
2VdL2P5edYRGFon+yup6XxcHwBndsq0EG+38ntlo5hi0cJ7sigCuP8jEcffRHGOLVsbQgKSP913W
XyipnBwiOMCWlnE7IhIiCUPkMF2QUxwaJYtVS8pEMKQAtmaKAYcl0bD4k/ThebbBVKYWpqDk2g0m
p4ls2aMXRa8noA12rv7083rFeU3dxTC5bA7Gdiis/PazFexFRn8nLerYSTaPYehCeEC7zAZyppOo
FWjFSnfLlPe+ir9c0tTXRr73DvKUoj7pmH4OnHb68/++EfTB/p8Pf77Q2Nq+zkf7qKapqvZDPiiS
HgkJ2C2TsTXem//5XEaP/LJ2MqO/ub1LDFPMNrj1iNIeOtu8+N35541XjQcTiP9ROP5Tq+XL0eLV
p6lNE7y1anQU595d6l+5r90drXxtrRFdn+ec8wzYlo7J5BHzaMp6spyLysOxNhDRJazUJ4w3B3bv
xmVUwHT0TRM7bv2RZEADJ0IVqUB8IFJMsmDZ0Lt21YFU0eNqCgk8lYK6Nr5EyuMAc/qHyzY5d44W
ib4m8ceFhzmm1QksqDzHz3jFKs4klE8A4LIdSQCP+TBoL6Z1Q9VCrsNUw72dml+5qZE0uiQHsvqK
U52nHpErAbDg+bCoGRA/RsRpsHpOthJgnxstcB0nwqh2/VhJ1IjGk+YPr1VZ30kRwvXQJkdtrobd
2ArtEA8K0K+VPaxWXkXQkhk4cccGOTq81dHlCdj6N3XDyevgnxiNEmFCmyVoB0V9b3/HRtlHeFbh
fmWw1bT4CSheF6Zzc6c2w7ydGHkI7sUOyAt0t9LonsdlFuZx/bBlf2x5Aq5XPzY1rDToo4YbP3mG
eNJZctE/PKqkPdSzowdzubwz2esIyEoe/IFT5hJ3VVB7+h8EH1+d/Vnq1ISIf3mA6jqpHMM3x/+8
OmiDE4muQm3gTwfmFeUO5q5Y4Ym3pv1ntZmGeUvyzzTtBynINcJ/FulI7ykG5heRfEMgfau8az/R
ZzJ8WmJOVZ38ub8AjZbHwo7AshIPo3jappyeiZiwKlqg17Mq0ow3z64vZQuF3G7pQjX2Kg7bLy/t
4Zb2sJy37jKRaP6194aXpWWS0UM2HBPv5ScmLc2Gi2BMvRvgSNRDWu2aGAHDlkUkB2oLvzdfZrve
+3CmTuZW67eJiJY42RdT92jnwznXyz2zWUEkBE1AqGjc+wRsinn85VjMIrNe/+4QWgc/z+/UCfxr
DiFHpjOEI6se6RTuZ/nSJMnZ9LX16DpeRxtyumqiO9hq+lyY2ezNIXlKlBbvZkGfdAaMGdhNU1xt
A8p3Vug3yvruTGQGmbdFQ6rMMKxHiS05avjNUQeyMRhVPO2NtZ6vbPxPJILUB9XKKwTtNBwq4EVe
SxS8FtuvCV36naZxchEl65BA6EzlAi7a9StC2/2Vzq9D7AtCdBvef/lNs1mGRGQaq+XdlpTaP09L
OnJLR/6QTsJdLOAek8FKlpUyiAu2FE95nP+u6sWO0DCTasqMsIbu3SasTOQRFfveX+dgsUfvwWNb
Zd2ekAFsH7ZG0agDJxs6IcvDz3f8fL5wJYf5piSfkm/WwnmL1iYpnEBMAN0aN1rYzyJbOUi09oO7
/B5b4j2NyrAeft5AVbT/572y39IXifMKfj5HTuWC76i7/X/fW66UiqPX462rHLGEP1/usqG9LKYE
meipHvkcv35S/pdVe79JG+VayUGnz8RKPhjbez8fIhDurw75jj8f/Xwe6oVHjDZNCMw14Fy5QWir
r16+/5+PyZW71mlinxbdNh4WH2/NmnDeXEbjQRkJLeDMbXVahB4p2f/7SXA8QE2K0oh+PvnzwxkT
E5c67syYzyFdYkMg6YU4T9tvTsq4W0Lqf+ekVRIR5PYtPz/LjTPt45RkiFJZ/kNBa3Sn5ZYXurXi
L8w1DjD19pWRi/bcdf3p5wvmmsUPg41ww5i7x59P/fy871t/RFolx5+Pfj7fxqTBkP+ihz8/1NST
tSc6ksj7//trLWM6AVoobu0KtJVlPL1C+CXLYVL1ZdyCWQZrAUPMFzNE4yCKh+mZFbw9dZXiDJ7J
OOSUXF5FvBwLwTJHuFm7U5P9Ss7zIeskpz6N0UCd18+QVyi5G9DGdtdUOPVQ4aL72Fs5bAlgG09a
33X7JMY+BVhUgHlekaBnNTDlEeplkfbHFvpIEKNG2Xm6/LUShTpZPbkcNK/Iedo1gun/KkkOMtKn
rZAsJFXKWPi/nNh99HIWFuYpXaYutM5PLWFIgO/7fTKvPjEjY9h7uNLaKuYmya7Mu6eN6Tx7JR0N
n9ZDRcFOsseD2vbkgqD61dAY4HCS4Z561piMAClJIrInSK5tzpNHF8aN3VuTqL0fZ3dD2LdCjfup
XeH8yOTBcIjdEebLEBOZVbSmu0OH8hkTHoUrBGNyH9OccFqg3wLLKsnnjHhOZUJVr5L13hcFP9V5
8A764cMoYVrpQHQyHFuWQqlfeB9jRryp7janUsmDOVdHP31apDypScijZ8dHx9GSXWMveFYYBQ+2
eXOr4aiG4dNMvZvbehNR3P2ZIEWNZZp1kGH7m4sYVubdtZTmR9K61Pm8nBy+0B7weJP5kTEgpfGA
dbtCXsjcgQnwvZiB+ayScxRCf3rf5REIfjXSt+l/hkez/uDDWLI4BUW83pZJ8k0PhNCcxztDljfh
NhCj3XcgD30ErwdBS81hvR9Yy+xkgbne3genvWbNb1NCxZvJZZiy0HMHdXRz8UBCUxeWbfJYGb/z
mIQaIuZTAuddNu4ZyuiW++v3QKBmGrtBbJC1menLu5jaN1iZklwYJkStEiO2US3EfM9BuKn+uFyR
qbkNYMvRAfGcfXulTYIkpRQhbWQI1uN3uhi4cNkAu5oXGp8gpwYNfrPlRWzW5zrlhOSP9OFMXDph
gwmeB4IgyQebmtEaRdiIhm346za2CJJ2s3JWFuqM9WC2c1hXWXtSoMta5qDdxLaZ2lsz2x9oPy/7
aVWHisHO1RF0gkb7fbGY0VsCQMXYXweRPnkqOxkudljcSPOyIXoN7Z3wmrsxyLCeFigq5YnRF1yD
j9o1C/R77T1Jyj3j0csIgCTw6EvtfUUOaDkwK+w5EhOY8jGXLTNpskSLV73qnslc2xpF755ssj2n
X3SsveDY6RERUawVHbo01Bb9bejsFwJd9505nuOqZBQAJDcnF63tjCsTFD/knmOuL5DHk+Ip13MJ
7Zb0bAqGpjt6bYv/xSN5oxse3bzBlYSOmsX00DfT+9zGPdaT+VPPutDjRURPsOzdYmQSPu9czwfJ
YcH+U8OXhPkLMTa9uSSNg5IUD3FjPiRgxV29/GcP7XVyrIazLZRYqJrZWKidbuJK1x2a473XEH0W
Y7unQUUQnW0UTNuL4mpYLTiW2rUDnf7epbZA17ere/O04V5Oxkc8jAdQuu0JgA9jgfoLxwxk8UZ/
BYtbHafXCckubgMQolv6g2WucLad6r2g0tY8mvdzXkOzYQuu1RVbrKRzQ+1pKw/mrHzq6eDmznIS
knUkXVI8dBthvq7bl7UjS4mxHIYqcoftfmWDtl38/u8TMywPSuGZAHDGiDSF23bY+1ua39Deci0J
C3L/4G6DGG8t79nx/NecyS4T3fYOPZ8UsPva9jf2Q/o30CoPhee8tDNUnmYli6BN/mpp/jh0TBp8
nbGhR3zWdvVqJe2xkkSyjHF93tMBhtj+5pcOSgC3faMtgd6TPgpEcP6/ZxhB2EBK60SOS5iJ5dPD
R0Mf/ZEgUfw7BCQGYBopyIhuyGMvLAa4l/YzFxVSCdJW8twKVlsj9RvWOZ1UGiq+9ZHpAwE0fUr/
jBziSR9/2d3QhgROklLoZl0XuDptz4rON3im5d0i5TrF6dXzTymdNzazTjJqGBatIKCJOmsPYzrm
oa1ne9/1H2rGkoGbtG9UhSfXZBRrvm9CpCUhnNhxXC8iSY9Za/doaPWX73BhK+cRifZ7a7Z/lxWH
mVjlsYen4aB4PZj6c6+QCpRfXl5y4Q/zH/p4DyqJajf/osC7qMk9TUkeOfbEhi0TdwcK+8VFGLTK
/MV2C4mhmWlcsVymAexja/UYIksWy2K6w0j6kvJBa4rXWf/P6WokImN5SuyGIB0dAEe7Vy79eWSy
d5lYBwf+Q8RvAPZhLfumyT49vcL1nkAvxrDrc7yxk98MS4+2u/AnGIQ6Dbn6UEN3rXOJSJKMSs+t
LjoKCycRv1LfeCed8pedc3mIDXtO9HsAGfvDn8ceFQKvxpxqf5pe+1ScWxBdwzIpghJ6CTkZV0mC
eGnMzKuWK9qKM2HOmPhfqmIksWVQ7zR5AUhl7xY9ml2ZGy+5nf9q0WoQ0YlHnQl7l8snq9OeawNH
QkrJ0vSwdcAS18Qm5+tX3DDm5IGdFJThyTX+iJg5W8asJ7UoiuzuhXSgJfLKr6Zjx+xBw9dsLcRU
UUEdnKXZS7ckQWXojpqtPgFhMzgyl6/JGThZVfI5NrqBzjV9Wbaw3Yh6g2Mxw3SNy4pW0slQt7V1
o7y4FLT+dJ0GnQ5kvWoJ72wXhutkSO2HzBA7Zx4jyM72joazfqnU2zLrN1+wS7sdz6wzKKKeeUcr
yrMy9fepcF5lG+Pwsy+UJ1GxjndGSvUtSa4Z3UCPkWZsv3TCd9jnxD2Z81cq5AcjaWnhAcreTY31
uHDvGhVdeuIzSBz9R5DpEPYanikQ41OX3gtN5OTWLqEY5ccM+zCoHG0/x/3VRSWOyoy6cuJU3Cvn
zbC5tcqF8e3qb7HGpf2eVCDJaslgGpPPF33oUwcA3Cyq7mSu9dtKu2tu6uY4NWDNre5spRqLvf2e
53kR6sZ4Gx0ASngoKKxQNTULLIIsHUJIN+/Nyjm9T5fPgRy2dKzPK9vF3Gcsj0k0TjLf056+4L7u
Azn7YgtgxxiFmpeeizflCsGVMkNOk6C/iMas0zumrphIMswGgzj+sGmpLSXETpKUTvT/UZZ85h6E
4JVohM2aYc6b0KB2311+gj6Gj1UE3kjXLxdk0tsQYi8n5wEyElsfrTmuQxofxcOq41fXvPyrwaYc
W0ziuJuW5Nky1rPZ1L8L4XCHMVtuKhwQhv9Uat53Oc8e507EDACjqF2n/I2xy7+UWmDbcQYySzxO
84Li2jdfS0AicV+fMm9CIIFau9O42EVyKLNhT7/gieTjNahWXG/WWOyGJP+7zi0TxeV7Gj6UMYYa
Fx7OgdU9Of0pz+1HzTKqEDZsHTF+g5tmQ+iIkazs1oGipi78e97TQeC/MNHao6ndiAyTYbNs8VVV
6Uam/T3r5mdqOh9x61zzbrioavgarQaJLC4re6QyU/VXbvO0momNDxDtiGUSgWNVBY2FTbjkpOR2
LMuzY3Dq16T+Br0/Gqv8nro16jGJw5sqeF6qF3ctEVlsA2Zv5vSjjVdpTgLE464fTMUqwemuckeO
6OWEB/ibcMt327aOSU0ilYcoEM/Ho9bHWxTG1u21rZNlSyZwEgyjWT73g37NFrB9U+ze1265t61q
rtYsfmns1ORM3tKcy2wdJXsRckwuwF95bz5orUO8CFkfsxq/Y+W/eyKN8i49xUv1NzMX7m0guoqt
HZN/4LJYRNqW5SXa4aC8ggLbf6AveVmAu+REJlC4zDDwNQY+hOg1MbcyMJJb7D4wXfqD8pbaialm
+5cG465yh+tcykddzG+mMX6xs5IWfMwMg3btij8VsYSbop/UPHn2wUVvFM2YtpOo7XLn1RMzigQk
sGYc3b786pwCVllBm5Fxgytg39fFvB8rQt/E8EKh+iTb9d1P2pu/xEevmAGgDHu5ZAOL4HhB5xch
KLyKZjJR6FFJaUb5gavqy4zbQ1wUWpDra1TY/PnoH2mWd8SmMkvXGou+x9Zn6066z7JQZ90ZKhMy
h+JZ5jp/b/KGvDCn8UZWGQDXR12lHDWwDMVyODk63UHLmWk8khvi517U6Fg9bNqOjvtCKGBA4AMM
1/6kjfKvyEE+d4bPP8NQY1oJuS9p5xH9+UbsF0IxXhHPdDGPyWjYUsw7FEmkCZ0zkb7GKBEAUl5S
13yxpvJoN/EI+Xq9JYNJOdERBSRii1hJ5nKZXMRlpD6NXWdPvla3xmG5GBx+zfmFjAibtpR1WEzj
YGYTkc0wbc2wGi1AKLR6J5benycxEy6UcaRv7JFZmmMZsfQnbbOOb4oDdyHtnslG3+HXrDqRbwMl
5jM2vS7BImc7rtpTqtGxIYfaN/U7UWB7M9+u2DSzA+4mClmm8JRSD7bmvdA34Haqpk9T1X/samCm
6ph3WDos2evKiKqBfUZOjzcwEt7Mzp16Nx1alWUxoogg/JMJQAyIsfxyxy+fAC94agzYCP9C/hFb
90E90iM4JL7aE9/w7IBgZNnSaDMCo+TAyDEln26aGB9bNDQhgZzHif6cqbxXO+0Lcns/Ss+KMt+U
e3y4deAJTlkZTUEL63zQ+82psdVLNltmZCx/OAxx3vMIkamRA1DBVClyRxSqIhz1jrWyvPU6rOzU
I6h51gFE96ggO8bncf7cLozd1XyvKxlNy/iHPDXqeupyDj5ku1p4e+DFL3P2NtIpPfSGd0uKhJHR
RALhoh9RVWKvbp6EQUNz0b3vKgWk32O9CazknGTrCxIZA7hNQ4EJC6xJ3rJF/JfOMN5G87uQ5DnG
KEhmsiHJ4rCDij2DViU9+tS0Ai+hyyryr7m2hoMLngHWKfUJeT/DiBpILJdMWO6hGuaUjsv6ua7j
d7ugYKlYY3IgTPWmPY7n4pM9b5908Wua0gMuWwVAd3T/+Pb4Qs7Qvmem3ybPqhLlfrtOrIprpFhi
8k1xeKiVobHo49/JajyuHBVl2j5qsOkCAGLfAPhCguLZx2IVxGN9stb8kyghEg/RRYCJRSCJ/m9U
NauJXEP0f2zNbdqG7uQ/9ZX1r3SKl5QlLxiXt3bDQZryvPbpaSVj16kr+kQuxLGhiQYiarYvArsj
3TTVj9sNYqf4MIxxltje/3HvA8vlEN1m3sOvmhzsE67LU6PZdmAN8y8B+qKIv5W7OMEwsqVY02HA
w8kxGMFCoydfjNmRJtYlhmtiO3xIbUbKTLtoAMhY3VF4BlmhfILli2t+26tUnL06MOWo6uzbIB0A
X+VRW6FBVzDs5sSKxnZ4k1MYD+a3se0NiceoOs6Wx23tHMX60sY8nligz2xajrbEwp048X85Xn3U
lxoF+0xuazycIV2xv3FaDdwRBc7Ybq5UZuX1f+Xi3W3nrImMtPlWjxFtcIXrqvkAY6Q16XpYRtqE
y0htpXpANknh/baaIzPlt7Ew+r3k1O5jjzEqMHYN2BBi2OmazQahpikY6KLs966czj0xfiwH86GX
/auXTCGupD9EueIbfe28yF5i/aS55T+nYn5btL+lX+QPLp7UdKOgrhzpL1klXhTLIss+ZZeS3u+l
2CU9OPt4elGI1Ms8exQewuF6ICQ8Hfsoja+NJhBa07Q8NPHCcLHWEVHkr0CfjrlRpKyIuLDlSHaU
rFCQ68n4MZaC02yjzk6CtXFQ/2lT+1/rk4WSFfU/y51N8Peh/n+IOrPlOJEoDT8REUCSkNwW1F6S
rMWy5BvCdlskyb4vTz9feSZibhx2W22VqiA5519np4kg2s4hGo60bY61XzaHBnI6MoWcTqryaGJD
WhFoqgRQWZJfMF6r+7YyNFfHtCdVLA/KD84hkrJBqgpnhXmk/+cA+Qe9tuLErcW685viNtjmVm/r
40o3JRfM8BEQwplXgrghD0s39WReQw+h0OZpNT8ZRZOdpHvhfqHMJvwSQYJ33fsInCBqW/Psk8Nu
T7WCxK9c2N69p8t7P1DLU8NQRTurpDwu+xVw7CzS8NVV89sQjO6OGMHiTDAX2jiX1qCyQ7LSLej4
jWQ+7l776jm3Cx59nFiguNyfVJs6aIaLiZJeBggocQ8d9ERByYz+zrbhJurxUrWyiiRH2MxUmC4o
f6nCI4yeNTY2dn30yzkO0Nq4ZqbZbAw+Cid8HnHyYuF+bu625jAlLrvglrSs8MkC4dqvVmb25mXT
PvWLbZLFaThceD7ii5BBEtk1zYF2yoeETNij2otw4bGtSa1U5q/qP/wiwcpkLSm9XsEzsNohtILX
ysdM2lYzFVCruZGPsMTGZyUie/Ku8ZXmAH1/tNYgONv1Pcl9Twrc8EBg9b5UHSxY635b8hr70Op9
1MQwxwzFj27hooph3DOS7AtZD//JEY/m0vZqRwE6SeFzuzxtqOZRGv831OGKBJ0wDsk+vN37Nem5
ns9C9qemZpxKiy059EhcZ/A3AK3ejRbwGNdNznNnM5F5xTty9kU7eweIn/Z2vq1zmbf5qe6B9wQD
yVCOJy7O397w1o3dh2eKV2QVyM7wtcVLNg2P9y4XqfwkGiWnyz+Wc2KTQvtILdC1R8d6aMsJCQr1
gqqmMddpj6Ra3UcKhVrr+5TdHckilkGKyKw89/gpd8ii3gj1I9u2i3JEa13xY1RdFndCOPte8eG5
S/gOG6jYS/nE5nzAolHpF+Y76oot2+Pi5cYZm47of9o+trF88j2Lhw5+uwEOo5ry7wKf5X7CNJay
hI3Y6DWYvyjW85JmzJ95gb7Nm56BtvdIj0LKv1Dv2VOZxpB8cYDyIIaW0NGYgbKJujzqFH/SnTCC
V9sj6/lBJumptfXAAjonkTWCWKROHrmZkpEexzcyTFRMJXixD50mvWlVxER+vZRF8n1DxxHR8xce
pLU8jZZn31Kejfqu3Q+NfSuUDG4hBwF32fZDmt55X3PqHChOOKxYJk/iPsQvHvcvQJCPvaMP5nlX
ipoZcbHAihzruGrnLZyz/WyhegIDNbErfWgok9GOq4APAgnEES7WX1zJeDpp2roDA2NIfN5k3kzC
qWql6XCyrJr1J1+eF1QcRTMRfuQ5r1RU8FMvADG6sinfrtoUc4rj8gzDQqkY0vY9cEBM+2LOgpp+
39wktj3O72n6CQOFmyPFP2OjWRYViJnVGTj8Xu5M91jaKdP4th+7wL40mfuFbnM89zIE5VPsZEuG
pcIyUe5hwEvrkJucC8IZ8JbUa3VhkbqpIgl2kirlA1rEvWzo0F5NqSLyTZyYVuljIYr+PATubRN9
dcjpp5YqOaJEpVoKi1Y6+7+aOWiiqRvPGthw19ngO40ng9j0dgGaZMdrmDRHm7ZhAuaHaK3cj5Q3
mhdCozjq9FesPJE70Q6TGTxPXTYTCoRbJJGkHNxl/aXv/wYtOiRb90l5TrQJGskQEQEP5S9WGkwn
J7zn/vLUvt9wVhiAYPKG6cpll3YA2ELCYY0h3IJxM2Rpmeodus8DZ/1VBZA7zrjel5P2qubkdahb
ahBU+Le0x1e6uKp9GBAt76UPhYM3ThKM22WncQPlx98Rc/FsYC7dBydiyTCKlpXD8IC/gXc/2ZwT
a8RVCbqJp1yq84JOM9JBiHxT8aDKae8TisA9qBckr0gHiqzh/h7EoRjW7jQobHxtb52EIhSD9M5d
QZrqrsmdiFQVPuiBIYyCt+89uthVLL/mlROn/Q3kIHE7UdUsHBg6okBE0129hg49xOl+NA+gzf5C
HGrbAWgqrwiOQbZ80pSc8hlPpNz5NlhQZqH/yKe7aE/wQrDZAdExgPIJmkOebzxMuCYG2khzbXyg
65KGco+deXYxMBbuuifmP32u7A83UV9179LGu/nsFzbC2mX1vAeysm6rg2LBHpaXBM9cvtTyZDmg
Ct6KNCPw3flEgPgHgf/OAcsNJkG/3G3NTQwoK3W22XFCfz1aD/1IHoHcbYlFSL39l75NxmpIdnuR
+FfaqaBm/SUrSTgu2vyIk7Sn+MfZu4FX7XQA1z8RDm+FCE4XjGoxWvYYd/aVeKrnYATtVM7Cjhe8
k26/RnZZZExyfKST5ZIp9zQWYcBut6R7uVXLzmm2V1RDu1xAaiR18qy9DWVZjbSdpHxsQSMSXYqw
BJt/b8fKJlG86ttjsaJEYgyNHQjCYxKYF6QdMeL92A+sYkf0x1sg5zDqqxntorN9Q+5J4W/G9k8b
1TfRuG9icl48uEPSAP9iVaQuTc9nrxmumxZw1zxjLiUN9POoi2/gVZ9tp2D5lpI8Yo/NgADV/F7s
OBxxYyLdWqurZ2fv2jEIqvzhklX6qyVHCMAXXtrXhKePzt8lW/+z1RiZAbh3rDb6DRn1xNQSjlzR
9T0lFO+qGrtCgiPuEtbzTch0PhIi/GaXHx5+gdrLReRq5En5QLaiXpC9oq7L0Frp75XVUTJNUByj
bqGIM+iprnCT92CWIRM3lYqofFf/p7bsBfe++ejnZLimlvXfvFY33PY1pLl7oiZ9jn2immOZBMT9
l4wxIIQxODkTwqZpdpZ4kpmDIytYl8il37I4lfbqnyUQeU/J+R4rlYgU4qcg9FBRN2TTb5pYt22x
oqVmwKcvmkrcakJszP1QLujdfBssQE5UPy7ihTBKhMFk6FxojIF2sROiZirygoP2vGjyGWCGS5vP
V0y2s0etgpcymRnfqnCh4dNHFl0c6Y2uV4c1Sc83r83Hg+vhGOodG6/tdrFspzxBnwCM4mEB8azP
2wyMU+uEYpEK3FeFJPskBoNmN3mYPYLy6N+vVVXo93FkIAs9Kz9MarEu+eC8+iXR47N3stJiuSxg
lXv/0e7nJh7gZ6INq2XWhAGzJcGzFv2cjeJOFkUseDLY/TQ+YCL1joLD2kLdbxrQiQGz//SNSeGl
X0fGiYyoBA03AfYFvNv0zEuObcUENXGxFhrDF4Z+mqVHOgKyiehC0KR+9PATmJZ+3M3Cie8tDx5l
rtByaA2WGbC3F9DH9R/SKW1kzeufuWP3C0eUAr1lv2+ZQK8m+EldvLU7Hy8aE2kUNjOfINy8awPo
kgUFffRVLHjyaFydWGGpwEGUvmtrVYPYNcO9OJzmW1NNFAKDbjhbdtqykX8u3Zi5epyNve6ti+0H
vzpwPYccgptXuedEV+2Dn3GyK93jiwKwixuDAsrFFTI2ebJXkue8nZiTrseGtdo+2a79nMgERUNq
SczHG0NGf7fn/PulxEIDZa4wavjb/A2yamYbxcEj77/8+5J/v6vdpb5QAIM4k4v7/ndh4//fV6EA
YwYFS95XuCeyWTO1Re0SFieTkDZvZ5uKVY9y0hvKNyugqg1RzwTT5BNLlzuXtvmxlpMX6y5Y4kbZ
L6qC0BQdGcn0o6K+Xv5Ulhde6/XGycdKIQly7ochLiWKGoIaQfha2e6CBdMSAkhESxvTNR4OyU9K
p1eTpQ9NH1DfW3RX/17H0FdbDOzZXoxJvylVzNcFpqCuGKhU4J0Q8RBsZ581Fr7vTlmEAHdBGMuK
6uwhEX893JfK87PI7zFdyllhEJgmrCDL92FtYVDtu+UdrZLEunTm5Ivmdlpo5LHA/HyJfSvob2H+
rdYD/4bVn4sOiwDbvaBmzvlrIfTYE5mMm7dc/2q/m2+uWj/8JtTnzhohQRcG2cxFEWHs9u7pajG6
jVhV5T3ZMPs22cH6WuG18iphQ9crwq1sPcXNOIBTQbkO6fYX5H3iClHrIW+SbwTFHjZfvow+5Qwk
Rj5v2cRWNXsdC6v1WyZzerQ9PeBAMjwbaJENR+OgHAK6E+DP7ELBYRo4wReDyBwv8MNCdBWWVw9V
QLg8hJbHiDbrJ2vUv8jsqy5omcvLv9+pwVUQq0GTHY2cr770Qvx7d7vR//7W9jF5so2i7r5fqf/+
xsHg/39f5HYCiZUkheLfpfvvqv33hf//x2xOn1uCGg7/rt3/v8JD7ErFTgZPChfc/17Y7f1SX0ca
E+4WQvuoRuv477/hTrs56fZllagXS0YI1mF+KQVVvMyj392Wy1bWTktfuOnjNpso3s0r2iXqU242
2BBSVYuNTGIq2GNOIp4nr1Y+gopUbxSSJRlMo5R7GIceH7r+1Vig4vzAFWNH3UVuQyXBNFv7jFbo
2lrkZbZXHflm2evgXkdcbF9NY41gWBAP24YcvRijrnpKx3V9TEN8aZKTINZ2Tc4sON5a/VgHBHUD
0TjGMhrJ0KOY1U8uV0FFe85oNlTqJTfDZzC/Fk7BHrSR9Fe5ekftMeSrFhTKtXRSyzR41codT3c9
nVJwh9TT0Ju5ttRK4olb7Ut5J23GTsPuS26F3LswoKareyBN6Hs4Ji0OO0ShS3fwl7Ki//jFsdRf
biWX64pgEnxhV3/ET9Qm4qVygpImobGO1RyeXLpyCDJnlLeYIn0JCYiCgIkLjGKese5PlLHDN5VM
YXABEUT5PhVJ8vzThZ9FxdyQ8utQpWijWR3nDXKl2kCdVS8OsxggF9DbRq2lk50iVWy3BNaBAHD7
2K2HKsvyp3AN2dKoc0qqBs1M8VYM1a+1GMvnOT+BQZEygeb46k/237JtJ6ZDvC2Bb3AqgilM/BO3
vuT/ctcS6UW/V8NagaI7BOA1yjk0JUQGFpvs1C6VgNG0z/04T/vA8x/yqgfiSRSTXhXG9QQh5002
I8M0nWYKK7AqIQJbV0iBWnangN6Puc94ECT5Azf/F+YkFNGJ+bFsw7ZrzafaOGqBYP2QbWgM8T+o
ei2wRvDwmyr2JXydnDmdafAG2NkeLugC1Ch2k10/j6FAOmav9FhxRBHm9Tchm0F0iMbTST1maWNH
Xnd0HP+7r/6Mdv/k5owp1Nip3dCT6T3iKvXEei4qmtqzgUAOQOyeWErr6ATYdxZQJD/AJz1SEHoo
X5ex/1R2WR+5MMn8heiDG0ByjwgKaU42vgaZeDfOIGO/734nOdtDGXLp2oFqHkGa6QP/pcSid4Od
DafUZ4ye28d6nfO9C1BzcvUvjr57Nj0GJ94ARF2wGCnF0vmVCoP0FJBc6ERpkGAcmBl7hBhuPEqf
MM7qe3NlTFiAOuV+4cW9g5yvA68nnW2oL3mhqsu/P25Io3nt493XBhFj+e6FdDj34here5l8j8yy
sKPBhvD9fC3XfePRS2zl8lg4WYHBaEYN0/PqZmaxi8dIdMKhQ+rC8LRMiz4ua42QCkUGxlx2Zr5u
sbwThjNEbcPGi8kRqWV+eBpIb7G/agHa7Lrm4JQ5XD7OZ3Oc6uxhGYIQ4V7GXJPKD4/QjUPXkKgY
hhaWPYefXU2gd4TLTVHdMBJwCmKWJT3i33fwuoBkfhgaa12GS+5jYWPZHMNTF5A+0zSo/YvOij38
swRVhPcSnoCLYkqtpxqr0jqo+axtsxzCPsgOFbfDUQuAguZNyhSYGeeqnZuUOro6qjoMGUMmmf27
WZ2d0v45ltNT1m/zW2FZn/ma/XTDIeFBSL5J4TZPkuGESRAa3NL1Y9f5724evPBQg/2AOYqLwGE2
ZexkJ2a4xvSg43Et39Aung0q4u9pijAjXbIjSOAPry3qUys5x/1Q40ubgmBXkb8AVYipysuGyLT4
BnVPhM+MQW5e2fP114gXA6Ufq6Zp72a/jHmGDCnWoezB4EghqX39iWsKgsUJcVB0HW7z+onAl4tp
1Wnyff/efCViRb1urjDgrr9lOT4SatFcZcuPK4PxNawz+ri7+S3UNQuKNzWHpPLFEU8l+xd5ORxl
s7j1BMkADBFllgY9qYpL9azRDqdB82Sb/lBuVkNbQvpVVjzvCbU9MkK8CleiHQhJoNGM0FbYf1G6
FpLxmL3m03ZZxLjszWaAbbSLiiPsKKLGcWVt6uA3PXnrS35ZDYOJ6CSRkHi5IFbfIEEMryL85ZIk
wiHUvbepQaYroaLpEPR72eJ2IlTEUqNzzS22yiKfUjyq8VqgbSNWB7dSYLKTFNOn0+OTscQC512U
JH94byrPq3uk71vY21enSQaS/l4qt9uQlUzP5SSdXWHZ6ArWAdMOg/6QEx67srZIEv54DDqHLvG/
aa8FXyeVzt/MX8x9SNcyrAxq2ntifnYb65cwaeziv157/agJUrbXnigHh7XD88bvWF/9zYdsqpEk
5tPXVoUf2Tw8pqY/t5Skh1V3bbfhMTDcWCNGCVxChDcgbYeHY/8gju8ZE3cXeUG+7oSsv1z3NIb9
JXHzRyOJ4tkgBeIxJaR+rR/KZHDjdYtDf9JxdldsEsZDKdx2VKJhSK0RdcnRfa3W7TkhxcWUvzYI
y0r43UEk6HUT0qTNUx4mUww2d8tTcAXd4KRXOHaj2g32PHKJahi9OFfr782tn5YsuVbaLfbjFFC3
Yj/aydqfSmt9QptK0JludtY83QLM0Ezx0HFkYxiEQ6limaJK0wdZXFxiKzKMiV4on9k4rdHh7Vjb
D1FOAFI6v7Vz8Q5Aevcn++/GatJ9P3YULTGn1h7GrbXH/WrG58JWhF3iC68Mb6SW83tV4EtSRf4d
N9etzKxln4zrH+KrPh3Xvc0GbtMyzksKRR3TkPchW6JaXKJ8lt4+aEv2xPRa9s6ZqPDIc/ewECfP
sQaOkWOXhHsgqcE55ZRXRUn5WA1+SYRh+gD4954xXWRUZ5KHNj7Z9V6t3l3+VURul3/XIG8RsMmt
qu6OyqmL63p8LwHNccSLHZ7qx7xP9yGOUtE1H8ihoS44uPcglIcp9/V5dhz45uLk1pAVSOBHHxou
yaEHJ797xNfwl7GyxTA9FzCdQMWVdPCckAU2Cr63HMUEz2WekNd3CfOSyxdGKVN+QxlS5bl/ZIeb
vebwncaBXPM0EbuBNNJ/AiigSi97XAy6ReRLxEH1SOh0NzuPKwyw5einbhqxESFH3G8ktBOG6ByM
uXtwuirdp0tb4iNw9B4LPY49jhLmOgeLLpUEoFF5uctpuQbp7+O6t72zD7lubHbCrWaOQ/LC8WE7
34TuxDVrs/FQKYp6bOEEnOSbDYcPlVdpB+9zlZFL3fPIUWA2uFv26YyKwkLNXqizqkcUl7JgPnfc
R56PSBgSVAQWwBcoDLdTRqPWUlsoe7L3xUYpanU4fJiWd3PA8RniJnT79qmpn+xqyfaJV6LtMyEq
LCBnpz+toeZnqJxvqY0SM5gSCIUAJt9jAg7JnB7GVUX+gvODyEsuja2OxtX62wAF7Rs6+dpWB9RQ
wIyXHA4xKZAfTrC8jsY71fc0jLbnGHZT92sui6857erfBItnu7W2HmurXiBTLmtvTBQWP8l0YGCH
MdgNOFnHcg+tC8KOtpLtKMp82742/dbsRzPFkMUIM73XIUzFZWSrNXMCipR4kSwLPyogwzIHfdxK
DB+69l2/EHRkz/9OjmCfBc6TdHlnqzWLeze4LYEAoC9mNLkr+xlZAgzymaqhfEF6oJbZljsd7Fur
+BDFdp4awGCcGyxY/xSEWv/YyCY4Lr51c0PXnLPhy3i+f0Uq7px1rZ6TJjEHNeCy0XN5UItzxjST
7DenyWM0AMT4rnWMHAEhgFWQ/ihe27CgX7jOD8JOfwvtvrb1wjiHJvtVlkRBOZ2F+vZfmlAb5hDX
OXJkUULEcDsMdd49Lot5yNiGahEslPZ5dPs5JAPA9axbdvMdi8sqVCie1ErSjyPf69Um1C3zrCjv
cL0mmQVWND4m6WQO5SIQ0XcKieoJtydbJN8wKifRRmGHwDv53t4DrXvLeqcwsdyBKL9XyV26gYql
gCYkeGO605qHqghRksBIo2LqWPuMhs3rY5+pNK55/DOXZrzC+7ciEOi0cqNRnHhzRMPzwe2S05DL
L1m+La4FRUCSYgdmCbyPKZ+NL0zrNwCRj6Aiwyq9b1rE/UW5/HBTmwZCBvBWN/ucbIrIZV/buYUj
ItIvP8WA2pC2hYPDB91PPmKKbPxN8Bw5k31sDFlKS9KiOmQJsrvh21Zm57L3XjOr+eEo7aEV0kjX
DUgQFX0e9geX9Lqt9Q6Gdcan/QWLA8INltghXhGRXEzKYV5B5K4N9LKqPqucNzskl8fuboYMhC0o
P22b5t5+QgjF1sbooX/YKJkvVnbsSC0lgCUks6dszlJ8iRHOv6ghnGrhc59uLZbKZomJRDjNJZIP
z088kE/sAXVof/PwIKAiLr+NndLxNIhrV5kX7a/PJES91Hg1d9LqP8qMnWBBKDp4lzVz04Nju7tR
kMyVESrk30sqBu/1Pi2ZhRbQtMKhl1pm2KsQEXWTOJe+Ovat00Zd2V4H6nWpHv3oOSiSQOJgz4h/
6oL9qEmyz0QNGQakOGbFj27keWa5HhPyxCIdELHNc4d6lV+F/gdx5SEChfInxQ7/teH0gIAN//YQ
ylPSvnPJx/Vm11c2NMX2mJKEggzaoi0m0d+bAvjs7hBknB9fqcx9uL8eWrjZeNV0Ybcjtb6qCLRF
0pwNDB5csz/T2fqLqDBGLO4fLVd+aoSwp25JAuKhQAGZkcED5lPehmG0LK81qsrjmM/YXfL6o0A0
5zVMhytjOOZY3xzGVt1LAagu0WUfeyveF2cyz6JpfiIEUV3zaw0wPk6kiOjmVnuIgXOBBSrnthrQ
kzvJcc10c3As6e7aOUvjhiSAMBSXOXO+QbGRDbgBsWOUx1iquhrJP9kRC6PU0AOiy8UHVQ5A5Upz
WBwfqgnLbCu3vx4VOqcBE90ULEec9H8913rX2mW6mhJmEnciEsIrf+j5NXdnnH2dLlHedHuHypyI
/Ly/gYRCbYn+R97+vrgjuSNz97vS3nVqyz8GTxuim4PTLXgl24jqQHpmeL2dCX7cw7hwW7gcr+Xm
klcWTgheN7S47HAw823cyZdiIo8h7CggK6hZAYhp75gSrC3RiNFk5uIMrMnzPEFR2kGpQdrpQ5KD
nREI+0zBEiq6JvnMkx47eLWySGM7wW4OlGCwOXAtcc0hplm6n3STOPDr6Y8aEDoixPHBQWS21yum
DvQQUGgLCtPVmg/20L4oA7s4EbEDt5c1OyT4/4Umxb3cpTeSxb46lT7mlEphQkfQtBFYdtATFEO3
yFiKHkrQqjcMUmWcVfIPArn+sEpFs/HRajdc2N7QHOz09u8SXqbpeyPGm7E45pspAHoDVx4hb+YS
pdrd7tQwbmGgaZdvPX4nZbFttXN1qUL9vaucP6NIEPzWWPZGBMk4KVmVgtaKhY2azMIfDRPbPDMn
XipcnHSxiZjckd9Zqu96T49T/XcZ4PlaJ76xyFnDpUGTM/gVDFC+L+shf9QrtH9aBXXk08Oatej4
Qo6evigKPJg40Owyq6IiebE2OtFZk1H34vRGJfkF/NJHpTNjnSuJ9WjQllB5jKAOSMSaJctZiMp6
2NaHDVPEqVg+p9L7tiUiidI50Qc5BlcoXyS4vv+6LWxbM7MEy3d9AkfYTwPrrgd3ioSNlOLlpzcj
MtEWmXyyfbaCPNhzKXl7MpS2uC/qeTeY+nEulo+5uvu50JFZotkDibZ7h0TgWCu2a7cRjy5L0mgH
1dMirI4kn3ievubaf27d9c0W4pwlwXdJ3H3p2WTiqUvuWtcUU89BDp7Y5Xmk8jBjVHWjbiZxlHBQ
ZFmjSA9iWv6oXuEF/LIX920R2RvzOT+uSC/jlv/qBg6H1hrewmk4pyNgWxj83hQpsnNV/5Z0QZcq
3JjgeU/7zn0vHT7bPodC7rFNnhArYjcG+0pAPqeOhDLb6uNyJPmdibh1z47Lk83fmB5ls8hDb0k+
KSyOvpK/inmyjw0BlYgOqAsKvmGQuDnENe+zmXUoQyAyl7lDaEL9wBspb2trgeKwRx69Ei8gKtM5
wZnXrGSzWlg0L1Jn/wVC/FdoezuCw7ixCQirWayX0fEJ6q5bEaUuWswgwdUX0JBu5al99m0cEkUx
/g5dJIpJzSsCigbu3v64C25nHiCkxMnk4C6rxhiKcc5a7JOZ8HHjqi5jliFeT2g9VYmxGeu2/KX3
y/zNovMyWGeCM87zbPtX0Axuumhixr4ldfNTreNwzmS1fnNQUiU6LPaFDv/46c+pFbAmO4nP9lzM
6Ir7mQgzJ/CizZ+/Qv/QVw3SU6u8IPcCaVtFGYFyYDxLNtpowuQt2RQNIMs34ZTmVdTsR0mLqX0r
Cz4aIjIAB+xqrybCY3ROv2wDjl9goGE7/pHqFE1K0OdnWXhQiYsuGWtZWBAzOXsZAmOm/faVYv4Y
0pXCtIhnGFocKZmSe0iXLmHpV+YX8Qz67BSAEtjLcwKKAh+7Ve1eyQMlo8dvKfpL2lfX4SavSvda
Vw2dFYDLm2ofO5IsE58xvX8nZJ9HliY31pVM11BBJHsFOEPF55aVCZIuMjPsGmCpd9UVutw+VXZ/
TfqyeggTlDZrbcu4soDs5nxsLpSQRiREo9wRDLRElkRtiZ82KAuQw+mHv6i3ULYkWVHzho0o+20n
M66lqSIFgKtKdSVipV6kx6VBkxmml3kJakpT6mPetnczn/hCBMgaCNlJ0nJKutLdKJ7OH6pEcUE3
N6L8pmVZDXqide8SEKfglGgPCyvlTRvhnLaok5W55a79rhDW7YKmzHiKuEPsV+Y05UEZD6Iie3CQ
P9Z/rqO0xocPwbl5KHOwWxLNzGIFym7v/SAESezb01Jil6kDBtMVx6ddIMEP5j1aZInd3Lxh22Zt
7vAmtdWZqISXJiTLI+0JSCNw7ocjZub6BHAdPh6RTKmG3VcLToaKa8H8k4SwOAWLnAipG+Ru2GWJ
Po9T48dkWKP5a4urIqv01KP2QaatSxIj3Vs/6pKA1z4jOFccYXWYJZeR3f+9rMknIdH+UlWgSvlI
ziIubdC4e2zBlhTRoo3a2UXyKayZz7NRn2mIz2IoO40vP9kAMOyfuna9WE3VQ9YFV6LtfPB4IBVm
5+EtRzD4KvP9nHlgmR1salizOCM2/HItFJs8sBndTSkxrifZ50oFm7Gn53oSN7fdriglPqdC0KRW
SqKoeTKhKuZg6lF25vjaCVJ72cZ1Pib92TMapdH0uQaoVDyVzHsJaSUt3qK8beg73YJxn6brs/Ra
Fc2YAACAT2034DCR0zu6+j8bAeNsDPhxAwsED9KPoSATh2EU6kIrTQHdmt1U2uOr4HFTZU6O1i28
QIL6x4o+sSQ19t6oHLIgJ3GoZ1q+5kv1QcjP3kGedUaAcQk6GTxP09syUdxe5uE3RPeEaQ9k9oVr
f6yysXqCHnzo6+4jSUBE6j4v9+WwvakGs9fWyXUHOAS7viz+2VsZIxAhnzLEN9GdL0ZaLUejyDNd
SPxI0epR/vsw9ZgHhK4jipjzK7ELv4OwXi+T566Ra6FLZnyj5aTSMl5H5UIWtae+y/StM+s19a3l
YnyiJIUFWyOlfXJHzChNbZF/HqIMS0NzLeu1p2iCKxF5pxOFXos7pULDYBdHWJiXYd4+uLSWk2Oc
S9q51VEMLBGlZ5yHQUBJaJTMuzyA3ieH5s/Qooy1BYNDVb04iJYuWPuKE0JNwsXcO1GZEjMIpCZS
l+Elm4Da1q0nu4P4jDxw33tyW0ePLAVy2XoYRiaPFkFdNS2Y8cjyYuMWWTwVZH9J765QQ4qXgcGQ
uHOvAFA29sgWGnrN7rlOY6Q6KN8GFXRAyalYLQ1JU3pXb/49G1z+OeAdrKb3XHT9SZf8i17/oDx6
m6AvDRcDwpMpQCoRgMCeBnTBewTsB2af5tq0uH7CJP8ovYXLWFAUTBJEdsjYK4FRlkuZAtXPiJs4
mT/VsH020u+P5aC+LAKcyH326oNxgqsueVzDn8VkvJGFXeLJlL+bDGOMComTrVp9mz2bpl9QCeIx
SMUdIc5QnQbgdt5WHpac10o4V/BYFaSpLaZ77sCgMSC4wO7Tdt8kNOoD9LzPeia1Pxx82kBr71p0
wL/osNk0RxKPMUPRy5GVlzYw4kr5j5CGaIwh/yPMqp9cHwR6KIF5WuapuF85tHtayY9h1WC0a3gv
UYj512YO7zAYfT+kMJGgmHtAkeux8Ss0rySXcxgiyzM9rTRpdu7TQf8xPpP4KB/HJPUIcQmvW2qj
Ig6qe94dqeMJjYGhu+qdGfC0QXXgHGN+Bu1z/cN/4YBUGmMeufgIOe2cJxNMZ23aX0OoctrPEZ4H
6DnFeIRtAOQYxB/RHIhV30Ax8s/UcX+uk60Zn1poWo0joFIna5ue/4erM1uOFImW7Rdhxgzxqpwn
pebpBdNQIiCAYJ6+/izU1+4xOy+yri51lyozgR2+3ZerFCJ7E9jvk9nNmyrink6GdesxCJJNQLVQ
o/suyLzRjRC/VF0F0tjqHhhdgZ2kC3RpoAgo4voaesX4ouwn3m2fl0GceMCu3DmqYKvzUJ1IrnW2
hriUgNMm0LpuBSUGqY8vIBBM3X4DC6DjKWCTZd40ynnSkg+319vQmHpwehOAtcoFuQkW7wu21d1k
+L+TmxvHJlAplBt+pow+d46A0jt7Vvjh62RfV320kV5qrwwE5InPyNrTclGGqnzbl81XMplrZzn8
ZgNHi8aTT1Uj6Fj08DExr2wxQLWopYbFJtRaj4Z0tgnBX2xNBnwF9tsl2I7zFHZfBmglYpD+OuhB
6TRxt49G7o4J9sWmYZUrCuO3a8uLhJG/w1t7jbUzrrtRwFos8rsQ+BrsRPqmOCyLcbLXsaqoQ6ZF
gi1NJXYWobKkblNOsvJnxkrTTeZwVUm4qlJVbdEzvsIo1KvE5oxbtyhSTpY6WA23qiMNTbKrOyqY
NQxHLauoqv8KqI461a5zN4X+sAIctSFMwlPG4PLjxPBFW++xtiBokDYxgWJ3UChlRkq8M3d2PBXb
1PZPUMiuOgJ4mIsOLh3chDBsd/bg2as8AhUBTxXMW9fwKqbZUzn7esN9+L7VxnWx2/oxT0l3QCgc
/fgfOmzewtqwvOehqBlFWWYVg5BHDwWUOmy2ieR/LSwQ7YRGMBDad6u7BOV5X3DPn73wx8ITCMYt
2NEDhRlPAGnPI9zDLIIJcwQANgMaImJzOGmPFmE2v+DxZmz+SrxO0kvO/B0Ggs5hyoW0ThMnOKQT
Fig3AZvg5xcTnPCetMFdF/nmKbfDZ0yzhDjcgesQAcxNj0o7Z6KUnI7p+6t6jZk/Zo0vgnObl+fB
cv11D/6RYBpJW78s4Bqg4uggn3gRrFtPsMMkNT9GnExS6r4rrz9WOBlFuhwp4868LecY5VkPnwnY
gRdPcdjJbQjSkuKQkYjqOsRFaw6abKrXjBv420tciyGfi31Vk/tH9vAXKQrSGzRuboKLubLG8yIZ
0NnxmteFwHpCKxU3VYQhIOVJtxNi3Ix1+DaMatxwnL+PKwZJEdUPo1d/clyG+mQHzPflbWgA4JGN
fgpFwBuakraRj1ahcR4a5lYASuDNRXsvaDBweywcAf0BrsUbnHfVdcbJvW4kGju2z8fCDLgi3fEX
Zg4VhDMtwx4pD8zvi/sCE1tabit6sZyUlVbjQGNou4s19yB7gIZZSfwkLHHxrTDY9zLYi2F+7EGg
otqHZGll89PgfEcMqq2tgkWtuvEj5QhySYMU6Zj57tB55QFE0hWD9LAZyhB8OVyFKuG2NufNGbFi
uJFivlalm67r2f0Vo36KluAyukC+QHiujel91f24sqbsdejUe+BJ/0ae84h3JDSS386eiOYsHfCu
caml8WIO8zNRWLUdx2VA1wjyrsSGEdsP9gQDKPHKH2D3IRulbtMa9R1TCXTcJbjZNMO583kDsDu+
BhWHXKs/uGyLUE74ML6Ost/bg/JWU4Zrns0zlfD8MH1YMyF4FCzT0WHG6loBRjdK8wG1q/bZzQbD
YcxsaivltCO8ziaFGlzUz9NYftiWbHbUz7kraj/7m6ggSFI5TnnqUcMi3t4NwNsvKQJn1bVEmMah
58bOo13WAl8QtPeNHTYwHll+sbb9zHglG+W91tXWlAgEbki0tC0AmOuSeIBWRBfnuuSg0QPnzu/K
3vhtjczcTKXZ7rUrn1vf706YflByo5MReBsjEWxCJ28gNl7dE86kIaMmjrNrF5bjsLwWzPMB1UJh
7KnDHLgE5Mk1WTZl8vhI6ADFJErq7hDxfLlJM+jLlvLQkeJ6q5f2o2wCIZGyjY5jm0NHdnWsfsuV
EGCpNenBcM2r7GduYrVKd4u+GzYep5GvMcPcPRO2voluvcBpdy6SA0dna963RvOA2Z+HVxfhGJho
kAEsvIrqALIcc6Nv8+Abm+6UNbFFW23zM+Tz1asmySngTclSX4SN/9/I7oSnbll0UM7KYwk365PV
h2jN5q0bsUFQ9MFvM7pfHH1uSH3Nqb1TnGT6tMTC5pSrgsHVCMhkO51/DGTz0ANbrSIAD35XPivd
v2a1M28tF5+vUb6UPkYzJ/swRmAubvnaBujQ89jtIUOaAuJc6SLc6VLgB9P7OW3xW1HmjcwxjmoT
jtcmmymnBTXeWgHEUokAvgRE06glPJrIpxCHCJlobEXIF9xLP5HqOJ2PY8vRnWdgEQJ5DtlnGeeu
s3590W0ALuZIWOVTGvCBZyu8QRD7Dn3yQRi0cx29GQuSTDXTYbJ7elkGelCIM+OPi/iLCzdx16SX
TlhbJqto8d7JzTBWr8UE0SLP+lc8O1DJoh2+0r3iW5hoO3hQ1BSxAsXJr/yAbVpW+hvR8QSIUj5z
maVmfmyWwbbv8G063tYNltvAu0IVWLfhzirFuU2Ashmhdf7Ad65XdkgbTVwp8jMzn+xicUCQ7OA+
UX9o7OgJyZMVS0icnVF3pwpxH462ubeK9ygaKYk3Hn1WVWWGiq9U+eU46ciRGe/AMFrpqms85o9+
+OyKkVnGnx46li+qFARZ1PjPDroHEz9Rb5mk6ZOkvB0G3mWLE88qCLxfPGlwEFAXC1XBxrDii+X3
xaZIgzu6GTxkEPOowhiuIGkhxGCHCzQu/GmVkkODTXmccs0UGblH1xe7bAZJrrANsI77hWn13kTR
GS2WEwxOlpkDDwRMQoMcTOYIga2NztRyvZrKNXaBWX/ZrtrSSbT2xWPYjXoV5MXzsIRkPa/gavP1
bozIDavmJ/O5SHvay8AAvBbuw5joo8HQcWPP1oeZJO6hdhQVEzZ6rkc4161eCAnTyVTRlVaIYt1T
DobUYd8kxslz8F6gqbxWKSj6qi24YX01MSI4ZPSrqR76mftHQkD1xtAT+fseTKLEPJLIdydtX3xd
rTXV3KrgwR0w2d2kI+1cSYgQ31+N5BTko82oM2V7bV7AvFxl6b2PU0NBpleTAdVPevS+yAF8GhYj
XUacGeAcQP1meVPTLn6KLQHTaCs1Zw2AC5+ZzhLgXTWRxiR/sntaQxpiS+lkWde4j/dBgfG8Tsmp
OAsppSyIZXjEj9o4fpKaENnkBkjnAPbYXD/ZFuVotqIyIsVTMfvFM7m/5eV5M7ngDoMKEMvmJRJS
oYu30UWH6rftW3vTuVHMpe1t9auRYvAxko4NHcTx3oZZXTJzhNiditn58ZCCaNokKWHl7zHUeUMa
P50zHOkz6nHnop+TKd5EZXIrfBabc3ADjjr4ew/Bod1Jrx1O7Xs/1h53Z7R0FEXsR+ounLKHRpmI
Btjk7UptnBadJ8tpw7Lm24x79GqS7cHqrWdkRMQnZz6XXr+TETpjELKMxFFj5fPaZklzU8W9XmcW
wmPMR0F3BOID/+JVPQPCWHNaqa42ZYSZiyeC1y51j01Vbn0s3F3OMoh9GybjdmT1YX7N0T+gP4xH
oq1ICfwAL3hyKA7a1nV5wLC4SgYXSJi/z+cMDUBWt5RCEDO36ntH+odFdUh8OPoFI2bVdbesyvig
dQwbMv8XtO5lapf+i6I7hJxPnXDlmtWlwRWuY5sCsDbYD92tNfi30+zsaoNhBWTBDaVwmGcaGkVK
fat9fc2tiSRpBCS/j+5m5XOwwROLQRlWtucc5aIRBu2+D/Do2RbVI8liTSoq3unAsv9NEmunHRCs
VZsxT979bL5C/tg0PlZXS5RcJhAvK04v7JT8m77lfOGxG7EUswpgCB6NDna99jUxsfzVDskHApM3
Dr5Aop7DQwZXvHCBsi0XYWTMV8Ok+woZxYy6IxBigW9s3Hcs6rLYvjIn9TzTB4/IlThXEdfZvPgr
EkRet8KvgI3Iiu0jx+0rbDjge91jLRibUON/hrpsN7PD/rJBxt8ov9205nQNbYx1Y8o5iQzSKnLi
n96iX2EeVwlskQT/kj3hb2IJeoXjsmoq+jL6sYPDe9djC6X2xOLEAV7CTUxW3fOvMxs5+6xJrXPd
UeDUFh+p69Fjbn/JOnqOohNzFJXBAtQhzUWOiRAHOH3OrVOjeAFc+TCaAc9kA4drZDrPU9QfLP3b
836ws+GuZ8z5R2Y3+65cjNH+7G4R6VmOxkmP4VpR4dK1F6exabfwQW0pOX7zJ7Hrp99RsIgY0t45
Vi7lFF0Z76ntWlFYPWx6hz9Vlc2KFpF433W8O4HmCFlGp2GxQhHCxKFAwzttUjsLkZbCwou1BHdN
lDA7VWDeQnFv9oxoVfwpO4ZE+gNpefCdX0z+e7+MsbfxBxgCEk/nAGxf6gbARlnQGZIGfIJHYGgi
9eQppCXL3oEysDIH6GwNdl65HukW6Z8ofXxZUlqVPOm//q5KHKJENFtQBKyMlWali59vj93nbNT0
5Dih9UyScdymBGOniIKirJR34yisVdHNzO005K2iIf8a0KrWcY5eRi3m2qoXV9cCMDbgTNw0Fj5r
syzfyHOYx5BdijlSKtYxqm7cThYXtP/ZoWylafRHaQ72gf2LxKIFSgBH+MQ+ws+o3K39Yy7N5tLa
TXuk22sXYIq92BF8g6IxlyDJ8rsZJMPV8qHd901SHBujKo7//dM7A7Q89pw+oNPwb/++8JO06PeO
vy6NEszbCx9szmKzD+0vM150YWTvHT234Ia18WBEZCN7GrUvQUAVzVzWLDfQVYfSn3gA8PxcYr4P
A+unlcqk8WY2zVtsOPEvcR0E8jkm4anUvd2AwzIbh8AwY6Sbteql4FC2TkXd3ZlVm+9i/lroTnzC
IelE/HVTb0dhIhSGxGI90CKCzFVqY2uzx1NYtv/vS6rUePr7d3F/Yg0ZHv9+L9Xho8bMvvs/3/73
m15XhEdZn//3/xLyWD8RpyYuPomGjF7LjQ97Q8Fy9MQ0D5Ps/3+xOh/ETFjsXSdzTn0f2v998Zdf
NpnK8Ipy3kORfc0HKrL+/v3f98ZDHKK1h+JN9qWNC6u7n2qSjYZzJwy2KFE5HULYCbuuALYILnTk
LZ2BWzUhBzeIhpJzEY/+HE5uRAeCZbO8n2fvmFSZf2xN+0u4fPISHCpHyYEVox+czqOuUcgysiPr
ks5iD/wUhS7Y6ZcIAT1nxfHvn6z/EgViHQBq2gOfao7ScprjRL7g+PfLvG6zPfIskLG8OQ7Ld1SC
e3cw0/+VBs3IM1myrtCKx8WIbyWMyNllrB4n/36KyHRgIZPkkezmNDS/FN9Hp7ltl2uIEjCHH0To
S6Ub2HdhAuYZdgV0oqapNj2BVvJInXGcTWmAdG0c4/jfl2Xf39qJeQNNPzrmQ2b896WKG0SCvMN0
StAJfY/NzN+3qOVbzMWyNdPHKxwPMjcpSAajP7veCliN3OXddJiRW44eBe16dPSpGKAwdt3ZMH9L
06qPSW6wpPMxb1ljcMQlx7O3xZseWXF9brjPHgqj2Gpi/0dcbqgJLM/19EmuuN9O8q9qpcXfMlus
c8QNqxfJtgTNwBgFT5I0u1hmyOb4AA47IXNC70FEoMePbF5p/4SeNoDiB/vp99Xa9S1nXQ6KKGWA
Ympa8xPSGh5Vr/lkzjUvFFqJBuFdjvKDO0W4QlcSp4QjUlziWx3LCWyKQ2FECVKIRopkpQYPKzZ+
5LXr+ktChB7cxt64JkiOMgMuYU01wkVt3owtpeiNhwjHfv8U6Co5mdQhryS+HCtc6VrzdKyghC70
yRD7HnZSIuRd9ki3rjEvBE5/3JZWx3GAcj6k3HBY8SNStPFPR6I4+APQ6xL/lltTsabbZ+SlM/MI
yG7YNBE21LWkyRLO9DxudPScCO89zaO9Lqq3yjlV1HOMvoJWRf1GwcGOo7qxhVN206f/ZMQRDhJj
wWEXNoT4KIZq35becSyJVTgFAa/Rjc450Pa4SexzbqTsj0R0KJsC4BCZyu6J+1xvInR1w13n2D9s
Krs1k/yOBbLkWi26FSSR58CCO0+Uhp+QlUNZ0zsZM3nWLJ6qMFhbRUEPdvsoYvEJtFttgiq5opHE
ZFre8ySM6LdLVqUB5rIddkLl3dJHtkt417EhePcednep46Nuxa106JPFUMi0oNeiH+ABa0J1Zeuv
a5ndV057G/bOr+QWh14Pss5MUK6gclPpbu6xe5awxEPtF6tY5A9T0Xu7Vk/bxkseGn8RpPNwkzjR
JR1Le22HRx4Ut13VPBpa9Dd2A+Iut+8JOLzYvvcYLoVzSxcAGiEDIunBntQyj1F8kQaVIZK28zmG
41dCECYmthnCr4zDJBQVt8xf/aX1HJN0gMQpC2JZU9tDgox+tQAh69osjJiKsvCtzKtXYaSvQLmw
JFLty9DQWs4jxFeedNl3yvvIWsp5wwmO0DYw4NvQim9GG/b96Ib36cD/rGgxNjk9fCHYxcZGLU/N
sSQA73gIbnghmji/L4P+m6HbuTFfLeVgIafOMh5MtVNoEZEJZmJKecT2lN+42bdmh6SU/B1mKQ65
bratET3NGipv7m46VrAX4gUaCtwhq4p90Aav1KGxNYg5XDQRY8qEGBgOP106U/QgkCcjfbVgQuLa
JueQRPdsfCoOKuTZtcES3idDYwBVYoCzHJoSvUMVY7ev8+g2slvqbvE37hyXPUHI8iyFMdZLMAFj
6rNTNNhK46RjyWjU/Tu9WHwG7JVfuDDGEneTD+kV8z4IU/PTbEHJtML+lgm2rxqTHbiQmQWn574J
KlCRaMC3Ui68cQv94zqdsTHpxy597kwAmXJYXcW7bXaQcP1j3WlQlzlnzdp5IL6NAzKDH+0y76l2
2oYhEcRw7r/wpZ8xrw9LmSiJKOCLWR57QAhBuzS4kKvcg0E8N9/dbH6zwYg3shVoPSz72DIzZU8c
5lifrliJ8w89SwtbNnLl5PFbDcO2G6lNLG0Xs2A+vU+9/+Ci0nI4yY99imNSRDkD0CAwIo4ZPuS5
/da6yY5DEN3WHMsjkqqHKG9B/Mxio/i/sQCbP4oR6Tqf8wHZL7zHcQjTbyivpEKHdSaKL5unJ28D
L2htMfd4Fk8KZb744UxaLbBeZNVszDa+bUX51FuGv1X6PDgi3nU1FB2MV5vEbzhaYGyru92sNXpv
yf4SkTpJRnaL9sElMOPGzYM/PZpde/Iz9YO7D9dNjtmzHZ7ZERyKFGrGaN1l1VSvkgWR6eYBDZKz
s3d6/RlAgfC9eDs5+9geLkU7x3cQ8QH+2QHgIaQjePjkriisZYyTrnt1YlYJZbgZ4/RYFUsd9hjt
lRWOWyVwBuQD+1mAaDSEwQuF+HqZG3hcbQGywB8qHDRBs8psLIlzOh+DCKNhmQDZMIlBDTJ5wWQK
uWmK0iMujL3Z2PeNugKQqp8JMI+PQDfA5oQzd2tII3qQEqM8raHggxzTK7bAI4C/tubFwpHK2Q4C
dpVV90Ui8qsoOWg6bQ1NrVtTgUO3+iRClp9Ff+g1N/WgjGkQJ3dNaktc/77UHyw7glVLcroS2jrP
vcRYXQG/cURpXlMnxu0aSuQskvE66h6iT/LGpzajjMbLPV66OUJT4s3MY3OVOo9YHNjKZMyCURuc
C2aJaNn102qCZz8thpVFbwJBDuZByyCNGQExGIePOHHHc12WoCdrNjS8bLuc3Da+Ddwp+AbYfmVP
QN3MM/hxNr7psEfnBNDgRjTW9+eBwR5Or80g5kzbmhK5kB/B1SY6QIFo6dpFd5fJBjdn1HFxWemm
96fu7u/fBzGNMaXdIvuJ7o5MdrOWPiamTBIpiSmM30bGFYB2cjcVobwfli+I0WdZ0Ylu1354uwwb
xVQk90ZMWpIHGLPU8sty+cKRvWb7TC/x2FOqbE9Cb/9+t7NUtG7ptuZgyPdxeWMNisYGtdKPT32Z
3YsZm4NHEa2fcGhCxvPRwKaESzRD52bcxkGS+r7gQrUOeWQfK9k/d3FA+Ql5oTULjQePa2JvT6Ox
+G4CvBzpOpwrdJKWvgXuL8+RBgFJkgrWZh2/1ItfvBt8SkrXLBTC21prrG+JPIrnGvI7E5b7VvbE
zUW+NIN44dkq/zXQoTYRGaU1m4jh2bah1brG098vBjpZRvbEq7pU1T41rfG5hmQq8J48/v0qa+Nt
MHrRTrqYDmsVjDjoXYmPxbtNRehc5VwWz6Vr/POqvL78/WruhE3HVyl3ji0fXLfXz1wV3FFN9KBa
pvrZdiYX51U/7v5+1xyn1WwOwTowdAKNO9TPfFr6ncaYif+tLJ/NKEwOyeQ7i8WaBKTP+ONh8zwq
CwIJhO/yOQ/HiU8F65ApDWAV4jJ8aVRanfq4IS4yhBe2U+rK8RLMuFS3pqo9ohfW1g5x3yuPB+3I
yclyuLePzEDfvo8X7dRlhf4A2HMEtsoSJC/U1SvmaDNlAmHAHU5VG0znqu4c6CAhTSxz/Q6yhZBk
4q+qgZaCgorPfe9NBj619snQmXGnuWAdvruKjPAl02CUFKergQDBniMeWENK6m9aqrBYyE+PuUPN
ajS8wi3HLRimzF189vHk7CYSCayk0PdgypCtcb6bbOg2RCA41i2OhZiV/q6MA4cuVYwVIGQx6MYZ
CwTsLZUrqkMbh9u2TTZYGW2k4SjeJJK5NQA8MDX9XVGyzm+cMNpwI6VV91bL4tW2lYs0Ej6yyWQQ
LByeJhbUDBgFeodV/qLmsV5TE3gvA2KfJvWL+dInaVfDj6K0eWCh19cpl2Url8ETcmbB+U4ExEZ5
pkbQDRlaeGzp32iervS6uxsqMF7A/2G8xR1ZRB7zVrQYhC3S6M3YvimnfTRKPtwV1DA63uS5D24j
twK8y77D7UfyFyetyRJEnMgWdvG34v7luVxNYmABPznkX+tGs2xwPLCmrrHhrsJzREyPLseYdhwW
jwtcpR57Licd+zYfhwAiJQKk9PRGDuwR/OBCwv0zLg3YdILtn+X5D/bo31uGBiPqe19DCKdNRsY6
hb8BXcE6ZFr2WC5aa7c8DSnGrHfGO1jYaD943jcbYmTovIPDFlu7cLAAiY1kgwG18V4m7ocM4UCW
2sJHQazJijklF0khqYCoHhVDYe5CUODYts8007kRsTkKRG9yt8EH7bD7mjPrDh8AKx9Rs14kHTok
AWROshe2LhnXlH/f1AvJgnxyTXshkhXifRsFGyBOgFfLURBDIibrmQa4EsxoCaJQWE6/GbNs5oTX
GoCpdDggBhEwy9jt2WVW31WZ8vE1WmpMXA5RmTL4vGENTDhhB8AjW7vitp8wUaJe4k+6j1Wm1kjD
X3L2xcbGNM4EAPFd53cM8k+qAsPpCKSnUg93nhA3mKz0ZqpMDpiCXEgBiqoDmGO21ncV2W9RHAw7
IyPvRbky64hhXvV5Pp6KhPYxn2eRDGjPpcTgoXVwtdPIqdd90qI1uXel2/2aIvpqlPEDakBOi3tS
srbOrf6iBvMt9Zifptiggte+7QrYuijqEkYbov0IFjgZhr1Tu8PGyb7nOc1W6FRrEQ6/ct6kMPFX
mbwMvB0HfiC0sPyzbJJ9Kes3IcPhEPJ5Byt5G/JH3bQ5bVpYxOc6ea/76DkV3nPX1NYmLcor7uvb
MRp/WGXU+9q32VImXwm3ocNIS2KicbtFGU59XiXU0ba6mkn8DHliM9sd61/xBoB0O3rdqdHcbUJ7
oPbVWfNwcXfcXuB7bwLSSXvE4yca9hqTQ75ytPHWEauIgYVgUgfKkI3BTfCiUrrZ2QqiX+OMTHIr
uSWKA2Z64kjbundA0YBIMLeac4ohwOc2l9v9irgDElm4ykpAcEE689Sb2RQgBqxdp6T8KOcBGTOg
aGzhHGD3VZAzmeXeXbRwa9QUXO2YaIjDew8U3j4JOVIFEiWY3FmOJ/Dw11M7e3xww9d5IPmNT/9a
ukAUbRwGiOkTcxiorA2IF1xpqbnlqsAOjVr2MVsDc617pezptaVPJB5w8KDJEMrAc8+Ord44kCEG
XRorL0G28kKJmdYoAR8rTmnwi+sJgUalV01WYB/yXxWUBIRYFIhwEy1OkYFh5OwyW/GE07Sr5gj/
1Myd8hZjRobYveWAepkKUsql9FO0oezVjMs36XtXpaZHnbRQe6P0eZpyb6108ObyTJia+Tlt5kWL
GSgSCNi11Yl5H5jB4zxojjLJ4g/HztjNVMJ4qjzVdvtCUpHkLR3CMqmpCsDLDntOlxuXRAkypUsy
H1MAkySFlgWtIH78y2YF/dv3kQxnStEt84vVWtHEGlxajB2vGvehNMAyeE9BEom1P4SwzkFJTIkF
/TAPD1kfY31gcs8t8DlgTPGBY/7xAnaMzAYr2pFwRTjmY9SHT2webnMx0SCWiQOyLT/u1O0sw37O
e/kvM6toQ6psZgHfGsNdJtx7xlC0NtUiRhb/7Ja+G+cHj+dXksbXYGzQouecpI9BVT1zGrr5h1NL
fxuSL8Tsb5EXhH3VzsWjwvTDreQcFcbV9qJTmrXvnqLP0u85ksX5x+ijNJWuve4BCzMz9lue1ljL
YhdnneFfKD1B3SgJVM9pdZ5iPe6WANumvA18XplsYd34k/OPkp6lnmbgxzZo6YbNtoIag4OzE8BS
2m4LQ4hV3xIcyWFyA7h6DxKuNJQGSZiY52AHNEN0xXfWq3+1xcchtl4Jma1zKsxhCjC9OEieKgzH
lTPoD9gBSINj/Zi68uB2dwnWKDY+eIV82CNtw9/GauKnKQeLyorlSYUkOjJBBt3CtooYEtJ2mSvv
FNbqixvv2jdZIFMdf7RrRCLORkfozRcl2nFftuVjY3ZPft+tCNI/9c6DWc4jJVSE74WVP9MYc4xt
78uQ4WlseUIYDSHSqqGP1e8udcRBf8iCNQTZc9si/bjOoeGxvWfleuqpEecZbu8CH6DQgBelr25a
hoYSQwFXeXvtOTTtBph/UcHFOSbmdQ69Zk2wj/ZA+aGq9uxScsYTEoXUsl/bzj6HRVyjIC0yv9tx
o5E0oPzqgseHKCma0K5n7+scs92SY2gGFFbIbdw8UTAthxnGdrMFtAaGb83O/DYRMezWvRqGT0FJ
Eec8bAV6Au85SzDHBujOMd/l6cxCePiwGu65GluELUCsEdq0m8vk8iNwbjW4hVW0hNxKr8nRgZL3
oJvHk2+Ie+xUjwrf20YISXWpTzU3ZV1ZGmLO416ozd/KcvsdLVjk0JI74dSvpFSo2BqpvAvFZ4u6
SHOLWd6L6qn1KVkYU3ZFCOqB9115nP5txzxTqjpwudrORwxNi50MT2P+tvvCg4Hloqg3CtG5reHg
VVF64C4EJCV6E3GabOqE+8RkQPbypMkKXZfgXkO1MSv8T7b/PlJvj6KR8ZaBu9ALlcX4iRKT4VWr
9RQZuEGb7jgtZyMPR0o4MP3wUXnybEa7prc+UQ/nxkM1dd+msv924vqAi+Ca2NbWVMlHhr4RdhBa
U4EmqwaggZ9Wi80n6uE4BQxUc2J/d9y7i9QF/RraL9rrP/OJO7aRp5wA2h9qccm/Iomr+lWa0QW/
+wu904yxqfWKqPmDEd7ysx9/xFU4V/XXpDGTOZqSjnoGpe6AlKvGJlu7pofZjfaROYo2WeXsSKfh
szXKHev3zd+eJStQ5rifmM78Dm7lFLfkjafK/4TKupG+eAnj/snnKg5qM8PR9APOBlzhDFAn5RZm
6pTqPe/3iqx5AbiyCwuE3wZsArXnN+T58KJ76Vn0QKW9KN3grjARvAPEa2INvOuY5Wh2K9NjGbfd
sQnuvSwR66owPijJG/ZIPck4n6aqmYGOAKS24/a+VMEX6vrVccNxPc/1/eSVlyhTj54PTN6U1BFO
L+YUra3A9Nf0aL4EGacNyOUiRoXFMQk/h1SnX4UfFqVAa0RbCfOF+5ODGYVM9QdZOrLirfPpxNgQ
jBCTWErcvZPdyow52yhUdN+zX+q0KfcUQCU4rCjs8itiuGjJm2nGORYC1Eg8wMVBiZjqBMNH1tWH
KWc6CaPm3W0lsHrnXzLbz9Az/Y2Xw/qQ7kMjpieypTvL7J+BK3YX1gnUlGN96xr5rGvaFQwL30N1
71UUu2rUxk6Ea2nfUdbxUg7j3ksWx2cjxDqkEm7MP0dRvmFkysF0GCesFj8t6vmxJVeE552zQpuZ
GKYj9uQlYbuQZXnaYQqA8HeZiafeNDZ3Gz/KcXrU+T51qfgBwYfUUGC+7d8DJb86bAyr3stK6vbw
bk3xOVDUlljsNAf3tusQz/00AHk70lhaUT42SVB6+g2wI9k6khyr5U/zg/hDMJ74RUIkBjLb2LCu
yT1EhkzSUSM5Stw4Vf1MDuzQT7bc1ZbC/6goyk6rf2NM4N8ZSrx4VOYCCKSQ4lC12Lt4gQilPrRK
Mv7CmS750Bdh9V5mS7dnSibBh/7H2TA7KpX9CnAP5O2DJ5vdVAdbnfiet7Uh+DMEkF7U9f0s42Nl
x3toVSvKrS5GCnWyrms2O57/YU7zIVHFg5qHcpcG8secsW6xmWMYKV/GRvo45jJv7XbiFLvwMikp
eQyi6IlBnZHUtEqYA9QuFPvZCiO6dVWyxi7ICBnP7Zru56NXN+fYZKCBeGHtHAdtlediQjUACEEa
3urMujpJBTKoCz4ggcpTmA/8hCHWxf/h6Dy2W0WiKPpFrFVkmCpLtmTJQZI9YdnyM1Bkivz1velp
h/dsCapuOGefsv/nVeWjcooRpH60gozGAg2U5aprE551qdYwpD5F2CfbWumIi+IJsaHkcJBmTiM7
5auoNOqDCClPWugVAi+BrUj6BIhJtg/5Ymoe+L+0GlqbNMOGaZrt0UbCnvVYfBtG6tjznPdYfEPs
cvhfxnXfBngaOjR9LlSEomC70Q4kQnTES3nuZJ1S5vMClzXq9FWb1Iz22uYNRdLFt4anPt+1CntE
nzU+/0nknSlCy4TFFIi9sE7FYXS0u98LC50fkV9B8GnUQFKGYmD0ZX4w95szyUEGS6tVe89DaVQe
BlWyQJbpsC0Co33uzGOmobNpBi/aRPjd60nw4UpKes88tIOi44Y/4jq3DsszfqWQSFg9i/A+0yeT
5ixWeiuxp+HKSDsfG3pi3WQRos8qn9LWK3/N3n6ld61eLPSSbA1Y6jo+C7lRk3sn9A9aiG9Y11Fm
NxLCCXR+Y+5lwpWu/QUZgpO4fmLpVuwKvpm+nl56d3BWzfBuxS3yIF4UbxJPvYnlUPQnC1f9IRjG
Z82YHNBC1hvuQqb2rYaqlEmIHcJDGXO0sLa7RQRB/vBVSIjAmhSnoBjhtYXy5kTetgDvgm4ZaFJn
gyCRlbMaqHiYGiW/jmvWW1bvZTMhpcCJGbnjU510OIVjCDPmZG6Gljmb5TZvk8/jkUT9Vau5tCOz
Y59HTjvH3Z9B2wTh3/AZuj+yWUrJ4DzYGXFL71X9qmIWV3bAmMdd/+ya/os3+uQH+RmoI1k9AOAs
B1fQv3ls6TQDQ209HjtHdw96k5R70QAaKdpkvfNVHZASO0/gQU4xMq9WImeXG9gPxuGQeB7aYPor
ZOrOwlLpBwym5CU18Y+PD+W0HV1tWK+rWtsEoyyemed8m63A76rAUwQ1YYN990TbygnbE6Pbi7ei
YibgtO24oIEkl4jNJw3juBiIIpuJFrB2cLAyhXvPXZyZ2qX2wfMEU8p2SPrnjk5G5MgiGvARTMWv
wHuo+2sPLjYvOh8ayVIaoUFBkd1knYVkz5AwNGKfJBrS/0Soep4G/clok72VjMiEUDhBF7OZy6Kf
9pAH77UWvb90eHentR6zo2TeVlNx9YfRs8hsTmBulsU6Z3j2rEMeWk0St1HH4Xas+/A9F/A7xsra
M7/Jt7rdwIKKbABKYYm03yfbEll9if5hSWIWatt59YFwLm6PhYVFfOz+EhWfK9zry250kcgkyXvj
UfvFyT6xsFYVblNsKlyUAkPmWkCcYqyHz4x8srx6mghLGZg32MEMA1MfumE+aqk9sZpbha51KRE8
b6SHD4D8rCj8cplvqzT+7hIWmUAnTnyjT0GWBPusYq8dsvzs0X2spFYjbezTVR6yNq05AMXEc2aI
HBiTXf9yWxjC+UX6Xa2lsTE0pGJhsBlT3o8Q5gBHj4V7ejhGCBNgOI3Ag0hXLZon25l+4j4zKftW
up++oTuHTdXUG5kYHw7uC2Y6ycOOsPv2FSBV0+Tlc6C6rZ352y6bO7+0x6lakyApvIsVGF+Tn39Y
/WNS47eSaXso0+J7ICJvkPj44TZIYzii6mrX3ESftes9i378jE3cgKgWMHQB7qR9E78Zq90l0nOo
ttpc67XtLcnYDfjzLn64JqGbg4wrlmUL0F/2zCuxeL3lnbyREoacwtuysvvQ+GmB0ZNIPFFC8Vsg
dtf0k4q0E1aUNR0VGq7aE6jfF0U4RjsChKeF5HxwG/2T/e/AEQNcYqI5XyYMTqPWCJcQxl7lOJjc
OggC2qT6cRM0yN3Y3jUTXqfV2bz4nbtJmn7OHUFNwgFLekRd7XQITOtJOAcj0/k7eUspa4YngYyC
cXsAb97hvcgL6znoH6VG6CxheHNNz8bYkv/IoPyMiIxeOGhbeRkwimWFxbiym7ZVjzSXGRe736b5
HGyQMwYC8KVpG99jrwhyZnw6he1CeMa44hxqyPU56rZ71mOS/7w5NNbhKTfjaKNmQoHIX4cio22I
pVhWtccUN/xNff23whS0sIaMC1bZ2NGaGlUDsDUUWvhz6lnewpZDL988abyWlXsrgDZQ6yXsHwee
JsOfR8KFYtGVBffQ4Ezj90rCeqRS771Ffc4YsaP+C7ghO7okfK6LcMSUZ5jOflDjs1UAcbSOg8Rl
piMrW+giEbuxqTjLMmDNMqGow7zKP5qmp4YVqYgilI+eMze+JOllKc5X1BgYDhDVUGouhZVc2OhN
a41KZ9mYp97XOjZxJc7GVjx2oe/na1dCqC8d/YgfkYzaomODYTrPBAgWW7d0TnHBYwvZx9iXTsfX
Iua4yorlz8A6v4wZ7ZWCwkzzw2CHXhsghi7+1OB4LwpH+CIyX8eU8ilkrj3hc9vkOaG9mHgazXrn
8UFmbJS/PlsbFvQTZfWcnRk78uxTbiCZ/E6GZCskboeK2JluWHFSd8ueVEG6DzYZJW8Us7pjHpt7
d9SNTe+oNz3UDl4n1qCGVgPMDTt9dXGkIzqSP6Yky0na5WuY4LoZ3MxY5vhWyr7h+SjJRyIy3Zx+
W9LVQD+hCkm7aNv5xXYcc1IQq+7PrDklnVQCC+CJtSsMlJJsbrPiMFO9ve/q/i5leQM59mUl1Wfo
buWIrbZQ+puVJhYex+aYSGgrAABOUYQBTY30VyroNzIy7FX4NqajtbbLEaGcHp71GqxwkHzKoKLa
armliOyhzPeRFxcTkD5kxD+Dx1a+msxLWRtUrElDOkSaXgqf4l/h01phGOAuZ4m/spG9YqZjHMc0
/tcesO5WrHtR66erIEh/pVN+l8Y2dQyMB4JLx/XGbWCRFpUhO6ELGSFHqP4VwW/NW5S2kIrQ1gMv
j2jBJasSoYp4gQhu2dhMy2FTsxN+aZUFwrG0KSZq/dQ2ztnkz8S6IBhFMyxLQ/x0RpFQb+pbOAyk
nfXtL1uT16EsL6A5wDHLN52bahPgsmUiDdTRTIzoQNONBAqPQIrSint72YyokMx+nAF63qFKcn6k
Lsevi/5Np31vCEwKZg0RPzoI7zRhpRlmKBad3oHAWel8lHUnt7oqPyZV7nuFosonB4WaMit47FPK
EMKEtpjTIcQM7bMBn5yFmZqMaR16mKRNYZI56WS8a3qrPaWaPOhenG56JDPLBK7FWvB3rbQg+eiZ
jO4LmV8ZL9Q7X9/bDgMD9upkPhBpaUbaR6MEI1bLZvalW3enqq5WaAn2c5y4KfPBssVxNuQqWSCp
+2SzcY7oaWpqSLY8oqbbK//Xlxg4bRdmHk6bSRkl21XEaONotHTxHtisMv1r5hlOMTDhGiIOBOFn
/3rdsHCrGW/ieQAIvSbVI115Fln2NYjCHDfsOho4qXUm+JYJswoh8LRrHcFVocxLNrqMW5UcWBIA
dw6A8An+JdELu652oqUeDfrCysLjGNrs7waesw5LS6r5MeaMbD5QEF/zRvy/QaKh1+bEhmypWqTF
vlFhBUJCYnO8ZWjZU5NbyM/q+wDyoCTPc2TXSeCnE/vleYA6s9Y9K+Ad3wzz6axap4FF1O65I2yi
RLCoQ6NA2OMhnezq97Idb64A9RkJfNUNpzwDIvKwjOwz6t7ryYN9F15Dv38jouYXDuFsojb1pRty
oVTiYbbNzbMRLAS68Tdk2PLtXg+W7D8gIyqqSztkGukomIBVmC05HpgS8mK9lcJFIkMpHUWEsUZM
hegEWKYGbJqK4Kuu1IPwyQOwmb3KMUWTJlhob4qDCiYHqA5M9312Q8S9iN1ua1FqMlsSCIeZNzfT
D1zWD0n4V8MmmidyDyYKvYgGl5IbrdAveQASPZzidRoOtzSUgL8iUS3SRxXWb1Y/ftilfpSExCyu
ym1IvAbrYunGS+G2r70NStjs9qwmdrmX7SY1HJwIyebo/vpJfBWt+1FkHJuhQB5q8iLIX0ZEfNs+
C4Mqb2hPaD9gViady60BeBKKXggd6f9/QJY6tDVd3rWUMmSyNwNI0GFMn0WHRFSzLDR2uYvQjXnz
iPQ4NmGA4q5mWcVdYU8kLBXpxURcl1qsbELrHna4r1T6WmEhYHmw7NgwtLp8ZjCPS8odnuOkOQUk
1dVltINVvNekevFDY280jPXxMUzyJlkzGDFwTjM+QlmgOJjHJWzkExLVwJFUt0iLr8E0nJW7map+
n5Tl2Rv6TWEX+yiWq3hGXJjhc93CdyRrjj5Li+KvYaIo7xAMojzB/Zt8ged4753wDCgfm8kuiPRz
4oYX2W4px5Gt9M2r6bYHL/Q+io65V4m3wyg+orYgO7aECcYr4YwYZ9yamEc/2Y41KLZJlku7IvYg
SjkNFEkzyunh49bDNm3kqetqyMYTUyvxJahqI6Y/sEAPLkRHOXD6gq/iTS3ko7D/makgqZchUNbV
v5YHb7Yyk5asX3zOzA9lXlDOSoxwWWZGu1nPSwOK60xChYOtsGxRjDQd4MohvfIEPCcuxrzgvSqT
DwEeMkrNc0TYk6NnX1ULJhMYOqYZa1+x3O3H9K7sTz3PHuzryXYLxvOYcOLqvI6zrFsLHkAcwGEk
TO3MTMDDVlvbn5cGFQ+1fC15SnnFx0VuFHfAljtrzJ6znlMltsYHY+P3hCBXbaxPcB/JhhuRO4Aq
xbVnrUSdZ1j7AO9Zubvq3PBELCwUyBy/Rx3xOYzDKZ1Kc9siOlwk9qwP1o+9Acx/LP+5ZA2PwnrT
Ev+1a81XHEFM5dP2t8LNPYLvCAsI9HBbFlMuLkCirvqcul4ytCAUaxm7JKYl2zTTxZqF3aH263+1
pf3hitvRPIMOT13ge7b2nDt0F61emAsvaE9MEWlxiOhDwI8TBoGCTLuVn/R3NUdXh6H1lycY+r0R
UV//hDIRyfdMLPD441obctcYoLNTGd0+TJsFLL+kHGGIRy9sP8dl4W1zndY2rkkSYLpRaNlH1bcr
HnaycYt43/rDIUxc7BADcHidMEqnmKElI5vdEucJ44SY+sCOHobS/0kLZ2QrkyuSzo2R+tzcNVRE
gTOumeo9K/+jVdRvFBLfWSabnSPY9cOoIlAluZsT3PA8Q3xbDndUKi+ptqsN2qUy6c80z9+apiu6
8JHpvvssGZljV7MWTMXDRZBOWzsxqcss4HaAKAoLxTJ1+X7O+TMizh1zjC5m6m/z3v1Me/vitOKz
ZEG1woQcatap89Rf0hF8WCAPzu3x4SfmvuQhFO1fTHwf59twyr+qd13RQoes9+y2eE/94daM1o8b
x6/SFm85KYMU4gR0uNWV6Okn18ST7kOlC8kR6Gxt7dCphFZ+kEynXeavTAthO+fTH+3dq+lZ/ZKp
ui+cLTsMcta3EnBgB6FiOf/W5MymW68UbMmjJyuZTixyTkZWrWnrDmhgZ+zWb11TL+BV6YlnpxO2
kUcvtTw4ZQAiUtZd5kjc5LR1rex54Moa8WPzpa4HMTxoExHAUtbrOQdHClls2U/+efLgARQAmCwA
J8X04ivzXerOVxwkCYfR+IsLRy2GGlWagQOC5uag+gmwOwgYqXiuhhIWMeF9OXNZRNlvTiTQ5uHc
G9pt2LcXkts7SK7FltHLu8eXORn5a8+EHrc0cYEW+n/Z5SvkvA0yHIdi0PXhxMS0mWE/rAjFTNZO
m/1g6llXabelwyUQ1V1wraxZwvncFFn2MhTfKE/jzqk2funJdWzx3jteeNWN9CUpNGxJNqbTCSYJ
Hi3S1KeXkC0xm7Z34Iu8xPCNnLS+ESn31xLzSqNEArk+rd2GJl6iJ1uohjrpG7UkvN24NZBsRIRQ
mR/kd8waK3oqp5mLoOBgmMRlMxYbskNp67ivUw4s8NWLKZsWoiMgJiaah3qYvoI6iUFa9C/XhbO0
6/Iywg9alTVPtMd3j6B2ZXC7r3IwhnBZjbUTFe+xCo9y8o9dtyee7JZ17dYounMfDk9hle3QqtUE
Z20lOrW0Db7pr0rdipbBQBCEF35pWswmAYZhhXFiERGhNTZiDU1ib2kdwXYaG1GowJiYedVLNCPE
xW1jjYQFY9TXAzukSXY9oMYGp5JMWuYM1bZF3Vc72bPuufqyz4g28GmisQrDDmeW2FT/nEIerVo/
mgkDxqnXnwbOp9Y110kDvgvRn9bukGwjoie1OE1YMxUVVPPG+dISDzECpNqijJ5y1QDU1FEjqPbW
13yblcwRuRwBOdPOUd8vEuPV8nDe5jI7mKrBpnfpONcm8m0Xhhf9ze/gWLSXqGOeTTV/HZL+KGuN
hG8LGk341fvWIXDK9yC3n0pgAithTMhtAfFXtCXPPYvdld+U58LTv5WGpLFildZaHZag4jixPLIE
PloBeCKz+OXz8l9v/eapeS0dV21TzX2nDM9r31m6dPaLeMD8Luv9YLFmtzBhaqotF02b8YB2oMlG
VP7UNyUfum5jGMjJjB8j0n9jrPhi7G45p9oC/Cz/3secPydm4cLPF0ZmXS2qO61hkUz7vmjpK7tC
vLGd3sVsb8kWuVsDou6QBJDJte8xdueWu2JN0ABhCqRlGIzNMY8tuqyBquk/T0P3bvcT3oQ02BRY
7SxfQicH4OfypVjl/1uuVRyee4ypcfTDJN9c+CP0kZYql7XdHx6w91AjXxV2J+HnkOVjb2VVkOME
4MHQRkZQttjEoDXXln3xBKUopQDkvhZxH5BsS5Lq6iNxWUZHMXGNa0aAYQgAB/OcN5xhF4ERnznl
Tzf5FxsDECdQ1aJqOafxP+RKyVIo7Ti6wykicUiPN60+rENt+KOGKvdtyLRcvxKSeWvt+CFqZ9sK
fzs0rDI1cwUxe3ivQ/vMn6OtgwJwcuqEhxC1tNBN8txscjx00ZyDJyXKT81iEpUVmPa65r0skCTr
dvFdN92uMWE9hC3lhyLVHA6TwBtwlnZ9Ely3G9v0fvPGwkruPJMawIqfkTMmr2ITNxQShrYfGw+P
tm9smoHsHMYL7uA/poyCxvnNY9iJs4Iz0Vkkpnn57ETg1wTo/VCURxhhZ08GVwEyrfGnN7u1x3Vr
yFerqoCkuzsaQTILs/CLxIY72egEp3hLDzVd6Vmw8VjksH3S3nUx/eJRw7pW7phUAZHtuksWx3tR
UYQkPqVMinNTscxQANdD95mtwwm/pDxkMvgwSFddipEhGlwpBOMP0YZ/yse938Q7sFCsXQjdLPHy
vNtwvIIIJQNbkjUN3iGFMGS6T1VrXkTRtswtCRDxNNKkahLZCkbzqa6OpRlR/LHckiBdFy0rEp5k
b815nUEkxODtOdOhJIdw0pA5OHo/7FFYYynKUWrJ3jxpo3lt7XxkQ45NJ9CRq+pne+qozp1TF5Cq
gbja7cdfn/nBKiQR0pkzxYQ7HEtQcj3+CeFVN7wC12IqL2VKg06k6D/wWuehR6raEHKGFiSjtsdg
hiybzWlfL32lbVXrPyM7XYJgITcqYh+Qcu2L8TDRTaJUxJFutmpTu/3RUF9JOGfZmvolJVWz0QVz
1mldB2/4yyHXtkyq7BHXk0soQqh55joyS31R+yQAy/rcxdG5rk3m9VRUVCYPF8+6MZt6lEtUNaAN
on3eia4/2yTTJ7p/NcI1aXtvRhyQAwPlboqvY+m/Y//Gi0LrpqvhrAXFxfTTbQcrGthYrMUfQXyt
3fRiFepqZe1fSkIGtrNYB47ITb5PkxBWx1uv5Fn1cl1Z9NIRiRSkqp8BIybYvLiH5xcOizVAFER6
ZRb86tm/UoB4LnqmtkPFQjpL8TvIn7iLNo4m71lJckRH4MDGKz+dtv4py2nZ9JAqklpcQ9s580rM
hB0mv3Glo3h14ar5Z0Fs5kqVIZqGor2DL2BerBu3qgrfzTTdCtFvYsP/VVbG/CIZjgUDHt8KXtLM
uHcIzoA6rVM/3riAQtFns+idjY21bH8nrV9BchlJaMCfhd4X4L/f0T1b9VXp+bfIvzKPJLrQpaOt
KbSZfc0SkDWGyT+MLxv0bWisIn1YSnWmVpt2IZ0yydUvgxe8emGCML0ksE+oz16396gquGpqij1b
Zc99bx5SmIHwsP0PU/Pxp/OuxhWeB5E/Cme62uOlBIoQuMMhsCx3PQsnpVn9xRiO0tF/5Kn4Aan5
g5V7g6vlPqI1wDDIM4mI8cOuq4+Kc53c7a+hCS6WFjEuidgYWgQIOX300PSRRAfgK+27W7Y/fD+I
m5olvEDM5QEM5qbImKwhjItEttG9jpu+p7nsRmfLrf6sT2BB4r+wdsqFbYZX1e0pG7exrmCqs5Tg
s5yDH/p8XRjiL6I5MioJ3Gee3Jm3UoHlGMw6XE62tTODJwJJflyDpBuCcCMZfHt+cCNW6oAZY8np
iMEGVZ8uxJ1MTGZ1jjgyx2CSojPLbX5i0V0Hp12rFmSxeIGH/+IICqqSCrI+kjV6n0hnnxsqGgH2
YLF963JKq6H+qEh7aET8nCbYgvW7UY5rE4FvDOFQRy0rPIf+V55NY/xBxfYcMG4resA+prOTYElV
1twJuPuz3L0zuowjXEgAzcUlwq/EGxC5z5xyezqYvbDNl/mHq8RJr71NVhj7TqbnxPIPGVVuQylp
sCAkkTM5Y93RMOrItW1ROOtdzHgi067QmuTyfeCIAKZyMFrrnxVPz8qtH27nM87yL+3M0U3Uuz7S
C9tzPVjky2pMUPTM/RPjBmaJJCZCxf/EbsFWSZ1itYqjlNalmPfIKZVbXZO++dt7cIMSnefSzEgs
YG/3VtwLbJci4UhyAwLCPPTVcYwdPhyRsMJ1VKW7dija8UMyqE/iDq53t+W8O7UOHbABhTjoYCR7
2gxTbdBWMVeooWbXcjQXpmFgSeh3/SjPRDH8qhrbRNODoA7tJx9qQ3xK4dgu2WAGLISLM3BBbMpN
BnPI/vNQQPYCPZRKvsc0GqGOUiJ3PkzMSrHfNuk+OHJ1P/41I+5+zgWIbsNTEfQfSulPcmKqnqPh
xIc0YBlvEaNUMbE90fhnex6K2IFfJzu5kfjMK+fMHJmJfn1k08TwOPioeTymOrpDdAZGpYJjGFIA
NBpH8QhszZtV6jO9kY4M0vePxJXx5DbjR6gYjAcO0jO9gM+RvVn4j+swaheT5zETxN3y8H2Urjo3
PgXbv04vjl4vOd3m3ydMP3zFy5s4iOb1mO3s2GKG4TvbDdEto6NZlWC/GTyJQxPVeHhpZpZIx4nE
NBjIMhCOZ/d8XCGLH+p451TaJRHWnzPc/Lr+kg0aXlxUUKFdmvipG8jXEd9lh5WhzHnHU4BoI340
x4J03HZv7GjusbJLBmakLDliOHpG8kJePe+bO4fRYdcI86+AlgU72YakS6ZJcTFuyRnA7tZfSx9J
RTewzNcQnhvx8F0w2uyM9CmcTr03Ijvu225DSXxuioKFdYX13WKgNfCj5ZbP80pSecIZhpv/KgYr
Y9HqHlHjn1ghKaHde6+veKPQCER2d9IKEHJT+KEluAbRvv4ZOtvlcvzyK84TCa8PhJoPOYwobxXl
rDsxTBr2POQqVsSZn1XeADysYfFQYTJ7Dm4YCt+CXuiUXfKr09nJuPGPykZ7IZvgx8PIhtfqNnlY
uzv1THzVh5swWCHzr1kKdKJW41zn93+AA7tQMSR84eIkCZv8x6IMn8B8MNpGoDxV3k3PT7REfNRt
EW0If0HxDeILuCZ5CBMkGCiBJKEnz36M/qhHZCoHErg6xeI9qXfm7G4PIqPYqofRWyyzEqaTuEuX
oJBtPmrzyZ/yXWrOqwlj5U4TYk2gkAsCu74wRWPkHsx51q/ftCa6jxzYmeOtVUEIji/pdDBlxg7j
axziamkzs2/mF4u4idA6Yq7egd649T4dPKlcIOsqQFj08P2Eu41vVwnKJ3YRRsBbV0w3mZUfhU11
0NaWWmKkgW3Oo5gN+bqDEbliufnKGGUjYtAQGVlqjOvQuSd9vG1L7RZrNe0hi32n+pO+/tfwsDKy
uOa6cx/BxISGmBcSxCV1+odlq9dRbqMhPtXhuCQZ9gOFxZcP3cB4JZjrgUtM0UzXS/R1H65ZrN22
0jD/NkAzpvRX+CXOIIU8LVUvtRm8dvn4Ksb25I4py3E/4qwmbWfAtukXzj/Q6F8mknILVoxuQbn1
vWJPysKfxZTHEfj6ZiG871wTBk+95j2agjoQCgmURe4E6glIr9qrW3gnEBoXw3yV+KI4m2z8KC1t
nJ4/pSTvOYJELPaLlFL5zc6DHyJwN0jGnDD8jEKcZgYf+UCAKCxiebJcnz+bvBZkAoD5Y+Og27AJ
6rgDLOsPH4yGGLAuxlx8TBj+8s790+wxWkXp9DC1c49vnZdaYmhipjmnRQ7cbgs3wfAyas2ybNiA
wuE9wqz+KFv/oUA1rVzx6WXMmny4Ps2s4cWvQ+gyM28dyVZtPWRs3VCWP8c9yXFuPbeYQ7hwCl6X
sUZpwYwcqEe0t3uf9bH3qEf1y8+/zWbykhDtuA3L7M8zvb+cJl82KFyzDg2BU3UbG6s0Fah9Y9vA
6HmNLv3L05ggoe4nYlg3L7ldf9UTT31PiutsCV/pMli7GOUw8+akpYKvqxxkzgGkwmo+1kudASzr
V8X/pMr6MSrxWvc4R/R/VhE9F0nzkpbdr00DsMoc9Ys4aA8faoVJfhWo6gsPCek+XcDz9BZjCWZ+
h53JrBGBwmYkZ/eCRR5tptliME3u0nuX2PgJOCdfrkmJT+In8jz3kqfGFwA7lBHdd9y1TwLpRekZ
aFq5WLmFQ2SECCMCk6/SG73vWLVvpRWcRj2+eIYgn5UErppgNlBAS0QQaEa6Zlinsn3NDffP8pq3
wfX3sWW/85f/JKz8UI+xyyd1ytRIHI5MdlJombyBbUClP8Ct7vPYfjFZUkOjsL5HmXzpyyIKTx2W
7QWuiLdojF8yDRCXMINzGw87VnboHJcmC2S2rP2vr9SpEu62R04Lm50Tkocz5kcew+CPUfY4fRv6
PM6uCGuxeCWi8S5TC8kixgSSnfd5iIEqI13coSuvKlAisroNfcWX65ifvvXW2tBW2b4sTA7rZaY7
v9Vb5mnfgTfx2HkGGLJg3FdEVyCCqibMTWVJycn0Njaav7SdbvHErrUdn81uTnXU5/RbYoCNgi+j
Ddy7AysBYjUrjXf/kgIrAUzWg4r2eZVy8BoVoh5du4UZKzkIdLTrLvDqpMjIqWzmfUzg83hBOfZy
Dj7qALZZZYG4ur63enb1CrxQ89b4mUTHYeUH4p60/IeprmOGyyXxjJSDaVAepMRNMegcD7kHay6z
vX9TeSps60/VqKaD2SwFKo1jNXxSE2ZIj+1qn9ZE3aC5JVUkGpjSO8IlUSUh7Q1ZCG+6Q2kPBVbD
qpTm6gj4VKxtn+m/3SLnSpN+jtKat5XEaaEd5zaFNxSyQWum6D3MaU/BO+os79E6p4a3wIE2g+1H
1CPYihD58ixN5HGF2t2t0ktt5sO6DIje8rdtVRx0ZbxSwzEJ7vkVQ4Pkhfjix9ndw3zI1r9HfEG3
AL7eXRlUYiqZP3szXxXxq26VwbrIjF+zjc6aZAGEdmuDxv4pwiDI2Li7k7b+5Ip742gIMxXjMRtT
6cDh39QT2iKU8Xw+tez5TK0kW7RecWfNcxgFVVJvmT1zUR2zpvU24QnNm5o6w78MFkvAaiAUK3P0
3yCZhVitg+XK/fUMVJmOZFaHsfE+ueG7aoNPf3ZB4cJBOBAg/XVIpiw0YI0Fj0dkdG8sceZ8Jhwh
zg6IZL1GtHgUkMnpfim05eB8uQWDC5nuKutZStEzC5Gsz1x2s0zQXxoXc0pRwpWzSQlKRbypmKYu
ITtTGXTE9LnqxMeBHWgKOP84FzhqFnxIQN17lpaFS9SuG5drTCLHySWFUQYde1SZf5gOHsrBq/4s
rTp5E6ZfHzqq05sXTcZH4s/R/OEiW7tC++od669Dv6QsZmtTNvvRKoO1PrbdWLDObfIerSXEoIzc
KFdTNMyT2BsWuBRTgaJnI4HlN3jSO2dlhRPP80D1FOPxXGJ9fddEucpCjURn5zYJ8Pil+ZUY5JLW
0UUE9rvQ4w+7aRsgnvEjzA2UTNBpMgz1mYfatWHI62Xa2xSi6hO487y+/hjsFA7rGG8C4f0buOPr
DI38mAe8dzgl8FvqLBm4DlnDvRLnbZOMGkMxX4DkqDlKdKh3+kVY+R5Rw9nhRlgwiMGppy5iMNHa
eVAFTZUeS4piRBOoGkvm0YbjVxtXSbZdgk6+R4G5VgNvgZYxVBqY9eRxzdKEWluCG1+qqqDNUeFL
GMZ8WEDOiVqxrwW3o2iSFwTgX05NIWEx3p6XbgQd++VmjF1jVTBjtHmCuRvkjzYUj4R1H+w4eZKn
tE94gKZK+0Ap2C/iZIi+YWmzaCrWtWu1V2GMcMoa6Ns+XH/Xysmo5zHXME7D/rd2SOtY7itxyB0C
EkoPPAKKhFpV2clObs1E/wx43H23SPhhmDfNYN/sgkqVhdtovem0uutuIITSEkW6DlNmAJEGGEUQ
/INPOk4WZLklT9SWTMBFjUeZkVrgg76yetFsu6nWQGJ3fKpBs2kcWJu6yZyknmHbAQrjdTog1m2K
MF3N7EpsVz1nlXKBgXTRxRYxK0OfzEZQ+pj6R+HwkLU3f2JhhSpqU3pmvS9RWjWVgVovKp+GnOI8
CtxgowxvetcyKwP/eELIzb7SoHZSDjlflcc5VDriP8bOZDdyJc3Sr3IR62aWcTAOjcpcyJ0+S+6S
SwpJG0Ij59k4Pn1/jMyuRlYDjd4EblwpNLiTNLPzn/Od7WzXW8tG8kkdAiT5MdNdsU5rs1vPinQ3
WDk0kznR9ip5hieQAucFSB/wa3jqO5ID+tfFnTv9lHraeydUt5ZiuXOLmG9NEj4sI5i5+kPQ95Vv
uuZLr1no+ezjcK9QE0pud11npryJo4hlKkueEFs/dWuA32cGz80s4LRzQLFedHoQ1nHbnLshfoA4
eo0jsHxZHL7l3iUoacg1YlqkzBQwE3kRG9qFw6kIF561T+2Qu6KMxxVo4ys1sz6JgEM+ub/JmAPT
QI2OcQY2bkoAFN/DxLB9NMph44x4O/Ar07nHJm8NzuxExnBnoFMONRZkqWprbfAbNvMB+m8TfeaG
cWuMMTGCaP7NJX/BjnCj1+PVDVCntaUV16CTkeMYVGrCLBqGPr3QD/hTX6JJZ0fcQunVx3oFZLNe
1zW7gnhExhp+XBqmE/xclhDFlqEPkNKEV64RAoHGM761KjZ4hHU0/PTTKRbWgYwmCnKi0bnCJEiZ
3mutaE9zIDfgp+DmnozgJeu14FoOCz7OVHjbNJ7Q8QB2Y/HWtFHMkucrwz0NNlsyq8kPmWWiw4Tl
trPLh0ib3iT7fGvGTgOvCA0i/ShTfIvCBR4fSXzTxlPjaQ8DVIO40M9inj9Il41981HXCsRpODNe
XTLPQX7RDe8UAqPgoJ+9oY0WTD06hGAoF9NHnZNG7eAHLk6RPtgr42acxWtmJoz1zOET5+Ju9spd
ELt3tTlAAIzgs5el7ocTs6S8pzWLzN3bJFmgiH3SGihA08UWltNm3xsGu8+Q8SVH5QKLmQayj5pz
lOac592gEU6L+/p9Dp0ZNiEkc4+NSslZewrYcuDS42FQEPRll/0yZsiecKh9C7A4dHzrbg5ZrSNr
3iJkLrjruGQ80J1Sla/vLdxs5BsAKZUiNFa9XX3jXKVQaURXbt30A+giaRznN0nNiir14jIN4Yn3
jB0YuDU/nkF42ETkb5pRvi6iL6vdnhjQZcz5+YHrwyc4zLkLDnyyvr3Ke2hb584slve7ts5i4IwS
6O1lmm65kpaTgWetRMeTyljUaKN4ibzu3XpJhHqa3ISV3uUBpnvRazwSsgkC+ZV2zF1sy1lf6UWC
pEr7H3vP/MsAUkAalDPMaD1EvM5T1F2cmEwUSK+jqePV421GzaCWalXctzo6KYr3vJ9H40H0rk9r
z67Wqw+3t7EqaPntrH+h1rO7sLtgndDBMYDTnuboyZ29DXmu56xvP2XKjoqkdA3Rfadi8ZyFxNCI
sJypeqGBqcVWZdD3duMSjeVJLk60ymXebozdexR9hlBBK25QOZ9qZ6bfOv1pCuMauzQfUI/0lYUu
EEROhAGd3ejKLEbZllk3VjiKmhaXJnC57BnIDXELSLYUft3DQbhxvWTfgmzosMsXxG+01nhXg3Fq
tVe37uhuiHICzNVMl029rQsCvFm1M6PhhRrdg8gYUCUrKbxvzyVv2baXomUl6NOHMPRsDstXLcdk
WIfWSYTjllMWua6RjLcpxt8zbW/AnBCxdQ9NDPfX0L8G9RrX3yMQIg4ClZ8n9UcwZfepaxwij5Rx
ZFAKOpkrx6BmkeTXI9NsX9Pgk0V13/lGGT4N3L7S7X8jFu2m+U0nte9hpTEtZHLT9mgj0T5hnC0C
JVn5wX5sIrb5cwcaQcufOTZ/dVoz4xQ1HrkpeKkmqAfVGFzS7FtPit2QYjNFTWfdaXRiGtGmmIuv
8E/Vm4C3PRUTOxGPUhJL1c/TkK8dsK3ITQDl5wSIcE/8o2dr1sEvnjNBECHiGaEDHNOgzCXytqV9
lGfYhzWfGtmvwrT9sWpSlXWJIKCZ9eKoZD2iRpZEjULigkOYG9x8fW7uYUMnfljNZ51rRQ5y2HCM
3NNMjVd3JvjqmHhOeg0GwdhvhxFabCJA+ZCh2JYxvViY3m9nDA5eMn2YwHlpFWDCkaQeJiWA6yMS
t2zoe+qJeEa5fF3CK51OVotGuS8rangmGzOR2/azjiBzamlzHJvJ2XvmQ6p577rpPWSt9Z7VQ+Tj
3PR0K9uAvAVmyAa9lSnwhwl5DaLSPsJxt6Zn4mCn6ZcCPK5hFYhBSSz4rjfX8iw4MOS6cezqHj+y
KqJbgj/Y7rrLXJBjrszunIz9+5hN7Sno60sRpiCm6whLUcnEiHpDhMRIOCmhBM3Fi7GIZhQRRgGK
vuVBbjE2NeFPQN7Ws76QMiySsSz2XuB+2mZx6iDrWBkxPFXhNPMAv6GxrPgXOIk99znQmejQgkPB
2iqQBsiWCcJkNPB076ffqidJq1L3GDKWOJSDscm8Nt72DQGUVF3xmDqboUf2BkqTIHR8OmQpWMgb
Y+2x0WQUjV5qiYpzC+odKVAAoySpQLr2t46dW+vJu5trIAJJJR5UgoI4WxbEFU7RUnJOMl/KRTqQ
GfHGzOJ/VNRGzYKYs+q0c2hW8zrIZ0S1AF/AhGQC0OwtGwZot80OlkgPkTvU9gKLl9dKDOjF1ovE
c5nV35OhdhNIBOa3lQ1W2LAkxiEsGh6pesMG9ExPfeMsx+IpqNYcQ0PBPDkB/btKi/CZzoWHSi1R
aiKV6zEAF9q8N3lhMvqRPx1xApEPvMEzztC2+cy87GvoXez8TrSvddu9SYMLyTcsRBNZqiFUxyB8
lU1za9M/3FQ8TyWb3BUmsVfhzNAcdbRgpHO2ATw3E5RIEyAAucizdiKjFL1U2kMSjs8yYy7ZT54v
atrJ4KHay/5+vUqnoFgHeC7wd3EjYr46Zf3Itw/tYz2HkPKcU8RWdEXQ18FyGnBUbcJzJeWDU+A8
Qcb4oU1mFSEahzy/LW9ZAUPt0wi5o0BWMcWxq49EtFhUbbe/2cm6Ojcp9rsw0Dtf4lyL4uxNJf2t
ZvDMqXO4ZbmJ+xkvAvLacD+iIpDVgwSlp5w9Uuh7mRncUSTGQ4c1FnIKBFOpP7e2/q2r6hwRRz8K
ExLB2ISXnvCuBwQf20PQAkhpvhORvVT2Kxf7xV1+IebnG04rnNwBC+Tt1UH6xXBDG1wsiLAWamJy
TWqrtp9GxPvleEZ8B69VAqlfm0NwNF7FycTjReyacFONLCa6OKYCOZjEKVRSi+43Yjsi790VdUXe
poehwehpcRUcDSgFN6ULI84DvGDhTffq9rmMxmpd/1ZyKnZ51FigkJ2dCukWnUT1DDeS7qyBvEDC
u9BjEfHTiYYZOTanEvF7HJDctRxBpsGvAHh42NtzyCRev2O4PoHbnrHxoeAMqBZCM/0hrIu1Vlv3
nDSeVAwUg5LNcgNDUrdrdvPZI7SRmZh7cEGp+8lLPC/5dFKUpk6UV6IeYFnOkFls78UcyLYmzZGf
+h0Vnzy6RHsAeMwwsFAU2DqE2SuemJmlmYQw7Pe2l5/Qk66UemaXKcY6DelDKv2gDBp4HMckHxAu
WE0EJM261BMrAvs8RalM8urid7EpQ11hv6D3FU3fKO90eHbrKaveI4e7qWvwjpUlJZzjlG9pFwQE
UHG80gxzpYKfqE53+jiVPvFxDkeYAPFc2bCIOfwY6LUC5/SNtJm+RQP1e4i/mlCEyCbieOi3voiZ
zQuE6xxmLgcFspQ0zVmrqkwf45xDoLSmb0U/9SplijEIkCdtTnldlaV0IniUpzpUcNOotJ26YZWT
BOSUNXRHnQQcu1hWudQyNx0tWyT3QMXYy2gN18urMdK6uwRt3RQHIyNLirHxSeIwGgZ7a4289uQX
ohIMdN1qGaZll9Rmd08jc47lzMFkgOW8iLpHA799y0N39YdblecNluL4FQTPtzmBl5nIHxnsXyaZ
OwxE562Kid1nublt5sJ4wrK5MHZLT4iToXEAqGPeLaylD+QQzgaTw8ewwx1VLmZRGk5cP+pt7yAj
PM8S94ZDQUA+m+LZ1kzFtJRehjQCNBBMmne1u/hhNGAYxAVrHWwzZoTt/BqNNCfVDM6XQ1sKCGcK
18BXfE4HPaHSsOUGBnnCjS/zz0Z2t54iLpKW9BPHEP9ceL+EFeHWsC1AcgdYDdiGNCwAW0hoNS22
JGBJbYTIeKZbYuJXj3RWYAYQT0a01DCFiLbMOq4ZrjfHw/E8Cy4dbL0vIVQNlArOER3+0Lke9zyC
PEBU8wOnvlWoqk+6wsINS6X0BVfnDVy+GoMJ49tDH5NeZSznmiO2dXKmFCKgJlpHAiHdOnaLa+Ax
M9Za60HTlqo7E0YLQKjPSO9ue60R+0Cxo65tELAAXS4Ku7Chm/A+on4XmtYO44DHDqx6Fpq8KKc/
1S4e4AZ5P2z1u6pL76UD33rk5NuVKbChrvx2+vCxKc0rAz0/dBJv1eftq969emTsTcXNUGXtZYCO
Q7VaJG8yjeFyUuXNDRu3mHLu9IuUOgta/TGIgmIXm8k8+VxMc/Z7Rmk4sZf0u9AsvzBZJTDuOWxt
hn3jy4pLJqmc5yku39IBMlzMnBY3LBdSNUzH3nGOA0APMxkOWW/yiEOIy234dApMl7TxzRez8ZAu
ffCTBgopbIp7zginJv6u+npbJvcNEJMVhWkHzeIQNqEWLhINO3P3o4TPyxidQH2MpGvb8pNYfwbZ
mVLQaWKgZ+NDpQb7o5LDmynSR+ouEzasLAqtwkjT9xoxCY6yJOEDq+W6OvdZ/zKG/RG6Iz4Em/DQ
oJ76TD23InodwBOR0ig2DtFSO9IN36PwTcEU0ST4V2SDd0OYoCkQGGVjShK67kVrijXASNbbsO3X
Iqq2RclzpHbNBwPAstbTOqIYGYI0MBYKFULfyDLva17PrgVTwYohduHnRrMV2OVJjjHTNWmftJvo
t/llORzzYxq7eLCBQsyX1qGEzGxJwtK0gaFYPGrjkMEGV9ws8RBVlJOtjJDhnyJTPHG+xl2K1QRh
qXHnF8qYYbuivCpTb/cu4GmRMq+JZQA8ym3uKtEqwEpD9dtLn8FH7EtbnczcHdYcsIFpeu4P9L1r
3SMlayGzvWyxyGLjZxzIteQ7HpjpRBi/QxPsmYq3s2AVZgc0+hh94l2XBOMO7tha5DEz2IohS5PH
z27kPNn3nhv8HidJi0gAarPUj52uDhqGx3MhxZbLtl7bhDZXhO/Bx2Pfzr3kswphVLTWLmL0s9IV
W6XZoxezS8XGKEzyniZqXKVlB1M07m854MjxrMWJWpO3I0sndG2P9ULJZY5qACUtW86nhutsYjbm
5E2xVsbkMI2YYVVjEaPQIv1gqMo32sbeGBTjkVvWqUYClmdZD/RGDes2GUB9G+JoGVm7iWs6Vwwy
2qQBY+w4FUHEo8ly1VdVes/j318URXOU11RX3WPXjt/wQb44/3esN9k1nCAohWFzSy1lKQrSBJE5
r/sKsoOrudwSps2gtovYK0jwmHPbbKWDszNMzPu4D6B28OmWmT+ZSRm/pvG4XMX21mXt3bpN3Twm
svOLKTyo+Rw5lN/FJA78NDJSCrgSdsgN7XmNSFEhnMbkWY20zEb5cyD1dAuESXaM5MJSFVtNg+5d
huVPahjbnnnr1WynZ70lgq3jCFlJUuSYbRzqBdwspjxmExSQ1KakQOnD5HGwxckZGusQZs7ZHLHz
tElFwmCSJ5hQ635KdR7FnGGYbie6YR+q0n4JU4MTmcw3mszzTW00nzMq9TEkxH78819UHbHWmYwV
AMmzt+dbI7XS5Ywem4BUspt9wAzFiDrazAOX+lkcNV3uHDrJ3g1Nf+eG0WkSQNZG0ehrDU0BazDA
K6yztt8pj6Fj7VzjEM26M6TH4hdv7WjDYZixigsQQlb1o521+XrI03mPYnqvCZsbwdX9CcOFoCuO
aes0b+1uPmLklbQ/b3/99R//+M//+Bz/Z/hdXspsCsui/cd/8vfPsqLbI4zUf/vrP7bf5d17/t3+
+Vf/9Vn//m/+8UiqrMz/n59yG382ZVv+qP/+WctP819fl+/+r59u/a7e/+0vfgH0b7rvvpvp4RsU
g/rzM/B7LJ/5//vBv77/fJVHonJ///VZdgwH+WphXBa//vWh/dfffxm29eeF+ufrtHz9f31weSX+
/ustzj/eP4bv/+uffL+36u+/TPNvQtqmoF3dNglFe/qvv4bv5SOG/JthOsIkDOwZHKAc+euvomxU
9Pdfmi7/hifFNTzL4w9d6Pavv1pwFMvHDONvls6+2XNxY9uWsI1f//uX/7c38f+8qX8VXX4p40K1
y8/j8n2qf77by6/nghExDd2xDawr0kVFcvn45/tDXIR8vv4/WCctM6gHhDaOR+C3q26/jAGgcaMU
temOSVvOUCWdgPF0GfPOdiEIYE4CtVTd4EylCz2tYd2p7hwYTrZJRUt7XllBqk/M/EzaMaB3skV8
aECp9j24ZsIig5Nsxmi6tvYYrpIA21mYkAhSo3VjVmbsSxTpdaASDKBLMe187qMgfsBLSxM8RXq3
gGfviVAQueraZB/GSwmKFbMHbze22SLYZ51g3sL/6eXXNFTJk0phG40cBlFNLJpJ2DzfGE5UnVPc
XpbMD3iw4ALY5rzv9MzxJ4POSXoLrmPafFL88lSlGhkLGwZfDlSAtATRkBzrBbNs465yCF0ZzJ9H
wkoUyJEQ6kZxy8F4zAOmMBoQlDkex9ekjZ8cXLpYaPLgvdam5M3j8FUxSGw48EzGQTUp2d627Q+W
ZNejj80OLB7oJzd/ClJtXJdFah2n0flhE1K+GTrzSWgbwPpJVh7LAZcZYS2eMQBZ9hLO9GpcN8FE
sS3P/HXV64QlXBoU0VzKVZfCghtL1hljbOqjLARzDwGGwCC5QwUtDKFOMOhK8O7jVQ9Lup1HjiU7
Uqj5qTO1dofLSMdPnj7VRBy3DFjoXHDxJziOXmzgrnwD/hP7ppwzvxjchFJyrqy80WhBY7t9Bcuf
rWM9l1dzjmhWIuUX2535CFWL+YSqnCdnVHsT5zslDfVvqv/YQnOFo4gEpPM6FvIcT2pcMZNKw+hN
WGTwbdwVY90664Sqkb7hNNci4bee8EFaoBxp7W9JZOOGqCkYDspvnPg1LDX9OhHc8Cu2YzfKmmvf
6FN7bw4K4Hd2H1rN0bCoNO65a9ZlzdEHocdnlPFGEaS1bYv80GEyWI9ZcxeLkXMsJaWMLpM3e9ap
tA3Y7noujbP1mO1lNo1bg8gDUjA75RLoGLivEkMmBhIn7izG30O1yY2tqgiTxCZv2eg1NFRq8ns0
Jrli/FQ+Jy7hY1KnX9SSFrtxJNRVZM6mA1DC8dG9WPwNqu1Ss8gzYD3rMckNVbvnAMtBmUf3NgeA
O+6f6DEo4cMP1tsYt7QaUAXDdMkKt2qCdmqT5sAzDj3YSR9B8iTAA8WBXyG/a7Jz0Qe02uiuX9vY
TOjNhGyPmgEoiw5Ix8LWwTTxhJWl3tFSukviStzbUQOwOCL3ramtJ4DNKiXpUm2v3HSol9Tiroig
cwws5MnraKS1uRopPUPNrtTPIJYg82nUc3FKoMHeUni4siVRisRsHrw46reJ5TbboXYp8iUvI4R3
IQYCGaHsGe3n6n0MIcJY8bMm8qWkBtiOHPEj1Fp7KKSXrDU6UrnqIwqIvBy7XVkcizlKflt2fs6J
sa+d2DE3esaTSmiQYOgNnLiYQpBHqfXaW/WxzgBUOoX1SHXoXcAzZiZBuuy9wr0N5IvSW6gC/UdY
Bx/hDPALuhu6afDI/ra7G4L4nMBwtTrY8E0u6lMNKABQxQlEV7yqcYhtxYQ/2TEDIC9eHu76mKNJ
35kWm0njd2VR8oc7agvYRuDx2GBpehiL4FHNyiKgyNzCGZJNK6aJ+I1Jl56zT9j28C+iCW+9CB9L
pbEBn5x8K6v03HqYYxWFBxdKbFoQoxlcdbjoaTiuAUIdot6AeFjwWjbfQZxe6Rfu2XtXSxF6Cp+P
XgiCsmVX/0yCdjGwchaTXpBsmYEi12oMzt2ckCXTTra91RMnlft4ZrBD4at5QzgTH4CXMThLLNzT
uBt0vcJvhruAbomrcASpyMWwByzYS537SB+3SbXUZBZ7byJEwil0bRjgiHLAYDvPSYO7MgngPpU5
YP2yIJ5PSrrq06Oeddc+1OHBp5p9QKnZwCstkahnQNp459btnZuEz7Mt78IeiX+0yjUth/WlHJDI
VOsHQqdkUnCsjuLXWoPRCwda2+cVOYUQw/N6qqxji0o3wxdYI8y3O4YW1hZErU03mIbPYN813D2Q
N991njmlY24LLtxxcO2nqk7uaT+nYbBZoOVMAmoDaaRpIIThYn4FvPOeFxop6ki/jUNIaaV3HoSI
Nqkue35NrAZODVx+CYtVlk1Tok0LCXpzGXKD5LFOdBsiXs0hfAZlqWNHoZyuuUbMkbbm0BFsC/rI
//NfntnR5MTslr7p514DEBZwL2H/dn/6orlLqMw4VaraGTyqVlOrzpGbgmGR6CodWtCNOdh4cuKg
970ST3SeVV89Dm0kQhPNtkOcjpmOxDmMB3vgi+fI3DHNTZsAnN4MlibTQNgPLqug8O5wF6BDe2RG
c7TnTShzooRu8pHo46HQr6ZH0yJUnm/ZURLc4zs3Ydm5seuCSRp+0oRqExQ4XrPq1dLEhb076Ii2
2nYN9aDdkJ96VRydTu2dujdfItJ6HlHZNqhN3wXYdeNJuL6W6m66HqXD9ipt7ZD25lInDBq6LFSx
DeAVwflcMV9bd2OUQd428E2bwDbcAMpXavcQhXlaT+V0HvK+9lVpXJpRbzYKvDQwhQHnELNu55sM
AFsnV1K/zMOHdrNrhScPImu6cbTq1uCBs3PsBrr8FkGdI18NVlGRYhSAlw9WVx+Bxrv7yAMBTWWa
qvGhYcbaBMMhIpRkYkrfeAFpI4NTWpB89VNZ+7nKXsqSAYvXTbyTZvGqeykrQjtot9mXNU6vWpfN
3FbGe1Dppq+X4kwKsL6RoZfdCeW8UmeidrEIt1F/J4cifZhUdOt4kYLs741bODs46+HwpMylLlKr
v+i/KMxl6uomeJxdxUGO/Rvw7AkmOPBGZ5gJdXtW5uc2JJKiGzfA1/ASe8G0mSAX5MzOU4Jebg0l
NpY1NUKRtQ5j1qbeLL55d0oOZujkSPOk/Wj2DG8LY41lrV15VQ3LfFmNl4LuNMAO1URMDtgrrPWI
gEOi4Xx08hyTTYepTrlFsBc89WfBbUO1/d5JivhUXLMKz0U+D9ObU/SfLMVyFVVXfKW178TRe6V4
/A9EBYa0Og0SM0483iMQ3WuN/TW3HJGD+rtANgowqGXzvJ4tRmLVfJcgmND1dHWU9NboTM3NgD8y
hAiezOCUPIOU91x9uWH/FTxNicW2W8K3w+ImteA+kp/VHGarDovxbU4CiJcNDcgmtBgOcbcrZ/2S
czjAWZMeizEmt2y1G+7/zO9hXfsGXfHgvX3w6cXaGZlTBZXxaMCL9/XAOZd60pxvoZ6toFyii3F+
RsDXybQARnHrnPQBYPRKK85aspxmlfuZQ6WgauijyhG6cjtWm9o9IWggt1JgsYHYMWMYylZ9stRC
unINO7JHVwPbPRD04oKINwCdLA/fEOtzsB1ktq1tjOD44Ww/oMBLD3tcCkG8DSpGOrLAvW10H6lG
rN22zFfBe9zPpMeCWId00mN0myAazowhgEPFvLYo/06ke3T73MU0jdITJVHrCvtgMn2/1jFqgqVZ
eOmJwWInwIIAZnJI46vXM/dg1kl5NhA/R4onWqeDnUWqlERE1/mmfrEwg/iqASRZeEt8ML6tB2n7
PJhXSlcBzTHmpbLrW9Kyz1qpvRoZWM5pGY2oNn1tYzb+enC25W/OEvMmgDQRxkhmgT46dITYWxum
wM1ElgfngvkAGDM72sZSVSeMU2Bkb7JsyZAxiTNTJ6X0DjtyYw97J1UbQy81OOfid4gkd4OTW21C
7KXdNFxgmm2sInked0ydDR6tfMkoBHM9E5Kvs/Bdtt43zY93BQMMTaIEQjkCpYanzmUxxl/REvmC
A1gENt8orPRdaM9fPX3DO9U1Fznl36Y98wtlLfJ52N1pQ8dpp8FMMtvZkt3s/AFXytZgMw9TiYvX
qKOvuOQkMOhAE+ZlNUFFo3Qtfy+KCgd5RTSeaw26X0vdaBa5u0xpVDFH5UMlFjocV/2+d/LnoSP4
6jX5x5gCfey7nq/G1UD4nNGg/ImgpWwK2cE4m7tD15sm9Rj52vRC/do3DM4j/M96wvoapvTRWuEL
ZE9n71BXva9TbUvwKQC30ar7vgvfM53eL+T2AKEvwA9Dd6r3YHEUvRmdzALOz7WeqL6lu2m+enKY
tqBexdGLeQxWRQRJW+js4OjttkseQuxw4l1M+AcwloatH0/KXgOOTSFdf29CgXrsekU4WKwHIumH
zl2qY7Pa9+Iu30HqhrJJFUM2OO4GEni7s51qR/hGvUQ96fTc7V6Aao471kfaQ/tDQcTnqI8kS1W7
Mpgc+xb+JKYDzrty4nvqOgYwESYFqJUfZ5bESEIOzBzD17INsnXOLAQ0G2OnhjpM03Deh876sFzr
wxzd3WyO40Z60cA2meo40l+ryHugzhJpU+MQOHrFfKyy4Lkd3eMie62la1O4MuzGGtBMhS8CeqAT
Mj43jXXAUnrLdJFW0VJxMrRJLrhmsR0BPt40QckpdeQVc4HAi848FA1bYDtgOENbCgQUklRhO5gr
E2+fJOSbUSByomSWfk6XpqcSk3YawalW5a6eaMDRF89eaLoryzH4TQgVOqNg/xqKa9YQntdRzaFX
rDuA2zy/jL1lMaNBorWOgW18Flat7xINkdmyG4aAJO5BRXVwvQ6B6+BmFkFLHedA51XYrwfXXGwa
T4z/IyK6xIkScmJxwgDI4esgg7xWbhAyzrXkVjThDKLbjHxQFe2W3QObQYjiKqMoqdSzk0Gsce7b
a2EAamjZsmwmNolnO0iPLuEvti2O/GlGBsIBG+DYvKqwc+6TgrE/BXCbbuqOTc4IKHLH4K7AJ+RY
vUZLA6NHvUU4QBk+VHr16ZQ+WSXqSXgjt+KVTXu7S1yhboq+ZSLbWnekC3kc51QXZGS7sHYYhwQ8
GcySSxj0k9+4oX1Qdn5N+lxAoXX1A0BgJRhcuoJ1zm7oHuAVPvzzDwEHtXLKb4qa4AUUQA1UUPuW
xs3iwK2MXJIaiqJGCuRh5hJwWMEgVAjGToTTxYnOrl3LVZw1+9SdrL3tYs8P2uRKXpUWUPJ+KZ7D
YGhAwDAQ5A5l77EZXVnucsD4/uQ9Q4mWvt5hAiHGsAJ/fIGTeXHC/IddHZGcFgQZfAJAfcljBMyG
UJp16ez+bm6YFA85PqG+ZyzdYVbsM5ZJpIvJTh90736ImEFVHBhvwFCfUM9BJxcQ3w17N/fVweCi
ymnvvHocFuORjsI8YFIHaGtFZj1j+ePspsUt41YlaQyvAXhVqniLyVn4gcM9p5d1chKT8dlmdbah
rOtR5fhjJ4H1Ff0qqxyMJQnmIElE4qZq4HVwZqeRS+esGg9pvVUys9fdUswYlcx1dVPcSSKBh64N
LSYngmsHABGYQ0IlKQjNPHvotBRbe0+DIk8p5K6PEl4BoQ3MYtBEifPrm4QFd+81LOGV6r/q2F7P
JudYABTFLq6fPMzziza6J0I0+kPFcoiJ9CYh67rNlgBK0NlY1SbTJqpGVRN+962rC+hR2gxPesBU
2OZRz5Asbfxqcn+8PL8TOg3veUdhSSNB9UVH05p/3GjaaMHR60nysJVajRLILihxB+cJx+/ROBOD
IxmFJbot001ljm+kVb5seklT6SGyjPqLlwCvasbkm6P4dE95PM7v7OiWOf9dBMyRhseefd1xMMlY
DTijLUEe1lpKt4KqMVatWGxQHnsBOYSHyYJbOkycgAYpIYHW82eYFTSWlbizqNgklNKnalsNzyqM
Gxw9VJa67bQms0DXZ8/2kKPcmjDaWukWGfjW/GIiq446ioA1+x0DqlYPMDYkDO6HvKgOf/4o5gFO
BUWaAA6on+mrZ6j69CVjZD/8+aPRyxLy//J3w6h4hi7/Pqzply3Tb2VP7DIkefpC67ihm/pEWjLb
eh5zvo4jyaae2AS1UNtlZX8hO4crNji3LXDzZ0AwOAOG7IhFnGxkPXmQSENqa1iH5IypQBtpkNSS
i4y7aFs0lb5murLVe+41qIeI3I296xtn3OhRea3djF+4M54CFw08QG/f8GhIfOF5d6UecTZZOleS
mVR5a+Bx6jTNjwdoRbLOuayl3FpR6ceTq++HHndloFsNwLPHOSa8xkyAAS7TNWxCo+3Tiif2Q/6a
8VTwZTjiWctZ5AjEu6tCYtjU4XnO+IWxcJXIChpjIha3I61db13cl4fKEcXRSPTDpOg39bnFSGo0
VCIxlz519kkWvU/YhT05/pgtuEbifLLsNnh0nM7cKy7WFv4KfpHqVE0qgD/drdJemscC7MncdBaM
kArrAns60Ylny4iN27Cm3L5g3AAjmpW9hE9c1FQCEGm91GzLN1qj7Ju6KtiCJODuGrB2N1pgd9vg
UkstPHST2OITxtBDC200IzBJNAjeWfNUte7vLAFCVi9+f8SPwjeLFMtRUX62KNvrUUPwCgMDpww4
PdZc64Yn1bqqnXErQ+piSnrmNsV0HiPRPw9RACejP9JiNk6szk09c0iBYqzvnKSXKxOPuCdIemOV
wiNk4jydLayIiaEx6+sekyJALEb4XFXtCW8YMQ6HoQa9nK5J2UeAfd6ggAWYHz5MV7vNiTa0eWdT
OFOQr8nx0k2ItXHD1EOrKIQP/xdxZ7IcN5Ju6SdCGeCOcRuBmCNIBieJ2sAkisLgmB3z0/cH3bxt
VWZ9F2296EXSKktJkQwifDj/Od+xqA/LPPktwbgPjgV6ry3I9hGyqrIFa3LTHBWNdqURiQtPyzsj
2WSD1znC7xTsZd4/Os3sPnYSokGJlWibcuPYCMOVFCZxCO2LmgCoLx+wzHxwmrKpD9xSfKp3g8dp
qbFgEaHxb9rVygjw8klODOzzGBtWOasvhVc7UT7Qk1jt4U5xtM5Gte07850+0u8CvNXgIvEPg+Ue
XZnto4WXsC1qrr6Km5dq2jsRYH1Nu/IJz9ZjPzEqr2ztHxNrPhoVhGCOZl86hVlDq8p7FqFb2fqU
rZeKnt5FGMF3WozSXcb+YzePdYFdIDZBl03ZhUdjgzRDnr2ktzH1py8IDMEpIWmCK2cK/QmkSCYq
Z/O2rCIsqQ6iEbiUNGU/GEQoTbZWzz+t56FtdQ8Z8MnOl/2Wsqt91q65B4nVNx+JeBW/pyKR4ayS
j8C32M9dNPjeqXcleZww0e+u0M2xjuafqNOvqcRZW85dmKeVzRY9zluj8T0Ga/qzK8tPnFZkvEdn
vyxoa3gtHjk0UzbY1cW+FjQU4goUHAxC2tDLLb+hg2MhGqdqKEhnqgNGfjh7GhzXw0Lsm6J2Re5h
jrjJ+TSbGCMGjehZ6XI6NH3m0P127RYiDkbCcH3IWZ0hJWcne6aZwLy57qK+j6V0L8GE5TdBgHxs
VwZj6/IWQrgrdwor31aJIrsXdmuda0qluLTxfq8L1d6AHB7//mG6/hd43Nsn4Z3+6z/4+/93TUpz
ai4e/v5bm8zZ3bCrO7KHW8GQS2vY+0mbOve/H4LqnQPjEX5D8j1afROcBp3nih6U/awQx3XsRmcn
qpqDIphwV562tyVUqlMkx3lHbeFvc9L6SiHxG0i55ViNzkcwE10ddGrgPnrwoyxgESH1kHYZl4VE
OVvjJgKzeMWIlDwq077BySteE5exi7l2u9ChOgDHVUHUnCii5P7lYu0vYn7SwTlaFKNc1GrKSCaF
fiUO5mJgeMB0vXUr/eX84QEcXwtdPuVObW3GFp82oEbmLgNvD0MSHvUyp/vZqPTk1/KrWWPE8eyf
4swpd8vEOTO22OLJfzQHv/I+h8ZdHqvMPCTGKB4Hk9FrMUDoLTwjuhFKTh7HEn12WOb+HMBpw7VK
8dWUnYqx7K/Nyiu2Tb3FpyGo9gPVPs42j1QTNDdvJI8TV5EdtkLuUTpdYF4gGwqDlFZceeXBSYB0
tUuXHyYD5kAxkD4nL9zaULlbxYCW4NN4BP9UmSTCvVi/uWXwUCeeF3J5f0bs3iX4SUh4I9X3BWbx
zvFu2O9+xTZ3/rK3rLMDKb7jr33oBLvBgMT32Tl7qw3GHwJQBoritLO/MwXDTp/3mKS63H+iSwyY
VMUXJ+2cHG2UKEgEpgV+wc8Hj9JuLbdk1lIGHEtyAUoK7m8sdpLUaeuZzbMs5zdhR/MDxyE8qSYt
EAZ53tpp04NpWymCuvFoOnwuONBfpHvHPUae5VBwVX/oTA180pC0fqlxCK2c5A63A7xlg8tPvMb0
4uZLY9DdU7L8e9Yxx1fh9y+usXSHdqaJoApaxmAEPIyK9zuTmgLqZZefe9FeUfyI2ywtFLwGam8V
UT9BaTOtYQ8r39/KiXMHToSetmDv7CwGZJR5/OSyJS/GNO8Dq2YLY6dIqP8Kn4Y+L26698LIa7/8
nt+EOXB2j7vqh1F5MaOncddUHMcZZMFnJNi9ceVQ7fDk35wqJ8ukvA4exvLH3HdtfWIovzNm+i5b
4Ooxgf4sDqhEzVUNqrwgf/ee1pmxN9ykD7U9YjtFUTcMRiqpuJpOLU5ejZwZZQDFfJCOWKra4YSI
8dQ2lrn3UPtEbdRY7Uh0S8ZCUxoBUGtKYJfcXBIbJqpteABZMevY5U9/7sjI5Zgj9TipfRVBCE4p
UUtdFWY8NVGJFouBnrkN7bDUDt8Jc+MwdUAMl04CdBal0PZ39WLA1tHPpVMbB0ZKHuEn56zhFTJ/
ioOTamvucXW9M7EcbjIhfszJJ5xYCI6D+BSmeOKmfRxyv36kmvoPF01CZ4kfgpKK9hhDSKIlv4Mk
mnam1TwU/htJV3ryysrd073sh6LDNNd26aU13atqPXIdsf3hzf37tCzbIihAysDc1dX0KsZk2HYY
4vtoxh0nwa2Dp+Fq13XobkikUE5Xenv5x+OJD5EVnUMVn+DubCN0fVqImq+4zGu+t+Ku4T7tQIh8
qlkUj/OYhLCQYHlHRFE8L9pq3TeQdq3Qi2QAY18fSFux1Rg/uh6LQyzhgiQesxYk7BjdaTuk7hWU
DA0BwWGwiqtvY4DPATltGyoew3xcaxZnbqIcwTibxDN/+2ZxarJXcn7o41zt9GCEVZF/krBId3aa
EpIhkkcPwaFCjcHqOYc0FGNWqzkP2csNqBNuS2fAYK17Qt60esUQc6V1aAceTqm9ZzI4c6hbwCtY
dCO7poWKHS0e6j8gGyf4DvU7IlB8sgv/SwzfPKw6Ifc7AaeO0VnXbfuBnOk607fEePSa8Vky6t50
WbLLCHd2NQOttA4jy4B4mrCoLQNzqbIEgUu7xXZZWNagsZvMuwqn4Qph9CMnONypVc6jGGfTSZCR
mN2INHkJ3ZJx+LBpKkRUTYA0hQaYIncSzhTHChPFZrDSm+f7f0y6oQjsp9lBU+fS0fnzpCPr1vvq
OxjqZ75YyvECb5qG2zvafQWMGhdaJ39Zs+Kt3997xOB9A6Z9tL8m6ohCP6Py2KYT9LSQjYIW7cu2
PZQdLVrSOTtrWKm1CAWPHjS8xnvo7aIh3jczskK2VMhBpClxutpEaQQNTo0g0r/AHjq34t6m5rWo
xYurrXFPuewbZiPOs/4QCrsXJ6P5ZgKT3SL8kj5C5PATjRZCS+GGZipSuiI7CjsGpdJgTcVu8rVm
k3nJ4R3V6z08mDjjMki7md0AWsXi8DH5eB4pngGMU5+wBaMM2M9O4PzwVcxR9xCJkoQ5xMEt5cUT
bbeYyH1sD4UrkDGMY2XC115SdBk5IoUu/XseRCFhjz6AOzSC1aQYYjOKDGBUwfCvJlxk1La/J/Jb
h34rqW0fSpwipEaZTXVX2HOU2g3QIYI5vw158Asjvneo64lvj+73fvbIxTAn8JYx7OzZ5kd+Y58R
+9Sd2Pk6YHI1G9amCFbJNx6vFZW/FP5Z4rn34OxN0baSRFARYX1uZoyTwakn1Gu+Tmapn+BiDkkj
N0ifJhxHMpgYTCmNs6JPWHb2djRiG+1o+M0qfkxrtbyXjnJ2UwWEtfSAak6Ws4XvRpG41XkHriSU
/mHEmNqJZDBDNwGi8WzXGTtG614ImjM0oysGC9KHm2M16fAW55F30ZpQnN3MQP/5XyS1IqSpnOhD
RvFmI0jjzGAKtnRzjnTaTPq7YRgEnRtK3peAq0Xjz+DnF01RTrGO1mM93ZdiVviv2F0iqknzVZCj
EFHUjnHgag70rqA6MG3IVwcdY37mYnPTDRS0N7QnOI9mwDixbBL34PUOvScAR2gvd/JTgV2WABrF
7IKUc6nA+MhJMVDEpKOiaudi+drIYobCqB54sENQNOZrHzU/y6xlheP+3OEIZzWyWhZnnhiKCaZD
l8hvk+SJb1ruyoWxGxKeiwpYVSSLX4sq/bAhytf3yGJcVkoehS3+FmgHxNE3tlunHCnp0ZFkJ0zf
LO5FQB3bAMsoIIll5SxdnR1dezOvdmDzaw4t/XR0iG5wEexZofAx1WgvW0tB0/JGfebZHykBAwZQ
LPwux94ZmFNRFdUwgICgiWtBgz/2qz9WjF7mRT0dmDQvpe4vzeDg0DsQADBL/6nwwx47Hdxi6EBg
bsd9sEbm6iDDiMgrFhneQVOEPiR4rhanetDMqZe35mnGUryFDKNxe7SE5jH9MdZlbJaCpreFBGDA
aXwCvF4UwzOqCisB+/OmbsY7tavVTnttBiQc6GxOinnpiAGJSa/4zOEhnnwPtjPKYW+qT+rAjvhR
+7Cue84JbvFsSBZUr4fWqQNoaplY2Sxd/VqAezsvjfVssKaRyn+OJnHxUwWgibmq0Vd3Nht2ujp+
LSxSfbNdot7MI+FVJ7lZa0Z+FG538yr2gGk5jwup0HzkrdlSUiVUQqmWQ4P8Ylzm/oWiTIjoPgUl
RUe7hCmBLqZTDze5Ujfu0eqGugnb3Ey+BWinO4jSwawpYGmae9pScFm2/t1tvsW6/OF1nFjGruUt
lRHAtRuxmT1awlwEra20v42QeIggr9GunhQSgy4ElFYzeKaF2pqi9NyCJD/iP/ntBJIBVfqdw2rz
kvfdHheA3ntoaKfBeAYS+xjbv5go47NLAJSW+L44YIU9ly5ur8MD3rT9bKFERa14N1lFjby9OeRb
9tgBS8xRoRlBfqsIfTCoJ41U3QPeDglwvM0g5vzR9ZOD7HR0cql4ok92x7mDM0cUtQ844U6jZ17N
3L3TzM1s3wuAdxMUgNsqvT2dHUQflMOoxkqngw+pDipszMASHrixH5Xx28rYLhYnbc6x1YWj3Xzr
MdOGg7TwNXWTe2blSVF+dlPvNFe3YrDu6/wr75gE0Qh/qPK/koV7Mob6Ow2xzlaQhx0pqvGleC1n
s9gSZwc36Se/RpLH26RnDNGw6QON6A6uKC4ptQsEap8KS6d7Y2gIvED0ORdsHYvJtGHqe+RB8ysr
SGugHCUbZZktNrv0aeXXejODLPfBd4Nvucyv8VQZoFe/MhiXiQbslTjuMxLV3dH+QS1EXLKIIeqE
I97nBAqQlzkBd9jbXMzv9XTxYO7g6qxcTAgwHnRNsEHphlYl76FsTw1jjs1MupfCZxaTXP1aDf2J
+WnTwHAy2/FYVpHceabp0KmArF4ZwImHNRSSTF+zXAlotcHqPC+8QnES9vPEj2gsRyPPz5RtgY4u
UWRtjdekINVzGDofL3JMHc5CdnDCqBxlCHsudSQ1QScQ7zOySTvsrRicnfHR1e2tNzsZahKIXbBO
5Dr0QQ2YcAeM9GfSAM+hHQgoqi3D1Hyu6sC/jc7yUYlJUTprhGkkOVu7bBYzaXI7so2Q8zB2rAzS
+wpzHDBtWCUxMbsa3/DIYMfMM5ZB5o2SlpkB8tUlcBxWpZEHYki20ziNFy5T56FHdpc2DzfUCP4o
Iqfg9/sxgyHh+zoNHTFS6ze299mInCN+3J0wHLonuuQj85D1Y7sCmCyHz0RiZpjSW9yraFcr0pRD
cRYOFbT+RFNT3edbBcBu66ZoRE18kLHEE+Xu2vJjZpM50TvKLXQ5zdjYME+4PfXiUbtlVHh0RfQp
ekKSWVn+9sSCnTQgB2xQmkBSJD7Q7/fQWys3z6Ysw82L700ZOxtTGpeIkgDCJfZe98Q+Szbj3e8R
5ObOMNuPKu5u5jDPj2W+NHvJJGujqQjAVixO/pRfJKRF2JFmci4q9e6UsIV6OXy1ZsKIsqhutdaf
TNafW3J8po32VhI52tjU1NDjsTNsoR8Lz9tmenplc6e3JHgNoKthyk3Sw5BZsImS5GFmwLLHgYt1
WNfn1KP8WDEYiH6V1EbvkZo+dZTe8YreLKCXmzxDL08m1H+81kM0JduElgWY4e9FjsKKr68h1naS
un6A2DqEPdoHrR6P8M3UNqMhiqzdHRQ7CSJR7su6wPIpaBumYIWxFMaXxlW/5xnErDdSMhd7IFzz
BXiRW33LKf+GZhB9q2uCxdzzCqoOov2QMmLs8+RnrFui3WTB3KU5aTnwWVJ+VD5nkdwmxidE9krq
st27EhPPEtPm6hKmXeJDWuVmCNGf4FNpPJvgQg66Nu2tGxnfkzYmkMWJ2zCJO5Wq/mUZM70ydGnV
3Jx0OtictS8y8C5oXhMpLuqDigkln7Ph22BO5s6aq49yTUoGY+rwHjcvJZfmkxbLR24y3wp8wHdE
GQ/Qlmlhzsa3oJUn3oBscJB9kC7GAAM9RI+pV/O2ISMEPwaDj439rskkj95MaCuRGG6q2b0nHbHT
LOC+NOClCadhvrHMA5VJeMDJ41VFu0M02ukGe0ngeC8IxHrbivLeT5G3ZzmA1TxOx6JJQTc+ee4s
jka5pGdv0pgnxv55GDkHyNE4WixmDHAYrqY6eCZA/mJwUfj7Tx3LRwuAaCjJ6GXqIeFOENroC0db
JGeRWgE8Ex3CP3xXhqSbaj1bxmI3FknwvowKwN67WoS7J02d8XBUz5G+czcEdtyQm5dGdOQKdwuS
+VgR3XIabqsAiF90bL2uvGm4Pdq8TIk+Mcd/FRZJsWHM/nDo/77U/UvrswzrrnkbO1Kc7fymHN71
ZYQ7roGNzVDgSOuz5IhBxm6I8Br0bu6H67uTI9SrFxVXN6vHdcjznJlUTsXBmWQ8dVK9t1YwcoAq
LR6tFA+glYjXymuadWjyZ7ER4pvGZudIwQ3PyVLv1az20CDTiwfKCQGceTNR2N9T7j601E5cbHHK
XMHQKYu5FWLrWnDedzrGhDqmeZgPGTXZd5cx3bG1tc29HCnXZlQz1saXETNxbwsFi8LYIlY22ylt
GvxDXnHN3PS9ZZq99QqfRIxVPXcFIO0BUOHWmMnH+B7Ejm6gdQJOR9YeZzcxr0ulf9mT4HcWF0+1
3Scnq6McDSgEgYX3pJlMMENUAJEOP0a5wew+mh+zoBywIz5MddBA+chAOwDgj2ViUGBBvwMdMFuy
gE/CpM2LHCaiUncohuwDb3fRM5yYR/Fmt/zhtPYrMPM6Osw+Dk5UfkGG+/DB1IaQpvTOUbyazPwO
TAH3tWs84VtD0Zt/90JYpyGvnkqOFDlTQGJzwz7aBl4yvLQS9UsCuvCc8X2YyGh2lrA3vUnEX9vB
eOuMhnnv1PmreoERl7WpYLMPuUpik22wryhZCTjSPcxuOnwpL/6Tx9rYLS3SwFJ8WolR7V3uqFBi
Eg9UrNv1b5k7gsl3BK04ROFHj3UjcK5tGwd4D+wT0ZvPJsALPJWMkpUa99j7RuzBHuKvOufQ/D2g
Lkwj6b1RULj4Pe4rBYNbYGKsy8CDrPxWiuTSywIABUd5ihdW1obTbvt4PZcu9TcCGzH6PG0wUsPj
yO6jLDRshqugePaQ0oVKwfgJDx+ixELTg6TuiIh4feKQlUD7V2d+xu448QXG7NrWpto5BmcdaYLE
iIJuOeaDeyxMB4XLdH9WlQIIlsTJcVb6b2T84E1xfbb9oOQh1Nyp4Xt7ShXbAYEYiDR1JR66hTC9
nZ/7C/yaq68wtXTsYRD7zF0BM6Xx6NmgqvgpsILoFrxoO5fP3JHPBq6ZhlAhZ4AuIqWAjMWjGbrS
jo7AJTuWJ+AVXZ8SFRX5lVNNvOnTnoZWJNeIfBYsY5NhPRQopIa71EV/yDvA1dBS1DZKDBhSBmSM
YTb3w9LtFzfhmoCnh9rL22R2L0GDgcTGaMwcgn9gYFV4BD0HUGtRLenJ0+egtaab1Rhc7twfxKJw
8Hve2wSYAIZmzmWU5z1zpt+Tb1THkWP3pmpQDkdDr4DMlWRmQEXIj7ivwANr6KV2gXys02++z/st
9znTu1g08+ES5JDAh24k4KF+D2O0bccxYKtpzrS4Nfh+g5kJ8ZOwqE0hnU8LlLaq3Yi8v/n7QRXc
ORaPbyrNl7cshuhSUSvBI1q8Y6BA34Segc+eE80Y1KDL1xsis5UzsPB+A7UcBJ/VJluJ15GsEiQL
klvXoJ2WbR4YitEm0qJFQivBUtmuAf6omy8ZmnmoTE6VKrd4qPBnpH79APlo79bjVWS9tYaKf6Z+
1RDQYyyZDR8DhlhO0Izd7dR86Izq7PoOomMT3WdTxKxD477rq/TiBhep6QyrFv090Nh+17XbiMdj
JZBuFCyaDTS/B57XlyLnzaahnUI9FRX3J8tQmOAIVOynsj9h4V8ZytOVSgQslZZ5qAYIMiIayTt3
BrAhaRFQXrj3UFWc9V50rHnkqLVwaOqcR5hHxPybjFebQztmJYOO1kV/FLqr0bgRfhUH8oEMjaFN
f8tAndY7Ky/2dEPjHqDNfQ5sfaG9BPsr6Y6eCwbUIpB8yrmbEtEaeOwjScx8h0F0ZWVEAZOM6NY6
6mAvdMSP3o7eMdw6HlqU75bTefKYL7b5dGHceyW4Ney0P6a7xAZNHc/vwqtBkZkj/d9dizs2xiqF
OL12SnHrx46Oi6VptzR9PCZZZdEZ/DwaeHX7zPgtA/R3/PHbos4fOC0yVjIrAvY+XFjat0Mf6NCm
crq74UWXCLebnzOOGAMCznHwgJlEbZufWFrViUwBeRRATobmASkKAEBTXvIiUKxmE/zhGm7jUGu5
tPYeNKn6OkergjsPp66zfrWR6q+8eVj71F0nyB6a3tjNUt2GWH4fex2c8Oc8JUVL/DzZ16MkDRhT
cp0u+3GEZ0iDBRMsx9gGCIjbOeXdpuqc/BMGu7yffyKTbkYonNzNRi6gMTw0Lz0DB2b4Tp3RBGTl
uVieS4a6MVX1G28AzRr11SHGCyjF8MjA/CDmyjyYLkn+tvBPqnJ/ct6hBURzUe0b74fTAoXJc9ST
uCZGMOtcPP39EKXieW47Y9thTNxQ6uaRTck7MjwYT0vsZKSpCkqsCZ5vcG/jPaee2Y1hKCTVvqnK
/sa9km03wKspTQxUSQQTtaIsDMgzwfzaO0YjWjkH4hAqtAprD0SQcHnq/Sr8m0n+Jx79H7nfz/8p
vP3/ksv+91j2/5gCX7+bf//q/3x3/z/D254IApqz/75YfHf/BMT/I8ANxqdqjSuZ7P/IcP/vz/yv
HLclvH9J27IsjyQN1SGe+O8cN0eafxHh9oXkCwkhXLLa/53j9v9FtDrwAkcIz3SQh0h/639y3MG/
7MA03UD6AcUETDS8/5scN1/1P2PcbuC5ng3UzOXv8kl18w3+e4x78qISo3BD0UdXjOeg7J1D5jLA
9FKDGSXtRDl1e7R2Q1dpzJkQVYrlZipOeDCzBd/skv10NF6pOUsfx8QIgCPWXwvW5i2J6fLiS64e
bX+WuXOdMBl5KisuVGzGoHbFU5R719ob40vZkXyoqDMsUm1hEmMbMsdnfKbu4xxlv8bke5O2jKvr
em86OWnZ9fiuhwEBmYJkYKLl2SV/PqbJqa4omEsj+iaHIGMAjEXFakv5NizHZsjSgxTxabbwROWL
G86jW50ZnEfgp1o/9JnCVsO03DSJ3o7zaGrm+bPRuwb2IdKajg32mP7RTZOMKHm9yQ2Aw8zRmP0n
DNQt4B9umHaWvvfp8seqff/QBc5lsgNCK/FU0rvWzqFas+TOGmY2h29MtH8avJKnAcJnRzlRW9Ao
YoNfdG2oUH5nMXrmZF8eOvVZc7eyTBHdndl+jCOzuoGYSve8XNsJHy+znuTaaDM/+TluczHgchOp
utg0J2lTWiG0v5hkk5VsEmq2DxWS3qn2vQsIUjYJLLU3Ox/ejLYiLmiZQF6dbw1VfbvOj149B7sr
O/2/vWn+WWD+HSTg/Z8eQN5sjLhMy5b4jsz/fAArC0bS4Nf1xYhw5PRqwfc0LKTDllbvq3xYzvNS
IeQw+UQgmy6O37wbzNwOMg3eFvbxo2jTBwWHeGO2DZq8jcMCHk/8DMHo08InU/b47Oe4pUqHpEQy
0Arg+yZpifJPWrsURYAS22mLuGiN4wSrBohziiy+GY8axYTqT+sVLXk+iSLhNOobIUSkwDLMF9i4
sAPxMsLJvpuG+5aPpjhA4sajkNV1GCyEsLOMkiccOfiyfHJ/0IQYCdGg4ZJg9kUVwdtsBFmlJjiA
Px/JsWW4aSYKEnk2l+OcxCjEZU14zWDTQVIUGc9fBssqwHJx8EWv7gvovcDoME132c2gu/NUuvzM
biS/9YbnXJoILktX1wkOd6juXhMWgUMYBMJr7sEBh0lswqLjwjVbxpM0GUMbPWAEYN2h6/bbebEp
tbBMzpkd+R9cTqRobDPfu7OkznBKP7k1qaMJVOsxnuKr1q19AJAyhCXw2hBHvLoYifPOUPYZNI+4
LwGlUSwjxyIr68uqCOxnyu6ZdAFtINBsvsY5CfjS6phbJMV8wgGznKrqz6IjccQ6Oj4COaITzF2n
As38JMkxnXrb2SdgbKY2CW65brD05cuFKgPqWiwMw0R2zWuyfmgqC7rAovZ6HG51z0nA407x3Lvp
S9auXacSoHRQeihDVYKNBAdwDTtdjJsYpPypzZ0fEQ3sVttPF/oUX8yWp0fVpeB+Zhz9AHKTaxfV
aTL4Js2a89CAJ3kb97Ap8NKhKyxoTGP+XYyYRBcjDUdKGO9tMhlhycWuIMmh3fWJxRC47bOCXjG6
UUNjxvjSBUCIBlzJdIBcfT6bKk6ePXfqrlkgp2018DmLgeEjnrNXWeNQMd3KD+PmJcr64mFUpDag
38Gzo4XgbrYG1EfTe3SBxe0GS9T7uqI9VgbkCuLJTdCwFK0P2E9Hj+pT/JbRvrT8q2EM9KuRGFiw
qezykoRgJ9PrGAM6wrAMyVtw6/dRwzaOB605AU94Ugg/bls2p0W50zW28U3EqY0/lvbcl2JwSUaU
UXqNcoAekESIBHY2/TdkJN/TkfYDBzdwp7kRAx6Id3o2jbNFSQ0mjG5XaiMlKDxSvTitjZaqwdYj
Cae23nAQStrXgLoLzojONY5jBvlAcqhcSQNQHO6+45s/Ola3rFX1ULsd+9yu6hHaWHe1eKduTdeD
17hk4HZaD2dtXxGdRtB/5pmSe/QXqiV0bB7W+nEaCZ2XPvJ/dMQIEepoMi7WdgF7ipyTvSZ568a6
5OsHwvF7mKrujSgc0kPrPzYUWl9KKd9K4p5XJ7JwgOftjvlidUndMruYDWdG8oqObu+O8vfSY0rC
y/3ZKOoPoKh6x0HVCE0+C0xu4Gogg0lHRk/0UmVRdUolLkdw7yhuKmaiwDI6rF4ltTjkwHCZHZK1
/tZSV3J5M9Pj6U8v5gd7AZdoxfa+rTorbGv4FuXSjY9YfbjKrDuawowBryLY5b5pcROIqfqx6nOu
AhjyHb8aOIH+jleYtzFkbHh1N7XUy24aeRV8E6+pcCCNEqtu7G+On+W3iMjd3u7jXzoFs5Xo8mqV
a43OKH/ObtE9yGe/L9U1MoAzyJg3stanehhIJThSncrstc4IqOF0Rh9x7t5C5YOLX3urF6INpBRf
WG5mJqze3q2IN3i6+FGXUp9AYN+7gC4un/xlz+bcLvobiacnqCEkaInC7QZcAk2SzG/0o7Dy2DOD
BnSSzuAc0vvta5AqChSKGa/NQtlGastlq9vsFnnyR2TLxyFDTvb88bsp3hvlHFxr4baZFAINvTyB
QKRgOV6lGgXKsckW1saELWIRE09GTvprWAO0s6MPMkH+jI0YmgW/at6AvgMr2YoWoJwDxHGzHZhp
oRYMa2qBU+yLEjG6WuyZ+0RZO1bs6JyZHx2ZHhKWqgkjgqiXRrEXpJWBcUe6u6TD+ekGlH6MAcWV
ishyCCIQtRGyeC8aj7iIBxwAhRmOKFMfRiBUYLTzsG0lNnahv9dVd8VmizyOeDtUsFx4MAeMo5te
xupmYCUa09G89IlHcihL1kKz6LGHDsR8ZVMDcqjVGqHS/WHEskEIQ6oQlny5afLC3sVYww9xyS23
wrjfEhOgxZQYC7+7Dw4w0E85zvJ9gEkb4FzUyXJGZFHwfDhKGkVBkMoSgiXuw8/7NQomiU2RKW69
4jygZGMDa7+7XMnhTJMEWABg0LdxiBLGduVIT+Ii0y0oh/E21ROwYEY0XNnfZqWWsHRdbHNd9Rhl
Fa0hDM6ZdCU2oXFrNzB12sK4LTXkiJL0q5uovWiqq/aN5oT1AWJSKhYqlWMmxBKJjo4fOGMZOlZr
cc5TsCe3Zq5d8Eo46nQ8ASPGwHPp4aBvgr5YC6Pi6BxLQoxQgZiZ9Yz5zcmnJNdiXFRZpJ2nhj5u
bPwUungrqrtqhqu0LPM49eKiyFJuROtyzJRJHJb1hDlt3lRi5ITbyoeR1WAj58i+aUT7g7MuSe4A
qcBNg2ey3PNRiKcAt83O6bRgybJfMMLqsBlWZw9bXcK5x4r2bpI8NsV8q2dyMsw9zb7cmvKrDBTl
7haGbPfFnJubowtzq2fqDTtGXqgwPQUjLjhBfueuOfaHuk13U8uFX/fdpQkwANogbJyS7sMaJCOR
BpfJQrdsVeFCTehvE2PSR/KhvALWk4kLgcDWzc1Ys6SLaVn2PZfCtfFSWEyAvYB6jCE+1QknvSWm
ZidyKBpzsRaxiRzFWusLQvI3VeXjoejB/EVWeRXIn+4a0UnuRvqTkeyIEcf7bY3iCO4Hc8wC/I7J
QaX1926sTmah6N3z2UGzcgrjuB92VMpCvqDBHLde6Lg4cKKifO0U8lGMHHYWIFgUvmHWgeUvEy6A
UnUaY1SbFnfMZlj0NSgLijqK+jlZ5jP0gUIS4mc0z6k5WaA9RFM7X+11yD4QeJKDPpRwHfsBT5Mf
JeVVlsYCbvDNEzOXngLMYxPHe25lD7bVHNhCAq8G/1LD8C5zKKOuJl+RDmRBrqesbM5TF7xw6Xyz
BJ4sgJUomC2++ZCFZN1S5zNIpZ5aGdYQz+oOkcmhO4uZ+mYEnhhPIwOOIj3YdXCWesp4TeRBcDqI
Sdinf8N8oK/PjKtgKhDryN3kdwEpcm+YFktZYXxSrXrleUsbYpCWdk8lPhFYmaDwzZCpbIqiVPxk
vLZzSOqLEgF17ptyNzoerdN4K0XD1HL8X+ydyXLkSpZkv8hSYJixbHf47KRzDJKxgZDBoBnmefz6
OshOacmqRUnVvhe5yZdPkqTDDdf0qh4Vf8ZJn7Iy/aG/tw0tY/lrJJQ39iF+r3xbazgNhQQWYi8k
+PkHvgdO0LH77X9/izLXW/q/wdgAYEry/gw5Hhh6Qxr/5RK1GE6TNU49XFSSPCf+0audMKbiA8x6
xo6j/50SDMDQxlHWqmfNVKhsYz8BISXqwBCAtj1LPw3zOScLvLVGVld4yMqJ65GqeJ38f13pfwIF
lP8tE/D/9G3XxJ//jgRc/4V/KUneP6Rr8mI2XRQjx13xgv+XCBj8w7GIcwaug1oUBK4R/D8lyQ7+
YUgkpOCfQpH8JyzwX0KS7f4DrqBhc+23PNY5qF3/Kx6g858fQQ+uhRFIDyygGTiBbXmoZ/8uJEFU
AfBEtGQbKQwDBoUh+woxfxE55X+wdy4T31PfeTMnrqLRPJ/UzCrDmS7RIIet67pH1kH1gSeXBl/s
X7Nqf1t0EPElj0Fw+8XZ78G1eJhLYOaRtIirNfbMMK2imzLcJ5QYqkUck/L67IULD3kPs9lq7Ro7
Vs/MIQXLRCZzapDoqLPix8HOH6cFiLQyAYSlcX+d1Ui9IFZGc2Swmob0ty9QjblRJNsL86zzkNND
yMTWMFfAzuQEZeHSFA6p/1cRQfHD+cmuon/LKHvbYNT78U0cXomrOmTzG1IbN/1C3vsBnBoVBSeH
uCUMrYYW1irBcroqRUAuNOslzN1BcAbxjIFWvba7Svrx08hVqQhuGpl/XwUoy4HmfcDGS3sdkdUK
3LQxE8HS95OT/8qLOjpIlb5LDTvR6t5tl7eZoKnRoXWRlDAgjoyqkK3kthjzaqci5XlS4Fy9uSkO
qUIoiKIv6Q5gSprx6lTkBYRFVLIzeiozNMFkRV1m13TNLrPWQOS41hKPzJhF4bYh3shrhU/9ZK6A
6ixDvupjYtQjoYnAW0J2EezMfTp5ujw6wJNnpWbBfl06FjWDPz8ORi7D2FqusRYyzLvvgrfK1unE
j7WoeQMELOeeB+q0gSmwcdkLX704nXdFB8B/UcWfOE7cLW3cCUhqUt9BT7V1xLDVNLxuM9EuO2s6
10mE729ANwFO92rlBTuZ2O+x8MijhM7HJxSYzG6kfwciKgeuGOJo+MGxocGxgQBsLmLY23OSE/87
lR37QH89U+ln4D5PKQ93xWC6lxy8UJCf8s578nTnYRLYpK7P7zOkw7Gnzp49eDB4DlAbxixv9mhv
Vx4toAXxzIWlmWWpYwvilDofqqeNDvz9nDV0+ZA2KC1f73w3/RuR1z5JVbM80zHzJWWohwLLVNch
uzIn2Fi1yQU13eDsLbt5YFc17keTsLLN/m07+cHvnLAA18NOvgZL8kbOcCYEwpzKKLEUbK38lqYV
ayIyi9YCT8vOTty7t5MHHKcPOutcx+ZAwo+6PxbYgKpNc0EyKokbZsEHfQ10BCcIQ/QCPgU2C6SZ
8l7MoGm554uzLeCU4Yas8CQnkDF9ig5zY4LMSO+F8GdqqQBFhrXDdbmeNtlECaBOcI5gGn+Z3WLT
m91j36O+SlrwOpkhQcfWH+5UeEHc4YhXMz0uND/RPgekay0AcidYqCPL4DEaEbgztltIuLvSIKPb
diMp/AopSsBV3hmUdlQCK187wpFEVpj2dRdTQKjhm1ZPE4b1NxeqZcLHF7p5nB4aI350GwCmRGgI
kS/Uotb4H/ms7lVqHyeFDavqneYg/InkYuHjWR4sfJOrBpemNGpxDLokkMPZ4xpJ9BO6f2w5uyJK
39nBfWru3jugqd9ZbBchYvoaaMXNDDnOBCRzTgLcGmbELJy4zVn7LsPfYNzmpn4agIZvDT3i7/Si
uzp5a6zqkDZJcqpM/W25+jLQNbZZKh7XnMCr4wxw71TyYgouJRVHAxWvVKDFvstWkaGi78bQ75AJ
GNhpNo+TX3aJ0TdSfI18bjPY0ZPPCIMwg+rWlOm+pzHoPjapliLhcimHec8vOZ7MVt6SaR9YwxrM
Jr1PWM+jvG8ALpbrtwzv4WZIyR9DGQPxNX0itmAiYJkPc0W9UQp45mIEHdDQT1NPXxUSILoSqRyn
OoNruxSG6ZIiEkRGmnjfDkUNmhOjgK7GAqRdb57pG7gYcIqwEUPy8LmwdRVJ/3rMDygUuBZji/6L
Tp+5sji09CTUCliS233FStn23mTpQTwqiS1RVG9u3QqpmLUlxvG+kbCYauLCTSfv8qRi/5oNCIr5
rXFrPxQ+9JNZugdaJs++AI/KesFnHUFqzcnaX7H7tq5r7Sxb+VB1cRq6FPsIJR4dRQT13MWhCRNr
NxYq7C3nCXLlj1EDzoy7mJpESrsG+J7kOgirTOKrdNbge8ZRmnQHWTkAbBx280XQPyT9P58sOrTI
5GDOxf7YzDfBaB6aDhAXcpc14lEkqIPxkLzGDsNI0p+7ZOZxNdF0171B1yUOzxAIzqDglsjBAP0A
0LaXNTPSAsO7I9IQ9SDZA4mX3W9LTfNumT11ClrQmiVAYL4O/mGKrJ+OKy0CtSRMHo+rrRWSToUb
fdlJNuZot0lEYmc8MPgcUhqbwg5uTpgvvLmdlkX5MLzHwPPDdMDbZ8VOvva/Iw+B84oTnZ8qvKAh
BwejSLet8f1ykzIuuvoY+4kVDfncUgSHnHrCdvXVAjvow37BKtVhuR6z8tVg4bSnn8Ha6Dh+0mWR
nGcs1ntH6pULduhy7KpLXI1bHlaJ6Brjwn5EXCYTAgOwVA8KBz1UklDm/StduGJv6fTgevrLcloj
jGqCRKnqa4ovarQxrLRE6ifwHM7VC7xXpqxUJG9QfSeyAJixmSMqQwqQY9SXGM6n5WDB9KP+02NZ
RCjtSlahPU62OI61d2piH79RtwN28DloKtao+3rwWn3tSvk2N0mwcwZYbkXqo7N13o7L5sYqi3ur
6vpd3MlLEXMGjCTMGofMYDr71aaB5bqd7AwzKyya7TzdJrMnX4z1KxySkEA4jqcyU8cuK/fD6D6k
Nc05dI7QuD17h5rtGx+Qb+4nFNli6sNmktmOFJ+/hXsXY4T39ryUYO0oNzlGnv/LePNd0P/DOPrH
wCV4unq4qVq7OoqtBj2N+PFkv0/yLNpRJP3BDJNsWoVuTL/X28IM1FJEhzJMvzIeZNJBbcHwWPyY
w/Cs1DjuTWt+NRDOdqPB+j4dHuJVTehBIGxTY3xfxtzfWSnCY1BX3d08IhZluXJ2NmTY68IDRvfU
claxJ7hXghazEr6XROcIrk2Je7RIEEESTC5NtlYPLxHRHY2FUeVA/JbM2866wAVJhcUhc2PyJjnC
FX4nXAGtyyW2ob3CFnd1O/fbkV0m/uqVGghZ1FQWsZIo3dq9TQElLVYdVfKd8cvIlcKDcgq6Itkn
I713GYufwurIs0Eg20wSJlPhOmfZKq6TZfVStkzwVQPpKJMi2gMyR17iDMYqiWTgGQfhBr8CNX5T
fXtlqznstSsPAxBcmt5QpqqlsC6JaCZcOv5yb9q4oETX3ogeHUDd7PNDxIdza6P2psScbac6Tw+Q
Y1SbnUBh/lWVf20oy0XyIUmXuJ95Z0RHr42eTSo9NsEMwdRwjzMtwsSanDdjtcxWffHgsCrHWSzL
0ELRD6kB6SijWJzsDS6OYDolE2g0GKFBdhwCNe29oBxuoJ19Htr0bsGcERNy8ReOWqtFDRBSt/sU
1CY3A5bjoPMmdPV43hsAT3i5o856F9bGwSFCrwQj2JrnDPizn0J6ZiazYASFMMk4HRM8W2bC8TgG
+Es67az20OZPirVqI5ZlhH219nN4wzbhH8GSro8ZFqZDoi+zQfiixecbRgDJdzbrbXukBzapzn0z
Kvw8/VGYFdXYrBi2RscfTU8+QEHYUnxTMIsO+r00Tm7uF/uuLQeyz81P4tC5EXfkhzy/CHbYzn4c
ma99qOw2wY5f6UCBp9qDe+iRiTLFN7vIsSWmMFYGb34nC44h3o8IPJU30er+ECcLJeNUZAUjils8
J+du/SsEOj6DdGUlbePHKXD+1NafTjgvuYlvNsr5eYHAvdlJ95XWvA1HebTqCdE0j0BeDUBYqH4v
CMdONlKmU6J4lyi4oRcce2vNj9jY4VkrPC304GHqxXYjSv4Gtv/LrHFKARAkD6KIxFYDNzb5PMcY
jHN7zaIE1kMqfvqi+z3V6pRwP3A9TnOw8/ceUvk8zQc/v2blkMKA6K78OUt2B8Uhb6jA6yz7E8Dw
qp/7UD1ZoWAKu5m5erI85tmhybayHT9Z5/340XSgLgOTXlPCwaH6FRGbCbwo2QJ3/A9ZZtiHmDw0
JYc5hU8Co1E9W7wklt80Jh6lLbLd3MszOYZtOib1if6+iJAb37ImeqVHCIj7iDlC3A0prIiioUa+
Y6kYDDLYFlb91K5VS5QW3bS2/COrtmPperyCG9KIxoeVEykqIFGGQ8ynrD244uPM/2++FvvJ0dub
I41fwQi0yq1I/Oaz7k7DCnKZK+Opl8F4cbjWKuIae9IOuEqK5QRM7Lthd00igb3H5Glwg7N49x19
y5Keo7SxeRURnMoJ6Qyqo3G+A2Dn2ywU3HsFSfiWAUqJpEHSkANj679wGgYEsSFNz+tei2iQgD0i
q53nEMkaxtdoWpHMbeFu2c1xeSNGulmoAyTaYaSXxnUIwvTT96wbeIiDeS/Rmi95BWNyUMMD6nN7
q4cXSQwllol4GXmgCJInZJKt6U/v+ffClg8swzfO/dJ30xkzPR+rKuXV9Cj2nCMkdGG8shX4YzUx
RVY1Z0rPcRYNR2Es8a5xmucm48vj5/6f0sP77GSv8B04b9r+F2NMuqlNJgcHL2foepO/ISARsGXE
dA8g+jQmxQKPfLr1BBTK2IgO5I8+BdcMyxyPjq6OiS2hJRv5vsn4UGlA2whvvvWOoOB3huXcOmuJ
TckCgr3StlQR/XXqsCw2N6sc9Plsc3cVIN4mE16XIo14ID2hN9KjAq6xzP7A3PbssnzD4QsorbRY
p8j0Q4JFOvUVBreEyuvRto6qs55Nwi2gSXBFWGs5d5bizinao5hAyBmVvMMY7E25uFd35JL4cQoi
ONSYXONJV9ux8eQ+PpN5JRphd491vMi7bnb3lc/FUQHM5KBL77ASocbzmaMe1Sfjm9rkeK+Sy2xq
E+6POLpakKaQxHpth1hvsX4obuwTs8rg6XUFM7yf5kRQUH6pLYJxM1Z3RtVcrM69JWUtsdV7b+lc
Z3gtCKnOJSQ3LOCSqDrQaDTjXcHEtdcFYTvAVLbrX63E/BXMTFIzkk2Ds2MDk4XbQRJcuYucWj6B
vStY1fKfxaEGOlo8Au3lnGxMy/5Nd+VOigz+VQ+8orZRfgHgEOXDNmtywxuIN6fktcOsFhQUj837
Qsx6Q3sENTPo8oYib0SG27GPAk83gv1PK7o7PB5wzGBFRkAuD2Dh7tmf3RFcPGHUvYf0z6lvLyTy
uoq7VBK9K/qKwG5HWGXH+WSBEDsls7hQEvjZZ/3d0tKGW0/Tuc/4kQEr0c5O9EM2b/mpJKfLWeb/
TUEsVbGC/clFj2JnRJccyENWSfoqAQdVTjDAiZsg9pfJmR01xOiC3ELdmsQmhtd+uee+eGz9XLBQ
YCNgDN6jG0/nluMqzBLI9BhmbiMDMLRBJmFPsp0HkRY2WjT7OsB8FWDgwVXOEalXQHAhn0jOI8hl
xVeamrSaxySb01Q+F4/UBpAm86jjGDsqpo3HsvCdY2AP6BGR/zGoYt73vOOimVgal8Q2LCaqCJom
u8BYpKWeXiJY9Z8OSxqr/+33rMGK/tXlGsKkFp8x8p6wP4TxQkAxyEf2q3xjR17xqXRXIk3J7dD6
zrlIcTeJl+4dvYhSEIOmC8iY/Hjw5MtlM9i0tuvpy59JOcUGztSOaILmWeKiha8+I8w7cPISj9i6
AoAOBWQb20lvPK9BmPuH0mWvqjEGHVqRvM+t/pndDo6tyL4xzb/1Rt3DyXR+hO2dBfLblMj3NCCB
kC1YWFvgoyBWyeJOWM64ekYOW/3uQjElSID44lfkg9RQ34MMCFj+F+Ped1t9gAgF8JAXrEH2FCUv
ffKA2W0gmJ6tFL0wqKqBanQCwFOxV+R8t+z9a6zxzCeJa8AokTa0AnUrfG5yVQ0Xd1hjWIk2WDXh
0tjZIDgUdR6Vb3wmEzlVHhmECaxWmPVsw3zxBG01Y8kB0Ni0Y9Bbcsx889KlfU54B1YdpYMnZ4kv
zhA8ZiWYAmIsf9IHMyuKd4uhytVPePD9sAKzGtY6f6a8acd8n576Ofplj5wMpm+fBG56mOxLuwmM
GuUCQjeellTzOntTMnl0A9jBo++Xe8dxT6NGb+ZFl1+GYGD8XMvRyROdIweA38L/Zun/GHX7iyRf
dMbR2aPt1XL9erIN87zieRDLl01aBVMxf5Ncn3v9q3axZkfGAfYBgH2HKAgT/p0R/EwZnVNKmO8V
ga8yw/hA0IqFe8ez55MsMAex7ScBwd5prh5Sq0g45jzCC9jgU7hfVbHAYgYrKUbYss2JbzEIfOF/
8OM0Bz78EED0oaQRfWOpYOfZ8mSl7jfcMOB/GEuIOW4EYRFUCYIF3kiyVfHzWRiRpJ3koVHzNKdl
9WcpOZBis4OsOvLilPN3qhbcW7X1JKl23NBU9FOvKazRhMUZe85hLOazMS012EZDYIEpsC6tbPA6
KXaTI170Yt1BY790VSYZ8YLvWWHA8ingrUdikDXlcnHKIeBpY3zMmsY88y2Hhlja7z7ywn0we9cu
hmCLokMQkE4LiTTYOgRB8r4O245yC3Ccj3k6fkxN/RuSkBC/apxhYhwPbSKKY1uUlHw8DKKj4khF
94Q0XlWOjJpFOrT4IdDA31Xvhtrzv7x6/lBTwtUgjV7BLQwdhHHYLcMuc+IrQf/Htrfq3WBCJQ2C
4q4ARcHectp2PqcxQx7f1tH8aqq/kabmWNEsEtJRuConYe/o12Q1PpkjBI+o+eg1nLDFNKhYbhGn
LYy3asAfCF+MOKvxXa8QaJsttSzihzI5dGK5zoPxpJtoP0XlW2s7uFIozoPErcJJgu4uG9bqVrmp
C7KpiLYwwRo2Pl0xXmz+Gi92RoIrdzKLT+eMxvyS8VPi/Pf2bQJuhCji73wilkaqNcVIz80ml+fR
CpbLPBJxVwyxyUgAPI3jlGKL0Jibt8Eo5LkJGG+lGT+KwsVXlZ6iYv18HTPg8JvuESjIjy95Fpo4
kdiQ3qWWIOae86rgOKFjJj9NKaWyvfPoP0+lhMs+iU8fIPAo5990IV1yDh2qww8O7IugwPwWBM8j
vjGQWw/Ai4+Vye2fSdTq7QN0u00JR2BTujUUcPA66u96/iz1TwbhsaHXhMUEF1J0l5Mjm4vJO0ta
wa1MzS8gYC+jAYthwC6zUoed1sEvF5MwG+7HkuMhzQ9iHspnyHXAGBJCxErdZ/o4ZjnKi0LwMPKf
zJ/JE7cuzEW66rhpZtfY51cdMYdVuXHzFv8DtxcQbKyv27S1QC7z/jBRU54L0wwXlDXKIHbC5S8v
rFnj50uD0xzcXLsH8p7g/ITKPz/1JfoUBqZjjfC7Ab6EMnCBP1hcBmb1KVl8hMz5gQTLlnr3+pQa
+esSGR4wCPupcRRVx2b3UCOSn7NYLHDg2uKgveU+yLWHsO59mMbU3zUlsCY4GRCTKPpYfehDm3yM
3c6tHeD0TBgATKxLjk3WMeYXjIPWW+QghLgQOcOWP0bbG0d31M9RDWWBWqWbV6ndUpr2tbf7h6nt
3V1gtngUqV2KqIo8qA8Uf0IuZYSGyK6hT6cvbdc/paQ4EwfmMY/GNx8jjA+pzy+GfeATIuprSfFX
r++pN4MasiQndk3yukwEQNuK+pyc5lM1/aYG5rp448o+q25mkh/RNCSKJ1u7xgYfjsPi6OsUR085
3doWoSbHj1JhodvltAeskunLVAT6ocLCu5l4ox8RtQ3DmMHceNFTLSZWNWXoGCbf0PRC4+i6gHWD
XZ/C8W11AxqWoC27UVLSvOszsE8ZhffN7GM4r9b1qnUcDUexdXq1M/E5s/KQff5XRN5JzNaRXh7b
YcVBFdg4Ql9gpqqyd3Gy6lrt0t5zwsUH/UIFJ1Izz+vAtuvr2XRt7yKI7+0BzJ8LkPMdHUubqorX
2cgOeE9O4SgYKUdebyEvowfc/4B6VGl9JP3V69UO8GD+CC9mJezw7yoWv3Q9j1uKqe+82X3KekEx
J2yjsOoqa9fXcMDSDl1Sip+iLz8Dg8C2OyxbnZUB8l1aX+18GLhS2a+R0VFJQ5fN0c5jCysIoF0L
ZrZViwF0/YxPnOLtLbH09oaxmvVenIRZThVWIHsmtrYdd0jIuwGTZWgQsOKnrFYv9jLWw8ly0k9y
50CGmoOUJLvw69z6If4cHBdOK29vrgbJm4m0vhktrIF+FG85V7yNqYw/cwkEKgET3TZwwxi3r7WD
NcrIaLN0kvIu5694smO6E5yg3jQBvwnvKhEKwFg8eJyBqXHUpbSPNov6vvf2xB7i+8j34TtEL9Lx
3xxVXyX+u21jJjf2Z5u+V/lT5xj3ecNp0kwjUIq0CSnmc8jd+58Y1p2raxd3pa1vOZ8pRq8G9/mo
3uuONow6AsZLiMp21H0++2sBSXvlehmfYoUE0hvOxyh5ght8THWUgnJNs0++O15o9rxSRsCN+Au+
7bI2eVYL8nG3ruT5j00Irjil1kboa6BJErpweSrvtxoJn8YWK4IoTv4UcWPu/Jo6MDkq1AIZP+PT
aLfYxXjMeoKP+C5483gt/Wz2qXAMIMIU0iTk0uzsLejMJdQTkpuHVYwlGrJ3LakC1sLkskPV6Ubn
lElFbJO4ITMm8ZYm+duk5o5NNB5NYhFSWleTHsXHXOu/wWOjb4EaXoqY+wVR7t98F4bt4MWQAcB3
Li39vZPzSFsG9xeeUUsCWTTMmRfXYLwNvh+H7YQYqtge2DoOuD2UNCh0rfvIGCLHQu59J32fdYmY
GTCezdaCZazAJx6Y7+wSg10njSul4U+9k1Bx1BvIS+aSnOHPnJAY5+tgKSICooLiAWfoIQjocZzE
RxNwTjRsrQDKGxirWv0ISyd+iAkbsqWjjijmqwTf5Scel99dhJOEQoLfUGt60smC4U4Vn0NPY+wy
ETJkpQNMp4PzO/KSJLOOR7/+swR+fMyC4RoLkqxsKDcYmqz3gCeDuPIv3XARjYORlt3Ka/GNkqb1
K0INPit5r6fOgjqeRhjsowsST4lWHxbFWj5SBR1Irn9rYwDoXYURUs/0adE0VBiMYokNfcBaoQ+4
8JH0NKTMyC2KDQUxvOh0dDV5dy1DSm8PygCOzTArK33xmWJIk0a7FPfbFt4i8aRlYuqa1c6butBO
uHh6tbv3s4809YxTVluwX9LquYkE6+2CdDEQZzII3D3he2BibKNoC/P/hZ4qCS/4O89cUiLln0b1
L4VmkmXSgRqeMJ3YBeCcJTCeW5cpGyzibohLNFywVmxDzGmT5uh5hkMRne/i6KzAx3Hnh2PdIDvW
o7ub5gz8UQKdHH8KIsfGirrvFjTh2NPEo0cGq6qG15Tm9HnXHbK7GxnoRtR/sqnMTlFauQdzYqsO
vozxOuyTzsBSEj/PdU8/bdIeuAyaR16FzpDvjIZQg22ry+w89l0+Hkmb8sopqHoXHZh9BrnlsOg1
BBX0kGMVjBUZtOesEfIwSQH1LK+OYiz+TBPYaVfMRHPtirm3V81OO6zE50KcUyMA9eljs7Gy1Rlh
ozxqGpkwt1R/AmyPobYHd+312cLwatGTbXKuCKutnOHTr7vHVK8oHyZgL+f59Bk3iDjQHk0XsS3f
Rny71N24yT6eKFLynLkIxYqsl+NZLva63/uKFp7JqVweS1Y8BHAceTel82PQQSEYLhqCDSMwBoLY
fYoD6y+GftLeai2LhiGYVNsE5myIRzNl71hzXc9UfvML7xtDz7QvordYkJoQvTj7VZpuwEzb+7rH
7d76585EMraGheY3FcAu0pPLr6ZusxnpUw2BfG6YiibNeNPzlUwIXUN5ZPfsoTeA7dxW64JcVbRj
IzJB2OfMqecvKta3mmDhnViHkmycrkshaCwqTWCaTF4a3xhlUjSRmuKej6C+EFOzedICzd9+WSNh
qVMw2XImF5KsfR19xss2KQFK4YyNwmBgOZvm85eKprfB64adGeRHjLo0WScUtE+mQWR2mqgFy6z+
EHSyIsrPYNNCV7P1hH5XnhfHjg8Em/GMgLLgewAyYig5ptZq8Ubsh9mlMsUY1FZZ7ZvmbYA3NmHL
aVlwre/K7Szs6tlZEIDpOUTnQF+eeApSj3U4W0wrzgQyvPuucracWdXgAYBZCHvAgYiNc0aZBHCm
/jNgcxM2WTrzdDb5iV6gcGppvpiDuNtWIybb2kTTfgqitn0u69epEldNJardJ2Aa8JOp6jb7uXMg
1PWDZkVgJ6pQgy0G7RRuZgLpO2/w1EJDfk2xfQ42jg+YoJuhgimKQcSndX7mw0m5Qmj9brpOc/Ey
3vgSyquBSNOBc+A1tmC0FvluHgACUr3HdZgE48QjnsjYIYohzhAnlpWBrxYeUlCOaPj+E0mnJwso
S5J6IOV5t+5s3DUogZDYaWfQ4tgkTXAXlAiULt4qrarHkVaPfSdRergpoLCUyUMQiXlPZZwLCImt
oMUWEu4xuH+Br5e9ahYaAdG9at4pfBMhajFY9V2MqeIpSYgsGba8M12x99iXE9hIFC1GfMwY/eji
NB+HeGxQMHoEFD1fJAeQLGuik8udaoCmA3Hxzo52KrYd2VNtOm7o11ASzIKKpUIDOs6vGkj7PR5D
uyjG7ZgZz2MfjFf2qCd8ld2G4hAqwyzUGFBhd4sp7PVVRzqCg28WzNVRN+7azjinNgCvkvEBR8W6
pkyGnS8jTCfcrzxqUbfV+hWyQcltyHJgydTxV5B7v6KxBTMcEcVwRHkxVPZcVeqHLEYKq2gwdyR1
COz3uEj4YP3IHH/j0vpDKcmnXfNHNojF7CAgstWxyk8D09dka4satwpnoPO3tVLgZaXZbkWUPbZR
ER8aHqKU9z1Kvn3ngWq0EVEZeSWynGCTWtbzvklSYlouwf5FB6Tu6vPgTKQkACxuwPCJY1Ieszl/
mofhAD4ElmHyNdmwsYc4fqlafKHMq1vOjSG03OFcO/pXnLbRJU3ujcFm7HWTIcwIFpiJa9+brFUI
psXyMhoDU1s7ODjwzd+0RFDJ19IsU5JUGi2E5cjFLgd4OeA03pQVGRPXbnjzutUr9u+R4kQSXk1/
9JQHRsPH3g4xJtilEptL3zdnle+pcSzuh8jF48kV4qCFt2tNiyAzXVhAYzWpClg3WeVahG9g1vJp
soJGI6qUd9Bue6lNge2NHxJw3LiELAd4+wZpiyOCrS6qvdoDVT6xzO3Jbc/ppeftN9iY6aKOcoZK
w4Uiucc5YvDfLXhhDUZIgsyGHZbd5zDK+8BB49eFdTRdQlODi7Rnj0UZ5rZ6LcgnkH2Ajl8dhjHG
P9Qb5HJcLPv+Iq/AtXlop4FYKf9WHMM8zCzzvk8sWlDAG8nO+nDr7OzgAcb69Wc2DLEz8ulgFHCT
KoY3z93TFFy73TPSbfFmSnRkXJatr9pTm/bPmB33pk+cBDbOG08AXRjp8h3E04On+m9Kidg9UE96
mrxLxbl7x+UMDEdmgO3BJWMwH4xQ6QCqCc0t0WRRJ21aUIBWvAESPfNbsCn3bQf3JVvoLr0Ce94w
EwwhW5ObMNmvSTsmhsOyxV/DF1lxpJb7a81iIY3ahwJW814nsgZgbjHLkAWpvOAUkzZA7eZ9T/cN
zlHuGdsGRShs7ZooznpZ6JOEUZVdkttM7a5ssCdDAkAjL7NHE4sZ2WaiPzOMML4PR+nPHB/GdO4g
OFVcvfFtrEst7zMlgrWvF/wKLHm5S+fGl8ugJAodGoKCuyqIPxFIx4tunuBQ7JxWE3ZciFahmFET
bls70fMatyOFz88Fj2YEF3/WzgZW1YNXmXdzPfFsS7u+LoLaKecuypaHOqv0YXFpCWka7tXYGXr6
r/W51Va/Fcv8mvljsxuY0XjhmqCfAfaAiPY+KwI7kLqG84jufaBD3uFSSeSprdjTdm55NQnzbMa6
hcNHBbmaPiDPPWdkxaitwO4t5hYSzDjsO97pJJEh6Eo732Gu3bRVHt2ta1avJGWKXWRZGLun9XVW
CrCV1bqNhHu/GVf0C+Pfo8P7OzSQoFk9xJco0HQM4to7WoBfPSf76ggnErKB/DoFIOM1Y9zWtL2F
JVQHvJriton1cdgw5wSFcaRMDjCu97P+gyxJpmM69HRuTwR+St88a3P8BQeJmq1YhV2RWoeFAodN
lWJl4vsdwnknmg4wsLT+YqVdCEZNGGa8z4RwBlYuQoFsHzHR2RlUpdUV5OsACDAyMD0etHCQxu5Y
PcIsNZvlYLnx8C6Tql3Pm7DkSd0akbyCApKbLrfnTVp3PAU5pPR2tu7ikt/DZ5GxEkkMFp/L3FZ7
hVt600fGL0rovU1dc/+CZHCyZhq2cdvb+8Hk2xJX6i4DlrQfpf0SUacAnEZZ29Y2L6jrsL47yh8c
ukNSxmbmy/a+UoSJcHpEvPHJKyUX23efVUP50+LezyA00VTrnp12f9KYS494P/jlctLJJQmYsBb+
gcHZw0WZfcfykJkNZJoJiqVDJWu9TJBXC/hNULrTgPprQhVib3jyOIGYOlhJ9+JGFQdFnRwrvIrb
WAFKHwp2E8zlHBCAm7UB3Uf25pqmOScOlBeLAXSjm8CknTLmiTCzfTN0z86apYac2e0tZ+YzIRlQ
1g2k9GF4+w/2zmPLbSzd0u9S40Y1PHAGd0IHmmB4qwlWhCIE7z2e/n7Iul0ViRbJ1Rr3LJdSIomD
Y/+z97fRYG09DnBjlTJFDCV1W4XoVS5rf0ZEBuwK1XuOg7S8c3k6g1xGiSryUo1krvKIYVVdWV3l
UssioCTVvoJyOqTcT4KsCTa1ep1FZCvQfe8gZ6uc401zZQwCO3GqbvOGG2TuFn7CcIrWnMXFsjTN
4sh2FikE7L0aAg9uNaL9fMFhozZtj8wduABIrQtuZH6G1r3eJj/gjKqO4aXc5Et3DW9wheyToObI
HVaMddW0CdTjZGtVMYxFQh08kegsmy7KkQSrMRqy0tolbptfEwyBrciVfMfDKenz6zfCzMiQIpuN
RYw8PbNdD16+M8d875N4X/fha6nCcIevwlIGw3sFMo25NZShWcb1cx1wKEEZMbCW9JuMW5OsQUSW
G+qdAjYHo+ezyqX3S4NmyhLNURu4Qp020pTezZdmkgeM5Q6a+5XeYpGGuaJuua8grgaKPnHc3L10
GiucWbxxzviU4zzfYVerQhl7YsoldJD0ERKUcSWahptoH5UBiwg7Ah1khZ2M5rIS2bDtSNNmFUZW
PEX6djk3UdzdSXsiqMAmGeIhlUqid4od5zrw1GX3ieAZQRhZuINN0ZSSUFplG3VQcbdEHYltxi3Z
t+uYdOLloD5q6GewsvXKtVWzM5wMO+yqSiKRxhrx0iTx6ezotkR5TAYwY8mk4pGQc+vVyC69sPtR
RyVzqYaCa4LwSly1AYfWbzGqq3iRDaoAADjWTVo9yGnzUho/Ix+4C0VoCU7He2R7U92icPKIhCYh
yn0gT+F03nBUeu9DkbFoZz7mTzX+SGyCSTup2ZlVHzncEMF1EzCwsohazRixbGaljAdDRRUeKUwF
IPLfmha1rIsk3sw0g7nkR4ZVEdxZgII0RXBbjxN63nbRka6y0CxWGhX/TV6rh3J8ajQMJZLrl5Si
r7vaTjY4Pa4VrHQbssy/wo70NlvlGD2OyGB8VcSrWioPUJXcFRfw9UrLPokjSTnwQUI3KBhSzR3V
Fbb8gLOqPmC3c28GTcu3XA1ha31mt6RumQNd7hIR17M8ayVOZ1chHoRByVkdrpeHJLNRxke1mfxG
Ws9VWafmyyxof1LEMtaxj2tGiSe/QPnO/beMmv89HiFPd2mys9sRM3hAabdpoo9RcpGTSP6b0d/J
PiRLit/YYlhsWVIO9LD8huLps6mZr6qq3gR28RYkRfQQmVNsA2PMqSIuRZUXj8Rgip4ck1x7o+Y+
jP5AlJsuRD8uBm493KrrjxwcfI6tQWAeLRc+mkhgzPYBuacGC7drJLuCKsMq88JthEi87yp6NbT3
tUGdclWPwt9yPkvJLJmqYwhQkYrV1yAitBV+fLRoNgF3iasFTqH1DecbSLDUOynAtpXKgMcRD30f
n1FHBXlE+o5rpHfgnzGwIbFvvEEz4O4zmWaxirBPJyglnfIge4tQX47CGaWkDxNi7VpKAworZAyg
/cB/pRhyvUul9EhUOEQEXeesWBgcRvFUI1ugEFaMn26pEbykQzGVhOwodXyjx1HBpaBcHsdu7/nD
yEqK12dw14lfObo7jQ+7VBZml+bbkSvxRFK9g9bjW0qVJtt0Q4Y06UP1G82pmoBqgAECzAiTZqnn
lJOh2V17bsb1RIROqrGuMtgWBy3kEreFeed4hdMmHO59QUaQKkrgbd2w4V6T0YTTc23k4S9bQo/Y
NkZ0ZYyFe9Dpqh3U4Lq0XgrgcuvCLIINkE9OdhUdJwzDZ9fDG2X2wQNrCn+Cer9uoHzHvZas+9Sn
mgnyt84hTleEwms3CgWm5WT86ZKJkjrVlPTswS5sIiTH5NOgkxp2HK9SRXDsuxkGJb71YLmlLkDr
RAlXagCQXe4mDpX4UUnxtRCEmTEVcFvSPCtmedvHcrX3LBwDnpz/1ANMJaFrPUCA2I5mRJxiJ2tQ
VUS87sFFordjVddt5LmDbHzKrN5dR6VgKFhedDmhxSRyAIDIJkfrUzfyTVmbPdkQVeWwHc+Iujqy
jBHV3exdHZFhPBST1wIhLwm0ApTMmkNcwaSRbShLlvtc+HsgBd0amShiYxFRVm+6ZFEY/Ztmx3iJ
CuqqfoaKvR56ZRsbsIPTVOyxnMsSslWv5S7aitr0voMBajcF2/nIwF8g2ttGEzHZbKQ0oDhKuHR9
lEd4NNZdAuB15UbmMpS6XejyilVBVmSPSg4vDLf9SB23ddhJLF3As9w+G668lvvAlJg2rIrgnspm
WBdyI7EAF8VBkcINF6usV1VNsCcWs60AIO9HyZaSSH0Vczu7VQf3pxeaS/RSXKpq/acHKAIIK6FJ
nYZa3OwndXuJql62vHQDFvo6s0aDS7G2BYQYe6s45tZGabFy2YV8VIFzsgF/8srgNs9R3cpUqUDp
QYMA30D5uMluiUg/6rWNKgAUCioGy1GzhySUh9VgSgcTqRgmLvZQPbKGvhT+FWc0dqgeOQZ1rlvL
Rs62LFLFv0zY/x+W9zjkX//1j58ZymYu4r+8IEv/5lE2rW9u9Qnb9zdQ3vE9fh+qma15+if/42tW
xD9VS9F0S9YNW9j6f3zN4p+mDlJHtizWJAuKz799zRbeZcXA5q7atiYULr7+8X8AefI/bcNQlckH
rSoYoi2Myv8Pxmbjb8Z6SVV0S7cVjh5/dzOjXg8SgdkGtLF2B5+Go17yLISx+9YUv8Ofnfj46Wt/
vt8HqVf91z+U/1XlNmnCmV87vYlCRUmpg8p7RTzKMgYoN9mf/xaa8Bsd4D8PMf35t2/JUIjrQCJq
Zwxgy1gITmNxe/6jeQe//eiZ2zuqSxbUrqmdSn10oXJU0RfB0yZRDqN1jVJvcf5rTr2GGZ3Q0geP
akVBZAVt5E5TNWLBIS3X5z9+epv/wSf8p4HgLH5vIAE2IvQ1Pp74SmRqMTrYIypO3Ey49P/3rFt9
x9yd+v0zLoNge6HDAasdMUJsokauaiZf0qzOf/yJ32/h/P/++wdS6iy7zumlkIQ21XTbQl/2Nuwt
C7xlkbQ9/z0zWN+/G8qausG3ntSOMCRzURLKtvR3pL5IWC4/07doDWJlQb1tgUjkyv3JfUVucsm8
sDfgvhYcuFbmhVd1oiUtJpDvvyDJXfKBS5bkwtdfCLJ/s/BGWNywn3/CUy05G+++CFJfyYsKYVZd
Tmqom8JssID1ymsTNRcGzakvmZ7tWyv6XUPURFZXFNhgooDUdCF0eOqz7UZ/+BizEY9V0kOR2FQO
sTjrofCdyvS2XQq2W/IuvYip7/5m0FizoS8ltoZUiKbKa0nF2jp43tYYQy4pNWii2IUV9Vfkh/qN
UlFcqYoReZ8iByuq6OO+GnCcsN/1jNfG7u03T8EF2I2o/0CzyWw1Eq8HxZBb7/jlxIOoM3kj9WaI
0S6rlwLPRGwAp+oV0e5GDdawBxxjUyL2IGZECvbBVDletoiZd03VFvgUgIrbRl/voobyI5EvZA7K
qXEXoOu+wQfn772u7z+D2ICSBe4bxkSYq9YjuonsSiNv81j1EsAekrqq57pwKXwmevr8R73OnI3f
ojLUlEpVhf0V2YGN7K57CjOqbNXh/BecWAHM2bhFMWdFFqZ1p1EyhNFVhOhxSK7Pf/j0K3/TEaY1
/Xt3HvMGZHuaAh/T0OkG/pefjsesDL4iyXoHkfDkKpx7RP50/utOjZ7ZWiC3EdS4ljkI3e+SWJ++
/tL0u9g0Lqw1pz5/thiQj5hSz2CGIZRFMrAfutdYTrg+Cv61UfwXKPj2Xy3zfTE48TKs2WJQJai1
NJfBSfTPvRmkR24ALg3KE69ieqZvM0tljrboWxaCkUsffBVLwbEil/9smTHn89YIVKvxGfG2ghrF
AqPNJawF6bbisvf8yz3RNub0598eoIeKNzYtKg+5cIsDLiNCqQYtvjAMlOkd/q6rzuYsVUrzJi48
uuo4musMC+uGXae7aiyKDF2TYUtGzLc3yyI4KG2pOXpQUfsUhXlhBZ2a6nc/YNZ5o4FLHriLFVhF
4wirZct9KqpR8Wf7DHPWdwPYvUaa8P4Tw90giHopffen7MvHP3s7s54bVnmqW/FQOZ6JwIe0ksaO
LwyKabL4TcMYsymQLMlxJLKUiSIEzWAhr14YuqCYgEPe6i4M7RO9y5hNg0nVl4pBrqPTI+CJkB+G
FxrmxJxhzKZAN5GjJp4+2EwnP8hbwrWDh7oNWev5lj/VPLOBnfcadBQK3o7EdSs87l3WeiBGpB8E
lF/pvnVhgJxqoNkIh808Gn5B9yySogVVXT76WZddaP0Tfd+YjW3Fk1itLe6so8o8ymP60Jc1px5w
aufb6NRLmA3u2CtgXQy0UYHo1FKbA9mgpLwnw01XRg/nv+PUM8zGb5yhwvYFC6mbfRTU7sb+jZPD
hQY69QDz0avleZcRmOooCOmJ+SAbLL0d2Cdx0X91/vefesGzEZy3KYlLDcOMDY3JVUCqDBda/0TL
6LMBPBClTnWGxQHSOImHB971ohnDC01z4nfrs5GrY0DUSMZgUR5ijmjQPc3K/DzfJjN63r9PNfps
9HpRUwp4hewough6j2wMw6rNAI9guS+XUq/6d1oVxx9uXEVbwOwy9TMs2BR8xZZk+fbBho35PoAn
OtQhyuG69eBEethYgsROHM9V2sOoexA0uGPbByKsLkyaJzqMPpsVBrLjatNguq9SZc2uYk0R+L0F
l7pQ6/rPpjZ9et/fVmQ0Z6XqDmPtpMOLZL77ygjnAvdAbV/oOKceYjYt4KJUR9i3tYNaCJHQNfjp
VTTAiOM29vwLPtU1ZxND2ne2Hmo8gtsF9muKnR+iayrue4IDf53/ilP9czYvwEWVFTfhK2oE/uDs
9EK8a6JLVuc//lQbzWaGVNgxt9FR7XTWoSU/mYtzFH/1Ig2jzflvOPUAs4mhMrtSifuwdiy1ekhy
YxXK7YWPPvHjtdnMUIZDFqFDpHhDgb5IrqfM8RGHTTDof/aCtfns0CDGh1lKF0LKOPhIUXHhKX5w
ofVPLL7abH6wSYPtWmA2TlF+KGDBhvoNVzohMq+d9Xi++U90UW1qu2+jrIr1pGrznDpaTzJiA4k1
zG7J1Xg4//FTQ/xmd6XNBjFgebifdVI7BJoNLy4w2a1bRuIZ8f1fuodkAS5FufJgm1xYaE699Kmf
fXugUG2DFug4O23P/zDRXS9M7gLJqyMBvAC2ev65Tr2Z2chWGl8bSDaBa8eFWiA3C8N8N3OxQjy7
rPoLj3JiaGizse0KrLiDCk25UMmULOv0hyhx4Zx/glPtNBvZeRrE4NRopyB7bvXntnK3ffNj9MoL
Q+PU58/GdZ9pGsZKPl/yx5rc0tRRy2oSVe4KbIbnn+HEW1BnA7zg3KS7YB6dtH5VWZ4HQuga+bYa
f6G0u/AcJ16COhviZuy5dS7zHRTh84URNB8+VKHzv//E4FNn41sbO2yJ0+8PsxvfxAEwDOSxvZ7/
8FONMxvZftqZUAuYmyrcGjk3uZ3ybMMrCwwTwfjTn33JbHzHYauYHQlt0LbB4oHeQG/yUfYgC4Y2
fe9GTLTnv+hUU82Gta9FGFtjtXJw0K5swqlLFxcsgozzH3/qLc/Gs1UjpKlkrltCzGiY5wlldS90
0lO/fDaKKYf6A2EFbPJwtCsD4eQGAdGJvjr/y0+VFtTZQEaa1RaaLHM2jurwtW3jYhXGJQAsqVAf
dC9eGeU4EGrXh+JW4VJ5n4S8Hk12/+f+8WRZaRptv5nj1dlIl/JWoE3m1WhwX97x6UT4URMHdBXG
oLj7s3GozMb64Ae5hFJ7goBk9l5tIMI2bqdeaMUTL0mZjXKosQ0Jm7z/vksPSWj+ilLpobCa+/Mv
6UT3UmYDXag9udrDSHXfU687Du2rIh/MC7/9xEBXZgM9SDoUdybFETtUNoP2yrpBaAyHN5V4Qlzm
5x/hxHyuzEa6AuVODGRuOuC23LXJUXodJ5a+rTup/iy8VrrwNNMV6u+600Sg/r6AkyIPk30MCscH
jpPp7UKVhi2yn8PgSZuwNzBFxC8WwGKyYgFwhgvwma+ieDr/mNqpVzWbCSK9i0eVECiyx6OCMESw
tBoOh9Zfiwz5D6SuTAe+DEfvqOkoLRapOibrwsjbg63L9muMafEtkiX7F4zpZJkgPL1tfJzqSTHg
TJHlek9X5igJ92/VRx6uC7390epasQuDQPo1hKVEUkeoirU0lv2zLmw4o2ZL4ChS42dPNcje68T4
jCoOy/KQuMWFNzz19d+MY2U2UaWlQXC03xdIypEyB1n5NMClcLMeuUd0O06SKz/7s8PdX5PZt11a
biQSSkqvJDa5NgkPlH4pqnEXW8ovwo5/nH+Vp8bFbF5ygRsORQ3bozcgWxU5s5GOtnWRxOo2lrCM
EYwcXWi7v0bybxpvYqB/77WCfqPbgZziqv4gjQjWnLG3NPT1sr73OdsD0lngBVgmRH/0WLF9YS07
VD+6F66k2NhUBoQQvbowiE5MZ/JsOgPP5qY54DjHs0s0+lodrdJJtt4hvLzwFSefeDanNaHl+02s
gJdLagmdT6xsB6HmwMlN7bbqyUrqJy8jTEx9FeKDRnUlj9s2j611KfcENyPncqKYAMlKt9UXVeW/
RGdazvm3f2oekWfToq+XuZaEBfdyY2giLWytT7fvymfTdAl1Sv1wm8noHQl1mnKOWRR3SMpCx8wI
UlAZ6pjyQy280FonZk95NnuOeml7hll2ziSvcjMSPSyZYhUKePX9wvNOw/R3PXCa0L4NqUDWSFwa
y9iRjbgzl7ke9IhoC8/9GbLHvJFERSRHgeL0U6JlOE8qRF0IbdDSrSxPKt+2Ki8cXE6MvCnI8vtP
8Un0qtLWVrhsyG4GEIlpmO663L8yE+UxZco7/8invmY2Ybll55pQqlQqf5ZG7VJKjqEEM7CzYUXz
pLK8EEqtrv/s22b7LIT/UTUgugZjqPXHRpP867bv8iuA/FBvUwuCJ+lB/YW7zemt/e5tziYveMgZ
ug1bdXq2dlvZSt7sILcvzL5/raX/96drYjZblXGNARPijtNmwoKkUFfbxpMmYFWh4caWZG/bUHx4
KAoTC6qmpnuwWxmbo05ax27qrtUcIjWldPdSnfX3i48mZjNWPdZ9OkAFclJ+gPCuZFX6Ba4Px0K3
VML4lUu586/x1BfNpi2tklOvE7HGTVx4bWYP2hgtDR12IRwWQuDkFSDoC1vW3/dPTcxmIEMZUk3A
fna6CByzZayTzNgonFtsUV/32R8NNk3MppYqcUuSD0yVEKiQurreS0t5JH2ir8M3zW8+OoUo9PNt
9/tOqYnZFKOpIzEvWGqIxMB8EwhcNsggN3/24bNJow4obftEZjhaEQb3sTeGB4E+4Q9baTZX+LZS
1VLC1YYViH4zIlW69StBQFThiru2L6wnra/Sl/OPcurFz6YKCk5F0gZDzH21mmOvdHMwJtagBU+K
Af5fTw0M1U1jKKvz33dCHqWJ2WwRD4oiCTI6Hd2r3zw1v28GIh+0R2o8RGDFTlmkNxo8RCuvNmmm
r/NWX45Bs1Et7xeDYfK5T1EDi7HQ1oEsM+wsdqMRZnqDSS12jCK6MPVo00/6zdRjz6ae2EYRH8pG
6+g27bAIyxyTUJeBCmpq19u2GsZgpAQrEjpXqTU6IIg5vKYFMiLINa+ZXn/WgYbBJMkhyWsm2UC1
m2BFhS7jgwwiw5W9R4VJ0i5XliGmTKHOXbuSmTi1q4ZXhciL51rq3QcS/4wbDdq2hz+QV3ThbSin
HnE2l3XVkIy+W7ESy5q0cSN1YIsrQlhifYKueGlUwj4aZIg+yDYA0bXPkeenUeo4Z8/3hxP9z57+
/NtWQDNMLzaVLHaA28irsKuyQy8TBb2QyAMb0wZsOOp05cIy/Pu9Dbdhf/82V+/QWFk9tCucj4Gk
btgWPkm+tdPr9Ob8A51s0tkkF+pB0GvYIqgxtU7XVk9KnG+CsLSBOlQrEokJKQ0IuJCj4TaRms/z
X3tirbBn812B/dYsSZpxEi0F6pAF2Q5jqbGUwfQ5FtiJ6wYP+70Mo+pCW06f/LvRMZsE49aQ08gF
Tx15UPIJYHmtgu5SsW5qrN99+GwOlKRKy2tTqp08AFyYFxa8kbiQ5WsvDYr78012qjPMpr64y3Cp
4ESc7qPKY825+RgYmScj1xHiiMk9Ki801alvms15WShzq+Zzxmk4PoB4q4aNjif9zaAicW94EGzO
P9GJVptrXFPJCIgVbqlfAx2b6BFE3ugmeJGQ0v/5rzhRw9OsWfcGaeJ6sKhrp2wrsnP1EId200EU
C4DbJz643yEJMYplhPSVcFJeMFQYF6arE11urnziSGxgDIE2DuU/f2wNLG9Da5bbC49m/HXg+k23
m2t3LamD04x+2kGUWXx5tTneJIpHZTgLlGGTh2a083LDf1Tt3FojAilWU9bgps4k6xpzIjfhNkAt
XFUDvVbFLaUoZESlwBvjjQvmdIw3OTEjppxDf6uSDxDqUCCGpdnl66aWDpUffjbVcBXh4tfCcpOl
gPcHgIResBukHD5o6u1DjxBHmNoLRdxaQbfWMALCwvoyNQ5seU5+DAd00BiLEu+nMuDry/sljPR9
rgSO5adH1hvwoK8kDJA2SGhPqAjwwOrOc/GehMabD8EaQze3RdUTVIbJpf+ZNPJVGqFFIWFjIU+8
fbR+ko4Fn8QNfZC/QvNJyrw1yGqg8MpKxC3gV1SaU6EyTgDo3sfjQDxMpYA4wSRTF9lBHcdHm3SI
ZFRvUPZvXH0fux9g7W6F0b3pVf4TuEXLmien5QrvUxf/0t3PgFwS3kS/SDgYN2Q0CNjDqkZOaVUu
PU7IKtS80iuvPKv5SiUMgbB2RkmAZtiamL5UsElkUQ3isUpxSZLQlUR3UfAqte6SUBlywR8jOMEV
7AMXryjcbq9EgzMR2ZW3AElfDrS8qExIbumOlKxhZWQ4gomL5Hy+kDJ7aXRETLSvZfJQNp9JxzHX
w9QzEvCR+v0NuK1r1P/Q4mLitMqGansHfJzoUe3KG/qUgJL+Nckx7Q1B/eSLVyiujkkqqgqyXo1u
Nf8r6X4kJLfY8Y0f1MkSWxcpPA44ItD9enesTS41jJ2m9KC89GbRweGEIoKPtLkr43RVuF9UnIiW
M65U6EuOoVokYdBw3kazj3H8Csp7JXsEcSoCGoulbTL3UW/uUzm8c5mJOarzfXCA/AmB3WwTq781
1fpuDPqbUmRXBekFnNzxGjfUj6Q63BhytmqrYieJj4z/CR3qSu/8W2H/qq0KY53q+Kq0sk2FzkjU
jdDx8cHFhXohggA+br1ISIIsOD975A+p+NknTLQpBtBD7htKZOoHFf8Au2Nrf5Xsw1p7ZC6Sm0cF
gU0VglYsSemxDG+hS59jTg60qa9HEHJdfl8QIyYKeZuVBknaKgWg3AgPWCvZZZI64/oOTmVcrPqt
3wiseenS8x9rC7S0ZqRXqc4tVZZ9UVZaSMMPUPY3cn6XRbe1nbKjHm5y0tuablxwO3foiULo0Xa5
MZw/8s8GOlkNeBHYTly9YcrHgTVuIq3ZxuBr8YZB9+yRmr2UWnnTjyO0uSslQHaPPGy4BXZaE9DW
R6QG1/ST+N2V0gP9aY1ce2+p4T7EvC21Nvm7BmGgOOp51R7YmUTz9oZpfCj5lJJKoae8toyPGPwM
fPpF3H74A7hISdsEEeCJEHynkjxafnenNlgasBMW0Lq6yfvc6mvDMkBS4bpLbJLWqGrAb0LlR5DD
U+56hLqD0sI/Gnz26puvEqNiwjTL+ccFnl6XNzpGPReWvXsHSt9b9kMBCE5bWgX5NuKtbdulbIcv
rXcsR3TmPc9rL1qiwvUWVpopzK2vGluZ/IpILrZG9moDSOo9m3DVt1glsU8pv5ox2ZpDsIeOR8Uz
wSdnu/t6eC2KxomBMtXZwethY7ePZXFMCceRchKW3R8toc6yzwJgQCq2xDLP0uOE91SJgSVB5gYl
EZEM5Ox0PkhKbxmZJImr5UbjGBVM4SyDvB7za2FzgtHf+iQGCD1xE75yIvkwyG+k7LOPbysikEkB
eCZ/UPdgBmHzFza0ZVzGLuwKOCHbIcgPZt3A9tc2LUEQuJoXvUF4hf9llzSD/Z6F6XMeq8feKhe5
BywJVOWisOp97qcwf5t1FDcMSWKwSnnFPOEUzBupFt+4RfmupKQo+/Tupu6Y3PujFDNnqDa+bti+
VFm0CJRHrKoQPBmhvbn1ciAfwv0xhI9JZS4hgyx92HGw6yClcxCzahC8OuwzKDst5LB4SrNnMxqI
9Tglr2svMikrUJNXjZrdtuC+8SOs7fiA+2ANxwYBzFXS8HIKgOOFpjpx8a4270kcbnzgssS3LzOb
nst2I5cDZrujl/DVUYDZntOa/KjmBgQefGI4lmRblC+BAIq9MGXgyIqt6ZgYjJDKWxnW7gEON5yt
OMvc61xP1Os8tUm9Hz2SM+XWwIWZ+smX3LXyA1CgZOWS4HAfyZkH34wnQEEZkmc09tWBym1zRQqb
oa2MnNCKxPfCY+MPyi6SIqxZighKaHk2WZBdpfr7QDETOEGWBzVPHwLvMBJkAYO6agUia0VZ941t
rQRpHluuZq1+yaWs/isMQrGLazVhZFLwMoBSB529LEzF3AnZePbqievlj9VNjn0VKGlsZY9+n743
AZSoQr4ixW9XAhI6lNoAoKIa0+J2yIgo4UpLdlo2MGsPofxaJxl1gfriI8n7pwF7Mcte1oKvKXdF
rH20FKIPpsZ7INz6SsmI3fFGhM9V+EsW5rVekmOjZNvRqg5ZpSCHD6DbSFn2FHoEqxnJuuTKGSWh
ecUdS7ce0+DVc2POzFXU1UdZHzc1aPJrIKg36lDkUKx1+Tocw4d+UshgOrlSo2YTqU14IMa8XBqF
ai+UUa0xdqHvDjX5DbnhOovho8hxfQcwIcFkbRIe6SZPBkR64ssApEe2eQQQBtQPiskKGOZT5/sv
QSnkXaqkEmGlDVx/QJfc6zK6guh+zNsXRVV2QVw/NLZ+ZQhzp+G136B5fQ3IJezHzNpCxoqWdcj9
H1EOJg6mgmsXEgSB6jQwsChkhHl436nVKqrrLZzYW4t4sCIS20CTVnkDfrRIYfmzl1ZQcyxhGx3E
OLykChclgW+/1lYrdr4vP1h2scOYlUxc8HVhk92sAM6LwCX69cGujENK0qgdl+mhmJLMlGL4EdR9
v8LTt/drneiz0N1XKbhaCS4oJZcnd4T5HBvGJ64fFwxBLZinclztaZuhTWvlHl5CWoYba8z0n1kw
QLslNG/rp6BVqbl5ICxCbfJZe7Ud4ksnf4DKszuy92lDzffXRtMEEAIlX03vm4rkgqVk65xVSKxg
2cq0fCObcFEWml8Nj0Lz0peYyO38oLgQBZ1m6BOXf62HX5aWARyORZZuYiEpd7I9aFBycjZnWl6W
BfvlsdMXjVJoH5arRajbMwByBJTGBcO2NbWVFkv2JowS+crOY07JIgyto9lp9dEGL7mF8aje1zXS
l1YFK6TwAVCtkkjbWOCI8m1Xjt27ok6F4DYc6gEOewd1xS6kjUmk/RM6BzNeAqkX5TIcR+FUZcXc
YsuVHABrlKM9dCkTJ3hQHyLVNbkMC5TIYpr1yvKAHS4GORBJJeVfWq39qRNWBIdD0pEvDJodbWIo
Y+taq8croyCjZNkbU8Zu4hdrGgSbPGRbgi6RRQYtf9cMSWPpElzivX8MG9LfbL9p7jupoh2tjiii
vZ5aCTsaQRllocLwK5guY+JDhV5MVn3irjWyMlneo8LNdnoi8mzfaGpU79oeD8RSG/zCZar282wT
eP2YOlZYpfXad+UvK5azh5zpxwCTUYfBJlfdggt0jVwWcEiQHMiCRU8I0Mvt/VUaGtYNx1lcoaBC
6FxJohVXWMygIrI+kSkyeCMxMNy/K/B6OJASMFBIz16aq+Dg8+KurXXlvSY/E0mlhLi4UuTk3jC0
kVyBRMQRvDqdJo99vb41XULpdfqzIzhbHQzPCtizCF3et5Y+silWGnEgDb7YakYZPtm5a99keQvv
Lxn6+5wX0S9yXe/vUHE2MMsSN7vJMlPcGI2vOLUpy+tcNNXWrhW2P8agXeuVVRxxbIJ66Pv2IZgQ
/p0+yncdkXcjgNXC2CRZUDqDN5R77jODA5gXRLRyEUsb4jbNry5UwntQ7dZ14PnJRy8lyTrjZo1n
Uk3wwdN2Umv10ndE7tuOCbyB44haVxuLGxIncT2DWT8Yrl1DLw+jr9UbEzbPppQtgVzN0BWQxbUP
kMGjVlkALRVWlF91ob4w43RdRuGO0BC4OmkKmHskXXKf+UX60ESte+WlHfC9xIwPVeB1j55fuZAj
2KYacsRxWerk9Bf7m3gFYOtjiBtCArr6trczn209IjAD6tphgPxXpiCUq/rO4wiyMP1eBaIHZUQZ
CHKCNvNLGeC9G6P/IzS699GCweDKXJQQoHCvqoRAylXxhgjMWzb+6G06s36SIz8D0h1X1wU9eFO3
wuUV1S1xezoEQP4eM3T5EkpSuFTS9FnC7b6t3Mbg7slkfyIru6wyNacpm26r+mMAylKNQCGPR1eb
IrvdhjRCW/aOmRX4y5D0AjytwRd0woKIWf9FLUnhBUqSkRUEg9kTQbcpiMS7iQIluLJraDilS7pJ
K1SxqrpsWCXS0K9ar5FWCrSIVZ0PD50wyk8BhO5JsqkO94NuXzMIQe1IgHSjNATPmFrNA3kywU6k
nBOzsbaXo2fZm6zSzLUlh+69ixqL2AhSssOOVtHiNGYrar5kTSlTJUtdALl58eZ6qrT0DHXcaHkV
bEjQMZyUo2CE7GmZDba+stlpNzqnULJKIWkHBkllLq5KCwrTY+v7kOfIPCVuW0rZxLv+QiRGuw/a
BHKbi2eqhh1z1atxsFfzqrsPMgkdi2dzii4TAtwqz5gihcevIQcXicXnpY61mJvyEKgrl5y7RE1g
GmdxtzK0SmKyx8pqGrAwpNos4AbJEP2lNt51dvmYQOL7b87OpClyZI2yv8jNNA/bmAcgGBLIZCPL
JCnJJbkGl+Qafn2feKvX9KMw621ZVQERkg/33u+edZ5nj7mSy6YvlNw2FGXh98vhzctM/7OcrJCJ
pfaSX9ePoR6hsAUB7ecZWEFVNj8XAWLSoSYGYE2b3iYL5VBlAf2v9fmQuYa5d+7Y5LeWhl7TV9CI
U65IF+tauNEXk3vjpgM8j1FHNHc4xIR8L9hYWZPS0W5DZsonyprHYHwtHWrR28pMdMDE7Ork3ekR
p+zSp2TztkqBUCjrx+AOD20qg11XRT8sI120pfGBQeSAeExGBb9dqW1VifYJqAjvhKjQTmxTPXnM
Hm07OzSbeigfejpONspx1d43odh3Xf1YhGCfXYUG0uYxLdlLtZ0bddL9AD4NSNBWTOb3CEqMwumE
NxYzeFVk+g+4o+WyUIIf07u3H5VTvwANArrdLTaWvmUfRpN+yGCo1m6d6cvc29ajyeuKevNrY41N
Wz4Bma1iVo9C6zAlGZhRXlP7L/RDDbeZN9WHimritZpa7xDaVPkG1viiVYqqMcFkMAHV3LlZznQf
3k0yvsLfguFAYy17biLiuzLVNOfXy9ELGnGm7rzcNA6ToUn9kUZ8/JEy6sbvc43N07YHZvwcSsrt
aF9VeXTW4rpfR/a0qRfprey0v3D8OvK23Ew5S4grWOa0E/2VndD3/PL3ddjfVnanioNpa85aeVBG
2xCA+mXOB6fYNgUE7zUtlQ+GuZs1F67mwfWX8S93CIfnou7oWLbTwfxOyRbPdDLJ7gjUbtjSEZYs
W2rHQayrUD1YdTiv3WoWHx3FRWvplt7jIuHGLVOKDDlkzZbr53iNwY7HWNcxrXHUVVXM+4BoZ2w9
ae3sfiJ4eE55HZ5ai8ZKboYVUXIzEBKqetf+GzT003ES6CjalcV9Vn8UsKUOoCiuIAi57KeZ0nul
bG89z87PyaHqx86gqK7pYm7PqiqjjNO7Fb9MbAk/BGe3Z6+rwDvYI61aKd2usi3Hh9mZSuppqQPb
YgV0//QFPeBdRd/2Zp5AwKzGfFTnUXdcquIKaCR2W57/8lJD1UIHqHvNksAmkrkW5MBMvGmvUBAq
wdfXUG4fs0apZ4gk4WPfhfUO3Flw1J1gTa2Ec86ywKdXjBZ/xL7ZwnYMhX7h0AXFA+h1wmC/Pc1v
JjMzHb3xRFuwD6/9l22bhFGpiZN/VeTYiLLjGgdZz9O33mxGEj5UTbFo+PXBXhI61SfPuqXWJXiw
U766bVzN8Z5Wif5gw9RaUcDl2tdL2LB3ljk9NSFYNoBpPIUBK8i5EXb4vHg1/igwo8QBy923P2ET
en+DxQeNkSnmuTjUoHoJiMLbpI2tG4FL8QzAk25YWSe/c6cLqh11TKreW0oi5cFEY7Pymki92FK2
DRww+ng3vMZZsWa2DegZ1V/OAotEM5G6NPHU0r7OyeUWooQ4m2wZYY7TokcFLtXUK0Km5DIaI/J9
oej/247REqrboEjsae9YfLprUYXJnWnD8mS3Rv4Ncq4Xqyit87OiMfVdGkO/Z17UvwrqY3lpfeb4
Ibwk5tYapTmxvdhcf2tIDxRbXlkJTHVsjMOMAqLAHNBIhW9brbpQ1LzWnXTDCyO86cu8VPmxR4J9
7yEAPKeL5/+djEsRm1Vnd0ma1rs0a8d7Ps32qcwdtrcydrlNwIfdmAmCcU+XzHWaZ0n2AG3dTRaV
DDKXQXDXT3TBBAK4gsac2PYmqG4cYbuvqq+Sn0Hg000fqqyiS9wF4O0u0TKsFESim0DUSLIJDY/v
jt2GezjgxX21QJX3mb7fyiK5wZJY/oyxZZ1di6rGJaFK3vevBbNSspa38RTDj+xKQB1D+cuPo4jf
IB2XYZeOKBiIxCLV931O39c6p3t65khX5PuxzTlwGvoJZagkpaKV3FGU49xMcTtuKYimdEuZfyTq
BBsGjTcrM17n4ZSPmsZC/EhPLjXp/nIULX27va/adTxNGokvf62TmWcmeR0Z7amJ/R9MzX9Bneuw
rULYDly9ad51zIo6csC+aMJ5kxoixCQFIivkB5joJmiH+2oozqIJKGavaTJbCrr4ZgmwxYzsLTWX
kI2q2Zj7JDLnfKGLLyra52qA9TkAZS1j1DoTPoRt+4iFaxPXKr3t4NEJNk8xoijHrUy2bxBhi4fr
qHHtTDdcGbZ9TdteMjZ/PTP/cjz7qZ75pZyW83PtbfyIQsfRu7Ho5dUlpRsQc05Wzv23kB+hfcVK
ahQgFGJyAWbhBjVeUSNhpYazUfk9gvfBCfPyZo6LBsx2wdHVUQFyN6/dnNDjOVfGuy3FW2vOphYv
UE82CDO4c0V6Hc6U+zhp3sI82aaddyMH5MXJDuJzb6mT21ICRgh+YAwzMPOeJSkCLxE9oxLuQJZw
61Rsw+5FlJ1YTxWHcwyWgLd42c9zRkIyV7cddEKIdxgVSKjmp+8HS7v7xpZzwy98v8+FNtHUO+0Q
BpSqpe0VNu96w2vKWNMWmFPy7EeqoJ5Sc1yvejk8tlkUKNrgpX6v83p50m0nDnHIGfBaKUQVoUo6
F9p9BRpR0voNh5fT8005ApjZDMUc6p3Nie62JLzi7Zi6pLR4zsVE0bJeujPtCL1Y8SwO/yR5PQcQ
QdwGHRxD997vKuujCbV9NFDOmjVCFzeirPOuqPTFTG81ne+AW6vihc6sIGLYhTbVld8t49Grhmk7
06LJ0KzrP147fAEkCl5gAbcsbwoYL8BvIcnQjE9JbCqgGA023KouaXtIl277Njm9KjgWWYLm/ZxO
Od+3rB/0084eRXMDBS12ZJ6bRie3IszdH13kQ5gbpL40hWXIXEYeqq9c6DJdIwqbcxPSu6scnd3y
Swz3aYOOynCa5Rzb4vqv1sRtfrZB415fLjX9M/u4vqupaOFYlMEM36mkJ4STaZLc2rJzP5bZMLdl
Zf1wSydof5nob37tQo9a1ZaLOseR+Nr7KxL5LlRun6k6zH/GOm1ew7mqH9zedfdx0HRU0+nJv/G9
GUSF7uw3xzhcJz3X2ycqje68ogVwDF+iu0ncENuK0N4/lFihF5fRyUvr9KMgWIg71ZjwPpv7/rn3
3fnFmr0XzqjpUeDmomWGRfHeOMwlSzeeHx1qgG9CVbOjtGk4Hu2oy7ZT6npvNUZ7Td9xk/wY58Cn
1rHS3lMMH+4+biUVhLzVmg+YfN1JdyOyeBq75ZXqM5erdCq623Ke62PUFu4l8V0ukMWcTeBV7Nyn
V4WCwStxlErOXjTlbklS75QAKNom0JPVIRot7gBB0hMpyPLXPnZpx+8dcplQSXvQjAwydi8Uwva/
s7lL8pOSjUvXZTRgyYaiB43OjT+sdjCnWYJyCHSbsY+j7AB9279xXc2sDDiH5DkYUTp2CdzxW8ct
C6oUczb6wJ8p1hZz3w0bx5tQV5NqdjOMSYdNqS6VPvW2HVwBKVF/Gw4LyD/tKMi7M/fFDc9T9BJ1
EUDlvmt4uoF+NYdUdtRxp2BGz7JL5K+wCPzj0o4AUjkDgmUvODetNJzUm1T2yZNB575GeNNzi6t1
zlq/ODrU7veb0YMishZKR8NhyCg8BJeYlndhMHjUPw7Nb6BP+ACKB2InwVddvxF3/utwE3hhXgUG
dhhcE1qT3mR97fxFurDoPprcwqVUV7nPmOHdb0U0DJajSJsHyl/yd992kzOPHbCyoA+XY9F74a2Z
me7VS1MiKHIsd4o5emc2yPvdSImKn6pl2WuOcAcfhVGsTdFFFzVM5Y/elsuLJxGfw0V2PydAmT8X
aCovzlL1GbdhJh9W1cQWhmSXV9mq1FzWuZNAdDcYqgexSNvZDuhcMR5Ulf1R1tDuZttvd71K7XFT
Frbl8zI5y6szZsPHEC9U9PumaMsrTWX8B1BtduSqAGk1lPXPGhmnW0OwUie1eOYPkNP51ecVeYWd
LS4qa4ZbkXnxK4Vu00eEXk8D+AByhAMrzctRFGK+zou1H4cm/RhSp6e/CjfgrZvqiLhmD6YonJL4
uQrL7qClpe7joS/Poqyj18VIdRnrwH+SpcnbTYgh/BSZ2HdWce30b5WH43Y9cB+Bn1jXljfc3GjK
w+uTngpwqnVS8nn7sTzXFhyKIwO/tAA5DkWfNELP0zlWMWhmfB3g4xQEYdTOS7Gvi6h59hWMeaiD
LKOFLp/zScJHceZeviTRgg3TJAmF6mJezhZIuXbtOPHiU1h9VTfLTGMEWGLoxCpsyo7Weo/239XY
KsulK9bq9AoOr8mhWiuYn0lq0kNJPRXdYGUbPOt4cg5LFtYfkR/3W5/PCkWkH5FSQjAL90Ghilcn
K5f3OAnRnqKKtaAps/FXV8fxe7bYM9xyO5meM5rObqFM138X7M1HRw7VbVwi8qK/D5oa1CjXd0mj
5I0zBtx4EM/HcGNHoGI3GrA0VtyEiJi4Db8+n9NQUdQ/8a32fJX1intVACTGLDsJzOvE2Ff1Jxxw
A2yrsvQ5ou76ypFgR94k6Lf7yuG3XClQeI9tMuhtVIn+SQW6hodVdog1QTwtdNXW7j1Fw8uOPcK7
VIjUXLM7ZmSKWnLGL83c0CThqwfC39ZvSre8Q1eU9WZZiggrXi93UdQy6ZIq+76SwA86YUEaUnOF
4JnJm8DOLRpsURuCqih3EWnL8+QJ55JXprij/NU+ZH0DJod9Wa1Rg8TPsiXPao9zJLecyc3edhiA
WpOn9eqVykcqz8mtc82JqL3l8KU21MdXWxl0PIyeE1Hv7elNEvjBqYwddpVANc8xIIV51xGroKk7
JFo+DE4K6iXzeMQDTdXwqrVM8Nxw/6F3OyhYEQON3WXb7JQrHIHlzQExWK/8bCIrsSBdtDgkGHJX
PMOlkSLYAE6ruUU23JIbu3F/VhEMFirnSdhwWiHYQjICcjxSCVqlJbJHNXjWhS9L/nb7lNBFUPbd
nWss8ESQtONjm2NJKT9mDa9hHNxFNSigKxIB4mmZaLBbfZxurcVeHkCUkbt0G8kByfFbvTaWlzyn
0Vz9GInsE5D1I0kGK6+eNQzOrT0LzevWdI+mHeV9LqLxNAclXqyddvNlsOEA61nFa5F24jwpmN6m
ScLfXczyD+6CGY+WN3BnlQkecMTn51wR9YlPQ4lOPP6A2U53U0vBFTtAC5ejsYDCcHIL47AnUOWP
u2FuJbWHZfw6FKP3pOuoe4qdKlmFjuX8rBq/2Fmd0+yDCSJHVOCqR4P/Ns4OKmiGGLRhwNlDRaVu
6jHwZoils9euAamBXQysAipR7HBEofOYyu0cExboYRFfFt8W9zpw2hRKUEe7PIBkxbE14JtBr+qd
C88O2PMcHOJyU1OH/CyDvB9+zAZVeusl1hKinan8Vx2m7lvSOsEPUH8ZTC+rT6/l+tKrETAtqN8+
Lit0DX+yQy4gw3SEykTsy8STYtx47PXvOvRE8xROodxnsAHeFS4m2kqdyHrNbsrsGv3H03X80GYZ
N7MRT0Nq9bj1KfrDs2iWKToYz4rd1TwzoI6QMGw7v78WlyfeU53Rna4yMyDBx6N1W0RxtaN8GQsV
64/yv2XpOBlNM2GrWM3Zq+G4vEscI4iHCO5uBDfp8Kfbuovgx/Sh4x4sQG4uMG/X/we8OZEefquD
VHh1GGP+MZ/6CYpVbP/OZRSus6pSj/Usx2fNCrwPu865dd02jICseMVPSHvVBYezfUl0s7zSGgtT
J7WLkx9qeSxrGANuTis1cTubumb2lpM3teZ327rlQ5qHLy3ZpVeWSHgP2ArrsmZTqv26ehtA191V
LVXkbNvJj7ZPrZPVy/o8dkFxsBbiV6GMFoI1wGkPyWCco6ed9JlEQvxss9GxXswuH6gud9k0jOV6
9tEOkerTY8oHtJ2HFlEhoHRForur+SH1JLmvQtXLox+x1BLWguBN2mAKP+aBFSGf0vpjHHLSNtM8
+PUW4CbqbuCP58EqC+q8HdzcUGnicXVis1pkke7vK6IPXDa0hFbbx83DrPsouroB7UlbtGMLy8Jl
SNgQN9yGpDwtwnFOs5cNd2271AeyiUSxuFFATdIREfzFlNMP4Mn5Bdc0OVMSzuhwkdrRYz2NvAS+
aTZ0fi3PSwaJU4D/+VE2drzHA+6rtU9j8mMvGWhNrMG9qYVuT4OwDfZn0K/HpvNOkUBBZbVOiKKx
NRzjUfcPeAb06JZL/jftNHtcNgIkkOhbRrgEbMEmXaZpRoTHK1a3tueLPeIr0CKTsF+yOvQ3jeqB
ZGVz3Nz5U1nuZOItVCcNmqKankGlrI+ai8b/AVwbdMGZFmcKweO6EbedsLPHoHe9szti65ZYdGe/
zJwLCle5iVlDax2ZY0Tz0JOESotxm2G0Xlvzx/t0gd2SVwNRCo+bzlGFWfORjZ5NnHPO/wrVFK/s
2E1KCUhMHxPu88EZuYKMThqdojydXvohHA9j7GTnHDrv4wT5iAp0poxJ5xPPKICc9W6IlClCPHK7
2WDsVL9GKaIDgCqAjz2RgCtddWpQ6KrGQps1wsbfdeI3dxIBpHiQQb2ZukOVTM2A7dTW1irorHmv
TSJ/TNptd4Ov3RcdiHLP9X8GCtYvBySk9vdM4Rtn2axhoJ8HFBO5VxpgUNqGFzZXc4NfHv9pU+Ee
YpJJ4oTNPmkkszz7m4WZIaBTeOkpLIGS5LT2HqNpkO9xKMWfOM3nLZ5WvfasBWuK81VFKSj60O3Y
FA6ZEB0fQrdxdjQOJU+Rk9XPLQc7dhZSawTLGiZXBMETt1vyDfuXPHg8LW+s9PbfSTTu3zznjr0Y
wPDIRWlIBXGd7DwGsX/g7FcX+B9zTioP23XNkL+9rnqAaKgKxZGfqm8dHVonHgZAd0yPwM0gRRw5
eJQ8Uz0IkjDEiyEuF6VRS8wXKZiB3jKenltbFPctgtNGFkF7i0tOXwh+2465Uvs0cLM8h2nAu9h5
8VvoTD3kn0DJeBW0GZHMIUdpWXWdDfioZqNPuUDbxN2kO97p0cnSXeQ09Y0plnncqlTxDmnbQAua
MhAefvwIk6zfNYFK75OuWs4l58ZbPUTjTWtxvRu9WP6UV65IXQCsWFwHrAMtinudZXBeBRTiOPOq
NcmCGeOyWfbOPKZ7Fx0ZeXeceTQhBfVHDZ+lguidFgQ6LacjKRHGJS6JgP5gFYE4mjYlRxuM3EGv
EII0z5tNbsvpUUHZoIKCjFOaoLm71RgdgkJOt3M4ehYuSSH3VWvi89BlGXJ+EPIfTjo7U/fFjTdI
kv1cJ/69GOTsoDiRuuGSV95VRWE9pH1in1rh6mNVTPLqEDsX38/1Xx8DlKp+EzmXGLA4ZQWuDl6K
QfW/PNt2/ow673ajjKszqzc5b88em/5K/4SrROHoIteaJfVdzZ2Vkkpt83MxT/6+1RLqhMeuObmd
8wseX9PTTElA5z4qBV+c3zjzBzxWc2cPsjqi1/MGlbEPfJ0O7ujRKjizdtUUVwfacZaNzJV55PZB
DsQv0mlbePGy4045kq5ewpP2agHKfY5P0L/GX80i0gdOO/1uyWOx6UfQhkuvs58hgYJsreHVbCX8
BfbYLHqe/IQmga6SH7ronXntub5358WqHNaD0d6Zccj61XNNdXB7TL/UVg6RNsYRVnXugzeVS3Nv
j0E1b6XWzl1lj2yaoSNuTBa2+yCwQLVy6hqvWKr+wiTicmFQwgZQNU7PkiGteA37M77BqBpWLL7e
tghrgDSk9UNm0OriUoslHbYgtugP6anoxwCZCM9ga9Vk5ierN8PKxbZej+FSkZhz61fWQOsyoqAd
O+g59z4niF+5rXu4u93yEMXG3npXIkevpRg3NgTRNUeD4Dmuc0TWVAXFuW6LUW/o8/HQmf0KlVG7
pBUaa1ssi//ADuM/dvl/4iBlOr96OAnDZuE6tyagmOeEk1N7NxTI2aOr3EMhpupcaks9SNApRLbI
ieXkuM7lVNlrn0XyaqKwiCyl/UiMpHzElZJ/00p557aVy3tBqpvQ9rT4T+jgCdFpM28T4DKrrJ2X
d06TV58gHrd4EN7WQ27dSEskmzCoo40yHfU7PMMnk2Gh4tw66xFzfVu1xGYt3TkF5WHuclcw6/Ai
WAczeKF1Dl98Mjuh9XBhVHC6p1Fp2ep8qkdgGDDYywI9OMhMtBUWFhm/yiD3RTj2m7hQ5Z0WQcoi
HxWPE93C+SoNvPyljyb08qxHrsch74G2BzNnskj+kEqNdyVdSmhThvho5XF/xkJGCqrSZZtNhYqA
bSLOMYVQFj/iVAzvsOv0TUJkFJrgyBN7i1yfcOpU45X64iIVjjCqLm3CqXut2Dd4f0PQZDYq/jh1
GYtLYKlzmMdDdBauE3qbpvZsPHGPxczoqLx3BxxcsMbBc1akBEIDMwwrTZyGqcF+3LlJJQ7K6kdA
XIIM24Ced5Mje4r1CKvzZYTSXELRdmyI86F/h8abPHEksh9Lpy+3FKBxBooHnslUpim9zkVHJLIJ
ZPGG0JjxvMJPRU/7D/nQYZ/eYPqXNtIPUJfG1/Me8c+IM+XNcbityiD8M13dMoJi6dEZtPvApMsc
X3ohrA0gE9n9cKFoxrvMBi2LNe24/Q0GzILGZ7tOkD4ZBll+S7lMe27QXLqdyWM4a5isqEfc68pX
G8ztBHlG1ukz9UJBszGF8FFzi8TckqNGIfTEtcSTVxNTkVJ+MPbgYWhsmfABzo0pr7d032eIxiFE
ITTwHIYSAn9rpVZibgIrmdUh1WyeXGFiJ0zSo5eQHhEk9wGrWb5AGxoB+W2Loo0g37Gf37Y+4aNH
25X1c9Kia2xCncX4eTNxpXVW52iM8ZBBGs87COoVjHXNB4SscGonHJ2VO4t52BK1cPnX9QhLb86C
WayLDA4V2YVllCsnV8kzup8c123IiXwfWFMFT6ktCI6k46jEW62a7KAdsvxsxeYvwXgv/FXlGNbU
ejSCXD5k7hz6oc7oHbGBGB+NGe0nyUnMgmfYFyMDEXW5oGlo9mOdDd5GLtq5LCl0bgCclHOjhBnn
cfKL4LfjczLA5JvlxQtsvvgFQukYVRWDKhJGTsdDC+q8eiG+UWxcRM5NOA7zyUkS7jYYVbuI2m93
TeAEzRx0LXR2DzhkufJKpz4oTyTbkLMYAwFByQWRNPuVYVUUu04v6SOOdc5cDQ/aibhcup8wu590
M5e7wfaXlCzo1N+1YdYFB8SUlJw6wdqt8gzAunDuPxBau53TJR4N+UiLJsXxWfeikIhETkEu08mB
FqYEXRvhLxs9pCWR5gDJ7K6E+fhP61291SEdr4DCSt4tNacgaS2gfTsnzfasblAz6P3bm3zx3rIx
Z4IJg/KtyopiJs4cO7d50gxvfdcXF3if+jGL8g7hL2o/loKcRD3IZUeiRe4yNxe/WASbbA0eYNwS
TS9OmY5GrmPYMm9eTnfHAvv5w1lSfANbYqATf2BknaNSkDs3XivmDyb8PH/t6ql5JoeZ7Uw7MQ5B
YPlRewi4kIiiE+qNeWc3GNFHXc26wpdUnIwI2t8mLrJzEfTkbEYV1Feuoj3+jMvQy9gJqQ7L624g
c6FnZLyB4eiPhjvg4vj0fxJy16uM7jd0Jrs5IyvEJzIyg9pVSltPfTWwWCVRAyYtkV2KWJEREADI
fQWYhmjDwfLYlWN7M1PR8+4nYcovqVrmnYwA1gntrjtV/eQyMKQbpJgE86wSwznjBvqPw7Fri8R7
3QpnJPE+jSLoYVFZvwujnd9BXmenRtTVb4A7xTt9CN2hNZM5WEkSiM1QXqeQ/t3h/Gps89NUclOn
taibedhPnhaHkMzSYfD+Ezckif/vP+IrB/X6z/9rzDrxYzuJQ632lpwsYGu9t7XyafnGov3qD/g0
ChwNAyMEo1fu804MvBouRhe0wo2JF/eb0Vbnq5/xaSKYEyv3cKiKR0Gc5EDdU4h+IIR6DOdhPPdM
XEp2aUe8kmEAI2p57qPftMVxSSP7gYhgDem21zciB9vKMwMRWrlq4mzu5nKPqln/AhdZPCRLHgYb
NwDvZSNmrgVGNlS2kVz7cQwJGf379+Feh4z/16Tpp+HjWHWx73n4T1GsEsRdxw2pCBiLiEShWtK/
YmTGgCGppFcbbjj5wY2baasUowv0Q1l6s2jDeXXKhuYD3Tt6WVTAkz+0ExpezkAL4V7i0rfMJjm/
RhFFd2AVy6ewZymCMVXuM+lWwZoFUf2OFhylDVZzdqmmofhT9KV6GAwzDcR6wm8AS199f59moCe/
6tsxIl/nuou4J0xt/2rjLvlJoUUrvhlO/mLO+jMjJBHN5AfkQvnS3emdrbP6I7VgNGL2CS7XFD99
8zR+9YM+1SZQYcH3U3n90U1Cs0XNFxt/7tQuC93p0rhl+v9XBRJ8bkdIVW0mQfdH5VjlviXY/2i5
Zf3ouewrngnSrVc7+unfn8nr//R/PJLBp2UIkMwYtf48HGvCQpRXX/v/5wHQQMyhHfAkh9Pvpsi/
eBiC6z//r+UoVY7FSSrvjpmuNeNtqRkecIWtl8iT5fO//zn/qVv8X3/Pp1WpnWOVe1jcxzbm5hSV
bLBmEL/myIp39uwxl9GWRBa5lkOW9Gzi10m2rWuOdB71Z0ff9soHEyAAGhcoccxtYJVJO9sytJ0f
5pzyn29+0S/WguDT0jaSMEFkyv1jQYANrG609O+OVylrrUUVPasknzdxVHNBDrqrSOZ3EQJrHZ8w
rDHfv/ktrq0m/+vj+rQiVXnoypxyv2NUi9LsO0bvqrV25HRq8sGFY2yN4kFYvvtSqGuYztep9UzY
3HrmaB39Gck8Hogv0LYT9V6cr3XjDET7rW7eep7VvxqREu+mhGL+8e+/8VcP0acVJV8q3Rg/Y0eo
eodbOmHBJ4+TAEm1LvnuU/miV8P/1AGDzJxFs85qbOQuAFXpetcR9+rkKJ3fqKIqfsbEqRcirk38
yrhjcikNnoZIq2Xbko38QV804fA094kOTTVRsSXxEeY9JdtDHhD/+OYp+uLT+MztyJuaHrOAtzeg
4OREX+9tLzVr08zE4L9/3l8sev6nxSizypqiNMP7NHJ/zHMnvCX50r813rVlyym+a3n46i/5tA6R
V+HIOJXDkYmBnlBvtbwm7iJLnrg5/+Y89NXfcv3Z/7UAkbckvZDzaZk4PYTEXjeR7TLAaTr0S/Md
iO2rh+fTqWt0Cieuh44V1RbOzNw3s4t9o4sHiLdQU2v3OiRIyEBlzDZ+88R+8Rr7n1Y9Gu/dNq2G
4Zjbk/gRIshx1aNLApSXYiw8t5033zZIqHYx2neRGJCZ//35+Oqvdf7vz/QKNZ6mNBuO1GigRrte
jskf9kgkei5YN6lL8n4wLIXrVuTkr7f//mPt6///fyxc/qeFKybK6SL5E5qkEmqO3eI8qBlzG78c
wUB3XnkItNTnxOSoaCNpPp9pwX1ZVZyFTNt/V/v7VfOP/2lBKguiSx1p0GMkjXsOujxEDQxtwLiB
DEs8oEptCtzndeWQXuW0p4iAk2KwvjuWfFWW531arbg1IudW0hyZonFeowSvZIMTQxbdFlDfMwq8
z7H2vL9RSvMS+riaXpCQ7HKbxzUxjHzkfmNTs8WgascJ/psn44uTxf9DJnEtKzYUwR5Lts5XkNjF
ZmFiZQ0B29p4idSMKMb6m1f7ixfgM6nEqmXWyNJejnkhvHMTO+7aJm998mV6heQRxOqTrNhVLWiF
jJzWN6vjf0gH/+Mx/AwayYeOtLUJ+N+P2NNN1/W3HPLVkyMzd52GrW/WNbm6rWpMeHDlQCdDs0Rv
PvMLN4Teqn2S28mGTbU6WWg9jyXjUFuLVPyvdKxsqB9TeVI97SsLOmS4JblSvkwym15mVIOX68mX
S2zo15dK1Mv9tIT1ljHKZE+orbid+7QiDq2ThOb2YCTNwNR1wMz3yR0H/zYvk3j3zev4xTLgfVpa
a8F8p2fMcmxNUr0nKW6MshwHbqtYfGvl0RH05hNz3Ta2IvslB+fDcwvJqC02ptOHxEN714/2MXlH
tBe6FaaKwpx13FjWr8Hu+2+uYF9sAVeY7n9vAYlymO1h/z1atf2QT9EzBRK7xvU2PXGhbx78L7Yy
79Ni3Jmkm3ApGS2ZyvCw9J19R15JHcOrOPXvn/dXP+LTqpsuYRY0UWcfiBL2uyi02h1TFkwpDb35
5pP66kd8WmBZrKkXqvX/oe5MmuQ22mv9V254DwUSyMQQcX0XNaCmruquHkg2N4jmhHme8evvg6Zs
iy2atMLe+FvoEyWKaACJHN73nOfAR0m6cec2Ub8Fxup6dZD9Gcr3Px0MvftaXF6yr83/Xf7gz9RG
akyt7f/78ZfN918HX4slaPmHXyxC8Ha6dl+XkOaGH//f8mmX3/lf/Zd/Rjf/JvJZ8kL+Pf52+eN/
SHx+qKP/c/OSJy9/TYle/pPvic+O+MOxHVe3ljLI8LVp//Vf7CXq2XIdJLGKvppaKgo5G6HwX//F
/cOhFmXrurIt2zGMJaShoXPBv1J/uAYVLdc2HUGtB8XSP0l6NpZx+x9znC0dhXUEn7JBGcUg8Xn5
9v+yfULPi7CczPCtW+inZgjrvdGH8tAs/eCuX4Q5DpFcfhM+Oj76Xkwjm5Tu6TpP2FvRlPcSCAc7
RFLfSIpXJ1neVkX4vPy6K2pjXUNQOTYLyUkr7/7yeO++/4w/BEr+uAa9/uh0DmwLLIxp6sbbz57W
72TUs6SW4jK/oEQ9JH13G3SklZhVZazzDEFUSEgrwgV5iqsOebII3tHcWFxNJacLI32sk8DdGcxQ
K8squr1e6uWq7Phnvv+1pCl7F2lRjqvC2b3eP87jaeUn7arMs2pTNIGzqROVrZfTLuaeIfawJ+IJ
S4rSs1KbR/rgQ8KgK9EamyEr6Zpp48csC5gfk+e6C2OaJzxvk6ZFng13orFseAWt8Zu1zPhxbvzz
YVkMQGEKRuHbrMSGDr0bG/gSGuwFEOztBzP24wPSmMeBZsPJbYeThoOInFFYcKUbXQZS7tlH8KMM
RWHigFkeaUhIvTV9c8cuY0bvjIVphnmx1b4VS6ytlHvcR5/bxLLWfSbUxh6R5v76vb8GrLwZsoK2
tcP/hEP6+DIu/jJkk3jKEq01h20cz4rk7aNdwyTr9czdzZnGizKcfpV1RbCZo5gib2Pv8jLr4WWF
6YpV6M7Mt5aWs3NJI2tTVxruuQp10lw2V0qdOTCyQ5lOBo5HzqJF6ulhM6MGx6szNu62t20k6R1W
51/f12tkwpv7Mg30SwK6vrD42x/vy0AgbrXoh7ZWGccrlLkJuU6voy4kil004I4GadyA+0huII9Q
xonKYqdZ+h7DzLTtltfR9nG/i53fhVnBvf9xyWAAWZZhu0IyZTFhGW8xvILWDRLWuKA9PFmeyjoI
Iy09VpoKqEF3zRCwibHnvWOhLYmb+GOY4Ad0qOIfApPGYt6LZF9F0VmGuCfsPHV3dR3Z1CXiMy72
Y1OR1NPE6jROhXNrddawEpF6h0/Sgb5DKjX2/vss7vmuBkzD/l0ZBP0FYRvOkaG5pjnyDyO4NeFO
kXOBSrjFp74xelY3XERog4b3ZTZ8yi3LWXPilwdV+Ma+WQpkA4LUfTBEBRj5KLqYiIdWeZ19RcgB
5Mfs5z1ckQ+Nhb2KylNW2QUMZ2LTRfapj2hLpqkrjrP4Vne2eQjs6dQGNb0+NTbb2YrkOh0dfR2a
ctiEsja9ssshToFFidsSI3RrNFvbwcdlpeW0tyLR4sibbeRZwaegszZDzXUL0EsDkJ8DXhREx6Ih
VGzMt3NVlXed6F5S27hrUi3aa2X2Ne7cBc7kZF5fX+Mw7Te07bJzPkZ45119zVZJnXosj0BF/A9B
J4x9oGUPYTVPexoXK6ezFROC4bEAIZx1OQF1pXtruv33FyDL+sHQm3I7NPdKq1kV0gH+OT9rrLpx
QxcX6FbP1MhQCo/8IfjnkvJglQgEzOX347m/iaz2vnCg87WTJnfJ7FKx9pGhOj67K6fwqtqOV2iE
+3UPGnzvWm7laSmKJd9EbiPK4b5QajvZUt7EMsQIZGEnHAjxXJf9h0HV/SXDqLJ5HT9BdRmCD13n
RlfM8Wc1OP5pPLx+Wsx5dD3bMttQnFuPM6IeSobuFiVdBsXwEXt1t7H7HockffHeGO/Y5yJGpFkO
DJgJoh3GbAfV6zmNsheLYt56zieMYMt9atX59XfrEdBWZAqX2A6Q+Edib5fDSAyD5l+Tst4Z0rIp
QZnV98/dBm2l9V3AgtKW+6asuY2aThW8k/mkafUuzVDjxdqsbWvb/mqUIBImMDnwMoKdVvj6p8YU
e5VWxY3u1PXRJl6ENq1DCcZAJqG5n/26GI5J1bQYxPtkLeZhACM1uivUcu1Oh1Pz0Cj9m0TOo0XT
Yeps9+ATYbGSbVd7EXgtQXthq+CFXDKhr9LBJ+gBQsWmbOfxnJWVg9OixxHaI3HWLe3cYfTypppk
nqgkC77rssIbCFLZJX1bergAJjjBugZwUDO3MothIEKS4sWOdzi/P5aZwPDvLyRFe3qRmVSnoUge
ka8/T3UgD0i0OuSCSXfEMoJiXXanWFTZTQTCZB0jxF03JtCQOJwY/qp/P8baAG3Fp5TTOfntPH6R
7bRpQcodIt221nSHP7+OV/64R1d27eZ1tETTMv8s45hDobMp9H5Vt6279gvGBusmcwRfhSgIA3XG
0uu2fWhBFXFZcqEEOBvQRYAz6+Yxwo11CAaHmAR/+f/iFq1IsW6RwXBIAqzp6FNwN4BfMeWaBd0/
9G12FaUz74q6BAVhCgxJ7rHQ6+6m8MPTXNaPiPXL3dDn4KgCPQO8xoYNlZPm9QXlCbQ+x25o2iNA
kHeyc6vbyC1vRYiI2srUhFRnfEK4F54t+w73enBgZ/SZn8yCt0FFARGyA3s0lwfbGKoN3ayHkg2P
h3zSXqM370+gr9akMdvn0MKwk2vljr+A8ok9IgzUrcR/6fW0g4F+iyfkRuzSBuMjrkAvUXp1Esow
D5RhP+KrDVmbB2djDGXpDcvCHg8TsIlKO74+d8wzzTZyXYYbFpdYH6djKBpjjXe89AItUususM6v
r6CsVOHpmX+BGFR6oxu58Kmb2IOHZJMWsaEHfMGZ7SCHdN8nPuyAwBYZRgFfbjPDX3JczJW0ug8T
fo2DaOorks9pZQyuhjzJvL4+ZCc0P/uYHnlb7AWx0jibCWXdDauou+o5FsAaD9iC2v2hTSv7zmjE
fZy1Jq+ocHdhCVaLrT5WtaK9FAXt9blD0R8oWZ6nOMr5sKB7lXEyA9Kz83Vu1gZUI7K0tIiwE0T+
2dwFng/5bT8XurMRZrEOknSEXZp/asExYHLN8hc/+qKEGHZTLrI9ASXt2q5pQnJI1j2/m5P7MEhu
RSujD4WZHjpLVdu4If+ITtJ8MbKOOccXW6NJp4c56NnZVokX6vZBoFy5x6XR36TjjEozMyA1uN19
2trlUVX9faKF+5YN/K1AcwSKNat2qduEiFnVuEPk+8UxGcb2bE6krI04DVAZLx9ZlCNaiZxIe5cb
w9lGMVtnSf2YtmgCxGiCPpzZ1IuBX85Ar27MqX8fqsh6TqLwrGNHIZm0/gIKr1slqbbTDGt834TZ
1kzn4XFAw7hyterFFjJ6x3s0t2URPQZOjjHEn4bbhp7NGuWtc+mVpa9T66MBcAqvfYHdvUDoNczN
JW9KZh9Umruu5nnZY2l6Ziufo1Fln+OMcJCqXY9dnyEGhpCC9CbfOYH7YsyJOtUVyj6UR+47WFTk
kULVgODwzlK1tp6L7AxWS5yA8gR7A8xwJ1B84mhIdgibu03DBMdRRd5IGha7psbN3eWMsoyOjnQY
w3D0/WtAXwXeAPgnXrN98CND8LnXxSlk/W3bTNv7s9p1QRFd2qrqDwF9DRpn66HPyos2PwduJ07o
eyk5BdzkmNO7dg3EVxZ+Lk/K/q5LuyPiw7ROspvXb3UE7diCX9tabmvu+zZmgtM2RZLPhzHqWkzJ
qJ80lTMd1vnVcBAoFg7WA97llYXLK9BebQKcQ+ta2qe2jTiO2jkwlZ6ZCk4D2LZRnXA93QnpmwiB
mzVzV+mlRllukrB8V8+K/YvqzpiNN27LWURqobvTHftjZVraGqHLZdD8fBOU/vtWDuZBKwYEAsTU
vW628kzdF5jVDlWH7TYYK6IN+ukgQ9ap1r7m9ZAdFE+TM+WyJ08ozyVm90DJ+JMGM7d0VXzv24A8
zVo9pLsktE52Yc9X10CFTlurplcw4FdyBm9gbr/m2cL5q9JvBaYkTFvhCTS11/HxYqFRtw7tu02m
9wtDgvlNTboCrFraaOeSZyufhQfrLPTcVuRXp6pv8+UPjwEq8UZFdUFVV6x7wrUmDIZPCjz0JlGQ
e3M/B51oT/1t18w7iLZw3tgL7nxR32L1y73CzuZ1NdgKxxnWtgIoPBZEaW+LMJPQUXYZRYpFP69O
VjEeLT8a9tgl4GSMNYzoWNX431HMO3QQ7OouMKvZG6meJ5CH6qa/SwuclL7tv+t0ZPJJK49Ta10C
nYqBlQJqRbLbQD0nq6Cbmi9sP6qdPTO3zKJ6P0+FgO3cfh10975WozyWfZKCrw2iXQn/xHDFc4oR
YuHosD0xdJv0GBRnuqMOLuTzTUD0yhqZiDgAGtCuRWRufFAhoLyYQmT3Qacdvyp1R7tj1bkxEwWO
UGnBcQwlCrCizEHSTnJvwP7U5cQZYllZiL4mXGn2MYICfVkXoJu2YzufXU1PnzK8FqBuwgqA2GjU
sCQ5JpOorZXUJxSAwZz/OPXV7NnW0Mdr2zQVA0E/Y3gLiVhB2isZuyRbscPEchP1Am4niMVkuU/K
Edt80B325GtdLV6b5SMIIivY4ywRq345RaATN9dmhLvLRfB2a7k5+sekfoiLdJ/Po73DPwgTnNhL
jF9mthWt0e+ko13zpq2AMH4q+gyeR9E8mK1/nhJ8vK1xTqMSnsxy9pGuv9LdIT5irAv2sNSwiqoR
oW33KUJLfRmHYNM4g33IYceUSXkBOyzBxznOToseW0g/O2dZlPtEPUlHd/ZgGdLjYrW0zHSXKqs8
gMW8z1r7vd40T+NYxRcfjxmcoq/sF9TWyHriR3z9ms3Rh3oOv9lmkp6R/wDk0OS8ff0jlA/UGA3J
fApgqK96U5l7O0V0FFs+irHZdlayua1Nx74Z3G9OMYp1TdXXK7pFcJQnz+DkOgr4FZE6IYi5sR7X
IBzhZC6f5+sRssB7RmtI3/eKbkiCvQJdUO6c+bZ2nXUs0O1/gIVrnubIpLE+p/ia3PITqJSVrxO9
58e+RVJIhKsLaknas1nuJYixLhHROtI/10KOz32khas6h+aH+G3yXKW0LVMJ7Ug3t9fJHFJs0tn0
DAWJY1Zt1OiRyo+vdZwohpgtnQaTcLEF1hDe9h3zVdiyUxGGeSNYIW9eiyJNwJFHjNY+ambnBp3+
suRUzNrF2p+dfJ+PznPVpfqmGdU7P5pqCipS3ydmM6zrVI0eh1FEulRkktmyvAJb8S5u3asOukpl
uX3bWdt6REEK2rrd9qgHwVVMzTaENHUhpJAzGXGiN7I3cMkiwt1KYHo5Wxj0Y7I1r7Rb672skxyn
NvRAx+/vJiPeynyGXZdgrHCiLFpbr+f6iu1F2iXrxs+sY8OxkoVS2mLrN/41bedkK+YIH97Irh64
pycNahSDssHzO2l5NKrwmT/MKygvodtkz0F/G1hPldwB9C89d2RLb4Xy7Mu43cwEaDlam25saQhQ
QexmC7i+4MGLZj8iJH72l9+ftuKQtyVA5zm4a7PcOOBxwZDhtA91Xd85WQc6eNkKGSBpPCye934F
Pt3UydQdrU5fFSp+et3o2smzUQbW8fuGFErudgiuuLjKbYKH5dSCneeNuWrlWwP7M+o5K2Exo7Ov
d1eqi7+Nmn96Pa2WlniPWTm5ZR55h5c+A0zD3jfHBAHEThY7d/IhZAbLSyNU5wGkP9RhyKhIB6YX
HX7j6EDnSSNo6FGrbkq9K70M5whCpAKdkAkFVtJK5f7Fvh3jGxG4CUJS+YlQ18Fzddw9OVAfbqcE
zlETAh/2Xyv3+/49xEI+66vEnfdDGJtbDC2fR+AQu6p70Kaw2miZUW0EVe3V93nUWtb+zNHyB62p
rVNTld0lrdBjZhAzo7TGO5eM97aETphkdrUpQ46MJcZjo4XeBGG7RUUbcUBKQxeGURz1axel78XK
657TQUZ1fAziO7MQ2U7gm1sZOXn1hbA5ogxTcg6WvzRZWqyahUPZQZfBBQrQEf5wv7YWQ/EcxKXn
6GNAuoEBmifB/X0TBqG4sVn1E8vUaUCW9Z2uMArJttjlQ1Hh2qn8i2Po/iUEjrMZOEGu9YJgCuo7
7WpyjBo3tPWI8xI8h1FWq06zzMOIOvDUNvO2WGSv0XJsen1BvYyybeOr9AxgOtpahXXXNzOG0dS/
Y2vR7WIDxpwLWpO5ot8LW7U3BD74WhhdbMGkPRmzvU6rDD3z8u3mVg6B3m6AiVE4HsfcWK8Pyejc
+iOLue98pZb4zTT4D1FCkR1bhpWnS5dKuuN/vzU53OGTBIRomvsSr9Ad3l9qMC44RIezsIRHtx7d
BiJa4Mt1plPdxafg3mGFzMD6y/QmBrEd0DxTeBn2kBfLB4hUe6cU9q6A0rfCpaTdOUWJs2mYNlV+
dnQKGhrIkCs1+HDHBuWSDPx0U4ODfCSNdh1oxh29FNhay4KfA9fe57p9pIKjMRVM+eH1YUoYZLtg
Sr8W83BKO1t4nIvQ5IlH2dkxZTJN26S4mdlyQraWybSeEjxCytZKnF0X2Fn5GdrifdE3GbkDoABF
i9upV62AkM7nNIp43Jq4om9Mrb9+X3h8iPIR+35wIfIAROOGPLBhz3xBlBWWYvDK8TeYwKGH6fuq
SpVvypznEgByXRXZSH5J134ltAG+q08abN6YCT5eIEJKoATD1+o1FCA2xNTizMfLwq1cmOJpGYyy
2znNXioo+HFbIFgBF0YNUvXYY5YdjqdG42JiOzwFToz/OOnCfVM1cldRnl+TixZsSmyuWxDDxcWw
n1/P6Rxa7ow6/qIPFIxjN/W3pm76a71rnI25FJHDiBpbbbccfHy7vqXKcgpiWu3RMv4S337WcwcD
T8zC4PtEggSxWe9muw/YQmLdd6kTvJbw/6d7nufoM+b+4lv7Y5fztXP5Hy3Q/0Wd0UXN+p93RrfB
VLZ/7Youv/17V9S0/nBcg66jLoXrGni3/605asg/LHTTtiNN1zSFvvQj/myOmuIPyxY2UhMplA66
i17Xn81RQ/zhwghwHde0aRAZjvgnzdEfdSe2YUlhG3TMqL5aTDv20lP7S6NJEaGn14WRrqttetee
2ORu4BG8b3d/eRo/aWT+KK/gMkTyWjpdFZdmLrCcN/KFqAd7FgAK5TuYPqnYZPuVhE+RPl7LIAUS
I937JqNc9t+76ptuk46XLRwInV4PgevcRCV9TcCV18Y6tIlOUFcucZZH2m/6kG+6SH+71zePlOBD
a3BQ063rKkPdHqAd87UGIpWBVejXN7g8tr+0075fCveqo+hrMybetAnHqGxAQVUJO+HcBkKEOB/y
tuPf//oyP7sjmx4GWmNLp4//5jmqGVdkJLHQqyCzP4WG2e9KVtz9nHUdWoF//2z+iwPFNlALMCgd
42+Bi44aTJLaqNcPc03EOoeEZj0aefgekeCwhVYw3liWlZ7LeJp+E2f9s4dpS12n326zYzXeCEdm
plSF1xk0qI85dAwd+1jUeIN/fYPLK3nzyhZYFFkLyoHCbps/fnCWzXGHfxyv5+lBSx416wNctetk
Pv36Mj95ZYsUQylbKUQZ8s3NBO3QmH3PZfzwLMVprt4Z1cN/7xLGj3eScdAOEAdwJ5wrIbqszILD
Rv27GLrf3cmbB1Z2YOE7lzuZ6svkIvUnvcMlgOfXN/P25VNpMAXZABaWZpwB9hs1ZDzVmWElZkJN
0vhg0VDlgPab5/VGnmAsl1jkJ8IyKMO5byV3I2GieeOQBRNg8BfEAnsixSro5LB/aYz8Zpy9ndhf
r4ap25CCLYP+VmFtJEmXxDnMX6UI16GkCuCgDPxvA6edmzkbjG2Ml/TQzyZgpLALouuvH+jPrq8s
mvzCthV/efNAaZIY+tQ1CZ4kPEF6gaPNRVs3TC9i3RRXbGPN3rJxC/76sm8XmuW21TJX8Qm7Es7/
j4Oy1UvRNlGbrEsssNbKbGFO4nnU5ItwiwC6SDyqQyVLwC+yiH5z8bdDdbk4EyRyDVZSh6X+x4sT
E9Eg2wVkmfbpFgw1XY1K3xmO/xuDzc9GEmw4lykSSdXf4oKFO2NkhOe3NuySRLkkBul51Iqm/9zY
oqarEidh5P3jB6tM3qPUhXCk8dat1CaaBQqasqaDh4dUrsTHFA1Ios13WJZ1sQ6gyXMsVjLihJeA
+t7++gd4O3HycNWiIUNdZkt2EW8errKxF6eyzIHJp820AmfBnj5tA1KUSg7d9w3m4HkFQxq/7a+v
/JO5AR0ON2+a3Dxyth9fa4wcXnQZM1A5gTENuqmgPVA2h39+FZfmKzlmcvlo39wfpGhplxUEEQOT
vB69hOG3X1/gJ6PTcZnhXAQ4PET9zW10uhOl8ISYrzlBeiJCjpFaYwQNDG3xry/1kwHq0kLWDZvH
putvEbjaILoSxV1MtX3Qzq0JgIdKRte8zCa2No/6fPObLcrPr8ikarJJcVAa/viOZgpAJiAvdkJF
ZWxCE0YNtXfrZPQmO9us7n7zOfxkTPD1IcpjgbUXQdOP10sMuzYxdMbrGIBajjkCwU3W/OMhL6mE
IZJk1LmgL9/MocJPHDljeVjjOFvXuTdr5HS6976JJCNXv7nY3+9IUnblnMLgk2zA3gwPW8uFUGUR
s1lWDzAc7v3e+s1D+/tL4hJSKSX5mJC3LT/CXw4bcz00Y1flYH+of2TEBsDV54vNT7Q8//F6zhJg
WAYrn6so1LzZGVfC0apkCoivljPBDEYsis8iqQL5m1v623rDboFK3rIBV4tU781Xq489UqkI621B
gUssleVPid81W39MDkMyQN8/ysHWPv/6+3pj2rCBaVjMgqahs6VAGvr2SSYJC/qkkVaoAXdrr2Fu
HgsBV7qX+5EEGyNVO8cif3P+zar+Jkj3zwsrPmnFLpkd05shCQWfHKucC9vlc9jcpjQnUXSf/OCp
Ci4BYeMJOjWN5jE56b+552UA/nXnvNwzojyhc+xhDL29ZxKE2t53HeCPm/gwd6T7baxv/jHaR6vb
cfVVrpxVZ32uV0fU97+Zm/+29iyXZmrm85DQiO03X3vv6ypg6SemCgCbM5r7jJ5NWYUw4riY2+x+
fat/+xTfXM748Tsps9AJ65lsya4kxMGIyTuKfjNDkxD45qagk0iTowg9HjalLApvhu5AR3VUICOB
q2f+yqoMglAqwLOUjaTe27ejzhOncxPjQG0J89S3aWnRTxDGgL3NwXmD47LB/UDfXBBCTciPhZF7
tCjD36tK+9QBLq3Srtoadht8KcwE0XBgd/s6E2SVAbomlM1WG5nH1Va6g7VqJfwg06HkH9TmF4KD
yGS1ppdclk/dOD4khb7hss9WT6Kq/OLPj9jFtxPmYjqoEKm1dSSZh0uifkvjmgw3mrar3U9WU0G9
xtzUBKdRS7ZyieSKE32FKk0RzVOpYW0U3dauEdfG+8B8qsA5qSzZ9agdQNeemh7kW609ZfIBbd0e
pvNR0mxWgkoXTdf0QIjBwok95qa4hnW9AYjgOXRPoDidE8SajYEj1Qq3XVR4xYjcCR18sQ7D4SQr
6wK1ae/b77ocurkqboapWZdDdLEmG8mBorBtd+TsKuVvCpg3a6abR6RJ+5QcCFSjS5biCkn1ml3F
LphB84PHypu94UZQrh5b6zM9NG/I4ydNs61D0Yyf3VF9Vqz8coyumTPuNAV6WUJxngFjIIy7scNk
Z0b2LrbihyRq3wtgZ4Zfwguj1t0/wzlbgUGEbQI3112gKOgWUTf4gwnVpd+5KtqgZFkDozmSKLga
5XBjlt/AR6JoKtkQ56kHKes6mC0MebkA1jk45qtqfvLD9lgZhOc68cYX01ksYgo6OCltpFUDQ4VA
RLLBYKTO7hPBmXN0PzQIiSlMn12LRLe9yT3E2AQhuxjsRP2V2SW7Kb5kPmX6lxCDnzNQhL0BIUNm
WuGuGhJkSVMgBlyT20ZWG+IfSKyBzE7jFLBOG7zPCYNN74j9mPkJ5EbgY+5E/Dhl+lFmJWRBHept
sgsVPL/ovZb0721CW8uqXi0SbScL1457A8sW9E4ak26wCsKVLeFwHufmsa7LpS1LTjXRFTezfFxy
LktwNX3zodCvoxIbnquQ3wbSr30oXlpzlIwFZ5PqN2nnH8yYHJQWUq46AysgLast730yFQzrqnqI
uvWdjVBpvu0q3Emx5qWgGOi8ELfVE8w6nk1LHQ0gc6YBG/rbbGHaBmcjxKe5xAM3byaSJUIUuzPK
jgFvwUPSf+gnT5HD5ebbMXpCteLJ5CyNp1k+FcOhGcdHFRIAjBbHs+yNaW/n6bHG30hy4MYyzllw
IKcFQur7pisItgG2SWWf3L9bYdO4bq3msHCi4zg/IFGFO7PKpkMaPfv01PX5kPcHPT467R2RIMSN
PY36KXQ+2cbDYL5oAr4aomxcUQg5TszVnD8bl1Qwj+uj8aA9I2Jz1dU3VtdvQtYpOmDkhYeLHoU3
g5YSEU6iDiqjsbsjrzWWj8iQ1GMKFTh86dVGueesvYzGkeKUCXCjQkzNFw7hnwwgZK1f9QEhZuUj
BBGu/1m4YLTU9DVHBGfrzrsY7SPIactL5TB7adevKdVslYNeZKIEtSVqEX8dir9VaxLNKKt5a/JB
j3V3mZCuNiZQDSI4AYx86R3a6jZfbiQhuvXTEr5s7UB/7LtEvetmkqkD/6jA8oAT96+uVtyiMbk1
Ur44JFDXGYpZFbqXHkTUyoiaZLX8wFZo7arWPqJ5w5stAUJbT1YH+UD3981kiLUxYpoZgx0IuZVf
aF7d1y+yHH2mqyMTyiF6jcH62Blkh2Xjocndfdyg+tFvMUqTOHg0Y8/gzRfzMepQTZL6saIYRoGA
nAHG92Mt7sl6c7qbIdzbEbkACJfNmtwWAjOfyminDyc/9LLUUy+J8urrOKJCKWBggua8GhnTdLIK
2s8kVq3a5FTm5zzZLnAjBRPsHVmmWrtPSCD2puyJXqSgdkqlYiL81Dbo0narkLUqJVBm3NMGq+DG
Bxe6XAw1p9ijANbsU114XUimMTIUEJ3IXnZxNu0Cgggd59mK0k9B0D6oob8E/deWH6MUhH2Tomw0
1VVMw9nws93gTrdmW5Treg5WxIqTmDcqMpZB7YdO9KHMSJ9NQQvRSJ0stBcVEUREfLN0hf1Tl9wY
LbSCGJBBRrp5dS6GD2byLkmefXFt5Nkav+CdSKyd2+9bGE7LZHfXz9uIyVHrb/vhaZwY5BW6GxKV
WBMH532j9qCL3JQceCxH6MWSL517lf1nEqtYaB7r8Di6W2J/k+hjJE5pPtGhGoi4eQ6cDya6JWPV
xaBuIQCm8zfS2ybnm5XsZviiIMCqviUscJUH7zkFELV2r8+eNC9a81AifVB0r5QHmdB31unwjZ2W
T/J2UVd3bvC+HHUvpCfezO8wgku3Jhc8OFG9JxDXIYVcbF3JIgnE9DHPx3ZdKoZ8byefUtF5zZBv
gPuuiLajCEZMQMd5A8DxGUXLVvTvAhJ6uqh5toJ7xU8fdPbZdtLDqEU7p3qWcboVREy0yRXJ9N5G
n8+4LQYEnsWtWRyS+BigbDWsad20JOYVDwpkn065mrbPE4bWd4YK6HeKe0ucdPdFF7emxONqb9pR
7cmspzH8VAEcpqm70azp1h1CrCLxE7bAu9hwT7GbHabp2rbM4w8imngrT0C+L3Vh78pJPEgdulAn
PuK92kTtvJ3qjqnVAoloM9Naa6d6yYw9XrvV6F/y6WGkBW2bt5VoiLzItn1xdJeEbo5+acD7Q1Gd
pV96NW5mxDd6Za7o1DbBc6rvSQlS2E59ryJiLOvYFWUPwOZX+hB5dvWxmS+ifBrMs4UQN+vXkQWC
07C8EmWIrjGPxMWlBi5rIdaa1Cdbn7cDSWnwsrZshdrsg999qlV/w+53l1Y3Mwm32sPgP7s0biYw
8R2RFgWEgClF6afL22wmYhW73n52xGFKiqs1TUdIAp5ms7vCXUSI88eOCMshPEMV3ug9SmCzuS3S
cU+F6ijKch+HxC66sDSTZAdXfBs76qGjY439F1psLjb60pUOav8j2a2L8gJJVJngcxMH0iE2w7JX
4YmBhf4Cl7k1DpM4ylbfJMOLOcAei6LT5KtdCH1flUwQk9gKWR3JBH8wZ3a71MnqjDyHMX+GhVEC
p+5vcC7dh/KdUz1os1iJLvEEQTt6F91EdnAPNG03WPJrF35IGYfkB5BLO2nuTZtJb4qMs+YPuy7U
D0FHzLF1UOQ+jMOmLUhZapqPcXENBvt9Gp66mSgwTt/wsFgE2m1Tb7tKgAMn6UJ9MEMgACiJTAux
1myV17FxtsLG+kwWAzEJhdY8TYHpGbr+kg9f55Q85bRZAUbXjRfDhC5UgYMLtkSDX1TSnijEHFP9
IsvH1E7ZlIUoJYjI1N0lLIxZ1KjyjY+sFHZe/9Ehrwnaubifhpe+7g5IgMlrNFnttAkodK4iYnmS
eWRPw4Fi1vjJjNL1yp5krrYNrcduYFUn14nkViTj/5+681iSG0m39KvMC6ANDo1tAKEjIzVTbGCZ
SRJaOZQ7nv5+UX0XV6zGbDazobVVdZHJCMD9F+d8B1ErQYEEUNyyUmTwzFRq3pHzhk+mTEE4E7oO
E7FC9kFczomwR41yxj+DHjzj0Le2axiS9o0JcuO7N/6bvEVq1nEorWc453dBMYLhyXLcK84WgiZm
GcL4LIkRU1dREVSI9ppfJR+GnxFIgES+kXDnS+NhGKurLSz0yKFHqAxBjoeSYYI1DbjyFvR1FwX3
W/rGPY8hL+JonVB73s2dtYd1vskM0KJOGsmguMiA+JnmJZ1+h53DTJi4qJI48l8LWDl1V9z0VYgM
TQjW6xFDDHUsbD96JMEYhuRUpCpnRwXYkZy3RGCFBcPA+iCW9oOakvNqAWDIXone4BuYYjwneAnR
PqXtk6iaZzl8ue6ftjskFaGwitCE5oAfkzGAHyNn3CBih5L4qiYi70rkb/UQeeMSmwN3R/AQGPil
eMq6wmRi2EWjpv0IsaHxPOnwYHszVw7dYme9k6S3VymUaW298Mq+1ZXcZQUJ4UsYPoZhc1+ZKC4o
S8K0/ZbZjMiH5LxGRTLZT8DjW0KYMyPdSuwok2mQc8Vb7n02xCUQJKgFViwYsZphr1EivJguwfJJ
fMqGKKxNazzYJKf4YXdXuL8KTtF5djZV68ZewgVMZ5LQH+Thc2uekm681J53QMkS1713Es1Fl1x7
94QnkVrzYCNCdYryngZ8Y2QyMuSPXOQ5BL+S52w/x3SbtfQuWXp0nHRT5+W+SBPaGRY6nvdszIAs
u6Lf+XN1mnKyG4DGfYtQPBg9oh8676h2+j2KIybyBBKgUK3Lm8Ku3eFfeEg8vhOvXl9ko/+msEyd
17DbtOXZIgBK5xvzFqXjXm5BvP3wu6OOtSjFeCICL7sXqQu6PTyF3bblqChJrUOoTawj6Un72zWv
0+ememqRSPI9LOREFJPcOIT8cE4i3cWO0VX3XvruWO/rcvDShzl9tBhtIjvbY/L4ScidySn/6jTb
EnSKxQyo6J1CNUxeLHETe7/LCdw+puu+sAk7qw6skvFcjnET9Ij9mC8at3rqTrV5VKfXUh6VtzP7
R3oxB1fIiLAfpdptkvNWueO+zy5BiCAtGkREmdUMF1cc8U0Dwp3Do6BAJShRU+S5E0lpUIrEoUjW
feWrr3rNUD7W+IB4pPGKW3ujfqdraEGsjafZ2Q9BLUEyD+TgguT+rXiyNmEZJ/JxJhzWIhDA+duh
LRQEEtpex8ftbFHGRzLV5A3eUntP2UR8yLYAAu7RldG2Nvxz+F47stkn/5ywBuGsCxZ8UFGiX7H3
bbPsdx4AOmVZcU0SEn9/i/kepk+Q7X29WwAMg6Kv2y+fA3hQUZH/NtrIzyHfJhtjfZMVLi86VEpb
dS4bMpizUyAfUOGB2twMmnp8fhqnN4MimGX82axq0n29p6KbsXRiPuOEZsIzdlHT/8J6fTIUZDan
jY38j1E/LwxjqlCfyvEgpy/NIAYzYWJEtvWCc4oskE2CaW1IPrVnHHrJEBV9Cvsfoulu96PLHKDc
uHpnBgQsZlGHFW30VjwXrwxSCKuPupulxtARK4o7tPun0ThBad+s/cuQcm4t0W0RmD1PREqXXy7N
e1oPTIQ2uHnjJhl2hkPvSYcU0pk7cKi9OE137vJY6IeF92QJzsojO5q4DkyQFdVPrDNqd/ek0A5b
dOiyWKBs21ekNedmphpt8YHeMhMGk6KQqUBJV/pK6iV/qnxZTbxmrt66iLUMx9j09ksHLr81o0Gj
wCWE3ndwMaZNnAcugw5nBxJyU+WXmxNUiT3y5W3BUw34bGcR5aJvYavW2WnvZXhK7e7OEj9lcmf3
A7ZrCqOZvMmS8CIPOlan4IY3yU9njH9ViI9vrY+GSTgDVh8Oxw+FUlyW+dmZyLTxLE5uGMJFfjWY
4JsmzG6wO8xpGGB45MPS6ocNOIXjbH6VN/vHcJ1kfZr7t9F6hMKB1DUlc6TfFfkfhzQnOTxQrvFX
1NhFiKot02fZkjrq9ee6ShlvIbazb2+LGw1B5W8RUSvorESx5wn800lQ/4ehzHd55hG9EHjFZTRt
l790vm7rfJj8TW2SA+rUI7OxJWEjq+zE/Z5Caq+tpUl5Ip47HR9J/7M/3I69SDTAbw42LRG4L8QP
+mTKWT2hy0H/uVgM0gz+Ia7OL9IDxPcoEeFH2ArIxdF9aj51jeGSJKvbKVqHua84sFdCe5uxltFS
3u4l/s7NA57Ohdtb5YSc8L/YY9qzeRzsrDznQbHilSPvmi6odySWNx8HvDvagAZaxh1IpcnOkqJq
D0OOj8TxZPHphsV6DkrfP6MzUyN+1LQ/2MKrXo2cENwjoKfuGf1j+8B0tm03C7lx90Nyy5Rm0fxk
Im+7GSdJUpqhaWzbfligwpGq1U+W/uVAa2GaZdmvcPaslyUQ009d+82fKUzE9JwvHCckOwiNx2Ft
yu8gzbuTRHL/xLYvSWISzKov0Ux5RRQYGVQRacLLziR8ZyNIQEd6zPe60UCQPegbpdjaPd9ijJCM
jTIhUP2H5+cEPwzMHRfNDnpAY//uzbN5xVXSPqRNOx8SOwie5exQ97iMWiXRZ8wApCsY77mJwlHo
jo+tm5O5YBhQvQAIeh8FQ9RL5lkMH8e8bq5uOMiQiV+fbsAacXWx3cSlPzcFWcisp+nrGmOObcdZ
fhqpaYqXCbrwph5haGzwiLe/8tmZ7a2pCQeJwkJOJzNIciq2yn6sdN9few0Pvrat9jNILDXEQd5z
fhHGixffDhmijks43aFLdotdB22DRx+w+RAjAJ+oOzM1bWujpTKyUqGI9CLo6wpOgIPNH0fx1EP9
u5uE32HFcYIuxg29bjuYZo8etdNp8gwDvJaN8t0ofV59vRL9Qgwh08bFjjyfW5R0m+EzHYX5bFpL
/xUMSXbJZOEz52/bkHlBZS6/hh5sT5a7cKln/Ef7lRkWY1aHo5nE+uklAYuxXUwpP/0FTVWxVJwY
EGPVUzc0/1yCmbwaXen8VsTW4FXplzu7acKbYATwYNRNh8JWG3GLUCKNvICmUDO2hf0Rk/ZGI9E3
FvFWRe9QPPY5mrK9Y2U0+tMonBEbQbc2OFErkcVJXsB2nN2UVOsKfgocNZn53bH3LRHr2pcBcUry
9mciLy8weXV191GLGQ+QOxt1cyrrpaRzpmC3nmWZ9fio3Nrydy0qjO7mXarLv01fzP0LOShuccGa
Pwx3KlsD9Y4egeiofiKOZuuxkwzOHrkS7YvwalsePLNs6CpaXZTeRZGb4+8mQkbUB3D5YTmWqCOB
+Lc4f6G8M+HYZ7g5nnpMFPpCXB6VRE+g4k0vYFrjKS2p3i8lNEdv53RVMB4KRkPVVZCF3O/w2nFm
JhZXREzf4bV7W2YeMxVTKac+r2CLgvtwJntviyqVAHrjBuDnlsax/bBg03R8KiDHb4gjZJlh3dT5
eXso3cwMzyFeFwTmfLFOij6EbOB2WfptQJ1incGPKElyfBrOACGU+566eVVuwjz3Bd5XVCfEdSp7
3PRoCiQ3Hf6BTd56tXe1MCH2Z7vLJvZ7ctZiM7iT25/yLFuZY43Szq8D8tH2odZ+QvZBORNd81UQ
8tdsxxlJKiO9mTTCwsKgfQ0lvK+jrhNX3gtn6JKjm5peG/E+VdVdWXiKmZea6/G9VubCcsVyqzL5
tPiPEwfXmLtSP+LwZA5pjJiStVa0ybQB7aiYALUNg0xbGM1CNQ2+bv5FAmfYdQy2bN9i+u5OHYsj
ITvVspBCkjb+eE2gvKNok86GliYasjiXMudOa61yWRZKG3CA23XNlldYLs3d6iXqqKvAl1zgIhgj
MfmY81CYKn3GzttnYtPM7kz+zmzrM3Ft1nPRaLgbLkx2e+veDo9nYJ5T+ypumVYps2LfuMAzX9+d
PKvpD1NEMPIxtcwpPbZWl6ufZeq9Dnty2yVQCUOfoomLqf6aumWl+LRsxf4vDAYEZ6QdEXpEgCkf
JvpXe/DmP0upZH5o65pGW5TK9R9X7GbN3nKxpsEyWlffvwCYm9yvSulw+OwsVZcPU8/PGVUMKMxz
2mIUOiaNO4VnRUdcv+NVEd4vbyT8jybKr2gL7Zw4ztPYZ8N8Z/W6C089PN38x9dYI2LMnPhqd36V
6P61VY0n90lQEai4M5sumIlh5rmHkpF5gtRabuKMOIqAadqcJNKco2kkvOQnmXqmD2syldOHABuB
G5SfKmx4jTOnYEzJYW68NYj7aKZSabpXncwpkeSVN4qTbTZOjUtxBj+EJBpXwTh6RiIRChvzW4uI
pNvJ2k2bc5gT5QBWxHYy0q+mpsWbEWzTVVlgOlpWw+b4EbQT9pGfkU1/hv/YYsvWGwG+SLUlBoN1
7UZUeFFdPypEahWGvScmVtm1uRO+dP8tOfx/bQ34/0j0j6jjv2zu/xcPjSK4zJuv/7P7Gtr/Kv7/
5z/7t/rf+pdjuoiKTZvUXQxZN9LTv9FohvsvdEMhngCObM9mQY9c5j/l/8L9Fy0r6k10P46PVIvd
/H/K/0N+QyEQYuMcsB3XN+3/G/k/+pv/rmBBvIQYmcIiCPnhLMQA/0MpU1jVbJTMBiYXk1kOET9o
XGtHiFYajbwUO1vSDWXgYeK0NS80IyWZeq/BGNbMUimAbKJAN03mpYTPeAc2Quxh8+RoKueMGoZ0
1nziaHSG37gav10ePeJ7oHtq32pwGqXwWOaZXjVU5dmX//zuJxIxvq2w9o/9wEZqGrimU3d6c+Co
YDrrvYhQA4qyMDUe1Jy92g2eTmk66T6wm9+6EDRJtn+o8Tmfh7Q5zJbLgmE9+/4ooqTo+w0Y7ypu
RP5SojbnFck8QkoVYcVNg9yc5VTZ8UbqWjP40mc3M/S1exFdpViZg2FzACqpZMEnPLLIHeA8RE34
rW5VFD8K7auC+ZArEtiYYvTrEh4CfZrN7M2ZfWvrBe1XkVS/MPx+W958ZcDIB8xYOhvEXVqTidKr
hKatSZ4KYoHVKt1rDqiSps2rjl75qxPwUuDWvc4ZHAQLox/WxKSOOgMKh+6Mc1IYrFkT0Foml3o0
VfZ1WtRyDmqaNFN7dzmdG7fGxyD6PfSDcl92epe1Cvu05x8JGG43PfjkvTfIuE+Z52ez95tElclI
nsK8GeLS9vPIVHd5QNwy1ZGOVgpk4dEBFt2w86ZlhnOUt5eSLgFLrtgqhCiAylAM0NR5hyX96wXa
xAc+HSwze+nW5xrW1ilF7kLvHmRXGBxvSyHILRmYI0HInYkqtEZrpfqwvkNP3I2OceyYJaR97mwE
jwPXLFneRYWTt3B/q6G9wIzt6CPsl0mbIC/s7jtfTH0oSJMkA5gpTW/MD6Wxsk4aK4h/kklonjDV
owTF57WEf5POimtirtKwG3C88gRpBmf0uh2DjkmSLy+tj1V622bIhlOWvGjLVDuxdt6OpKMs7suE
moV04Ug4U/nOCCeQgxuZKdJvt2p++VZ9IKyjzRM6oGrOHlvM9KqiMZTBbQ3tM54e5bu9WAif6uqj
q5OGiyb4CW0s6TpVrxO18SbrgrcCthDufA9pQTZsnGWK3Kb5asKBwGC7PtngarZFm/f3GaHoVJN/
uX017z2meMRAjE0GYoQN/4m/ar7DtkJQkXDiGlsilW6CJRRDtJnaBIQv5cwrlsWOXT2BxBmRwogX
U9xSx6VkBkg6Vc/GdoI3gv7HPIHQZ8Ljth9u0X8sNayHsWGYXLDHWRXr7Nkdkhgx/LMamfyMifkm
EnFxuvLPNGPj9tfhi7GMWsH7gIcacdmdPNnbe/Jo32ajySIgvewGW7tj4TLs0qaUB1K+YRL6A3Z8
+HYNCCzyPe6NsLb3HZIIlnvsRBWq0U01ObxKKdAn7kkqRkWWXgenhBHQfmynq9Gm+4GdDIsv7nUC
TktZv0ifSSDKrxZk1OmfX2hFje3kDB/jEP7qKj/ZEgm9xh1W6Y1PN4nGYba2Qe+BbWN/ac0IVeym
ZQWKi3mtXZN5YcZsKkRnAA/04PfNS8+hHQP12+ll+poSVEp4Id4MkmrxTxEqM5h7s2I3IXJWjko/
TGNfXEjfHg5h6V4HTywnzNqpRZ4IcJt4GJjQ/fNPx8S/G7OCcamXw0/TF3b1wcl2l+DUFsFwqu1j
kbE1WhdA47kzzme6DJI6FuhEPg1XQSx9OVX9ac6n/uRaY4rlsn4nLQ9tqsZsIOTAZqxscLOm3Xia
+JI6180ga0KTE4t8s7VXHBUt3BQ0JZ9B6VMQew/sI6YHGYgmDq00jwtS/KyhNffK4neW4/AbRMxL
R/J0LFuckqwwvpfWJX7P5Ae0FFNA82sNzF+NP9y7g+5PiP37U9G6d6bnQxFugrcsZzIgl9ndhoH/
Q6A2myWDxxXLphNJpKt7wu8+udagcnRzfwPnh1vL4/H26uJP0xIbyau1PpoBtwi5s+Qo3lpj1v86
HS+YLEzoPsXfJmQtPzpMAFBs8YvTjLuqSV4zP8UP7tbzNnFG5lXGUdkpcQr+S5e5OcB+y9rQB/lH
S7unspF/C5AlqLoWfQz9liTMkIWkBdpnOw7NH49Ex/MyrycLGsze9EjUXtJDLybGd0MH3ahwPbDi
fexMhMB1t3DOsFw4SYFtI+2j71f2zyIhLLp2da9X/ASVwzpbB0kYoQVYa+LpMBT8KS33EciDdbIg
IRkBbnaikZpVNvtUOUiuhpkBCErVPabaPYgJjsw6eLMNyN2ldciFVDwEJ7OT95PmNBDKQoKS8rJm
FbnwPXt3CaySZfXIGGIs0i2W8AiT/ZuJ09ma77XNqHUM7IfFPbuNtQWoVUKcUEeoxZ8a2+4mb6BN
he5LnbSfgAOdGxqh8laABDbkN2hGOgO7PrQ+eXFlQXE3XiAQH1GUq03prOfSul3gYBDWAHwS5cl4
y4YN9ZUkz73H9xoJgjg21qTrc92NP6uZPFdrv5w95l2b1SZKeSl6jnyJFU/mv5DZkeI9yM/cGNkR
lQu4oLXd13WmoqECjWUU6wO9y3rA93BHjfjZtwDSmHXFK09ObywbMws+RuTeam77mFitkmVV3sSK
15gkoRoRDTmCUCE2bmGQb97LdZ/N2U8Vdt7G8bNsx0R6l4HHQw+NP+tdAX0iBVnv1lEH2zJIdtli
P0J6rMFJMA/veEV0I8u7rpz9S1U21841Lkig94lK4ATJ6YOd+K+a8dRGLcioRsHCJ3Gca32ThhqQ
r2W7Gvsyrb94cvaMQC7r4D8sPu/rJF8XUx1FZu3yBTjCkoPDaEMAutMzkXbvay3gd9gtmoMAtmo3
MI3U4grsYDtZlXXAEXhyjOFhlEyq0qzVsceud5PL4XfvqrPgKRxC/7n1ky+BegRuPiOVfRnqc9i7
+6WlKddMZoGOuSz+hM21oZ+CvpYPzHHo5fkEGSmR8exCKTSbMts7+QudfxYlpgh3zD6mQzD3IDRt
D82DHG6x4lVsupQDctEXrx4JCU8VbD6F0g+S0UjSLzbzUJCgiYtx2EIB3Yyd+unboo1EUH9PYtkp
r2/O6yLE1ay4+IdyCLnCl3knZrUwHPeu5IMz4h9YoVGg37uVSeMps60n6yenb9ODsQ4wNHVLLcuA
nE27s+1hElCa9tkVRWZ5CCSSzzFpL4GRkhyriju2nEQ9k3/bH+HcX9o2MwGz8UtOleTbzXxYZw6L
UifoQSShT41dcTsyhw6K9ExzvbLWwcquW7u54qhvWNL77C9eCH37hc1DPBRPY8bWzBeYWlKiLnX+
YeCK5wuzH5IgfB1Z5R/6gPbCbKFtiCRlxxBm6k5xmZc9kLFVPtmVPV7pKoB55cGVA/t95XDcy866
uEMR0RQTgIXQeQsEyzzJ1GMkq2V/T9G0I8vkpa2J+mg5GcSS6RPD54ZlTcXmiADYbXlbgOnJJMXU
ghi0GNNw8omJj9qgHlHlGZQerCat9dBzDhBibWFJTdkztnVyAkulorbzQA3nM/dr1Gpr5gRY4dQ4
gYzNMIlsu5oekLIjcfBj6VBnGLO4N+owXrp0S8qwXXWHsLV+kw5DIT3inYLznDWYuIxsdKJpAD8R
zkA3vMs8IYyahrdS9/O2sQSdU+bEmWEdxcpr0HnBDwVHvfVdkH5ZS+GnDmFYncoMaa4iLigal+Iz
CYZqC1fpXlL+bly0CXnRfDKr2pvZRK3Z2DPiFokg20RBAs4hNqQ8ECGaI+7z+Us6aG8dtbz3WJpl
gRxfE9CNp+lZJXnMnG/czBlVdIDQpVXWkzM3z0nSIB0NNYgnl0O8NGyEboCDphRVyJiTFgAiaPb5
ZogxzLyAAnf0n5FZAH5C5Z/6ZEjVvN2ydNAn9b/DRe1vSLRasqUsqP2AwHrNlujQY2GkZ1CCxzoR
UE4hdbBHRNOSL+52zc3XaUoR/a0+mllAF4XjnzM+BaCczy3ArDGbH8mPzKN+TfNo7mfgeUSWF031
XeYJ+WMlKY6oQO7FLR/aq5+k3wFEdKxnqzY/l8zehE7rg+nmJKRWvX1gzcEkVjBj557PAFBIaGSj
1x8U74nn0uqA5lRxboSPyZBessR9kwommxk+FCulDnGRKi+vHGFoP7g/EK2lvMrJPXPIMoZz9qaJ
YC215fFCDOyghuU0c9nVVrfJQpYcNR3KfkWn6AfNEwnJbG7Zi8JTicixyHi5fWtTrdPTRJViIXRJ
cEpF87h85jYfieaxSpkJRGSRnDsNQbsXvCXcncNA6p9BBKzUr31THUqVvGdL+if02eOmCQP5Bo8c
Sgruh+U8y1cgqd9GwdzATLfGSEkxmOkjZ9STQW/ExdXjSpuvsusGykp7SwFwmX3ISK7kTkiT6qyc
P+S+7YVgqVPob6NEiDUk/D2RsAI2r9o7MwnN7RwUT24f8IiWvwCNzBet1zvGzOeMsXCs5/bbdNEi
rN+lbz97oV3v24py33k3RP7mpGzuyUhGBKt2kgVzEVpboxluQCFcWNaUMcoLnkfz9sjqvei8r4le
MBSv9tL/nlqfPYetoBDmw0GgGNXBDGQ3dOMxr06r6qPKVIw/EEn7gf5Ml5S5RptuQzDzk3Ce/WU6
cXT/1Sq/uoF5KEb7J+uKV+KsI0Kj4PRoFwJ7UfJhpa1gPbveh8ZqXczq2XPD3x7qpb0NT/dGdt6p
CTWPOTVYOHiY62l+7ghyQqHuSudJsIfb1gtIYLf+hAN3NYr5NP+Bz1hF09l0HOYHywTgVj3MxvrJ
Sc2xjTIuF2IEIYn6R3Dd+4YCi0c/KqvxKVPc5tgSFPvdTWmt7LFld1fWhbGRZOdGpH4/5jjEU6e9
85d63YXgxwdDb4uFHxTFflQVDlA/a37KkxDFCfmg/vzBkevjHUwuTuugqUb9OK4MEcIgeZZJCkas
D1A8WvPZ7e6bG6IvdH8ENKI86+ubXuoTsM+Tgw0gTNGrLg7lL6irTVEvR3Od3qSB5LuoGO5MTRxI
+JdI64sE4o2h/6o0f1VpcBRsW2+5xSBizGZz+wk9Umr2SZ/EpqeeMo+UHDtIGLJK+5yMGxlCGuPL
uMKbyk9zGttz+qwbMz8s5volWrUvkVXea/Ujx8S+3KQGKvzLE92dR4Td7vRR+/NpHUt9KIPlKmeP
S0KUXjQhm9tI13mdwpm2Ts13LfJGBLU19Ltlqd5ADLc6zyMtRLojy95ET5uLTRUU70sdttcCRQMQ
adRXVe68Gg6qRGvMpysl0fvShTXM22LeOGKqdnZmPyA9GmOSA+QxS1Cb6CG/W7X/EIr8MUMGGyxy
OTjWo9PO3hWHjtylsy3vl3a6J2JVoemgk1/5ppQtn9qhMA4GJ3dv+b/K5odA5YOf+fupH07VON0l
VS82ji7sHdlgh6VfUUF1HPpZkuC2kE401vaflYBUcGOBDf3qz7wIMmcQcUCKirVtX70E6GW1niVU
xc1SGFPMXIMVYtqflWDKQINcQ7IcVP/cy+l7ZIbP5n38K436zuv8a27i/Oi8/G11pl0R6CccTQ8j
rMh2tP5a9K3s3fg80hDLzGJ0GxtBX8kiOF1ekWGfxXR7J1woH0TUbyg32GoSE22Zfyzd/vJS6zwm
RG57It12qIQFGpJ6du2nwHxvG9fZdWkYW5NJcklvxond9PdNIymOkLgZOe2CI5fk4FXDib2RPEi9
dFvo7SGSZl2i9mjTexOHZ+Ro1/k22yeDp4Xje2jOjVFSHxSNzwgxdB/WPB1Ogt3obkxDi2dGomYf
sms3GxnJgfyRAe6Ll7623JiO9NqnN438NP/2C7amgMrmKOOu74wOMqbZfLch9apUVy1KvrhmYFSX
+mY0BTdTdpodm8Zf91PugcHK/jBgvOB/0CTOl6OMx4m9jL5phyb/0fGu3Rj+XSd1NkZ1yoKBUPAs
fGhDEyJ+3UB/PDODeR7LLq4XN7+EqT5VnbVVNOBmDQI4lX/FYpOmK1m+J5OKXV/8boW4D3XrbIXr
4JlXzW31yJEj5Hby1xD7RoAMPPlhDfapAk46cHGHNjO4aazlsaqW8tgZT4F3bhLx7Y8utb85H8oy
dLZMwhCd+wGpYd78RP6EiW5wiEXddFGxjkfXxgvq0KkDNdwyo2FC4OEVWgGimuC2htommKFSH2Sz
r9e+RBcdTIwPJ6jQBx7P+8GLsr6sT2ZyqTGUHbt5xj19Wxy36ZGfoseOhYCmnQlFBtd+GBGSxJZG
SzRXPUM27gHCZlmdLmh7KtauG8R8hAMgqRNo0SJzQMid59Lc1DfKmE6z5KA9Wrrb5GrtFvVk5eXb
oKccbjwzd3dgerjY2PHCOgqz9H69CSg7pACCmGkyjMd9Iqez34Tjnr4D+WYNeg/VIMvKxUmIfO9v
w75uv5pwBF0RtVnHjWhTxM/K9LEiznyUS/bQe7w6SUm7lHflgfH3XyfzHzzT5dIvlvvSyyKmF/d9
PtTvNpifvV076L6Dcbjz0vUokmqvan4bQSDVNCBCRdBJDsq+hkxqrUgVAme5N9ySvRuyO3Ya+dEv
0vIgEmY6aQIQFi18e1p1d0xLotQhSesNknBIkjTh5oIHrZqMJz0mxR74XnUO5wmpQlJT//Qy5IW2
v1cS5IrQEPeCmGo+pAkNmcxi3p+AiREUdRbGL01Qfc1OEdwHDY6AfjDFHVLY7BzAm0fX5/4wS3ee
bIYl/U2+xL9Lf6ku/Jhyf5Phhum7J9/j9XYhhUVrVtmRGfJBV52THtAxuIeS2bjqmZZ/mw0Db6N8
VLOrH/3RP85u9YXY8n20wvVX6J1629gu+Zwjv5ZFvMgQ0UMQ/HUk2O8KmMcWdtyxzvUaOy10PbaN
h7AGAFcpcRKOY8WuxwBnCvaymPI/gTWdp8QsPyYU6zEvWndm2hlbsicvxuAbyMJxNwYATxnBQW5Y
O4jXPFJwiI0bae/RNclaL1o97OkY6e0b908O//VkaB9+oDnwf28SIsoc+V6wdD5B721OyAzdPYi/
fW21Gr0vTICYDF9MlDppT45V+4eEQY1npYo+XngxpFSSLQDS8+YSGdur2WASng8YISy51T3CX2L3
OECmuGRlgI6RrPmbNL8DDt05NItzyn4Dm9/Kv614OjdMeawNFBgUhVp8WpPxmQbmY9Hgmm7QeFLW
643vL8fA1fvJqe8LU/ZxmKOJqrqqjh2ZHgo5/MKWcAZW2omSTQSEgUpQuisTBGhKji9KLID3af3k
ec7vzFPvg1HEfoMOqMvwZPYMHxH3syKwF+Jhc7C+JHv2Tf1SkzG4tRU7c8L23KfenL4WHbyxLgbx
W+KR85gmZL4yI1QllINMYWeXG9IHNwfJxbwPENec3D3lvIgrh7R29gUcAnlSb9dsMOOxNpH+OYxg
mBUdggqCXTDxOrcpYGRPYV1Ef7RpbLVsK4PzExG5fBzmD2da9UeIPJpO/jCvHdxbmzwVTk7ZT8X9
gihrBqETV65zGUbvb8FisSFAeee0Tcu+RHAa+gFuLtkdgbM8CoZ6bPnag+zwBTcISGc/IRfJKmm/
c8o025v2PVxtXJrlFUf9O9Ie4+CE7ispjckdlJw/ITny+5zNVFTAxULsbMVz0O0ayLNkK0HkbLAx
r8nwUTpbTgB67DrHceOQue65f0cy4Q9z2TI5vc2+gwR5q8Yk70IQJC2lv+MualAeowkHfV9CeGc9
epNeLPbkb/EZs6/Lh/MS3jmGbwChzx6nNZx3mVu2J3idZQxjFrpu79BRU+/c7pI9KhHEjp3zH9yd
SY+kWJul/0qr95SYh0VvDLDJzXweY4N8iOAywwUuw6+vh/xapewsqUot9ao3nilFhLu5GVze4Zzn
7Nbc7856aX1V24mQWJtpH36mJdgfrml666S5fLAGMZCzwljKKo3IU9675JwJR+K5UzGdR6X+IFV6
MvBjBPMM5AlCcbQOvYrG3ngBrOiEGd4+MJMJs48NxA62OqRp/F5aPoIWhTZAa9r0ZYgST5NhOdjV
vjDUYbN3jFg1cdKiw2g21iEWkGWe2zs6ydzemlyeCBV6cXyQzn7oGI5OizpYDYRgqp8N8v1clmnL
K4XX6HREkwc1ipkMmS05cDJOCypFJ8VQofiv2LIte/s3dji2SE2TBCxwsLYZCL5JsIpYeX3nNr0m
ff5vPJMLN3JgRAE4ss1XZcVKr2CEW+k9iqXiynF6LX0dwdDKY2mZGP4Iir0dhcq3GPBLiG4obzKG
Ve1M9ZZS2jIgF4h4NWx50/hD9cUmQVrOLqvW86B1ASMMPEVan0fO2llPw8ojJffXnknW+AJZ0Lg0
a0I3vha3iS6vILhem43YStL8z2rx4tzCC87Ih0I3j5iXS1SRWROp4TfvLT4zggf2FSstGOb6t5DV
/QgKJnaaXp50B+IvC68OrPHXXKHv8Tw1PLPdem7RI+yAUCS3o2i265b32LbwxqvFebIFIfCiGlOu
nWrrDtD/ZW1/N2XnpRU9votZxR5nx22tIcUccZDgPIU5lS7MuQlWLWJ/wr6BnAaHNFdBVk0T00t7
ufTbF8Q2yd4PEmSCHYsEaiC7Y7JpWfLLNVAZl8tNKVNCuhTtlgN4lOSIu2Z2EUkD17bMFstR+TYY
9+YCeNdpe0o7XZLwpgxv3/dYO5zFmGLOJux76hcQOHVDSckXWuKbAJlNPOA3YKhFT1mUKUYZjg4z
Laawxd/heFgHPJF8tplPazU6Iyuzhavcdx7WFpLPNNQopT1ZhYz6gNeSTbg3AutLoYE99/lESTf0
0FJdNFLr+2Bhxphq7Q9mWpdpEoprpIP4FVFtDv6+lTpedktZJ6Lsgl3d1eri5Pqb8hb/MdcBAmi1
epOOle01zPrJEqoe4DgfA6K/57FZoMM7D/Yy/rEKoiVEiTHV8th1ztzPtsR5A1z+OlXz8igdxP1a
x0bVmrKrZTH0sXKOeX/2u2hFKyWK5rvhyr8MyLquTL0/TDYk7UiOVzuhNmsEOzdvomhMhCrfQXtc
p7UN4sRh0jmlJsllJXNh6oLbgmdNqls09MTIaZmhn5K2MW/ypnobdECKC8+6WFjAJfLhtl6tMi4n
+KOgXc+Kc0lbVH3uknHvGnNN7FDaHsTc3ni6Q9te9O5wXn5MXwPZHhDS0Vlib2SEf3Spv2sb0Oqm
752kNEamjgtFM7U4sl810oKZxR2K1D+1UBGgxfFh8Iu3tMhNho4+28bFHI4oJPQJL6+H4Tq0RsZ7
pH6QIrKtzydfxwTqsR83kSmMW4NOyKbAb1GI0wwiMvL0LgvXfu3f2CBwdVofMhP9cUX0FQk8GKGs
huNQY2dsNRw2E6UvIFJ117gQJwad50bddyN/taXVMf2VFIJ6PQT6s+EZ68H30mMS8L6YM87FzZyw
FtMe6SazC9397vpZXHFptsK/2K4HTNd34CwSw1FYDFodBC/RbBGEmGH5CCdD50nHqjK2LfQymt7s
hpQpfHYRnXLOeXbaKtjzWKLDUK7qYqMy62M6uE+60LYhKQ+KXhPx3A5cm+hSYz1hc1F5v1YHUZ5d
Mj+pu1Hs2+ZeeUX+9NcX2S0BEjj33kl7O1pFftGrAY3rRGCXnpv7dMWquhTMTHmfd2KahwcTAv7e
gajLvNY41PZUsI7sb/EpnYdcNAdls7Fl0WbgqrTZa7DmHWryzrNus4gJPTQrJ9ibXlc+5Hqnbrse
66DqimvjiZNY+cddbk8HRHXFabDZxAW/oC0n+9b3WxaWonr46wsuioi62FqFfuOvLjOqLIkdVPAs
RABv15MKdS3rSKXRaswcjQzJ22XMW6n7RgbWCZVIG2dCGgcRLIdyRBcEARSBrpY/ZVZF0JOREs6c
jpgMrKp9TCudllNVD6k7PRc2W8IlS7WwmmXxZCv9cZrpHYk9wH5kvRqrgQZnm6ZZehHc4le/+FRi
7sBTxyvV+IJwBneX/MgW3C4lnJjIV+PZK2DqIbq4dau+PjQkrO4GrgWp5eAEW6TEZj04B3KaGJwz
cNQt4jL0idWuPfgVTfSImEdTt0ZnpQ/aBCHE3zzWpqFQk2YXRawRE6Lgu9AyEpB1w2H40rGjsvms
Rkn/VJDNy75hZiRgYOQrx+E782ufAxjcs214Bycf3dt8lVZY+L06cOGsj2wzvLC3PJpvTE8G7L9p
RhKzsnQIR51v7c973yiWuCKtIDbt9KvlBV1G6AlXUZqPamad5GkNqX2pFZmZYe8da3hMSD/CAwR1
pi2s5XGWk3Yq2+wYeNP9TJrAXWdQWLW6wpdlZLx0HxkQvCsHxXY85eQV5GXWUybyfMThzXhgdmcy
O2KH92YcxT06T2KFjX3vGdjdHHfZqge06wtTpzbtnoTfyBfc8Z2S58yd/T0z4Y/ZIIcLra0bZSyU
T162sDhgrY6DIY2XGmSD6WhHr3B9jvO0Ca2geLR7mv1NgR733Xlo/OLKybZryQpBZurCb1f6a+uy
RWk0TL7lwiWfUvtiSIZ60UvWVRU1qF8gohqbfp+k04Dj2GU+T7eyq+jhVRlA6CCMBImCvwkSFpmw
ZGvVxcg8wQCLZqW2re5AWYGyaDLegY18IqZfIjsHVR+0vX/jB4AgEvpq3LrgBcxyumUlifGTPTnp
W28VM13I3VbY6XYZ+fYAacDTnkfdIblhwYbXLfn74I4G9h12yTRruiV51JT0te5oPRUwCWZs6b0H
5MRL/VgYLHNMD5qAbQIuJ7dr1/SUAoD6/lRZ95HxbN0lJSE7dFShDejnRJgHbMR63q/m2hwnp76x
RJ4TM4NnzvBQBMpZHFStPRpey8wYEk60JB2TaEdRkGLM7RpOQnFnV9MYGTXXh6TraYBTXfHb7L1C
h2CwsgPxSwE/FKoZUIN2G2NihsOTXp399bflm/0pa90iAqoEHlLGhjUx+gCuxfCIQQLV384qIbY7
+DerdcjCYnM1mYO873MSbYu5eTcWJzjAKE11O7mxXaj0WqunkaZ7xJhR5WK+LWKtDdiGy5T5dYIv
pdY1nHGNs++3UMIxnKtW3IjNgNAUr/Dwbaz+grwDK+7sSoIPzjF2AFogNyS5ZuNTWbKJbSVqnklm
hG+PXCR2S4CmZzcPBQLouBP3de7wga35mzEXe6dqvjLXZHTn7EuDksmzki+8hf1xQlxxRLFK9y47
86jn+Scl/Is7L/Pdkqpri7XfN0i0HV0wS7puvLKHiIuq2Js0Es928Fql6xB5KJ3um7qkoCJuA0RK
w8IiN8m0kSi0OxepY3kSmZVusRjLrk37gPWaweSPt4/acdS69GOL04r9alH7Gj8B5iu+3YJLTup9
9Vhy0wV8w7z2Y7WKBHHquALixyblVdvctkvVMSuY0yX0QqSfTM1dx1MkEArd3mhFmAT6eHAZAQ4j
UZOGeSfTnojGjAcQQyckPBKGTZbfWgMeV+InKvLfJD8c40kmH0Viv/bSpqlrOGEF5xF1y9juApMU
mnQ5Ktvp9pbhDegsJ1KW8I+ES46fNq2RqWENSjdeBwlo1IGAAiwCCSgBaNXzoQw95XyGAc63E9jQ
W/4CrZhjzCec7oxwcFkkg4BkVI5scL/SmpdWFNlZDh5e+HaNc4ahxDDzhXSiT+pwWpi+PBVmvw8m
+yfrg+ZoZAm3LLglH/2/4xYwGbZnpzwtDftbgkxSbMP5hjCK5kB7Ya7w6WG5ioLK/T3bC+UXL18g
GrMpn4a8zg8pYWUVUozDbATHZG6RDqgmwpqdH7mp3nzVt0zf9TJqrCV/Jl7qQAl1QyzLc13yyuZ5
+Gws/7nJQZrlPXcgD1T2+Sg5ORon5KtodbHIwKixYxSa2AsGJ27Rgt+IIH2Qo5I35HytAALKMQqS
dY6MxjZwn7wSoABJCiNvQMxk5BTcPx3NPDf03aJ5xdNsskjXiHDBGMb4KzhreflrbUF4tC3D/Axj
Vlh5w3pMcEfBJvLnuIckGXLtxv4M5mVSJkgbO4t0maDy+hBd+t7nABTGxkEkldeMi/KKi5XnSlXh
pZud4cOu8P8ioIvainzZ1STazrG5A23CMuC6pXGXllzWRs8cKyH7eRUu1DdqwXCZ3TxGJ4Nri9V+
3KzmU5Cpk1WbzdEvoNKpusi3hnlfZ746pqOvhRRHE88lkjRwbkWE8d2n0q4jxNxTV7P2NjIwU1BH
XrIZMz6bAjXapEN4dhIn67p3eokslMcTE38mdWVV32gt8CCvADS2mF64us9icN4hCZ8JpTejwUow
iTb1V+myXOTOVNUZfdVzX8w3upAM8ScOR1gsVNYlh/XIbcK8v11J5CEuGMVfxC4S7ZhP9VdWWF68
X02V3nQuwDiZEjjK7iV0NaaF1RDYIU4OdcT3yzh0WwetQDGCp2RiKz3mEisrAIFo8lkMrIO/cox3
+BsteZOtxAziYuJ5a+GoZppzpwd8y3H67lPKTzZF5KE5Gg+IrLsHsPvSrjAAyry+UNcwrmoawGYv
oKemWAqkBhZOJCy1I8s3DSDZyp26a2nkSjOghsdeWlqPa5vcthnpjVi+ETgTaEcujvubGCcvynTJ
d5ozYt9ynVlkI9CqD/phSJGfY2RlXLE3LBBpjjLTqOrngrOlSg8r9/PiVX8NcCNEujAuZ8cM1dQV
MSLzR8LauzhocWGCK0V94k0gSgTlu2rEfpjb8aGuMf8OK2tphwmw60ALaLlbmbT8cZf0DyN5KgPU
7SgPyTKfyD8mlsrM3bON51k0ooxZHTUoxLTDYqZs+UgU0/rhpxhr4BH4g9IRoEvTW2FTT3c2q/td
JcoTia4JZxoaamekFve85irnUh7qT5MQ0VA6uR0BZzhXU4b0z+cyhDMIUiEACjjlAmiU8d26+RQH
EylOJtorJmRDjAH+VOuk61BBtOzl6RUr+TKrBDSH9WpKsZHYpltIG8uR2i4CeO0d/CENM/BEYEoK
mHY1W0QrOWOCCjEBokT22NMnbKJGrIicA/TKE/5Rbab1W0bMGZlzWbryZ5iLblfnWP2MhzllnVhA
fjmgVw7tcZ7OaU68Xm7Q4rOkZcAalExvxvOaV2RSJTaJps6TJARhM9WDb3fhWBjtL6bKDb5fkt0y
eI4ehTcFjL8pPU7NMCi8WPajvmyEkEyghRLAM6bsMdGrF4fq31iyO42iPSs+Ww1blGDNSsjTE6OX
NVJd7u8U6bAckP4N1pc+9FYQeDqW6lL5b2NpPK5B/aSTCZlaOH19d7lHQha5Fneu5mDRSxAQqTZB
HF28LNjW9gVV5+eEXkMQ1kMKgYkzkYfWJFlEkLQd1bepad7XBhRJAgZRP3llRwrVlq89YHDGC3aT
MkrxccaHgUOsFweBWVU/SSdhtbIsp7fWBISD3i1R9BqfaMZwAkAMc8s3t13OGlmcfYP0ZNYfKIkP
tbQgPmjyFPjrrS+Etwv09ZpkVEF904c+UnzF/t63JkR0AAqUODs8ASy7ixefGmwcBpuibcz35MX+
KVbz9+KQsslYibVOioFiCX5zo8E10DgF1uxpbYYjo5EhLFSJhNL5Eov9vczrA3XUK0TYC53Uri7S
93XlRvfVGoom+1M6zsl3mR9xdIyIirotZVeQ1umNrxJUXH0d2v6FRKMHI9mVhXlhbv9ous5XMBmI
VIizA+H7nEkGLiwW3LT48byZYo4pvy2qa5PIadfq7iu8ncOwsiw0g9BwWIGs0B784g7fJbjPQBwJ
9maklQSRnmFmJJW7LFo+65n2/DdNcRHl2nKkABdxrSTLO7cLKRnTsPgRygG/SOnmcua6OTORVKSR
MKsTql1IpxufRh+hOwZFYNw6wn1HSMriJ7CjsUO952TZsTG1y9Q6kv2If4/0wYi9ZfnNsuw5m+r0
0gFS9EqQiwzXnpypU2GnSZ7q6rcq6BekMb+62nJKjA5kDLlTPkqFYgFIEdhqbyd4a9Uc4bt8VTWj
TMVCc5/wTQiOlpfaXeKm5C4uzWwP7fU0V9Zbk9tXx0ofGd1salLzTMRZW073WM+hODhMxwMTOwkR
0jzNY6LJ9RUMwLQIntMZ/JR6Lm981GKBZHTPcm2DqbUgD3CjRNnMb96zwU0IseSk8bywMjA8VZ1/
dMDH3CyzkZBJ3u/83Hxz5agfAFrt7GbSNnBMXGCiDycTOzD5hUSrow+7Nyqc7ktHNJuTHazB1PcE
wN6aCWu5eTHKKPByPvuxMiNYWcfOHpkzs9/K3aI9w1A+zNr9qlvBM2s+YkpT+ZOY0ILaWtzrXR6c
k0LKu1avQMB6tFUD0ILd0KOoYv7hTA4euMx+69oGPsjkjPDSVHnTT+gBc/8XMOuBGlA39rogZYD0
xcdR2L8y0txqx3uiyBiOqq1gUT4bi3ur5jw71sY7htkykg6mNs2eMLypCqaPb+gveYO0wySKPW3X
PcVfvgfKfUU9eseFtBclrWM76k/zuDIWHT6KxMWrT2jkROqizoTUBURGwmuyMvrtrnbQI1gxJz36
6Dvva2I1I3W33EuL6cwwWhfR4FdJFHt+M5MsTVrwR3ZFYG3/hkdsYlJgVTd/fcHn5LKzKsqwGehm
8pwyS0+hIZcLFcybY0GbNahfgvnc5s6vYQYKMGvls7+WsdRxDnmqv8pmeSsKQgv6AukqCza2RBRJ
rJtRIpMHtOTyzq5p+xLlp4wh1lhmFc3SopMvPP2StY6SzWErJsSxyCYLDnF7nl3YAFhQfhJrPmDn
VWRo7aqACUPGmDlEnEZewXhDs4ugvnZ+Gjb42AN2i5b9TNmmri7YLpgDfB7TPENVkgc3TZ+UIjnM
DKYfyy6ZRdPXcBj/NKR2tVO1D7L1lroddCHmlp5tuGGUjwFLBJk7n2zGI+qRo4Yv3JfGU4nbg8SP
qgxptM/lFFyyFNfFMiZPEDVCHDrb1m495uvYc/92XJaIrhMav1pLkaYGrLcqzHYBOrZD2+M0nEra
/c1IZ0rW7W1ByZ2tzb4erE97KR9V7iVYnviMtHSJU9+9+El5bQR5RzLdL84aBzrQlt4rAfQmm5bT
YeBqIneE7XJgbIYbIfnAf3WLPvEyoB30gQtzx6f5+OgP7cVv2DGnbfqWuN275mevtL2tph98c36w
4NkOa3dqhHqedJtcVo62wIHSwx6W89rd6BCyOOqyvtS2NiEkYq8CgTkOJJgF5IFu6bx4OT2o8aXQ
rSuUK2Gbfeu692tgY4DUUDvSPR4siBk4FU0tspY2Fr1JTlv+mQG33GvFpKg/Clpj02KiygaB2Dr7
LhHVt6YJAnfXt7VD+tHp62MlEFa6JHbr5hinJu/7bJQXQAqEUaMa71WKSAjlGlIKPAlZjkKxD66Z
2adMVeDv5SbDZIiz4VjJ90HVU9QSsVCWm1BP2ICcJG1IQRghLOFt4zJ78HmmL66fo2mOL6MK3kbl
b5g9bT+uKjnr9rtkD2q6GqVMW++1CjeCA44tLL3lqnsGNFt5SSWNvSpqtNA1NN+/gqqN9iFD2lxW
C+MZv4Iq0oyvrrix24WkRffGllm+k1znzWqwx6rxj6E0VYlkPcSWngf/AigGjUH+FDTN+9B2VweI
NZY/ViNt85ODax4H92671JMxt0McKCX9jPHG45GYwU9fIV5HFb8bg+A+y7J74ZuflDTXpC3BTBjZ
XcaLHXK3QqE6vOfBxD/ZKOL1pePhgjRUyyKTI0JMPTI/1vgEODu7RXF8JZxFhj+xfyq+AELcpcqO
0vVIx/k9u9MHmmMQEcyhuiCNyDS7FtLw6Vw4TguUDvjQWP1KVlTdR82atwjQXvcZZ2fT7NFL3Pu9
+STy+UUir2PqAC26CA2xTHce2pV0vpmwyXBRMLlMWyZ8Uetw4ltkg+7tan11JvrtdH4i6ha0OHFV
BBqaPKSJ452Q7DZ2T2O0zMlO+sOjFwBgqmQZ7Fid7qt2BJrFsBtaJue14Fnap7e2nkMLkebRxVdB
JfOTmktNaUCJWGn5yarSB3Kgb2dGYpqrXlSLaq0e5MvQynPdz5+b37MpsG9h9ifzuvyySnhngUwT
dEjAnYNlfdckj4RsxXihB2Xs0gBGg+tDeOKdqTaP8IxSJf/trpuHD4EEYpJDhdupL1piNnBOx/C9
4WXCWgOHEi5rSl/qHrlCTpKywG8TkJKAK9EhQAWDGZenDzZ2Pc0M0h2gGXg6SC6zzfg1BT4/+w3Y
C6Ug9JOklnFCnexSlFHT77xerseiKY5V3T3VdXvywL7s0lriUxbis5yYnxEjz0Li7MzD2+iyR5Yd
t1z7aJvq3ErEmjTT88RfK+IcnXBkLxDBEqV9wqH/SJiKRaZufeAOPW6QjqOmq0u5Wp+GUL9cgYeH
ld3nGqTXoMbKa5qsLn0dNjN0S+ze2TMwl+ri2yzZiTw/eLJ+TcjSU9BvA43ZsV8f7K1sF7p1N4zL
xRp1rA8oCRf5ms9b/5G+wjA7ttMSphZAMYjv5DkH4rbmXawg0fWOeprn4sJA/mQJ9UdXpN3w6ER2
iwd/wyTP+S1xfhRxTXJTgzOfR9zhuUhvOy87JhvVr6+uZmk8UY/9hgT9XKGLdXIGMm4CKQbm11+v
VYzawkbnd5cWT9pgI7IyXx1dfUzKC7OqJaCciN6jLq6y0EN8TCyIpbrrLMIvBI1dbjIP1xznyWNQ
zJLLCG3DuPnLOZql3R+hVQqNR/bImOIPZ7VbKT1mQfONVwSSWDrmsWa2xX6lqs6ILt+N26VNffWT
cme0/Ewg6XjOV5iPlBVovo0BQ/DCpqjCELMN60mC+TJmvw7JzoVZjQw+FHKa94n8wh57Ia+VrZVl
vnmU+zs9gNhCrqlfiJhYb/MyOMg7epJ36xSbJdxFbTex1yqgwSo9d/np6HSCMvils1zr9V9q5fq3
7OJspQDV+/ErLco/tmmdzBGZM47tMGmiap7jNf2dmhtyqp9E1LvaIzfx1eGoOhelQSPsJNtIdeKB
wvJlMCnplv7DlqiW+lphlkcczY4lHCSdPYiyEN8VzTfGCVe2sN6D5Y0rXkKLXd41Tx5NWfw27fxT
pSaqrR71fsp5pPb9FnHcmYpVmbmcnWzcsWw62s76bBOO4tc/yZTdFPlbPtypks/Tn9ovjqgXlK5v
PrO8MVFPaTX9aWrKSOzelA9IaNPUKw9ulms3oyzvV6jJQTDCaUyqE7TbD5EhtphaFt714C7YkOHr
OcwyvcX7FPNbsha/2TZlN4OqUFrGudWtN5ZXzfx+tR7Z6BXjgTjZzvr06Gqdcno2RH7faASednHS
XXhUBXvN7MAksyxoShU3kt6bBwICotTgHS6Z7jX9FGWI3GbQWjvL7V7lds24JkLfPEN1nYAaXYAu
TXE6T6DJunPRiKtXZSe9B/EwrOtRH3+t83LphH9OBBC+sS3iaSp+tB4alJ3G5mZjHoMKgQwbB8IR
imWX5R5GK2Pu8dZXkY+BM8yVazFoZF7UtFQcAcVYaGnrH7X2EK/n2QwxgdfgxzH52QYcxR4hsrGa
0351VnFj6hUa6oTiGpvrmCMg8tvWO0FeyHdX4mj8kwOlKswBI/DkCzIc2Uaouz517eQcCNUmgULr
QNW7Iv/BXZWSchzcjV5210FZToLmt8pxE3k96oXKx+HI7ikce+jydmG/so5kzp9SUQez+z1MXN8S
r/BA1nJUVzPmZWsqWeUjeAP3oeLUZkxdwMIO0YDrIZN1HFLk1a7pIOEooIX1KWttQyZRBXX+tDBB
zMuGSzkX1XEx8bXmZbkrZe8xdVMI9UjWnVwwXp2ulVCqUKdKX35XbvpgcnticBHFmbnT3rSmfct6
lNqMp0xunzVsQ7sOqzi2fetelke744xM1J+scN60xGLT88fJCRWpXlvMwGG14cPAsXEBwIe3DQKm
4X7fCdeDtliVGm3cEKaw3xia+++uxRI/YZiJJu9XWhWfnWuiT/PhojkfbrIyOdRzyaHNdxkXmpLy
qXW6105CvIN+/NI3KaoJz0fP7cEj3XowSwJgUIzeLRw20kWNVq2czs3nSJ1WWjyoNlRWIsxHO9GC
fVJrZ3gTj1M9qFjj3JrASu36bcAyCf/o1typnM2HatTNeGJzAK7kOm5HYAXhDlSB9e2aZREx+Ppp
qvxIkVkcJkYFW9BIwwy3dvZWu3g7kxUtv+GHNFPWzUsRHJp8eRkYaEIx1G7n1b9rh/67C/zntcEB
VngjMNAGH4FaUQyOo/PGzteklV5fBK61RyQOY/3uJ1X6XiYmToxVQJdDZG09EnhvQwYzQDYVvBIE
ZNjfPa3Dx2GQ0TLW3Z5+Ca8blZZMKjqoodBP0zC1BynSs5+g6PMrz9nznIaJJ8t937LK88fciKeV
zSK83ayy2B0bbNNmTdWx7nZvtlczWV3EN6K/2B+6t79IQf+vYUlXdEz/X+UoG/CF/iMQ9j8TlT6F
/Mzqv8OUtn/wL5aSo/+bbzq2TUYGTUXgWMQw/YulxJ9Y0CBR5hJoRDCWSWLS/0Ypme6/YYfhrnFd
Yu8Mw7L+A6VkQmCyoSUHpEkhktZd8/8GpeRsqUx/y6eyPKiPhm35to8cwNMNftDf0830XulWMaKO
MyY4n05V35fB5+I2t2lCkLeifYQsSC9ochlamdrP7wSbfOfSOXRp/VbWN76YaI/1+pSX1aeusyCw
Wce5hrr2YDm85YmwsZPZa1QCs3fbdfWxTKtfJU40nMUYYrKTXe+NorzPU4clSL8fqv5qmsl91U+h
BvtrZOyPPwkXunq37JbKXFtuasyYpZf/scslLlIHsFkVj33/5oLO2Tm6c/jb53n/r/fjf9Rjdd+g
iu7/1//cgvj+07vk6B7VtIct2/lHgFiQ4Wtg0ACPoi8e6rm+MDKg8NPs/yYuzNq+0T9/kOnxkcDJ
Mu0g4DL6+8ehZgfi5JKBj84/EIjGU3kvVhFz9qYM+5DUdC4oOPlnIHpnQcWSddMtu0WeD8uwd62S
lvIr4cPQ1pUpmQql9sbumVFVcbFtPE+IcqEXpM2u4Hj1DPVAV/dfv1X/DFv764piEsyVbfBG/8UO
+/uvIDuVVUBtuqgxm2vh4+oLHseV7rCwf8Nb2Bccr4XvoiHKL1TiN//1j7e3VLN/voO25xlbStgW
WfyPj2rKPdfnEOwiEAP7xM7/eMFXZjbf7jKeui3dtG2QTkhJgW5lgg02gUn8E4QCq0GXSJKOzM3z
zrAoWeGKfPQYbRofRzbKtp1hJI8JNkm7z95a7hHTRlpkAYiEH9Tgza7VnSuvfoL33M6jmbwECjLW
eR0bdDHm+hEH352l2adlM3pKkl7+mzxE1/9H4Nz29mPO9bZjw/Edbun/8woiomvs8joj6QIubmFZ
WJNVDYdhnOB0K/Ho58HBcNnTsRDIsTogU8JbXOrs1zCT1w5DCpvIJpX1nyXxVJ1evK7Edci0PrgB
RpqmvQb5XcIqH8BE/oDNE0kbnuliNl5W5h6sVA5l296ROXCsaUZ6HlTJHNzRHLyCbTuaJB74LX2i
b0MrQ3OidHWnr7VJJB/gwNnO73VZXsYAPaqr2Movxmkw5KuTOlekXBeGdrj0KBSrLKhiBt1XWwUP
Gc9in71VZgr4CM1B18hPnKYGYS5KhWCjGhlvWvA4tclRaMM71eqd2gka9tV+AFr3iPmDXdzTODGN
qSFmq/SkYS3vuGCcIQBDjmRoolIF2RLBbmLcaGKaRVmH+6jqLqp4yIPkysG579fxhDt1Jyt2M476
WayDjtaA2SDVasKb462R74f+s12A4LDl3YAqwrPrW921maJPSMWrs21gQJZIGZzhsiCbC2yo+bb5
IH3/NhubW1uM56XGaDzb/K7imi3d0TPqZ8ESdlHzH9XzoSbuh+m3z3WXHjpru0JBWI9Mz2Hgdwrz
jweuv/bOc6/thRa81WV160zoxtgWiFq/4Xmxl/oQBQOvS7WHvljuFtKWsDyXv2wnWDdq6lkWmC/W
C8pAOzgLwyPksIz9ZsUX0iOgAX+Rp9bDInJMMtYNVXXcZ5Dg2/YwJAyfk3uT7R0ejUvF+nZOnWNm
q+uaIC9dq5qBPMSxapnemI5isNeLO5tFUS5oykqLPyIg5QgZ835tBDRX8iNzFUmmJZboDhq7f9PU
zi3tQ83/Z2QLVM6TqpnSDe5+0h5n86uTj9DmGGvor53lABUZo7JPYg++J9/7LMd3I+GGhu2v4cK0
gpgQoC6alHBiyzwPgo1anQT3CBr2qSZu1GQ+0Ez+mr3fnvDvEIv90SxWN0DZdonZfBVl87S1fJws
uHn0+lAkRMnw4TrE62nqPHavjI0ADfHiQxSGiEYW+96S7nHpYed3wT35OBg0rYM15uyYkPz+O3tn
0uQ2smXpv1JW60YaAHdMbV294EwGI4JkzLGBxSTMcMzTr+8PyqrXKWU+ZT3rbS+UZkpJQRIE3P3e
e853NO9kTCw0VV4fzDSgHnePhayvBZxysxzPVGH7NKkfHG63YCbnolG6KSZxqdkMGXyC5bLMalfG
8THVspd0dO7RbaRbzeEt+B4wxIwNO9ajFpNedaVy/bkBnItDRUfsDxWMqoy3Mu/C2H3Wper3noZZ
XfW0m0QOS0X2oqI5o2avAsEWvLENtZliykL/Noi8bgX95kBbfGFaEAIC17p2x/bacNpVTG1QZLBL
4mKbsv2R31wdePW95iH2FPwqkJdwMFl2rooZrbr7tMc+WNt7vW02jonyMQOKg57U2Uc0IufpElsT
ORE4Qpe5LaEKRI8Kd2hNc7wc+qOvA5zQouzFCaxklTTpsQNwFRf2rbXuG+sM1wLJqdqmxBBR71D4
yLz+aKSzgPb/qHvxOlJsvAgI8Vwcxrjce8Z4FRvd0rfsYzL2cD1w/ZqV2nWh/H68catqz/xpm3v2
PoOj7Tu0O4Qo90RE70TCkab1HQRh7t50nvE/LQzAtVmYE3rFZERrGGzOavUuvrcncF097QbCTIIY
xBuUPUCDZK1OV3Nplcs7E3oG0PNDH7XXcYX2biSa1GvftDS6h6N+iMx+wUO9ScLw7HDOK4r2KS/l
jlwVSAkUffLiyE1WY6XXBAlmOaLQTarqD2dSxVYEcuvq+HhIbQxYgzuX9Eb0KLlVsN3wtNgFtoT4
3YmfBWhj/GarmdwmDXPbMdkbWZ/6tFtqEesa6o6WbC+PZ9JG9CWwSi6DAqJN0x8zqZ28qMahWznH
TCNqYbT32FTuCoAY8aMCzo/pde9YaO2CfUTRbotHgp+6/An3964gxyKWHeCm8baI17VGAgBQsoUJ
DmORQBmYnAzRUL4rfbXzfA2h2fQyyr2NWNH1OfHaocUhq0FcFa/cptkknboCt8udBWqCkbp7pxg8
1BaIA/0dbuBCaXIpsGukZbPBBrbNcv+gFT72XCKidGtfm0953ayM8t0DOSiEe1P5xZ0YipdIU+jR
tTvU8dut4HEP/bRYmhXfkwVP30nBb/MVzFcYGs6KkL5tb9gbzh10bNUuLsnh6P216u5DJ30itiBZ
4CR5sSvrJmnj+6BAfiAE9z197WhpsHJLB5RaZZFhgq2cbygQ2cv8e2uadVf2JnEJNW3N6CutzTPN
/pNpeZirulvTcwA45C9S0dnnCYWRDoBqbwjQbZbNZsnDak3XGFFATWDjWqSpAp3YMkVElIkhVO0x
ij/0MHbmZcwMAEoI96RF9oUEhIUyMe5gjQ2M8K3XtHfVWkvOGUgJWRrCVO6Y5iGAnmWmDiOguL9o
VOT5Eydu/Cr53ciMPR32KjU+cQdsFJPOYOrYjYfbOGguAoFoAdY6K9Ojcq75Ht5cnvEyJx9y5GqE
iBG5mGbTL+uSkUXzUU1YRf2Apb+FN7i01Lck0m+TQO3rmK/ZHeaO1VrfDUDEl/XwqMiGxBZ0HvUa
TR9qNPsq6MnvbLInLbwQJ7m30IOZNF6jAvXBFL2PHuajfpjdghoXU/mbGlZH27OaNcuyTzm8BkzO
ZJOtjASEW6nRJKGvRg/ZiUNaowFyGE/fNQYnLJPIndqNviX2J9phIs2l88hByVz0+O5Nd8xA3jrQ
zi+tYqezW/eaGQPPcDt91Jm2TkbkXFqOWx717KKXKKEkvuMskdexgi1UdO7KaDLEPAMPQSWfg1F7
y0vxjr0UMO1gaHtHZOehpW2pP7jmRKqO8woFf1rGTYAbUSCGqYLwQC8dM6/GrDNExRlq7DGB5BaK
k3odVqy47dh9El+3cbVqm7RTs+sZFP26kPgp9ps6z0NPSH/REiZoNH0uCT/eLlEeUB8a/8NLo1ig
KiAWN0q+oLxuzMDayiYgb+rvEsbnou6HkoWXckljx7ltuLpl/RTU7I8BRxamR6u6emcLWLqhvfJU
sZ+NzEGo/qZAE3/6ZMzlJCHwkt7CXPX/FKFcZ44IvfkUozfwRfKWBnr2SUWw4RFZAVh/NSLrcaam
9FZ2VJXaV1G59QY5GwKwdaEJdnYhc0Md6riWZhs3HHYhmUO9aW56tNegWtZO099Z3bjD3/yQzrMY
+FSAOuhZdVjrovycpf6TMypyVZI1Tv+/qdf/8iMiTrNNwJf0Xn768ooIMXZhcFOrQaKlXKl6L8Zp
Nvr8zV3yU+j13AowALf844XmN/KHuwSugdb3KGiJOclWvc3Eggfx1zfinwo6XsKy+JoMl7RD93vL
4A8v4XejSqKUUIyQ44s/VBjMwb8FwYGaYZEa03MmHsY0+Js6+kfAtjN/MN3EuILcULchA/7UiAgJ
bJvw7OHw54t3CV+Qs6NZx5SSx+COtiS0/uvf2Q+v+NNtaaMANqOAtMK0BD5PTm1cZ8SP6RuTTvyv
L6n5pybB909Hu4sWGxTE70X0H64pclnlDgOvNVNWRgexumvra7M6CbQ3WWI/Kn1cG0psEmQGs1Jp
Bld05dZwh4fuoQjsrRbphHgnKzNriTKK19AdN79+k39xa+nIqoXh8T4d+Bc/3lqOVxsRoBa+gfZJ
QyTg2+bfXIY/rTvzVYDJSiORX9hyf3yFVq8YeYczozOaTiZ6CVSel1jc99NHdPfrD/OXL0Vfa25N
6K4n5pv8DxdcC7AQmmVbroZ0o/Jt71u4dx7Tihg/f9j9+rX+1KybP9b/fS35UweEPqvR9H1D5CUW
/RAYE/TwXYeP/V9/GeG5xuxn9lBx/LRqj9J3qgav5SoK5qwsGvSkfhP88Tcv8xe3Af1ZD/klt4HF
dvTjlUv0EPAjYTOrrkuJOKI0JATq15/ke5P3hw1oXsUsoQvXAtFP3+jH1zC6MTdZ+EscEM5bBSJa
Iwu9oArTvAUy+l0SQkITmIwKpnc4BWO/eA174/ckho/hfwZf6vT76/2xyfpP3oYtnTkhwLHMnz6q
7rUqCOwZi2WE1yU5yRMK6M4/Q7E866J5y9iLQKIf4lnV1lxhmLpqmdz9+mL8xcL3w+7408JnaozJ
zAZOnxca99MobnqN3FU09N63FiqGf/Prl/urr9fW53tS8qnFz5de2QT8KLyaK7P5lMOTgXjw/+0F
fnryUPzoYrB+f4GiRonxd8+B+Tcfwf7peXP5UPROeQVDog9R6arLCRhwNYbWlqmOkI3uAxFch8ms
uRmMNSwt6dPT1t5L37qROSjVSh/v63F8HqZlRc7PUD83ln5rhMYuwRagxvOvr4nhmtzRP9/xDvJO
LrplG67908NrFhZiBhnynuEUG6CCmGlPxz4Bx61YKUaER2usc3SjDMo0XTxoCgKzRgLZwuEMbABI
kfbGMdyj7WQknlo3foFpovUg0F2apLtUcPxlFH9M9iwPRJ2Qhc51Zer4n4a7kZJz9DD8c2oqvP5k
WOZtDQougMdKwmZUMm/VIIdPoeJUNe4Qol2air8v4dV6itZG/jpIgoFq7TiNtKEqGoWAGjmw58Lb
+r1Cg0b+esuQZY4bdwmPxK40/zhrAIEUOAgohkffcG4szcNhrJ9m7nBn6vfzswb0aNtAYg9zIuOl
c23I+LoqrUdLk48Z57VG8f2WcP4AuksHSrV+WyfhtdDyvZEW29KLNwE/ppXmBpQViHXjtlHcCFB2
Sqc4cj9e/FDexBK1jAF/ibl0qapXcjLv3dzbuiSyoYm/bpp4rfPnlf4pBMSLLgF7Sa3bnIdRkEaI
TQIWZQeLo3SqN0Lt1i1KYY8PP0lvL5Nh12RIbDS0r9ZVHuWvXTqcY5/o7t5/HmX05AfqmwcD1KG+
XWQd/ePWxl4U5ij8Mnc71D6tLwSDBSojse4r7WRm9JMs3JKFhkphChvEUXGz7NP6S1SMsUqWfx4F
bWnV6mbO+KZJ9jm5xRPw0F2egF4h+8/U/NtWRg+93bzq9dyI54c2ivdWbNGvX9W0nRrmZXlEYYeF
skQJEX54LTx/63UkpaAHPObo9kAzBKWjXcOcbMmSA2ciyIt/xBby5SbjWaWu9vti8v/nv/dj8fUf
//6hIItW4+UriNRP41wKpj+sMX8aAV+1+VsNrOzf9nX6ln/+OAr+/m9/nwaztfxmeZyAbJt2Pnsu
C8/v02A24N+E5+mCXgnDM8ay/5gGS0noDi0Yx+HPyYSzqTJq1Tbhf/y7FL/Z/BBOH0IwZPaYIf/v
//XDjlv/9Ps/7sDWHNHzx3WRYwa1jO4JqZOpw/r407pYKhdlEWijB6uLLwLAjoep0MzdbRjQEzLi
9MO24nfNIwLQcxnZEL21GhMnXE46CWtFLxm9hOfUNeVSxt5dHeJuBt67jQQYfVSBB2OkpWlaw7LH
ubpOc6R6oGfumjKfNkHcvVmI1HgZnVwucMQGrAjCwRbJBFzS68jTCsujCQdBEuKxsMvpUYoBAHA1
EEZslCyOzIaqpt1pKet6b4wfGW7g7Vg3D0aVYJ+tkSoZDb3UGtahi9xsxbEXEVyA76Q9awFKLs3O
lmmOOCQSr4nPbAaGx3l0YwgMRvI2/yrs/KrH4wmFDyFlAQE0q9G2ZTa9GpSLGcxkfoO+bWgtgAk6
DK2UaC1RbzNHTzYoGo+dH4yLvmKy3k8a4BVhcXHLSxTD1vM+Q0z0y3mkwQiFMr14Mjysy4n3lk8f
XpC/lrXqFq1bXWl0zA4dP6VwpnTnuOm7MQpIHi9BTeJ0F2680D+Q9vkeOUzz3Tw7er7+yL7XLbSa
yl1NL+U0vUcYiuukvAP8ddR01kELJ/u6xTVoDwwMOk29OpPpATRNrzuFTqD35SdZldbCbF0AQgUC
pdqVZ5HNE7JSMrnLmrXvJt9M1z+0hAWAEKpWGR1XdIHqkzx6tYqs5F0KmS8tGlo1nVv4cNdDAf/Z
iRoCZ8zolibvFXLZGhlX/I7KBr9s/8aLvUcZuJu2MHZpEeycyrk4HcgHUJi7vD7j25+JGAUdZMzc
VW/FbBA9XlYogftZzyoDYxNCEydtZTKwlxIW4qTxN/zUj2zMoVud7BFNuC6xGMjuUU3qnRIPe9Q0
PplGjiLK4+4rsW4uLJv4+tAllMWjK5WU3Gv2cCrKV73hf9Qp+7TpviZmeJ2xV1g6Wn6gSgbsPxai
739ek+jh1sEe/tJdPgZXPijktQkGfQGO6zPoLuNjqzFaFp32YUSGWllDdelSgxuqudabaUb3uDsA
L58thBaUe7HVQwGg7KGNdN/mpCTbDKBqhlJoVBvQO3hMrT7WNqNZc7jV9DVU69XYWBVduP7TstNp
gxvpMZL+tILhbROiulctLb2uAsMd5O6NU4tdkgJwMKJ6DqFKPnVuO+aWNtsoIPIAx3FQnNqJ1NMu
YOfXxkeTDM2qIzchib/5EsXXyB1padadhjbfS8IVKyam//E509UJZ5piUPNCBx4QEElXfEHI50z5
Poy+tbJVX++6YEtz6h2hZDkJ4+inJk73R4PQidVkiY6ASOe218xzNKNqBlFfU5uSVegE9aosOtwD
BWHtlck3GQjOaJ4M6i2nwhkHIzAZjPpesyS1T7psAqc8VJYzoPwqXmPo0Fs778edXgoQvZDMZE1f
W8X1Kpra53ncaEatu5o8sQNeulfJuCkMxuRh4NFDIxTVDcJVQOrlilTc19rni1cM4R39QcT5Xc0F
isv6OdezUyTHm5nfmecdfj5IIcjCjq2CCxqb2buYskuCDK7I/CfP7D4lEI5VJElkZBfZp7VL7vgM
M5mnD3k5bZIaP0PIaA6O8jvQRc6k2iGsyNjFi6CFgl7PxGioeQii7tzkyaeprJnJdPZV8An9VSlI
YsArEgYA5Smp4rnR7C4Eg7uRjN3NWDG8zsw7pWc16g+Uba1odzWDQEbmBAyk06KF23/M01FbOJWP
u6hymI3CpzjoGz8hzjshqlKjgW9W1q4ZSH0QQX5XjSyoWrbGf7d36gh9m3EeZfISCM64XQuplJ8n
SeF2I5SQBfmBE1sSn7Lbgs7ssKoP8Fm0+F1E+lGKfC/w70I9xbdXxwPAkawH/ZLdujWWQLvQVxrZ
vDvHbm7LCa53meLDVbAYBjksvdZ/bomyRSCd8BeneAvsnAURjAxzmiWjKbVyS3pkzqzKiUd5Z08W
0hxvFirZ2Wkg6mjyWFSpybj/3cpdgGyDWJ+RHJ2GEEVkYxzjbNU6ebIM0orlhwtZdn22fWFFUATG
5Gcv4eJRw+ALc1hyozg94lRbqAT4fG+Qt+0DEFuhtw2S99oPPmM44gtzTsiuRX2r8VDlYfnsD/kp
YdHrg/5xsuy9kOeA9bjQ/Xrr1/Hr4DG/KVN3j8CVQUuFkNTS1U0r8DVjv/UJV+AGXfpa9A1Mytbz
rb0TFlhi21VeTE9iiPfrQgTx7QTsxuHcIJKq2+PmkJI+RlTlYEQmRuAmW0t4ad20BlPNm593IFOf
tKWuTY9pOKD0Gr0V2Q7XoK5j8pKcLV+bvgD6o+PSHh7xCG1Di5A1vQ4/u6i/RjJ8Csk6SwxyDBpG
jviYoLOnMfIxicHMr1l9ZckUw8yAcDCeZn5aeyHAsLjJtwY2YPw4L7ndPLIzMGA2q+fEDd71RL0m
967eodjw9TNXKliZCXUKmd4AO7ngCebqULBTCf6ZTDgfJFKZHAcIa04bfVVlzouiK7d0oxHLaeI9
onzWAMowUSuwNB9k4T81Wj6AFs4yRqmVgSamuRIRuI2yfbCIYwYT5QHSyHn7CYu5bRpztt1sD6lY
rdKqywisslaGoWE2i+4LhZ2ti3BTg1ounaOwK9xkJjNE1mIySE2et2Da2AEK74Cvc8J5beAfGp0P
3eDuSiyLXAStP2pk3y1smRhspfY3S7bX34/M/1J18d+Tjv7TvzW/1ocqkGwEYcPR9z9fez6v//Cb
dd6QRnZuv+bTft2mzX+dkue/+d/9w3/7+v5T/qZ2kHRc/rl2dPmWfVXqx2pj/hf/WS7YvxmeaSAb
9Wj+Y1mkj/F7ueD+xv1uc0CnHKBDb886uP/K4RS/6bS1LVI66aWZ7Cz/KBcMqgXEqB5nc52WMg/W
v1Iu2LSif6wXqDxwGHuesDjbMqGYdap/7OvqzCSGcjQ3XeBea0W5yUorXdcyojFOWD3gqwHuxsad
shZGM/nakPzyWq5TRRSWJLaYPsC7EbjvRqmubDD1Pvxwjgw2POEiK5dhAvFQJ/+Dk/o6nRhQlgIV
oQrAQpLwocpQYjY1lnZjYkitkLTT8YEl3KUEKnngSWtwqr2Itj3LnS4TYk5sjyT24C7DPIh0j7lw
Josb6AViSSo8yWPJpsAuXHYzKMjxj5BgdmEh90VfXBjT0CeSGUwZ7avFi+R1cbIbgGfpOqNXH0vy
IkizwxSNr0VSvgQ9kwsmGNm2ZVORLT0lB/pJNrQ5eLhox2b3XPo5uY+qJ4GSmJ6udPF0RuEmE/jY
NOyWNEMK6qokBVrtLtAtHdLM23RyX7WEJvkWdOVazV0rYzpGznOboLRXBZ2XyHPWUF/KxUSMVD6p
Q+oaS8ewcASUMJWJQfPN8Q0wKuSXZVp3RCBnFaq8gkCMmBgYg4nsPuzVJjLbW+BCE5wCka1M8sBS
1dyhjzjJusNMouJgWdlzDiojd8M4DfH01eeFRw3mb6oHUVLSUCkqdSCC8t0rXNBGKr5PI+cj6sf7
nnD1oGoeNahGW6+Y6KY4wbZBjwhq+YpMPfK/egSTqCfJWmvJzpgXZ2w/oJzLbRhiiUpn2pHUfYzw
tc4Ef9o6ZnfP2TE6mrq+QXrzIUdRMCBHypDlM4/BC05eGK9FFJ0zadbnABkHcHGUaJLJMj5brgZO
EE17y+atM+4irOcBkxIFPa1US9OOXpro+zeivbfSeYowcgBrF4q8CR2j9etInuEiH+tvWrFKe4Zn
UzmtkHP0y0GMZCUS1rpACDgq8zAM+RPpQ9E27fn4MftCMZv38EMcMomCtm2LGwOtKsGP7pVhkUSm
yoGi0kn3aiAaTGArIxov3vumdNet28WLYGiO5oCgM67uQcpzGO0cOLfJZ4xR2w05Sab8eKJdVmRL
Xtwi2HRZ/lYU+Z7M9CvbWeeVy7G22M/hjh7IvimYCA6ogU3Z1XvRNFdZq/bwenaFEBdZEfQK23m+
3zsHSyaMGtziYlMllPYz/8lims6uq1vU6uw0VCci0dZFxDg5KQdn5Ww6yyJZ0deg46cbkq8J7BTs
gkFtyC2KuDkYkEC+EcGo0uLzaNNpk1W+q52w2sQNe1LhdLNd3SlRXiINkfGD7QM4M5oGlZR/U+aB
WAqfdcKXJ3MKLjWU/NQBgO0Z+NIsICBC+gYA4ZtobO4Gx0fzqyWHxgLM4oNvW/J98b0nR4c+XdfD
TOrwj7dJhIMlRLHZ8Luw7r3toFYxYpvcbc6ORoKR5aS7OBP2pjF7azk7BrsKfQNPkLk3kwQLGG4U
VfWrPLlXQ7CN6WsskN4cQmFegWMGedKJfeJ5LEjmVyEmb4Ypk9WBWm1ReB4LKJ+RZjOeSALQMu5O
SlNcJSO6iEy8u/2LW6uT0TvXDS7hS21q+kb0yUfpdyc64TkOH+EeOjuVa9lE/YG0rXYxPbUG61TR
kMBb0GmQgXMNRYlJV3ermcB46eSsKCScg1fwJxYpW1nKEaMCq1uhnJWj3m7JhlTrLuLL7LMgWWkG
klOlD2LhQGNZp0Fl3hlAwxEHas1bI/sDWgH65mFRr5GyDCAoSocGVM11E0HCEgTLeY3qe7bzegsq
qLOeaNVNnejYaYaDKqurYHLtqyFGW0pPLUKfVV90AW5IKYMoe7pAeIFKtc+w6UdaCk+s4WQ26LM2
hZy7XZ9wrFGAQjewlbtzXt8NoRchx+AJBnpk7S0dUHXm9PpWTemt4fMUYc9r5rpJvKZT+ph0Jg0h
n6Q3Jto32vjhxx9gh5MXUZUPVhgbq77XE4aT8Gztmid7agAEFOW7TNPk7CetfZuGqHYSPUhOaew9
MnYOrWyDA9PeGb37kDn2o64VrzZ7GZLY6kpA3eLER+BqjA7o1DFGozvhh7scbNbKDYRxqxv5p6a1
yDoINNFh3m4BEEwLZzrHUgKFwWPQlPOdUxNUbevlMwTYZWtME5uxLtdZjaHpFjQY0auIWRb0n7BH
9wMTjRYQYEGF7VAEb8ntSlvvPshr+kvykgwYbHGDzjEW9lNJE6R6SFtW0HZmv1CIU1l/wVJOyX3e
iBT1mQachn4b06N5k4vrdT0Imt1mv0MhQaicpRN8hKJcZsEFpgQsSKRciT3/g2+yMC6oksOtArM/
htklrtIEjsvwkHfh3hujb42LF3+IQDkrJMs9j5xfk/aV4ZdIZ1MA+WTIyrs7N2VNLEFlwZnbIY4A
8ZFsjEH7AEgxIbrLHvQq/my811CED9Hk0emzhyP9lm/4B1Y2RuPqMxncl0qLnrUGadseh9eFwIid
jSlU9wc4dK6n78sldPhDh/LTytYRymPLORJESPaio11Mjfy5Ymaza532TiyoAVUBC1gWqLPTBQtn
JKyozLkY3pQjIrcJDAQOx+HokorokgbpRyiR1vomyB38Y4blXA9ZcGM7J8cl6Bks+EDlCNHqkgTF
7AxFpwgDHL/tQcvsdyf0NqmGjIdEnbVvD896DHY57k45iPWlzmwIeyHKmulQy/a5x9g5JvWH7Xbs
rMCfqr5DMILDLSy56Aa2P0DHmEJzQCYxK/MC4fE3cvQABODQXbBa4CGAY9DNnm4l+Y6E19+FZTvS
HLRQzhN/UYlbRtW32DLlQoTNVTlHViXqzVCWWIHqgtJJUqjmGiSE+cUHpAxQ5v4A60RvDiZEoUUH
z4kJAEK3Bs1y4wNUKGR/DeYe8wBDLNbTflo0MzyQKHG6BkbyHsMYyT/A5d7JLHoXMU9eUzxAaKGV
HEAPJxEgT+wPXRXatjz38ES3Y4qe1NMJyWZbxu5AWNQQPnSCriz1MDTE+tGLDMZfoUAOHB6Syf9y
JXF/8Vg/Zxo8zchgvOZ217ZLyWq5CIYbpyRHkDyTcbJeOyv48DhnWG+KvWwlwYyzamDE4P14FQjJ
YY6ypo7dxjXW74rZakOugqpZFSwdCyWZVjd5W8PpjYmZKQQHLPU06REYD/Z2wrTpAbfhsguzB3pp
GGTMPWPUN3NkJmCrep113D26RWHfBk82Kqs+K/mPYb+OOZ/JVExD5XQaBNGs4myp4ZlHE4QYluYM
Xb0F9pBGvIXLtAaRM1rRBpX5LbjUcBlCKertG6N7DoR/xKBTgsvVs40T5w+J5r3r5LWqyBkPAykZ
nsWhgnBUVlQjMN7Jn/2QCeAom/W6ymx3rdMapyM5ooi2GOzpoO2XU5uxEbv3hpU+aTF5eHEF4LrQ
32lDnxK9MhceysqNfaxHuFrBHPSia0RhZjVp7flwIdLe36J7JgNB005V7DtHQH6KY/D00sqC3iZc
tcYZTxXbLGgEDOkivcIqw5Gi0O+m1FtVhkDV7RD5SVIsZHlu6nRc5AVpEIUkrEdCob4yUCAuDJcj
oyyKVeWYOMcz99Th1C482lghliSvmmjaRTFFjfxouEaQS8XXQDD3kAhtPxF/bta44Y0Y4tggzn1r
PLcFX143ROzh9JoYZLrJthXWc8oWuFIBZ++q3JEWoR2Zk+zTDpSQNhT5FrZBvNVzDvEA9oj92HJ2
e2hbOoNQbg6xn7/GBunoYzT6ACYpG4Zsjxl5WDPEhrLnYMcJOUj1OoYku++3k+KgMXNUNarfVVXR
KEwrvdhqinNwxEgUqiDPj+Y5X0msyyvREJYiImdXSZd7KCGVoHH0DwJSmlttOpZeNWz61L0HNBTt
yUnZqMQjK8lJ20NVl6c0ELdjTmiuN/VyoZF/Uw6ZjagdnXocYIwPeud2/hVZol9HDQwGPfeTqzQI
rkYnFAsT8MciS4OLUJDeJpdZrmpux44zp+ljMM41Hi2DNzlxLsdMmX5NTOjDBOoNwYbMi3y9po2I
OT0wnn0OliuiN1HQE9pD6cM/GUFDYn2/IkauiUby/EDzsoEWN8N9VwXdtq8hSzKX1hb5wEpHJNQm
jWgPxgNuazCHqyRFka8Sd4Pjspml4K+mxgICo5a99bahpfoUdvF14bVnG406SZiPk8kXRIJCttFu
yTljAwfrXCaImWzfPpZwi+vYdC5WQcusKkDCQMAFP/1qkToGowF3RNKeap1CK6cLsCqgsI3KbXd0
NDdN3exLUrcuJgKwSwtoAILDaC1DUBV0zo1DbMO5KUdSVANUVG5JYdCoIj/xM3w7JIM6U7vAhg+X
l4jzGnWbVHxZgOXA1znqmaHh1IAZa7pi17LZkGpieqshD2lAkmDBvRjj9qhwva8C4n8yoCLUPHX4
KApc5bizgo2jCzLRrzBod1eMmHLePPSKAb3ahvPDXZp73GR5btMZSNVa+S5GC9CPd37XegeMoUc5
+keV9tmDE05zXwEPWxtnD226qzqD0ppx7kYJbFNJWLUA3Dva5/ShaxemUzuZWDRrbr+eUsyoTbwi
/X0jAp3SPrqjb+SBJ6dziR5xp3XGtOYM9mrJADAQcTI6V3xdzvgn4rlPLNf0xJB5WGCxeg0ouyvt
VYGNZ1/A0e1pZUflpUS1cF2l/WWsR6YlA0URyIVFkebnwc0esQja2NZIlY4FSiytmsplPoqGdm36
1GkFRgvh1esC5ItqDbaNKZp33XFXARNNh/p2tAhaLhpwSJEdIh8OrGsyMylP1ckT5QOaUgxFLm7i
KQ6u82QGqE7+C5PFpdH5dHvTLUdgyD6hcVJBHO70Qi1zV/jgetLXwlS3YTNns7uE72g3DS2wXT2J
9aADgbNcXyPyuxtvscED74IIaNV3tFL8HVhY0MRFYnNOBrPGWWALl2QrPZinXUjGDxca9chtXyQ8
3Nw3ts2d4ORQVYoaZmJjUB2KW7hpx1iOzyaDUAhU16VrqZVjiSvD9xlO981uQPcP7YkQn3xD7nqC
TacE4MEFstP05NWS0VKaeujYyuSAp41bl4emrD6GstFu4iT49MRXDW6kT4v94ABt9oeSXQynXRe0
VwJA3tolL2ODEdvTKpAhFvmbVnJMCudbEgctsVetxztm1xzi6pRkxqmFtrEoDy5BEij9A9AYnF41
g29Wlo8zb7qIKwIY5jcrY3VF/B42Q5yb5MmMY38M5/wfWvDNskuYRg8vvSxvewdt3pxUbIrhVu+7
K7uHcKDRWaaH1W0ct+JAg0Fv7K3naqzfHHL82HcVKh87oJzCVhA0hIckA+m1PaeCJh6umK1C8tTl
e1e0h3qqNkkZfxZafGk64Gp5CHWmSTZ1VXNCtFrQwQpM7RKpWDiLZk7tQMChyTrsU4oYbmJueFL5
c91KtkShE+zw5RA1sLW81wr8MfNa8MlmVxEeReB7zFE0mIqHGmnP0vQs+l0DxwX91DgUnaDRDLJV
SCVCw6AcByheH92OQtlrUYh5IccFQrOQMSBb4jhwlHO1Ge3dNhCzzIMJyx7nwrA3ma/ugGNB5zWW
4RjsVJA4Dymyg4Xh2PRf8Lh2qMivEysyz5gVjTPRu9MULSiNG2gk5Sv4W47WVbXOUG3dZFr+VZTm
KUo1YOp1Za3b9gPxfwwYjuXOLxL9qoajY0B50yaln4NgsA/+zKKCmIis2SLwqSodcxdjopjQey6m
ycPMFHUPmCBIj89SFhVPiM1QaRM442q+tVh+AkO9FZlqmAqFPhoHDsQ0jJH0R8lO1vbO7ICBxkV7
Zu+0Dg4Bzjd2UvokaUy3qdOsBkcLN6yj+8rMjP1QV29la5So66xgFxWKHdScKZMTsU7ZtA17mZ5w
oKz1zFI37F7JtgTkR1Iq5TMwglWaWRhGxn5lxGhES4m76P9wdF7LjSNZEP0iRMAX8EoS9JQ3bL1U
tFojeF8F9/V7sA87MTEx2yORMHXzZp6s0DZBDHz73nKfSArt43y4NBqHxyTS36ALb0627M028YDB
p/ewXMpIGkZztEv5gPVNHJYwzRFjOEhWhae2Uv7XDG4dWR5JKc7PUaBz0g6yhmo0gartCwh8KZHy
vCQ4OTjNyYlTRXGdfElEzFhOjGc7B/Z3afUVUulWGMiE8E7oEpqgeMH3jzmvZyVIGwFBMuqWS1kA
EytN6LMmxoLafyqafp/ZhtjHsn+slzDYjqqnqglNg5CpOAObJNsc0zC82mNb7SO/9nO3oQCe599A
UrGa+RFjj5CatG8xxogtTR9wRijL26gxpZO2eJRU2MVLeZpDIowsvul63OMfApsdShg5zU9Hjs5C
PcpavC+w05Jqute471rcGRuXThzZsnluBUNNZDBEGDEhNEOe/M4+qaJPVz1FE3SyPsN5BSIVPwVn
2bOzbkMtEAUerMfS9AT9SZQpp9Lcm9J69ThHsSUcuaPb9Cw0HhVJdxsAKLU3aLzmR+mf56WH6ONO
7rNKKs4vesvaVz+WFJxDoeTczn9tuaqR6li/MA7hfDUpCNv2wHKTpH2eCZnT9Eg7d1qenZUx7Ocr
W8lruAfqBOaNlH8qDBOBdhnXynYfSPA+OMXpr6OJMjNgJ2fOeHM7GifrSaHCIN6YASnpabrWSfk6
0re9683snYSWEeHabJ/VqC4849hvQo0HO/ZIr8NIebp6M+l13o60dwEW9T9mz+J4YPkk0mfa3kTy
2qv+29Plr9Oq/pTFV2FVd74k3btyGzN2HOo0PoXOeBx876ng/5TBNT4YkH+wrAL5rjmccDQl3E8W
NyzeUml0+55CEn6WNZ7ZPnsJ41qcvxiscqgq8S6W3z36+HocnrQL6VCKAONdbhinLKSivSpMrtts
pYwWzq4uGghl7nAApuhtvQu70B+kKWYEV+znvHQRFUOInVaueBM6j4nbTaAZQQwCuv9icUkfj+C8
obilaIkEVe4QlR8MwYa6lzs/4cZywgl6uSL/1zgWX3lJ2Rf7XHrdB9pkR0Wf2gJNvRluFCv/0XPK
3j1svisIxltDia/GQ5Ig6ISZY5mJ/dvzFkf+hvO/pMCK5xhuqHNjG92/0F6iwWhfcGHgQFn7T8lu
cGKcskvnGT/MRpCtlmFvQQEl7EhEOxmeMpuTvzHkzqtIQKEBOEcEgF/b1fpNuz25/+InG0sqL+YF
pQ/8X10es4GDPPkc7AV97EPAK55dVdz8pChO3upBCCWMUte0p43XUhI8zVipfQ8XDt46+l6NTzGC
Yl7s9pJ5MV6ibz7/7qKL5mIzye36bgZu7pZg1RzZfZRD8WA0vXnBO4fpa0Iy8HHRNR6WlcqB0pv0
w7PGfnAKMGAERR4wBHKICOI17dcaW6PuP7l00NA7T0MnU86+pI4Jf00uorjhtSqRGA1MWx7UxYUh
p2NxxHF9rQXLp/9WU9x2Ssx3RR29LqniC7IzGyCY83QRbqnCe7DE+8yjMRfjc1BhZ4EBgIG2LXlB
5Yi5fRjnkTut6sVCzVaFH8tnqYercjh3g/lGe1mxTUk3wwsrX6V24n3Cz8ZRwaFhjIbAtm7EdcYK
Yxpc41OcPKi5e3BTN716nvxgnEy3bLTSrWeOvOo7l7BwReByfEaebvgzZrEDuD9d7ALJURbDydW8
UEPudup+1lcau33WfOuMZP7Q0N7use8d6okmHD/tNCUlxpVz6k/pzsnBs8P/skBefL7NVtIOzUsR
sYf6MFqZsDFMaXcrVK8joanXoEC5dwexMr/XgqHupD1a1uyMG5zCXzanKcViE4dDH0AID2gNRDgA
Fj3A56J6BO/N9A5Ndd5AkxLArvvh2M5Dz7BNgVL+gb9KYR/CmCaF++kH7EfSbEw2AgvV4dceyZ0W
BkXCfpjDlT3a9FIXi+XR5uI/UVm0TVGLtt3Qorws8KY1GoKTuOMmXdt4FgrmAmE1OJf4n7P0Fz+c
/wDFO9W9m5ypUtxNtWt+tjwCTCtyTOVtBuTzY2f8M7wB/ECSJ0eqtarImH2LX50EtGCZuxirJ39A
p6psSk/diqHd9FJnR7ztliXGAerIn6kvdgvpdbqneRVSQ4Agxb/HuvePQ7MuB7O22LfGwC+DSomr
cHgWNmpj1aC65gWUxcLrOCZk9eckG2B4IzWTVkBaJXyajMA++nN6AS/+AFKQ10guyj1IXSJQ9Uji
0mCgset1Lxfgy2/9gSyzMK6xxwOLREGzm/bKExo2JZujKv105FRELuC5yYsp5XI1AH4O58C/oTFl
6jDUEhUizW6BCFvURVVGwkyNHZ7ZMSIh/UndWX2y1lbnvnaf04CuupB+hUUUaLxskhIQzmvfxL4s
VUvoQbG37H7rdPhKspxPYxTNrmqt9IYvjki0vU8EwNS+JCRjgHXk6TP9pGb+pNSaF24c5DopLvHE
K7LIKK/1jNe5hF06rFv3jiv5yDQET4HWMB9yojSQur2RRndGXxPOhyw3U8hhgArS87JMuOof0Cie
AalQnjcYV98nhCd8kCZ1crQBE5CxTuJ1/D6Ru75yUuqPTHuA6aVxH1z3Ic5YVFJ2lUYgtWmiA5ZE
8JkpOwfTMU1A+sbSf6tG6zVZmKMMDu98xttqSvJjUNXviLm4AiX6UasnEBokdZ2Ozd404TwrP3jL
CP5bOuZ8gLhpTtVPHXjjPpHNhUUDZJQpSHBVknaX8bnMPbrGKlKWnUoikoD/lio2NyzU2mPrL5xi
R8y0lQ7KY9ANB1/9yUZrX9pyuBnlSYw6PTQp0PwAJEmWq0tuYABM+ySJ6HT0N9LJn4Z+GRFCNYsA
Kzm1o3WkPJ7ZrCzpsLXmD+AeM80sFA/XtWp2omdtxPr8DBEF8sEYLkQOhqNv3XsxxccBZ9+m05fB
y0DCU4FynEN9H8K9aviNhlSYW8W5M9GdB8su/Bi64j+/rGj+chuxTUR1NlEzR1NRWojtA08YRjlZ
3TP9WmJ2OzYzFmCBHY7vBU2ubU5Jg0mrYd1fEFQR6F1OTlGBb3hUwZXIhzTYgR3DKHMwUeb4ZqE7
DDaLBtZef8bGKo/IpTTRGFhGkvHJ8Ea+uqRjrPiSrgALkMASTU8pFZVU/JpVum8amszm7qx7m5LO
bGcE54LgD/o08iatLiD57E3ZPPmp+KL5eheGe788s1sT9TgTT8eMYa++DTafyD44wow7iMNVVlju
2Om/a6emZ6J5Ye+MAysd3+3FvSc+Vwu+0J2O/Vs7e7xT9L9yXL5rzmsoWe6bbrs4cuLylxaHPfma
66qy9lo8uM0PbraU2Wg846ZtN0g9n6ib294Z2N/7PLTt4gGuCGTcebmwe+F+56RRDPfBxEI6FM/r
F9Pz7EH7/8up5hnfyAnX73FdW1L1y21dzmcNdRoxfhvO3rDLMl5ahbh27fzklIru0Ww+c0d8WNZL
h4vB/8CZQe+qAGzsJMnenG5eMrz4cf2eKnGt0vHFoRl3pn8prPsXDntRkugezEzzwmvrNx0p3SyU
/SrVdx0DDDf/i+c3lAi82clSb/vUfcihAYfeQ8BDzDIxgBzYauVwuHTNIJC8oc/oLb23FELIHc9t
5IlCvmYxf9M20KkSyWalNPU3g9BwVUUYsSB4qhr71E/Zt1eC9dapV7GzeK1nhTEQYVlMBi5LyQkk
f51bnmOGJzWqO2eeBCHB6No20pMPXVL5X4GToksLyJ5sUJyECRQgihMqSsepE1KyB+lGiYvw/o2z
9wInvo2U5/O4YeTcr4iY1OOBD+jG9rnMgJA/OTNpi9zEaqTCe1IuH6lnHBN7+kpN69z3iOyEqXD/
OezRZkqKrZyauTYNNPnmNjI7KJMZ7lhXF1/8wV/whe54LzhZqwdHqCdzRuOmGvBhrsoNiexvK7nM
jn4cnGHeQUpg4Nakv8dftDWKljWLN+2uBW0nPci7URpPE9eYSeWL8FEb5W+fGNRNUQ/WzgEQ0vTF
dvlYuhKn4eriT3KaFpaEoxdxgdQ1T13xklDWysO//FJYR4oh+dMGBf1wznbQ/t4yEpzqJg3qwD14
0XGepsepRDemAonnaoU2yUKEf4qfQdHZbjadt60zNl9x411twrT8frBwcreLQhg66yfiivtkF3/7
ksLwmSRZRyJ+Ew/2TQ9YERQYWAY4YGgURoE8eC54wrOVM3kT2D8+Z46SPy/2nYNsMVOiEJBOKCTr
VeYxzlgRllUu6y7sIiPkRWINRCF7Pb/3RfJm1UjglS1Yrjom7Qu8WxciFiGqh52FT/D6qXqd9dpY
/JnRFrF4KBLlYjxxHIeLQ4t3nsBEB/yWUWj4J+mXdzoI1r0rzI2h+e0cdeJZd0kTj0HC7LaNlE+5
J9DGPU4jRczrUFT88ca/lrbYet+RfkV/IdTDji/f2K0CCGRUj/VsWVGve4jhzZftKYIfS/AjY3Uw
TWMtiuaJvcZM+lW7WzxMAsTruhCeXH6yWv2ojamOzMX6AFzmoo3Mw8ZJ2ajxLtopp21ww8qHsC7f
ar/qHwuorAku5j/k6TC8dk98Jaw+COb2iIdo9zO6sz/cEiI967bz4rfdV8afc1QzmxRV4ayFj4eA
8hrrEfWwBkJDz4qf2ldmebYiIbM/LGZaDqab5C0SS3mntJgX8Wj+DccZflMLcSqH3WbUoJabyaD7
yDAhCFOhUozxpeupWxdFUESWtVApmu3LQPokoPgiadh8bDT+wP5WtgPZqQALRxEcg1Vbn9of1FVA
SPTLbNou/bYnKGhOkUFN758Kft6tVSK6T5a6e076KTTmqMJOcCP9XZb5OpkrcCZOKZF18jNFdTuf
chUQR6gq9QTv0eQArebvUKYenYjmvzgEAE9vFEhE4b+VkLe2ibbWjMLXnNhrdFT1mzf6xEC+UUvs
LqcKxSbw8tdqSZOT0TY33Dr13rETJN8VF8oUGFaENGIyl33lPYrSgy+GbWTj+uqv03PMATe0gouX
E961rsWm2c/BDVxwf0DTZTOBhKgNd8+x2ceVkQaR1RPEaOebh1C8pQzNPkl8bAg7MuBJAQb5OR7x
hPXJyILcsP8BL/jJ2ePgnuYhPnA71R5tN/bf1rIsxpz8jdaul4GO2AI4zptnN/tS519dCm+5XMK/
gAp4fmhnDy7vl/aLjeG3nyZsGj+WZ1j2YLAxIlzxE3BCM+L3MKtf3cpYLUTc/66bzWwvne8xjp94
x707jDK8bBMqXzBeUK1oAVoSeh+qbMeTfTUdxWwqnItWnCo678nd9tyNPCptgzzdbGDwgsaWZrhA
85phURnJYfDoCsOZRMIBdclIxijx5PNIyWvOqyWWuttbCv2r5AvWVJjppiSXIShYkhiuHNPYkPCC
I5Oap8U0v9kgfqcLpZ+zZcYXL00+Kr+wTp0/V3uPhcJGha11663+aMbq25r75bAEI2AD+hctc8k+
BBo36/JtgaduCkBo4+19z0wK6DbWkBonbg1yIPHG7No/zQw4wAImdK5N3uaMSE0hMch45ktRJQkv
evunqoR9LhUp5sZIrMiskp/MyA6uP5EE1vF/MPAA3pf610z9B4q9xJ4UJA7BijVvbGMqxUiDdyi7
lE3F1zzuksAMbmyCMcGT4No1oXnwHSAGJcIRyjJoVTqtYnslfq5/qQWlkrqfMcX4bwp9iEg+4xml
NA/z3MLI1O5Tx4IZ1GrXbc3WPydlfBJG9rlYAdbDnKRSxwScDY29k4N994PeOrISilUQ35Zgdm5W
s5h7T8gV8m09lt2LaFlJGf42nLbNWBBTaNQMgy34x2bl3Yo5hIF7SRODOHfZhLe5W8Kb2ZXPfUol
hOXA0OOdekyCyTgbyjzRXj9GxZAmxHBaFseFdeSCBgpV9L9dANpDXmIEKwIc7y2a9bakwafq3ilw
eRZ9D0/cnb9qSwEkFdRgtU4f76fx26aggGvHADVe2AGXproK+yGPxd1LwyeZ6R3y/NlxAI736pZC
VSyxheJVImxFxC3N/1GZeedTuLam/42Z8OwwdzMcfgd9w7nOJhWzkI0MR+MXenq7y7APjhMWw3hc
wqi3wMDZIAiThoyFL5Bz+UtieL+haf0Y6TCvyQrJxdb8yclkEaHwv5sQrWWk8ETV8j3Q8uiExin2
WXAENUmlcsl1NJjqlM/NZ8yZp7IZk4YCw1N/COgIS/A77JI6gw0m4RQYH1L7zu15cLLnHqd6rC1+
hCDZ45fjSNG4P22xWiEwau8Hv3/r5PJsZZrl7Iie0hicSorhjSrcn8WoeYvImEokGwWOasi2yF61
wCrkIzPr7GQgjm4yfr00HG8eLdkbUYnnJAzPcSserODgWlEXThdXcJi3DDtScUH5TIfzVSY0qRLL
6wZSoRWYENCEAkM5s7sjd3kMD81+yzmeUXsoV0nhjpsei+Np8XOHM/N8aT02hB9kcN8TUOpsC1if
NnB7G9G/ZJjDtJM+YNR81AvRnNahD0/Zd3MdU5uFsoyM3plUsoGlyeMiQ9rvAuM2hepdFmhqDKQ2
MpR8tn39ngQalLMknaUyY/WHnUfjW479AbNkTaFF0R/70L+oovtKh2nvsl+dcVDHKQ+/jEOmCkdu
HwYIg9htMclXz+/vMiX8ygGirOUKYo+6xiCjWV5lzkSekVHYNpgp4F5ScSQ2s2Rv4woGe41BL0o9
tbNnjHUOZmRhcaeLwrq302XgiKW77J6u9myavWL9TLuWufNNdvwta8GyOZXZ+JgGNU4X+9mLjXd0
Kf88lelDTt2ko8if0tBrR8SABYWx/Gron336LxhZdApQIxuXg3zhGtXWhFK7Lavw181o/WrCH4z/
2c0cQEEUAewsVinN2uLizz/0u/NITPpj2nVn56xTiwmi52FSNCWbs8LdmHp893P6OxEXv0yD1bhz
dmx5Tyv1S5R1j2XgUvsD8SeWTn3jw6akj71PAjpk5hq3U2xQFP6mtf2kwmD1o+vtet2jHKG7mjMP
GeY3jh2lV34r3lWRqJwTuQ0/MtAJN8SWntzctljt5pdhLm6OCJMDHuAHBRl6y4MFGPdVLpzh6KRK
IzdhNIk7eRjc4mLKumAfRTIwqRK6TU36dULfCQ8gjNDHJL7CmpV4itn+XPmMzlhvj7pkLySrkxuE
n52V/ebyazbteQfhk4yDZ/56ya9deOySBndrZnjvpOi/zATfDOSOav2uHheKzYnS9U+0RrGAug7d
Qxvr9iC9+R6aGQVEk/tt2ojjtV8T33BfvKF5CdvmsyLafBlLUI5sW7gp2FptEdDD/Zi2AguG4MIt
S6bx0g13jo3qJyXtk0OhNk7L+DvUyAC8ZMZopohpF6SU7ASz+uXIhzENwt2eMqqBN7p4Sh3vWBSt
OPUaIWSsne0Uc5nFlsoOQn6aJZYBp4cQEetpXy5kxAhaYmAOY1IyyDKm4kfX8mwHmqm0p5yFhBvw
3nI56boS+4Di3EvSJfVWVeqaWFYdxSWZW9CNb7QocFXTQLgJcZAd9Ixqa9cmE6sUkdKgObkrv4LY
O/ge3aqwDsg1YvxP7ay6VVb+Sf1iQx/Z+EuRntxoy98whdcbV6EKB/Bp84WGuLzF+ziF8cdSmgEB
hvZpLKGtk4uuDklFb0dIdfugO2i+bnqukP0HxostvdojD5TsZAaDeBnxAYbs+N2gWyXWhDKTOUqm
WG8t5LEk0/WjP9nsIotxp0pDr/21kOmfiT+Uh0Won2HM2p3S1lfsjt9jSsdyOCssLHSeKkQXx1Df
uOkfVRNf/cL5m2tvoo95Tbrj8ptS0z9ndAXPdnaPh+6n9J17IOpdNVsUFqsOs7n3NA/Uey4r48Cq
NrZdkZxaPgfqd/YN1gvdBfcqRcrPEubqMf+gFgBfYNO9Vx49bSFRGApekjPgkdey68mit0uU6+QP
n6+3MQkUMiTxL2Y+TtKYXvBgjQl1UMEbXPySsVknO6SsY2mJfrPMy9kMlhdmdHvQ7GY5pF11QDtK
YFoPWJFLPvfuNHZhczba4FIKWdI5PhOHHrD3mcEZiyZw08CNqLXBKVYFl8zup4P3jkl6TXv+ETmK
cTO1+/EaGnl/zUWDL67prO1oM8NZCX1amBiipHf/heFwcPxi3EjJZdEaAEKXJPycKklLtVyFE/8m
RqUOnV0RsfLeXU2/k5dYQJpNapxRBa7/L6PLDWbc1PPQz9qQGRLnYVpKdhye8WU1XkPtIfAD7bQX
OWUvedqlV+g2/2Ec+VvXzl2HPhrfhiRGfKO75m3KIUEie/u8ndvrFFJPTdZ+pOxlb/Mi6mItDnRW
kxMKdqUxfI8VDkfRzJ+k0AiAeLKOGhMBwEqI9aQWa6uUVFZRJDDmcXeZg8dU7XrzDtsklG41PC2y
eOmsBa2emvZNG4YUOGlsDWPr1hviJk3k4GzzqyW+1tXAD4v+0PGHFpjIKC5iHozb+Yqrcjsa6XLs
+AStuAPkKLDbj5hP8F/R1KVNqJ8NEtYfvx7Kq0sslo+dX9317L+uPd+tFFE7UNausmcmTcFaCe2P
1VS4OsF4EGBRQgUD3UHOlTohEQumJ0FgwFPBNs57HpRqZ+TZeHFmmnGEphm79v7L+vhsdyI/+dWf
hPTag2cRMa6yBxtywyEsmTc5BFgn6zeurRuOdq5fc7Se21h06G2UekqRAFPlxe5oXn+jBRu+m9b9
J/HWJ1UJBEAcGHXzHGhK5KZavSx1fdP+eOYeqQ9o/upUsdNXtzDODt1gfDi985EurdoacRAZyRA1
wVJFvj/GVLen/YG5oMWV3j2RSpM7YwguFb2pUYITsHjBte1vYWtUBlCMhvSuhTDTEaVKcSH62duQ
9rwbKcKppvfaddSe98bnfPFE+SN6WszYlFe70PQH1BwX7lqc7nwNS962mStjP8XeI6vN6K2tbdJ9
8f1bVzfXpiL8yKOb+UBzsXiTA1Gk7ogN8qeVTkCyjT07pi1JH4DLReYTIUhMcPHUmdMJjijZ8HDE
HIHAzR2LF/+xk2I+VWHxkgkd8TL9MjU442Fgl5eycuu0vNGT81TOw7fj+R9+pr88VHqW5vppCKKl
4+Dooq9SUy+21kQngIY6H4tl0xiy2JVV8i3c9og5krY/08fcPAR3hzLiZqleLbedyFwEr21VkNIc
wYK1AEesKvlqQqodysJ9oe+Z+tP6pxqD1y4E3Wh5ZwNY8E4X3LozFrSMvLhvqMs4jjQOG0gaNQJb
WPGcJqXK15J9D7G3ugbNdYJq9mnM+ddguFBjf4Ky2TJXVNl5GHWza0t5MfzJOvls9TeJ6z5lpDt5
MYm3XGAQojgd6jnfeIX2v/bYj1XtgS4nSIIwg+GrmlycZX99jqWEAvJy1xbFLsl50Yi1uw7838EW
PleVoCbZwX5cpMaD3UjURFxO25g1HXhj+FYxrVhA+HhyqB9/QkijF20XlNiuibrQlDSXb72THOK2
fWetOUQD6mKlrGVHOCnbtpRnQWLLQHM1/h9jXOjpzX+tsfkVFFrsx1dNXc1hpvtpU6rgaA14gQdr
hXDU2aNaDry72V5lj+k4LgcZTrfRcaO8nRG9kjGJZk4RucLqUgj7ih3eg/IMHbbt/vpl8BfyNv5o
mb3b3Bsl1zL6LAdvVRY4mPwH0xlpA2+of1vfozLkpcjQmAMlj2wMvZ38z9Xlg8jAdoRAtDa98Thi
Owid7JCHcn5ADSS7iec4qsIcjgnabqVyNkgr3mIOKDxjc7yUdAcaXvPi03cfrWurXVO7r2IgMGks
7rfLnb6fm/JB0z0ZWYv5NeM13w0YPzwMksy9XxXbfsisEBGsdYSc3HOqrb8BStStxiU5OvHEqtDY
AbqbTPwvoU5dbFfmtEtaIDp0mIK9LmYA8ibT/OpczgK9NeypBrQQR4G071aj3gMLskjM+puE/ieB
p4dmmPl7P8Gd3fMCWBqliPGv7clZ8FhaAFYouGkOFvW2KxAhDtYboK+KQ+Xg1l5cBCd0dUIhG6UC
go0WSTNntvztGFBgzdELCzXbaw9zvBvCSMI9az8Z8fJP5oED/FW2hzydI7cfv+m+A9xTIjkkPZjx
xlgn93LeJaM5HibpvKWGySnG3AJaTR7yNGkxPljh1ovtF+s5a3mOYB3/rqSmoHW4JgJzOW4MTDfJ
FZr/gms95sCu1WGbJNxD8zL9devgPloyiEbjmXE3QWQeA7adqoJHDkgbHjafKsluCowvI5ubKBvC
lvgRYnyfV1R01fd5HACjOOrWBKS5Fg7FW6XWRG53nnFEEsSin5BM7WueXhcp2ABZRo+JTaA4YIrb
yiD+z8/r6xR088blSEKT1xfr2Wc4cU/UwhHu8J2JZ8tDj3cXMwBzlshOSTiHFMGYl8Ubx/1Y2922
nOQcOd5sEFNNTjLjhgvTkPKysog83c6PDdy+7ChjYWzbdPK2jb3oB7z2N681ob1nHUv+pHP2dM/8
t7Szf44HNinStPzd0gqq08yI/J55aOFm7HKi3aRS7k7jBZcAj8/WMimYz0pqAq142o1oXnh/HI4G
RDsVmQxie9WRc3d6UNrGXZx90iYJOUfAiWH/Vsr0TsNivV14z6CavShC1uWEeA1Fm37YhSg+3ArB
nB4EJ8tTfwYImOx6+3MZCjp2xQezeIguXf22hCTIXLvb0nU7vBbuTWr161dtdtFjeqh881QTLkF5
dd2D1cHKnrhK5ny8tQ2hlTkfngZj8SD5G3CdBkIkltaPlS8dBGHmY94mxo7YrMQZY+0UFHl8pm1E
0XeIT/YBjivx3pE7J7cXD2JMcBo89F+FhZ9mPMaeeOa7XEwMi2ocuFNKHBcYBaqBxsS0hcs0+Ap1
Iz67s3vN2NV1csS5jugWJUVbIi3xF2+cTtLykpPIvP8GCCX7BXNVYWAJHul5ujDc8j4pTQHl1fmo
84w9ts9bZYl77uDFv/bQnXYE5F+lW/36SMmYKcu3xvnjjpy+ptZ09rHLar9s++HcWpwM5zLbuiGQ
ytIqfuK53dMfSaZC9eHeWnBQLUKUkdu64oDHjN91YTFkSu5sepoygmzAudi8ABiZJ6pFxg/tJvx0
dpGD0RfAEMseJ4DynvzBn/dDFv4zSIVHMHwmzhGZhxu2+KajQ7LjrBGaJOgtVbeXecQm5waueehx
ccA2pse6zYwdufPhNUma8285VLzD+bdEjdUIi9Z36zZR0L7ZQocb02WAZLb/ysf5F9s7AlxBzspg
xn3wZ8XvEDRceGlR0IDo/Yl18bMkhO+ryvqidWoX5NmEQMxbN12brvHqNNlys0br0XRfKkyeu1rl
yy6u7f0cp15EL4Z0rUNrcgqTbvI3cNrv3AjiaOxwpS/+WY/O4xSTS8Hg5UV4xuON7a1pLsf/qgpx
5CK/1FNbnT13PlpG2pO0tIcoHxefAdTpIx1geFHeRwgLI/JrigZGjBDZkuUHTAUNJmH5GKbGeYKp
F4lF3wPKBILcwMLc4P74VN6ExdAzyO0v3G29uIYKR7S1YEz0Uwjvcf+CGowfJed7G1E/YrPBYnXN
Y0AIubAvjQHbJqnvQxpjIOticvyg1EBLoJYYPCV1aja73rhlI5FhPm0GbwgW4CaHQ+KwoIFv+zDZ
/DfHtLmbA6/2qWj26weleNgwfL9703ChkYD6V4eMm29aYrt4Fk3NiUU0wRvfOm1D++g5bJOY3gYT
GQ6rpw4NaBAHPMKamrx1HdjjlogHcGCz0YdJhf/qsP2hC4wtslNKHjoDTVbypZJ+yIgv3yoB+m5c
LosKfXB/+qW1ig+cBeillneq7EmdMxwlIgehJuz0tXKphubNpS2Kf4cxuMAd2LI+OvstzO9YuxWp
Mv8mw5MF6CuFH7jr4/rSBpwXJTUeWyOvvsw4/OkzHK+lGjRWILxUc7y8LpNLbFbCjsDG3TVxdaZ5
luhk/hU3GC1pRtqA1noP3fIiWow4s8bpuwSsY/FUcPCaFOFBExIHQ8lu6cqbyegz4QazuuZS5bi6
kgB7fIi7paOupQt6CpPa8TAazaHOyAw7PrDCqSsfW9H+2BWhholoE0+y/DALzzyKFOJem8h+mxlc
r+m8VOcicTieL7PeomgVl4Xtu8K7GNQO2MbxNgTFyO6zObrW5B0Zr17tYjjSlLauvFAmxvjX94n0
9lSdcujzPypzYG6fOpwc0mDvVth5hDmblHJi7fVKp5Nc4ZAjn3xCOLmBZD/5HxxciZV5HyJsXMZZ
9MeBXX+CW4WNaiC2rdW6D7olf+/PsNfSbovYbe/LCkxXbMLOqggV0qWD7hpaAHPt8RQ0/keWFM/e
WUuunMo2r4U48wQh3NucY7Sk11h15C1zwhh6ah+FlfO8Kq98ZvuuxSVgphk64BAxH2O2X7G91rqp
i+fhqxoo35VuwUeE4cjO3x1c0rjMDuMwkg9OgTcthcNj6n/Mncdy60y6ZZ8IFTCJBDDpAb0TSYmi
3AQhd+C9SQBP3wunquLeroi+ET3riUL69R+JIonEZ/ZeO9MvXSsdVNLenSs3uokWilnQTfjPMCMF
Y1giiDaeM7ZzZDKFX8SQsc64BwlGE2ijKxXgAu1T56H37C/ST1YQeBxnuGYi/UIdRU5A9SfIQpQd
crgZpXdQDfwbNJOU4VAeCjzwyyHhsM0AdRLQgCUpilBHowZTLfAF17bgyw4xSnW1MyNShWrU6Ijr
2YvFWABMiFZCji+tH/2xc/ECh+ZkxYXL7nsqCY+Vm8miMhRBf9RaolpDbMRj+8k4Q10INjV2OQU9
WC3nGlJ0QgEg7boOXEgx1qolpmNnuY/SjJlGJfqfYXB2NdjMpebXnAuxeqsar9zpbf3IvMBFABk9
yFFPd5HlrSq3pSvTx1PrF/vC14NlXrM3b1z4YsZgbPEr0gJw31gYWeqduV16Ky3zh2WRiQvp7/xj
Bv7LoTiWevgRNP0mkUO918JpFYdGtKkzy1oJY7q4NYrOpqHbIQprESHFqFCxgMzgRtBlkuX3wMnJ
OddisloKpta7oGI4aTaheSzsr1ygf4H8sHFQJRygaK5D364PUUAWcWpuxyEhNjx5zezG3gJPFEdk
W4okIXIGp0YeWcM43LEXQqFuCMoguGExRjakG8l7yJSo1A2C+2KGhwgrhTAZ66ryWnruS2r0FPTh
fpjUjSFes0CDcEi0F0ez7lUKkNz8E5kDEh4K9jytiMfBC1DIi1+QHYcYXmvMKy/155i0zOOBqVQ9
9JrKSxH5Vx6oD9GRbBV/kZ/Mk4+cgZqDXs9rMCgayt1o5YCMunLiI7ofvtmxhCTB/pP8HTbgXAIR
P8CbTG0lQbQhTE/BrgwKdMiQrSvB0B1NZbyvTNLT47aloidFO0zE+COTj6otbwOe/ifQQBbjeEgR
mSZ5wzJ79qux2SglMKXq+ptdp9e0phXMqd43ugYiklTRaCUkjWgRmoRTDQSBGZhNpgyRNgv8ZeYx
WnLMwUcphxylHp7jkI37ZG/ni68dopWTwFPBIoSQYDd5wXZsBVlR4yGg3uc6Hl3ChNyKDZUBCEg1
0zUZ6TQbxdgEhzSZwRls8lrrjmkX3MmXJ/JLH3Gah5x5uUvyeKPPaysd1uv6pqwB2TAXRmtBzfMa
kov1kXe8U1JR6qL5KIPozWLkkifGptV38+mQT6D3BK9MmolXz6MihFnzg+0TdESMCye2oeMluhzY
IeHY1BBIB4AuDYpuXinyx0F3esboH20IkBmliU7VQ+0fPmXWiEyet7+h1I0yliSyDHNkt6wNieiR
aEWWwICxwvG78aOt4zpqOZmzLX5KnoMuLFG+1m+u4awwvp5N+DdDmtwjeuGwBz+Cy3XiaUVMC8gE
j/W2DcWzM/Brepz0MPM2nY+hpsy23Ii11ZhJ3ChdvgsV63+biDQnjH6cvrjHQv6pB+03nqflAwXw
sdB1jkNS7U7FlNWLrG9RKRUu6lwdUW0yPngdfSwnGpofoA1Vrl2QCTRrZb9goNjXARK2TudlcK0f
h4C/upE48plWBw5DFKODXxXaL8F77oybqCrfJq/Y8t6edxyWtnL7przGRivXZuoh0PKiOamqebTK
aWuUZI0QTkjTr/mnQGsukxHSQ05sYDua/QXyW0aY09o2qzViJSbGKiA+jM7Ppmdf2PIoxKfplO9D
Scwd9NAHlfQg28PXLEbaZBHyxvr7pe8zRM3UiYOHqNs5skr5iANjnYfWS8yrMESCBo9x5JLWjyu8
eolZHDKEwMGfUd+pgLZcdTYeCCN8xra7NrpeUEoTouJYaOWGEdGRXhqrpHpsOv3Qabq/6V3mD5YW
thcPyWfoG5x4yIYUM8G9tFkMdCkXkOYgw9DDhynHfto7naCsonk0mg5uvMVgMZIqPiRpzYXHoL7l
eE2tnCsnaRi6O8JYgpOKrm4dIRGgAiE2nlJzbkQzlM3QO133WjSWySALvwboSQb4FT2jXRfAqfRl
QUiGhbXtF/nihpe4Qvc600+T4dNtrQL4KzQ3y6q2oo8x4s9bDof9z1ZViTiYmXoiCAubVdGMi6LD
Wuv34ymNa+YbeIToECWsowj9uIOd/8scoycxVoynO1B3LYNFDtZN1bBWjNnxesllrqsRtf4OIQIQ
yW3UiLGYVZlGJQqTG5WWO0sV23sUiA9bi6AbpIdMJbtwJNJRtA7LFgszLjdZUHbvOutw9vMsK0S6
H5WPeMDAdNLRv1AmoOWvWFQxAPZvpUlVnmmBty95XRqhM3PSMXT5eX9IJOoKX0zogOZPUgU9mY0A
oILhPtRujJWRfhX376M+L4R4EXfOxDyqTAk2LSOyvjyoq1ZJmSSjoDo0FH2OjLb1SHl8TnXnJdei
4ghmLF8e2o6CNkk0sdZj69Lm0bRgP4u7WXxVjvYt/YqfV9gvcL2QqQOR9TFLZYZ0z8bIdqoLLg1J
vah+q2dAJJxpkj/Tc3MG77Efb4txfATsTwssrYi3eIsvsggJFJyOtYksuS4AwhFwxejMdv6UgvbP
LfHXT/mr7E3Ss0JGHG7bb6M+vgY+KzWV4YYUtnWmkYXFgxYMSSlCZRTnb6Vb0kN6MzkZOjDyFqQ3
3OORQ8X7bGRPlhd/TIdSdbRcnv7efdAnsLwGNnn4CuaiLodrJ771kMbOUWLLxpXdEeT1tKAk63UG
AVUB1IRdOWNMMO8XrWQgKCZCOYZb0rJVGbL41AITXhfGtZwwjVcepypZzy+aq0eboUGjNqi7F/Tr
QQvPwyBPk2XnG1ZBaNHimzuGCCzxsKxlhbwhKkhJbjpuZszUkyU9RBwhVNNqBnN5kuSLu26gJMFb
oi9L1/qcyZ48PTHOMq8Xq0GhhIM+wK0oqz3OZogqJciEHG8Z8b0E5Y7kSwYjgvxoKpMVwxiUHSzZ
Jl9tdX1QCyNgSSiGMV5YNimCfS52Nm6V7WQ6517RFjiFEe2xs6pDbYlHV0P21fnWg4eE9mbXwl4x
Uh1WpIqh1FN9uWnaebXvlGyNpc+MN2Fnr4no0srGPlbIJCMTkY7wocBZadY8TlaxjqcgxkrVjlSd
EDAZsTBjc/KvppkEvKXSPcUcF49hocBRDNq1qYe33sWEZ4Do3nSclCgIyBx2M+M0TiHyfKJvqUIZ
a4N2YeIGRt6VCgCw6H0WAlGTb52xRnqLXPfddwpkDXVB/rcfyF3oeJId04Qvoqn2BuiibOV04R8V
9AnWHkScuQBWNZbGqYxi6z72xDYRF8uppKz91I79aYxyMMMRPJB0as7QZ93HqrSeQjV2L4Y+LExZ
iVfLkgcZyOxBi71PLcbxQS0Hm7J29YUhfURw8HaXOeEVKjKyP5GudhppZ6tu7Nj9YapZTGKgwW6G
KN6mzA4Hx0lXKDDMOxDoF0Xw47CE0ktVCAznFkMc2DNmZlLZ7jyrH9aBxmhb+m34EAc1NWcQrm1H
K99Dn1dsIpWG3YPYib6/1qpL+CR81yCFII5F5qzV/imvvHaVNE31VVB2U9wara9fBFSIx0FK6Byq
UT1hmYJlg0j6TYU7A/qIxktiFNRKjsYImiODPTxTkIXBSG4BYCe/5srkQM/y/NhP1tEcE7mLW99d
Gom4lm7hPunCb85RLIDBm6R0xxEzdouM3zJEKqyw0hystPhskVs95mghcHhWFwSw30ZKkUx9SB/u
mtUl4v6zRELVrwCvYZOamdmlCPYY8bxVi4Bgb/fOV6c5wTUEKLjSq1zfNCgST8CA1mB2DQZEfJiV
vWMdHx1MUEv6eI98k/nPSj0W9A0e3DW8QfNB9pa7BqjtgDnFKjgwD7glTT+xb5pFxaDGxHiTpvpG
lI3OtIpe/LrTzmVUgJGcANHYvntWHkY4aWbF2dS5i47FkyvhGLU9pUYU7TBd4Cwq2l0uanG2ZjCQ
iMpX3WqzLVR6cdbMHA1sW74atX1rC8omS2uepiCEtmcy33QjI92maJ9ezcYiTaY9EWFc7wbyj69T
TWKwm5/NcLBYkPJKlQrDwRS7zla6WHJs/5fJw287Jtp9EDosFJSy60HiuU/9anpCu/dEvTbeBeAk
8E2hERwslwiabNI5HXRkEi0r4oMNG5epEAMc0bj1JXMmFrh2FH0FdX0Jc9DnaDBe4wCXSjLG04sd
cfn4YRPfIh9oEBMT75KTHLvpRX2e4fBHh/ScJRL8+kP32l3vTR2U7nrr2A5vyzw9t1nfPyOTtZdS
09RO0HU0AdHsvlIOSPG1po3V498vOgsdHjziS+Flz2GT9DcO/P7WWJjT4G3tFdgYF649ssp/fzBi
6pI4PSRJr0B+hcklQJGzw5U2sEkCVGT2wYPNo96HOtfd34vPFtHGyoU4ogq2zpoHO/if10rjVPuc
MwBTo4TjM8aO86B0VmlZNBIYXgynMpy2AiNnsGpZOOC6T9FBr0vsdQDuZh8BcbgnDUBdOsDy4WaZ
eTDY/uNTZsjHuGgkj7dktOAu2oHtC/Et75NGTxpbAzfDmDrZkWn31NVlsihuPXEYTOWnfRpniES7
/BK4CGqhyfO+EuZKiwlIm1Pvs9nT7pDYQV1qIq005phsx5YV+kz2wxkKeW1i4ifcvT+xMBB5SFDW
dE6ZdUP6XVm5+6ghsYY5wk1MZ/BF8ZEZWz2ibusV/w2U0TyIaQi1HdpFnFftrpzmAVQCHTUQPgJQ
50uhhOSdCXXFCrBRtSACQwIhhhzUA/sCztp0N+XwI8iX6aEUtwTQenNvgBM3jeUzS1MOkCSadV2f
of1k0okfo167dy5m9hdsHJueJk/X2lcnoOgHauuVZ3KwcUbmvqA7+qP8KHjNcwabhUU0e5LtfJJh
WEHO88Xaj+5imPW26HZNx2yO3FTB1gXZjnkq1wlYEbdTbG67cfv3X7gBbs7ZZJcf/n6dCpC/hZ3s
IK3NDYSoi4VlKH/FUMw+4HxANeUAuoHxrqakQITSYs2xE9CLTVtwjLoMOIXkvmEbw5xL8q9v/P3s
nx/+6ttT/0NChthPGXQ1URTdHn6mzvzBbkZK1NCpDn8/M0aNo6PseW/isj10FWMcDZVEuvj7KYcR
08MPLP/Ruc4CIJNseJQduVs5EmcryXHu++7PyrUFLWHoWvmBSiI/mCxPtnFlbtXgdLsJ4l1pszuJ
6uqDpISfIKGyGum0EJzsOqu7pZIqcWBEyJORLP2kPBZBBurdrLa1prRVmmCSYLW70GxWYNj2qw4L
D/xLf4Meaksmlhcm+yDob4kA0DP/O6bTWwLKmX6X07thKvC3bJiGBqlPoNM/hekLpC82DAicnVTk
m6ofgaSNJknbGZoDy0RLWpQ7p/GY0RYxU7HsJ++CW2+4vwJlQ+IjppoKNlhBXESQuxKiN/EnNLH8
qEnoSZuaySBv5JxGl/EXQBZsnFqHb4tO9TNPhwNebmzwN58bInLe9ij0HkHt1P7JhulB1cuKTTbs
E4OQrYkE+KEcF7zX0Iz47TUhl9rQ2gnR1PQymlR54SQ2ZkfJWiRP5igoSKRAH/SWIzdW+sAKt5IU
X7R3TmZ//PXsSEiPecS57G6TsKSFnMKLwTRxq8iBoeU7o1Tthq5eJWZrb/Ro2tTmK+NftQAi/eAW
Bro7/SW02l+M9xeVNhvsEQgEQ+MDrCxHE9td2+mvUDZvhpyNnEFBJqLzDSOTAAbcAYa1QjaGa5e9
62JCc28BHSzsk/VWw7Xom3GNnIW4zwLVcz3175U2PLHefLPDGmdvnDO9xnZBhR485A4AaMONCqaM
/NQwC2E5Iz9y473ZXW0DOpaLjHyRoXzBqEEneHDd9Im9+SPtM9OqxP4QEh9OsCGcfOPMbByb6HiV
Tq886w9OBlELPmPkLfWnghsuypqubN4cQQadA5Dc14BO5+B2NVCtkccAgFjWIkivCTxtA+F0NtJC
+HF5fJsSBtwqxt+noBi4ltYvMTqdMMBh/4qJS7PkL7KDq9bT20fZfnabL1F32cZcThRvXoAIaNyC
aOsXYkTfQg5Mw2qHvJKAQ5gtGExnDjgd7ZJCzatsdRVV/wxeFXqBX34N0mq3qWRQmcfHZgQcHXm1
tbIj7eL7Jz0NfFKt3Qw7fN+xZEUmqWts9no6GURT3A/0yvujypLJTXyvFDP3qAbaXLAPg+X943Ew
FQo6bEPpWBTIOM1AP+FWHFy26VA8HLff+jqeG23yDtyxWZKYDcv9n57t7YWu/mucin6L9L8A9YWj
nlOHDtNkbFBW59xGhStzMn8bTQEkbOsnLOrQ9Meho6EiOCmOO2ZRUUnLZbgUK7b1YGveucNvwKaY
aX1VFQdQgmoRkDmxDLqObgKFjet2mBNcIjcYxqLpXtpVwRK5Tve++9g7xkscYaAOmQIsXKa/S25W
KLfFsKv7rl+pAt1+OF3dPt2NY40P2A83qDa1VRIDlWGfcHGK6A69CnfXzzSh9ApLboCwvl6C4psA
k1e7H4YdWpdmJVJXbJr5hqUF6QkqotK9B10m9zLl8fmg9RbhAGFQwpRJHffXNzw4Cu2m6rRyiSSQ
OZoNUx+/TqS8rRdAUne8iHnzXFCBwmJqkM9+1gs/6St13U/TyC4s8x+l6n7qPWgVKunk0o4VekW1
Q3tH6qBvf1KkcZz71d5OxjfBgepO3WoaIx4OaDo9Gd/bcRNW+kSsFkKbouRdLi22E4YGcKLS38ua
nyib2tpW9rE05yiTwf4uG/ehnzFMNl6YXNaQdYOPkRhTlF3qMFgoUurso6rc1TjOCIhR7nplvPh9
dpmPQG3CQ1qYTwPbSSfWsfT+la2XZE6XB1zUV6kQrTaUPmrSPrXk6NnyWffcV6Mpkdq5DH2owozx
I0xz/KZld+syZMUJjgQm0hMMZsdAf9S6D1ZEEyTb36SVDy1We7hFE9qAOm6vRsHymwSkUyD7B0n+
TpTZ3y0+tqY2zjk6VD0reu4m3qaM5dapEoDvVvCE/2U7ddF9TivQOwsEzz6DMaOiE8/51c7KHVfF
qWqaNzWzZmL9NOQB603x3VH1zZq03GZbSRVqEomDcB7rhx4VtKsONJFxbG6Wq/1aioK9M1/86V0P
8r3f5qDy9XXSKgiwLUSDVGIoYU+zoCm6as/K7k2uXd4xSF/weSAHL/py25TOt2l7z1PEGzBxweQ1
+AMa7xKH1YH9+4+0pmA5BXAAtL599EKdzcXMVcwn4ycW7HdctiEcJ5ZxEHqW7EekCVEYrvQ4IcA9
dmuKIAfXp2sFaNxkdm5ibdgWzKXWpkoZ0lhmdRiQPv3zQzB/GY79E3uMGwb+edift6tBo2rUOwx9
lYvWp80h4/4tkIa5kEIGxFn991Mbz9nAXnuToMxwwqFfBXELeBE2DPskLyoPYv4Q+ZjNewvnU2Ah
Layqo2JJxHWNLUEYPKxc72gfEKwe/n5ITeQoLa8Vaz1KwyTyKVoaAHIjOXM4JVE9CTRTgDiXfFId
/n7QTXRiSeP1CI3sS1ZqZ4WjhEuJ1O6keKubniAmrBRVZW1BVx88U36X02DuWr2GD1jbYlX3jMBh
Lq/0wkKraAKWabXHdt5zBX743BkkxU4ZrWBYvbk6mkGKOyDItvU9YZSlynyzsvbmWVQFpE1oT2xm
kkU0p+/4Yxeuw96zgMHFsx4OT5GJY+tNSzlOmwBxLxx909nAJHjFCs9skdPIGdJLw+iKGWR4iNuJ
WkaqpxIEF8UsONjy5KrJQUTOLtC17mYXFY+6izU6594e48X3tIkZt3iZCI5bxYMKl44T7WXqvSNA
18w4PPk5GVk5B1iASGeDWgYxLrwNqrtJeDVBTTr/BvK5bmZ76VmnYWJcLeiZOWqPg3If7MZ79mcX
VgP8YlQx1YPbHWNf+20Ck7CAHwNlMXj+fSh67PnLEMte7sFpLmzSnFrxINX4bVjGCwPdH5vqyOkU
0pRKbDEsbzVtV0cdpuC6u025RetmxbvBDEcmTECHoeIuBe91fGfA3hhyhkPtbbShfRtprnipOQm5
Ca1FihmyHqI9VjBvXZu4QvhbyAvifAyqXRjmdy9kX5g1A+u/egtXmf3UwJvS1xjNcbKuep+/ZrT0
U1nIM1R/RCIdZtjcTP80Rv7qFHRc3FLgfHtNwBuMw4XMl2GgFJedSh7ANT3L8cl2eEV0qoHOBU5s
NBULuhcxVQ0GDAHFULf4URT0Tq4NtPzqW6aIjQYRo592mlPp2u6q74u9FofRAYtDziydUlDrd3Zn
M8hRCikyBCnoxeyzV91Q31R7ir0ou9fDsK0M6wViK7Z2toLRg7KJ65T8ApEEX91IOwjMqgPIiCzV
iLJVjyGGWzuCMZWv7WD6cBg7IWlHPGSgyylKl30gtjXmUEurQhXT1oRURqmFWqG/FamgxGR7MwW1
PCe9Br6Pat0G6j/iVkLb4zJSYkOL+kxfazXrtyOe8FlUgXbGYPRVafgwqggwdaEHpzIWZ7v5MaLu
abJ0JO1p+9nV9A9axZXe697asOynQFh3O+bXMcVLnAqPcStO5NXfWtwk2zbHNNi2P+ygnyVSqpVp
8pACsnyJjv8aRcBoQp79ieIH4XXgJixgBAs3AYG5+qwYHS1whX8MGX2Znz4C7d3KKV8lNv9j2QFk
UXb6MoFGxLJvsrzknWjPseojAl9hBOrcjwKaNVacdKiYzhXFNjdojLDdHyZNy1dOmdGsK31vNWLj
+974PGqpsXE1/6EY1Q1n+FOcgRKs6p9WMxLc2BQEU89j7mAugjfCbtG9Ac9AzOCZv10fMkbU2GMa
Jq8Y261ma+TJObcCddBU8exH4eugnHgd2/2VsUG9s8GsNXaF+1OzgBkMBL0wnjmL8FK3hKsqs+J2
WeYfKKs/RpctjGXzEMoKDGA3F+vzKIuoH2PlmhQg8TQ2WEiYbzY80VNXkkmRRSDjEp4fy7BwTlLm
1izzUERo2yIjp4PgWIUyXjtHbr2SE+4WFFfiKEZX2/QRsQRayE3aqXZgKJjAli0QCdsmkjJ087We
sA4WHVMNZAh68QkL7a2faNVrQ+GftdIHDl4CCqKMilX51gGoej7QNIYUIFaFKSq26E6FLd5drdmD
8kR+3LPsdnXibmn3u1Wsk5PEgO2iZS+qJycam9UXO45qZbfDI2hiMgfMCJxQxMpNVc5vMcKyQKL1
29bdkYq9Wv6/R6o9z8iM7G8U2ve/o9H+xp3911f/1zy1/x6n9r+2v8WZuLLmP3/U/4+ha8Sh/Q+h
a+Hn/xHRLPi//xm4Zop/6LopbdcVhDELY/7Ov/KZrX8IxxIO4cw6eWe6TUjbvwLXTL5l65Z0XZc4
Ntt2/yuf2fmHEIYuyVQ2iXy2dL7176S56z/z6P+nfGapi/8IaMYG41Cn2eS96WiuLJfH998D14pJ
dqIyJDVhe/TgE4LR7g5Ax5+Vcl96MV6BnvzqAht2X6yB3j/4ukN6MzfstqvPWuFvvTgxL6OGUNEn
/hgslcv3s4KzIPVPVfEqO707xOrQzYRnvAsorJL8wdEQpxd5uU9KxktWjRt1khCCav/BKSDW5iEL
18jU4Df7/ZuWe+tSOt9jPV5GKmhu/RKnBKMMs86gjmA7BTNHQgMyesT7EuWPfxVtH+1Q7C66TAly
ENWumUOPoGIm+BUZ/TfZug5alm5CLig0q2BOLexo5aRHmxoYzhplI4V11CX0sQ5Vlup2s31dZ2ra
9paz5cH3mzGcDsxizyyD9HWtOW8ZGGZkQSjA4xl21xHzOTFMWyRGvRqyiU8mGgt9yOWeyKA/MJpz
LG1qyHetHf445FEtLaPcuok6qnL6GSRHRVKVP0wE8DPjBIDjurJZQGfj9AXVQAfk6abxd2OQqJJY
PM2cQhezGIzFOCVPmOjXk5GACrERFeF89FPYpD5ucxcEulnpt1mWCzbTvIIoydG3/4amA44lOiaO
e4xqzE2d7bC7sZPnGKt46PJ0AwM/IFXLGVLzHDlwAtsEBktBNltAzFlOvnGGBhjeYHV0ZUSxXIdP
UZP+CYZ+B5tkQ5X+B1dvtJRDy4igMh7rET5bgdt2rkfXlUxwRrYXjtgAaUj6VbRavBagTDFQLYYW
73afY/iODMpeSgqOUyT5LC4OvmUcs7FqkMiNchPgzFu4sxWbLBT2Ry+tIqRABa96U9oICLpXS9Hq
sMD9BR12tyMiXbg9HcMh2eBvD5dSbyhLYvssEhwMFRICZc8ImMaCjevhOOeyO5sWSXIJciLpo+ZX
wZkUJkJPE7zY6bB3RGZvcMSwpcblsZN9fxGqenEB6u17zYOJHFabKoaimE7HtpBq6TQ80UW0aUIb
zYUsXxCNrpKC0iNocOrVHs6UQn0UHpahyoxPAAolPjcerSXvtRX/yVKYUINOyUaN+8HL8JUKbjAQ
ed7GAUJiMryhq5uQtGsvjV2gz8B8hglR44XEBroSg/xBCXUuK9mg7LefDNO9uGmFm840T3nzYXdT
udQ75zdEL1X2XgtZg/2UnesHlVsWU5UM+kPwJQfC13WQyWNxdmrvjoXvAjI8WAofQ5Ejv9LQeMhL
55YlLUL1qL4INgVxk/0GKbEnYXA0w/gSj91VC4dboDSfUMHiGGDzb/LoTKOJ4uvYBl2/NbLuAz/H
gBcpu3at95m4/RGH8qXug3PR1NUB0v3dZsCDl35lplyPSNpBy+L9qEkUoF9qLl0V773BLLZpL99Z
E7DEJJQxy3Z9NweUD3IP5nNteUQIJCE9n8eriiaqPkgOaARn8ZNTMgg3zfTh7xc5w4gAO5ARyfX8
qxm/8eepGmHnKL+xFsQwcprZTrSwiixE0Fa94W248PoHnvlQhOF+RAo1aOa+0dpH6fiMuu3yC4Yn
BET+D5NxZJbQPmHaS1mJHICf3qU7+rs0Y0tG1dqBUq3MXzpJaESsL0cZ7hwzlkSpZTvd4hGECiFV
2My/WD9gaftVhn6NZ5vn2Pe3TK8upBLfO5N4bpaHZCmGnGex6M46YpqRmATgDKCwvfBe12OC7bOY
9zzI3ZphZVTNF7ggNEls+cgqXrU9WielPWdm6K1txBxtBFXJyvfhHHrwNVkS535IR8ts4QzxhruC
8V2M1kmDsLtguwnMIKEbsqj/8iK/pxVoM6R/AFyc9wgBt9GNm6pAEdmCVdaRxaz7zOcIx9CgHEbS
eJlGLJJ4D0k9MhRbOJe0l9wEDm/KK+rGdBMaWb2M+rNd2w/SO5IpiDcufzAcaNxF91HltKpjiYXB
3Rig6hIU/J0nqhnr/MQo4K1iGhHbwylsIwAzCRs58hmzUh37HHRbOkvL8AY3yYXH5vNjtQdX0vTG
ATl8c8KKPeA5qZPorsaZRTOhw0g1KJ2IP+z8HsfkGg2NdVMzKVUX+XiyQ2KSynnmG5T7PCrMM/Bi
Mh6Iwna6F4+rxY7JdWebDiFmIfr2lMeohVk3VHC5QoRMnlrSer5Mo3WdlLoXevRE3AFJ5g0jdX8k
0xBN/mC+5L22aszoiGQr5pawFYBrthlHqCPcXe3+GkzNc6mJVcViZSEwfS+L9MDghzR3zy0BnKFV
xC+/nPBXNCq5N6qGf0bI2yoPTTaTXXmPi+LUdPE7BkNgXXJXk6JjK0y7VW/dB9thEdDlXzTaDCaQ
j5mFfLDN6DUMg/MwgdXVySHyPWvdur+YefuFOS8EgoFgRpP0eW3SdmaMloRhX+R4yFtQRH9khdQ2
zijYJmCuaHjP4CQIuju7QqSEqkKBoUoPV/xENxml1RvEyoAXMzZ744I7fhdGiCxIX8rQaq6Cfpgp
CMiMOmRYawmM6vB30TcEsbnpVPvkdHVyZKHwVQ0lN1WPLaMvPHGYcLhy8YxHbLksQrJQYM/p7Y07
iVdDU6TTWt63BTx2IetRHX2TBUA9ge1JUWb4wny2NQMVYtneUIP0NSQ/RlUxqM4lhtDgL9g5u5QV
+TgdoYprIxXHjrk/KwT+UEqZokJE2v0Gph2uY+0jyxrcgxq2gXYg7cAu82cO4mg7+axYx0zfFVlU
rXqsFYrtI3QZxf5WfsNjJp26GG7j3bSdaImCnFQYqwGhgYBB16MdivV3RgLartWyI0aGiYUK0HxG
wQtieoDOTeqPVTS/DQm7qWnXO/5KufXT4E7w9ZPbcMGnVQ61Qsd3ygR0i0eW6QZaTUziT7IE68Ba
GGchze+qLMGThhFO49DwbHwyqLfikH5zJlumN189hXZr7vTu3kPXwhJEjyZL5GVx82bHQzNXiszz
dY0dO/9UV9Y6k5m9JQMWCgYgHRCzQOSoIhVWLHO2W3QdSmi7SrjgFl6vP9UJb1tmqywZo4zwa6iC
E+GdaQ1sFtHlrpXZkzPVa+HeRNnCK/AxehTld8nwkpIPzH+BId2nUcSyNHwq132tedZ5kSPuydU+
Qn6+TL16FzjkPOj5oxinZ5+bXsQeX2TWuXK4EBDBliZIHxMRzsIdxK1RbkUVgJbb+tUraCLDdQY7
N3O6SwlVM+4QYkZk7wqlVl2kyBlhtB6T3oOLIPBydkD2URGv4/NYdVQ0BWG4mHoe5cgwd0SEGfXy
iTSaDxz09qmNnkaz/fFIokV1ru51kUbLqu6+JmiSON997Oucx8Ux8/THFsj+Dmzve1773DTJRUN4
gCJ8jkQjClIrcZPPL0ArqmNbjp9jGW7/N0tnttQ402zRJ1JESaXx1vNsMLaBvlHwNY3msTQ//Vni
PzcEbprBtlRVmbn32vCXtolI/kHG1PAtshYR7bEgzKTEnwO7pwaZk5nstoJShnHlXKpYwl/jrn5Y
lM6wPgnPAJeJAb84Zar/0VSow/rsVoM3/mi9vdSd7B0hsrPSHCIyHKKodP1lRuIP3r7DfOr3Yb6p
+/jsVcF3F7bHth2uespGFnbEQcMKKklSYNrkLOFmvkCD/ND04CSC6cJpGkl54BhoM/6TZkBElBtj
ErVx4XfcCNoAWM9vRn/FsSOxQudUysLgopzunaW/jAb9wNLqDqZT95u0+9dNebyXdGNokoQ7F/sd
ZRZrOul5O1uk16hJzlYdHYnHwmQf43+AnDEo/UCX6z0faATrKOwxb71Vpn3RbCbOuFlGdOrEKUxe
d4drIVji4tcpd9eJY73jMaMlr3OTZJDWk1ps3Ka6YHOuk0uXTBRWSGLnVChiqreEdO4lqlewid1z
MtRdev13HxgH1zZfhhzuKbsOf9R8p801IC5Q9GGPIdBPOtQVbWz2wAH/6e7T7mYuPoGtBss9J8sK
pxTLcO0n2wGQXhx/zyEg3EjMgvIkPYDEunW1/K5Udh+C9BBWkGyGTVAmTKum/8ZowphJMUMJ+h8g
B54j/ALCT+NjzN2jzX2avOGggv73S4sM9L3JB4qKFQHL+DfZwTOgtwv0Cp8MKNlHhP5TpUm4dQVH
34JoYse2uYApYXUcnyMBmqNeXsAm3csk/ycnt9gRlL4RTFProW/Xk2Pth+6OiA3CbxLdINq8FL5+
lF0HmrarTyMELOkQRdOoQ2trgFI6eaAzbjGgx1MBm/Aee2A/TI8tyeNkE7j+mr74uDFVtPaxR1ia
/ZlooOMGlgqiOztM4ezWoBI5Z48DUQR2X1/tRo8JpT6qSLz3RVyuI418xCrnyEvaimOH/xJRnAP0
/IjCHbCxdntIyn7TZpa5N53+7RubF1Qmpy63dOwTGhOLyGYH9Mu+WJnGtatFtfLY6EH0jIfIG2+y
ETtVMDfT3IdoL5OJqdAz/6R59I+kOjLRFXQTlUkUc0HzkSjs5GUrj9YILsYiEyi23aWpyBTzvCdN
45qpQ0bqgDqoRr5bCWccOCf0IUUc04YQRHa18qsIXOY/HKvdIdQR2RKUlfTzakYXcUjc85DXUHsy
uqMqv7/2uv6Ppry2cAH5xn2BDqw4KhSha7IiYa7ZOMAynWUhydIL0RAmzW2GGyEwCgxn946T1i6P
gQUZtVyz76DlSsWtr510W5XxWzhoHjqriSJkrFajboGnTq3PcqouyeTc9YL0Dphnm9xO3lyM7Yuh
5bJw7VfTzZHYzbxRjiIIBRjbh1m2CV3rTHamQiAlZsL0p8iO1NfDOqHBXbopCDuTNklIHEc+qw49
ZgaLSg63wWiPg6Uzcuzh5dUQUDtpAKdph8vUyY8RZI2KEVAURg5Kj+3NA/2YSmOHnxyKlO//aao4
2nJk4hA6DQhhOtCf+khIdJUhZ+3tAznAh1Ii79YLZCq1T0pQ/mJOVHJV9I4gaZGCDeR+837os3zT
s47Zzu/alH4X4fTsfSKhvZIB+6RvRO+WS0UaeT4IUDNUaz4ZHqt4BAPCuroPNr1e/TNyEPO6S3XM
wRBPsD29QGS5Oh7EXOkw+WZwiCS8MuSiZY0d+snfIj0yFolRpityuzZVc8o4L59ylzqg6JpvOrjJ
ijw7GG+IghLFbNYKJ30FwAjlYqwjn8mGVevYP9LeB/WQHUJ/V3PO2FidBe8R4FWBIyrL0jsQW7XO
eVJW8a82dO9QDUKsooLduWI7qVsKtqDeBhiNdjVuXQcN24F2Qwwrbx3b3adpuO842npMwgoeqgUU
GjTDiwdubWvHOaVp7bHIaHCOWqUkq0vg3QH4x5H/aZRy2HU5ME3YI2kPlkDk2ToUTOxJFqGBLecj
R/g1kQLXGGipOGxuNXPYpCwGvMQFwm1LfRahoPpxxKa3xWLUkp/RCbodrpsPM39S81BQBpiDpph6
r24PKb6uUU8f4dBs6shnS6YhElQjtlOjRKkK4iSenI8uNjE2TsXDy5iuM0L6yMmRJNL1Qhf8QaDN
ra+m96J+5kn+DgIPBlGHJBDJ/SKT2j+rNaM1VMFZKwMj0ZQtsxkwoVvUdz+gMCyGBZG/xnYKOskM
j1E2nPScy2sa3K8oIZMqIMlJWcMtDkHY5zUwxUjbsBK+xb1/97ScDUoWf9SzLAlFRSRYA+YzshWd
RQ7i2FfHuF9J1bC/Tp1Ar2n+lwT5x9joRKBZdrPzcd8vGxjpGMdjktWkv/OMzOCSC+h2pf3N7aZm
AxAE9EHUvvfK35PY+mp5LIf2VP2YangIP2RfQ8O3CtC4LmB9CJmdDI5T+Ma/PXFz6JeU5Kz4vXet
4r7f2izdoNIuRoN0ucHmtvQgnYwdPhOof/NZC4le9NmP2oWKaVpVxnRCS/+Ow9ynGTZca+n9oz/1
KVJ6V2XKiIpsDBQYpjprCXdZLLCO1y0eHjwHB+KVbmMZw1b6cKKp3fYFm6esesqY5FpoJTBfonDR
xu6TDNZSGBofRlDeOMY/VAvKm1skG91nVTlneF8YFSqcRO6fyUXco/+hgPjxYA3CO/F2ubCvpBBf
i666ih/fVOkhMgJrYSVwt0Xw44XgrXNbzX1PHKVG8l/jGX/warwkXLt2T7CSbafbxtDGbTygq2G1
nsWar2PN+b2yaLbhVy50d1r3jin3hUNKd1rvPA8DNA7ev0Y5rLWZyRGQ+QaM4NUd233UeuFJK22o
NPoF2TamQfR6rUovBafqgPhlBmyZgLZzizQ0MAT0fFDqgC1R9WGo0XuN2asYu73hMchyONnibkFe
+Tn6MY0HG72PxsST0EbSLyKcfhMBMcpFxWva7rFxPXOV63W1syrjW+8KvI5K5dc45YmbMTlIFe9P
Pf3nQYKQng6EhrEcHFOeHTsEfUpmyJHCeTG9ji2mvmyn6g6QcVD+gcgFfvtPC86eWtP/UpMN3MR0
nlndDYvU7m4kNyFnGaJ3I4Y3Fqru5JgeFKDe3sbWyRxwvPZ+8R+Xr0VODgdd9oVuazRyIFe4evHM
l9YnXrp75FL9N8jotaHfEpHc0if+sA2M4CvKzXsfBxzpJ0jfDpruCnBYEPxlglmCQGBm2KWPVOOW
CSY2eklzStjZaXSBgBOr8U2WWrPsy/yq8/c2FVjTkeQpo6vV0lflv6lzjRWoBEKnuW6p8Y7CZZmV
HAXSvnuRBtYim5vOmluFVvBplv6+Y1xMA4OzKzbnLh55Wk14TL2D7ZTEKcWwYFQwPvx/rc94MYvM
7dCx4wVQAYA84UbjCJFGRzf1znGpGIR3zl9RYs6UJgwnROdIABWt3dal044VF9XbTSHZMKqW04ae
n9ygSUhC8c8ED7x0bkx8UO2tCfHD8TxRorsQKTv7Xyv+cEGIt0LGB9J28vVYwa+EO7lwu+FP3GEv
MXv3kpKSVzgZK/ukG7sAjxVO82dn8O4To7dsKhgnEpqvR1DbiqjerbQkCiligpF0PUdNYRE3/bML
qC+By+NMdKJaz6ZLgkdtfs3wwHyTGriyC3VI3KzlYgrOhSahy4Tv8xfbjK5f6RlLYkS/7Pgd9deL
VjEZjh1Mdfn4xtH7a+6iWwFqLqGHEOqc8l7ZH4hr/spE73bGpP8YIz7gDKwkU4SToHSUmfE99gld
AJPhKzT1pUrxpEUTlW8uL7ai+1cN3RLTzi6dKIuGNKvJi7TOaKr9ZdvbKd0N7wCxWx5gcZlL0jD2
ygeLGuTJOlExZFoiG1c+cSKBZb12nC2WAaJRwzP/ggy3K+eTpK545WQNqTNFcMU7bgrvzSVn3TDi
r7LojV0WR5eioTki4+E/Hwy/2YGmI0uOHDtbl7SLISRAlusQlK6RnH1XE6RKgqQAqJv/lZPrbnwr
eKc3oe3Au1wqHRKfSSZi6hHIcJvfJWtsaeP5uGET4f0VFsxa1ES4Dvy/JSrBpSUtNqHqxxqJZJPV
+GO2toOMFlstCbax57+l0n7XvDTm6e0FLozliJZtYRQYpvvUW2CGdJdFYb1E8+tRh22LFOiPsCVK
RPkRppSCSQ6F0YgmgFjadGNHEemgb+IMEBo7+5rmNGZ7J6ascp4t3FkuE8qTJs2Q9QDNAJkGvmFB
61TsDAlBrGWqqZhq9ikGgr68D4I3SdSb0cYTKAva6tKN8i3xFWurRflU41vtrOJHy4Yj1kB8Ce3s
vVBbWo2M+QTKtEDuDYNaprRqTgW5uzR8NSztxt5kMeJoo1LYnDge4WW/+QbaPMDHf63MK3YgpPPw
pskIhFIczw3tfkNduTccLAgFNqdlXp2dvsZYWOd0SGj1Az9lGOij4J/mhz3Wg6n4aQfYvzkeJyx8
X0Et7V2jq5tyEU+SftraH31ax0s3CsCv6e5Lxuz0kOEzcS0gyHbpvYpZwzQJD2Q3fUfQnInYTvTT
g/eOjYFUvvRvSKm+6FpqghZ/2V4vDVQ1lAluzI4hJ/FpaDQkh4iUjRmTEYhzMQWHCrjczvdZ4nRl
Cc6LGU44jp64W4ngCwELYA16MTWO28n4x+Xgh0AUvmDHa9JqnFtb8qMWrpqrcoIdRGGHKIPSFxkx
YgrajZHN6njY0hi4EfuUaJ875W8hABJmPtn7RgqHkxQ3vwkIc6wz7w2lGvzTGrm+6RP/7EE+GbNj
pdXnAAFn7E4b1/CQ75O3Ogg7OARU0SFe6VaAoMMxkxjYAxiKze5CDfXXGO6jkq53r1q1kTA3JCFk
QY0x1W649DDkzX92vLF8qn8W4D0XLSy4zrpJX7ibQAYnXJL0Mzlq03jngqOzR7wM/NIJGO4Sy7e7
9BvEQE7qffgQbkmW7VayErhNypoiOipx1JrBX6T3CMJyPV1JzisLHyLLXhgxR9kwjjaOiC+MeuAd
FPplUq9G23uvVWZhGJ2GbCtJfFP1jKLPip9aedNN0GU89L069sXw6pXWthtG+1yWDRzbAll/ob3T
o/yIQ3z6BNJ91djdDuX8IYeruB1biu3U+tfqU4azvUYlrrN+pu5LEpLVGpjeYoIEJZApkbKre+u+
MBr4VkXLL+SzHu30SiXNF4cHTCfGoaiHdGdi7g79kW4X6VFKo1uAoDzEx2TmwUaX6GPLfe0r59CF
7DxuSrJ0MnIalQYAxiJ8aXuEVG2CwrEoCF0VtLjxZTzIvnhxEu2UmP7T9i1jnXgl7TVDEmw4GO81
2rONm9YNNjwGmC4bX+czScU0Ep+11JY77t18Pce9jXG09gy6Lt3ApNKN37NAAzVXjdlHl3wOY7bq
A5PRRRI5Z+qp+hgC2S0b7UVzaqxuOnmqcYfgM3Deertne6PgWjt6P11NnxWUoGuIJV5mXfI219c+
YInl70M3tlHwjiA2Mza8q8WkEZscgoH5kSPb5vr7WZrnI1E62SdNe3JdLFx1VkcpRcDqfN+rmxer
o1nU8bVFZpvZxnTpIo8CDhX9IMHf+663THJeRMCbs3YKbG/lUt6HpEHOhoRDINUGN/Yb822NmyVt
d8BKyQVn01sZyM+S4W9lG93eTB1nI42yhyLj8HpC6F5HeYl0G8CSFHj+0sC9lYrxmPRp8k4i/3Kn
3tzkSH73WH/XXuj65wRHzdKYFVGtMZ5jeBILibiUHIWJBCwTPb8wtwU9aboyBX7ptGXlh4S+sVBJ
ssn3OH7i7ADaGpYrItZYkKgAReUiYXIth4YQMqvb5OMAvDVx37iaw1UCwYP4XGoUiBGCySSXk2Go
767sq2MJSHvJkfYNH8LWjECFzy9rTU2/RNW55e18FXXpXMHYFNsWdNWq4eiSZ329R7rL9Yg3Ju1o
XWs23A83bAC/F4bzqthQhim4ICw6RPDsXkv+brSmLjJwutrMC6+WKxkNO+yGbV1tRRxw9Go6UrWM
d5ygOX/E2jFq/WKJ6uRjO19SMTa7KGrDuxd8Jt2kHhVeOcbaw7VyaWEl3odS45mgTvRhqviCrAgA
JKw1hn9O8t4GdbModY91uEz++AR6HMmqDzewNN+1MH3XSo8jYGuiM3IRPUbEtcrMdvZ1NQXQtAqy
9NI6eNGtdq8pFMe/j7TYCF4qQzBX0rVq04aWefj9kLoqWKVdiuGmD0kqqDqiEVx8AOmEdZpRb7xu
TTg5I879dZqV+H5zx1uHVPsZ827pyo6DvyZPrIRHVUwXqJTICskkWk5lj+Alq/R11zH1cmnInLw+
pevufZWN+qn0WC0bTh1+3W8Zq3XnoJBPpSdYF6r+ABsUziHshzyxfqCbybVhF98dCuaaXsazKtr/
GFZrh7hgYtjV3qmiLRMGSh1dWv7Eq4dr4ESAfVFgbsIsOUY4AxddYj1o8vfLTaKDrBA6gR5mL3f+
aP2J8vQc9MajVu7OMYmBK3/LSpWd4OxgTM4UUb6NR7AxGQ9JSpoK5GKu1HiHCIXl0MK20tWcmyZs
VWQ+0uxO2/BkmM3NjSKcOxEm+cYwHzmRKKYvXtOYFr+fjggC8AfKoP5bAaoRnwHBx4ZykXlZ1Qsv
Hu0F2+CUQTqXQQVajHilM/hmmxzFEXocWGMBUzrDa9od+A2FTSK/YHq+GEkuN4Zf9Sca2iSdCd7r
LD2YU1h/oHoHQzsekDUhoXCi5JpcKlvDn1KwgcM9SQlQE15PKgEVhlJRuGwbtMEq9YYtWSA0XUmw
44Q00LBtQLSVWnBEju4E/vuYG6sycU+K1O6L2997m35gC/9B4YhdKpbbDfc4t2VFa1hLyCnPh6sZ
NrcgHq6DldsL/cg6HdEGixham49ICZZ4dziMdXrUnIoOOBNlsqb885yFjoxHLa0KSAL70SM0il2U
j7swy+Mrveq3KZM3eLAYaCf51pCksprKtQrhfKO00x19GcxAkNBKXpWl3qPQ+AwS40wvHqANkxI7
w5SGhA0aTUqsU2LF70Xnvg48+0ZJfU8s9qveqDuhDtpyiLVPsP/49Xr3Y2j0r7wt3vqm/2Do+wgC
aLKJtnWb4gZH2sN5aWIQ1klbsbATOE2CNSz4EELVtyZT720dBSwBzK2kfJ/Tg6Mer6ws8asxSD8o
jfcUIPXGrC0HLkDNZGqIu1M7DfXOIHgObbxPVQX3AZOxAYBEeP8lPpuSJqz6FHRoQ4YS1Q+w4G7t
WscxI8DCkxpD0IImNr502ri8wbGlAd/Tkx/0Gn8LqOOjwWAEg/ta4Y26QwJAeTaEN34RYSpcFqtc
ITlnqpq3HYktBjeTrRU0l/TwQ6vHD8dAk7LAGllM/9V4xI9FbZNXN9Jw1nN8h3rufgAGA59QGO6W
GMbPKuvooesFxM48exNj3Z5qmwNpyRR2E3SGt4UnDoQ9NbO1liff1pTUC6ULigUYkYMJQ6owaAnn
PsiOFkW92Segxsii/9BTlqfRV82N3895HHB0zf5mgA5YSk69yzAd17YC0S45sNlWUW17uMIrLH3n
FoLj2Kkj7rZxPtMFeInHbRcylB4KC6mAnby0lNYFne/6DTX+QGhdDVJheh8CS507WI6sTha6JUNs
zFwDHYsGlrxlGsXwXXaDDrej0DZ9AkQgnzikuk647/z2JnGBHfqsOk01qQphFZO+Yc0Xtmj3KftQ
PEemoGgmndj825n2MQdrvMzIDKL9XpxZ4DlcufmJI1u+qiYd807F3otChn4sRmyw2xsrsp49cin6
KAkmRH862dgwd52uNiEjzDqxLfYAfD9mOFjn3w8a5yjox8iYfBae3ei/hEkfvWYQym4hOoNjiZMu
saS6QDh8N6j/nDp8ehKETNPnBIfG5i4neWFheml5rpoAkypyKWTzwS6pc+0Fbcc/J0vAtgp6fALQ
3EY52h+LI7aS+HC4NI4uLdQ+DbQ9ouEefrky90XPLMb5nILJ3cQC/1w/u1w/tRzoT01tAUUDA7Io
ITU1Qbjp4LIecn06pEFyaax+H5IjgcbJX2u8Em0LWwjVTr52hKLxjXlF5iVz2Kxs1vSmGTuPnG1a
Wb3GHpMmVS0TrvVLXzP56or8mGUuiaI1CHm3fLqD8zNLjcDx2YcmtkGkdfZ5JOJw2Q2F2oYaKYgZ
gA0c0HGDMaF2nyWnOdR9nCLdYm8Jeezrwrmq5F0DzWhPPUuc9un6LDjdeO0BglTeVGwAkXCZkkKo
a+RKBBOSgcz9zM2uXWWt80wIztlYZfnmpdrVIN5gWVnUTVBpkDfQvolGh2TPDIZVxlgRy2xNH8HC
604due0nTnqWI76bSh5ItZr97XWylYbmgxlq79lAwe7GVPWoV9hyPNdesW/C2gzjc4IOZUvXnvIc
9epKRXG9mkg3WWjKeic7tqT8zDEupC5Xs/U37qlLhb9rjdw9Jb61N6QATrBhEsDNYTfNSoTDXiLF
dQOF5aiGxWnIbJ3rtK25QZZMOnyU0gXxG67+xyPTm8kwrZm4ZlX3QXZtB3KuVuidC5331tlHrHxp
SdZwzyGf6WT+yWSBYzp8n5VnoiFCtL4bwI6tiTbi0DEe4ZMQDoLtRTg43XH9w2rKM3Pfw3AbA5ms
OsP5pnbBeAT/aeGSo7PIc6S7Netm2OjMW8uuP5Bxf0yyvjuCmPJBWRYWfUMHQzeEPRNZrjHdGXGu
YARU6yxEWjsqoPuuln5EqsvW5Jk/Er1ChDcMFMgyX3eqx9cROTBoevkwqyDZkfPaneLsq9dAJiYo
mNKqDra+lrxkgLeWoQboPAeRaSamfkwKr97UIfktYTFkL0RGLDyEFnuuhmBFWp//dAy4ND0qiBRT
9hJY61se5xa0BEu/jlOsX50BiWAHukugo1zITo+OqlcRGWWRs8shV6hEOrvUk69BodpzZIzXJtWK
zQD3QhX4hJQzTsvesNyDw9YT+ma5aZruiXycd6+YY3wZJF/YSto13UJWChIvG30IXkUEPKhjaEZ8
uTjrAvNkQKEu9NEEEquaVeWUlzajAzAKTd+UfvX4bURFSXbXh4bFgXN7S5bzUG07rnPOkrMyXh+K
Q9raMVQxZDCTMx6KpJkOv58RQf//n4V8g9tbLvDY3WTRrrVEvRV9bAK4tLp77QsW/hJrExsYl2Kj
tU/4m+xZ5MSfaRp0z7LxqTud8cXRhvhJ3TAx4/IDrb87vttdUdgc6JavVMxQSUXz8qh0+0z//28+
Zf3D67NbolJzC3nziF3ws0jD4llw5N4FMb03mpv5E+OBvXGI61jH+HV3Xi7FChYGOJEUsqOQAlr9
EGYHxDjJpjWNaSOdqX+il49XJLWL7UCchj7/k9JZsGwqiGzg+D360Rkpxjukv7UI5X+1MkdcX131
TFL0CVV0KjM3PuMeLp/eZdBhobDhAHHonV3hWDGaK6Y3WjwR4YfbNAiyZ5RVLqU9wdN6zc2qjekT
3az9Ytb1udbS9KnVw8gIx/1yI0FbND6O7vBNjDomXos0hKnNinPVQkDJrWbnNlr42tadvxM8PVm/
jzomgyhssqdn4l4EVYZxEbwewRkgdLvCnphx9ojp5188JSmNy5K+5+9vTmWjQfvVoaZUjMtB2z1t
B1izlBbrNSKeZ+RZrPoWgRoMRuhBjivDG6MXr+93mV2Bg4lqgplGu3urcgfwXrR1VOq+mvQFH2PS
7XJqry34QRPGHg0UwR/KtoLkN2K3cccg21tanN8srpAGODWeq2uFXvuCX6J8VMFhKsz4tUIOM4np
3kjuC69G0F5Y/cdEyHVO9CezrnaDZIImBGQdwug8EKNd/KP5vUtdY7Os0WmF+VeVR3SabEZNKg9e
3splNcY/hV2ifbBqf1XoNPka1iIA6D2saJZRqu2Nkg7DC5n1T7yIwTptB2czmYTTTng3o2Is9ylV
20qrdYYiDr0TesGgIGTw6bbj2UZTPKXTNrYLyLNV6ZNrCPx1yr1m35ZmdYIaPbJH8s1Au6LzyGU2
oZhdeO5Ar3ey/nJBWRfeUPPZVaxwbutdJeN/N2n0vaewhOjOIunrHAUYZtvCIk/FK917lyXYFYx4
1R1jcj8unU9cddzTuyJna9jXjbFgl7Yejm8Wm1jn988t3kmD2WuapneEPgQtginssYcRU4066z7s
YZcqBz0TZEcvUUgCCSC3ZPrl587wFLM0L3Vicjd7/n9R5tnR1rP5/IttpBAogbqk/6czt1uIlECS
bEyTg2EKIjNmLJvecUnHwihR4MxE+O5faUrnaNWDd7DIzFoGyIkXRjf+q/XBXLeaXq5bkZ7KOqKD
NDcxjGbUtlofYp+YH/pTn+17F5l4kiaAUIvxmjAzb7xx2oehZ8Ky4qYIMWpubRvw9e9D3cVl30ww
WqKQUGUTmMK9Nrx3EYQe2suQ8xMZkGll64/ZpbL13A7oBkKFg16raBllqgArj2WSYqzZR5EdroaC
LE2jqSHw1WTcpPYOwkPxmgNU2EAeqzeiBTwT5NqtmCyPHxa3m3LMzQcZvM6aDnW/KcuMUKWyuxex
IkomvrctGryRoPXHQCTPTulc9lXappShcXxonYG9XfsCWj/euKPWuhXnB5OG4ZJAku7RVX56NCxe
zt+HrQpQqfKSLSIxqJmNHR+amqi2MQ90Yhhk8GRePx0UIdro4HkYSseA2u7uvU6jraCm9qEls+nC
ywi5C7X6EDONRls7WnuOD9ZynLcGi7HE1g0JiLHnG0qRioTQkgUcA0lzFaUiqK4wCFQsiz1zy+ah
l1E7t/SinZYHzUNr51l67Ggbwtebh1PU2UbkaQAWmbc7l3a25ejD8HX+apFqUA71rPzfxUDWR09W
ij0sf3+yzGLrYNXCW/z+5KBr0hPjI0XEFT9Ka0NxNiv5/fvIGpwUBEr89vsoCnP7BY7a4X9/kkjH
W0vIxe8jMyvVXcWXIIsB/CBuEp7f33+/hO9nVWfCuP0+gsaz98uWNPX51zl6dUt1p7z+PnJd429d
2/L8+yhwkHl6ZCmefr8R4JNLNd64//v1UJUweI/VxJGIHzRxQFsl2A7YEnkJuorwrx6Vxfb3q+bI
1UV2fMFIkhc3LeFe1N6M+vp9cV3CrMKBm+f3q1Az031qMYz6/V78Fs3Bgeaz/P3JfTWYxy5zGYvM
vzfyRHaOkLvSGOYnZwkdf7/zH78/2NSG+qUJ29Pvf3W7OrrFvkQxhAKkhoa88qOoeytxVZV5MDym
Nhnv0Khrw7hqnQQWXprGyWEtWyTIGvqo8F7bkn2d2Tl1aTi+TqI8l9TeR4GadgcsHaN0FdCwdFjz
i9AVd977I3ELCMg5WO6wKZqPYX6miDWyna4D19EpNFiV4CN60zDQ1Bv1lY9S95FOY4Z4kOG2avUI
80tHoBkeHITzCbg/QD2Wnb4mhqvd06GNb04+rdhrgoc3f7DcT6kC8RZFwz6uCvGSE7Ybk5K4JXQg
XWLE8+h0hh2qwfBtLKJ/Kbv8Wcz3NY1NiRqqgTBBlb/6/TcLD9M8Ctg39mwxMuYtrpk+nKHr90Iq
seyyZnpM0J59u8AUDQfyf//EMZjBGDA4kpbB///+gWAh3bNrap+J7tnb0FItmSWl/urhFmpCTDu/
HyLzEoSJ9vb7DN1g3DQBcvlB2VcbDsjdmVfKkjMMXKP8P5BgN2GN1t0zMatEDMxPVR51W0eEAgIU
OQuO6Y47L8usu0Q3usFL16zH+TsaXEz7rrFQdyrOufNSRnvOPOnU7gju7fThWEOLViV7+f2idFS2
4xZHxkCuBvzt9IHa/9BUGa4ym6ltXrAaF+WP4dNSCBw5QEjR33Iiv8ikRBHtzwyasQACWkhtV3AL
O7E+0bIwmVeY1rYFNLayU0Z2KujuAvsVU+DuFasl4/h5V3ALLdinVYtmp8nbu/Kz4FrVJhfL1emn
8WFK6b1waR/o5ztnZfWfApLPxUhndg1WCBiPd+rbS5/ytrQzKTkI8h0rI5pEEVHMV9HrlHbfrZcb
56EF6UT728Z/PmkkuoQUlC2toDiwg3OED0cnD9CYCTYiMUMUJAwoal9P7wExVpuYjsDKhHpwj4bx
a4i5cxhZDvT0r7Gmzo1riMtglerVrZoNZeyI1TT663MoextEBNk6L4kBzdGqk8sphHkIjcDYaN1T
OkiEoLxYO7J8V6Ori2WcmPYumudoFl6qjfTsYN0ooANG/pUV7pzG1f4Q7Jyu/KFM76LmwBd4T7wb
OIckcLCC8iKsCnVrtW+kOc5b3drIDEmzR0aRcJ6iYoeBeiy8sT9Ly3tLCwUjIEHPnrY4JvX5b5Ka
pegOUnLbpRtAMPVQYvpLotT7i6iqN+yo4v77ATq/bKKVBCiz+x3/iTJmFYpp9MxPIrB4Mdz5RdSI
y/Kq2F6J8s5k4i7LtlkSpnoia+qcOpPEl8Fy0mbGvNU+6Djb2DccksRpJAZBQBJJqO1d0QGR6xWH
da1DSpR7BW0vr7r7mMjZ3XqPLb+s74TdBBRAuKTssX/XI704u5Xj7f6PvDNnbhzItvRfedHWjJEd
icSSgNFjkARX7bvkIKRSFfZ9x6+fD6qOfvHMscdhUEupJJDIvHnvOd/JSLqlk3NBY/1cu4N5E5Ej
Y3ZGi7uFQX/Yvg2VkDvbxcoUzSSS5D3tIwAg1cWKcgLN4lo8drKQxxSj6TbP9nGFAoleO0QnzC47
dx7e3QoLTG7G+eXn222C8NC1y5c28pe+gV5VhuPjJPK9oIA+hKKn8p7RhghjmveJmbJBV96tYYN7
bBbrafGE9bSWTWhhn7iN5S2D4bOck7fecPwpNUfEPoHzpCSI68gdU0D0jX7ipix8L7TvjSx5h9J4
1TpLecex/oa2DUJ0O7maMlrCyH43jDA+vNpLjo6rYUWpK5oQ7RNlfvpAlgpIWGQErqXQI2DgaVx1
40l7OC5a8l/XMJPla8lAC+1pR9/VmYeboS+Hm59nRYGGnvTH10rRaKVxg3KaVaNnCpXilcMTBf2+
auObn4eE28ifh/4ur5rXROv8BoJafhP951nJmbfieHpqJwCuZY/A5uc78vXb+gF7derFD+nY+Q0l
NFUyny5M22JWGtMXT5QUOwidR8+urXPRZ5cZQ9l26ukfTXQEb2oiYelCexfyIKY91Baqdehoo8v8
PsYqDT0j2HWkmyWzmVyZ8dlFJ3ZNm4qhKq2WQxTHMEdI8uDkXHAuWL/goQf9+y3j+qGg7RcQlMqw
jM93Hbt20aNfbYa3TKQcyjLXOLPm/PvZz+eQGucHNYfX0VKO55+HHFPEnk3qI7LDN3KgSAXyjA5D
S0oTQ/086gX++M9nvWFB+fLz8YAUzEk/qffCveioWpw5O+mgue9649mp+/xjqMpux4grpq9SlM9D
JE9zNaT3Zol1csjnvfDUfPBshE8dzZPdNLcdUYJgkVDH9TsUjoFvTxl8ACw5X2OT/e7bbiGWiBR2
bQUGlBV6ulaylO+8WDu3zLsvCkMbZT423ZL6bN/RaEBVSH2mOBhheWja+zUl3YGXzytJ8KuTNCcA
J/GUZXt7xM01086rndl4rFx9oVGyxjkZ3n07kRUELi26E0kWXiVdZdKwc8ev9FaIIf6o6fYVmYNA
JBHGhRHDcDct8g+QU59B1RGkzZ0EYPhiRMxniqWcHshHue5Bru7Q2HNenEwyIedh2TY32NHMUzUi
3uRAgg6qjdJTHoZfqjmUsIevesa0T/XAGKtzm+QoW6LCPeawx6WyyTHO2s86h7IG1i10tfViNA5d
l7elq/tfIL4IvoNQdpsjufZ1YmEZAIx7TOeK3DtFi4MRICh7GdhnPYYPEXp7mNwWQSr5oL7M4AVi
rHp1Y72rG1Lf4oz+N6aTak9q57us1ldvbi6s0M4T8qhPg9YdZ2CI6C408SunY+BAtBg+kVrdmhOJ
KiFX3oyI0Au5KrcK+1PLoAUzhdG/Mx1/pfsKsnnlXdoDaziTawKrreGNt6cYA/hJ2pt9T9TDW89b
AW0IzJwUm9STDc1xXr8zc9aE5Cpf4QXoyetisS/mGuFmJiR3CeiY11OtrBdHfM6ZXb016RBfGmZ2
WzfqNwtJwJe+oAWcpQ3A/6WbEM5Y4lGzmiOmLN9DN7H3LR33A1iA7BIpckhDVFxuGtA25rUkUwD5
8xpB4zLCa4PXyCsGWLBzT0JlgsypE35WRdm1kzYZ/YfpawnQVjE6rqFNoMkZZxdVG/Lu0rUe2iak
WE0b0z0sxUzKKjO6OCshbHUFsm+kKFlfkiafLjdTHXyxumf4MRX0M+VeAxqdjy3Cso52Mq3yhTMi
Pd/m3gy9ZE8aSbhpCL65oSiOWKAQXDgWQS9Rpc52UqEsVR4DCGdyUUMxgWvUpBFq/olT077iDORc
/TybovDP2PThAfM9cv4VOzrY9irRgjU6alB8jQGNbJ06W9FylfbST1wbA19umPvWoKeHrii5pv8G
UKW4cG4jbk9Xl2hY4Y41gcPBSL2o5+Tq58HhfOI31txuCjeufHsUNottbWIEc+WzbdYIVqRxMQzn
2S1ngGxh4FwVSBSueppV6E5Qu7V1QPBr8DV3LqY5sLQLF/pKhE/A94iqQwi5Ha0kuiB9ji4/z2RF
hlrlBt8oSK2Do/v3uWgZslcmPmJMXJdYGdElMoKI5Ei5CutwYSvmCxe5PjCyy0mmg2wtONGZYfH3
M//9tTqeP+WEfGw2+SYTucl5kcO/n9nlo4Nn81xOYsQvz8NsIOBL5vaI8dq0jjKmDhwyo/37s1G/
6aNOXF+v/1PgQbxLVA8wWv3KRyM/V/R8am16J92OgFwVegwdXzcx3e2i4CDBQY61UAAxvbiiIyyv
w5/aJgxOs4oBjUOolg5BqHjrg9TOcJEBEclJSzAw+Q1VuQTnyjN7vVVjcW1XNeejKcpocrH/zIX5
+fPRMBNP9/Psvx9+Ppc5GVx5GR0I8wLsIS91OYiLbbOaziUatIi0cNqKJiGS0YxXyLHzJ0zg5Jv1
Rw+J6+XnwUD66lcWVBSrXFYuF50+in0MG92maFq1yxM1nuyx9VusrABbiGdYumaX2y1m0gR8/nrx
fl6hJA47UmpcoKhivBsEBP2Q/uqDSEDypeNEzVsGiFZtjOzZXFavltExQeylJkbV++VmYv7iZbul
vUZMR8Pq35jz3gNGAhSofik8uDLurB77tjQvc9efNcmmvwEAHmPXaf+YEtUL1pJzXJh3jLppgCOy
pRVuiLelBxoctmWyr7Gs7/u4HLa16IunpErI6V21YpC2H0YzTnw6e/1dMoA+GRo8yw4ulYMJFfO6
MsHE8Db/UEUzXnJ6bafa1iFelC69MB8yjpVRK5JDkI1KBr1nWZVXCnMulIyluGOKmflGEIBnWIjX
qDLUiQm8FupEhoJZ9ysbTd8ltAqBpGs9r7jRlPE6rbhtmFis81G8nAcTx1nd3At2zxHb3P2COUFZ
MTAizl9jAlcjW9JkB/ML/2XbiMewyowdHiWuicSNCO6Ds0NpXydARo+gMlKWkGo6K1vgCDQo4vtV
Kl53CtH4QKp0I013j18La0GTMWwTE0WWwYiyMonS5ZrHHV29phlOgxXsy4wBsQaHd4JPTP8AIok/
KP56+ou2X1jYscixS4+G9r4C8o42keMF9wbhXqy6ZOXmxrUFpvpUOuZtWsFEQ2vgPsDraP8+axeS
zNsquFTd7FxluMcxB3Y7g1Swm1JN17bGQUEgN2yP4Jazb8sQjQly5Hqva7PEmsuEsh2Bn2mPhH8w
trlTFf69CfpPbE/XyrGgfle3Hs65fdkiJc9K+9Ip4B3HROMYc5IQyo2VPtkW810yQ78zRVJ36Z64
+yuONqmH3LkWdK9H62ZYgrchzO7j/KMza3sf9SS/tZSyLA+kuyRxtJbDNZjuSIIRGNNtTfsV1K5+
mrpSPmTEiugVlORBEN/r1Ek+AUoW/fjhuM6F87LYTGuglJqqx2omhMlliyY3g4ZUjuGq7d7CBPPW
LLrh0DFw4N1ETjHVBmuETEaaJdNhGYlEbKsj40zTt8z8d6aMj8Y4JYWUfqAGfa4o++ZQ7bxKM7uv
m0Om0b94QT9hQiK9GDypfKVZu++iFvmOco0nw3wi8e2S0044MrluDzFvY4nbHo1trq3obqrxRCaJ
8Kn4UxMeV+V406ki9OiYDpb2h8bR20qJD3YnZBUPwtLRA/qOXQuYi+2M45IZmCcZFA95rH7hIlcX
SO3kM8OOBXLevQetwdshzm41YcZPEX4oZtf6V5XYv8YRNOB68cpRoyOTRJdaxg3eOeinWlb7NdTS
LBhshnmttonC0WR38zdSJUHOIc41dDtkssQmIuRsua5YJgddd4e2LP/YTJA7+zB7hNRnGbUaB526
BoA10JRriuB77LcEc0YkVNcPCzrXA9OdI61OPPETQQSAN6pjka/RrDOn3XmuMqLRVgs6AWMG9G3A
XkZ2FsG814SpRquUI/a6+UiX63frfjuJ9+COJujFFshW1QTd3nLt8DgWhQle5WpYyv4aABdRohjR
13/I7QnghbuZWDmS1eL8Kwf7uh1BO+8Mq+lvgX+OoMM2MZE2ZA8RnRS3XKqgRYJCnjLRiDMs0iCP
YG/HAUS1uZSbuOYYj4kc9RBMxA05QaT8dMaVI6d9X5CmDX+hIAkKZSXeIoU2Lf5CP8yNU1LjhDgX
2iF/LSv9Rrp57QNPsmjyQiMXc7zv8EUg4KyfyfnpEVefMits8JNQlFe6djnb1u51T1upDt0bnd14
6HZuMInpa5hfczynRzdGLyw7mnoWFYjT8ubtiEiCjlwAo3ftAvYoRILHWqcWNCcHnOtgMLFo3LvC
cZAkEitOXKZ38/MgydU2D9G8WJcmHC3CqOLBhwuDTQJw90GKDGG8TtVhcLS3ba3kkuMeY8Jn6Juf
h5RShBil7uzk917NOQfDJMvuV+9+ZLz12LNJJYcAcy+7wb6EbXrCR+c5QBzy5qEKgUHS7flSVP4v
VcgsnpR2ySSc99OU27wEo9uc8BV+JdgN/bFJURbH86vsbdM3YupOQFx3dqy3UTW/8nuzNkt+ETBN
QKoafQWWjdmH09O9ntxN1Tovuo3pfntvVSn09cItOZKRMQUMm9sUWwX91wQ9L/QxT5IKY0S4hsYi
2UUxUnctp0+B5rboCLlBsjntFQAXELfz3nbB5jSWH7TAVgtDvc4AcFeeaiw4ssIiJwjVS275o4ME
asnqJWPXK1Hw4096DCb5y46N7qsU/Idz4O5xiGWbqI5RQEl3hEZEUlWlrVuTPGMSruAbeMXWdsQx
OTP/JhWXo9rtaNAShn+KziVEzg2NaWGns36LKIAxFpWHmMhq9Ne8nsQWvTtZ1nBAll8EWz16IvqW
XWSy4OG6N+P0VfflSeX5NT5WcdXLDqUH4p8sudiuB4c4VCicCxfuBHI8hbpkv8TOzZL3f2gtwNPP
k99hZXsHFicON9E3f5rhZx0z5pzG53nx1HeFGAGKO3EDxM7sIl7eDX4d/GiYHzoJ3UQ67fsEpoI3
8k4OsSAJseSmnvP+eXQD+PNGeFuk6JH5FglG+sWiqzC7I0v23C6HJey+UIwfW69me/ZEs6EdUOxz
hxwLK45eJkOGl2ix5s0AxHyW8kvQ2YB3Q6VgAqzx0p3HaGbXVXnidySleXmKd6ojX85DFsoOdTWU
ehvawT0Idn9kuWgsjDYNtIANrgq0jIhdoqR2N5GGUOvOJN2KFjt5NB9gKWydxryDI4DiTF1YQnaC
3JSTjXVzTgwiGoLBQK/I5lhGnNZimiVVZz2PIrzTmfllWsm8UdUAvr4QKTqr8rEX4XO6EPU65wsD
OBtkUb0IBo3qOXDq12gmQn5Wf6KK4xom/W22eJ8mkxdUy+mHBZIgNdLmqYfRRxbvAwSeJ4BsxmY0
rE+8mfZWubSmKsEeQkvcrL8jwWwtGomUH4qJ9LUc2i74kjnfB7qB6d+oE/5Yfu35WrZ0DMc4dv0g
KcmCFBa6YdBcI0eOMIMv5gKwNINoDfChrl9OjKfzjWrhcplO9ykU2wXYoIWtyL7NQoeqwmMELgti
1WoMfdw3KRr0fVBX10xRIgJM8keNqGL9WXVx6lWi948peCrKVEU96X2EPYa/rIHF7mnnSTsz7S+X
F5ju/S80PzgWupk2VHOxbIRwDuHNTsTpQqTBzjHTcxSSXtzlut8W3njV2p+pis5ObycoHsLXrGze
JsC4G9trUNmP7R23jo8gyWJvi79ahU2pFXLYefZ3G+Kib2fvWEUlfVhe9ea67BNaOUFxu0Sm3Ga0
cw9hgiMELQzmHyCPLc7rdAwv7tTDANOUhlkaHBNUG8c8jnM2vZpdVo3YjqdP1hxrbw0uBvBuT9Ad
BSfZxtvExAdV0ihKbeNKQWIwJ9ZDNLZF8YjoyoET6L0wAST2jzLwSAjFh2HgfF7tYk7UXyczOrc2
cVjLOGWxllB0uM3dbPDmbp3uPaUiLpyivaWj9+QRBtWaa1qLG+9U3Ia40mZcVcVAdOxivADRWK3d
462VIWSpxK0bNX+oC20GlWe+E5BwTcoSI8edF3YHe3G/Dbvjl7eqj4aUuGI2yPYWxW2vKzoopFFs
EJ8i2OtycnZ1ua+u21L8EmRmX0XquujpMbQ25wO8ZXeTbLZJxLiMRuZFlC3EmOpPWMMAG1LM3+3y
PAbvHQJrBCnsS8R42swGBkwT4o6oSpzjTkMZlb+2dIIqS/S8zTV9Q+SbvKBg0cpdDJEYBwriuhZp
shTBI1ntz3KANokLkpTExmt4g+h264IJJyvz1EvCC43BQAjlTUDGRnXAZEyJEvuRs3yjNHxO1/s/
yPL7Shr5VkfOtWi5sbuh9UWvrnlFNMsOySQNOqFRZZ+gBt5MF9Q7KyYjnbaVnClcmwZjyHaZBBGt
RwQGLY0PCyS0jAk7MAlIXRs/bZn5FmLQDZPhLQ0laxtL8uclKGv0sc6+Ds0tCJRbOxRvk4cI00s+
OLNEmAAe4mo5cW74w93DRa5xIhesFK7DNtkX1kfowMybXXiTzaWJBPmTwR/HqR+kZKnEGZcU3h2J
4m+jN56WHs1o1psERLVPYdH9mYpD75Fv2eAPgzPQcg45Lyr+mqgP2wADIN5hGuAd8OwbslLo2s4W
TVTjw+yzjxHY0mZp5LpS+VWMw4mms7WvOSlIstpodzT2rmmRYEbSAAs00V4XCJqWF640EHv+XzVH
rA/5nfJy5GIAThB52K811tQaWVVrM7EDS177w2w/IOj85f22BZmm5Eujb8LzPrY2hgZyC8WiTpWn
z4ArrkLX/MD66h0gZdUE+WkYh6rf6IY8l6n20BVYD6PX3wvAFSTGg4OyOK6QHBo4ZCZDLUu3aRB+
JfjCXRQDESvv2HS0nMOWXPqUoUlF3RCHQ7vrs+AR7RMIOBzCmKe2bZvyAgVgCos1URUywnZy9rxT
NA6Gjhl2yvmvAJSIzQkbNmo8MT2F8ndBCGsuPiOc74yWIGNU3Z9UFw9h1LfwJgq/ymlWdAI4jTw1
onuIlX1lh+WzFQ0PLEoqivYmPhsqNUjd8xOFMYadh6qfXrxkPqu86ykR5ztW2auC3G27YgEdE7lV
kb4z8/kc5WwTqqnRhbXc8+Zpaez7sCkAKES7UBeMUu57SV57k8FGbvcLIRcbOS/0lJjjB25yE1mK
r+JxqqYc5mHx6nosAK3Rn1lMqBadX4hwbuTS3nboKEbmfSrM/3SoZ334Rk+Wh/AfIceX1Te/nNG8
70JuyaTahY4k2H7hfed0MEZhEOJNfSjY73E+fNnO8iYDbojQFFhBm105ThSdirysebmiT8lGDl8m
gC28NxHdzpNFBNUtAGnWuA5/bMHKlKJVDtxzFTBRd+TZXgNL6DEsRbwvjOEQDbemHZ8Ashw9Sz9m
H1VEazSwxzVMerzrEoGRDAj6UBn5cTGK914F5QYuWuAvJj/eVA45WhXVq8qzfm8Lyu+mx5nPuTuj
AL/LdHlAxIy5xi1OtJpqIC6wMjwQUUTe2se4JzCxeEuagdNYXV4GSY7iUnFteGEkyXBbuPZi3zMe
qiPvJewb+0Dpws0EZaitnPLUe/vJ69/qdkqPbLQZevtLj/Bq02gwIrbxNhCErkdIqRWGZ5802LOD
9pO4hY4TX2ctO1a4aaua8WWORf23HxCn8hgSTHrCJbvv22X0PTO9WwnDYDVwhiQC82EMsl6T+VHG
Ds6QEcVJQLiFCobreMQ00b3rhjgnPCLHdMw7kNuLQ8yLqo9zESJG1PKXbrrIZ6nbZykMKgijJdvp
aZ5coHZAhogvqS6FCyl0mYpvN14LDfSA244FntA/KPYKzQmJjc1WD6dqdSm1AUwOwsq3mplcThoo
0wBOyiOyygYUIL1gmkzO0zj1UMHTEfM45A7kAsRUCY4zM0W7L+IkR6to3dSBeAvcdKJARe8kmE1R
hyAAiMKj0UoOYdHRccCD2MyUDviIyDRG4IbA5N66meH6XGlRnkePKKvUDBDxdx4WkbFB9Sg6Y984
hSSUhKz7uT7UrYXq1MzM7ZSzjlU2cpikR2nYR0cE75egIvW57dhnIpnemeh3mxLQEUJuJv0rtjVC
K+HU9g6nYXwtR807CI/VBmnMh5oaIIIURKiZ/NgTAQOpUDAbYchPsFhAIxkKN0HwpXUvR6BPeYc6
V6vp1bRgN6IUEYByutzX2mNiEyfXfYmle6V024tHp18QPGWpzjcEdWrYejudQflsXPFiUkdPcugf
0aJXVrWz2F0gWgRXwNTiXTtY+GNkZmyTAmINcBsQsrZixKlkvs9MmKdBON8Q83ohDhAyxXyXAKE+
hegheXsAIUrL1xxlOVJkUhrKqnEAE6LHNWhV3dfM4Rox2DugB9nemgbssnb0vtiUWh4wi76giYi3
i7sA2z171TvaiYO3VNeGHZOLxqxlVypTr/yLkdqEG80lWmewDWeP0NPAA10Ufjq54RHnHHWT+DUG
Tnu0ZIfo0SCvZW3eW/LV84Jd1YIvdNG7Mc57d5ca4t1qvJQgx8UEeSCG15rMIGxjAupBn1gfLfPf
dXRDl6oBKLZYd/li2Dsz1R/cz0QVsavgbzJHqXyOUcrMSNOmu64p02FWWK9yxE+VK15ll/c82PXa
LTj3tYims5QMrzyi/er243MQUpsCj0pdI9yGcxHsmXoXjAI5NDmdloeB7RRH17Dtp6zfwTs6zRFD
LIlPjmvnC3cmXL3PMcTFzXVnhbNP6Aq4whLBURNggtWgNlBfXBzl/S6sOToUVfq9JOJKx03PriJJ
5qR5Bi6r3i+l/B5r/uKSuEMJu5XeFDI4u4fICDFkOJkZ5pbCnVh7gAhCaQLPNt5ncaH8KmmsjcNV
tGqkWdBL4cHbwYuNe+Sqn5sbRSbBjSHsCweIXUM/6kpHBeFXqTL3caopD81wr+z0MR5DAhwhOW5B
GD39UAHmriKwOZ4JTlF7ewLV3jEMIrcjgzJbRsUu4TpuoRWitXD6e4craPfP0GdumqkzQSSRI7VU
boLUID3b9d6zODd27rSWvr+NEMupWRP7CJYHV0iDR5UJUr8WLfhpCc12/FyImo0oN2mE4CubSwZ5
jVeRu5RBnRCNn1SYA10aSBs5LfcB04kTXIH7xiMPgB5DixCWulMnIwzaANZAnMhLbiQ3WEKal2AS
/SEdB+4Lhse7fC4ulaDwLMMvEQe/YJpdzLacXtL5NUQ9g5GROYU3U4dnhMpsw3RB6uVFTDLRBTKP
cQnnVMn1nCekEkv7sesZIZiLp/dWcJB2N5zjednHY57snTD77qBhtU3ZP2kPerHjkJGw1tNDaj7G
SqIDH+6sBSUjyibOMQvIhAr3VG2Lb4qCy+JhFiyofmA+J+GhF/WDqyDGKdH86pB8D4kmNaEIgrNr
6U0VkTNpLrNfx3Xvl/aaX4DXODcTuKKg7bs5pocc1u/sM9cm0NhdO3Y3os/3bpQLoJ/s1SWgMd/p
1IQlYZJbO2Kmwykx2PVCf1imY+1Cb+r8omMRWDSE05o8Paq9D8/rYUNhloU/ZN8i/+p2ZUkW75Tm
1raxNJJnNGR2U3xbl4V23pbj2LBGm5LQCKIoQc2RZ3K5kN1I30/Q/qHBvZNLbR0RUIAFpEEEVhMH
5aKGfDsF0UOWEYnUR/V93+4gVnBjtnYDc+IpKz2o04FsT3VJInA/0uIpm0Ncl84h5Z7uHRtdw3gs
4vCEAsE50GINyJLcOUbxFodXqu7ak9Xnf1ATfDGteXT4R54BERyoI9PZ2XkZmJeuGoN5W9XdU0LW
xCYiCjyw5XDM1znJiF3D9Op7XYTCb2TyPHC38zLmj+N0tbhTtR7gjsW0yucahOmxOV7HgqbGjCzF
tRyLmQp7JB2+eq97643tYEuvKXgfy+gZtq+5t1NoO2qGrrfE+ZkI0uupEvIQckEgduK7AxPtgjwn
xqcdRQQsFPkk/mDMeQLnCxTp/rYhcaDFdeHglL2fllbRWGi5xWBV4Q3vILCUkLR7ggO9Oj4b3CEH
C4cBBJvHIQ5Q8nYYuaStOT+mWyFDRCNr7FuD4r2Pyu9KNj4ZV6+ENfYsYgP9cOr0csCekgp/aRDf
rK1O31vDEi165rFZYZcY2QqL6S1LwS9R8BMzsCP++WiZ1XfOngNshlV8ZQdXtxPEq1OZZSdm9r4d
ENA2xjcBnWqSiGi/C8leWGbG9bg4jwnCxM20QH7IS1g2YUvzs+qZcTlswhx1pI85eO0KaE4fIIuH
Ds1+sXguLcD2NlZC79OqhR56t1T1h7KIRs0xoW+K+mIm6ejHLC4bkSCVKAx0UOaxRK63OiWg1dP9
MtribnLVVxVC0zEMZnQLzA8dFMinzOqU5NxSwHkKuJaQHwZw6ELR+tc9gAZZIAGUNn/LgI7fC37n
dNyRVDg4GTw6Epml9cHISeAWSPfdfMn9tI7f6I3RyEuWvW7QmsXhn7IHfSuS4TJqO9/b9vKWjfFX
WtQg3msCXmQimfjO7Jk5q1AdFjtJxV0htmERdNMDbPbyZsqphkYru8Odw9BYbiwFMymq6H8GBlOc
amUBjG3zWascp83QnxDtRvtU09itl1s7rYMbR0keItM+x1V/bwysY2brHNMyTo/KME4AdcHcSlrY
ZV5SHpMcNSYGU8Kx4WdDtuLvNmls5hmq/ThBLdDEw/O8eJdZsKESb7Ota604OXTZhYBNTR/CAksO
mPocsBXf2xXCcFIZgxj4WbkwgGRIgplNfLVtY/sRKOxtWau7TBS/M7gjN23T+Km1tjPj+kMqIiln
dO+z9dwXpnFP/q267+Muv4awfIWQojili3A2RZjq53AOyUGldViZW2Q9CxHb03QyRogeLoJXp+82
MTNrNrOJ+XMyPQuXJreLx0VVZg9EpnT8FEXXrSy1Pvddd/bMXdpHzMy57f1llHdVMXzSxtymHtsq
h+BnoDrFtlilMnH11qUpiXAAX7FdfzgTihP+4N/S20dyTg+DhPppp4GxVymefDVrzFzDsbHTu8lp
ogvOeJV+WlOBfrmqaGN06Z417oyZHD6hx8hzCb/bvt43VntG3PxF9hcCgWG4ILxhAoRb4zAWML0j
mzlGicyqCLIP0TPsLML6c47NN1fheIUAFW08HQ2Phq3vehd7IJwlcjLM8hy3gDhWccAlajqaJst9
0uBXGJBCcabmp05PRs0UuM6tXRapTyZKkrkCMSvKWZIDp5PbBj/0EBkTgh4NxpnG2pJJuFp2Y59I
un30ekw9gfxkRfmIf3maMFvHYvsOrG7vrCkskVR71EbkBPY6PrZsdfZK7nM8gCr/WIOx1siu8Hf5
PzKo/hMH9jeS6j8f/p//LwPErJ/r9Pcy7T67z//6zXytm9cAtH/9Y1sWYflf/2v3sP3fJIf9fOH0
/a9/WPyjvzlipvFPfPGeITHdofh2TPM/OWLqn0oy8vS0bRqGYt7xnxwx+5+AfKTnuYZNmJhjK77U
ln0X/esfMPr/acGQ1WCSGcmbfPH/JUiM30IrksL+Ro6tvypJZVphFVcc9mCKm1rK/5kkhjxu6iLl
Rpu8a6qVcM+IQgdkrudRy7CgBto2LfGJNPQGq4lJLiwF/+rr37OFbqcJb02EyYkkUQLHnUaeEw3q
krk7dbqoi7Mxl9QkbmuR0V5OR6cPyzOjDUguguXX88Rt1vaHfiHSYrY0a7tMG0ZiHrEioUXZ79DW
2Cg5MuWMg2cM+fYZv/Sy4zSARCCV1fnngZNlffbm8LZaCfd4Ujlyy/k+TUy5r7PwM8wbhzJ1+a3I
jubU1K8CSv6Jo20I2bhwd8QoBseyrnZl11d7XBB/+mWj6rg4s2Vlix2ezWpFNBvq3w8xrHWzZwQ9
FBmHb2bgPrpiX8fxeLQR/fl9SqPzr4t7HpfiDF7AaqOBIjmBgxohnWQ827DM5AnzEeHcEJlF7qzY
mVXkUu7xQRJX5fnnGcK023ZJjX0pjPJc5xJZpeZgojtjOAnO/TS2jtgU97qQ01lP+TtSpcAngdja
Wo65NVPnToUIh8sl2crwM8Geuu3pVm5X17T26PxHCaukmXJcpn8V7LwsfEVkuhwGVzB1bwiA0Ka/
5IbPDPcUI/G+k92hngpxCqbuMlRzeBB2f+t2zEUM0yqPTC40cPsJLMsfz4iYaWmhdgfHU3cYrgCh
CYM5p3RM/KseUN8OKgLylk1pg4qb0eHMub5fQp3eJYzepL5BdQ4Y+URAJHPOUYYH2WTeIckUcw3Y
OnVuvGtRQPUzUj8fayqQwbqLe/U7WFaCJe24Xfp4bPRgvVQOqRJODxJM0w5hfFr51dR+m6liIFSO
kPLy8I3T893AAJYuID3TQCBiCeqg48xSTNt5NzjWjKDUpjsnSnwMXrwZjCg64KzPiBwL/V6nj06E
s2f2OuX3zHfbmtZQbZnxLo0smMDe/JQ27MJ5OH9XXoolYFwwQCAxes00nGE6cVNkfFZ2tU45jmEP
E74vWnOfLScqtvnkhZUvJWLjwf5V5IaLerx+t9tgJlV1PI3lfIT7QK7M0nPOTnLKedi5hLXgs6pf
nZCQu9aRuH3a/kaI5tQ4do90ACM18mGOcgG8LrvBCJo0F5qvhHrAPxf1C3eBR2nuLJzQk8MaUs/U
ZsY9uyWGeIZJwOzLwl4TaQisTX+TrL9E2KgrXKzzRje0HMII2IvTYoXqzPP/ZerMluNk2mZ7RUQw
D6fd0HNrliz5hLAkGyhmCqqAq9+r9f4R3z5RyJYHqRuKqnwyV6aSfetSpm1iBGDCh2g5+FA5NtJh
7t9gUt82vvfMHvNu4e0I28w4mKqhWJrxoFt5vxlrMgZ/tczKjQuciRJxgcg6KuGAUHruPPMzT43v
EbLsuwsoAGOKewFNlJ2C22g+qjAf0D3zuwuKaVN3pUEVQoTUJIgAFnpwd6abIwEDSUky8RYV+Svl
pc25WSYaPH33PpzY1xaYaKS1XAmp0MDFROQW/S4vfWWl+9JvSQe60QOebaR4fcArh5vIcpa4Ilxi
LmO9lWYY7KuWKxHTF8NMFtJhBdbbTkfWxmc77KadU/HT9d5XgLcnLnJyOimAoEq4FwDp4WEKmtdw
EWI/GqpKqPiKJwdUI4t5noR5dJWhwp80uEf2CCKmy+PvkPU7uS6gAbuuPLIgI2iP3rMXsa03MKqD
j0DshNw8hB0+RBXSoWhphmcmkPgZ90BvHYRBh7AVIJMyzD7jvtp47QmjRXVxBiCjjin/mTPZGKz/
CGuWuzXnLoupECYRLJ1XWVGn1UXjQXvc3Jr2hdSb6Raywu2uW80Otw1gb8lu61xJ8z5aMUJR+uDv
bqUujeffQohX9O+vEP075uhGVYbKXlbH6/iGkUFScNVmjkil8ul3OTpf2bofCxvOImYZFw5/vDjN
c+TYETN9zIZG4PN28vChHDsJbTVeQwfDAm9v26n83fKLK9UK+7Wsg72mm9A35UOjivGoU/zeWUkJ
lCGe6qx+aarVSrK22a29roBfSwAM4SgP4EbRNoT7i2dKf0jBOAjCuEkPUchwKuwMllq25sRaXCg2
eHbBa9FgK2LqHxA+2GaQrCrr79R+rSr87WToeCGklc06AiOo9HMRrm3idk+m4DhfRkmKULeN6P7C
ic0ItXO+gnla2EebC5xrtzhVjXwybM5L9JwsLcwhhHtEMWg1adVzXtYsFupvmnIE1hGqWJtGaqNs
vBipy2GmXZjx356AIPrJPFEipT2b8wzoQhFSELzW3dYdSTt1PjiWKUxc0QBGMrJdH8LxiTQtaXCF
Z00niwVDKm+L5eDp4Gt21Je2jDebHPJOTkN8+1b0XL6Fjdtjdrj62FaSvO4cjvLiqCLmNrjXY8O3
bEjDjhHPTJvXUH0EKvhWIMUPneSgXA4PaPo+FZl0TPrdxIBPPy29Lc+DgY9+kU0YpzxA7aoKr+kJ
4I+5F671VffOkrCPQjnwa/fg5GgIovsgriAvvPu8x5G5YYhFAfAiRWI7C/MPqEpUOE5fUVV/ipE+
J9p2xuSsMrgT7FB68rR9YmWgXcxofDLaldakqkGsnpgqpbchFYkxwZJPF9+w6yjMXPv6Uxm30gw9
gEiCWDtNFzX16Zb24j6RPp6y2kNOj3CYWWuHmuS0vyaNKRO84yGoypvZI78HvcVkGr7tKjnVlgxq
drbBTNp0DRFHwwo1SnDvi9a6sztsY3nTvCxjGeIuDdH6Nd6uxnghyUvEMG3NneXTzjn5FKI7TGBJ
NpxuYitTD8lzAzPHlnPXPwEskXCMsVts73GBmU6NuiSYCTsK4L+LD3ywuNZDN/m5ym5rvMXLkaQ4
Hmz3vksHYps0aBIKe2Kn2R7hU3ypgaBWWq7P6cIEv51BXbc8hgvBBEJJ4IgyDP7ViNcbX+Lk7WqL
OQqiN0hR69Caodhys4UsKgFiFPYnpr8QOF5KolcnMkZ9besbv6JlsBOCK4PbHheQ6mNfof4NRfS3
CkZYXuQEdNMCMW1euN6H2+Zkb6fr+1Rlmpj7sh1b7LbUpPjmStAARiTNNcZGTvw8amEURwA3oGh+
fPALi54Jb/bATDnttYzCX6UGgzirbNf14XGRVkeR+1NEr0JsqZFVtWYg3bcWLTbub8sjmpGV9aGO
gFXwvF3tWIiRiGAEoZSbOXHgTKEuH6H45LxjB+HY4uxXnzRsY0nmIk0n+9Yv8a77iOurWsHvZd2W
wm4T51JIFaiPbj5q+T4K6lbSgIO0snCdKCFN5phBHHCWOZeI2INe/HjoF52EqTdh2uQmMbSdGDpw
dmVLtiP/chrEFWtVdJn1SMkwAroQ1hQaThPZeFOYY1kGuoaZc90t2XYYm60TTDvpF3IzGQ5zF/ZR
zfI+1+RuW0P/HZajYmSHnoluX9jUoXgLNW7+lJ58YOHA1DwO2FOzqYebB5YCgxXDbuMa9h7PXTYM
Z0erz3Ved+vKCUmz7cRNKfBtsRt0RAP/lrsbKZNMzlxTJ47jNanUgIELol1HxJepyTQlYn4wFbWr
8zxPO2si2qb8P3gsk8zJx92IMx8kwG5hmjVOanpnWM8ezHOvvVtPlwVjRX4LT5l9Y7LJ7F5yW3Ht
lw2GvwyLbFDOYheO8G0C7zfT4fNoPJb9q0V1z6ldDUL19rQDL/CoRtpPtPKqnU4HlM3SPBdivjCC
8g5Dj9UuXAeL1hD5JGl59kmMX2dTf60Qc+6BmX5OI5YASQDqFZaVGo02nlXp3xHzZFi6YuAj1VPi
KR2cfZem1gHYD/PiwShOsqS12BaYYIOU9gKt+53fq5WLajySc225O0iU+HXMvBX22Zi/e5p2RoVX
cgM8144dypCOBccHNtHkKfoaIrarnHoPfQ/vJ123adGUX4rxWSq6V8MS8+cYiXeAMAO9hgh5bYcb
oBHGr9xSuDJGKJ4hGphjHcYm4sSAfr+du7R4yupx3HOPcwILb14X886FWBNzxpBPUZl/1DD5xDSw
q1Fu0tf1GXQiFEQMpqTli/oeZTE/0w78IgsCUPUwfWc27biTqq6NH9Jvp/s7J9qnq7/et4X6mxvW
V0QiEBxS4BG8gTiM937c80v2pRlnKaVYdRrzr+t2dtzjb9pYgLHxMDcH12XjVk9qeaR1QNeeeNbN
57Qq3iLwf6zpigbtCk1pFi3P7RpmfPG3D9qVQUwUJF7n+xfL9nUfz3NdcvCksOPnN38+OLcvLzpS
PSPLwr2Y+/997b+/JcEa0nBYBjjkMf0vWjdx5ChMZz+/+fPl//2d0cqis2++2IRG/+9PdASbUP16
l+0BZbf//1/+7z8efGhtMz1Z//3Jn39stmz+fhFgZegLoHP/+x9+vuOfX/73XfQWAkEKQfjn97AF
8/d+Pv2/bz9sqIILJif533f6v2/8v2/TXob5OIv1+N/38/Pl//62LzAgGtq6MQx5of73Wvz8EgYt
2VbpOUw9q/x5ND5EhpsFftIvpw/e00kvdy5fx1bL49uyw+IEbuOaW/owW8xK4RiGd1HpiESYebFv
QeQWXWW+oDAzH3XVgkvMF4cia8ALRvk9nK3HCfvKn6CNmVu9rrNj3+cU+tyNnIJaWXWPcLR/y3yE
vpTlHFvMPnr8+ZC6GXTJOboPWjt6dLB/Xy3XOv58zcDWS8UcUGwHdCFMdXdMAn+sn4WvxZPunm5N
wI4e/kSRTZTaa6PnTJq/VVl9avBAB0cJ7zVtcvY4Yab/++XSNHhFeeoNJr3VXWYMLwoTBlTkU83J
cSuFqt9AFjInYiweG6lVx1PKISozhHVuBgY+a++sT7q661idHicNxjsiIMasaXYeBUZ/6bSMHbHX
bcuC83QUtfdsI87uKEOKB/whVq4bHYpSmm9ej5l1pMD84oyY7VMfJ5Hbun8YyvYbWnuMXTvV1luJ
52RbrmF9Mv2tyYjzl2/e5oX+ye6C6D40IFYj6oFKaZ39Mq/AXF1eEbKlGEJsPW3c0G8fZntarwzb
KY8S6UMPaeBtInIwmfn6Tzfmo2xu7Syua1wDo3oUs7ZvPcTMzjDWKMcyjqvvv3OwwqfeWn+K2aIf
vmqM0wQP7IQg9M+McGnIYO6/xmG4jzoGpJEC3cFLTaKgwy3HBiSPvWkqv8bbHikqPmqqyrRLTwFm
EfselMNwrFNh7NfZspiv83jzO1cfmyDAgpOa0OSF+kv2fe/Q9UEzokeGj3ZBs6Pry03ZCfZL+NhI
tzuQ/WE+4WJK7FdX/eJViRffsH9DiDSTFrIMxDUqJOe+3OdM9B7TrPjqVthzRY7eIhrwlnNzKXGy
39dGXh+J37P6dXb7jFMvRaW7UTnc4lPXxks3MqohXMlpcWK3Cp74EYfGscUJhZHsxt8MHHCwIapj
PXnTZu5n+1Ia7nsZDtOusQv3xHDuu1zNKallnjLEYiOBn+K2AzTIO8fadJDKpt6PO8MmkCRo0Qlv
H5i2k53mvRjGao09nOnbsYraiyV9WNZM/QH+dc0ZM8AtX9ghtyzVu+C22zd0a55JoCznn88iESAl
1CUmENZ6pjvtfd7Yf2sPNcMMaD+xiEncmZO69f0iI/DimN5z75riat1Q8DmMZ4+RoZna5tZQHOjk
aMrYY93ox3x+HCNLP84+9YhynN/mlasqN3AkLhM7dcZNw2V08l8lsF5IHGrAb2zdwZYLeNwz3VuX
bgQQJneypBirXtqr7rzs2fLlcAQBRFF0sXzhde/Os9/nT87gAuYLylvSr9YXPHkPw0xViMB5sTFW
+V6iVyUSCNiGpGR7WFZFIgHVO64Wdvv02hRMklWYcM07D9olBBSGlAQ4bY5IC7x39cDmbwTTfjKD
1FzViLRTI+xk8EO872PaXTj2GjvD9iD/ujOjvZuvv84s2gTq7jQblqLox/qFDZpB6TLm+BcnGDSa
MHeJh5RtQZM+cxQ9MgXyktIc7NiYOduB7oS3ZcPVb/NfE2UGZyNvxHnoZz8JMg6HVSZ+T1lf7Ix+
6U/rYjxrUWZ7kgpMzm4ZY7AYXUwInmYUBNhzE4Q1jafrE7YoA8wnH34+yzVxKIsEejJ2gXFqzG/l
EkIxq7Dd9whs5LUgDfNw6LYKQg55d8PfQ2rYmuigXH8lx1DHephW5r4OQny0RPZpTj8CrcnV5pG4
pqXz5cGaxOZfLQ9Bl4gUGbIZRf9U3qwSFjmY25jSI42MIZbl4CBHCtREM893TOsg/on6tZLLv7D9
jHryg5VsY29e8wSCEfGCRd/plGhYCg8lFuAdL5Nr8QHo8gHi8WOOX/Ekbh9qx/cRncjGKZRce/Ah
DhWqOk/ChYwS6ezE+0cGY7XPgJyLfZOrj9rv5uvtE3Ow3NtGeQ83SF4c53PxLA3nRIAlANwSsLHC
N4dtvFs9grzvkwTn2kUScNXNbiqbAxGyL7C4RyMTZPwAOReFM8O+LfKH1CSDq+wpIiCudloUtOXx
UpWvlpfT3VhzM+MLxFbPkiyvbaBGiivUq1GRiRy8+sWkvmgzBgg3ptf/XhlqE4CFMWl/rR4XllbM
/eDjAQOfvIOA4Nz36oot6JhXHfjs6LFgqN0SSoflggadkSmjj/O7DsvXukUxT6Pp3HEEU9bvKkUE
gpFDzX3rjfcRqj3HCqzNnQdA0b31vSqawBiQyKU+BvVwWEHG4+lqIvcfbmsIqm8hDQeowPMDgKKH
GR15NWNHcbTFRgYOusPDKCJst35J7kaDcJjOZVpitCFtKWQdG0SrmnLghFzcjUv0gIHdiY0S2Sdg
/g1eiBOBy0XiktmwgvDElP8B10CD8sTj2U8pwl5dsY3k2bGKd9/BBtIrE14hTyYTov6ZkPXR9lLG
KxW7nQV3s3HzCVlddhzX+d5T8tlnasox4TlT1nmdphn5n9IiY4a1ZesghtlxtMNljJXkdSKYOdz2
lBzIU0Y56PyVah4ZmkNhGPBvBNO5vT11M7dH6/LcN7RFYib9iz9ZF9Tg6ZJGeGILx2Vb6v7VTYBT
C/8qeg7HlYyBxaafe9RKL3pBfJNJWz/XKdxujB7/CqkpBDRYnJsj/iLiPsB2wUrW2xff8qN7BQY/
sXo4cPPytHjN1RED5+iJBt0Q9QnPxWUVwcFYnGtVPUYG5KlS42eyDYemW0gqem5/EVHwEzfFZxNk
9WOZt/qgQ4Fg15msyhoI9XpmW63p1mucmPuNONhMwqxfLlMf2uycfvt1sNWTzlDr5uEJismBrl0G
DjQU7A2/uR+98bjyTw12BsKswOHOng20S+gCd2Cc57AayZ7r13HYwZUYikke9jyibZafS6vWC98t
/evkMqVmYz5BQmUgicLUepRTGOXe4KHsOev8AvYE40hw6rM5IZP1JmgyRdxFaagi+xE8rTHPv1xR
5xBzOnTyzP3sR/d54SBn5ElW+/6RcgOuQAIu2/JWZNUGiJrcVxh5BJ2mckq/brOopH7qHF3v6b+6
dH6JWhMqQIkMfTec0demu9ARUMX2mCKSKfNjdbNnM5zyhBgQ59SgaqhgCIptid0zLtg7IJydBkGy
Xni4JebbWdMoXEzudfMr9yjdxGyiTuA4kQDh1x3XLj/M/Lm4nOG5VnNtxb2b5VsWpOxolf2XURbT
A5eOTUGd+5exHv7uxqgONpLW02o6/7BSXluyi0lhqF2qOvvcQfdlYFYgO7CnPI8OTmmb6dPBB7Jo
4SnfpqWd7VSg9DXrOfRXYgX3QxjyjnV3vQa+C+ylzdNdV67F3tM9JIWBihngRSnUFd5l+pR1Rx8s
u4WZQxq0fx4ZoV6iDcU7wYan5VnW1lO7VL+p6CnXjyrV327hUntdBKchGz7IL8jLMFGCVbsECcY1
v4wZzVC2N3UMNXSNY4JG1qyybaZXfb9TFmZ0gnKHqVLjL6WwBvdHyATp41Q7b24NIKfx+yMJe+i5
0bqLstWLoxTeVobzjNWQ4WloYBO0lx4tJKjUiZQFJrcJokLhAAyYqrG4z/CVbx2vBj4a5MUB/8nJ
YdVmFLmpwmCIiTKQNu8fLI7hm8607H24Ojg+RSB2OEu9hO0LhPoKjLgkb9hzUwkeYpsB5Z1CQUHP
dvtU0fJ3X/aLSzDL+wc/4c/o09zRSutAdwhR0q57gb54tfL6j/Sid9uoL70IkQBbgQiWliBypitu
aUqWq+Yp6CexdUts+21RPHNRMDTzyu5KfedXm9tvRnW/DnRS52xMGFaFCUxuStrWOdoUDuQsuNEQ
n+fomlrNd7o6HxEiBHGAdwRtWtoLRrtDoNvd2NP75DKZOo3sSgSxZ0K8urosXPDb3lRdzC6ebNdk
RLj7R060VXujF479yQTAqD1v2ldN99yq8UmgLWLtb07gEP7Ug0NxzpIlpq3Oszk9aLLZFE2S4QAK
5iRRVSWVZ+fbGgD5IV9XyphVHm2rTmKpK9hoA8Z8bEsciBRc7sZ0ZKbiNt9ry4xtxIgw0FkQ+2FX
x7M0HnqzJByC2hgN7psx9p86gODkW4wmLWkc89BPGDsVGAN5z8LR/cq9Bf6i7MFKlSdhKL4ZNtYw
SmRLj8FMom9mzbYLgleTIPY41NOzA9jtFs6m/32lgDiErrTw1Kjp5qkXRguBQ534tHg7DpWQ/KLi
T+aY+3Ja6DjIjyC/DFYcDI5u2H5Y5JcxYK0LeSJC1nqBZt7i+EVJZC+V/6P8adiSjPSRUBmKFWF0
azl2h1fUxflQ91CForZeEoa3Ja0Rvrgbbp+xqhmxK6EaZXgZbG5CfjOMbK72CjPvzx/8+fDzBbsi
AhKM+macXdMzTcPQkxRhkFkArTNF9IwVZjo0DTAys2Jmw/DdjJY/XinKxEYbhoRR7ua08mJjUZ8O
bkM22hbQA/nAO+oSjdw0AM5iGo4pl3bSX9FyVuUcsOjrA92UkBILDA21/rRrj+IvcNubCNQVGROv
jc2KlIOB/dvPpwoGBdgpP/dRbWuesGlKkSPBe3pi+E91/8UJZOUhlrO3KrKKZz6+s8b03rD2tfei
yTKIJERNyGqZssY7Jj2SkcuwHcu6TIDTk+Fqh+UOuVKdJt+5UM9k3oVgQBqreBW54RyqgeODsRj3
TjG7e1FM7mHC6vfUWaZiQ8djsmNHJF0HrieydE1d8l891O/1oNenMXSv3UozpimdD52xY9cdPju5
Wic3dZ7dmls3EjAF5PLStBmJihtckHbZfmrlPWvTjiF4el7S6AL74rNpbbHTncsSN7QPlv9d9rfx
Tsesmpn12Uu9NsHNxIbOIW7YTPlZdPUXdZgJx9MHacs3PYTEFtJmiZeu+GbCEquieZVj/z6bbNr7
ocpPoxORPHOANHKSE3P4QBfCb1fKpPMt3Ooj2jhWConITw9kOFwGQjN0kd2Tyd/TPwlYygg/bPEe
pM69Lex/tYPCmpIv9XxuxrZ0n43nQvpEi3NaUhxF26Vu5bMuGJTg8NuNpBpLUddbHpdst8DVrvQc
M4JAkfH+Gm3zJK3g0nXOd83EhcnA7Me9Ekft5nc1fUS7cCYiEPaU9vTFa97iBPFVseuj9tHXy9vi
OodCwxOZloL8FZkV8Z1DtHfppAxSXPTGUOwDuJWsAMgKEdsC9JPRMt8oEG6TjqjmRua4140UK7nz
V3DPxZPnfvlWRgqUrqaFUqDQh66QDzYVoP5FeBxcOxcupYj+0PLzKUcWWfjY84Yp8K5tR0L31Ux6
IrDbXTMk7eiDrN3P1fJ3CAEq4b2EjkjGJVuqCt/PNyfFOc6GTh6rVR/Jcx0rPdu77vZP8vbdI/S8
F4qYom0zJ/J8l6Yyzldby+nBCP7rOS0wYUEP8PlpFpCWyCTZGvs22ytzcrj7ZBmBCaSS3K7dS5EO
9RMOc6pX6eBh/zftZb1icbzxxlL/F+xmg8ZUBEOjCwDRL9Z9dePAaBG8+tQx7GqWK/tUEMTCV98Z
b8UiPoDJBn8Xyvqmm1Eor8vlvpDFjOugB2SqzfBYOA2qxASa1xK1scEBZ2y8LLcvJty/LZrMg9G2
63c3Bo+pWslhGsGa2DwUyedCWqGXWF4i4lXoxsH04ga45uTKKMwaXxY3SyGt+cHRwjP8YOUr4C5p
dt8qDha3/g6cCj5SjRkiY4VpLOEkcKmMs3KbkDm/96fuQkInlMBfmaWevcBLv+U8PGOran8JC4gx
d+94GZfcu0S4bAYNfGmY6b3yUzahUE5Ixy/Od6DZrWKWFs9ZdRJheVNasOCMbvgYBoyotT4qvHDf
UqXf7up7L7k0kEqGzD86bjg99Jo3C/d7982p0zXnXwwkHiWpcW40ab0tlDMSwqk5x1huljiezB7a
JXd3nkuvDawsayvnVu3yECBOSVXRVH9WrclciRX0biaGC0eLKYqn6vXdsDjzT5QH3zN9ASIbQuaj
nlWfwGDXnN96Y+juKCKbDmrN5c5Axv8dTgTyplK81xJSeOMgb8JpOE+kDwkW4oW7dZpnAbM+Okfn
7ZxzCoHdAUi6m05ZL+Rp6IuDZZaEmBf6badbshnMvhTHYgXEC8Aq8sTJJvXbuqPe4wmiKlYN16ZH
AkAOon1hkId5qO8GfJE6JcvC6ZIs+8RZv8l4hnnZbrTSzagmdqZV/2Cjt13dYK0vWTDoxC4LrtfC
finL5mMZg+JsdSHgO+meDJrZUuVa+7CWL6Ml9tQly0tVF0m7aAdHIsUEPmiHou8OpuOcKj/DLJa+
zAsxtjlQ0TWU9czp0/5qLfhDjL1fpnUq2GBq5pFOZhDovlWQm2Rg0IPrS7SmbiJxY7e0yd2cUfsG
K9x9j+G/kcERS/YDdAfyU9BT5u7Puh6V1f+elHuqZ+wEE6aZSlobYOvOpqaQG9U533lWzk8dkc1w
cEB46PqJvGk5E0pqwtPy1joCf9MKJK1Zs/OOiAr3dzPqQJxxokJroLQACD4bEGMNHvOxCakq4kM4
1v5OUsq4mVpYyIPbP64WIwa3SsJCaTylzNJWl46nArEh1bSq9zU6aBYlVTH3dz6krco1sZSLu1Yx
TCZ0xGOo6dDA1z9kivPzsMxpEoBrwb7hAery7Uvk4uOJiiuQe2yDgsx6Zg/Wo5V2HwIVW/POx2aJ
L0ZLd70sU5wOAE1dhpCx2/VUsY759zJ+gOmHtcB4cvvkjxO0Iy6DCQrXta0enLkyjn5JyVUD79L2
jKMq4DSsFZucsrG4KwovGYpguc9DDaiDDgSm7cEZ32FsceSM6QidE3oYIVXaw7LVGq9GC0B6h3dg
iB07LlpMC3lD1n4l7mNh12gyaRxuY5eJjGvFhpTqAEuewn1n1tUDOnsBL02SMiQM7HbWGmvjjlag
7yXtl2cKY4hXMuWN4d4lRd/nW3yE0UsEioL9NCN5y1sRdhypsaMVxy4npICxxmO1nBNP6+e6VW0S
8tQvjWmJrdQZjl7oH0KrfsUC9iuwWogTYsAsxxBtessoFUbL8TEJByQ4R7ffTm6/HARQE+LmBksb
HpWWY8C0MPyeV5Zai5XuvpgbiW9eQ+YCYK3rnZKY94bMZLSXbTsSs7Ax5b0NVexUd/seCNC2oOcz
nNX+BdTTtB2kxyuA5aOUL2njvAugnZeJqpAYSmFExRSUKE2O/jYrgCLs3sR3zhm45Zgej3t7YhuX
jjoprZkSEd9Z+SyOiCUZQ+pd4MOd62XihS6Vd6Si8lD4Ie4sgnGc6JZb/rpzTq6NQcN2vNiqnGpL
/CljUQGhY8IU8R906eymYZip2MIBina6tVJtn+RY/s0zTJ3NTFevZjPXgI7BPug3scdw7/q/D/Ys
013tIqGQaUmpBE3XXTam2b1vESCtG58emPVLjEQkByB4iVs6G7Xq57HOm205d0HMMGmug3/tzQZY
NTcEekc4ebhVb7WQnLaaZuclpV3H7gjFQFhbyWp/pGhCWx2xZQPYx6pfp2c8i11iZ94xY9bF8ZXX
HqYRCwX/LYWPtKbOKsbPzHC+pYeiKL+N0BoSBRMa94J4NEXNyNAMwJhkw33gEQSj3naJqWM82OLT
t6pjJxuY4lQZwS6g04MMjRtZ15oHOjN27oMUs+rQq3zfd9ogxN/biV/ASla9xKKAsjqMZwpNW0rT
hbcBWPMskOR2dbQQT4dQSdaKI/noADF906FpXcm08pYqNnv9000MkAj3y2p6O4+ODtKN7XvPbmc7
m/hNqA7/yP3pw00zn7BcfaO5NwlWzQybdAWjsZmQkt4F1UKnmjlbEHGNSob811mnR3htEOnZiMTT
CGsD8B5qrF/SV4PBShOIylaCxmGKrcqgt6ZYdQWXKggvRlB+4hr7NunV2WSIoRjzQXisdZ94U2Bs
pvDNlngKalzvRY57zmiaKzt3wI7To1DhNac4Zg8P6I3UA/S+pX8LCHDfF/nfklFnbhJ1A70bAS8s
PzsS4M81WDS3I1jHRjfYzJl5iTKEaic3gBKOf2k+WbZKDwpPMuVns9PiTMM3O0C8qSMyMl304QEU
xxTWtCwy5ZPXgfzg3EoJTkmPHGqMTXFJstpsNL2GY27NgTTLC5qFQR27Xk+fLDIZOlR97IXz6uea
zkjEExoURgNe8jB7xqkrUGm8g5V6z3UwvjJK+q5ytzg4SD+YRroE+R3h8waqseQjiPIjmwPSQqH1
UGXjOc+JausIpNZahKes9aeNEJlNZpsBSzn3WG6pdHJm670oSX4biHzcPeyMbfqzhhS3D6SAbedQ
dlTX9NYCCEyoRiHYFIXObc93mBUnXMtttzxVxMYQIzskrOFzVZR4QWcLn0B4MITYBYKIUVRSGqF4
Rdx+ZOIC/ioWPzgLl3irwLieYQenZZWnggN41fod4QaEE/jmNYUZK2E/6og+m6JwaSsqn8p+BiZo
d8fO6dfNV7d0Zwlo8kA4jxpQRl8pmMvM8++8gecBRk+GXn6Eo6QY96juf3hS4WT0+3+zLYFHz4Bl
ypqLNiue2M7tMXY9c8x9CwonqcK+A3M7MClvrnPmIyM4YtrYebhVYV3vpRU5m1cXiyQOib9shJPV
eySLgPsJpX/LoMXnGMo2qlpPheFw+Kkl3CpMTy5TY5yaXbqzQ0xVDLPf0sF7C3ShnhwFluamQc3/
uE7NnbCZiWLEcZlAe5ysyKMrf3wLV2rPibGxAGRwMAYt7zKr/rTgvWGyYbWsnf7cNthbazC3G9sp
Hmka+WcxgN92KKsY+HkoUJjTavZTRd5jqu+bd1eHrBpuS2ELCQ5Mara18W4xwkp5estOtd0MtIt3
ilPcCtuN4ua86MLdmq6EYRfnwQDxiZPeZZ+vvhVLyoaY0RgvK+kDbTR3QJCAOYXBs9fc6FiZ4TDX
WndDMfN8pzFhA5HNIOVK/o/Kx0PY6QfD73i0Fc2bcGGoeEtJMn7N4HhDW7LIakgR0aUB+dVscKxk
T0YKm3PWjWQ7QJhtvHU0rTL8JV2biJrdgP8gGT4Qrg1TRjVt/YB2RZvdbShji2SwhbXtcbttK94h
wCMRkJQFGzyPgG3ATm+DMZvYLn7q8ia9FfyLWe6/Lf0wJnmf+du0sVmzPBzQi4PBIBhpJJrtO1Ng
cAx9lZIpDXi+BLTxZgeh6RIKuwGaenuqs5GDNkwHQpMZd2l4K0rWeLIpyhpoQPJVZG0sehtAq1Ov
UlZ3smeNbWzO55wIj55hfrQlnZ4852IjAEoih4O63ZhpZCL19/WvAExxXHhm0kx23IzqvbcCRQel
PkwvdopmJmxx6pfl/eenKzwXGnNR4qAPqveukdeV5+ymHJGoRovW3jFuVn5Gxxx3ZEr8nYH6l6jW
2VnG8tX4JgbU/0fSeTXHiqRB9BcRUUBBwWt7q5a/ffVC6MrgPYX79XuYfdjdidkxUjeUyS/zZHMq
0Z4ofjhKf18YL5Ty8asBMF/5MQ1RjiYh4EE3pSEH2k4SX2vOatdu6C1SyNdmMDAp2SDMioFxsMSU
iOL0HDbpM6slX3TXIEV3zmHJHRg1njMrZ4zQkkta11SsrIx8/gokeGUGwx9cMDoOTuNTBf1rVwem
v3oMzQydyigu3Vy+j7Y+xj1vDEb5A7chkpnCCddZYz1jAPiE5z3NTPnaSV4HYDvryunPfvZYWAB5
yoAcW+LGXHiAe5b9SN1qC8mUxMZNLmd+a94gDTBLr3Y50g60vM089/fRX6gr/Ktget9wM5MBMOjo
8wbrMBry7JuoibWcHydGaVspUJmqYmt7pxhXGawzLLf2nT+9NAyCRY0h2XDF/Io2Bcr+zsPiCVqL
QU+LC2Vtu3TzMDLZxi5OMCN+7+3E34Xh0odCTGhVmU9TAJZmsOH2ghehI3DFFP+SuTYdr+m0AceE
AeLFUDSaZHFQ8+UwcZgFnJ68eZmMoz1pCeVxfJFWO+zCkdWYswLFFy9tCaAUJw4+dHvBi9nfUs4N
QR8M5EV0SUr0UCvhYWoLCaFG3nK/eyf799g1uMPMEt5Bb9RM2qPxvHz/Hv2Z6xG7mCyqmzXqh0FP
97qYHpK61bssqE46BgIkKDYgU/iacS3BfvZK0cGPU1VbHJnWrumr/WzXIxBcjB/Zrpa+otCTP1Fr
8+zkyEUjg8m1LxoM7ODkGy7VB2jbNxoLDwgGhCx874ur6HqYrYex8rac0d7nZHrvTZbRaanRBRsk
3egsq4LFAQbNQmw7k/4ydxqddEWaBs2RVT5gXUY6sS6J6I+tw0oRCeMH1zqoBnfFuvYVRcDWYLIa
Tbc2OwGxntPTkk96gG5Vd90BDxgmI9PZSibF5uC9B7iadd9hBuKFOsp8fkjL9Fn4QEh7OuLwd8Iz
oGPEj75DHnSuN+CPffFiy8nFPouUGLbDRhbBT2Cx25jC5p12/WPI24qf2KO8r2MsUim8Z0S377Hb
72PHrrmnYCr0fEHTYAtVk783w9bCQohe5w6rKaqufWw9+ECDD95Ppi0It8sH4OT2LQJk0HLHAeWL
tSHsR2j9vD9RYh/MQvMC4G5e6ktcL3nEwE8U04/o/YBqX5f89Sl7hGNSudnE1uPQE9TxdMDQsiUt
2pQXdc/D/i7qoTzNXcVHW1cXDCcPPkOsld+TbmMb3Nuykoc+h7GKyb+N+FhmnwwIbCkGznlxUhwP
9lWVX6Z8PJkFRxKmzjQGaR+XG72ijHu51IMC4FPsGNGn8qmtknFrZukLZX+YCy25h/PcHBT5cN0P
A8YCDOtTV3ylgb63Lutq2pEcGkBa6QEDud3lD7gf2vVopn/7dPgcZOkfK7RVkfmfZTY8sdmqdbfI
RmDRuL9af1IPATh27b/Cli+JbOh+RbkPzPvQEQcnzX3zhTGvZwU7w8n9kySrQfiMG4XV4dqfEj69
BFYrT0sTrNK5fUasCSBCzPdcT8Uhjdk2PfZZJp+ABjrxBWuAO2mrfzmQfHGpQwcbT0k55Ldw3KNa
b6nUZEslwLul/xjKWRISHO2m7kC/MaMG0LgsKl54kziN6gQjZc2djxvjJTR+C7hNeDlxWxoql+fE
4uhWLRA8iBQwqbyU/M/IvMPT50Fbe5MGN1rkvZPkNUGvWJdd6dCxKmD1MCXuwZOyBPuHOhnBmDm4
YJX/5fhVs3Lt6XdK1JdfNB9ZPBBVtvprKRJWeJS3tRFTPM2B2vIJvyDeruj8po1u/Ox8mWxakMir
0SEp5bQ4pu3xBWQRf7XmGQ7gS7PLUxhKN1EyvADQZBUDFZfCx3Kr5FktLYBTdZrgFq7A1pQm66NT
k6z0xoJuTPE4AE0ftdyHnHIYMOoX3cMHpFxg05r6zs7L5duFl5TfAt97dmUI3KGguBdTgjQOtRlf
MIl+Kjb/NueXgBzxlqjp3tUpXU/jF7hXayL3P/Cqk/X5yTkTohDePO7lQCubfRXp8+jUJ8aGTzgT
Dz11tjLgkwCge3WRbaXsGd5eKUwKHb5Nvy84Ou3TPMPopJO/VSP+EOZ87rhCcyveST/81jyEYbzs
zogz0LYqfl9ZBa/KYfOMAmfnNrx77leq9B2SxtWwyoPLO7pCIDu3DkiGWBhP0UhZBQ5/zMwYZdyQ
YOYcfyfJ9DgbbFchk0sxvpiWXXExY6TXpVT10GIUlO9SZz+zEtsmg59WN/OjShhUqQx4OglRpxgv
k6j3nOielRjWZkZMFqkEeoNbbqgB3NodaWYwcdaKC2VNhIluRDJdTv+YcF+TQSJW+J12AT5Xz84P
ZKu3ltEiLQ7FcVYuxi3fPereuAZKXDBSHDyV85WhMC6LsJf+a4GH0pp9Y9a4QTVl3EicPuKxIs8O
s8HnrQsq70cF1fNUmdipi3ntYayhBu2Z9uAPpjQX2WVrxmAvNASBDkRlTtJ2JWV3b4KBo/KsHozI
CbeToFwaCndjsqozyIw2gbO0XvvtVwVbN3yeKepVAm62u3ayA0LlXQeQf+CTmJq3teNMTLqYDruq
PdkdrweC1Ka0DTB1rmZgEIqt40lGn2H0NgLNtBvMmoFTneTH5ImP4T0gg8fiIDc8ayfHCb9D6DgL
vdwNvaujfUjtJcEZ2X5glyHcwpHPVCLg5lyxUMMz7ipQQ4G41ABbEkZLdei848B9gRRwALaoVqEF
pq/wd4Xtvs0yv2W14ppBhMSR/HPsKbmpGbeRFSKRdNZ96jj0R2Le5s1HPvF69GjtcAq77268VaH6
6cEB7AQtrzmX5HWTzX8mluj1csBrrPRtdOU5NYp75PC8R+m2AmBIT1/LSZ/NbgBEHsbUrWcBFEVU
UaM7G859JCvdOfmxJSQSgDWKcZBk+eKUMb7AtTEOEowysxBKpFvduohNnRbgQx9kBIf969wb+6kT
/omny4y6sxf28OlnQtsBYZrR2gxF8m6K/JX0zHrZFlSf3OaMQoycniUX+S/IvC/2QyDtvCbsMyxa
P0Xm3UsSggge9n7scV6jrA6oZVE/XMzE+LR8p9gGdfzPd1BmPKfn7F+fJGo2TVd/8jlpVi0Q0TVL
+mFMfeq+in1t2dtKByQdAv8p7+K3EC5pHbsuRvcIdaz4pW70zLQMtymzeeLaOGVYkA5t1f518oYD
HKehugLhO1ZYFf0BiHDPyPZci+nRwN5KzuK9tlh0h2XTz+fpPWJZMKcY1Su4DJp+can1C8aFU5SO
GEBFdu3a9zHOj54HpaIe1Y2b8RU2KTXFPhBabb5jEA5WtSje63JHuB7f8lTuaY0h6eRfQ0rXaR9Z
eP71IXOpAEH2Zk+f/4Ak2xJ/v9cQj2LAnChxw2OblreBpoN19l95Hw664EuY/WNdBB8NdTNrl2/I
qP13zwEKpbs7KNkXe2HALbtFk7wOE84LOeVvheX+JMO3Z4UPI7h820m/ZRbArc14ZHyDcDmdzdwL
3rl5s59M7P4ZMkq6FpwCU1/8ailS2BHAE/yI3KFnv+uBcMxousRlu+CqeJCMjkStkY6PU6CeqqG0
Mazs5sZjzx7zN88dqFTxxLqpHZOkAAuda+idYftP2OuenRZRNuyGM+YCrDGl/T6TMiO5DJBxuPz3
NRlVwX1c8IWVEQZ9lrVVPLrvhKZ/HMHmYHCO1n5PKXa5G7rswUqy36hBRXttvfk3zeBD1sP40v3i
ojNPUTS82DQ+0xRMux1badw8Bv6nO7GhizxG7PZIrVcHJRiY6B4MVI911kJAhss4b13699ABlpdI
FtHDNKqOR2ibRazDlLqnjOIhIhwZXLKo77tFDenyNDuWiCxCPlaCAGGhd01Tofbb3h/LNk5lPG48
ky+/n4l0JjZLLVCQl4SqFCJ/xZ80amHD6h1+/rUTVPycdGRIDKWdz1ibz7yQKNhgWs1Ef0tiP3hq
W73lKdjGaG4WQrUsSXzvmMPl6NXG1ZDj45hgjbKok0uzEQWHsktAaKesJqQxQEBqc/wtvm+/GR1F
dzpcpRDyqZMr4BWy1fAURnPwLzeplY0tPl2feeesXni89qmA6k/Y/KGU9ksW8tbNFZrYlL26XYTt
w+5wCF+mGPqfR32B2ecfVZ78G9zg1Vfeew0AYS3faOChEyMbTzNtqDu8jMzdyHnnEUcdc/YDLJTG
a4j9KBrzg6V5/XSd73hZgd0BEKcUgLG2YvVkdJeJN83xat+o+LnhGjxg71lsi8zQ8QJaldgpix8x
SeKPfIBZmWQDvDL17FjzS5art5hK1hI/pGytu4awsU968xRrKNiq/Og8Ue7MeL4GlstYxF3G0S3b
ID2QmHgfEPaf6jj+18ngweBnh/7GFs8BiMbqYR1RIoN0z7bQFDF/QGXA1J2tPlxOqiMnoJeCEfo1
cfimjT6/TWgBAdpvNzpflVDDekzwuqLW2qSzV55NDhDXEuzsKvVf6CDkM3Cxx7pdeSN3x/yiwzdt
YLy37GPLQhaGXDCIHayyYLpE7fjjGBRgFMZXVSe3tLV/WmLvbp2eMQPDvVMcYGtS5Aa2jhAmTJS0
8V5a/hszmXJT2MsVI2i7K7/kNdEAtoIqvK6TsnuyBxZjkfSYkhv21xyEPP3nj3bH9DohB4++yVeY
i+5Besazz2nJTlSJiUDvhCAKbYGZbKjIAhIc6Q13w7dyNuUqHUy1KyQGnhywuFQlHSUxanQe4ePw
p/ycAKHnd2HcOOl4J8zos3Vbyj7c9CUo5O9kDdauh7O2suOlCw3lYyhT4zJU2bcbfaC0LKLI+IOv
AU7TPaRUy+nEC9PwlwEP9VTB7Wrr5mr1r8w+mLt7abpJcgEdMsQHl+B+CTJ04/EKYJ3wKV/jLAXe
gdrc4ycVXExon8qy4eQg4Jgzwem8Oyq4ARsNWA2Aof3jzkjCrtsdJ3DlM99rFouLzR17hTqabkam
VWJIqdApAzJtrdoTuDxA54Mc2Da/Moa3rKqPzAh/0QqXYeaA6gnIT3b0rmSme5/Bh+HW2Unqlx8G
8xevB/VBiz8oTeGdSWEv1RKQCXvPWdcdgQ4f92mWvikXj4cYzA0CTbw2SfVsKJq4mLH9XilVYSGn
ya7QwSpoyo/5ucDrjLmLd2/KoBAEmb7bpcHvlw6bcOBgHkA54F+N7ge2MkNVazOsS/GwjNx/yFmc
7AZWAWnCi4xxM0XFgWTtG/neFS5Yb+cCjRpV9VqnfOmo9/YqJe24SpcFSyy654jtdNW1CHXydaBI
SBYuE+oRHsE+onQ4dn29N5fFgyEbNnbry+yKDzdjljpRJeGpd2h61b4oSo/foBtWIHGqtcHkLSyX
fcijoZuTD6XKyEDFlmmACczQWYsaqSjR9eNUD48alShfSokyaT/L2kIv62PcA1Bd7fQpdP4Jr/NJ
B/l88Ei6CQ5PkJPyGlxU4xpP1N/9OEW1rT1u2fGS7EkrMM4dYQWGZGatOHvmlvWYgu6MU2JZE+5D
4kH4UpXHoMVmblWAREGHX/FbUZCEtXmgBnQFMjY4AzMhJEAYwl16+TLmOdDwP1Cb0D+jutjH5CTf
lI7eKiW8jaPSH49OH2yTLkrhGq8/l0LuH1HFmuovholwTjA3Jf+80AFoAU215NToZO69DLmEFa3/
KWa4VSB3NvS5PZaG3Z0rquIFkOM6sVgqNVGzNKnZFCEQwsndg+aBioD3jQi9Zbbw17nMRAHu6FRW
e0wM185cWIyd/y5NxrEIx2mWvzOTQUvoLMiZutHI55TV14YCjItnE4B+eR54ih6tPtjbpf8UkncC
QCRmOM14u8o4fzIi77GWANpDD55uZoO7psM20up9yJz60I3PVTcz8ODDglB0wc3JPYQAItVKHuV0
1gVtzPzbEmCMUfvfeqCfQA8I0lPVdavQlEIwDl0FwUXQ7VUlBjOXpn4eUmrEOfOpzdxGfM8TfIDY
voCAzlb8HKQMBgYC0sT6QLmyZyFaS8d/R67mBTApP0zCuNmEiL5x9ToHnskiIqvtlPpvVi29h0SR
IGWPpqwt6DeRPbxQakiPBTtiWaINpYIPSTkYsASRYNwNyYuc489MV2d4DletOVUEdC07/YjWPGKh
6diARJ9s4/ZQDQn3tucB7dC17eUSPWZHQ+GrRDzy7EVeyIijBB0wNCRQy8MgPyh9MaRxrmYOlf60
5ulKUCusS+zol94Fb4BUfLYz55Qa7biFibpSU0qFO4SOI3HGaCPJDrIjJM9DT2gomwYuAg3+WY+9
Z5/gcx1q/dI4ETj7/q0m4/GYmsMfWjqojSKhYxX43mbU1pAj03OqUhThsu32qn02A7/YTuzW65l7
9QreAyZqEvEg2+VqcNk/KIEhyxq2ICqb+FdH0YGS6XFr1wHAhbElCNVAv3KJJrjQVcwmv7XQ2VZD
RPWLMxMA8PuBRbpztj1sU/KGBLiDiUw41m5CN2xAdX1R3ugdwOI128xgSpSSoZn7v6bhb0VE+Cnt
qGyLxbIDaXcdgpMcIWO3zHBIx3SAhgqQLoWiRC05JtRprdvKr3fEkJ9p08qRlUG0AizHMFMK9Gy3
3HNXuuacakt4LmvKAgOUjPgndlu5M4P0b5r3V+TdoUCGVimCp4WBcjWm5tomToeD0anPREp2NsxY
f/w2qcs69Hq8FwbOV96aDe4P75w46DFx4tJ26lW7pu7S7Vi5eDyirZEq/rcq0g3mK937GE0p4Duo
uZowgto4rzjmRBikts2f2auc/ZBTW+WGgHPi797oh6OjYx9vko1DziI+XKvkT1+Ev7hSXh36Q7mT
MqPoyrEm2UNCFDuVLn1qAM12q5lCysbxnzvR2du0AnMfl4eiPOaL6EmP13fr75ccgmOWzTqHnHGd
OBjb1vxQtvzWhitedGd/TkV3L+ZRrp0udEjB7v9/gndLsSV7y13F5P0WTrNp7c+2we+RTogDXTy8
mBj6OX4FBLk/SYYPRxx99O2Y03fXEWxH+oCmDkCJpR38sJ9saoaUZPXvAJTvuEYmi+bxdmAp7Zck
mQMNZpAbL17Mr9wBcgqK5yZ965lVHMZBmOtyks+JxelamjhJS666AgLyXHX9wXY5hxdkAY3cpguc
YpeUX+zgskTuCJs9OG2UbWiINyAa1RzH6ZRVSsK8YvifmganLKmjNbLLLiaxH0Kh2YAIv6A8czEy
+msjia6NOsSHFDp6M5i80CMjuC1ky01EKT1HjuUMrSWX/2H8bXT2Pi2G4SYPFJ3RkhyAmf9V81NV
YXEYkplbW9VC6unOelKfbjbdPfaWlfnrh5xKwRP8myY+vb6FAr90gAD+xbzjhmoTB95POCavEU5E
2gUGUOGo8dGAEkjmtxTqJ2zmcl9yl2A35s0yMeZi9QOjkZ4VOH1yB623KtH+ACBKIhtG3w8708OM
43n6YnnUPHWEU/lhypETT5QH4COi+jRGT0JxJqxyPG5zr7ptg8193Sv1Wzvhl6uadzfHvxQvoylj
eDJIk61dLzs0Q8PksqcGLLVRgESwSWklXqVF1W39mTfmqZon6mmoFG11pq4cWXdJPb0lM5lUg4Ty
UDbbYmr4vE9ej8SZkg4gPOmhNs4A//3+0+PsU1ULUt86dCEanG6Caa386X3sh2yX6Xlbz4yWfZRl
BpwQCs1zFCN2pi4u0LaBqcMIhU7Mir+NWPGD1TZkm2rvnA16PovqI/UMoF01DSB57hmXLPWZow4E
QXqI5IFdc0Yk/947uYLuN86rcKrhuRk4nvzmr8JBavgY0nGw0zBM9xzkg410y/wNFnmMoyUkhJ5O
Y3USxFO3reY1sBKi/k1HdXJGi6Hv/R0HODau5mrFfGzdY0pbTXFfnlLWxR5D2NpM2nth00YdIDFF
BdeHpLH5qQcHGY41YdFsUnd4A0LTnAav/am8mI6Owb1XARWrUafwAcb+ymruURtuUxtCmtVbh4ox
Y4U9hVP1bG96hDr6OJoJVISBDa8keNOW+8ghXxI6XPrbgh5AQTu4AI0oIHNjcnoIbAkxoGPC30nW
TbEEYgfB9Ay/66BFtnNN74MRtb1JioL2p9p/i93xbmPi2MuJsp/wQCHXv2hAwHCL4k8yJP8aHCk0
Dw6XDkYb4K/PxB1hgfrtiZJbSACD3IWDlRzmwPkJuHpD1N/oyJB7XwqmlsTgTYfEHdFHMDuqGx+I
GKeHyRQYF0KzWyn7xlG+O4SE5rMODEWbZdkGDD79Tc54Q+0aMBhl/4TIiKi8+e2DCa7Y4PW9kPLb
94mXs4h4i+0F9nFLwyF+JRhb6Qz+I+ZyhWUQQkKyL6jfdlNONqjGwjVCdK2ElrwZhCashsekMV+A
mS3zxuLYt4Azuc3Z1JIkc26twuwt7AF5wWI1d/MUfYgWDJMOPWNjebxey8yIe1GzmlMSC+nkvmMV
PjFy8veS+cXa5oZQGN9E8b9a+UcnLdntdH6uypYsiyyX7pV5XZg1oCSpz7GwuNZnYHMg1wBS6XGt
lJ7eO8K9kVFegDAlkK9cvqcNU/ZFC2/Oxlw/20zn9sJ50hyqXR4T4SIcEQSp1l5WHqOxiE5lEF4F
5xo4YXxTrWE/TX303RREzGu9TKniwqQKAsZ0WnBTrKzgHxC8ZNv6mksVfj1G4zz42npn4o36Fz9i
QSfzXxJ9gUi09kL2QDrRsErZdPFiADtMinNJT5AG/074z1Z8ntLIzO2A01A5HuZknL5cv/hZa1Ht
W84XgCiiH9AS4aY0gnNWG0iRHfcTj8nGGC8Dt352LkjD3SnQXX4B23+HJADL04p+EUROPpTIbS84
VLncqXJJWLzRwuYwDL02pc7SjMtLEnIfJV3BMGXC206g6TAq8Wkl9UsdJ290G8zAklCr2Pfkhut1
KZ5G5RU3EVOdWpxlTIW19uhayhBjYudR2GZCaoKlCfFn0/t46WDJHkqr1JsqxDXsK3l0ekLNPIEY
mUfqfdPmgfJgovE0oKysEXcMh5gIXYsckItwagsPOR+yV5fSB6V4BEbI8jvfR6Fs/KE/DBlIeg+f
21a7+jcqidBnbLtrqbwe8zjFOTYe4U260Oxmu/hQYRbiYI/FnjKOPeEiLtkJgflU9gdqeanNMHdm
XzOjSeLnvq7Gc85FqGRewC3uFKBO2v+8oZYPbdUcZei7O8S7kOwCznwvTbaRyStH78GXNMZ/nM7N
D6N01/VontxkcthppgEmZvnMRhavbJesYVIV9daejHuW1LeaC/0m6+PnOIHZi91yYy7fl8CcFTAF
0eZYHvq2f+3tFtqpPRT7sDbPIZbLkwpdggNFdESfVtxGGo3NB/AxXRxoCquZtAn3ZO6URfgdD8Z8
cEr6YSfGA+HMnpSXVOMFvr+nQ8naRs6tS6hwKmyZ7PM+xI4Bmo7BQFptFQ1MayyEI9tk8mtXm66Y
2pMTTZQiDcW4CwMGynwmRdS8jjJPn/sZQQbz4sMAMpVAToZU72Uv2rfHvQPvpk8PiuEJLuc02o+D
OTPwkVx0/WjTm7Z3kGAXD00Tzysnje8IvdGekIWGdAvpz9Jy3FS8eKtyjtQmo68LTckjkEGkRJKW
zVuwArU7ktopJnAp8cNCMqB0hnuU4w6bdsHnYZt2ttlQz9DZ5n91COjS3HPbjrc2JUgMd6Pv0iLt
ILLPTJpPbSLgd4qGzlDrO9ZYFivbc9dLLN3snukdjnZ5ExcXw8E6VAL602N+DciDA9nqX3BlrzB2
1K+sZFtRKkIssXVqID9umqjCCyUKni2PU66or5yHFc4ZFR3lDTQ/ZaEJdEGNk2ztkwSL2ZtXflUK
JsKkqCd5Cc2HLFmWwMR6sGFX7FMn7Td9R4VXt+sxv+wpJH0rSDutrIFfkD9LjliBcQJ126bJJuva
7kHj8pqytuAWaCRbUJ14id8iXxylVfAxVBxnzW7ExJ2aGWIs5vz+E+NedyDaTVUj0/0trW3NTqTT
i8aYzfiD7p6oc8ytkE6/pgWFpB81H0Dc3v0+oyLG3Vkq7/bFvLhT8+aO0YWkZYOXVgz4phZvTryU
scWkm5j27hKmxmtlpOapogLNQ8FiueBkhozNunBPdPXJDZpeUSdTmzBCYEvKeU2O9L1AEAsKGjoI
Llnb6qFDwDhiV2uKJr2aXvi0nDv5GoR3s4xr0s71gaq7GxVEHZMICn9gtd8VoSK0ROyXIRZbQsIc
p4tU5us+DA8RtRFXMqCEfr4xOtmXxPzQXtIfexeJI6p+hgnLfiva4iZT63ucUZPo2DUnJv46DsFs
1vhE7Om1r4aHqlcRMn887AnzPEkSZHsdYWRoxQjO6yQ7aOeNlt9BWx8pUwQi7RktgUCCGDPm7EAw
Dyo5QCpKa9bRNHNsrR4hZDH1wxm1bjx9FDTcbLUO5FH4RbUGFBu2PL9lDBbYRirOpvbJUlRikx76
7Bb8HbMNs9Ml3ZpGs4kW3hba14UiF4tHP2FGPcx7S6t6v2RjuCXXLYHz7laBXd2MxlOvycrXIBQZ
R40ZSJywI3n1E5LmShqPWc2bZ0l4AsP4bjhWstElHWKoAuylM4XnnvMWpR0rHTl+LPYG87t48o5z
dG/rQh/MMqVUtB6foL/TUe3Vf0XdvMdR4e3jrCOVM9CSlYhDbpKSmznpMUdMLi3w9FVt8z1m1lhv
M62AM+vo1gRGfQjjyuX/nIGvKogWDa7jMqdN1pyq3Zg2v6pnq60aBTsaOhGTna1swCxA24CGL1og
BUzVyF8shM75G7UiODY6LlbeVNNnYkqCRXEud3gBdIaWrty5vzj5nO4m00fKqTQ7bm8xTkvSTeen
r1OR3mwl6iMwocWHw06bV504aFBLdKVx5c/OsHecK3DxVV8k8siINmghIhBjC9dlHj5MqQEk1KQ1
LiF6gqgJXR8bjRhe7bl/wK3HEljWZ09BvMArJzc6f4NkLLaVgdEH9YJ23tzEyx5F7TbwfG+lrMC6
TsET3TQFiS9OMGP31feRcUx09vvff8BqnRSjfqzN+ppK4kdDyYvjUQbG1ox/1A1gwtT0nwdZ8RkN
qAIwb1yTWIkXuvWbs8hzZQKVRXVwcOhxJFUoyEzmnLFbOwMS1F5zKOPod2CZyWndOWFA/+I4n0fq
SyXWWdro91hYH3E5o9tkzZPfOtwNq8nY4SbY1tH8WFew/10yYpxWMJuK5gMWfXcsY+eX902tRZcM
67ovrpDq/9VGQQzNep7THOZDzK4dYVsgyW1v3Mmh9WGcvC1HBQ/9kWMxoQ882B4m5CrtL4ZLKozE
NecBM79YNkse7h36WYptZ4ifcrRCzBblV7Do06VyYyQAx3+wgG5yVEFIKXGrrV03Yy6Zg7S0ud3q
QuI1nTEap7U9oUDb3p5RJFZxIAqodFwwSryaKUv8NsnGRyuPRg5hfkQ4eHLWfpYSaRzAhlZpuSWM
/5a2sDyWYXiogg/CLbuwJJU14iOqFQgDMebESUaPpHgACo+B1+LraDYexaxsE/1TnEe3lCMNo+JD
quI/MWZ3DA/Ye30/nXb5se84PObVgxUh/QYDvzPGbDDnATEF30Xp3nY02rNlAQdLMiYtpm6vien/
61DIeH2JG1cuHjid9I9+zxZS9PzDRaTp6VWMr7W5tzxIr8gmAPdxX/s946nUL6m46ZOnwYMe7s68
EIPj5Kf//iuX4VkxSN/bTU1gpte7KHR3usyhQ2smMNgUKS5guXQc/6vtsp6TEGMiy6C6dRLF3gfI
iCbPYHYQr9AfVnHDHZjV1Ivcfsc7WmDzAig9jO1vUTa/pp1dMWoFp8qzH6xU7AmAtxvhlNU6MUnY
A7bLucVOpDKQMTZkdci+GW63sRtz3xbZsUs6fc61gaeoQ6Ssyek2wCsptfBAbRXntjVLbGniqyAV
fsjZfpZ7Cr4ZRzxw9s3p/FiihirZTFFIbaWa6CqhU1flMCZ0VqLJV+N33ZLbFAWzDJdz0doJh2jX
m9ljzuCGzCNQlpILWm5nCJCA1pWLw4JGXHD7CdOUzPiL33XjqqWaLxG30lbpLobw9KjyaD9w6Fu8
DgywK9KU4OcuOJrtVTY4Tw7neq4N5YruDyY5qF678G83ztyjmvBPY9NVOzvdPvWc4ZbXxrasQ9hn
C7Pa9ageVy5emvDV9GzEsrLKdl47iMcA1W1dGmPNSBUUQw5zKVhaxAL4t41Vk8egZpl1rT74quQJ
RX3CFLyve+OPccp4hl4dyzjBt1nbY3ehiS27FDUYLK8NY/rP3Al4T9JfmBo8RbCFSAHR6GEp/28n
p8PE3VqwGFuGqDYNbaYlhkgqpidJPIFa+YjheK/aaRXGlNA5mfbWiWWVTK77ALs2ufreBWGtyRGx
sC+IrKB/IjAbr/1Z/WH0hkPDhnSaLvBpFkH6Y1Mwo7DWWNCW544QlwGninAj4z0FMTI3qSgImHit
8FgVZEZyWgdr4Iz9C1hUKpPbEudw7R4tXYl1wlSAeAy+dWtOHmpr47i4tFCIyS6LbVhBnKPCT5xa
l5JIapKPA9frKLHUo0M1vCZHFdqV8xQpjJLYm8JEvptxbfwTraRPk3LesFoIJh2xmKqdTICq6qgl
JX2BR84zvRFiiA+dS4XIAgi0mcyf7TkwYavX3FBqfVZl9Q2mxiBoSwI1Da0v1C9nEzfK3DD6yc+d
cHE6VRXWoOVcJsA2868j+QZ17Tqb1adTuYwv/NH4bLTxUQ1AFibFgOl/XJ1ZT+PA1rV/UUm2y+Xh
NnNMgECAprmxoLspz/P869/HHH3nSN+NRVAPkNhVu/Ze61m1Z7yRDLpHGrdlfjb+MRQ+AjGNDzFV
FFr0fJ+58fCsvT9x4WS7PGyik7Y6vOGIgaBFlOXT8omwZs9zhUNkHZyNhm2hJrNQn+A25rxM75ek
4YsP/VSkiXdz+qV+8TpjZFiP3i2qleKB8xXTO/YRc6FiNjyUttqnrCGuobxMLeS/oZvv/GU8WHbY
nlPTjC5m/UxUaY3LozzJHLFbZUMdo6vf3tPO6mn7GmJX+oqQV9PFKORsyQuaUXVq1nwPkrLq3aOO
VyCjBzHMFpVNB3dhuTei+3ygEBPgjSzHWWiHtScvafogN8zq3khsP8hncl7TPnvE1lXsY8aeicpX
PQ/zrrCM30j27h+WqaarxNPCmcfHdQCMhz70U0+b7FiyZRxLyaGDLidc73zAtN5VL1Pa/22rOA2K
YWyPgPCpi9riGwoAky8GS6EezXuXPi8sCSapjU8V3UoTaQD0fWYmHDro2/XfdvioDTP5h50QOvyT
jWM8kdVz5pTuozEgiFtYVSp0zrqaeSRa/yQX7K7rUN9KZ3gQcLF8B5BDnCn3BT1JTutlgkAUDQti
DeOhyrDhNMr5mO1oNbUVw+vakqDKWcf2BcejwoHxLXw8x2A/4pz+KgXm41jp9ANt7w1pij4nHVQM
zzNXHINj09LrGWI0tP5tFAlJllV3YA5pWoOtnR7rxvpsIp4JmJnj1lCrvBLn9yYcjLcJJOS5b8mR
q3IjObP7Erfk0/EEaDBySKZnlRY4lDA4vJInWBxJbaWvVBJDblpLClOPMRK9IqplXe5CCY3HDe0r
To3saNPnXBWR+bEp/3mxA5JyXMiNWnAFZsY5y6b+lpMo6JHRvavKqntJncnZhLaadxCWuY9luuwS
QOX3voW4uKLHfBAlSXJVJaszKEx/VxgNsd9d7EJzDL1XbccQQbx+ldkxS/Vkp9+hGh3qxryPbNxO
jgBYUkfZ2YxiOo8jQpNujNvXLusYRMEfpU/DS2mO+Z7BaHzU1dC+EiGBqRyT7AAK/ZAANH/FbjXt
S4+P9uelQawUJ9XMOf68xDmH9yR8jZY0PrPqKnisB2vhp+lD1FkC5WJVuNvJothyaLo+xUTYtguH
7trp0rtlaayDdq35vJgcljOv6pGfa9g0xph/YuM/Lk2ffiOww7im9j6+8o9owqTn1t1yINmWyo2q
YydnWd941DLIfDlK4glDGLFTqEUTt/00Wu8UWzJQoHfevNmkYTZhD/B4U3YC5f4zAOOH/BxB9bmN
fYj4RTD51UX8K+nm6qGnNuB0YsS/ZHsY8nSAiAyIYiU6hWPbHNajddCNnKRUjooJmWZ0EXVr7ZoM
cWSRySGo1gs2LW8TLkil5wXPlTB6JIgFqeteT570kOdMBDJnefi5lEmN4CS34J74TCXQ4P9LaRQS
EXBrW7u//lx6nQw7wFdk3toZCErhi+1c6eqM9mePuCrc2rEVUU/BR/OX7mnx6+8qtEiWILnBIuL0
jjaXQfjundYdOqoKUpWCrwEBzzm7eXGI6O+TPBOfEwiI9PhlejFK/ZD3uR00Tn2qZTYHPxc6Vrdw
5JexcBahmC8J6fbiec9qCNmwpJJC/HLfSzxJmXDeWFKZOWVkIf+skp2f65NfUIaYQ2uBcKzuNeC4
Y4Fb/QjW8qWozOkRYyu1j8LGgxqfwR3Haqx7dn3sG70KGsouSBLeq2qRJ1kqaKd5eh48/cBcZ3zC
yPramkwkppSRfx8/0k18rFlmg4GjRdzp+0U1twWm+mM1ZfdJnowH16e/0/nCDybHYkit22fLiOZX
YJ2YSaltwKWVD3hCkDeF9nL2F6pGSsSSfKK9kVJ8SdQIFO0bS42Y9GXT3tH6rB5b6dxMMQQOSRZ6
I9HCUsmBKpmM5ZJxP1GC+fqMb+VXzDGcvG9V7dmRvOelgS3b/sHA7aAOXi/1eMxmdIq94zwwIExe
7HY6cfZNmS8i87PtMAoml62fJRh6nR3fkZn6hg5vvPGQlUiNnkVvVifMhuajn/k3LMM9m+lKBqWA
hf1aUMcUL4YDc0hE2XeXYcPUGFM2bPPGTnT+F7cBra6iJJ2kAxBVjzdSTnMqucwKJJ0xJXX/0GoK
Xzla6iB8K7+kbY2uQ/VMd5bhGDUVYeBubG+JOxSg9PwTjosPUuPC02R1z/3QqpNlmJeSVOLnNKzl
vY7mB0123tZEm7Oz83HcNEhEyJJI6P854DNS9KCNmM92ocybJCzZAU9XwAwO8iJ8MYrOuAPVcK5n
nCQ94vIjdJSLAYuNDMzlr/D9x9nig5wVbKqiDlFbzXIPKiq/EwPgyhqHyBGJQG4A+rN1d+8WJvsG
Hm5hzhCUhfFkmUxZp5YoOf6TryQLszszaiKWzHDY+3DP9rqW4JtFo+6nDF1FVxn88uBQEjN68Bj3
K9Qnd3HHIIou0z/pcVbErF5vy7F77wvrc7BmcbLAjtFggaCZ4jcmSCuq5MsCrvjsRtXaV0/HkwkK
eNOGuJCgux/pPuARwJDm1KOLggbp6rjEjNQzfs2ycn7ZM3bXHpRvy24YVI712qHZpv1DP8ApmH6U
FUfyMnFAS5eABskC48w2ZXdRMTXbCUfkM0iq09zkcjUnIn8Vgj5iMhlQv5iAex2ihmZ57ELOxhgW
zL1P4glACEoNulThtrbkLoxYX/08esFAklOKCP173I3ECm3JyT03GE2PrpOyWNtZR0yKeBi0IQ+j
9j8KyHn7BmhZghPuhVikezcLylGL+9gZ4dpMTXbye07r8LeY23cnZt13YUfzPCcoQ7Ki7MrOOrs/
nzpRIKtQDsf8AFqrbV9UXDdBWmK3a1ehehTDao5LmmJeV6y69VxCZaOLEVI24iLD6VashufI/I12
+5aKyD03vkcTchoZKZbU30VEV5+nJa21uDreObc8se0tBLWcPbJ9HKmJqEB6nnHxKOTE1HrOLhps
5x4uRyOKlEl66mzArO9ie7EJYrPS9U26b/LyxtOUM5L1Fvw2ThC7yDGyhmO8PQgX6zcno75fqrse
SI0MzeMkMo80IqzEvu4fmwq5ICXJhxEOOJRK7exBcb5bRCcf0hxhMpldvlFf2ghIl6o10CPzPMew
hgvkY81A6G49Vk+zbTmBhI9v17HLyNB/7wwTjoysKcnWjk9RZDcZF8+DuwTLgA107vEYtOYOXGNz
hswT3eUnHDTtXgJSRdDrX1ek0bW1PJdJkAsUVYZYSiWBR2HEbTL379A+tHBxKDp/MC3hzpq/jCG1
TvbYbYZR+kQUALQxKtSXlh7QYLNtYS1/I4cBjkOpyXlSNecooGaVZsDqNOLUTBbpjLk6zuaCwqeS
uJk97zOd4dl5JiKp8Ely0EXdaO7JgbtbcEMlA0aH1eR4jAb/4z8+ldk/CdvbE+wx7uqYMa6or0UZ
LScjbs+mQQRSkoPEtn0QaaagaDZ+5/b74P1jOEbhYeIjzzntYgYuzAjnvTk+D19z2GX3rNtosVv9
3rbZ9OBq/ztRqOKpNRBqCuDTsp3LL4vAau0w/Uf89aAKhpP14v0KtX9l32Z6LsSykz2Pd2O4X4Rc
4RtLp/1YVQFjc5YIRUop81OvRCqkR0jnuGU2KAYkG+d9XxsBZytMZ5x4d10anrCVr44o0JqFVgNH
6qHeJyBOpDSNg8YUDkAvutJ8PridR7e3J9S0sZvbWouFEwtwOlIFW1YcjBUV7xS2AYkO2BtTI7x6
uXWDm0tJLNInsrWB5xa9fWEgKCiBmr9JPIi908iPUFlPIiGqhiUWmUb66s/hYTGD0e9Yr5pyCkSe
fk4N4ysrsv/VJFTtxilIV/2wRVba0YOUc2jAQRt9/OpAfWFJKz4VGJhthQhsTyW+RS/2W6YzbrQk
9I6LwEQRtfk7VY353aeXmJroP8J1W7XfloI6krBaHUkYx5ubQTcC1GTuFqxIW80INvPNK92cdpeX
NqFidvzhuCT2VF79nEQEs4eKaKoKNvTGaNR07NBijeRj3yU1gAsboUOUlBBi/Jp5QTOANobIj3Sq
Kg9pey5rznqRWZ+6BROYmHiEljF9TevVEN99UO0e26VA0d9A1eXch79PHaRd35RVDghUNX4I3Z8S
Rbuit+qvbkaVz4xpl/QGXkkQ4SBExvvMMKdX28czVv1qvISgHoQ6gQwgR36yulLkzcvfOitAwXCe
pxU/XEPJ7YyCb1i4k7xk2xELBl+xCWJnZufo0pfahNmXEdUQkXAyNN9VVtNu1JjEHJFBo1HjO+oi
ee8jghf1HxDTBQsFKtiYDtCIb/FCmNbTUg1nOrUwdjqasY0p/lnRvjW+c5tIcwriCbfp1pbe5xrr
CWmLUUW0ZnqHYuJpWbFN5nR1DEZtWCcjjIPVL56otXinZwWkOD+HnYIcr1p37xfHpYwzwlZtDoxm
Q0u7K7dh3LyStF4RqYtflzb1GXMCrUeXTNWsI6PbGSiJEhEv+2oNyqxiIns539HH4b1SwmKk4DsP
OkfROzUjR8f5rcUXR3dmOkKd4LC8OOccEsxYdgkUVItHyuShTUgRG523Rol92k48ULzaQBP4J7sY
/8kwX/yhCvIQlUKuHmAHdM++g6UglUAMiq4/+m17M+Pfbg2QpOmcp9wp/pq1etUqfYvLh6Fz6Yjn
j0bWVbvCbY7xUp5dFwEz/bQhJNgLiM55EjY9e3AgCoKtb17otv7GlgY5CQTuEz1LZtsIy3Z2ggba
yJy3NAhLeBgUB09ek3wuTviHadbV7J37iY4xDyo73SKnaxtFX0aI5xR7TOu86QS7bJO8ChU/w297
i9sMEvfvZci/jbR710X7RA4O4lSQMhHNZkKV0yf4dIDH1HiruuiM4TawECp52DjopJqXxsQ+Ioyr
JR1aKf4uH0two5LDPZN4EgYeKA8oEojSIWDo1GgsOOMfe4luqkVEIoaCBHuJUceO/04pyBzTYBnO
RuIgTPhIuHJpz5BdvNHpndGhSYlNnHWOINbRZAhqEQi4cUujveoR1ZCOGVZ6MrtYCQLWuDH1lj5y
wNgQSYSbnld5K7tftakt/suyo4M4coxmWvAxy/Kj6qSzD4snYIE3T2d/BcjdxFveUZ4wWC2PYiYO
NMNXvQOmJ7uwPJqjv+W3vsPJa9MrIcZ7KRaf5JTsKZLdl4kGyNHAAkdiEGLnozRzDGZ6BWXp+MNg
MQSoiGhbPfijRsk3b1q8ET78ersxEJSwVeS7iqTQAxkVbAbMx722vndWSRpsN4pZWeypU7eNmdO/
TcTdkoUXFZJHW8/+fimDpkd6jFUK7VPBZ8+pzVtVk21mvLXufBkm574QrPcy/Dsi+yHN+3GSWMKQ
YGNqdtmxmGtcycK9OuNypoAGr5ijdUYFCR3pXWKbqGtxg6D4Keb0jfhLALsRi8bi4UEeMSrgAYy/
h9k4GKuJMIWFEDp1kKn01ZPmA5l23X6OZsAW9PwR15xzn4eeB/+pyL18VzjpIfQ5UHBY4nNvKJlR
WLKT477J2vCzK5Dwho0EK+gs9E9SDcyDdbwxEFbkhAdIg7KcWKqBGZT8igsya9OBxpaoFLe3LB6U
QliAfN8DdaSf895/Ya+1Nq9RxOjflWj89UW47c4amOo2ifHOPcvUrUICA997cFyQ7DGGaIqVoIJy
cVAiIzYSE9xAHJ+qEVGWMesSWxNpSZiPdY3ELJHYbiW9xGFE6zXGxlvawwJy1K6ciSgHtEC391rI
WO1UxrA0V9HbOJlffbowfG7afIvV9OqY6zuN1N5FjMEscaboAZS7BgdPsKB1yb+UICC+97FibKO9
WiQcQq9p+GnotRhkslO4U6+TqcI2jhSPydrOQZYA6X4gTdUWeEkBlV012Jg5hVwIyDuDhtpae1Kt
WYOmkJRRRLdU8V5MjDySc2SF65c/l3ZswNSsl/997z9fhUpuil5HjBU76KUOZ4DA6V6ERGAtIiBx
Chd34FTg+bz1Mo5i3Odl8Y+Uo+jOC5N0LcNwJC+QpEiTYjBhJnFymCabI6ZlcF7JwLPVqDQ2nYcg
wsnbeVtWcr4rmcWqcVZ7kG0fdUtqrkzxmsY9ORjRuLZ0HQ7/hE20h1wa1j6j5t/OtivvWb5p9wv5
OqDq/Q1rytkNdlwci354KDy4tKPnQj1Zv0KXah9nnexLfAMPXQrYlhC8/M9UMe53slePZOzfsqMy
wiP+iHMMjHSRniNZ+h/MYdVdg/GgSpZPs5k4N0R5fAilx9ueFsUVKxSR805nHH5epp792c1lA7sO
hhhai5e6DS/1oqd3hDYNri7btDYM6gRhbV7AHUx7h84C55/COIFRoQkmMXNQJLwPlhn+Wob4Vygz
Gp05Ew+XvywjjzvWWuirum0gXLJiCt3fZbAt7ifkm0AazH3YtPaa74XKJlfNw0oj22QiAZOreWtk
115N0nQOkUR+XcTT3aBSNOZshYVOrPtSEOwml8BCfLbDyQfJfO75KoYoMVvGKXE95u51cZq9+ESs
yLe94orxs2EoiEhaRdC7VXiVSbPw5yPywj3pPs+y6NRRdNMhtFvGEslCnItKwheC+lI4vgRzzdl+
rbXjxXOQklJP6rkZdsyKtsQU/kGYNp6k9YvW3vJUY6e81U0ajGwu4FVq9+B0jT5oEH9w4w+Ol7ob
gyJ9l5tug0bz6lIG0xrjHeox82xi2rYB27A+O4mDN0GThVRSNBFThXN/zUjTfYMdvEUbV0FvuVfm
dBKNZ+7GBRBYoT+rxUFLtlh/BsiXuyKiJFDKqwCNcaGlyaWAGzDWDKdSzdHk53tuZqHCJzmN7kfa
24e6rL19m9n0Vf2HOh+STV0spGZb9J98Dex/gqG2A0H7NkaWPpZ9ZBIXgvCFfveubqvDTNAQypsQ
sgbuDk4sf7yosjCieO4Hkvjj3FjF74HlxpK2eohL0tfC/AGUwEa50Wo7DgOv9v2g9OmYIn+hnRMC
i/iTMkLaocJ7y93ur5w5Fiec1Q6VhZdIM9A1qF9upteXwUQ4SRaNX2Ker5buLt2gi30Ea/hSTDZo
pmYEwaA9ZpZCU5uNAjZEZp0hfVwIw4B01XiEyQ19effzsuvPmNoo9kvneZZq1Zlxx5srFnAe33oO
Oseym8KHDPfCfy5Opz/RwIg9tsBNPLvVswPJEnawZe8ULRGAbXBMDk0+5VdNB5kSetmXshoObZ49
FwnJFRvOLwxqDX/e647n3SAJZMM0Z4YPW+d3Pakmniyo9oYiMNtWpNQjvP65ZJOR79OVo2/yhMSK
brxMcNPhxSqDYb38fPW/y8/3wApiZh5ChJ1GSQbaNCZQowTKjhoOYgCtzgvwkoPITsiwz2UEb7KN
3DqIrAStk7vqSW10qwKV8zkh8GH2Jd7Wav1Afy5ONoQBvPbz7NjimGCJOvfc6rqlxbfxGRpcUqs2
kD8zpaD8offc1wwm0gB0qcIlhu0jmSaWDcQWeJBVE3TmiNFAl02AoxDTDepin4C6uwWeMZnWgyoQ
b1gPULzhKM3WsM1xPm4jTAEoipmztV1hwEkWqBNqlOozI6U76Iz1fy6wqS3U65yGh8j+xp7f7VPl
rlLbhcb4lC6BCc/nSBT4RdlTipxQ/J4nfH+LQp4zim1NOim2s4+RTYAmKapTxmTMExDpO0bHt5ri
bl7M78wnnhVlWgbmnSzKhMpGrkDibOYnQccLz5mGCbK6+zmKgDY7T0YtxkPdfVdAxB5bZb4P6HdF
0gMEig6L9ctMXBBXC+9rg1BoK736Fi85yhpyFFPZnbPUPEgUTLQKtl1pBUmPcF5SICgZtDUCtGLC
zNAcCI6kx+//m0dKnkWXr6OEXNHQB2UoCXY2hN1e3NU1H01e+rQATuPQI5pqQuaeVPc+yUIpA+E4
Af9NDX6bKvuKcOY4o/pyp4L2uUUOuD2djVE9+jr/ssLoQ7Yk7swh6ojy5Ca8b51PFptwJCDU6WhJ
eotUwK8gdNDP0RDJmFqE+Fb0HNEKvst9iKWVDv8RsXXxvC5IMTf3bg8db0UvLvqVKRxm43HZ24aB
0HQIlJyv0w8Mo3pMiZPdRH3yGifTt1mCX2vwnTqVEnjMwlNjeH+MVCFODf8UJnYbox1h02j/pAfk
qfYVFfRRIwtyHeyEdvVIRuHSZIfJqr5dtznAIQ5PUcdbmFQPEoFDNFAI9pXL4IIIjmk2nurwMDrR
cIIX8DEaEJOs+JX7hBB6MkhSV73AWWFXqq1r4ZKKyj529MPiC0cr8wUY6kqarxUKU9ABFaI0KjiY
Cnpjo9SK3CTIqujZyxtWuCk8GH9tg7dOrW/z+l7FSUfANfMWh59Zu/WvcXwQvnr2OZNu2PxPTR5n
sAuOJAtxQ5t8DIANOTZYHy2wt9jpkoNw/X/VlD7HTfikpXtiMWAfq7klx5FTubbKD5AE7/UsP6z0
gzr3DqUPrXWFLTzBJLYbowppMfBVlUmaJJlxxYCC+4JcoCgfPs2Ym6MeJC6J5Jv5xZvDMXUeudvB
jr+oVmisipwFZIy+GXBF3TsMcjVH8u6JuuYB7X9QZ+KWCFMfnETQMa3qO3QSR1mY3G2KT5UPCJck
vDyeI/whVfeYoBwaM3FR3Pob01T3aZWYzOUpMmfTXjiW4rum88QJgrw9zgxlR1BK/uiU4U34BluY
0dO4DI1jKCsEzzkhdNQurqanEUcGACHeoJz04L7jBlQSYEGIpZN+Jp8GRuC1+xQ+jAZoS9/EuWPS
b5UR0uSa+GgscwDNwo3o+f+ZXay0Wiy3BiCv2/ySFnG3fUXnAJPVvwwCWt8E8IYF/kNa/bto6yP5
3DRvOn9jgrsZZu8Z1cCudBSGbhF9uZU4toKcRcs8gLo4zS22mNoqLcyr/LAEjh6sptpLC1NiTj6A
a0dXP61PHoYA/CMwgT0yFvEVk4HuPvvXGpjklowdmjXLk5Mv37oWZ8hyqA6R1ynLA5cGGj8dnjvH
jkiAMS4GXCrZWgQ3h5dm8T5j8A6z9UfkeK+M+otVrUfMH/6qE7RN04gTv1pP+ug0AlUygA4Z3BE6
uBEK6TGZuywAAyPoZPnjloCY5NlD/7rRofmbFCzPuhRgx9nCQIiupL2UsXzuev+cvHofwvdZ82cZ
l0c7Ik7XzA1SJVuT39V6BZIHVFCgv0zYgH2JQtxoLNJv5tMy4JqIGjowItl5PdZnPVxbCnNqaB5S
YdMidqpVVThFe4maebD425NL4yh0b2BkOQ49kmL8x9KIBydZJ6c8dfglJvuuhEYmR2MMQnv68Eru
lolqn0A77+DMPRggG9l0NzzmK5CHBQu15/dC/xwFRUQaJDugzUpMv7E7qLy6TKXznWPQ4w0Rm1nR
vraL4sPDa3QsWfz82fuTNqYPRoaxY/fsEZKHuQykXIo1jo4l/mQ34j8loWRkXILjOcy3S9wSNltH
zr5NnT/rnUekwzGi1wZqaPjosTGj6zLZeliwndS8jmn9GHtMTAsE1daMKZl5Rmev0ZVYqDfFkebH
l+j1tchWGYQ3o33mQ2pLgSiSNAUgnV9Ozhtqo52dFRTiZhk+BnUDePkuJCVnwsK3haFHxb3+i9Ie
rmiv6cY3+uT1uHWSzuy2nulwxAo55UyH5CSFBxNslRdzJHjMgDf49bjyT5xdKIjflBOg7N7zj13f
dZTaLI+Rkp85ZBc2aMPL0tVvXzMNWG4CWytAz4JVBp6YhPmS2CnABwfFcvZY3KvJZ8Zi0RSr/UvM
4TAhgH6WVHTWUgeyr49tWBJwYwcMx3Z9hwPPyRXeT8DN+9a8Voxrts1iYYM2yzs6GivaaWx39Fqq
4an2PgS3et2hxfdeZrxGQsGMJXJxhcqVQcg8eDPMeCOcATdY+uzW+llimoiTHno3vd3Mf3OXGp2X
h5JGdY+W37HHAwakUnoagIgU/gBpxXmLfXJMw/HWOMa+0/MvBP1yH0Z4X5DnVj0BfTUUOfqqpImV
tP6KnEhULb8SL/qrTJu+GMn3CYhtsWruqCAvPqmoeNkZIomjTu0bEF0nZIXzXfAriQvhb7n1tGgF
Joss+qoSsAEyZbKnrGPN5Cp3Shwp5bkQ9qUpciBSgIs3fT5dGic/+Zo7aibzdWVBzLBHjr3x8LOs
LJB1lXSDJP7nezRsitF8a6KB3Ejr08vaQ1bD9Um1/zYtxhNUrCT9QN5Oz034p2RK/iboAbIJqZEa
BcmA4b+McN3xbxVS6NWO09LRwf6+WP/0DP2pwA7fEMrgZmeIMQWEcQ5lgMnEGCAwaBjkTRam0ZlH
xzeBBKRlEdSpdW1vM3KpUXHor6e/gPspb+vidWl9kDUKgJflQ+c4r/VwpZnhdqM8tX71Go/qyxJ1
fa6lxgaywNocc++pcGiDKXjZVmL+LhpwAqM94IwaVhi/cs6Vdv5FUTZjPkfp7NrKoNFmTMzE6+No
4OnyTLZnSGAJzBT6Owgud07iwV4naDWYTfPfYpv+0TeHJ2eanENlR0zNrJCsu5nPyZGgwaouWHro
JygFvkSa3hG/4QZ57BHBCHyEfGjE5hL2uN0ia/A9836Q4qztRJzJPrvGIacox9DVnr+/sVYDr/+Y
KSgibdS2NEEpBXwTbnHvDGeXE2k6JMeumOJj5S3JgQJ/RXY+IkzwgzEKi8MwTF+YfqGEqxp0na9e
e7eJtp2KLGic486kEO4E/cfEZSgP+jXaV5xIoKLnSMqmqMJHAoLuYOkp3+so3DGkGF6X0PjdQL/a
9Q1e+jwR23hmHI0mEr8S5xoEo2AkVTy6ly4r6BEog3ZDGlt3CJ+LHcV8vG2b/ELYXkywKef1GjyP
qLCvDM5QbikYd56yf9VGWNHTEwhk2a689EZAaAp6QFMnRtm9WwFMmDR1TAkASBfD33FAFWE6YHoT
UFeUZExtBuDRE48pG1nkITbJIoSwcDXNpdvmKJVBtD/bQ3rLDXSo7eId4grwaZ13b7L6cfonn7z5
SF8rRAJF3lwzn4jwBaoUya/bYi6JYD3FnpnGF8ej6TAVxy5TlyRq3GO1IFpYz81ePXzjy005nJF7
J9sb1NvVPuD/o80X7ayioPEx2FVgukxsfi7Lf7/6efn//ZE60zBCG7bluPTwZ/Abl+eeuX/SsqP3
FQPp1FoAOKKh67LnRgAJdykYkOWD2rX3Q8SbqCzmD70xTecIPVXicdhsIH6lx7hoKEzpvnSpZR6x
TIsrMO3kvGKgZvc3ozOfFlZ3p1L70EY0xeOqvIbC2EcMG4lyYqGyfOfey6aCYX437KaeZBC3P44y
Iv46LhAd9uNT6UkLG6wNBJFEQZd9nVsFKwu5IWCc+hh3VoWNvqTsiNUbZolXPVn3SW3f29Zwo66H
QW6SXYTKrihMagYNMaMDQCEQnu+UUT72or613FENdHK78TlR4wp02vDeojW6DQXKYcz9xjYqGB/h
jqqlPBn4kHGXpn9j99qztR7KzgXqLNUNRO8fjLYvWQUMYLHGf5UxaJBr/p+wBB3Tna3Ygjw+Pesh
Mc++bhmir5emD+kBleHvZTpg/+NgCoxri7T90bP0GWthACn5QcSAQaqOmASEIHXJIjxgVMC+l8A7
ie5NswDR6ScBmuqHIeq+s3G0j2IdYfuPekZ+ObGQ7csFoYovxjvtzUEPqweB0jMCKkaLXsdCD6wa
vw/2SAvYEGPJuCOlUccvRq+eqTMQo0zJe0b4J8yf67wicFtmSgRjpCTb9xdUEY+j0fbXcMHQHJbT
bz9lMuAv0xGN+l2YGsyeSsANsj5ZnnUuW5hpC031RtVncw0NWbG/tlH87RvnMsUzk7T2Me2St6lf
TlatrmX44OHcA0ZQ3gAdvDnaHHh+vtM+YUQmEZC3ucH4umHG8QFNA03EMlQ7nVDCDOvMDh6uSTEb
JtUXcOoDlgbaHjm0Zks10KTKehP58c7zmbgVk3Vjfo8TTdOgI4K3uLeUi9INt5Za99ORxXdjhIkI
aH6Xu8r/8iJsLoXfA6EJB77TgWELS6w2TWw8h4n9Wc1hQcDrJM/ALkBkxtjawuTopP6KTEahFBp+
Ewhl0tb5+VLFGfDYpocKFvruMTPVuV9bqZ2oi+Cnqfrz1c/3/NOoPR9WCz6N0nKnO1Wpe8ur4qMD
PpbndW02Rfb0oITzd2RQSgwzPaj+v42oSdSgLeeGBvP/+74mreQYjuORVMJsvFPtXAdmYgd9kxZH
14RbBO23rZ133FzwZqyd5ZmvFNZIdxE1IdUGIdgo4DZgW3ZJUjyran6XmfliERzBestIjpjVFBPE
5ufftlLB+a8gvgWiHTtmHDX7SQHdLstckV4cV789wtZJRKgUn1BHOJ32UIHXoEc5VALdHh2yaHwm
K2s+MzXodCijCQM+bqY1w7yF9tFPewT27KE2KaxLQ4e44N/bmiyOLXL6uRRnIp6j0xSlzo6Z0oUc
pNFIlqv0u1ezcdrzmkW/ccaETCVRA6vnCTtNoPam1F5h1bg38YZy+tLkxqP6WyVtGPM5mrihOEax
y+Rp4KCeoF6gLwKILdKXBWldLDy4uCBA60lWB1VPrE5TOZ3om9yHofYY8pMKvuLQkbCYe2K6q6Do
uo5MED+Oj53HvJbiNfi58A9W//nKXv+cj9FtC+0eiN768ufyvz/389JoJ4cPvzxWKKMCKnu9qUWI
gXchyKR2b1Fu47b+b5u2Jl04aNfLz/d+Xv58hfoTVOg8nX9eyf9j7Mx2I1fS7fwqG3Vt9iEjGByM
032RA3PQkErNVTeESqriPE9BPr0/VreP0TZsGOgt7GqpckspkhHxr7W+xQLwzy+Tf+a8A1itpBBY
pNI1m7N+aAiSnav1w58/loS2qfYDZlQ5kwvPTQMb68k2VV1MHqyF7jUuDCxma/rni9jr8uivr2R6
sgqiwX+aohqla+oK64xubf7zgxtZLwk86HVMse4TNlbpQKagvhx+CTl7wkcm9Kb5zZi6z3wxqiD0
ONwucxLMmjO+oGOrhVm4RBRPTcvTYsFnQnhhxkPc3QFsbkOdoTARiCGDz+dYywO1QHgOd4kjhnPD
nsnioUv92PJWp9WV/LIpmyDWnruPlwLp6Tcwa/7P2Hv3KeqLHPeu6ZIH3ptXM+Ko3Op9kjd3S0b9
kDHzF1xV3CaZuQSO/cueydqpcfnMKsvbWUv0kDMDtQc/OQyajkmvFod+ylc03fnPz+H29Wms+iO6
9Wdf6wcZQumzhTqn4RwYBuHKSH2lkktcyoW2MJLXO0manvnjzOJtjds+ftc9NQ5MOT4wPDLVc9lm
NWSG2CYh9+aYwlzFpU33Z1BTiHINPe635t6fDR/cAd0Lg7xKUHCsDrLvwRxk3kdbdKxFgDemqr3O
gjkpwYWFq7eliKL5KNvuyiC/26X8MjfxMh6gCpzDFlu95cXv8pW044nhwZSBSTYTt91H7u8BFNA9
cGFvbyxCbJZYPWk4rgHa8iv9KdnZaEnWJH7+yeqN7/sKKvLD0+ZbM4BgHIT+UcWFRzxsuG913RH3
FvE1LtID+Z1P2PoAXNuG2HpLDZ4nv2IHQgYVRcOh8a7G8i7cFhrZsoxbWeU3rXpiSwdkWnHgtc3C
Pdiey9A3k6fS5CxOsXR8xIoWFPDEDsBl8j2NN1v0CFpNMpsD5JK0t3X0mwDRznIEF4acfpRrHWPR
vlQ+qQbCt5RipvJYeMv3tDVu+ohcfFmx0Zw6jE6JMxAUYIP4R8iOQsiNMbIm3sm1myWjLTNZ8fY2
zjLhr/J5f4PZhLrvJT7583KLOj0gUQLl9FNBPIpGZR8bbUdqCsYN2yQ7GTkr1dRfuexBc4z7o08N
BEo21T/2ex8zb+oF/qTWJStnGaEM+ru690gZaggTc/fWGAaHtoK8Q81ocaazElfUutuGKzQRRdzA
GmDQa2G/zyq72Pl2dSi74Us27XxicUZxgGbmKzReCY1Njykuq8kvgwx+cD0F5OKQnfz80XZ99imG
+NkzHLfq+N5Rx2UtY6+i4ns8mubBd+Zn3Rg5pXKUmOfFcaTu+gBMXW5q8CjsyeZ57zOwi8wmQLPn
JoOYtyvcErhqFdKLDSueICfpprhu9lMEXK93jzyPGcUkaXKUIzczAd762KQe2n9J2ZbtMSb2Mk4o
6mrY3IDCau7KMVW7MSZ34HE42+AoTQCX0AFhJ4HQiqhLxAs53YtknoHywKzUYhsb9DIJ8tSJbpaU
utahYhEEokQWJic8mg+/Gv+YZ6uCx89LAMI8m9USXWSRQXB2H+qGU5tOMGVHvfhMZPs50sEHJAAV
KckCU1ASCV26J8YJ9elq2hNXLITkLdblk0fDBBSueG/WJ0csDBIplKOitsl9Tj09M4fYiOkuncLh
GCaVZAlOTtUKCqZaRJDdQSukUgGJqJAWrim1PpQdwYztAt+dPKz6PXEcOC8RSBNIapfYpsJp9vSd
7ZGl0p729+M9HXlMYVS3d7vhLfWsH6LuuChmhhEtU99yUr89nDiJ77+NCMLbKWMONfny0c2/PE0p
FSeikYMsKTvdXlXiY0xiOCRd8DpDuXJFJ84b8RJdw/wOD0a7YWRFR19I7iq+6TtAznrA3c1TmBKy
zoQRbUqwfJMLL/Otw/9B448TsHe+MrYNJks8lX5JTltGr5UVIWhbc4Ymt41ti+AkrVobS9Y8kYSa
9xpbrereUocKD9d4T3wj3xvT/KVyqr/nZT11H5xkTgOxbi9KAAkWXFpj8iNSIPq7hScaRwOAM7k1
XPchrPMPmYJtpQH6Ce7oYbCqn6N035rWoTaoYtplEpocnm3bxVLV2a9+Uf+eJBwh7Xc7bXdA5Zjy
bqgThXOTn7Hhs9cS7eNoZhdgf48K3wP2St9E6C1c9Krqo6TaxNaK6Sw4GxQKg16baasKGm0An2Ga
7Nw0SMdmV6jsdzyrF2ssybiM+EuMeqEDw1KgCaZDi6MWl4VHGdNwK033CRBnfmOn4jr29cXpbOc4
WX21d0X1UDbjOzYXeohQUMiDIwzX1g6BlAUc/M6BHf3FLy0jKD3S+e0EM7SgRdvDxKAEMj2hmSxg
r3twURw9KV/UQL0pt9tsxGgosXs2B7hXXdpz9vlBQ8OZ8Xm4VxbiEF4J3KeKWsN64aFV99x3Wq/Z
NxiSo0VjnzKsfpf/mJLZxE8J5TKdpnozrFzGRQDoNMrpIZ5XjPAwngFzUuOjUGYq7XKRnLng6piD
a+fLuznikb84Ftpm1CDhF/iL0rOmeThkKEx21h1v83z8UcqgCIq67Pe14vjsQEns7GU4Fb3F0Lnc
CSA56+vQN1/3AK5gSG4x2mbeVB/A4ybbZYJ9VSBrHpKK+QqnW5PZEejFyDY+ucuNY2bdD1X4Kkwr
2UnyGdzU+CJNGqByPeKY29s9LWJF7lf7BhcQwLVD5oD2nYsf5cyqbnjJ0yTFsaXtlWXCPU6Fhnmq
iYdFLjBH28VrTdkTrN3afDCS8Oh1hAr6LNd7MQwzp0eUMASC9zSGPGlnKcY6TOA3FXUWWNuYVtbd
18hW/qal0ctMOK56OXiosDSfI3viPIXGgd5Q9btlzG96seIi3PReJ120K2rULmVULz4Nnqdy6iC4
Vup1YWlkrm5QegN/EO72Jeyg4DLXx1myVCSR7YKksih3dmY+AovVT3YGESle+tcSN1CgELN7XjE0
2AandbOT+N4hTVHKSdTuEKbNVyv7wFPWvLE8eDZwblEB9bWpCMZ3tFszq/HPskPHkFmWIvuyK3Zn
IVEOACwQGaCvApjLEDa/2qn8Hqrsc87GiLFe9TyGfnQ75d9ND+xHhfOKgZkfbzlTjIchXJ2BUBmH
KjuYiH0BA0Xy39rLd71Jna3BQGtjzx7dSMo71VaxHQyEPWIxMRGJtnpQMfOmxv/SfrtgAGCRpNZn
R8s2u3K4zwviJGAsdzdX8fNiJv5N1vW3Ezy/AMypOBb4rJfJ5oaKsM6FuXvrMvUsJvXuYMoKsKBv
Ob2OJwDjBQ45+F3EaBBpGn0e3Li90Fg+sUdoZi1vYSQxFHQFGpYHx9b1Ig5k5I4IC3wRXl327drN
XYZMjC0GbL2lMIqblOOl2MK96jd77UselVdvYkEr8REQhuXdXbhv9q0UoBgGVmAhOBq5P92uqg/u
0BLk6cKnkI+b4S0vWMzxCke06Fj6DOEuonDmVvvFd1ga0WHu9C0ThCfPni99QU08+FnN7eLdz2at
GC6bj31v+0HHvujM1IfnWA4woQW071VM7VNR3ky28xjakaKEgN7sapa80250M3d8036tSBACywBS
B4kIMu1CkxZZDINHnu2Au18foAV6y2SCvPQFxvds5vwaVfTSP8PNiI6SJnN0rhKbRF7z6AQL1OiS
mHIS8ZayYoPCmo+5433Bh0hvDMmc0xF4NXLcJ0hGaiuwDWK5MtctJLvvzoFNPy5Q2VQng9q1X2pG
X7Keja1w0UTEoH76lB/Shd2ejM7cljpHcWPwt5m23BdQZnxxl+NhCNgAtNWQ3tVtnZDHgZFhI94G
jtKo32TTUyqDnyk125b2l/Bl8W5XFNY4Gd9GnXkng1zmWHx3DBs4BG6wwWwBuBsPXeF9T4vefxKW
IE6etg+j247nwmury+Qh6zAwp4Ir/+lS3blZ1hqoAn2AkRdkU8PPikMy84yo0qI5DhgQqcY28ifH
0NtpBq8JJId/K8E+unnyfZqj4QGcNh0BR4wiEG9iwmExIZliFO651+uAoDcBaRjQk825g+2SrLDR
R4/A1YoezHmHs7fcYFXw6cI+CHXjYmyGASfNY307ZT6xhm5CAcCcuklsmiGpfC2DeXRsrF3TFYam
ST1CTJzV9eZjBcewyQWUI032LVKrSgMhYLfGlZw6I4huVwWkqYF+aDyEdFiz2zeghvsp8pRNsNR1
ppnzCFt05fl4smhXsY3xths4ZZodPHRaqrNNQYgby+kjX8OuwHbeJNfkNiTpV7UaKShk6VwP2CEY
qk2drywCG04zXMptRZB11/W/OMbXoKzTbbF0il7rgmA10HjFZXLIC4KMLqjrPvYN8OpYE/qpD6qw
oy2hGrY+byxEI2opw/iudtIz9bmEnRObboiJTOWYndvGB+gJ45RvD6NFl9M44Iyjz1MlH49ozHgh
svyoW6RMxRm4nGk9s0gAbOLMMI4uqEzfK+6j0Tqy4TIPRgFqqDGL80gKzFvoqbeTLaeP5aRkfGMY
UNQ4A8BhDsMjCMJbWrGvcI9/1k6T0o8E7a5v6huUpFk46tQhTRZ1eMWlngSWidNk8PmthR3GaJ23
x5LRcBAmBo9DP3/pOnPYWonD4DGbWDKrlZwjSTgRByTpeTRHj2mhgh9nRXQCgCJk/9fiAvavmiDN
LhnGn5ZfQsd1bElAJ1uyg9/Wr1XT+0HrjmojEKZ8nJSuuBR2wrg0aX348NGn307vHTLuCHeW3Uv4
OsyEByLHfB5N0A6D1isIU88HC2aHkTLEE+ujm27O1zl9pBwKIZXhAwMBvHd+f2GmT86gt/CoLeVV
M0S5GaznaIkrGkcmBvLWC+iUdpesNG/DshhhUqQOB857jWzypP2iL2zcs209wq+boBGX5nzqDPuY
1M1rHOovh4BCHhsAvwm3zzbjzUkDLsqyj3Gy6JQz6S6WZkMrWwhtOSdWkeBjoJCMMHvauCe3U1hz
c8QVA+9fZF+XAi27QpfyYY8g6PAYANTxQ8tfoQc6I4me06R+93veiTIzL2JZuzv5LbKHqZ+UV6Bs
4uTfaCP6RdHXZdpbs5hPFAD5AV7ll7a0siPj4RjqhhdUGB/2kD/2YYErzgTyG1Qw+wkTnGA6LAHR
2B+NlV2RkHdu4qqtp7nDrEIRpqi8h3ak/oqKjdt6RhPV7gwjkwcBn9a7OjHICeLW2tP0gnOV8xDE
QB4J7orkwVMkJHp6/ntuaXCU7npuHzE0jlFQFZj9J58StKZk580PwXJR7plhyC2VY6/GxAzPSAuQ
WAhIenSGs420Re8UlHC1rkxJkZBUSx8IrdI6qMPHoklPuinY92Ijbrlfsn4C4W8V/opKDjGk2gf2
unWMrLtEO8iC7QE7788S/OG+Mm7dyiZOFs0WhR4YKgv/XqZ0aduzSnYtcgdPBElFqjI2sSiiPS5/
Sp0iHhJzNgUzA7JJmSlJMTTvom2n4xKz5+P8sQzcqA6EcuzFN7j37gYVZzu/RIOWGKVbQWMn5ap3
urprEmPYRSXrhuOAAui6Veyf7wcj/4JRBygAu7ptXGsx/qAJ3QhG1lPqkpo/TpwuoRNgpDqti4pm
F9e3q8kw4hk6eRDYnMx5y5zop99jnAob9wNfIpxwGwkuiy1/03F+5dSOusd5LMkWSpV5OCzsp42p
v8WrtrqtiZqn68Xqcn6qfQoOLPTjESBKteqqs+qioBz9O9ps+6OhMxK7y3e8d9B/QPoxF4gIQA5R
0IW6uIni7A5bJCVnshn2Y+2/s1FxjjpM6LAU7yGKc8qWMGhsypi0Zu2k4GnGuaxNKNCD4gqcS2rc
DEZzCXsdXbLk2pyASH9/EuMm1mpgGPN5AHFWDXGHs/7Z+nMp8yggXAb6IIQfyIkE8mABW2id5mel
eLD9Fq8L4/QDCJkd8RaEKKSXTTf10abNo0dV6PSSciqM1QyHXy/vxTofs0f6E0o86ivdhfucJvhj
Xzv3zTzdwRmwtgZGhsRz0c7lii8I8ZnDMUP/NvaEWjkCKkQmSc6SmiP4XjlkA5Pa9Ja0OxmrjJhj
MR9iwqpzsV8GSmO6tcipEnNMWXlNWQyjTaBHHqS2O43jflMMA5QqAOe7Dsps7awMlea5WICtiD7/
3ar2jWT7KXWYlrRpbGxhS+9zrU2MkPPbJHl+ebY8QQ76GQPt9BPMb8RbczVB+6SQMWUsd89V9zIM
zldHNGrHIHI/KQDpuVUw1vGEta0nVj4O+pGJNztV8ANlpDlR516CtQHOE+fdF/x/8CvVKvG4/s42
ivxUyB/Ahx8qNjtBVIcf776jgMmUcXOrSaRVKwC8TpNzjgUJB8VVNN5Lkun3eMTsSOpObdp6wsOg
mCumSj1acmL0ZKzSObOApuJYmzEQ2RqFi+FpUtFhUlgcRdqoAx0xz9x4bG0pWqhDDCZpUlykvHHW
ugRlDOKgo4VHaLaTObXBGhkOFq6H02HoDtWSXxmaEv/B2vDHoY6fj82HAlGRWwa7cSGiGz1rtY0m
qghEN92ahRpOTKRC3YzBHLPRdMV2hHC9Z7R4F2ccNyYEQzdhUNQyyD3GRY9V1JDf2fkuN3n9o8vX
7eZSjns7u0YVk6hUX2lo87jcFF4N84Mg8hch5LciYdrCeR3H0py8DcAFj5E7HqlbiLahtzhnBo6b
XrZHU1v5Pb1ugeVpjl92/RBFHMMnwrA7aLDOvhBFvUvG2d1Zyr3hn+4YikEfl4akpR/TkTWWj/MK
zLdjwwDFiccEw9EhIuiyiSWP+C4af+Yl+8OeCq8iIuYobUetroGzZ+Pcg9+KgGzuktaog1HpLwF9
q4kZwdGKNwPzYG+/dLhpqZBLTyO1QCQudq1NAjz3Jp/7lSmgj2NaEl8e0Yy20+/C4NQ9gBeW3B+c
uPxdNxVclgbSWXfuoIhwHVMI4Jn1a45qyYI0OvuVgcEjZzU25gmMwp8K8/Wzl4GwUPZLV3bFUZrq
d2aSjldk/LVFEJEevBN15DKKGPnE4Suto2hIJM7xmJ3SoRXb1AAvZXnWfGL+SJeSPjk259wQcsne
nSG8d4CXDc93jrnpI1YzqExN/EROh/fNyPHoVehEhJbCgFDAS+ya3/3C/dSmd9c28sFapg8nz0Dq
E4vjUGj9sgSbOhgGKLw2kZ/mXrtAS+segppRk/iouUPHFExhQy4QCPK5Y6kKHDATG5OVoMxy5mtZ
Eh6AFL3Hpv0YdTDhTB0FI9KQGsBzWCHwIwbG3t7qiFiGF+pkkUBsDPGd2d5FiftDguiGwaIudEB9
kWu7pdT6aqIFB/WMuudN4mbgKkFOWarNnDMjnTmb2g0Rf7tFtSJqTaPwCTJcsql8djmYrVwbEbgS
7ODKbmJ+xGbSN9rwSO8SMOPwo/VoInJn/QsbUbPHs7Y1x+4kRFbRRjbUm1grvkHCuochqtNLFFs/
54KbVFXLR2yhVoZ5f7Jm5F2LUTr59nkk4MK//flQsK85YwXCRV/yFMOjbuYaIgxGSFcfDDMnOI0Y
tRtdP5iZ1dwVyYWZgnfwasZkVo06Tm3YvM2bRh9CY76MNU9NGkrcY9KaPy2WpYNZQYTouvaCyTul
VVvIwJ1apMKIYaAzFN5aGGYfo9rB8DvyBIkrePusBeSy5viCN/pBUaeM9wE2XuN5QbmQ71JaVwdc
qR+ZY8pDhcNVkJmMB97VuXcPCN4flo9NKPUmmggcYEyqmb+soQBaU8qvVOcXjqA3Bv7Qjdum+oYa
i+Y0yeLNaBfrbNosL7iPXjBP+ltmwrA74za5z4i+ND3IEKXn+dH4Xtky2hnmLI464d27seE+7vqC
2uKkr+8Sfl9B0yzFvvELiDmEreKivE/zQyyBXPo1R0NL2MZe+epk9smjbwzUbqyhKBAQnDaW6nec
8t2Wld6Wzpjt2/JClvxRp164q8WbqmYIgVF9H/nYLJSEYTpW4qvIW2sbezSWS+46Y/DVrul5drQi
tzaZNR8oN/Qk4VQAN+RamNg2TfRDuPYXCiJsnYKtdG2khybmffNXQoAlcd4JYT0IRQdnIRxaNvpP
aL3LfiY/NU2YCITZPNIxojnCY9mctfEThEeCuJPCCm1Eelsr7ELwbPYInZSg5aax5f1m80GJHvKV
hYTtJPEtuDZs3YDel5Qw9jgA/Bgd5tDkJEEWmNEx65P7dnCfujpcsUNgSTy0n6StgrK3vnu6gZ4L
0IrQirdBZCsOfhVTWBBx0Q1zw4iwSI9dE4sLCeBkVM5lLTqATOccpWQnlBWn2QtvzbJUXHXcfqaZ
gj/x7IvCzsw+DzvFifkT6Et3gVOPwXSLl+6xG9Dv1l8ZLP6Fxm2OSlgFwD+m+p4w5VIxnGYT2TEC
s32q4ZAV+3RHFAOZ+k9Xa/hWtNYxm5v3FNFjwTSDyzXfqxYuyGSj72N/2DDZZ6hscNrQpXdyYUc7
FcYoNU37sTeXC+P6NV8x1C8Yk3+0iTwl4PEfbVveNW35jlcq3oYMgzHPUsTZcCbeK4xuQr8PS+8d
yboBHUwxKFea7WZE2bMwHqmyMh9mNiu+UnVAgO6nFBnkQIAbZwiL9hZvETmH2LrATvk93puyS/Yo
l9w6xBfAUJo43gC8ADuCo8abRlQDMz83WqMooG6dgyoEVjaUeZasJ0/apN6tneMTOQ2tHMPmkqUH
1bZuACAQB1NZIdtPjXsnVt+/HG2ob2NYcg0lvyZQBBwAbMriymSm+ol2UJLo+NelwdwOwbhv/WNF
MQMnN+PUOzEdnRdndaHztohe/7FLg8nxQXuoMj93kc0CVuibtrJW1162tWKYD2bXH+Ht6h0cOlo2
UhC7QoJB9RrncQSg1mFPPlL0hreIChRC9JzIaFag340nbJW0PBDkEGhHxhz45BZv1Jd0iDIgo7QH
R1JeNjk/RNIVwQKMZCca656Jlb9Pgqkn6ESBOTgvpwaijIMYcs3t0COlRlT67QgzfMeYzn9sHqjS
XdmZPK+9pqC+RWvJ8OgAFg9cFuvb0ShDNsT9fIz47R5aJKZKL4c+LsMDhbXHeAhxIjlLs8P6cCTG
8cQ8deYABqKcBAJJgInTA+LGZuqRZ7lnr7RuFhQMMLCYnPTSepnYdlQhM3RgHkYPqgoiW5IYaFgH
bYbzJJV+EEOFSV9UP2IMmuycggl1nXnEb8dJIPlNzpNpDr+04ohcadxWxiOzTthudfwKh4U9a+m+
z/AKd8sqc7pZw1aZvUggaxL5C7LowaSJgqLpG05f5cmfnNu1goCdjQMfzdubsy/OIWHtjayre/ZA
FKqQANuaQ/EhGrLtrUsV5ySms1VOb+IOPMZ4AB+NyJdh3bZd4PG+vstJp+2BTBikGeg0rXMK7TDj
SFDA2wV3Jtt/eEvLUj6ayg4P89YsnGQ3aDbPYE7c87SQVqNZOkjVlwa/AVyDfIwZYnBBZ94W3XR2
O8beSjku80kTazFpC1IJhozS5zIXzzNxeOrjs5ORhdxCwvzMZonR+aj7+S6lKmFbpqu90GdQVQAo
kw4zkpqYxFDDQctN/Yu2FtpNkA4iti6MG5YJFoQ57fOB2zKyxCbnxGqUnNIXKzd2rjFhJuBhYmVk
UGUw2undknO3Yz9noamXV4ue0HLKgHfL6dxmPCpcYb/yfIu2cWfu3TIEllk+NWirsKxbTNGtDQyT
5/js5+8T/MtdFt35lvPpm+AB7WreKTVeOPA3tOJweS6juyv86lUo+vM8w0QREAzb4x6GXkutoC26
XeTjqOPB99i2PmZ5uHAVg4IsoVKKuAWHM09dhpGfru4ZWjV9iwJb3k8h+RuONMB5AEYNKS3LTrU3
Gezg4DMprNiD96CKFgpNj2ujjVIMwx4GyjZhcR9Xr63DTl8aX6oxEhDpwxcbxt3ckw2fGdbv4P0f
xXn9OfNcQMLJXyXM0I2/4t+LGL9y1r7hpORsXSWfAseS1VWf5BoC2AIRbS7x7dCFareAZmmt5bYb
W3VCcF4m+swoFBYzxe8kFE4V4VmJWySIG94RRp5PwCutfTLBH/Gi7qIN+SlBEsN2yT+tHOBC4pTv
q1XVt23uxk4x9sdWKewJv0A7UHQWkqbwwU0GkWJAkNB1DO+ch06cmc6uH3H9GFb+s0xRX6bQNXig
IstNPick+FOctVyfnH6F/+3bX//xj//8j0/936NfFZjsOarK7h//yZ8/q3pukyju/7c//uMu+cT6
Uv3u//y1//qyf/9L/3iuCv73//yS/+sLrd/Of70u//l/fXu7j/7j3/6wL3ueaNfhVzs//oIk3//5
HvhB1q/8//3kX7/+vMrzXP/6+7fPaij79dWipCq//etTp6+/fxOO+eed+ucbtb7+vz55/1Hw9/bd
9NFjE/o//sqvj67/+zcp/mYxV3JMmzm+ZbmW/+2v6defz5h/c33bMn1p27YnbCG+/QVCv4///s0Q
6m98paOADHoKccPzvv3VVcM/P+f+TVqu6XuO5SpGpZb17X/+8P/2W/xfv9W/SkrPK9qEur9/U0J9
+6v+5297/ek8y8Ou67kInULwqsrkG6w/Px5hyfDl1n9zWdihrgGc6TqGuXW0eMwv+VYCt0zfCqFp
lo7Y4m5sXV8NPVxNB2JhTfvtPkyTewdyxkGvA107N4sdjVn4xFOPIho7PtiDcI8e0EOqU1L04/Zn
kS/hjWGz3jdNfJ4ToNeGcRbLIm/6yxxphKzBowpnmpwbAQ986gx9gvEnTqjbe8sCtuqX/o/KuCen
ypxrKezbUGGWCsd22fqWPtCiykgkf5xny70xqOG9GWNjo/VYUew1XHnA34XdAnsLbg6V24vHTWr6
LKURKVbX/7BiIEnAi3R3Vy7h69qP4OuFWjxpMjeEL1HrkidKTHrMQjAaJuQguwlpmZHsQES1t8wJ
JXwSK0zmg63F6kGWnDFW1O6fD904zIyd3XSfj90vU5DCGUdqmiskbnPmcdornJdUqtyE2gkPLozn
bTKNqMxldCpLYiU6xvxM38cALIMZbKewa3ppjEITT+NJWojr2EUd5sw1GMyi71AbMbHOzjze1osC
SuFo8zm3HsdUWtdRs053tALF4G8b5rOb/DO3QLBLjvaW1dSwNTv3PGTM0HEvAe6N6XtzLTbRIZP6
i9FF7n4wOvzcaZidaHC4EGal7VaQk2nrY0rtpka6rv321quVzyGeHUJqNdYtOaQzp+4GD0X7PNRW
c7AUpri+cTJIVXV1V64f9JQ9UffCGhLJXY96ROl0/ytfCHrU7jMeowZ9ssoPrmGaG1yzycFDCUsZ
B4dWaF89p9t1pMIM3tI7ZGIqx0yLNxO8ehpn+Un1aj6YCSN68gnrmcy8ViFbE8sYfoJ3AxaZP7lU
2oBJtfZdKajdzIjq1lglkqSidZLKaso72bYxTg4LcG9OPTx5/Prg/ZAlxgqSmDpADsbWuIzznSvy
Y5/kv2K/bd4tFG9S9t5L6hfOWWW6e1VhAtJlcr5HerVw8Kqt6wroLChEfVk8+viwKNgpIeSpT6ss
qLNxvFvhz+l9rVvCVKkYTjChWszj5WHgylnr3MCScbk7PcEYCZav7eV919nhavLAZjMdKPOjtK0k
Gxin3mFKSTbTQigLPX6vRXvIx365B9fCXko/SZ5gm9HsvyxTv4xGe8cYztn3a5tblpwrmkVovCEl
OfvqTS8TneSImjucj9dohbbGXaZwU1P5zgA/4hskE9dh2yjBGVdMuli+2ouTAkufpKR+GW3eiEe+
b3O+i5ox3ZYIyXujSfgxXFt+jDECSjYmX6UNhZiwywlnqXuspflumm54XBAhCoTeA5bXwBjUQ9GW
dz7G3QeIKl1ttFtrUBHTUoc5ooeJQsvr0oWMGsoXHEgQHEYmZaNMQHekzq95rCCIOEqcBasuBxHa
WHtHs0MxXxe7+rQKE6kbu8yupqqZRqzqd7KwP03o33zFcshRgeCLhW7l4ub0nZcaliyHsR9MbEy2
TdMzsglEK6xwDwB3b2xT7awG0JztvlUzcInGIMU7TeKp7SmW8afwfaoqeVOT6YEmWT5Kl64Mkitv
1LQy38ab1ueFSZYjxaxleHR/xegv7QAznWCN8HNx8SUJYSAsTBO98Mh/mcqVRe36mGDHaA5vEqtF
goIcSO6W7ZAv/cn0yuepZqNZ2/jK/HKiNSG8sQwO7nZIuQRttVguTGAKIU+ciYVByeSYplkf5KMP
r7qG9ce4czzWjQ0NXCIAWW/uEIfk8B7A0fk3dR/L0yCpPfXYXkbwYTagXpyyawlwDem596geByN/
wsN2x2TqLmIRZhtIjU+cqQOt7fjuKvTReZY6kGg9zJNVul/i/biyYP2xigNTlu9stjmgW2G6o5oo
2bmN+J5mVJt4qnviNvi96OQWDZ01Cms/1WdEzSEL3M5M8eK8zbdweZndWmgrCzurY5fisFtIh4OV
SH7GhT+SkKOnrGQq2NUJxLvibLueR88kzZJSkYWpl+TWm9fqrRrChJdzDmxssmdDfIrDebyY1Yiv
x03rKy2NMSH+fgO0tbhJe2Y6MwO3oEco25rUMjfKrq62nbyj7Hc7J/fM4zTB12BcjQHU9YKmI9dM
dFQ+gYIgp9L2l84dgkIzmYc4z3xhuC9dm9qHkjzwUMGHiZ0AdNGyZTPDwJQFas1FxyVITM/4jK0V
+zqX0/XPh5BEEJ6vgGnpxuyQ0ES9okw0w+GI5LJMcSRA57oSZmcTISIqZlrO2GmEscCeXhhtJns9
AMsaxK2oqb5epvGqvBwgADv5EyaIwxJGEZfa75qnI1lsnQfEIT6gzmzdvL6MXngQLlFacNs/bZPl
tvble6aiOKCsqdmVNkV8szF05zh3fA7XoOcwqieL816wkYAmE7X7TqB9THBFfeVk/4O581qSGzu3
9KucF0AHvLmZiEnvbRlW3SCqWCx4uwFsAE9/PlA9I5KtYY9CNyc6RDUVpDIrE9j4zVrfQsoFn8gz
ScytCuS0ol1YwIGBBVcEjBM6fxGRztpf1D6istDaYWOV83+/Av9PausfS+v/dyn/P7EC/139/b+p
4YP27b/e8o//mr3V7+3H20+lOL/5XogrtvaHTXVHRU3NbLm6avyfSlyx9T84O3XDtg2e7qrjav+3
FNecP7jQNcdTkfCxWzH/WYlr9h+eQXaJ57pU1QZ/4t8pxD3zpzocPbvtqJbN5pJ3ppqUGT/X4S3i
wsz2K/KG18Na7uLDsCOo6eCcy4N3Vs7JKbxkp+xU8E918ndkEe37bbR3Ntmm2BU7a98eqzlJEsf0
XB2rY3gujsopOyZHPB3HmgBic1tu/BX/bIJtv4u25DLvikN4qg7iEJ/aA9GIJ3nAnzgbDspObuUW
BdO63JFFuDP36a456vvkXB55LAJ9CM7+qd3Hx/Bobau9sS32w/qH7/HPVuXH1uRffCCaaqJz141p
Ne86P38g4P7akO1lT9c9LhI9Xsl8XPxnL8GX+2PvozETiI2Bl3AUA9EG6Z8YDX//EtrP/dX371X7
/kM4FhWaqv/yGj68mciIsp5EN3HG95o02U7XmI8QFj6z5bGyorcsyRjwV6tOlxcGHgj5MsrSr6GX
c7HTxf+jN/3/+UxdagjXciydW4Armtb2xx+4GHxdMHdhrSlJlUqTrTVa+9+/xF9+Xl7C1jx6Uw2g
o2XQ1v74Ekrr24D10JtlgJzHJl8pqP9M3V39/mW0v1weSAZMgxuaG1c1bXN6Hz/0rXoTRm3mGZJJ
bL6CBnlGc/kcNsEGHRtjA3OulOx61H7OjHTnyODEdOpeC/WR9MyXv3kv+tQk/7OJ5kvmGDBcC2QE
4EvXm06JH9+MD/XJYLfKPHF0PnJb3N2multGfjFHZz6qp0DC1w4i85Qk1oftNesBYDlCUDT+ZnZp
HO8J2POjPzTQHKh48e4lDqo51k9KUDPYHvglz80VefbvFb7WVWhn+zRjECsUiBG52y89j3Srksd/
gqBWj3UyKkQ77QOf7MEW4OwxXWGBmjda/8rbmRXq+IX1GhCrCg6HLbfciqfK9Peee61NJkkxMiRb
Z0BVM/EnZM5kjenAu2C+rNTGp49dB2HN+NqGw3tjDwREhrzf2Oz5BizUjHKbNDvTDl6UFN6BU9+x
YHTAJJMzyHX2gNBavO7etvpHkPBB5CDeqnAfZDm6VYWpX9+cQ6V+GQvc98HAXD2noUCMDxTZ+NA5
xJdsXJClIH+mpoY30YHopY45UVICOXBZCbVYdTstWsWAEpmW8Sp9i2UvdsZbjNsgHXGVKQ5/F3A6
tk+WxKy8S7eRdOPoFowcRhXek6+NysA/ZUHp2+a1Ih/YbbCjwYhYdtxnMztlFdjB4DPqfC2kec/D
9u5l0WMxVQFObe7NzD1lY8s+Ag3Y7y++v95vuqZxK5ueoRs8PH659PQeo3zF9H6BtfvFGpIVDr9V
4pR/c41P46hfLvGfX+eXOVEdJOhGxfQ6ebTFfPiGEBoHin0pWpj0KO6EW+9FG27akIEpScodx4yX
MichIry3XvCCaV15K3zrMmTT9j15I4BsZ1jR9vcfiP2v3ihMJ4txN+6qXz+QIiWKiS6/X8RqtB4D
cl9H9bFHh0VzcPj9S/2rMwgkqKdRNHi6a0xv5YczqMfCS2qASaYabAnRVPtU6n/3Etq/+nksj3ZA
ZxzoWc4vhQEOvTgSdFXfHyCGW58br75FWB9VLNC92uw7rTlO0ty+RGUw/cBSxttIVogzqlvAAt0J
8m+gcKcgtkeIx2jgHQum1yuCylWT+vfp3SMEXNq92AShchuzV9tP36xeO/ABg3Ysh2LRwQb1ZLlo
0WHMIdKzGIWiEzE6Q6byoOfAOKp6T+7FIdNKYg3FmdX6Ci4QQBztkYYy1+Vzb/KOYFhkjroI/fQb
JnTSEghcS5M3Py13amrM6po4YsiSJS2fn4k9+qx5LwICoGF/tYgpkF1zYy5aJvt138EsJ2ajYL05
gbUhj0x/FkvjW2kQqzH4nHrP48Bhq7n0/8VLg4omGJRF70Rf/QhShZOtkg4ILytL2DtALuvwVgRH
lOTbyI7X0yeOf3sZl9rj2ERbNcCeFVZsCXSMkspSjdqbJ9VH5NoJM6NGn9XmsOABdKkT+9LbGKg8
bTOipwyscNPY3jHDq2355S2R2Q4UwxkELWdV5q31RpyrIFhVGRmGSfYlQgsbrcqO6Bi3ehkV1ORm
jSOvIvyu83kiDC1wOysjo69cZEq17CAKi0Y9RIP+iBLxNR1OpQJEAuANyqH8ZYTcO9CcjXwyojr3
FFQ2+ZQckYTDVnuRleeRHgpYjG3wXeLB58S5FEW5iiv5PO1kAqE/2kG+y3XtqxTjMfIpmkoW8/FT
llmrslfuepGR+mm1zyjY9tJljVm5R2Ane0QwN4KjV6UMbwarZVU9uLnCBirYJkQ90UgvLRi5Lf1x
VAcPPKffpjONifBFVuFRXEtO6NY7i7ZBcCf2eRO/uDUQlYLPIy67xSOL6m0+1ns+yJUH6qQagMRb
6iG0YGQZKFozIqg1ku608sYShmweMJFh8dCAMif/lEsseGDCRzwKC+q8DE6JwVel9bNON2jp0LL7
YFlRo+GRJCoUanW41TnSZ1oNOcqdZiVYf6B/rQPfudiF8Zia4yHnm1TK16EZDzxFH2Ma3jZ2Pghn
txbkdqoL4PG+ikms1Kx6DoDvQemMZYPBFWgju9S04Atlyhwq7Mqg+Gm4m0aV3J0B4z0UmGdNQRo1
evhJXK6Bgf1VcJ/OWFU4r7rbfXO7ellEzffTOeGJD8rknvjdVS17HCpNvbfdaFu63n2Uw7pDwzx9
+0oCW9NPd5mWIIR3km8RshPe7aHt1MdY63YS/pbsLmN3CBn1qVyMCI/SnZnVYMjFHv4W85nsa9AX
H474YprpW+I3N6XzkCNwLw3VnZAYFD04dntSGxLrYgueHlyHJe+Vychz3bTPBTPUpqMT4a5Gczch
OcKtDElo8fKda2yawF2Uo4YlwryMvdiXrTzEt7RtkKyXKIkE3p9UYDUdSvRp+dr13yrzsSlvbmQy
XjZQPqe4GWOqci9qnm0K105Jd23XVTMfVlgfYq5OMWaZSb6a/gSb1AObyR1F0QKn18UnkmP6G1hb
DqFmX5QA/ycRtFB29140HiKOrMGtGH5xXQYZxsp8o0xkFcN+12pgoiklqVKf0Yl99cjZkvU7JOKN
boHC4cnaR9nOjeqz6fhH4iaeFdbtNogG9HgsQtd+qD81inawfWagbepdprdoOsED7GyQlOxgYiAD
ZnV29PhbV4h9AgWFDSuUP6gGkv9f3z+S7swUhWPdQFw63aENj3CL+6EcqrPHxYPb7R/lxJ/7uj87
kV/2h7/89n+tvxXTDk38dlX4n0w8/gfOMjSmBP/s2P6yTdwUE/joTfw4wvj+V/4cYrgG60QT76qm
OqbO3o5q8B/rRISffxgWswsWUSwGKX//uU9kiGFqjq2pmu2alqMazDf+XCdq+h9MVj3Vs1XbMwzq
jH9niGFOReCPfRB9pePYKIgs1ETsL3/pL9GStilEHXvlpWweENuYVbRgVxBK+FBAw3IQxAxAlzGj
7y4uDr5f7zvP35jQwnPv3KjxtWyTc6tF5ygankLUs4PXceFfiT9axuoMqBeanviSJTDHRzTLsnux
6vJmoN7w03bpZv5rqY0vptcvScp+L9x27WDpHNt8JXSob/kTmNo1Ahey5C0woukVqs6kw+ei/1b3
xx++vT+v8h9nGO5fPhCDbYoDvd40bdsxvF+GGJEjpA47JcD5VxsI8Jz0MHYWR3N5igKV1scHEmVJ
8zY0KgmWUzqCalXYD1pxUmL8sJoZRHcr0bwtK8xzmNdPPYmBL7FqvaRjAXLcIXZwQDp8jYCfTxhU
3GCE+O4HVTs7fp9uahJoZolZ1TctWQVhKoljKA6G9mlkQ7d1Ne2Sxq3cT+z8QRPmjmzVh942fTQl
Q3/Ki0i/mbu0WYZhqWx9m7TNURjxurZ453mHnK9IJM0ZsJddSihYGRMzSBlLSKLpm2xGBGnPLMn2
7CsRk7e2dkOcE82sWPGOFQSsI3ioGSHW5CVq2kGkpEMb+CZ2lUqagi9qPDdVuWpZ952cHu6hH8OK
GZyuWtnIKdlFBNl51BDmops66JPupobdBG6z085dN35YvfJq2L72VgyEBH3xctIplOpArFf9N52H
yX308+VvMMHT6cS49JGYur/MJERYG1nIFntlR6xD+wScDNYrNLbOrFTh1PQaIpWi6udCL15cXdag
aLNXD65EAybn5hWmus0LwcQAeAg69nuWOo8ibcUlFPSrTcNytKrHb930LwXyspMGJmDQhXd3JZlU
OJwqWn6dSjSwb5E/EUEHr1oIHa9/GFJ6jbZCawyPS6BGKjKSJE21YM8zomW2c8CHv7/+v0+3fjoQ
DIZNGgMw7gH+azp5fuyQ2C/pHaKncM0UiLtTBmKRGyJYK5ZYKa5LEJwXeevOG5pDJDQbbKD5FZxD
dKKpp213UsIbtJlQckEfiWq06S12N5Yuns2w0Q4tMwsfGk6taD6utszbSqIcUHbtrJor2a7Lv5kY
6tZ0YP/8JZuG4emmCupcdRziT3/+kQijZQ9QB0AUAuALRnJvkhBnb1SdbS7D9ejo3V4bC0wV3/81
GyFpDE7fLwk+NvcZm4RdWFrTDrvZKZPFERgPHUU+oZhSK1/pOADsGht50JzVBntuMKDRJZCIvah3
NRUIVGmg0mbTlFk5D/bgLu2MrPW0FGvD6W6x/4kRUSE6I31QASd5WrONySFZlqyKcoF3HAF/oT9i
yVvllQh2ccroCTp3jw10NvbqDoUxTCMZu/M6SCEO11U1j2M8aLH+BYHIu2o799KHLVmCWMAX39/D
WD4izmI/EvkPnf1RYotF0frFB/MQtsPBjXDvJukDGtxjK+MI8Uj/KL6N1jS+gimH23AKhZvyO/Hp
xpnMN5F8J6gOI1aA178H/A0jAGdm+B64VTEXDrkYHhdKr3bvoShWblYjN8utq5AiOaA4ubBJPFLl
aRu3IXI6QjfgK+YbgsVl30Vyqxnpy+giza5skPX4qcmzyMr4Mu0+4/4LIl79HfIf067EeK+r+LMr
nDfb95ah6kfzajyXTTbCdlQWg2Ogm6OhMiv1zcdamRcAeTOdeRSh9TrrYypMI3EPhlUYR8Z/Kt1I
/1B2PukbqXgtY5q53plEdp69Ukpg3mbzbsHI2AJ2amb1tHCGXxg7AwvThkiAOrqbiAA6bvE90SrV
okW1uFBLus8YcOeSZZp7qFThE+ieRqC7AyZPQMBTDu19orMMGNW3RoT33B9JQs014zLWQbPqevUY
xsNVDRjhjTbazUYuOj0E949JoteVL6JDNqIXmBgJzmyEtTbxaN0Gu4zpYc4Z1o0eOZzX5Ce36i9N
NjHYmMbwc1bpdmiNo0t2HzhKCCBAFoeeGDSk3kgGuT5UmKSV23w0UZWsXbVa9jFRO63l23Oscc6e
LN1s1XYu3N4Rz/nQTEpvO7pWDkJ5gpiHFeCpx7hJP3ID0UcTWBrhfdWnn+HzK4UxL7cFwk9LlYQ3
9V/KsiTfwol2ti7XwsizJYlkLGhzFrBW+t7VFimAkGTnatwMDFbonAmpcKA/+vaCASxrQBgjvRNA
8IKe4yXvQ6esasMXi7Hx0P7Iq+5ZpNLm0SpzXrQkzQ8lm1OTrmTmQ+na5A7GB6RE+Fjy+RiqVxi5
PTKUlQPyfNY5ZLBY00FppV/ziJmpqNOY/yVeuZhTAN/VwxJPOqZP38M+m7TO2iWewRDFQUnHK4b+
cml74qJn5QW5jje3LfPeMZpZD73KIrXlq3eGyZ2G0pqQ75Uq63ulCW8/lNqyIyM3SOiXmwifWoZ5
PK3IeNbNj4jBF8he7UuXJ/ZSycntDOJnJ68vmtRdTLEQuZEwOIs6rC82G11fd+fNMLwS0ntNCueR
rOaz63SnEEEl89HyxWLc1Mtwl2Ks565WnVUs4OuN6bzOB6gandZu4B35CyPLIB5YylHxzW1LM7tW
J+NPTUKTQyW28stoVVQolVpLr1aOW3Dx98GL6cd3evnXQMf1noGrqoym3BQMBhs9Vk5JY1zgt9v4
JImEzYY5BiXAgXFwdQxRzW0nK47weVD9kBqFLVTV1qlBYsyYGUvP99H1lmVDugCUVZx66cI1hLrx
iEivXB8emxMcKxq0Rd6iOYKD/jqka9tsnuGERKh12o/QGm+WrqDsVoNXLOV3nOwS0z1TeCQ3hPHE
2MItteFsyO0Z1R01XMmEP/dDTLDOHnXhTgcXB8uMKR8UjlleQiv3YEwspAtyuRqWoxldldD5YMyF
gZfRtUc8sEAE18m5L2H1x2qG+VfwRUOV3PlEryx9THdUHerRj+ytkaNA6GqmuW0Tf3puvU6s4iuZ
nf28RSQ/S0b1DvDsoiD8XdcjUj2V2HtieDHlx3G7lH6zNnW0PHns1Ave+pMKviU0XJPmvALppDpv
Qd4c9MJ7HxECzEIFlBFIMXdJKEKHv1I8pCzs8PybrxIHKx30hyhZSqr+IfZINst1i1gx4DiciGiF
/QiCIDyJYIy3pTWu/FQzjkrymhcNhh3q12W/ICFd9nymOoEIFVR/P0C/ncqtpZqfStujsgOPC0nc
Z37K0MWDFohpOmtIRLXfE4kojWJk2xFh5OsctIEFC6+GKraiGF1YbfdSR8suCPSdHYZ4MZuN7YRr
BHtylrTGY2+DuOHmQ68Pbaeru1VTGu+mkT7gIGaiJz8NRzzEdsEUC+hAnctzaqOLZz+DWBHtT6ur
l07/iHwAF6YVHGy9fauDYSlF8FlH+0oCO+8XgttyznZy4gqiICeFgi86ajbVUG7pifpBfaycyJv1
nXJPm45D0e4+4qyIrx0DFxPb/CjRHXea+uhllT8fWz3E+/nZp0RduJHkwWm3nL2Adg2M1KZN2LdW
Qsdmn71Dy/eB32MG4u0uBrwd1btTxQ9aFjFExEPbMrlZqMlGcexn/9MbGSMNzI0WkEoiKGH5p6rU
26EYgfTyR5eTC0opwkOflsqc/SPenSJmDcOuqeZ+mhlRcFOMTC7YPNqOTV3GWFf0olj66rqiUVp1
orYWQPaPECgML33pG8RKGWSZea2azS7vqwW+KgkSt/y08/iNNnwO3cjHncYzGJokKTFwHQaVVPAA
g5JLTgZizs4ZvhbDqlQ8RHoVxhmG8ZktX9yxeBZJd0+yAqvd4B8dNWR8iFg0fPZirDs8CAt4h+ol
KQYqCOwvRiGXkcW0cdR5DCC/X1sOiz1DBdQT2O0zYJ0ndPxIxKakZ6/ZaabE9pSp3QVq9k6FIwxt
hEeniaAB55n92rj8zkWpBypzfFABXekBnYA6Bs+9gjinMz0YV3C5avCs6klFzU+lWKAB5rxs48qY
SyWhZ4NEX8TdlsfQDTrJtziJWK5V7UYqzqRf3/d6R8hnA7enJvx8SXP7ppC+Mmdd81AltcL8ONji
q53jGZwm/OqjKrEnwNx/DrF3FYFGHCNUbhIFn1uww3pQtUTRBDdHovYchp5Lvbi5KhPXvD3aiQ+D
0aO4wWY/zGiq0ArnmyQa3tlPX7xqLNYtfPWZpeNpEuN9mDATEIOmpKvAIysAyqLD0VK7PFUqpdxM
X1hPkqhd6J/CVrds0M2lxEBGSudXNgHuJiZmRCn6fgXi4Zb7cg90FWnfGOKGjuRcV5t1KLajVuNT
0waDZBnmssC6gqWVB0f81A/AaBb2qONkYsLXCGMdm8ZClm21qDVwTMQOY63UIUDgrVZL58kOkOWS
R975SyXBScfDYuqD4IQr2t7ABX+2oW3AHnzFcbAakeTOuxJrHjHr75lOplKd+kyRk/y1dIi9BBEf
jaRAdXiyB9V+s1SM4eQ+bgwzVuHkCr4G5cGXyoG8k2dVcqu7pD4Sy9Xfk8bfY/VahBGDW60iij59
VArxQbv0WAUEwPpNtGRHPSvXVZ09JyFCtXDavUDPhDtI4i15UKXQjxLYLU8eAUCFMf/CzDDit31z
Utz+HVcy3IxeoYKO6m/z2mXvM2IUxmW8S7WVW1bfOmFtkN3yPJSIDBovwSMi6gupSp+prb0SQUCG
G8B/meO/GxCg2RXd/zCDePolMZNPl8knpBpxaKibIgDnM2TFoBlxedP2cbdLbErhRxakdMXlEgYn
z9/UPcbI2fPwSx6LHXNVk8+E3VHTfE0m562SnbCscWbV066/bQG1mMS1xpsSNx2QTpD8Vue+GQTX
Yng551lzZcZ1L+LXIDUgFbXDPR60ndmdMjLCndZ4HT2Ajnhb7FB7FY3/JSJGu0gV4nSVWYqNrhfm
W+rk33p+RJZv54GJyzJTKdoQK+3yitjqhCCPtoMC1ikMfIUPP7tKratbojQdnPGUhHpCFhy5t4Cv
92SI+KsG7+tKC8GbJtlOuIG+9p3wqDKfxgBaX7KMeHtqlVnpahj2faTB7hPVmoOSGHLZZA9FvZ8S
TjW+s29basmwJrSXi5Kn8pz92InwRfivIfFg03kiaYHB5y3qsWCFUuBStVh6aCHI4xC7WBPy9Xd5
u/Qmx4vPYMck9trVsDsGBmrfvnTEgo3LJ+3fW95MRlDaP5zKiHI95+QQNcaokuSpIbkkCsnMKeLM
mP80Dk2VzMrHAouBoVNl6vrwAInSBr4tPwunf2qz8Jm++9BpaB4CTb0ZME0bWyd5PY0w/Bf33rDW
WFVx3OHBigsydcYCG6oLfty02IoImPnzICZDIaXmr6p+WGGUm4m2HmYWsO+FYr9nSM9nWjdljSVX
jxiL5aIbSbYgo2NRArOPG2cBMPjt+4feOfUhVgRFCVIsnTgpy23A3KX218i0n9pJ+TAKfjA6MwK3
XLhHwBADncNTY9le2OWq0NOnvqizWaYQAQiNRo2wwFVhdM3i7qHRMnNRI4t2G/Meunq0rNUQZTa1
Q1ZyF2SZ+RhNITWBccransGGvhsmJb7ZAH8iIPphtO2LpydnX1ceVYebDrso7Xi88gfPWYguP5cy
gH+lPRF/dstG76uYhPVD2GAfxsc/DGeG2O+JYmFUG28OBo3AJLyVr4B8sT27fblqMXKhj6bTqI6N
dk8GkmNAVb8XsbnB3xzMbJWODV46YhElv7ojxY3VE3iQJNf87lSTx04y+pzkIUUPX8J6B1K3IIbu
JvPgvQ4jkGvWsg/AxkzLIyUgBFonanLwW2aPrKUG3U43sqwmI8GHqI1J5ApUEvPBxqOZJvOJXu4j
kKAWSJXadmVOgJ+aHwCJv3cpnmUeS3dA7zbY0+yaQYBsK8gxmg70UbPvumO9a6ZYRHC+x4AQz8bH
cjFEn8roLlt4mbOoL77GSfiiy/Ehln2xySweFyh028zZ+L7/mMQ6JJzsZGnuoxyMU5q9NQYJkOQB
fVZBuHZdd0FC7BaCz8wKaDCiwXwOx/6L3z/aWSYxWKZXsmyoeQjqResDmGQlRXPoXXuXyIBHsGul
c/VbQWhg2Dp0MqzemGC/8MCPcWQCaySOBTah31CyNWsbFCpMhInh2HUH1LXLQnLNhKJOUGv734jT
dUHRVfcmltc40+8G6WBgAXt9qVsrYZvveFbxNhb6IYx41FaOuA4jo9WBlsUFkhTlxntBkIoU6qE2
uydN17/6LvCWJE920fP3l1bSfgfn0wWwOkCTly9JTbgtgoKqf+9yjRsZ+nYcdBccrLiK2uGpcQ2m
UtS4bdp9aRpojUPYLUdMNbEYDo2BIKkIh00/pPXC6Dj50+wgazvAGkSYQeB8c1X+SGYk19BFjh0O
SUHdihmdDJ3GfTc6F0OwxqFJbtEgP5mXR7N2wlKYjcvnFQBIx6rBOlfOsxShMsL3ScjVXb0XEMrt
PNGrmpROxt55YTMVNawZAD9ApkgZB0u89E5xCGIKg3I4GAmnM2lvwMdDHyBQcC1q7WouIfBQH+OT
6xogw0M8OCtbaKsh4sOrA1VgZg+PvlHQ6NlMalo5c6bA+lKAFhpR1pOeJpiNEPo35Nj8J7dqBEHe
33eYD6g5hpPbGCRLqcPFZ5neNvWSQKfnOipZXPZvZtl4C901H1MjOxAMtRZ5Mcylpq3rVmVB651z
CiMBgZJ8qVdVNeB/qPpTTrzpTHOUlVco6qaySQbNYTWEsZeg6mDjZJjRUyS4gusmyMAjY9tJ7B6r
/Wi6oB/Jbpv2+iOQNHQu4VrtXfPaOijC3dHZe1hDF7XVKk8SVM+c/+nOcQglNCjah9HXLiAf3tzG
dQ/ok5tb5qJe7z/JpQjvWTYO3JSX1Ez5Vny0DYJ8RtDoYKG6XoufCxNrPSFNYGFaDYTDwI/rJ6gx
mNS0G6P10g0y5qnHiug901b5GPNpFlCETONU5uazUA1zzCFrZVJXUfBTh1QQnSoVmqHbhOo6d6vq
oSxyTA5huXT6IgMnUCl4ZUhRAUjxEfD00VrT3DoTFtQRVMl9eayhyR3SyBtuma/Yh86N7y5GXLZN
mWV5y54tI2MTi3wjzGQzpwRi6PfyG3bAtY/oMJiBiAIP0gwElSAAGOp2GbGufvdo0pkwNOqNCYO7
Ah4X7cMoJegRON7STGX46OpMYPsxMg6GncpleK4IwPmQGuwep5DjtergiWZeW22MJFauKdE3M0fo
9ofP80YZ/vEn2ahLUDe3AC3iljmVshp9pX2KXPXM0ZJ9VV0FmFHl7+x6YETjaME6qIpbEqrpXvUl
x3lla3N4YuXBTCxvhx8d67qeHrXpl+//htUX123l2LR8rO7ghEhXZfAqiB45mVpr4yhxQCpnN6No
iejKZHr+/otjwqatJBmPNYigTtERTGRSu+GDQDkn4s8IufMtMZSXNrDyQwfrDvtYLLb1lNudcT4e
tVC7f//d918GK2Q9H3wakkHyyCfJfQIph8kCyzaVzK0qmH4R5b0O3GSjSlc85OjudFnCSEU1so2n
NAZWiMAiW2RYTjJd2vwsvgWRgBkk6yqVPC8v0+OjC+h1PuRAbpESEVrfSM4F1RVkAw78FRkTCkwP
yN0TJ/q5TlosWkS+zdlTdbskuNnKusCylCfylCVSXVaJUc/DgCKNaq5ewEjvl4pJjqWnZxfFpUMa
VeVWEFFJ0J7uEUpbpF+c2P5AoDWsTIWKcwS7theVUJaag71qFLcKaereqfVXdi/AUEYNcUOhQiOH
g4sVieCkfgSoBUMCsw20cscolnbaeAdshQQ/M+R28P3srVB62MotyqswXTOREjzLqvAEbA7OdXUY
BOPXkig7Mut0mLsMqLmxb6SDgidws4FIxQiYxsCRCSLG3zXEFmuOFCTScjaHFYPo3hIXrk1/kTrO
0tTCZOeFrXuyxo1XqF9KN7B3dmBa4Is9IONZ6C0Mm/OSttrd1NWwrRiM7tnpo2qzygetzo1Hqo6Z
5Yn+pI8gTkHHoeZwdOUEl28fFwax6tLXN7FucbGo7mZ0vfGEAv8T6vjAjCSMVk4RooqCwzZv0e2c
rKz6DPnGQKk43ZrhKSVeXBFB60UHtUyiPSo1PHoNo/mqOflJUJ1A2sKvDVJzSbjaqqwS7RZYl++3
HKZaPAo1PF+GaDaoDUjpnFJb4I45RneaJINkccr/ah1W7bh3wqpZEC9Uc9WFQCC8Ct4/yQIFWtgd
lBzmYBIWGEDt+NizuhyYYO4DXLFuo/svDLNQ9NCTlpi7lkNO1pUvkIQzt+lOXtE8uXWoPAhZf+Oz
LvajLJ4a7Blbsx+di8GTZGu4PPXL/gBzTn330vZldOoCSJYPy3XMhzkbBWUnasEazmUG7hbMIUGh
+wc9SYd9SDvTDiZOfyVTNkMUJ9fvvyRWhkMQu5+a70IyK65eyS2AdXxWTA5Z2B7LoMd7lSYgsll3
7joUZ1XfzbvAfcnkSLip8wiqTGfDr5zjmjGtFjkHy5fGQeD8hKnjhpu4ZkvSGYmzlqLULqEanzGE
nrgrONRl4R51T23mZeaZFKAcuT0zl7E0wUtERnvh6oA6kGFLs02bjj4ek7Mw5EF2mUQKoJngPqIU
d683x9EaraweMCRM0Z2qKctON4drNDDPNU9Sz6JP+2ybRCImiaItadeKeW8Fu8rP/R18RWy1Cq5t
TXsIzbHm6U+lCerXXlYSALuul9qafQ39oj9aG6XRPlut+loyNFqZBiE6dNL2Lq7Nu+4B9cj0m1p1
ypo+fwsF78ji4ZwUoHsUP16GAM0WWhKOq2LLAtcGYAQJrhEuebt9aaCvA1oOr4ghXY77Xc+KE2Y4
zHJedCt4GJsDrAfbQGrmItOLihIBFjsFugejXiXAq5NSEzOpVO3OKLiJALg5AeMdp7Y4qUS0amQK
F9zWLtx3oI6DVl/1oZEeSxG9Fswr1mEXkzeC+dG3MjhS0HYWsWxump9cW5IEdw2X/0LG2lM6SOIY
J19j4NwxNZ1r+L+zIG6qWUeRHYfGos/gvOsNwySCJVkuiXhbVccOkJjk3sSNyUSmnZJH23WMms1A
Vrc0VNbIXTRcR2zAQ+ktY+EAmGS2Lzp1L9W2ocIlVCsoprQrRsOV9S3VGVaHbrLTg/Sgo9Y40Cg/
2f/N3Jks141sWfaLkOaAA3Bgytu37ClRE5hESej7Hl9fC1BYlcSIDNqrnGQO0kz2FBSIxv34OXuv
DeXspso72m6GLc8xNCyA7H3xMKTpl2Sw13EVuD9IG3wyI9/95FZiBEqPGlF58bhN2qHa+7Wz6ntw
MJNhB7iXaRWTehKf0y6r1qUZ7Tuzr851MWcFk+hFNKeB/nCwN3ZL97PEygrwJd43WgpapTPTT33Q
AjlwapIIPagkkS+uaRGbP4YC7zbdtzyPPVgvgzxFEE1XUU7XpJrq+mKafsJEaIeNe2Sa54afp2nf
+coBnqfHJ1/PfpKyjee+sMXaKmHltV3xg1/30wSE7aVvzIeCN2WOJpsu8GlondI30gsXOpchvDsl
QbJ7sh9oRU8X2qxlkknWkyHxV6lXQx/2ww62DuGeLLP9fcMMutFLxmdDGV96TTt76ThdbJKrJ0L/
zApmGxos4G1Fh+uBRMHabTbNpBTUMq1fh2WNRdiFxep07ZqhQk52hfLXNi1HaljnLXXjH3HSUGVG
2Cv5nA+p4Vu73p2zGwbvNAbsa13KQaWLOvOoPPeQcMyg36bd22m3dRRyk7Lrtyze3po4Bpz4hU2z
QLrPztDfdhhgoE61e3fwyE0xKEmVFKTOIDfMAy9aEZGDpJbcARnhbBEdDOU0NsPDONKr1lv3awGE
RhiSckoSpOMlzKNbKGxqkN91BroW3c19XEw7V6VvtshIXx0OYkIkbtdfN1qUexyJAkzcRIB47TTs
EXISa1SwBfXge0h5sTlhQ8/dkt5OZVEgSy79wT91owMznfqKjygk0sV3VmZVR/eqclh4CZoFTpY9
hCMrUxV0zZ5WKJ+gwB9A/qTbfzIa3OWVGeq7KZAXL6K9Q/f/dcYf7yOdcissfMiYkoBZGZ8LV3MI
9EIkGk6htZU0AhqGISUBm6tBuixtKKdARExRL46tCfq2b/0LdOiMBLdN4UCD1zsX0Tl8q2oC2Wam
w8Bhn163X+SHUlQ/HdfK9rSwv2Czqk/BHCSMfoDKviofbTME4zdToL1Ni1LuJbZqbGm0NAKfnn5f
cDD2aUeyYZMuKfpnOC1X0pAYh6TOOk71LSty8ZDJNl9lLQM7p2yNh5Q42Q5U6y4cNGed1e5nrYvH
RxVEBxPGDVFVWnOY6+D+u+7m5ASTHIOl3C/GjGhW1NU5eN8qpdVgmu02sU00REF0i7ebLFc3r69y
JpjEPbiCKPTWCuLWjBu1jyrM9347lfw0HOfZ22DScBXi1qRRjMGfm2NnzK+cDKV33axH2/nZlSHz
gkgeS0jxqvDvGDGZDPnCZm2wjudGi+M6d8abbp7oCtM/Bunw8rNJTH9VmIa1Ngs3pz3ghtwt/pru
MkIm/5BXDUfWa96NO+Ymbd54bDNMl6YxoRcyAqRrxjRAf4jaEZZlu7c4LBKVEGBSSsL7OmfGSZB5
ss6tATN5Y2V8xtaXqAxfLVz64I8IoJcqe9HEHBhOP5rmDaAhzp+xEAeT0dpWpNoWEgpxFL36WRkh
g3hhXXuwii3NAo/Od+P/YB3qDlSgao3+uAEKfof16T7saEZIL3v2606iJgxZVuGQpHr5RGedVrmR
fq8paKIGAWM/1vfKE3MHmt5VIw17rSJ379Go2KiOIVRuUBxHdvEQeN0+ryaLRg4tDpeUAWpYpgci
yA8Oy7/CIU7dD24DX2gHtLRjTpwjwXgeA75cx902hKrrA2OrHmovilCAl5DS+aIhMUyckI1mXUL1
6xJ/XeYo8KLhSxpfZFi9Fl5pwKHtiKmRBel+bXRry10Ve1/oYX4KRVOg8nnUdXdAymGdUlGQJU9V
/FgCoGf8uWpn7T4JM4Tbp+0TODjkIQOGrGH2JnjJtm+RRWqRrPdV2E27YQYwzrMkpqzBXrp0XX2O
Twl4v2evIXRGDs6pN4xu26bFdwdNJc28Jt9z/z5XJO0k3fBU4ppZ6akH8QMwueuFwSUICeiYkEbQ
QE4Jn06jY+XOqGbfRBdgaTuKumo1H1rPVcFLaun9iMnPCR4n3Pu296qJoL/kZJMl5AmXHcqsVMdB
Rfp6IsoDLxiTEc9dKXvuRGnsYrn/HebxoxY2nLcb4staD3k+oWaBSl7NjhEaGSpMI4PvxF42yZbE
peG2M7+7Ir3voaCs49j5VHqfjETEjCpLa06Jux+xMzEqZNQWBWrVVOSAM9hfgS6tVqYY7uJJv2O2
GW3AdfGCQEjLavmYd515F84PJMFNuI6JzOWsqr+2Fgl65Ay/xjnG/gn0DDtb8VNY/pbq4yB9RfFU
R8jZWkBHSGhxUrjEubNrrDFsk3Nv3YOgpTJMB4cJqgQvYXNbKeUZcYDDZdk5dtaEGICeRKD5D1IA
XWzjjDAyMgh8eRcCqL6xlU+/BADeDQeUCVQX7UzEKNOJF+QQyXY4BEV3EKVDgCgBamFNcCJzTatS
5RULZMXIxu4eXNqZdNo9TEEB+1VLGUhICstT+y2pkXGGNYqMMnpliuGspN08I7ely5+WBzW1n8vU
fII8QX6ffBM0ADWOdxtGaxdEmj9IsKPmiTmP0vVjhqVvk1KhGbSyq3QfcEEkrETic26jQMI4jTCw
aTZ1BKSPEpyWPiE6BQI3JDn4P6Mr3lQoo6l5sDMq4mAyjpnfPdgTwWdExJJEg10UvmDuv5UTt0fl
+k9aSF/6Vjc2akySk3snEKNZuW18Hhwgjr1K4NnbYC51TapLKOpjWQPa5EcS0BK3zCyzAo8t89Da
jrdxENEXkdZ+Pj6fdXN6rvt8oLwUdLsT5s9x/bWwI3FbKgCrlQMDtI1Jq9YnD5FGkX53CuHe17M6
j88RPTPNICSa3k5I7a0VlOe2crWtYQgEe7WO2FnXv6veeCgSm66GmdNIyfPxDIK5gzTJZhEJ0iUa
wkQBeWu3XeVZhxH/WIlnkTYnUmdd15sNMYk00KcGQHJLyytw71n+IcabIni0XEA4SUUnVENXCsnn
0IdC4x4ROhI1Q3RbwEbK9fI1lvo1NtCziMHciIJThVabb/poV6vGqThYv0rDG56YoHucr3ZOFrrr
CfwU9HsrunFqArZcBpPk6wq5Zot/5IgT3rWZ8bm2+/4guxI1UBir28mNHyorL28TeP0MxlYiBeYX
AIu5aYSFCKxovuVBNe3y3v00Amg5w6mZtr0BctRFizSJpty0pgOXQ0+PUSO/hQEzMl8DZaSYOB8J
MjyFRQbXdnQ/x3w/WyTYj9Bdje2k4mnLKBeb2bHgxGs53fgJNdcqMPIPfLYzqe297lc3OfgK9kHX
EOKduNvOB1AqQ0QdRnBSEg8nzeAxeD1IwRgtZOqOcj/JuTTQGL20g9hhS94PxJYyAYwdsrfZmUZ3
/Ey3Xz/rDEJd0XbYrxF8L6rr/8hc8z/xzfxBCvnvXDr/C801CnX5/6Uh/M1bs6nCpvrx9Xdrzfwf
/HLWmIuxhp0ORabjcmTHRv0Xp8/+L/6klEB6rmPtt/Df/sXp053/Erph246Nf0Z3Ubn/7quR8KVt
uqyGo6MSl/+Jr+YdpE9Jg81Mh3WAgt7ARbLYTH4zGkdBKwUILIqogGyULvaN82gJ9lh6YqWS6j42
rXSD+xvxaPc9ydxgM5IFy35BAnrP6qMNPflfDiCiMaw4IE31ypwQrdp2v7ILtz5kY834xc82RgoG
F2TsnZXVm9/uN9XojJD83Q1jzFbl/+cGWH4NW58xOWBWXMW6+Kd0vhJ+2qO2tpl9x4QcYSws7a0x
odsx4aBvykLkh6DOMKNYYhdT5l6jsthVCSl3ulvJdY53B+zRswlX69CWDLOSUamDW37vYy7dtNms
6OoQd2fk4Uff/z9dPLdSwknEhG1Y78AWbuPQdLM16k2sNVdVGOY2cqMvUOKNlRmfQDDhyJUaeF1F
qqnZ11+5ueGuS6FCCzf7ALOxcDTe3Uu0B4JaHevWPPP6814GUrOnIAhMRBnlPOkt9jACx2Om6W8q
ahhul8gaBmT8ALhsFNL3SYR1NCX1FuADuRjayo8V5IeR9BlLadfe6tJ1Q6DFDOV2cfT7BrFkgKy7
cIYiDGCtBpH1a/yNYgPKeGpJ/BhTcfQNZhWkXJ0askT//YV5531fXhiHL892wZbCFFn8Zr+99w2Q
yohpDxtBOmEm9rov4K/bVai0n3hkSEgFyrCt3OkUBogeOtU8WNCiaNp2dAJJQ6nqIT9ouE7ArpXf
Pri4+W19/wRcjPnIxP6J7KKqinJmKImXJKhuLTRrtdyq5YWIQ6KLY6fY4Wk9GG4EBDdsPnoj5zfu
3QVAyHOVlDD/TVd/Zy4rcxF4hol4HrDQOcgZ6JEVC78iyMgkGgidJHDmJqpR2zhdR1Dj/HC7NFUb
XHq/tpz/Fiyj/4lCWJ6Ua8ElxZfq6vNy9efrmKcooHuyWwh6s62TkcbZJivjVVvYGWnBjDOb/BCl
o1qROYacrWD6HEX5dvnkB0fCZx6Dj+7P379YhVvSwahDm1qCWv3zmoqKXxgcton2bEp2nXLQpunX
wNa+EmUNdayQ1gljyqmNMVfRdmjWNOAQhE0+hHHd2n70vvxZQcz3SMHpsG2YIJbBJb1DdRBZ6xt5
z0ncV02/UaLZVGYJt9cc+mt1W9eE0JlcYDHL6xoPaSg/sTglnEi3fM7YpOdFDosZi4rDN6l1fUgd
iw1HYGAIPU9tRzLHtuRSfCn9C2EKzSqIc+0gwVP3aLeOHPfjVRxP+SGl64d1HWSZxdE8HY6kqzn3
w1jlnBJoY0WA+Gmac9AghPfE2BcaHT3nykQ24MlY2zWj+CTmETDNIiKyzZNOAYq1rXleXj0Ken2P
ly9cT0bGr+XYJ0+vH4ip/CrDYdP04T5LIwGzkCWfkEncQiQuk5wD9dpVqHQNwM5rNzZXyyLKue9K
pMqUlxbucNvdWc5VyfEtY96Lc7TcxHVBzGYeaes8tg9NkvgIz/SUjmH4Saoi3BGRugmDJHuoBuQi
moU8z0eVhgHPebM9buny2UpzImHPmUWlyLdj0ldH6Rh0WKaMs1nh3DNqNba9ubU7OuNlU7IN1Yig
o8w84QIr965RfFG5S/ChhWInycj9Su2XD16kf3qvsdjaFAMMWOG+/Plehyi8jFRkf+1EfVWfNc/o
GNPbs9613gToTfHgq6M10lXFH3dXxwUxbIN938ni9oOr+dMP9+utdhGIzm44F5j9u1VIlXSRrVli
aA89MqzeeeAR/IxSi+DtiaacS+jQjkE9/Sdu8zjDY+vMW7VPdFDMPDsULT2qnqDQD7+3vy2PyqBU
50MzyNsx3rsxXS+X9OUIMalj5RzmtgUqPWMlUEbTNXW/6N74kLl2CsKj2TLyzz+wg/7D584UzaSF
CuhZOvr8GH/fvDTR/SoYormu8nwDBsBEG8qPHvUijXeWHumIson+Wd7QDx7LP7wkUrIz4f1A620s
yKrf/vUgRRxeGyw2gy5Q6VQ2+jnb+2mOLvmGmU5rhXCw5djFyE0xqUVpTNR81KGiM6IPqhVd/X1/
oG5FESYoWnge6t07S4dk0MZS+6tcCZll73BAhgQWe9+aIBm2Bjjcm152Ook+yGPz9Ntkc0yfq6vO
BLfk2fmxnrdzkcRXUnO1TWmxySwFsd/X59xw01Weu8219q152DjtOQqHOzkIdJ44//bLz2q7DEip
lIisaM4Se+BZp0TBoDByNsVQC9xNoUlgtZlLJ3RkMK7GOVpDacWrE8ThTvVQ6Vn0sshL79yG0E4w
ZCMz/WxVUfZuaMoweQ0CBzymJMiEsf9mpJo6hxbJ0c74lLqV8YpzaqeEmE7LQmy3GGo8ciFz3KFr
Rq4pKElkjD7tnyMZGOTPSB+vFkjTzg8vte9eKrRBm0aReRppJyctAoZ2XHFcEyVSQachvJRH75XF
q894RWTik0Epde91s2oSl2FXSpqQA2F3zDa3S/k8eZhDyI1hMORPLwNDI+QZe2mwXZCr3d9UvGdn
JuqrZTPXDFqLUblnSJLiz7qGgvFLNNJxKutVpz9RewZkFE7wX6zwODI5pltCr2lOnNktyz4xoOI6
JPPgzgyC5nkgkgLtLz+iqRB/zz8UhzAOk6K3TgggH3WR5auQFl2UN80zx+YuT0kAJnObQWqx6ssK
Mf3BeEDuRsNdRee8rfEHN8lLHs7ZHoN5nSSrdZxOl9y0g62W0df32XTAbbcDbaROMQKO2i0xMO06
KlvYIkb0pSrikyH89mixfd8EDO5WNfEgAINL4rdBwmyqqH6esqi95P33pR6nZYXKQvtRGBk0R7rp
wL49cYwd1F6h7h6LFoUG1h/OW037griadIyMsqM09OsHC8Hfq0QFwdIEeilNEJdqXr9/WwiSAS1/
Cc0UkeUkCA9NC5wDfEdWavOcMHLqlb2O7AChoY/EeqkSsaVjkfQs/aM1mRPxu5JVmWRqSJ15kprJ
CH9ejNvSHw6mAFMcgd92FmS3LXbtvd809L5ystd+fXfznpoXtlobLYYmg+Ti/4+bQmCE4uzEueJv
hznR9k4bNRyol6dVGVhtA5c4JD1aR1Z6U6TMqKfCB4eT2vfLLZlySFdaI//zI868dVKfsqHPR/t3
RWE5NUNVDpMFmZnynHnRHDhKdPlyGKcpcJBIwwiimVxqd2faEwV96LUAhDyCfK+xqqtDLipqIGtb
ZR+43WdmyLvH5dD0sLhFLg0v+hl/Pi7Cjf2+nWhqL6VnlkwQ1eZlBtxYBCyTLj0KHCqpii/QKI5L
LUSLE78WN/PfH9n8Zvx52KErQ3wLJl+HXFn57s2RQdR4Y8algMB21gs2wO9zd1d1MMPanF10eUz/
/o/+w7GGbpCiwYM1du7jvNvDVSMRrgYNgnrU+XvNtVACOmbxGpmp3JqW80CHE6tcHWLUEG+w7CFh
2A07eumRSKZQcPbm3QfXNN/0P++Ey42gs4QXxQU8++6hYOuIigEIxY3RExQM3ZLo7s2YsEvFEV6m
0IXGGhowqCJ7zojzd0X/HSVzvjW9qVj7JV4xNFsMlllW//3S/qEpQW6JQ82h5h7P3xo8QynIdE5N
Sb+8hirLLLyeJ0B6SnMAs1WvymQTjq2xEQPW5qn2V938qZuZQa+YMCQZdsAe0+ibakMygD2ClvTB
PCe2BFBkYghUpCHiBupnIhn8tSyBtIkgQxEBFRENhHY7S29IJkz3TFFRWSUWaus8W/3777mUbu8e
gWm6/J/OYgbv5t1rEfCqcVx0CAovik/k1XxXaZjMTQrrJIqMyYLH7KpuCZmsrV6u0th6qcqOoYI3
iFViqg++jX+871RVdCLnNiGNyj+/07jtWrOT2NqRk59R8yUkPrCaMBCjvx562q5KdbIs7NPkk+w2
FdOBKJAWaSZ7r85gZpUEiPRjx0kQcdRnf5iyfaUHu37KSS+ykCsipAccgEWoUrfSozOnytWghLbP
/ZiQnfZbgxcLgAJfQutZtOGsLP9gqfx7PU3n0KbPsWB0AYv8+UvaelOnrqZAISBAPtlKPZEpv2Os
T3B2Q97wfBZMJ+yJo7Ce/v2Bz4vwu+eNT4LTu02/l07wu+edu6qCHoqQW80tPXd+OZdjxPJvkoGJ
g9VGOYYr78O24/t/WtIw5QVzpVKOYDo+35Xftm+vzTh1BbbJnLyhczAQ/0p89xrH4g/PYxtfjtsi
5mCj5qNElCb5ISn1+yKyTPx29AbxK2CCVpO7qUX5lTRIciiKSe3+/Ra9A4QuTShDt4kooHxk0bTf
vYMYfslMgg/PUgl4M8S5vKvUSE3fD9ZuAod2aWodz+xIybZc1tjPIZtJcPJqvEzlru7ViJVpuPXo
PtxWVvxYKIi4JWoFDL7+johdqX9UHsF9f9/Hk7qFTNYQNus8W937NlE9apnjVHNmgDHHFtSXWEuc
E9RbvGQmRAeJgLCJMcWNL4wYMwD21g5YARIKrGIVW7UxOaQbm1m01cWsbjULAvJE9AQrt4LLx9wW
w+KjqYPdaG1nrZCMgHwgcjEmbKWGIbAErHjTrjMdbVV4063lEKnmWt+9gefdBMGPEj9p70owj9H4
3HamDm1Q4RK/yRh1r1AlHaqA40E9DM+6Rq8vqIKffo+zbqwfLKPYwWd5pblzGYkCX6nMwvOTRPUl
xTFa192h7koLmXlOfGz9aWykeR4wQpxtRNI3KOXDT1PEWjbWHcLgvnn1WTFM/VhRUSKbK5wt2vTh
ceyLr2LE7cU4tn+Eh6vTfIi0VZWbDzU90r3VyLVP2IAToT8Y5xA3p6Iyzm2AFGjPNiVLBmln/m1k
BsNbkUniPYhLNGxl3rWUx6QcqgdfkZ+69BchVYaTzK86+F2/9zlmBUSeQ5A4RbH2Rho22nO/jNdq
7tUUcYZNRpbuQcQO4aVNwZw1auVdVj53bmGdlromt7Bej8p//NUNigPnfqeh4l/pTftDU+PL8tXj
BENYQGd3FYTDZfkPlYEeIC/Fs5Ej7u2US3xqznuCePE2UOJ7jlDtmPKW3URV+rOJuufQLjHnz+Mc
+gfoFEvvbFpdj5CqDHdJEHbrmnyMKNXO2qjF+2A+CKObP2Yya9HnCFbAFrU8PS2xN5wzwK18Y8ki
+TxfJnEW2Sadg8eEjWNt+aMZVhwW4x7NBGVcXWMKnlKr2zW4DlZuH1lHH9iQXcpH0y2bZ98CNZrX
k7H2rYKMt4F4Bifs2mPTNxe+4zoxu08J0SXsgfGW+CXv6pvGcOymt8ILKjLn0WH4OtHSXiAeOf9X
h871cU5yksS8D5DANfayHrL7ZQVbbjiTfYIidNS/YwS3SMuG09IaKXBAkbHrokRmz42Hqlkt5+ZY
MKPCo48WG5/gYfSGk4E1QQuac+VM3TrQ5fOk7lmlxX6gH7vJDV4iRHI33pimWw5bE/JYfTjpA5Gy
UUAXYf5/pY4a0ImFRuw9JUpVt86WkbrkmEouFslp+nkMS3/tFIBl0KvFm1QzrhHL9KahJ38efHqG
ku43hZraxO7kbUo9g8OAwQz7YC3bw2B8E+5M0nZ168VnUucXA5SFNvwRdO4J2dONOcj63slCIp3L
+M1Mm1tMQ+6V6JpXlJ5qlYzevevS4AjF3YAdcz3YJz2U+j6MunCHIcze6JO8XarRcCyrVUKHDNcG
6Inlb0TSeQ0TkCmc6vF8Cd4i15fPGNixs9ccsnNYagff6uytH2vVNS95v2ni10ZJAIyVfPenuVbz
qbxyO6d/ZmSnyU13FvnO87EbXEixQgFibgo3JqGJpFc3JnYz8aroHEb5BgAAKtRgY069u4Xf9znL
2VubqfyaeMjpY3PYL5/5pMYDrVx/y495s7DaHNsJUw68iLUy/fYskuwtq7xmQ1pf/uu3sUn/PgUu
7empQfMmmnjaCVrBu+WtaUd9RmnoOwNhy1rX4nqfG9Yl97tgjwoPAqYyd2w/r6knIbU7gi4xiuAt
dNOdB/Dac4JDGGL/78z8hRhTFpecGJ0A3suyFgxmgjOFvGXcnGckX0BHKUqX/8n1GWxGrsDaxcew
JoPlRXlVeZBVKNZEPpb0i7SM20baJi6yeJurJN/SRUEZbR/7hrBkZ9z5Q0EAQxBcsMhhW/aM6mhy
3RG6lcMQNtM+uLWhjt8SpJKsZI5CgjnhVSXRlg01PdnDgcOCtorrQJE5Y54MN+zuNIIaiRg95wIZ
TI5XZpOPSXodPMrI+U9RJsDQwb5dD6h/eysLH6NiL2AErlEo9rvB8PiWbGdnFxXvE3NeRgKPvYHa
1OzSlkNIQqahHferzJrwrw/4vnQf/Jc/kGRq/whLNz5X7rxoWCGCvwirdWWlWyMsQbcQqHgwSzPZ
VTlBz2ELriVsOR2UpFTdmcxbtVD6uy63PHoxfrpKwVCdTaf9Qt8GKlgRPvYhydhmlMJnMbwNdClG
4VYDCJE0YNzhiXsKnRfC0ThEWRDaYiquKYrrVQF+5RD6xwZPtzGYeByjUr9OxNfh1nfuiiSFwohT
Xdv4uCy4BSjqSBTC7R7utJGllTA7MP8lEX2ABk7LOjdPHg45FpabPGghMuvWegB8sqlJ5wplF6/G
QteIInO2Efk3XZlb6Nip50s9Pvtm1K/HWUtZyT5daWMxnaUn7nRQgDvESeCJANF0SV3M3zn6kgJY
TGKy4C7FahnmFwH+7AgvjR7w0FyqqgPKlycxj3i6FxOpWqYhacc18aPvtfrBJ/QW2BTiFTOoH6VG
vE/IKQN9wLdJPndk2MuowDjmmshefDdDMFqgeZFTvA79ApFUxf6pjZyPkBveDE2hbzlAGdtWWT+W
td+vQoSMJIQ/+rgos+iVCR1hyygZ530ihwZ20+nxz+ULwmW39ka6ZDwFrio6LT/BZBvqxfQNvhnJ
y17jPHKYP7m1eBO1VjxpUYZpWLfSu7bfLuVAVUIaITAuOGpax/anWSfLi7hWBwbKPNaB1wnRyK9v
dTbgQUsBFNPEX0b/y3X0isPUkNIE9S8OoZkoGer4kAv9k1c3DKnm1nPXOUcrmU3mSQ4rfMD4OK+W
hbXhtGDRrAaL0fno6Ew0dBwXM2sbCC6BVVbvEOqPZLfeFISS0cZy9yFgFNxnNEST3A6w5PbABr7b
YJPu0bTAGByrb5NugFrz3HaDQ6iCP1NnW49kKUaK8V6PcPEvLwH2QnD4Baa45Tpj7tHeKhpvV0Xt
XZNGzRoMAL3gYdSuhqwwpT1UHKd/TZUNkzNeliBBxpsdbRAIuuum7/dLJ34pJsZ4cPHNy45whfGF
vYLBnjMdlr8wRcbB9qjF4gj9WjlY06+f6hfRy9Ca6tfzDLCknShDr6joh73k+D+XqDta/NiHp0a/
LnUYLRnGR+a0lbMxutDWhd2stfn2L3sa5g5c7N10mPJuC7hg2PJ4skMzYZNDNn6qlMQGSDdkebQ1
RkthR/ba5MWHPtRoR6se1qWjJ5vabvqdy5lnnQaEOiYAZK2xvsZ1/OQCUt/BgvYZNKCH5wCAhk3T
rqR5btH+5Qf28mkdWKN+M5l/9dHnW+nFwyEyGbS4TFRr5EUrM3C0F1URRpOX30lv09fNMMSbQuoJ
YovpZSRv/QTjzo/RtgQhm/bStV8sCVphfTb1oTpAWiVjw+XU11YmfXvH/IKJ56GeOrEN7eHr8p/E
hrUf46khVnIeRrss0YkEetdZQb2XWpcel6qLE+N00xSKePA2/eYYHlNpbNu70IizO2SrHCU5cC4/
UXea9ATn7MD1NxdvROKOajveQSLlZBRENeAIWe0QCYS75bE4EQC66EAAx7ACHT4c9IAxxwih+77B
MzJoL64RBlfs7Kc+6NpLKKO7waWBX+m3HFziC2YuDjKdd3bmpssyTxhIJyceOVFr0QcASOa6tpww
0RgaWkYrqlBCadBssvhS9/F+QEh7DaQiQLkqd11h9EcRwVFvJADHJvxiDm56RHPOiI7BWETQ840q
jX6D5ryjzCShZLRKd+WM/qe+jB5pv2AeDAcYF0uZp7V+v48Dj1dJnRcBTtDqK5rM9a149jjAeXky
R4eVHXY1MGsqTigVI2Nfeii646Ka9zqYiVndPXRFl187s/4M6UfMR6SHtByCxwbW7jV1rZ1HPknG
lnBdjt4TjuyVChljV7pmr3qzJnmuUwcf7w3ZMt552YM4VIh1lqS7HsvzTaEzItWC0FovU1oQyhDg
g2o/Zt3nApP7Fn08gfGeqHchRqSVnRdU3rPIpGuGcIfHjNREG/pk7pXbepzn3h0ABXyLAVP8ZsuA
pNmmxlM+0CXKI1T4mqq7O9VQ7FrDGx8J7LO5b6D1VnBgDrW8KvFgHjlDNzcFM8X98s8xQqWzOZK2
zKirXwVjdio6PV9FtXHXNYw259qzyEEUSEI8CYKn24Hs4duAJ+jJL9yLP0DwTKLsbgqseD3/aSDA
9FKWMfu7ZmwIzLW3S52oOxKI7xDagCfjYwn7+tSFLnjBUSAUAdkwsBhDhuvbzXLpDgazQ9A3vOwN
HpUm0tIbS/baS9rzKxhRtSYAHVVyK+4oz5NjrzQLmoR78bQ4R7Usr52riiM1QKeXxbGyqtscauaR
qO5Dm3bdk9GDiezE2yi+4PIlLmo+PS5be0FNumqmheXG1KxrELFg8NJrAA/zRpS39wXvlz86arcs
DL6VazcgB+PVctau6RVfsOMflgN5ZNefe1hjeax3m+WvL3uSX1F/4WavNhKr76bSeHWZyD4sbU86
K38tSPWU3uLPJFZ7yigGeUUcTlN8OruCE7NdU8doSRuvSiM5L/eNsnXXtXO4wbxk8XXVHNnreKt3
kbbNnbC4AX58NBL7LCLbPfW5R4qDE7zFtD3WfQ10x7OLemvU0t4sJ92840ID2b7WwnqgOadfl7sg
Q+NHKyhoHIZkGGFAYdkphwvBl8AY03jNm/IzrcXwQCbQOS1qFOaTXmIsYQqjpqxYu0S0hjn54e3o
O6QHMHTO/AefY+sK0zqTTupM+DeS6A+WaosUL/phpI2bHBHn9fBSlwlVw7QnIspC+AAEa7kD4yxX
BAPEOPwZP9kzQFnqkTzQCGxM/S+Wk2OYoSCuyPsl0LL0dxzR6XrmurZFDNox+sS9peLO2kQ6UnYQ
rncRTQ0oMUQIFDHgbRBx4wmTBmKxLmIy2lvY5uzoiWip28kMwlPW6V+naoxvkwZUg3DGr7JrdE5R
vn3NIDc1kTXBDGJt6sEdrvGR1E9e8TWx6dCQjaOfkaUwVNBTiBoDMLhQGSedUmqbWOVDrsA2OEXS
bcu+7jdmpu1szEekTbbqNR4Bulay2tgDwqISOyDQ0W7l2IIECQ+NRGxNn0FvtAdH8529JngSQlLa
Gn7UHzm/vZaFau/9IdmZlvEpnJVMwaRCFtdqVXPc3BO/Fq6WUodSsknNLUfX8lcNkWv4mqPaoRWp
UxT9KvWAhNyI0vxKAZYfeBjTse3bq4Z5FRYoEAVKMuE2KTS7xr8PMRmS7qvsixB1Qa5pCk6DPsVR
uPThK3ks0hbCNoGvZedfeMfjK1JLHb8m0iT0i0+pGRRPEbxomZTDgzkW8k7o+FF9PzoTNS2yU646
QQcsHJ9xw20r4FFVHQegNNS3TjEQCQoAx3H5FMR1c8XdvdKGITnXfMVFJGHiEzIaBPhyKie8JGDA
fR68LWBtERqtr3zDQNWgGMA6Yb0S+vgz+j/sncly60yXXd/F86xA3ww8AcGeFClRVDdBSFe6ib7v
n74W9P3hqgqXw+G5JzeuKKojgcyT5+y9Nvx9QWAwAEIkUJ32mtinGd3CuSCPN7MwJGYyD/ACTpZf
5pKurYE1WMXO5krANyL7w31VLJCYhOn/enBFyH0DEsaOXIvZOWp4o8bx0RPxbU9adFKHL0vntxTt
WHB2w03XTcOPyV/J2+I+YGb6o0U5yC9DH1fFSDozL/gvRDc85qWQxxgfyLZU5pc5gl85VMEd22+m
1eE+BaEOUZnuRdRz7ocW6KXc9l5as5Aa5a4jDzcmnbcxVRJErNqhHNCV5zYPHy21IVRjD2MVGtWB
jcmDMLAmAXVapWVobMIs6KCGBde4ZpJsctbZYspDNYE5aB1He60mxyWOwYVQsedo6nRmhmEPU86g
90kjpFu5PcxY2WHqbPTwqOydZuluVgo0NVJaTiiT3greMagUlbNxIAms46J6c4JKoRURPQNFww0x
9i7vVHoGOFQZst7jeVw5CLcY3xB5JxpiGAB+SkfHfm98x4p4nqSwD7GbOwcyBp3D74ege4dVIWyx
Gieux7nWjvqcKU/oYtYYWPTL70dxR7OSPOUIbN4Z7hXMuDOQDGCvda/BaAXI2cv+DbM1J3s7L3wr
a6xVLUoWzRaFRU3nubVaD4V55jOCN7wA+JoXR+x3oD27pHnO4gBwRXl09CFZ5SNbLu52fWUmX5p8
1+vmsWaXBF8DGLctum2bMgQ2rA63uBt6qa7360RpO1qd8yGrmmxh1u5VS3uhNvsWyseYpfXGaOkZ
mDUAnlqwfrUUk5E1APKd443R4NnDiH4foq5bOWnqrIN2PDrmLNc5TaaVmtAxN+Mne8CiwuCY+bOr
LKfBp16RFLi2IQirKx/AGS3wqTy5KMNKiYJ8a3Sgz7BIr0YoK0+qGmG9Jnt9F5NNsGFUrGApH8NT
x1WYmH0LoUm/uk1bkmWBtmRqq31qMYTrxgc9iQSUl/w5sgFhxFZKkhEMnB60uo70uEqCaNPWyjck
8NfS0F91FpoknQUbJoAefQl7URdmZ0fGeDLsc33KV4qBBbGyJppvvXJIiXqv7C7ZoCKu90aGqUvg
ZDrOTnzHvVeeI+q+0dVJS2ZIQX0HaBdaJmc1dFQcGNIY5dP8Oag6ihsDmbRdstBjrnE8h7SaEwnF
Z8faDspgeS6aL4J4Kgrf+TYGEjJKE8JpqrZZdSBRcjqj/36Ry5DSLRzbN1kCK5mTx24wshHOW8Tf
uGoLh9KjtBmMgXoiY/u5rQSoX1hig6v+ce3U2gwkWeMtLX40knx9RP2baHK0faa7RxjvgAyBRAC+
eQGc+R3E2A2kypADneF0Qf6PMS8XD63iOBCOuZHVirY/v9FxHJdMe6PgqaZ+GaA3+SnhJl4e7iSz
4nMRqn+c8AtJaXKa5qMVJuGVcaq9K9Ww8wKXHoFUusPBmuL6aM3Dcdbn+uLI6r0zOntvFgCjEtDD
5eBcjIKu2WyW/c6cYU2rJLOh8v1ygy44V3X/Kp6N2oElnaiA4zrmpYkzNn6W8lYxvisurtKc5dwo
W2eqNpqdM0ZyP8cJWXhR/JjmIHZdRMdboRHm9fVDTZPWH7pWR25lrhT2N6+vJgl2rVmBECJovP1Q
AjSGdVg9pxlHyCpWYLkoBX26kmuBiDyQ74i9s3FaiQhHgRWKPdnwD0UZ2Efq++rRMkZ6rmFMuIgL
7LF3ocLGC5aewCvrqLQD0Sd8FMlKvxpUKMfWpCTkrDvU74PWHWw8GSsjDxrO6mzvGr4z9qkOea8d
+Hgf4Ya629BVyzv8LKDYbcJcL+5bLKV8LuiqgT0XkolSBX8bwQZXw3MAyHOnRb1vBUpizO+5n/aa
8VITjLYOrFFsprQSj2VVb7mtdTDqgAAI59wBJdURZlfhcw99jNg8+9xZP6XBoa+Mews+VWpfHW2o
z4N0tr8PJQoib+As2Ftdi3x41nzfEfVam8wIWP8R/f5VZKN6HXkhwVKU2kYlJU6EBhQXC22zTlgu
BYShntxSWrdSbkSaChh1AGAhDHPokmnDqpl1kKTAc1qB4+6SoS58gcAIOBpLXcB/tzbxepHmC06M
Z6MIlaUL9BFjTN+WwesCEAWwEaCHERMXK6SPWfvENaqe45pXJa8jct5Ib4AaYRd7HbTJQwf1a1eU
xp19uj/Y6uCnrTWfQAuCdahn3i56n1+ysmL26sCHL6rtxkJ/TRxtPlYbx2g1GCv8k4ox3KM59JH3
kS5O1KenRlVztu1hgbn0b4o1MKlKsrpomHst/4+R/66zJT01RNp5cruq8Yx5btcWZfLRqsDDN5Mr
/BYYqZtqI+lb+F7TgRg9jjh+W3EdJYPFZWLt3bpj/bfgQRSJbHCN86P7Pvfx24LYDFqLrm21J+JL
7I2T0SNzdpjHMeZKrX1PD87tHeeWXaKZZmKkK/hljeSsAIRYAzrUdlH6lAvFT2ZrizEL0/pd4GvJ
4+hRzzrNd61q3w71k3oJNQt0Wk63gMk4Z7j8caqd174eEz+Q4VvVLbz3OCO1LLGwV/MHdzS1XerM
op+9OEyeMa0KgDofUxxIWlPOShu0eE2KoiuJZUwL25sJYXISE+0A8OGYrN0VCaYDkU3AkpVZJycW
9YhhQYkc5mQ4tlkuAI2zGk1ZSOovRNT1EkYJR5wqPdOerKx8d2m304NidOM28XrU9Iu1pGsEenVy
3NjeTrAF80RDIAR1kMlUv7JC490IYf62ArFnLhxkJS2/nRk4FOJ4ojx3GNHgjOI7qOZ3F/GehYJo
nXeLiBShat5ACnOdkg26h1KQL4Cs3tA/AInLA1OPm6v011jXu13Q6Sc7ywIP/xr+3r77jMcQ6/XM
PmbFZAzapFFMmr2WFhrJynSgRfZ3QynpHCUFBRKiK4aTmq8wXL8pY3oNbQMbdrMh3cV+IdIQ4y7B
Kxx1Uck/D2MEKKkgVqU12g9ijUaPfMJvI2lPVtz+UVJL8TrGhjYZDSsmv6+j434obfCEraxfSaFs
6jZeqM2+3ZnZsh2y+wSkxCRDDiK4RNWqJswJ61XZsE0IaOMMzpjlt0m8MeMOv1iLX5D/uNHCq1Uo
dKnorw7EnZXQoj0xkHtDGDOiX6eGOGqS6Kv3+9bq/YGmX9O8GvXw2dBIWRXAAou45oyn4Rd3zVVs
c24Li50m5TscC7QqiXMvougZCd9TWoSPRZ68ZaUJT0I3fxI9/bapiy3rURfwTPTZFffCLo/zHDJe
sy3aKYrfwQaKEjgakUK6QeZAQu5iqEXMeCUdiNl9M/L0HdM3PRYjuURonuehjY+qWyZclIXftmG/
IpnyS1HJRo4s+xQPyceEGgvRCmMYXjc3j95FlrwSzP3kUsQh5FgyDSOXnCtsWAuVsqUZUIWe0OyD
COgKNozdMY6DjWvL6duZALYC8EiTaxG4t8zuvyt4dVWWgvAiRcOQGTrJOMAiiMiRkoblTwI2hPv5
hDzY2BH9hctnxklCLomOjHyYFhYKn+bcA8WrVGDROHxWGorcji1lw2hnw9PvU8JY+4OWs8etw0NB
0SUPlUsGwPLlvw8hmu/X6ugU6/n3R0SgyjJdGOffz7pFxkarqh///AQiCsCLdK4BdGX5iV0IICRr
yus/391N9H2V0oP+j2+fj0slLZJh9/uYyknriRAEcjat/TiNSJB0buxUpXnQdVeNNtI4Nt+VPkCe
1Med07MQQa1qWIj/dNx3GWjpwim/ifnJa3orTvLjznCBJCZAJ513iuoejRzeKMqVdnjTbOULEeS2
ihHdIDJ4nyP5mA8u2fElhz+Ldz0I6K3VIn6tWnGqdDq4qUr+QRjRzErmCf0skPy6+JuI6jULTeGL
NsngVqcXGwrFoOnODto0ZAo5fjimJdYskPbwSxu1kqMDx3CR4szRA8CUqz2apKdpkAMrqlZVU8/q
2Ia+bJ+CWIOF1IPBYcTLa/HSPFQKuzfguW/SwC1RuBydApLL9eAlJsZyExPLja5GtehVBHZCJQaZ
BkA0VxL9BGbDOqPETqXrbvQFvSi5s8T4Mcd1t41u+oQiRWAMbFNgEkMNMBUFdgXYg2Fyc6ycEVBd
eQAK/1rZwFeTxroSuQPvoMcnmiull2o2qdKoNi2o4J4TpzV0AuVvCuQW8APKS080qCPCsMK8VRBW
hZYTiCjc6jbF+p+6nkw4KbWhy0A+MLbCibl1nB7gj5MRc5JLz1yEiArKa50iEUS/9qNkqAFq5G9E
CWS3KiFTBsAkThbsVcg34FPAmfAMPTpT4+8Gw70OEbmZRV1sE94IBg7te9hwj5ZWd54LeW2MgYip
DNUN2YlkT2R+nsPrDkq246ZkrdVbWqLZZNKlIJfacSFP6MnerBjFSsqapO0+Aw4EZYOChb4gEwa1
u5oz0CxgKVT1g7YGUoUHTJlxjQg8FkWWLtsax6y++EIMF/vmSFQEDLxTOkH5KCvJXqu3vI5SfPS9
/IpFRSZUC0BAtzmOK1Bfy6IF4uZy4klk9sQmtBaic9ARQfWodTMgpIfmT+w+KhilWcR4t1GcH2SR
jeuhrpK1m1/Y2B2iPfQQaRLFH+4YSEdUzxN7M/glduFYI4KKwZ7ZwY5VZrSM6fhsWTOxKAF0674C
XKHkccX5sV6N2CJ683EUxVtQ4rNoT5S9ileAvQCB3d4VotN8Wnj9QlwV/byWEK/qHJlfC/YmFcIn
g6PwS2JT+oCGAzZICE+B8ziAtN7QYPUxraBWnJ8FLcO4tChTOmibIqewzOjoh93CO1ZDuYkiDQ1P
ikDQ1IBuiq2bTwddmRVIZu37zItcJewqSRdiJBm5ctkz8G1jeoxHTaFooeWVQsjQwtFGcpFyR8Xy
Mg9j9diH43vQ17nXVe15cOFZMQdEtzLMZDu48zqLWgDrFeO7eVFvhDZdNn0y9lhzjqUiWDnKxIQs
bbdfZWd7ydsc6MFadu5f1z011QQaW+PphuCTtQgJOHNp7I3y21igGeaeLjXiPxMwuYI+wbOj4EVg
7ee9EHs3tAFN1MNDTCQ2x1CDxl2KJiJF8KvoJlukorQeunXGJ+CmEpQlcZxcoyn9dFyWloXrT2Am
SgNbcBwnwQUQJHX9ztD12s+UDF9IlL5VFTNizIPICPJH9N4cnTP2XM0c733d7bDV/NV0oln6jFND
PdCdQFahOn5WZ+9JFb2ouvjBqaXBj+Y3qn5aRATJoyHj4EkhLYZrVHkET/Cpxja6D7se/MBuKX0G
IkJ6rd6V+PE5e9oko6XcEkqbnXKDZnYSNp6obWJ9s5l2txRfpO1OJqNaEz78uzV4CuyemSrUEeLA
nHc9JHP8QazWD9Y07NCxy5KY1kdpWOqDKV1i5Iz88PtRz8+Eij5Qx1IzBpHWrLpZI7983LLEIuik
Z7KORPITd/2D07XtfugQ9ASzNa0zI3suCjLxpFLk24FScTKzvQb5ZK8B2fbrTqFkS4u1XTOJodsp
d7C+6QVG2jGOooW4/9Cmyh7EMuDeSNMZbplPlt5/4kiF86SNj+3c+U0TXW2JeE1zc3dTJy8Z0luO
ZCoM6oB2VIOfloMWu5EapLuYg6PHHUYXKQppK2fDMZVMQOoCQfGoNU95itUrZhuY0vYe6Wjts2C4
4heb17Xc5hlHQxoa0iPRijYnZ30vC+f3wEEpW5WfA4VKPpYM6VSVe1oAkUL2oy7DZyidWfE3ZnI4
sMqtFEu+6qGgjVfRPxxuNSOEkeQmjvuB2CT69EyRvAaziLWqhJhn9Zq6E4AAFw17uS5Az62iLB2P
Bn5uT+98pwmDG6Tc4Nbqy7YxjxMerTa4SbIttouR2beXD5HdJddYcbYK3UuvqRhMjcsllCtpf9Q7
eHFZCRh1Ut1XVZfN7fcfoB7fVSDkSZuV+hZ3o74LyToisYRnaHbT3Go4YoyArevvM8JG9LAKc0aI
yzPg1/RXwwn834/m5SErYECJF0zsfh9Lo0Y/8nwQi8t3+32sNQdOFX1y/uerRtfaWiQB/fNDfx/T
1LtUlPTpX0/AuxV2zjJgtTK/MfKC5Gzrs6VR8uwij0CVUTvboJ7tZyGrN22qSeTmCcXQVM9qo2Y7
iYDg//4E1cj+03dwM/ezX36EJhxI1v/Nj0DBYyhz+d89oZ2tf36H31/yv/kO//UJ//FLdvk0rEEc
VSuWl/ISWuNrMToVh6uwO6XokpCOavWL0/TOHq8DUUXLZ3lvkCxYRrLu57J+6ctF1urEweb3s44r
M58bOdznA3F/sTOkjPrSfWjUBAF03YMBDxVy14J3tKbmb0E4n8bpWdit9lOEfKsZJbiHYA2iLBM6
Wk1ExyQ0XWiK7uSUdd/qEN/NmASaRDeZ5xVW+2bl6JUkXv97Z5oAFhHm3ErkOX5mCOVakVa3QTrW
PowmlyaBXzpoVrvEmtj39zZU5bHvaEOkwu7vIAXDU44xbckn6O8uiukzWyL21uVDurLlQ6Ub77Cl
+nsdzP3FrJXH348UO9avYxQdi6xlflAr7Z6IhPEBOMH4kNgMftBO4Aw0rBRWwvLg7z8lrtks695V
DgcvLKlhHr6bdunuMwsdNiFP1bsF4NfDnFVf6TEbV2b737+P88cKH9/dvC+Wp2mvCkrId4W6cN9W
hHIRUVj+88XqNNdXskUdnziL2B9DHwml+8RfPaw7RR0eynbMdk4Q0F5wF+Fcrt2TfjpqKE2acvTF
3CI8bvKeHxe9Zemc3uYqqH0wp2dnOYYEGpWVjNI15C2KcXPIjvFPA8gL2mXYP+dFstFMgBBlWqQH
BDJrUHqIoNH0umSVEU8wcaZCKRubkCDBeacFkicUcDl3Y/EqNYItumBI10Rlr1SbyVXgSH0r6/J9
lsE/Ds//j3t6JnHif/6PP0WXt/X09COjIv/P9CbVwK74f+Y9naKvnzr6/N++4l9R6va/kdKsUonS
u1dUe3F9/CtJXVX/zYBjwKOw/TDfGFhy/kV8cv7NNFW8kBjYDWwHxKz/L+KTQfz64n5RwDS5qma6
zv8T8Ynkw//iOTLR9NmuCd5BVSydqYhl/lfjT5pnqgYqctWVjfbU2BHX65Clx37EgxwXuu1b/KZU
Xg2OIMX5E2CcXPVDTnWkqR28V8ZuvQWos+g/usg68wdR0ZBTto1yjSrWTZ/GfhmA2aPi6UwwEZax
UWdFeTJr+YOZn8QhSGeAjm9WPB/CmX1exX29HazpHdenQufaJma7WjtXxo+0+9qo+4j1k4xi8qVh
FnuuEl0VeB8rl1G810X9hzQfmIIqGP0An0ikUwipT7GdvXaR3OhadaSJtIpMszo0iwm8x1XjaWiz
cDwAXpzIC6MtTSKOh+P5g5NV6OlteHc1Oniz+1h0lJsuAYOKYIpcXUIHxlwCf9WLrIeOPx7CasYU
l5N5XDknNUYO1ohoX2QTA2ptehHhgJWfE66vW+ErR+9h36p/8FWzNFf9Xrb1dkSdpqd3LVfvIirq
7RItYM6luUN7eSvKepOKkMy8tv4wFVulf6Z99nQRdOwISKTXsqUo0VVL9Vx3SXqzw7cJFT6nStaz
GvPCMKpb+K4v0sXVoMDD7Kb5FKbZN7Gu4MWjire1rY5tkm+zAv1Rig8FkqFNcC15zrNeHdUq29kK
hmal+xD22mpRikpAYWq6nEu75tLIR9pRF0TUt9TlDFBnMJel3fnTh0TWtKSqIHv0HK0+luSXaTVH
/xyMi0RVwOjE/cylE+waZzrqkHspqMNVMnYlIg7U26oEPI6B8KQSQbKKTf04Dg7E7nFUGA8w0Nk2
RfmcIz5fLd8qVvU3ZG+HND2NJnHutdYwKU+YG7kU+lnOxZP34zZ182fDyTgRW1wvgAKKBBNAiFQw
hkpFR4bjK3WSh/9U+oYqPsbWqDeV/lgBhvEI7BX7ATO/naOXh/w4tunkk1VXzkW3sfLip0tgHBr7
rGx3JXRZb9RVXws1cylcdxpBsEKrsHXONC4ylzZ6FONeSE7xvDTLDYfiIs9/QsroTGOjdgdARwrj
Hjl2F7sQV3fg3BbZcGAzIlOQrOzB5Zd+69ytSnzUtsoRALrEpp2G5zO97CX81DkTdMrwWj1qDHI5
X9ifJCRfwlB/YST/I6DkrkI1UxA05nsnSr7xHTTr1jH+opg+VanEBRS+WRPGcRFKypKJTsVQOjSX
kuyjrxwJEQDWeLYXo2Gvg0XL4EbDpsr7m+HyBZDFWWmY1XdDQlIZMievNEdMRuE95c/cVIb1PBPO
VMXrpue4btPsHuR3RlbNyulAakQp9XfeHOukvtg2mTYEi3mN1mDrygmeIp7a7wxP0aTwsgaFTiPp
/uXEtbhTgbtMJUbKoZE+TBo9QfMFrqNCq8a8cdkflCzc26Km1UDg01TtqjLmLYzoaE9pf4tRSq2x
mXUes1kHXB6BLQRPAbplv2aQ1R7NPL+3HXM6Z0zudlDcwkS/Oqrzp0uFshosl9OEfFo+2TdgT10m
B0C0jtMgX7FivdEzvBTxgkML5BoLarvSNBTbjPZvJvXnulbru9SzS2YYGZxwHeCMscC00c0nhLfl
WbFVVP0Pvhw01yXOaCcm8LVl3h3Wm5Ekoi2NqXfXQHXPUMdraQFVDMHWne0AnwQ5qU8Dc2NjlpvO
8B1dB6iTvFipONZDo2Cfcl7nCUmVM/QfduAQtDIRVE7P80JvcusqwiAMFdG5TbDG3M+bPDOZKQw0
O+xpPML5ztMho0WevRtIQ71SDk9d16AA0Jw3EdTnBo5qrdknvW9uhixnFB7Cpfsb3QLFOU21dqK3
QettDlda0F1HQT54RMk81saOweyplv3aTtst++i7k8aPSaConnaKOhWNdYbdZSR1fVX2xrOWuTsZ
6uOhCaYb1Cno44O7ZX5xhGaY0w7chUO3a0zj1qBfwm2mb5hYfiocbnetOf8Jkf6g0byQyvghCvWK
qefNJmBh1bO0mRN3dRaMaM+Cv9BYDzRqAspBG1mStalCwg44NMR+Iwh2N6tLHHBj9w06nm4sGpqi
LcGARf9AH3qxOIF7q+DRjw3s7uq5Th9FNRyt/lKB5aBzEnySOYNch/6uOnCcNxM81M0y7SoCJiXj
qcyR3kX0mvPJ3imdBbeboXeeG+cJlRUx2IfB0P+EIsj9fqy3va1huY5R3aL72Jiheu0Jp6IN1324
haZt6qJ41CKN/bW/9bN2jkQ5kQxo72lRaOxi0t0Km1lQ2OvALugiskz48HRp4dj9J47k8Gbl3T6h
g5SM+bcNRsNHffeRqfmPWqFoNwfnudBnxMvLC1oXCB9NjgTakKyFwvVmjz3CILIknOKBsAfiRFSy
Do1eB3TRRx/zPB+VmJTwTN2GtDs9up/7PCOEOC1t1O3RA9ELRK72WIy06dOFIQsL5EyZ8TIE8Rmx
Vu8FTi9XY23etDb1NVVeVLO/zX1AIsygrFpamf6y3wxbYzUQ1YuXiT6l1aMJ56YT5ol2yMUK2wYG
sqiOjlR/onn+aRoabr0f9Vy2aE4FbTTlxlCUPYtzD80wOsnLadQAYkf3vT50ZcZsRltI18nFLaar
67S7DBtfhUGKIbP8m0aG2NUiV5Bmz09dQapaZrxabsZMQOFEqRP/5ZDk6evTC/TvfkeIJiGh9Q0T
lLJS8wPxGTurIDAB/bHXxPFBjM4LsMyXUtDOFZ3yzTA/sbAGdl1fM7eKiMrmmmOWEngVe2Ngsh60
yotNfiRVkbXXElms3DjbzyZWU6J+V0qnseka+R3rBO+Ak9/VoTFo6lOvFL3zyApxGYmOI7WPJM6+
JF64LmCJwi9Zc4ZCcsiXOSNiENqDS8O+8copLXxClSEa41vz0E18E3xJ1JCpvcChJvphJq2cvIvI
QgJZ1cWbIWmJqBiyoB4yBLaRDsnJ+kL3Oq+IlX+qVNDCVfGVAoMeLJBCgcWLOGnE1xLEDANYecst
HLMWimTF6Y6RVJ9bkbxmin5Fq+TV7nSR0WA8CWyarjW+KD0lhBahRXOpAzTMtaQEjUeuxD9WjJZh
aBBVWcHrsm906QxEYbyFxviyvEOoVyhke2WHcIu2baJiY4SEjtAcKUG8qL5XNZx59lCWcbfOnsKB
Q7A1QeIeGE4kLcKekZZdC7k7A2ehkVCAUtC6pIO9GwNsCok+e6VT7QTxlL9vSdGNaEr9SaUeJLmA
DsFyuxRW9Mrx9zt1oeOBi3d6VsOAmQqZV1wAYtB+EOGcAqzORfulleaP3VMJoTfIjpp2bHIr95Ml
uY9cW2dCJ9xPOokaSni3Wv297zq5wW15aUsTx2n8HrjsYJrOwHxvaLK+u4U/6EjGo5R+aI3zuQVG
29YMWcBk7lD2H+KxP6aBfCJUBP1kUMNbIkKmWWwcs4GoIxRPtmIHK3QCMEUl14tbjp7dnsxJHLAU
w+rpEo4SdqP47TK7azT9xLFjpffmcOzL6quemo+xj7pd2OLei+KjU8t6G9X2Kyee1cRM15eUVUpK
s9lkIzErnIKmULfK3LrnMjjnGjJminHRKFjLiVdXJ24pXedlIlG4pFqQseR6mxGStXEIBofRl8lv
BsUHmBRLf6K6f6SNjClqr6VGiPtSX+HKNw9MjEgroumdNaq5Zu5j5y0pM3GzywzuvqF330vBLtIi
1WAmZB9QwvYDGaEm/jAWSlWEFxV5j8CBDfOGHNqRU0WefVcMs0xt1yvlWtW0H1vrjlZD01xcQbTu
k9bxKyJx0fSQuNxFHDlUMsfU+Cnq7shx7xWUFuQt7Qa094zsksIvTPrN4khLZz2BpRq9miSwu/YL
d5dNw1h/6yf1dc5NkoM4tFjNPpn/qKiZGvakBTNpBYw9rD4Do1UgfaTTEgiyXKydmjEQ7uzqbRBr
K2uvBTiSVdhnXwpkPkzFCAUd+4WAyoyRJ4tISjYjPpnyvvyg2ujeRNbcyQqdvMJ4Ds3y3gbJ1+8a
3BvTVZu0e2ckG3SaDofNbG/p/Oha6x3PZNYVlJKBe81INZyv1oSi+b0Ys8vMlhx3hDVm7rnh9g0q
pqp5gUaIwLmnasre5mVigONyr8hz51DlpZQQSMrWrn1oyzI8aA7bRJYbO44+uU8/kDCHdCTyPo9p
pefTyURw6Y0sXx0VHsmwXWee3YSzRCTMrTu7vlkWfxkB7SuTVbMOSlJ825piJGJvn67SICS3Ku+O
rPE1FhPmvr+WgXNuVFEkxEVMKUVnvzc03Afd4HX5VzvJ78oNVJoBzk8mlfMUz7tsKPDBo+71cK9v
ZCHRi+TAMO3Qc4CJrhC/cpRMte04WnTIujfyyJ8UnW0ooUqTLFLxeJMR7DzAdOwB8exszYjRXcZv
hntdOdOaCxlOzx8QJhLcf1Kcy5JVhPbetmgR38XY+upB+nGax6s8IyfEWqQaEtYGKhhcQa79oR+N
tiFtwK8/cdh/mWV1SMzxOU6MDY1V7NwjHshSGiRFM5rRZvKfQ/WGWmlAR6pdFbO7IfZAw8TIuDQZ
rg0G0S+x+iVM8xq6rI2D4ArlRAd4DqyxtJ4V0ue9Th8+jIaLBDPv1ibGKOA2y+BwgUuqg31cMiZj
tdzaZRaco2x+CCyKdrPhBVBnXgp9NF4QiVd+ORBi0ipoPXTe4wl7xRoy6p1omfySOumOsNnqYCTW
Nm3TCiV702/snCgyZ/zksDGstbY/S9I2W+1PPTBGDhzx1rnygQH3FZF2fEH69gZ8tEe4jGeOZw8x
xIIxTVEO4ltYmZUTn7V+jwi4fAuNTGGFD+nBymfMp9hAQhN9oqmsWwZtj51hYWWJyV7JRrQ25H6R
F5J+uz2Oer1xPEgC9sFqASeiJIsRixNGT2yG5c0iAgW0/KpOdYawoIfuldp43hrDYO1VXAjlN+40
XKBTeVeSsvB1c8E5fcpgJi8M0zOmG/ZpmR/6aE6vEcY2jznfSxK3xxnHN8quuuRtcTeyn7ETEN+9
D/Uls6P0+o44KyPu6nWaHgxr+sAb0nw4Rkgi7OQTEpSdrYD5jFDbL1Q2+xFFlTsqt2QOiZp3EcRW
SSe3RVYcpFX8Vd1bV8ZXRkkvuhTYPhX7grvwibrHTkyxiUymXnMwLx3z8nHo65fQkWJPjtKliSXn
ZYKV7KwjdDygwaRYXO4D1Q6vzEXTqImCilKKOKKMHPaVCHpouERiIALAn7uILKMh71dJlQtfmzre
rtQ4ho5yGjT5NOX1344Nq4QsYVhYBudqHdpgZ6acc1LhVPvC0XvfkJ+N4T7bSFyZvN5rxriwuAij
XPazIkM51mHrCYu3tFFuWHgoATmOEaJJgCGWaot7yR2qT1mqwQbT/5OSqAQrCDM+1dj1zVZ9VIA1
o4vtqHcCp9g58xXtbwHQB1ZwrUBhM5oyYVJLwRhJ+49QAXAbM4u605iks+4UIPRbqgslRxvVt6ei
LaCvQI+zUPNgWqSBNOYb3MeXSWVyCsh72lbO1XLGI0bwbSNmYz311R9bBdjIGRg19FyRu6I1z3BY
KPy0+VCqER2apusOnct20ebNFrL9Zm5m219OtiTt4NH/DLTC3Af/zt55LEmuZNv1X94cbXAoBwac
hI7IEKnVBFaVVQWt4QAcX8+FvE123zYjn3FO69tplZE6AnD3c87ea2fpDx8NIXQKhqqvHvrEA6Ly
VSGC8DIuso+Bzllso7wQjvFql8kmNSLaIWFAuExqvc4jOz6q8d3khkhZk7namAxxzMp/BFmzpCW7
j/MsYsAZ7sWOxveBQrnW7u9y7BYMJ5u4Pe5N3/qytH3P8OPZKAuSgN32FaHxiZlrcpjzN0v00aEU
5qalTbO8lCZS5FWTlnsJzfHQBv2pJ90NAWBNlzd/WYpMO8syUoyqclcqlR5w1yF6RktR+QBuaKqh
dYiZFmubFk1Wob7KUTfjJ0q2s1fdpFf+mdLhvpbNcZy99FTH3szSE7NIzkv/ZjZfI9MlOtY+TyCm
t14XgJqbnJ+AFSWaQ5/zjxjv7Ti0jwFcAqdUP9uxfCPZL1u7BUb2xJXiLemQHrYpFREA2ByIUgUM
6wV+dbYaK2tJAyYNM6MF3EbiLJPifqgC5MXJuLEKD+2IdT+5dXgiju4wIVXZtg6tolS0Jxjfah/E
5UMVeb8nf+jWjdc2uz6+drPIjx39uZU/eoe2h1JBX2yTcAIA7JnAcp/Pijp3QRy1R7Mo9nFRh6CL
MClMHCdUVBcrXULvRB//OriX1CKKKJ/eA6EI1LKifcggaqc862qGsJYcz9w3C65CDYsXX1R3ZSl+
wjaa1m4E7YZOTLg2WKW2ifiURv9kdd3H2GE7lE4MqC/PBlIagFOhHeXSTHpuJ8929rNsLsv/hUGV
4zfVePAguurcJP5Rq3vgMmxb/Q1LxBWo9WsT5ta2SeHCptabbY27YuBCyBA7EaWGidXgD6JWOSIz
+KVi+Sw00uOU7a+Q9d789h4Wuw5RA69V+MHd9uKFA95D2t4jQvoQmfTSRel9sqZzEezxO9DKZgav
58e088Sel2Hw7C2QBtYs5140ndoQjkPdEk67siKarTIfHAxDK9+Z7lJ8cZvAv4qQG6VuLM4Kcz6v
EKRte0rA9aVFX74SBstPWkkkfhMD0KbAUq8eOpgRXch0whXnCl3TF6YpnUwPcSGJ7QuRVvJaWoui
GMHNhzMPtPSTTztt+u1UkhvaVq/cPRgUolNV0KmQbbcfovbBwMocel311nvZ2SVSaBUOnOJjLuYu
l+BxGzGgRDoG6NzhNrlLbKt6ypZkaXeubCJZ29sg7Zq0L9LmusC4lyBOd1FPw7qcQeUXtIOUnn6a
6Xlo6bXBeC93c1O8K4B3K4b5bziUXtNBd/vM/UnCZrHGlR1sjWCbk520ipv2ZrIJreYueY3D4nfh
CDSlVndNJuIpIXDhzKf/EgStv0l6mBtWhmqjNJltd7z2ESn3674zL75pIWqygXh4UjEv7V1KGG8d
57AUTI5DvaPI1DRRoglN8VBazk+DNMzYUbfay1+iUDgb5buPve1yuVvAolrmXCtXs5s6WY6aYcru
xpm9z2zrk1eLgmZ/Wq1bDx+q8BnX/6665mkAxMPKAjsHVxh2UIZggBYJ5qJeI+5pnt8HC/oyGb3k
nTB3/dS0HJOhw4Uvvn4NFWP3erzvG3HP0pGsstx8NGNYbPDi6SMhYBdG/mk2/qVRLqiwHt5Qx1Hc
NooLiQJ/RoJ3tUQxWwtUwCmzCfT0EKje5wnQQwZkcZuLDtRPNRN7VfknSxvVhgApVBbNxRhoITcI
Ug6iRkRXhvHFtJI3/HXRaWz5RDPLTxGiuYFD5CqXFLQkaxyRZP/q1eMcqt+2YjmKZuxK4VS8lmWo
8cXPBD4uUjE/f6Dx9VmwsK8GI/RR+uUPSrVkAFL8jHlFXGfPxxYnc+TmN8FEnZ4cK/Yoj7ZrBptx
4GBQmGPE0wckQE2/0tGhGw/qAoVesrXY3DZMmjhQudNNug2eoya5go37ZbTAUeh/FatM6+2C7q0N
dcTJqBh6ULIsHRCaOJqp/pyu+yC/85yCaQ0iSkOCjE48D7Gbe293/KcoMfvxItzyppc0Pyf2LpWo
Dynije04qes0EPopPfsrJV+CZYaWbMbNBXdEol9Eb+Hq+o2W7TGhWwgYI/qTsffQYTbGc99DkkpC
UkzSfrSOuegJ/aPlOGNZvMO+cOtLDv5u+RRCQ92iULImkgR12wocS1wLHcBynzbUQetfjUg+kYaX
27iWB8+rSG/tzxTS9ZpZ6kTbv/pQtX7iaWPFjwaQWBKrYKB+BIVbb4OUZoey0rdyYEsGoROObOLY
sMeN8obXwgoxwRdWQY4DgIjo4CCzohdR/Ynni1nF/tksfINLrN4SQqV3YUrzpwi5KH12w46o7POQ
tt6rPxKq1bvOe+Flem+1Nj15a9g2nXEzayg1Uzz/Kqdw5yFthWNZFpvYKeXR85o1JKOIQ+ESgBmX
c5PftFFwbznah0VmTnunpifTtxz/2lDPa63695pRSUDobVzMIEO4erDxES9pIqS1K42bkwEwjJ7c
2vUYq3idf5I/U578id5AV2FeYYwj4q1nKpxXA+pC5mkfQ+ee8kI1L7oBD1vWOy6AfTwa01U41Nl9
D4Wv9Tn8GHo/42nolH7Srv876RCrjc0hcjjoMqcoV7liYxf0lZMCa1e63PJtjcHZfR0gYo6l5r42
fAdyDjmVovarVRj90D3R0F4krY2u3JzxopUBgaE1WTvmcSjVM2D0LwMV+bbWUKXEypN+um1VdejS
6lQsfdPKCpN1EdnUTkn+x/ScEsnv8N6mzG7rJv9MyxjTN5VLTRMWEAqtCCyNw7IPR/rKmlFszJ5l
CWDBcnO/D+hfc85/phA/89hodxEc6a1diz1wIeZIaCSD3O62uj2WmRq3hhbvQyWTtUusH/MxPUfm
ASWbuePY2PlHlvd83cBxOoetcQDG8GgXKRLaqYLF2DIfDxhh4vrbJ/FYA2bqXwq7f6fzfWhHvmnB
0TKgwqKTlITIoi6273Dn1/UBjMdTE44/soLrrqvx5nYFHUeumzRz7wIX+ZtjUXlYqfzVJsG6cPzf
3CHzQmRfym5xKQfnaSrgSnvdYuWKkhekGzQvI3IVH8uqgXTtI0oAsLfPWl7nlDUlAnM4TOOBMLhb
P3KA1/azSprPwf4sPfPJqIwvAm9eNOcgqHIsYdhj/HIW+MP5DlPQfXXZEo+ZFEA8Tfzpi0yaTsMW
Toj32y7Zltul0yci1PKSEsfuACvEt5bQbDbp6VoAg1lkGu+w2/JN6OozB2+IzG135TrTsn/PZBZi
0fMJrFIN7dDafCX/fVNxVFuR8VsOI9kmwxNwmHE3u5hLMjz/NvYEcVCD259sgijLIaQ0ScK9qlg5
KPechnTgPLwz8Z/sE3TDuKsZKEUZQ0R9MWxWtbrAXz34FUm8wyNXDUmWpNSFMQ9HHdPduPxFVKzi
FyE3MnDGvSIsZIA8QrxrgV17zNRdZJR3QWLR2yyBOdgD+eezekbhVjYBI30MDzCwPHK5JeetuWPX
405+CVABzJIOt2kX7W/GggEwCyODH2lYrXnLTO/BEaM8Z5YBj1475kaPYATVElrZWEm9D9LgYtbm
RIExcAKozeKlmyfm31781EZx+SJz0IS9yTOO355NasyeKTazZx0OP2bu2LPVZ9kzQJpqS3xvvbPy
IHtO0OFpoqYQuwy/5FC1T99vqnr+6Px+Pn+/1xtde+gD5mClwxTNN50XFthh7eTjIsxsvQeR8cQp
fn5duerQNC1tAtce7ke78e/yfLY2Vuhbp8WXs+76ebE1Q5yprSY+hwHyl6CkiuhdIzwVcSPOqhzO
hQ7yc6r7j3Es+5NDfOIaWaB7sHL2Wdi/8siTIdYoBJqniFzNyIzLe+ZJ2yjIx30buM02JaZxE8Eo
x3ZM7IDqY+QWzPMuSRseWrPjveWhfvmX8FwIdIheMQj/8/G67neNSfjpDEv0AOo2fjShnTzaoX+Y
26y4fr/HmUevMfFAX0ANAQPd/MWASlzM0X1KLBEw22D798sw2EcFKCXye7pXFiB/m8P933XlkWOU
eEsbqHihG0w3JaIfCGjsjd2Y6nXwLOAk8365yy3RYP2NT4Mli+dcmkzcvflTRFi0I2yidxaqWqLg
I3tv+/FT0JPW68aDs+4V5ne7t/Ta9zn20CQnEhj9H/PBa655TocWe5uqkvYuj6mcctr/jK9wunSF
36L4iXJCYRNz74b2jyIyGFNrv+ZCrHDdOjGbP8EdPcN0GAxmu+v6ftj6ojsCZsG5GbjWfhgtsUrr
wTrWydjvJALC2IrcPxqPVdehD18aVDfOUhJ2RzjSYK3PpQJnYyAAvWmvPhapTZ+lts3XZub5tHJR
bCSAFO4n13zy84s1ue1nBx4WOf+vKUide90F7b30w+fCVyvQo/Zb7I8v2uSwlnd5sqtNr9l2t6HV
IS1rxPGu/ZZavvGch8ODAt99G/N3EPHQPbCbXEpmmydUVWuUXJICAHtxu5SloQY80A9fhB33fNmd
nwcn/9sWB0IQGDt9+372b3RK5N7ypnzX2UxsItCT8IS7eR3YNt0HkfYH6VaU/AqWkDUbgvz0eNpg
q5IHnvd8B5FwP/gGjoFOWySzLLWezMZ9HnbB1suYqTXL3Jfl3XliuM8vNsePmO0dVLz4aQX8O07U
6S9Ksx4hGGfsqH6KWL5zpwzISaJh7jHD143JeCyqpxnRPvKb0W03wovvUBOIc9lnHt3rmFmIQTsX
PtQ1CtvgvrMLslZc19kEZhTcG0kTHmcrRog0ZdmGoBaD4Xw3PA/UggcM8wwhvL1r4UCciIETKTDV
0cKMhuRxfioStHz2j0ml3R+VAPIrDWiAZcQKwUJ3VWA512kbFjsFg22jzGS+i5HMOvYPtOMe1doM
qkSxvCaugxIojF7I8QpPaO6me1cJdSxaEJCVNz7hXQzuaYlEFyQbJB33V43S5jkwUuPJ804xf2Nd
yehHHIEnzJl0AWO2bmVYCi5MpMiB7rN91tMzHfoKKw3b1BBz7zh+Ym86+s9oyrJ4D2GEosXrH/zc
Sc5DM78jW/BuoTJxgkliWx2rZV/KtXMSYUUjUzRvf/0iDp21eKjqPaPzdYbJCwxTGKGV84INKXHl
TsXJZwvTBwmXNyGBTrNsp2ifXHvV0HHRP5ljGHfcamhjMqbwy3MQl/a4JU9r5Y2Md1E01A8pTawE
medtAnsWIQ9bhZ0EUGxVLC0yyA+OoDJ28esPpfFYOxWFsWKLWuJmQwBsigk8x76T9j/KOTWeMeqQ
d0X5H0DrsXKLRkox/Kw1Zxh4Zczcso8spU7Pwjm88+fmmWM1KdYwBzffv2Iv+nT1LXb9/6rg/0YV
7MKd/z+LgjE/kxz1d1Xw8hX/FAV73j98rLdLOA2qYIkR8L/+lyrYF/8gTWtJajEXxTAf+9+qYGH/
g4BXgr4805fEjS2C4a5iL/0f/2U4/7AsZGPkRLrEYZAW+f8WBPv3NABEyVQTEjmwzyq//I9f4t/T
AGDPossyFBRqogp3ley2Zts5bwrw7d6YapAbuk4+StQefur2PwxBzZd0lndsW1PdNG6xW4J0dj90
+j7rG492Y/Fba9xfqobToro+Otpm7l9iYssT5xKNUl7aaWJ1tBUdVE5rTH8UKVn/9irc/xWl8O/R
sGJRM/8rYWH5wxA7LxG3El6Ob/r/EWqyJFuE+PPSXTCCnmHGj/3O/q0TpmSZP04YpkT7UEyHMU02
VZidO9k0X4DeHiu0V3elibqU9pR1+G9+rb8H4PBrSeFRC5M7s6Rq2MuL/rfnG6Z9apbAp31m3utv
6iLb2ReCLngxU0j/LwrGk9G43UYl1Ziuk8k1P+yFTNxG0/H//tsQk/T3p8mzeXKoFwVbpHB9PCz/
IQpvRj/WnQ2iV1dtt3XbcI9U/TnsbMjRwD63KXM4zAvl2bI479jImNajrpqjN+rHJqFp8Y30ueI1
m8+tixYmznArlhM1SOTF5wbez3VI3ew65podbRxPeEnCi66QS4gYWnjrwn3iSCEQ3FArlcoJLt+f
Mk8qAkgjv3qFJAy9S38fR3N//P6C70/DlvjXt3SWb/nXp31/oLMCf+NHSKO+v5M1GuRKAkjdTZg6
4ev3Eu9rUJyZ3UCxVH6nN5WT2pdyBtKazDX0teVThihtT0i2js3ywb++tuqsrQppRYTRwmn5fpCZ
L2NTPcF9+deDhNNBR3Dr8/cXjz3zoUTay+TepEFEgPcu0i6Sve/3gyGfN0COIQ/igoH/yxuNmAYC
X3f+fu/7cZFm//xg36GGcWT4A176j6KN3EsmsrHbN8DDyxzZ+/djpXaieTNnJp0bRYEFNM+9fH/k
+42K+qtjDfr4/XiFAxSvaiZ23x/8j89tDWkSBPOTKiRGAVdnzWbWHQbEijkzJdRZIQ3a9OFAaFCO
Rnhlhq5/0cubOIjmi0AyxoRZ0fvnoSIRWEZpIm2+PyNTKGKAymU7T4J+KirkwfH0p+X8DtQY4ooK
0x/p9xBcuDj26cW8Wm0zb9yZgnsemP8bDYM/PSOJKPI0uBJDUVlAQcOu/p1LcoTrpSycRjfYlFxw
69FFtNLWDCRQCkx7bB3eZuTJo/71nwOmH3s8JBaKZY8evVGcSWOo9qUjH1BfTOc2ZbzEhApwRx1F
uCCNapszMjuIrAYIgiqC3RsYK0/m1WMVJxG7BtPkU6GQDTLSWjZDAA7RA+j/cNf7mkK/3VMNnn2P
gyeb/szgMDqVT3Yq33EXxKvMMHqQrCBzK4JDmAHiS9IortMOgSFqWNy8/Qf5tPSWhvpdpimae+OD
WZwodsTCn/CVwsCKdmMTGVuQgCs6NRGoA+TAnf1U9E60blJaMJiaTnUP7031OMoaZA300Ps7TFmk
uflPVcf4VUfhVxaPT54dnsfGZI3q6N+VLldTqNcNNHZkq9QrVjGka7Mo74T1kpJwk5sOptzpMqVm
RzmInCyeUUQwg6mzpDiAQb6TSM/tgJFrzyvELPqMovAlin/PzfSEOEwz40qXdASyp2wkLzr6A+IC
UpTt4kJkXpRg3u0RYTVBMO6jrjyI3gPfsg+GYVqPMn+v6ORC+mdw7rjbsvxg1fikW/A1hyiDptzA
4Jwll+/nl43jtZ4YMVi4MjpJKgLNewQBj7YMH2aFVzjFVCybe+y0d0la3EqroXXVwj1k5Ik1Tm5n
BrVM+KwUuwLAf0IDbzJU7WY2w4e4rOO9pL2qTHhJVu7+Rvm3jw3bW9k1WteAdze5UR8DIX8PQZAf
wVytmkWTnE0IGoGrEfUB88zo1ZJVaJh7gYp5bRAE01d2cpR1ccvs9tltrId+KHNMCoyfPd+/EiXQ
yBx6X+9wbCVPHO03La9xmvY2WXVp7G+7ecyOHJj3mY3D2BjrD1zoFP2yJ+jduWZ9bz4JXMMNpFEs
bNQDdZ2XO+NRa2j3+B9L8MAWwyhApJ1nbi1PRafa4WVKnHw3VdZnnBs70zbys4gsjLASH0cgs30c
y00qgvXUyPmTDj+GvLl6I6rG3udMrCWo6wQ8AiEicbCLacyv8pIhoVfrE1VxjNqyFfdZwhk58E4t
bkuWPbN4zgLzxppefRTxqW0coj97fg+HuIMGr9hB+sZD6/fBwRzHvSiL7vT9RrbBmMNIQ0jkRToE
NmuoO+YSvPDf/6SA5/3CqXceE7SxxAa6/n4sTASj8iiy3UODEH4q5+70rzcRmsN/e/f7A5bLOtTo
+pjV+qjr/NXDEdCW4adh5bfMsjHvLHpWneGkBy+6dmfdEg0HxSYcDnBlbokzX+amfxcpKA9d1Ht0
KyvLZB5mmQO7tHgIDeGtZ4bhsCT1rumxpDgX2InQuhfA2uQ+huNEI0+iVERSGI+FvUmqAO1s4XHq
q2PmbHHLtqjGzaKkhRjImltKFgBacYIsr31cw6QInKFbVQeqVIDKRDa/yG7JqQmnQ+yG2Va56c0e
xAeu0nRrtP5l0NUtK+3nkB1gU/lRuDNCdc6GZDtlCbAgG9exqe/9Hq2tcN4IUPjTOu3VFOmTm4d/
gnw9eUjbZS53VEnpLqu5iglS39CyKDcWMgLkluot9dRDmXZvZTaKTVTCU5hGaWzSARF7mHjb3gh2
heEO2yIP79k0+alDe2fScmxHRL8+Fbo0/KM2gnu7Wnq4sY0vQt3XcAYgNGc1i4EgFBnpcZmDikt7
68kMnyaT5mgh8O9U7bsDzRDEimudcJT8WpDXcrxPMTyvmpien2PhGNh8v2CBYSMShswQVxXTwgpz
xohQrlgJUkUc7E4rg3PVbkjKq+fV50VTaiQ/0qC/m/q0hK6LGK0VCiNF2H418+CxXKGyxtg9mA8p
VwA56kFuaFIO+el2YG1x6KUbMjprRB1k3iDcWVswjxlAEuaRAstI/Pu2bVo2Au1sKSYuIZD2MJig
y5UfwXARIo32Ki2PJB8+SMz5DAfocOPRcQ2r3jVzgVkFtKI9PBVlhkNruiH439Ocb5ACrZqxPGSB
d0RlwtkTdKOf0HeKl4lpnj4GUv+uBjQ9dNpv7eg8CN3f95FOOBw0l7x1sFGwH2J7eUIzdsf0Z5MN
NJvssn8nNadYMYoltRfwBNsP/MVt1/h/QIkCBAgPs9fkuxzZM5owTeJ9r+1NT2IrmQhMbDouaQR+
x2D2tiEMBjrY85fVT/22NIKrj+jChz29SVJxpMn7NRPzua4NSOl+hRzVzqKbpEtzahFxhTWVDnLY
jEkpkpFG8tzP6fxSmHC5upg7MW5+zg08VF17RO1Nw32Y5hDKbLbsuNDnzOvTjcPQaSH0lmXNCxFp
sJ7tH6Aydsq5VuE2WLqfpkQPxAVU792pvRkaC/UcEgTf5Q0TDYtW3MD0i4ja91yPL5YRvWFlP/kx
58QEczfNH+vRivursGxYFbXzyrge5k9TbEImWkzhuMo8P9gUc078DpkhBnh8BwTLyhoMaJXdckfR
/UJwZnG6SMfuj93WBwcdq1/iZ9Hq9zC5JMM75WM8uedUAVPp/fCGRWuIoG8aOmRbxk9SN/TxIhw/
a3BcJdD7hOV1PUciBvghmafSqh5QY9/JZh8Dw6wcliur1OJswoOzZsc9z6jX9BTGK6sFoGR5XA8e
EPa1dt6qEMrHPNBACvD+iBjLoTsSONjGEacEGuykoxcHl87dypEFIqHhZdS23JsswkLJ9gRdAY+M
cD/c2Lrrow4qWjqieQxAKQZbVcMAj6xtYdKbRfv8Xo1QMsZhJAMO73+EAN2r5IkKh6TrfKsiFCtJ
0ceHCR9FonjGgqTHHxd8iUw+V+WZhppBp82Bp5c0uGg1UxBT0pzn7jWDX7kO7qOUMZgv65WD0tDm
LHQnIxfcSvanwLm0ndLurg6abhuaDARdJ8fH2Oz9MLg2OeaDeII4D+YVPYzZUy2lepv0JWf7+iUE
wquDeQQNP7G0KweOMCwyPyroO+XQU11eDweULlPg4dIO8rlpmPnaWSnXXD3DITkGoNS2Uolya8c0
huMKxb9RZcD+gzcjpJMmml+6GsqTaaXFvJ5BUZ2KNJPEeqioOvlQ1ub19z8bYrbZqJZP+P6sv77g
+2vtgWTb7fejSGn4rMB7zdPhipYSvne8DgIQqKW8hWHFte1o2qjB2mstQHyge/oguMZISlba+cTc
j0EsWaoOo/utMN6FZMIA4S0+BYRnFip5bkIf0iD8vBw5zmZCscaRAwIf5Dnm4uZ6EajbypbYAMQX
CdHnFmAd6UpELFk2WUHGXTJwgLL8/myTfeJVjPUiFBMMZA2UsRg6FBgQ1m84ui793GRg9m39Mcgi
xzRMF2lDXmaD4WfNEH9ifi2vsSROcByYu7YJWmwBfrxCOkFu17ANIEkxesAvIL1DPQJxxV8cBYhK
TPY8Og903WsMLKoG92c2DH+a5ol5KkIBhkDDLJ6RTW0chWgA7SO0y2sEINjFpLGD0HJtavkKvQnd
RQ1tH08fo3tasrl97hcThjWrL1MjSKd5uqvm4k5zOEB3TG6YZTn0BNAdLhDGDD3ASmLYI4FS3viz
K6ZfU3VSPr5HHHtL3hdu0yGtNzqFFTwmLvnFCGDExpxGLn1rYOo6D+k2tM0nclqYWeIHP+GdQKFi
NqCE5bSL/MrY0XzZEM8Fj8bqWqq51l6ZmEg3mNY4PXnNYRCTjeRwxPUYYmkI7Yda5k9cvUKniKp7
TMpjyh2yyOvzEr9KmdZM6KM7RZZin3WvzGihIefFM9dovKf/c6sbToSOwTmQo4xzFMXZ6UJnp/Lg
1sQpPr2s+W2NBC+J1mhOU6L++aYvy0fgSD7iqfEZx8q+bodiI/L4a8jau8AmXlJ5z/hhGeFbEdjS
eThllWXuAZtVqIZARXN6LU5dN7wvh7DaJzOAKdLOJKN9UyvxgUV0K3H87rA7vQd294bkjdgWJ83Y
W/LmFC3PotWQbC7iIkBXWanjcpXUFVTP2XRnjkEcuxKF2ycf9URC0Ihzc0wf0MKMe0n21Pf3qTtA
raMNy3uu/uDzjZnstbgay8UXayzGEVTOQp9q1yzwSEvmLJGyoMVb1mkwXw0DfwqVwM+Ky4AmJTN/
LKBFaX4OHqFduUVag+UBtYv8eFcEx8Ef7wPQoNLrD2n+0Da0OoccZd3CmrXFJLcjgZkTkTwJXfSV
1c1fXZll+2lxrmc8J/ra4lZQ4ylrAGSXcdvy9dYLooGd5YT1MYTlsMrQe3t5GKy8ZWklJEkfEizz
fVKEz/m9ajULrwQ8FTKM74cCJedobMxc/zBcsVdM0DE6e2SEhe1eBM6fJof81JDxZxsoc2Sac34f
5AMQVKZaO6v8UmOtLk0lyeJNP0Vw6HLbvHNtN1jXZvIy1BEqKbAFw2QjNTQ++8Bqtr3Z/yE3rcAA
PPs4weqntOB2gCQFMtD4WY31q01UyAQckKGH9wlmHvVJ0MmVwozE4eXkNvAgPPFa58G4kewNqTIt
/uRUbDyCDyO/mbZsIBOrinmFdYRlsVy5skrXdD/Fyry6Y8lqo1BsVMo5TrkPa5uQozVNHQZLo4NR
2Kdf20bbqGCWNUT6BFHhJcsU4ai5Gx3y/LUHIu6H2Pyr6Q+6/eJgJ6HYuJmsVpUUFIJ+E2zsGkQg
3Fus3A2g/wpV9+wGYoXyOmrVUw2qQtGKX2WwSBvBNL7lD+EyAyVHkkDIZDqWZOL6rnUn5Qw0srca
Uj+9Aia/ozeDkTw3lkG8E6OXVQhMhrtDntr0U/UokBR2RqEq1sIm/Zm2o7tD9sv61DUFhzVYM3Pi
p1iW8eiERnWkCBF3daGv06JuQwvlQN8qQ2xy5tlOHjvzQOPc2KHsR6xiQLtSpGVNP3xFr75QAb2V
NOq2HRytdWfRjpjZiMo0RFNS9B1s02RVETdQgMN7Naf0SHYdRkqp0n0AMLC1pp1l282uXkRgGfov
V9PkolzfVNAqlOldYsH1p1zzfUBHmKmfRGPqVTGIdG/QTqCfT5GDpvkU+q7epw1yJQFRQGmc2t1o
Hk1s83vDfQxAMoIyrlFhg787FKSXJOilCg8qXL2cpWxOSNsW1Nhu6c05RrSWC0PewZC8S+UhLciu
NWML9PygDwEMTF1Lhqlt9IszGftk6T4HIZBVlQprQ58GDUJDIBUD2jRqtiZxDyfQwrfQ9t7jykQg
zM3H+I2h3YhxIp6LbVBLfGJZtTBRAOHjqDl17kzkZYgcP1DodQJXmzspgd0LACczntrtbFjTgbun
xZOgNjLzoWSiABl/wnnfunl96kw2w0Kh0VXOD8zSA5hoCA1RdPTAZ2D6JIeMHtePzmqhJ7fQChjN
YDYhBNV0jpQ6iF9ytB+p7dxNaUT4F4d7rKY/y3Y+T/NgPPjejIovpbzgh7eG9cXIHTdsxgpigmVZ
mwZAIh0i2fVVTlOTJEJ0NGjJm+YX8MJgIJimTYDV5w6VpamQqAeEBhQIx5Uy31yV/tCdAS8lNlBH
Oy+1xjmFmkLsooT4jDTz2x3RVPuBGN5NwMlyL2FtFm2cn4Ym+VUZrnewaBP7o4FJFZy9q6MXqx3O
vSS3K86Su3AwvkT7ksQg9lJBr9Typ/M86J89NBUpR/KhlsPP6JsnFWXXOqm/zMAGlBD7j0B8ic+q
FTHVVn90Jt+6IYLbzc5zbQ7dPdKETVOHz+lUt1tZgJWNUeTQ4KDHGdKe5IrlFjJ1CrZPsnJ0bCfE
HC+SMAC7rdpQ3g8bLiwoj/1IrBpTfJo1eDkzZgJd86sU+WYinzD36unSZJyryyhGlp9om24xVg3u
1BtJXbQ/vAM7I1eRbQsOFuJgpxyN7GH4qAsymGXUvpZiSPGcxNONgTW5T4yTNygvHw2z+RIuXiZy
Lwf4+T1BqefC6rYyKq8FDYRd7A104WiitFRobSdvXjcTy0nanSp/dYTH7O0Y9remI5jlkFvwQSMx
unHR6nPlg0EdcXdaGm64EbtXrtl6lVqAhgfOjNx2Hal27iPBVnrW2Z0p43ptUVYa3G3bkO7NCpuy
2JLFOB21PaHeQr6x4PVyn82d7BWvUMjM/Oqjr0cAH1lFHjM9zTkUSAGoE7DGZI9OpfetZhKW5/lW
FPJ9KmHhmn7Ub4MGFEc1ldMhYxnlprs5/5OkM1uOU8mi6BcRQTLzqoKaB6k064WwZQmSeU7g63tx
+6XD9pXbUlWReYa91/Yj4ghqhxQ+9TdhHsYzDsggJjs0a/q/ziy6sEUq6Fm03CSOR/RW3CjrsLqy
5Q/Ej+JJ10Afkahxc+sAdgUo+4kjAGPMmzIMJ5QtLazUu2/G1lznpv6OaJGAafoAhqN0SbG2PjnU
+FHWJ7sejsQ41M/D9GnUPEbEm0cHp664+GyTOHkOndL98lIzZ85PMvGY9yTxmSim5xgzXn7j9kSl
CCMdOaTPT9mqtxSLwcaHQht4OL3gF66ZZniBzDrGjNsWu5oaDe38cPQFU9NWTYxdAiSi9q4YkUQ6
EpAuuIssgMJxASt/dtgUAbjxs4eKWszSsFxGjb/DoHlEeUo02Wcuh0eKdhex0UgDvVB4yJkhVwLV
Rcwjod5YGFu3i9fhCRp2ueeC/MwitibpYPzEcCM0jk2nizHqxc23jyg7rYkxG5ty2XZYwP2ksVFD
suHQlmUX9Qvo4hxqqT+CFhYLkl69RxYOwzZuYMhanb9d6pEu0cdTn1lgCbzIQs/vHyCEN3tMI6gc
1eN/L51dWm9+ZH/bGUdpot/7dkLA7iBIwxCLRysxiK+MFMN57mw845/Qx9GBZE73IMjNeUBAE29Y
mT74aczd4C1tQOOAWF6w5Ok0EGyMz/yWqCIjRQ+E3fClUkO5gnGcWzVBci+hQ9Y5/jXfKI9liX+0
wpFQ5cxFSi4RNuosdUgNAL2c7h3wMzi6KYoyXueuqxF3ljOEn3nkeprFfdLg1SBc3vQFtBsRrVhU
2MUO+yyXTAKu04p6ZaA4Ezp71vQKVgLjNVABa9FQmSzRq8uTsWGG/9xXmP9zZC+yyPRNB4EDKm27
A9ETB4uD+yxuu8+6bvHvkRFXRIaxMfST2ybMlhsqVFgp2E2sT5TwdZOhGl9jUFqZntW3mcfbKkJS
KnJWdACCLqPkjiFljTB1/jHgYuCzzH0FagNKIh/TrK82GWWko41HBJU3y6hOmO/25sgCUJYWmIKS
6Y+Y3hzq+8kqyQfxbuWcklja3KqGmaELpThHQVwy+Bc1WZcakjrZGHVol8V7kpWhRXDxpt1HRfev
zPM7gLJT6+ZBUwBRhrKMyQC+kpslX7revuvaLq2YmZIuqoeiIg/AaeVeCf8HQmkb0Hl3+l+Zvi1t
S+w32XGmYf5yq5F6hiHfTH+1bj5YhIkVw0ta9nzEPZT/OEUzkUSb2YnhxAP77jN5n0cgfwtDLw6a
sCbyKZ3w+K5nvscVEapCAUrAma97x4wtJk0nUQ2CBT3CyOaz6XU8iu+zGIrTOJqPzeDVux771U4r
3KPe8VprOoiCqL8zFYOewNwZWxJFobF4J3OiyIr65DFG9RHMvdiP/oJMrO6wl/sDjnNqHSZd5fg4
kcgZxHH9ltttdapi+1GK5jfOPOevJAM58yAcCAwmWVkf6LtuGmHOguhFsGnOhlnnmwuMeMLKvsPl
NB6USSqB7oh3JyVkU2X1qRHVP7u1iSYhrCCc+YbZGTFYmyaLUaANs2dxtpkGdYZoe8ic9Tt51tZZ
oAKACzAbT0tW2xt7Ln7slu0oC7ExYBtxT0FI2V2IxYihRcVfTROO52Zpfn0oBAzic6T2ykuRYTfQ
8QLQ4jvFFfjPtN0/nj46H+UHgepkKU4ImK3lh+Q4cEYImctP2mymRNioAZbkzzr9Rej6mGQ71J2D
0sedS0qVh/HD9Osel3j9EiXMB/3ce0BrwGRzdhY8MWGXGPpWRJS9rsEgpJTZzTXhe3jECVUwYsml
4JBnWGQ8UG+oulZ72+++KqzFZGIQOhaxWVUavht7yL4rzrSVAUqkjvzuJhw5WN1fzKmvN3nD8Com
kga0RubEzTXOSJZsVPbINv5R4h45pJl5jGbEqk7HRAngrPVglfrjothjoTjULm1J/mFMEEtRGpvt
DEPjHtW+DWOCu3rKMAXU+HEIUD9qTq5CGNi4bdxz70MrMw0LJS3D5AqX2ENPewPkRmvRPjjHyJwc
bmbrjesDirx6XbAX+Y4WbSWamgcjj7gfvK+okq/62lRljAj47/1yME3tVLF84Oy2FOq/6W/d9TTY
fjKerEZyjnHhkau9rTNv2MU4yAcT6W2r+xL2wpYS2LsyItfd7xorxca0zN/Ugc2DbJOQn2KxEHVO
ZBPJMXCyN+aOcDYG294LA8QS46Rm6F9mJ2L+kpbRbWbBwvbJ2Rdho6z22CbNpYR6Vkb4jhT2BhZH
GKRyGfasf09z7+xHmYSpA9wkmy3srk1/Kl37Ofe+8pkYXROn5mZck8hZv117NPkL8Tms9PCJdK04
KSpeHDXeZq6s5YwRkNsOf7Ns43sPCWaamNuTVvPPatVT0nUtFsfaeMgiahIvHp+rCjOsdCA+4sAs
NMW9BLuFwQlWt0gGZqwj0gXpwIicjVxSmdwxSQp7FLnOzOL2FOnqN8Io0KubvVJaIqxIPOqAmgZQ
cKDM66QksWV5dmf/VAvWyDXxoxsF9MtcFSA8qC4IF+jVMFpcMkKyZfhI4RC5yZOivUGxvs9I91ME
3G3RVF3xVn6mzN62UcSk37ZAMjTZW94MZpBlyjxonv9YT/WnUZZAVA0TkiRBhRZBHsSYdo9K80i9
XJjrgHf46xlHXWX+nogqYKuLQtsk2i/0B2xsvOlIDVbBP5jJvoSUpqH+p6CnlfScbSpz5NPr/twe
cvZ8pn9xSRVkYWTzIEoC8RQG9ylBZopKYQ4ALxJjPmDyKYx4DxfDOHt5xcY4Hj5crfxiE4GoWGsv
Nb60xRzjMwBbqj0xhxF/q1uqn9EaU/bgAi+xPWl05vQq7UD810qkiyEu+oVOhYUPGs3oI3gV1qd6
f56N+H3oxmhLHfJugRohy6e8I2MCMyePkUCG3VnNrtF1H3gOv8kYQXeL0aDvmTcFMIVb3w1no+bT
KSItCSZCke1SqXOZjorJNAFHtjsf7LY2EVRFP/WwbHsfXZUiNxzYVQeJ35eYzktmZCyKtrpl37kX
33MSOYKMB4GqqnzHI/qD6sff8dl+j0xcyqjomMxH3REnAKJavFInp43yTZmRIm3U744X68feyyHr
ej6JRCeOfWIi9DQHaVRBHzNngxT1OCBgdXqKrIGejn+jAl1VZhVk89K08YcQHr0Y5UvJ7u5Bwyv7
mBbDZbCibWHgBbFzW+7XnGC05T2TL0luugWJrCQocpSvqEWgHnCIMq1KbxqpkJZD82B37FGImGPU
3cLP6jXjGNtNDiJNHICLoYfcNJ3kFLFpr/Gis8KFnlrX97GjF3dpjrIBYUhdzvsS29uUR8CxfLzl
jowOpcf1QALsl1GshkfO7carf4kt1cNLRUjIpkhTE5Oz9oRBIfQdxipGprjVseoDWhl3fUIe9MyY
2LQcGgxlYs4Z4psvxSfRSyX2+2aBiNFHy3b0JdlARN7TwymSo5YI5AG/PQr1bjfuP1XVh7ktn9Pc
Yyih92/RVJE7tuQvuBCRfEbdxi1ztqk1+8s0HR9yZiwbJFppzsh1zCMYikt+t45M/tJrFPMhjKT9
uLjELOhlc7T5MTajv+uSwd4YiEDX/PAvk/0sUKFz7WpPUSFa7tHsuTUAIqGGj3djZGwKdRi0lqEc
xIlAeu1jVrD30wWgPYyuQYXRdgOL629r+p/Z2L+XHn/JmSR8n3eNxNWLNSSXjiWH32RfGAnsrVOb
F2aT9dX0KZ81j11a02/sKHlv3WKnQU7b2B1whfqIHW7cGZaK93T9dwcRGh7u4mqhW8UOawUOlJo2
39ro29CJgGmzU+pUlI5BMmsIvC1mEwjhDc5kz+eAZ2q5b5RL01ThXhztbxkDKbN4SPZOTJovtcCm
ny1my/28n3OCYJTC3FtJk5Wv06TBKCSVfxTzRxqgIAx2srs58pxYPXoZrLHJhDEzZ/FjuU2yc/Ti
2x/UsJcq+Qbl9pvVEyM1YOiE4dwKu4A5iKmR42CWrJK0PzWdbtBne9tc0zOAcodRwQM2IJjUfEeR
kEamVKblAhfCN8zUUzQ40ReaKRj3M+mkngaprpRbo2O0o9ny4hlvOHNu3gokhMm6p++jov9anJoZ
FungLqNar+bdmRpEFUYKVQ/F5kILBZtLMX8Va5AJ1DpShN0OQiC1NVuOS+/248Ejaqiu1hc60eBh
CaYUc0IoKAkKScBaRpI/2n+1cfpv9K2nUvaBBMRXiKU5ocdQVHHnrE7OAmQwqX24GueSp6JZHsHG
ZEdrUdGTw2otH5V1m46CfmJOV2tuzajVJ8XNyLCrLm63Hj7wNVWS6g+Ej35WwJT5PERXxwc7wYX5
znJLnQ0Xq9zqHzAZZmxwnx78YaJ/kCbBK5X70o/EQeXudIv9NdCXtIU2VbuSecurL0gAzzk1Sr8L
rKK9+BjLmNepF7yq/Ojr59uiYcTKaB79LP+1lHXHF6XtHcf5dqFIkGjFHC7Svr1c/RvLFBYycqQ5
ohXUl8e4S1DIRr9QRWTgqVIdwHEEOnyPxMpoAqeafhSIZmZlaVh5irTOlq90sfxskj+1mE+WA3RN
m2f+umYOm9gvyWlarzDYh+gMnDddobGIcuJcmay9aGTrFiS5LvynHRrDB5eZyJJMj42IS/aT6fOi
1+kO6Yyer+0xJozA0oYrPm3Oc8xNg2knqE4GGcaT+9yabcFCUWydwbo4YgQKj+O5vkw+aY76MDy3
Toz2Qb6IyLBDqXjObIpEW3QEQDktUhsWjOTXRyIkaXlTKwyzNOnHuintsCfeEOYwak9kiaTa86Yj
RuElKL1iC/3q0S/dnh5PGiA6E7lvR+2r5DKDT0q9A/PkSIzh16BXN7FUu06BWeUKRRdNhAZAa6Y/
Lb6r3vqydV7rYvTKTZLaz10HyErl0x4z0V72FvO9OiVv+i2bkiREQxY6LV01nsBfB9TXNtLXKr/H
sJYh9tP4waOIBeLyZMzyiZPnbmHictEPWD1nR226BMw4H0iUcpr3lJS2sX+dIhWmcX6Jp7Y4sDc8
Vo2XH2KneF2S4cVGsERKAnZ8hasJLcQmL9uQCIlrkSF0iRtodrM5y7+yZTInHONNm3UvqFpqKhg4
O6sq3APeTKBiyJCm2GjPIoMRyLYZk5QYAooUTM31iqgVzLZz4jXRf6niWsHYQPRibGyjjd+I2Q0M
Qqy3KLi+7JoQLzA84pWsjTPCAF5zS3R3i5OZgpvNtl5GPxUb9q1MZEjuD+qG1YOKKMkKQFbOYWsu
ofzKKsu++Z79bY6IHocszDXK9WiJd1zw2jsyjFAuSXGOVyG/bDBDoT97g2jp7zCkveguH5zcHflH
F/1bkmu9mMo+26KqAjFYL9OEe8jEqnRqWdMfeHdRWnZMvY2it48rz7dVuPvErBdPKiNCstbMy6CU
v5/8eIu7gnqrR5izOPJqRPHVx9D4R/emb+ytCdXocu27cYUtf3qIsEJiHVN4ZHT1tf/kkto9TnN2
rXwGUiOj/AeSQZ/IzvTO7JyCCioOiraFh3mBldeTsZmzaL8igL4Ztfl3NXmTzR2a9hNZi1C+RczN
ac3djRCylu/yksqCspgqfUcbXyJsnA6RIhGskPqpM+mm13R0m+mBNKcLcbDlJhL+r31n6Wxhj0C9
V7rze6ZnQ1AqNm4VZJq+8N5XPbnZyis7toFjZNwgVWMMaWpvXjLiO1DtdlAsvTK0j2NRPrfzothK
uB41/7SXU3tOEH0PffWl5bC+hwUYGfIJiZF9EymdJTnQlEiwt0gK80Ebipc6R5/mkk3JKAXVhtV7
/BiifvPbxAFW8Dt/ll3+xsT1jti+4mXF75sxH4Ue9Tt6MTANVGtRXd9yCax0iA95Ss6SqNKT6TVM
nAHYs9lwgyaqv6K53sMh6yF+pr+ZMxzpwYF0AjTcxGjPUddDWLGYzkW5xo3DXB+384vLCjuf+S6N
ymD7gk0MY4RxxOgjWQwOoaswGKcpm/ykBHeMKWi32hA3kT59D4l2wr+N2qyIUaHbK8qAaKdYMH+d
LXznbO/Ncm7COdHfmF+5YAWQoPO6JFj89trVTlB4RYtxlSg5nvBkhqUq7kREsmjp6y/ZksfZr8dC
WTqSiiCTW/AOB88YIDem3mda6iw023ob4+oOwu3cg7dkPEKzmWI3XBiatl72UFLmag7Zxh76GSji
paQmAo/ltxDza9882j4RdJW1h7uDgDp+Fbl+Ia5+piCreA+c/hwZXz0SnpXDj7aD6ZFmdznvlfgg
LOxRDjuvoS0RjvvGFScCTCHbGkshNTr3SFf5V7dwp/2kAXpJEm4RzSeRLXGfpjqiiDZfs5R1QsPW
cJPnyTtyL3pyMCSskgM/reGWVShhISNMGSsp8ga+tV6RhO0BQkcELogdecrVD3p6BP19ho/StIEL
NzPo/cFHRlU+Q8NE679UB0QXQB9abgcnm15kJ2kE9SR0CV9IiD/ZD2l6LyLJsoaKSOvz1d7c0Y35
6cZogVa0EfO5vgHHvPi4u90ZBnqCYJacQ9sm7rUAMxTIKNqDHkOLqSMAK9Ivi8UbJOmGQiMNkraO
T6l9HHO/J/l8+WhG9CLL/D0KmM8wBVhO+MshGinCIpKVNgDg6BbyoECiZs/061D2l6r2tqbtPQ48
qw+eO4VNVcvdQFIFULtP3X21C2VdJ9BPQY0MCo8Kd+/kVI8mWBOMp97Oz5itA1b+yQQf12SV01qS
oLNYoFfuYcmZ9J9IGIdtYuBzYt+v2C8BbibUsn4wk475WQbYoCDBkgXwV0I1EuoZWnyv5klfGsLd
q2bbSUETmSwvQ4VW0WbjigVPB0wmIB14QYnXdle9IqaCMBXRjdWs8BBfn6zEOyR6vomXodn1QGmM
h8JGFsqY54asgKxgd3xpZP0ipfPSxH+0ZP40FD2u6nWqPDjWAMNSQJVIFc8lrRQ/a/ZudDMfnB87
cV+jRFt2TuFBwNLpOi8MtK6T6V7mZP42BKBmU5uPDGHGhwmxG3JT8ZRAinSL+tGAuWYQxm4U6q4N
9kel5c/d5N48NGbs/McvUSakE/jU5W3KD5va40eTIyisu7/QQi5DHONqW14b1OQpuhrAvY6xIeXV
C/LEuDduxFuJvZsE7SA3WVfL+RpNCDj75mA1yT9PWR5rxOGfgVd+++7J5YAuboPXPWNbwo2sKnEi
UWAM24okZHNu1AWUw1HzvbfWERUcU3V0/cIJTHuC6iVwoBi2ZoZe8uPg57+ZevGL+98/9gPc7zpj
lOmYoIcZ0DQ8PstwS+Ozj3rrpU8xz/B2gO1bBj4Lqbkf6i1WzpiZEkYBIT0+Qy2Lh6FBy53Ia1wm
kI/gn3I1HTxRt6w/3TJUeX1ODeiaOSndbg0VQA7RlaEIsN2I5Ac3jrDTk/DhJTeU2ufYJf+LznyT
JglDFn2/kOtsxdady7ShLilWFfqEuqxkNleeYnLoN5PMXyKtfWLnvxsyAqlmYT66eAGS2jr4ypgY
mMn3OenegdUgRcCjA9BLc0ZsKavAd8Ha0E7u2dCXHPFbfCaZ+RBrcbppZPGctNm/fFhCpWEfiW3x
oicoxwfJ6DWOntreeGUp+z6P0MgNzDObIWKCSETGuIPFDp5U+4gKCPCUlGUympuKlh4l5qyfsuMU
xWpf5PoYzrr1A/FrIoNwaZCNogkhjLOF5WMb35wmmLwWYGUVhY6ZvnCmQ1Eo51tSJX/dvPhEe7zm
2zFgKhm1YZIfHqwZgGotJv6vsngjwIweCj96HeMlWVE3LPecKEzNotujAzPj8sTs45Z587hbll8G
iHKXZDQk9VD5YTuyqInV38x2873oFCsB0l3lmIWikQcme7+N+qsnFhraZn5N++oonOmnbNp2m0zr
Oep3xwL65YMBgDaYoEdtipp+ImK7u7D3MwQhDaWWvxX5ziFbhGngPtVBNEmzf+f1uFr1uM9L+91M
OfMaR7xMbnqbXX0/riJBS2w1FSXHaMLBbjhQ6TWfJqf5UOzo0fHHD505uXQv/s7xxKvBMYThYyOp
1us4+ewdBq7l+MZNfxARwxNj9L+JzWAdxdZYlumz6NkPJVwjA/vaQo4s5AgRJvORR8PNr5aGQgbk
GKFyZ78hLiYH3PQQ6d5bFTcnt0ZpN1iLgEqHDhokw7Geyp3QoEgN3OS+X959z4IVnfShluWUuIyA
VyzBsF0k6TROaf2bvOzYedUd+gauO3mk1klCANcfwhuA6CWnMUvfi1pXj+jSHoaiX050zIBeaA1X
VKFGhHYaefe2SD8YjDNRR7Jhx9rZ1BX7Wu2tTFkf40jhwqO/jHW6pMngPyW9jgpm+JotBf4lYqbG
SdWgxp4AbElCyxXOCN2l5XEzPC4uhAJ/RDTKyBKdKpp9lYQ5VG2OCQQGEfCGlklv3MUkbq/Lvgx6
ugQxoepmm3Qoj/1+2WkdOTd2Nv1dGOAh6uUcIoT8Jvzqb5zM+7hkW5voqUMRxqo1b2tJFMjUPHVt
/IHr6glJd7GXYqyOKH8gWKBXUE8qIcoG5f8bSHiJvxfXH4UkiybVNRu/As9v+ualhUDKVHq62pLA
DBoy3Gqmuy97ndjLaq5Y9blHYfTHYk080bWS1oupl2P7X7wCdwtV5KzPv9PwKq0m+G4m/dYQUrER
hQFqKT5jiuw3c0qciCZzZiwLJRdKiWqjTdoZNpDJllyDKZ/2dTAO/RJUeZTdUtMk1DId9oPVElyH
Pm4wY/daGC0JTeiQWJrE7obC692h/Dy0HLRX2BsukL6vdMm9m1G5XB8Ww30My1/ZKWojeSN+iQax
J/CaVTyCMm+vC6hBuDcMalLr5LCVvvQTbk+rcqH65QfsWwQXT94HO1c8pmpvtKw0uvaWQjmKVfp3
angLQVEJPoPRJ3tjrj6j36Pmu0j0jzGURsdvwgzbT/XdSW8m7tV6y2LiS/HTvwK2U7Tgw5uZwh/r
2mOWf2oItiiAh68a3HqCcXEf+8lD3Jvz0e//TUPOYKMY/01ELeJkIbMzQjvf297Oy8dzXZ9yx0sC
puzq6DFHArmL1B14U0NbGKae8TIwlPKapg61ZsaHtxL2zfQ1LWBmd4w4Z4ghbDE/84VvDb9O5isC
PiRyduNEDC8T4K4Iq1x/rMasPk6p/G0t704dvO/Tkc/SYpHG8INDxTiZrGZUbFXBhHvR0YngkDkD
imxu+geHvG+8sAeTRAzyzNuNSta2x2BbojvOb9z5l3ilgJbL3Zu6xwY+I2SrVdPIODBQS4uNwiOe
V07PKtI/GIwfqFpAbs0uViFmZ3gAtApTZtnHYeVPpw6fAYiOv66of7yx5mqjji3WEbLL2lEAPkHY
iCC/E/CglVestxyK/VbHDt7cNGX/OHm5o+htN405PLIEldxtXugLrziVKrmk/8UCt917YTXdKena
TY9nifcqvS251R4Skqg3VKx7A3GVNPyXsnC07dLLBTUvso/Ov2et+8fwH6y64FsYKQL7orG3Exks
iNOoS0ZCC7Motg8AC4NiLkqYUBk54s2aTdhtjUl82ibJLeRpXVgJXprcPlupTtSxW70mRnE3uLI6
M/pT5R2KEJPwMDdtr1PbNXuzApifglkCBZb+NUxlPZj/PGvRmSVLrv6CbKgpFohxKNGqAW6AAlJp
19MpizIEgowMAug70yvPbjD5AH2ZMnUdfN7Mjfu97/8FdD/sqnh5UQYnZlbXrMIrzyHx3Ltoqfwz
aFFx77PyMhgL8Sv8vNHkjAeKKcxFzvA+mMVHDheXDOhoWyftxTLzX3Q06UObMozL0EGzVQWC4/Zb
jwB77to6MDXbvfRLrW3cSp8RWssdfnLzOCfxO6FzNygZQaHhjHJbqC5G3V0txweQHnHZK/tjoK/z
UjfBnWSaF2DbxyS31NbQ3Q0JWGu/US6nCWEyWePvMcFUmdsQXa438JIFatyxoN/0l5qGm14jtrHi
DqjzfPFrDGiaACbskIS2IXqyo56ncHB6hPH52N1ctzRWJ/FWeUZ3doV5GlK73AhDf1NWd8UZVJ0c
Iz7o7XKcuw52g0QyWu+inDFXIgYGzsT0cdBNI+q3Yaxe0FPpQeHVxMjFNPumPpgbxDI+UUBk03LF
VAVmiEmaez1JhsBgVBrOTHkoC+pkq8cQKSdrlz8uliV2WvYFv4iA8aTpdlNpvwIIXKXPDeAN3/ro
4gxvYGm9T4GJloOtGml5EiecYRi4CfmIjBmx1YajSIf7NDTceLVNpokbs0Jx0OeSF2IFBtaEfdT+
lEMx0LM6W4KInrS+fTV9+xl3XncYpMcguWS2Bn545fadlxrdkS6ihcMLm7hbqtfa9K9tjmojZkUe
KGqCECQi9wfXTzAmgx/wDOJ9TXajkYBRm5wf9io7zydLZ5a0xv4W1NSIP+JU+E664hvPTv83WYZ9
saoQc+ltkRTx5nTLQVX4YxF1fZltLoKEIhpPqYskS0wUfin1adu9oCOzHpzYe7MSfwiz3v7j1tI8
kmrPIkGVu3IpKKUHwTSpn266hQTHj/7g3joZg18ERmZmYTtgI20Wm7FUDlqIb9PFjcsYBY0bCW0b
Px8uzACSLX8a+Gg5du3SvaM2+kWLVyKt9BkHZYhJNXxLsl3+mSCbHqj1kfskGJIwy7AIxyewswXD
NI2jVzFD3WHpM4Jl6Z81wqb0Gq+7PpuIPztoGq3GlIyxdFAJwBG+Too8PeIzAOBj0pZ/cI92oZfb
j+yy74XbyFVgmoaC4yBe0KdqDI3LqBvCJWKH2bOtWnkIpO4szIimrBAPyh3CstHV56D+dNG1HWb7
1s3cYXkK7U6PJxmUouc2tkW2tcoRNziqX9/8IpQ1xYQ6v4pFvjqatgR+w9e5DgL6YrqbcX6bdBaY
dhaVV+RWmzk2Lwup9xvdjj8ER3m4zMgldEjWPl6GLubUL8enPE32hAKpl15gE3bJnk60+GYSpkHZ
hlOrF50VWoLc7T7a1cJvtkjXgIggWMerCWglG9uzEi8J38xsdMNWxW1PsD0vqzXqPK9zgwiI436s
e53S3yI0JsecXZi6yVHH9scocVdMfFW6LOymjOXRb9P3zACsPpfpFl5m6E0OjyXEg3CYCixoa/6w
wAO4VoVnsymdpyQ3iM40UgCIMb6hqPDybexz0rvw5Zkdz5+VQwKD58XEh5YKFRcP82jKgnPhiVZX
sfjjdEqWZ01wB4yJXtxF4XEvdSHREYeqL537QAjvkZ+j3cSj44LnLOSxF3m37VeyqVgo6wZPvbnk
lfMEraiWzDv0sDzelzgn8os0Ng7LRxSR1tZbeIPnjhgdV71K1+ueZqe7GnbpXNK2vJY5vZIkVVwB
Qy0rcfAs+Yy0sXsU1KcyvRbixYcV0EyLdvQ6JzBsIc5OFpO94aC97juXy6DxGapUYju6iXropOPv
ak9amwnLBG5HbOZA47ON07B4EDjFKORuUHv/kSCCXlcb5dNiwDAujQz3iaP2CYSH2zJV/GPj8Mgt
hublv0j36pwXnjpVhlxudZ8TVVasq3t/eS7104QBQY+xEbLCabZj7WmoqZVB4NsnjHl0dWsqGFMc
YWb/MLTqwVLx/pjGhFFuTe8QzbUSXRz2doxyoX4cW0JUe7M6uz3hl0NRn0pNFq+x081HIACoA+wI
lWu8vre6lrGlrfLXsUrscOziHvjk6J0KN2Vy07VnTWbWdaF3u/73q7xjUu1IpPPOIrRd7iIp8so2
udiDkA+NZnlbt0+SywgneuyUvek6r7vM+NqPtL1iVyAMefTR/bHBX6KPln/Eb8g1zeaPgneKKCHX
g7fKb1sStR8wsYmbkH72vH6ZgzngoY9045570mFb2VjjXhnPmms3AW2tf1uywb/996t+1u6wMY3j
f39ESoS2iSdzwLlL71WBcfr6/6+K2rtOnuuvuAltP6bjSx3hlfjvf/TJJ0+VNPEtP116+u/P0gw0
hZNKPdTK0j6w8UZUPYr6aZ60d/JQmT3SYEBvddSFCdd0YYEjS6U1bLlilFc2PRL1x2Mmho8u59uw
W2311RTtOVoc82Vc5n3HJvTTTct0R8RTQpKAKE5ZZ+o7o+xD4cfma6wV493id54ej/vCtErYTPlz
KqT1GhUuXpbuW+RFcTc1P39oZKsd6dn0Y2WtqMUMAcWA9DQJ6rha9qk2bprEQe5m5xMpto1bbm3U
ElmYmIzaMt3vqKN1m3WGb1OkcNfFNheGIFmFcQEdo8iaCqUlT4hujzc+93wYlS1Cobzu3jRVfx/n
/GLpsBuBeOiHvLTiR62aWS4O9fyFPdbBkWpj+qRy2LGsbEdUEfPEQKAYX2bNqpA4aPRv62+jtE7C
NvGsLVTG4aVwkjZEyvMKggtS/foV6dhCcrG1y3+/+++r5EgVZBjtfdZZhbhe64STBcg37hoAy3iN
w8XuUabl3KucwQlqm5ytUeTxrBoAZB960+1/VPQHQ5L4XvQZeRE6w7ujg4luuqk/pIZr3pAr2Zta
CnvP5CYP49z9dtlm/vkfW2e21LiybdEvUoSaVCr16t7GBkwPLwqaKvVdqtfX3yH2ObFv3LgvhA0U
ULaUuXKtOcdcHvj/faBsx3iuhX4wcrXTXu/AbZvUafYzk3KNp9L3XUSwDQmxaty3ZD1d/CAft9XY
OU+MEjlGFXnwHYsI40A1bQhZqs4Sle7GDwP/BotO9eh51ZPytXOcojrfVlMnN4ZknZa6yt5dmDNx
/S56YQITKnixF6EFg89LSuQrFz+PssA2loIwRqDtDJfOqL+mypX7JpxajD+DSC9zQJmRIiqBLGrV
sKVt92jNgYvew3LxMwbOqet8oz2Cn2vI9Y2GTUrqwtnN2/LWsnJsMEOdfzvNTdN6/oWKrUy3dlu4
m3QOm7tamd4GoBGl9vK0N435tAyUWscgQMaLq52oqukNPvi3D11yiQ+pzkK1H2Qa5N+pMt+7RfM0
Rn5R3nFgj09RT9TjXKGSyvSLBkPx0PRIqavCpebTbX8nBtL/IPnTy8MpBWbGTXzUTJIrq9T0UlHV
G4fAi/pHqsD8xh2DnOjJaHwQziMDafNc8iZvzNiMvnoi34dAJO+z7c+7PGynNVRMhg6WC2DW6JyD
IHQefsvQRXtEEsm0GE+9zRjU1TsjD5dpVWTuqB/N20F05i7lMPHPI7zUzl6lrDWuydsfi7J5ryv7
iHBG/rSieqAcDq0qfewCJzq36GzXA62eD3donzsXJEVBCOUtdM9wTdIeGS5hYOA045FBRPA/n/v9
qmqt8agaX2yKOvpQcSh/jKI9NFXnvlNqM4hxun3nWyXLMiFW20rbNklwInkzFZyL2p4+VMHkFw3x
jayn8DGq6x7FM39mKF4mx/ZPpbLI88rUW9+78dfyAENMf2fTOy0WQ1Zn9Sl4DL2NNB3lYax3Joye
eyjOxhr16zkV/Fg3Kd07mh1Lyijtc8FX967Z6yuHEWjZBbp6TYdqh6aD7tqYN9dEAIP7/cJk9uLc
upxSl8XKI35Qx4Z9/n2G3Ke/OEZ0u3w6F+OxdDGSZkYNjTCxqQziWBxmIavbSRjJwwR36py2jSX3
SdHtfpfGmtna7f9eJOG/R9lF9pS+lW1Xd6JGhlSMzXix8bBTatELyAcycUMLd8SNoQs6PpRgEYmZ
o4zwXQSp/dhXPhY5yTKU2N1fBBZIW4suBYNnO6/A2k6ES4mHJpX2wZ+QiXtldNeQmyVqP3oMR0vv
PDnA+bKNFkmU0tS4ITA7ErtmcIF5ePj9HJPzeVObyn6OmvQ/31IyKDr3OZyUapj0NQWEe27UQKcd
m7ZNjiTYdCNBZMxm+F5ORfuwAB2BZtcEH0u3gSNN4dD0U40guWVwZop805U9ssK0fq9Ib9gYcedz
MS+d7E+V29wOwuT8TnjNem4bf2+hkXsIYpJgUob4X7H/PUZy2fuJAGtAOG5EbbV7lDQn5WXfCYkz
Py4GE50s7o/K6DgDdBIJcBMcTDdgma6b7PrvI0JH8v/7uX+/+u+jhflByWavuywwPzqEDKoJ4h82
Hhobfds/yHGcDpFZUNZ4DAxk9pvAmjz87u9CK/zudA4O87IW5w5YFLjGD3HqPgNl4xUL9fTmyI6Y
itYbT37NiaEkRIEcR6GvDtkeN5HZPwLG09fZSporZ9KJo2jCSk+qrBmTm0JO0+zftdirtwhRnXUt
fFqnAsNb5Av7pBhBktRhf822/c8D678Pli/1un23qubM0TJ5qBh9XnorZEhOo5E5f8gBOnfdda+C
knAw1yXMzEa4bfX7Jl9+TMBcLhuKH857+yboneesauV1edbXsmIGMbsNVmWyuYJBhRc0ZiEwIox6
eLun1e9TwZKI58VBn1yU4Au3lOPF+reiCAfWn9a25On3ViVeYrrzK7RmMuTH6knIkzOkw2tLNlMX
T2+cTxCvxrRT1QYTd3IZluqsS/L0xpoVtZCN3qPD7hflqEeEea4jKyF3Sz6MrL7nIG6KbayAdEV5
QXfERjziwUvu4mjpsQA947C0FV4H2du6lGCAGKsdICs6z1UgguXJoDVJtMHoHklMiC6FJ8LLrNLh
ZjDZHTlJ10wln5uRk3c+vpf1cxn7S2MY7d3/+0gwz7aQmdwiycn2FbTlncfU4d0z++Pouj09A986
1jNtmKquzmE1tat2eWdqN/zfTzMkxMsUCIGg2ZD2F7vyM74iw4i+yF0uti3gs1PGiKuOx5nM1ckj
VTn1iAcHxkgmD0Aj5nRW84xBNdyYYNvXFezzvrAPMq4+aHMhmhmsA/owRPRNs2GHi/aDj2h7jjKg
NXU/vCAdZhXsSSRqOIALwi85lyhuHEyXYx8+u4gPhTP8tJO8oOu+a9N8H8iWBWHawAM4FAVHvtw6
uB4+bTf8mFKJ27XZ67r5MgyVr5MYqVJRlH9oSCrf+MRi2B0E+TyrhAt4m8z4OClJaMOARY9MIH+k
kNCbizeNHT+UJoY4N/5bMsw3i8E7zbi1U6ghe6DXtHWtDSVttTNqNF46PMKjabcmyRDruaL+9lGb
5SmWYyuREJM2/SIFmxkfSLyxGIwwNkt6oGhDPabWkEapW5AeYYvbN+V4C1Tl3Vgm/Z5S8SEDPkGO
PN68oc/fW3f53UAzl4yfdqUFcX2QO0mHL5xya6E1NEo/vvFG66RTH2KqgdQa7/auCtWT3YHYMG3a
pjYdAFA9+tPNrW5vgeRDLxww5BmCixf2b0P2ntSIIqOpQBvDmaaPG0LvYloTKmjeAKvIXbn8F3NL
wM0kB8j00WE4RbFLe4s/LiZ3NoqY3tkxfXXTES9xCussgIJB6Z/VO9qQ4TK7Lmuz3BhEEDhBuyLk
jaOKIb+qecB+WnXWloP7eiAieWfE8xe3wKFUXy6a6XUXN+UNbrJrppff5TgMb90UH84LRa25symK
rflzMMfhWPb5LdSYCoqiEx2aQV5LXRqH0sK2M8NmRXTPQCO15LXq+4808o1NPdFHMmLN5ZwCCnL7
D8F5wQi7CDsxxjUHTFJmmsGGOU620wNDnFbGP4Xqy42nIdU0eJxiouRXtk0yseeP+3FR59OAmHo6
okE3bMyooRXpuJDqC2Yc+LQi65RXoYtCk/9SovxvAmnfnPkaatyG7IzRvpqem8bxt0x0AQG3+q0R
xVNLdiCCFORlZAjs0X1uLVzbB7POozXJvg9lLpp9F+ArNFuFiOHPzN24JnIuPcpiSTQrplvPWRx8
znCfmJhJ3MyDAdPsOKgOXL5OcsNVczFlj5KpKLc65oxINmYLeEffZoW84cCN18ux7NP0rAffe3CI
D1j1siFYgTrECwfvWilgQVWaHOJAxXdaKrJpQzzPRZdRmeTYW4jF6A4EjhsjuDncK5e4R+Q2IWHJ
8+Bvt1QrntZ7bTqIAMMi/dBpPW6CYVhi4MDbR+RDK1bofKLiefTS8k9ON/heId3wdZqcPfc29h1n
VxC/sS2QK95L5bFQN3B+x47md9F9YplI9l7mfhaI5o99C6bJAOMAETRfe07/6I8sgYblT0ePsZcu
yZxWc0JoYMXBWHJYm6oAxhczRmMOiTqSnXkdA2OfxlyUA/aUprMu9FCcayJt54r6DvsU10iui0uB
tP7aidy7YHLY0SB4bbJkYlnNjqQB+teUMLuC1hEydXSlcAEVMxPkKnlYl8eCWgjbH+kslZ7aR9Ns
4vXIMegDSN0VzRzgGKQi3TJOxmd2VaUuPixwh+jhfwChtA+/H3L039I2xrvfZ0OXQbEBSXD8ra/j
3nROc9N9BR1MuzA14fpqalEqa/fWli6LjumynJOS/ezMyV8J3OcnEua2LBL54ebxe1saN9DnnGeW
Z8DMxmKOWzZN0xtOwi1zUAh+RM7eWF7IzeE+Yob8zK6xjsMk/zb7jvjwSfN3q7Pr5skraTvfHaYf
kpUQQGaJcwsjq7nL4yC7o2+fROYH2Lr8O4ua94STytN/TmHm9DIUbo/ELiHBOTOa5aQW4R/zAmIo
XdvrjkmGY5Qw2X7/e4QwE1LPaB2J9W+zJ+sS+Ig9+kRDUvXJPnmeqTIXJ8enafQE/yHN2JjOQBrY
0kf57ajgCiz0qjH5SVieDMauxBEZXoFCvG2RVwTmdxniL2rnMX8dWgVlS7XTVbBj7+Kmqs5o4LaV
A84DWoU+T2bdnH8f/X6QBX9/hHMKtI08OqIbn7lH61Pl1OFW5oZ1k6QjE60hoBMTtgwY3YmF35tJ
UGdBI0IsLsi0Qwa7bmZPPAqLRjKeIwz9wXxLImi8K8i/WA7nqvBoHRH704LdWjpLsLEZjr+OsBHu
WksL4hfQMGV4LlaK9fTw+5RRmbinrhy3hLrCEfqtCGN9QkMjh4012E+iMduDdmWN3YDYpqgqL2wQ
nIJ+HybBVF5saX0GQmi8UTmnCI5HqyiMrHOyfCB8k4QuZzHdgFY40mGYCJ/jQ+yPiET/ff77KLDp
aGNig30Q1hc3rYPb3w/KNv/zyK36i2FO1un3843y2SN//+rRsR884bQAAf2W/hsmL7bykdHk8gEF
RQ6QfalgaYNAbQjTt3GU/uPC8jxK6aU7oJ/Jx4IrpLeIk0q7zX2euy/E3CTPCVQnaD2jPgx5FD95
Vvttj7SMGBvYmwKdERWAMA/Yxu3n36djDkqd2+uRXA/mTIFJJFgp3UdkdvUxGaNkzfEhPdQNFtXI
cvN7L5rLQ9vi7o3ttLiH1kect578U187e7sux7eyJUAzdNz+5Ctl3IvEsOGnVQ1takz+wYQgzhXi
qzIKkJahrh5cGnN7bOLeEW8MsF95YwyMHn8fFSX5U9MUyhu0Ks7BoBm97j0NIWrpP6VTEV1+H/GP
F4Tjuh4chEqOTdx4OjOlQz5b36ROC+UHaSdR9QAnd79dSBUH6VHPzpPkemxsN7lh5lmhTMojecLz
sc9tsm4bypFXbYgfRhTWH+29FWWl0TgWxq3RGN6LkQ40b0rGBzZd8t/X9d+nvwdiN83ZcUIiztuu
O8CHsN6Vc5ZNPr9NtL+OLvDQrWfMJhY1/ZLSiXzQ6LVXpdT1YfLVn8weHeR7mbOvs9TZSiDWryFl
cUwuYYcka/dv89Qq8z2CMf/WlVRJdUIeUjgGf5XMu/soHa172Dh/fg/KAj7EppEDwzRHWAhVzR66
m8/cxC/Gs4o9Do6xb2z9Hnge4hAnrNXSWs+fkhyBZGW4I807J3/yQMVtRIznYwiNO2dgkmeHU/5N
WvaGebP7ntd+A5NQQAAoscSnHB/wCvHmJZXvA1+vSFFb2ojL+tgPMGFwn7LdHya70geaEPkBP0/8
aC114e+x2RvinT+XwbuKJ7FRPjexnq/BSFqbn+b125TGn2NuOX+8Gr9x1LFrecJfuEf6eVThSQ8B
qjkspFv8Ov1TLEbrJmUfXNnLU8MweANIfbUbY2Kq2L6XdHnP1LjMhksv+JgXY/vSN7Ssrl1XXZzc
/fsdIKWCj5HvcCwyF/654S076teQQF59MJd3GS20F+AiXt/1BEIL+15NwZUDC7YFr0fjkNHgKobj
lGFBiZfzaK5c3iAXWuk/y9PMgvQObtLa2GCAGL8vGnKZNHeUes0d3XCX2mo52jYT522UvKztU4c8
M59mtU3yCcFCBYV7HkoaZp4xRnuW9HDTVkVwtsaeN52K7zExxnDdAAP5mAr3HLiCyz6cUHvC22L1
SH1IvMvVj2XZfvaMHg3u1K1/v8a+gMw3aYNTGi7MgLq0b6RMCxRF+RMd3AL8kM6/geOuwcpgtoSB
Ta7vkDy0Pi73wrHvZpyYG1sHcL8AaWAiBczV6MhFCD30+8AeMdSXnct4EeXriEloO3rdhw0f6zBE
uB4aM/zrdg1dP36EP03iALDE1SETicKNV7IrKdub+hQYi98u67/H3nmcJpI6M1z0fXZLAp9xdfsJ
7qlJJiGKmahFLZcONMrE3B8xioujNYGDkVwHq148Rmba7+aSNUzS6d3Wi6thbBq8boRYqbpG2jqR
WDEY0FUC2sFuWm0wNYMKtuO7MefUEGXeK0PpBrc/Snb0/MXKexp9A081uYiJHpItmMtMCCLPaO1i
+cPpyn2xFUYZ7k3TxEMDeHKVT8ExZI9bD7PHWRQryhDF8Urn9LrCId4jv69xeVkvtrJJlSTFScy2
eQkpdrOZ4DUa6x+NWPC4vAorUy1gMsZBbhipNRX6fLC9q57x56LkPIwp1KU57W99AMK3gxVdNVfc
UXRiyVTyuNg8680cMOmjcso3jom42K84sA6GPW9Ubl5Mw2bYL6t5x3GtQiY5b5h+bQPLewjZz34Q
F2Vqi3WpDFHZuA+ltOUeT1W3rYuu2ShgOFGCwpUIEVA9ngPvmYTHcYleALDGRKpOtlDCwa7XxsiR
Rd+lfYn4XhUOsW0uo/wc4sMkOHNqfGobFGY0eSoERG1k3VgOAWlRe0Gm3x7z7iWvEToR4ubH2Zlm
YXm2zOJCEO0EJbM+6cDptlFOtiK6KvodZnrAD/9luPVNECOMAzYMJnb80xPuSCfd3AUjM9CMQVVW
Wd+hE+5INbgb5sncF5D8U66BjW4V1PZIHPIUdYnVX33OifinsD+JxQvrmta+hFmw85P7sObqTvh2
ZPAXn7nNgg14GZ2IFigJ0DvXqoKtsdRidF8bdAyXaewOLoiYOMKiUikyKoLiQ3SlR6PCPECD2ppi
rDGWTw69znJv27O3tUeA3tnF8VEdGAYWmbBVi8iVzwZG0O7rMThAVXoaasIIK7crNlSc1aoE8MRR
MjgBsVix8BR7clt5/SMOjMg7WSqsP0URv45h3SIoAzwQuYc4BpMFUKJfe9Epnwwob7asd4h8AW/V
4Zdv5essN7NzI0u04m12O/SSALZpKcK7+oqQbZGXTyQcUy5yK83JrvM95xCVyd7NK3unMob6w6yo
R4DF77qFEzY+NzW5ENoBPzqa7bSLxMrjddyOM7ChYjbhpCN0znBxm4AvM+arqwo9j5c+jxHB3rM9
mKD2TVr2ZkROzcLVDt3hto5LHOAkdXi2cbTM+WOJXZCVVLy4nENIygk25kQqu9Gb8kJ19eha8XDw
dJNcPKtG2A9m0hY97ZSe80ZJFAvGkgiiQkvaWWZ+t2Lj8m4WCfBiTS+kZa4bOEfP8+6xCQSXDKn0
BdHsG+qncm+iSBgkWw0ocrwJQ3LESvkn08GF1GAoUUJdhtJ7g2b30RKBrIIJAEK2UZX73XloUdAj
neUMAQCXy7inKCSAekWE8BtV1LR3UPFwnzyGTvAwAPY8VBr8nR2SVVB6D+ANP9oIt7dfla+6UHvP
hbatUhQrsiLVw/2bzjkYrtzb16haaSKVV0J4JYIxMGJVsyvw8hyKqHHO9qDgMhEGiZRuMvo/qAdS
tPUKYfPcbKMgfiqF/wWSAGhuvO1o3axaM1Vbhgg0mwRsz5jb1WRLs73s1UnjPyGq2Uj4/M9jVugS
FVSthNxYvQW/UL3lFJ5xfc6Wa9Nt8y+2UahO0BN6uyt3aeEjjqE6W+U3VTk+aSdId2Yt3xhK7KIe
r6PFzR2XxLm51DrMFUOxyubwfojrDUfYO5qUp7rzLoGlsJsWgEvigjdC3aRiRynynCHt32mXvGLr
l0jWpcz2q5sq8+CeaXJGRbAubflHKXzjnVnTKTedx67+HhJI20PDmQO55LEgB/GBLBG8Ak6SUEvZ
yW34leNxPpSNfIATv5rNMl1T6rAp8Xbbgl6djRZk3Sjz3KDkyRgjQgqHkMU/Ap1TrrmXPQ/AVDcL
mCqkDPQAj9cDavdyzrx1j5JvNcG/u0m0Zk4XRrvZ7zqOyv094lgm2zYzHJKgjzYW0Q0E51s9LrBd
pUeYhBVygh5ISws3i15JzO8oyRfunXOYUEHyQvcbw7d+gN449H+QOFrfHVFbOIgItzaiBtCohwh1
sUGaLTgRMuNrJrARBo81UlFSyztg4c3gEZmam69ONKL9XvBo2jr2qXVKFs9M5hR7LnXuvwq7PMko
0b6Ince8ChDf+7gXLOTE9G+BW8F/aRnZDsQ77EkOQ21e5RzdnJ/Yj57cttYMNdvNyNkg97B9IKDE
7liAhtUURbMWp9xOv8bGD26DLjjaPtH2Ji3/lhChuynrrm5mHmOLPups0A3oLBbcqPGqNRPd/SzA
h/WxhgHWTdtCeo9CQ3QLQgIIuqmlmQ0k0rb98J69f9ljCiDmoB85rvR04huknG6xCWy60lbtbuUg
vAPDdpwbPb3Z2qlfDdLqHywyMdlnfBSms+B7k+k+idJkn6R2dBu5Klsx4wZp07R/Evy5iBLn8rnO
3rLBkGcaFCI/1gmE1HHGzqy1xigmppPZKfCFkzY3NHsaOJNcuG43YRBvyWtIonNpcwbHhGGwz63z
hpIJp0lmOzE9WCRjadocrU7cKOrAbW9Pl7bGOl36aOSx/B+RlNUbo3GxS8hkt2x69NwREONL2Fjz
+DM4tKMCl8Bqfs+6nCa8z+lb0oCHK5T1Hvbml4reuTQxgUsYQna9RAyoOd8XeGJs3713Qvk8AzdG
2thFB21aCDQjeePU6RO2PCqR2aFHrlug2WhzhlRSl/vf0Qz8c9LIrdLilrXtA5UkYi//J4SbGOQF
PV8a4yvhegSkcyjEBmnAZvLgyZX9dm6tF1FRbM2NgnbHsmIxmHEUBP6Y9N0Yg/8aHLyd0wc3x1be
ozR4bjC4RX0CMyqGs90n6UM8YOdloFgwllEKP1AyNcXGRReeISUyDGKSrRzVD3ob1RrPE9q4tYqG
bEuKVWy3q1B57cqW1KGju2b+jzlzbIlL74rdANiJTjLqsJGEPN5HssNJutpYnjHg12zKtWNp+zaK
xhcvZDjiajAqyOLxrISowSwPF7FMr0NjpCfTn/ItFsl5lYXjOzRVkylnsilr2s6IxMxdV8dPjmi+
gsxcDtnNndmEn9l062okTnP/2XoA3ixGOuuAhYpiCtJOgXCaxCWLHh+yZHcFnw2Eumc8Vfieh1Yi
iAsvgUb+2M0OJmuqPawl7bfq8fPUWhHQZg1rTz+leXbNgvKNAwRnD+wjMpcXd4o4A+OAMmw8gDW8
I81uloYuNyNv3MZP+0cDkUg6lZKr24/3PTgrFjkX1GMiH/VoPKWNx/s6YGBuRjvfDBa+YSRBqUZr
5ZkGy45QctXZQH3JWrEMhMkYHCFS5uuXRM0gtcowPzbLqu+ku7jwDFARmFcG1EgMLVfEuWBt6K2j
dxx1/RgFefWUuObdyOWmfKKECYYAdscBmpokYeyb5Yd2arCS1dScBtHU+X70rEuROt91lGNbiWkG
F6R82+KO8OACe3IZbrRpPDr+eFKmzaIsnMvoJs/4mg5IHo6D4T8lTMNXusg+iCfBvd3jaLNoKkTO
zkAJv/KOHrRlsn/aRcXY35apRCZdihvPIgCXtj2+Zk3eEnrzKjzCofPB89VHWKq3OPIagBDZY4fI
cu0reVMLmysMRR7lSbsLy/o4infJq+rnC+Ukyj4CFIcrKwYO5auR17hFYxg3wERtDWF8RtnfSQO3
LIgjKER+/6eZum8Cnn6vsVYS7Vo8u9YdySB8kw1tqW0dojIoQnODN469cUXXG2SpOW2VZTw59Ic3
Y4l4IcblJYfpRgIZVEHMjIbZhzMsV2x8sFrA/llnc1Of7QjwZN/X0zGcg4NQ1bdL3dQLf7HQY99v
vfoRrjMCUP/KnjjuB+x4avC+lWU9kuDOIcFsHjuVRIgKpisGnrPrOMT7lvug5twqjeYD4fLWVPpH
TAOIHbep9qX4a+MksuPOPRbZ9OKY6p1VGH2hvyF8aN0wOg3r+t6uk+6L43GESQS6CurKKCXIIaAP
ywnwoCFXhiknWtXd9wYze8iCBf9NcW/HuIOtdrrTJnOauJ3uy8jfUDFyuYvizwTAahvUBOYEJpqY
xGQHnekkctgb0+xjaoeXhsPPilGdu6bLzmWBHM3sUMh0jCWnV5Ey6jS1/+pO3ieQir+eB9iDn6fH
7Gjo+AdWiFz1qJVJkXvF5EounHknTXdcg0O0MjyqBVmNHih8PINPdeJ/Br7rbzP9mqKr35AL8JkQ
+QyqLzyK0P5GPQtIwj+Tj5yvSf6bkYEw9OMUMg7VW0ufiQ6FelL9i/B6cp765twyJjACmmO+wQA8
cagknKrEIyARa2gflFbPGRXbAyNJyBFdfGBTtjiYM7whcxo3Pd6tvnl0Jf5GtLnlIknazSEOPhaG
DRRJKk8fubBn7RHIFLde473G1WkQ1rUcTQePQnNDRX0PHg5LfagA+UiyEX14j4pCV4VUhgTQMZwW
+Hgaapby01fGUY7MuSwoZ3s3xjfowpHbdTLcReH009DAmAU3U8kShHruXOBlrSpc5qH/mJnGNW/G
+85rra0TEoPRNShb3Mb5E7bJWYf9fQoP0XDTmyQP/oj6RNxhTQ+7+OkiqnTgVCWNCk54P01IgmQ5
wKFpgtOQDHqDxXQDshwjuummkPlpb1MB731vRHlhZJccW92yp8quOEhc7PNMndBDbQjs+GYx7qYD
u+JkMOLFjvlRhM3LJIq7SLqXVGdfKdaCaFF3MaMMWcTMscFkuRhrB+S+IBcwiFAlaD8gP2tgHxAR
1HPMGoiCSaG3rWztiJ8pHgVn5sZfNe0qb5jCSlJZSoPtncLgIrP6XV+NSTC5ZWdFZ1rvIcM+VDbt
nckuanoztwyYyQBqm2ELePlx8EDq5NFfskdzbIQwbmxrpUYquhCXwDwzAEXdgpE1r1E0Ag9JXgBh
YglnkrHqwuTdBG3e5UhqideCUJncVfTdVr1TfLXPg731IiqOuSNhwAzSgxhG9pGAe7zSNGd19Eh4
5bhCfPOS+fqs0u7ZzP0SbYr36TrpGyQQjm+x9Z1VAK3sUt4XIwt8T1yhjN8QgyOuTDClTFb/yI1/
zYrmWRNpgsGWU8mSnDd1mBFkT/aAzBaTuYGwrHofDfLFRVKCPSI/x6aoRjQEOywh8wTn0mfXMZwN
unvZlPiBgFtTJe8KGFX0VVHRS9JuS6iJCszW3hzrl8SLlxQ8zOuY1Y+6yIGjFO1uUtZV9JSC41Ac
aaQCrhGFWs3qCN/qA7S9MeeMnIyGtIos/aqUvSlbL9i4KeN/1z7PlJsclkCHeAUopwI/VlQj7VcJ
C9kY59ssfO3a/owX5VE6i8ogcD+WTqGitb1Ce4wC1W8JFd+h702Kb9MyHoLegFETDj4Ml01KfA8Q
/gGjPtKBpq9OfpZ95FBBMMhidp6YIhZAsk9GeR50a6Hfn+6nungzIb1uG3PeLhpb4mk29NtuQul+
51m96Zzgqhq2qaYbe3pf8DBmWJP9RKQTalu0fNXfGgHO0MP7iH0r2kkjhVNRvbm5g0rD4QieE03a
euWhMZJjaqtXwQzIpWObdOld2nYvyRQ+pJZ5mTG4LJtlr/Vbh7qTkLD7sWZl9ZJ8H9HFqgN5b+G5
ufE9o4ZydTFTzjXsW7tQyH49kqyh5790H+gBByPDVJgAdUuqbd653Ra35XO+yAVrSzOzL8rnQotr
a3JzTWy6rM75LsYNyzT1GMyolEtx17QyoXeOG1/BXpk4s8D4fJ18qoZaE8oWGlG/pY9+QhRv4wyZ
Pjvri55Qzd0MVCm2g/0cZ28kF+R0SNWlJA+jQYh0rrrko6L0k5m8eOTWbe0hoTg2HHDgemBVT/pT
KEGYl8FGqtY5WWlxgKvQrBNM6eQZwk2CxVRIA+xT/IZu622o5F5N5lHb3ncig2PS11dejzO6ubu8
8uZ1DHINg+urHReLLp4KKsH/FEz+ZjLaM20hshQ6ZqLC9SGkOIT0qT/DRPRFJeFxtDdjz7ZOyffc
5fZ3JdBaVAEq/lCgsmWyGBpPpsONorlBS4uvElX2ROdZTb5Ad+MqKqAQfr0JMSBEgYv3gPUeFM+k
+8cAZg3s94tDoeTHnXlrSC57RG+YDpiGg4MqNoXm90fx/JhGPbJ398S18IPeHfsBvlJYELQF2f8K
axpYyR+GFI1zPDJUnwIf/q4GeDYs/elZvqBvYjJld6yPaFN6y7hH+0LLL/Bul//HOBIuC7yxy6FE
VDO7LCYfB3gNVixS/lJgafhOEcIv90VIGy7yPsIg/mtMidg67EBFVoHT6vOWS4/sqoqKYChj3F0s
ToLTiiGB5LqkD5CuFMYFZSsubFwZ57VHuBP0kRC+dFo/ZSkx69RQ3/HcXrqSgTfnqhVkdKixeAXm
cII1T3URCJ+uCVcGY3E0vOkh0n9FNPSsQQtUyZ/1tlQjL9wGYy7YZgcj0eRTiUDNAYGBRbpV+d1s
tQQFCCxqFv4MjOO1Q3iARps35ncUuYsfmMgl5zqwGtJQ8k+NABXsm5RdVdF9U6fMBM45BIejJdH7
KnHfjGq6UXmzK0Pif0ympbTGE0LTMxHCIs5jRlW+vp+rc13138Rz7OpF7qGKut/75Esmc3qosAlD
iEPwwr7iRuYbbYmzW9WPvnCPMPToZBIlhcJ6sfhuZWUBshhquIGheK/jiagr895PHN4zi+MocJmu
LZ6DNOBWo2m7kuXJl9FdbRufbY1HHGqXXXvP2U9WwxrPHXQ1QMkPGJHKjcoKHJf18KqKl151b5Nt
eXs12tcucvMdJpgU2+Kz8T+Mnddu5FyaZV/lR14Pq+lNo6suIhg+JIVRhJS6IWRpD709Tz+L2TXd
qB5gMEBByEzpj1IY8nxm77UTcAeucW4SImuRNpKlh7180F7COZA1M7uDWpSw9NEgG9kYskSqLqJ1
iWKLL2bxmnvFe9xa8TpRsiOJwGCtEMAujS6n82fMzYDG/cQvuNQTpVrUivpNcAIv7KTeR7R3AfTI
Za40N2b+b0MSXQjHIU+uOIUTsalk9ZJUxnmlxoS2Cu3tz3MW6nPR9w+06TiORsZLyqMjmT7bM/PH
sLMvyWd575HDjaLKOmfYx6eAgYrwhMVcv33ziihfwckQhM6dUDjfcf7g70Sa3/T9oQLajzU43+Kz
ByThVRfb65Y4eIjl4njUG/A0lEYRCQagn+LXvMZFPPCZ4xjseMzUsmnDKxymdX+svegFZsJr3kLn
iivnZ4LJxMLUs7SHhgSyXkmJlnf1Yw9nl7EX0sd8K5T0Q5Usvw2x1RXGf6mVIo7Di7zAjHuruuiJ
9STRbdwQtO9SFG+1qL9CFaSbQ+soGH1CfnhA3l4vusb+HnIkLEVN5SNbwPP29IRyjwDsDMU1SjNV
AOQah/7ClAZbDazDKe3WQCwuKTS6FOc7Bf4Zb+awtsAh6ThCNFQW5klN8MPALMy3jJbxEKksAqfs
PmVn21ZedX1khGNqD6BdRubWbOPZUTA1eSQzZUmcbOeHWXTxKvdIUw6WMtAeiEq+mq66JmDAh8Cg
bGcJaYptxE9aZmyhm54wTrvUhnJekayHYFw67rio0AL4qt6/Nvy7G7QfzKIOAz6EXeAoN+Gqu/nC
Fdat0NBpk5RFO0edYxMQ7HGtL4iFR4feK/eeHOOF67C6cpriTMz7F0yAVWHCwzILsOI0PHMmdJkV
T2hePq282+cqHJu6ZPicJuHaDlPf7RXIwwPSwD68Q8V5drLwq9QADIZyLrwLin2vv06VpDVJLvmI
2BId0iJUxx3HnLMoeHE97kNar79ifjrm4ujkJHKoWbS0hcdl47obVG76ZsKp2lgUU8X0MPPzFpZB
f+kZ8TkooU9QWgZVfg2YblKmBmvgKQ9ZaG10SF+N254gVt21LP5SsRlKXX7mxCQtDau5sR+7K6Z2
Z0d16C3y7ltaAw+PL9WH71DlURS7V93Mv0YDj7TL8macwzySuLsqFIST6dzrjFuSPtTgdnsz3UiW
xszFtj2ysw0JJeo6JEyCSd9SGWT/BoV2gVfazxvNXHlocolNnE6NVX607h3e1W8LVRkwJQZ0Stbs
I26G5HGf+2njqemsWORQMhAuIPkmxEQ2u7gPMJrGe42xhx/Z4PqJU1iVLf88Wa9ZUTyRuco/2mdR
RrdoosMe7GY3BxB7KE9tEu49Mtvx/qW9sVIYE3D4c1iMknmYEKQZQJu3fe7TT6mjrFSNEAM3ZGxJ
7vVhBBlUFp+kVNWJdUdjtjbaqAY9Hh2strsGeBjddHxsEnCJnSePeak8mRvDJaRPZJPCrIic1qZH
pZhV767S3okOUp/gGRzS0rEenaBn5COMe/bF2pDnXD1yKyKcXNPvTVg9JRIUqXPC1IVE1yl2VR+B
AicYCp8MkCpl8AlhRcVHMKBdip1RtDsboWgwnQyPeJXQ4p3OewhIFutat2N9A9u9nOOn5TSmPhAK
BvQg3QdqXT4xsUSNg6WsT4pb7A029upiq3Twi0vu4io2H2y7iOT6JnvRAOilI6CjMeU8zayJZCy8
zn01rsFdzOqL/trSaWxabcq2KTdUjgjo2Yl31il416kgnKh7qag1a8kmWHT22kgVZTmJ9gHVJmHR
bHc4tq/CgVPjWMiwZLebU51BgWzzkaoqje2LozG3K+xnO+WeVnFPwyIyp/Flr2E8hzW6eHmpgn3U
t8il9SNNzdFwyno37wcUCIl+YTDlw2NBAZDRapRZsJQJGVZ9SM5EqTOtEux5cGP2E5c+JGPIhePD
qCSv7L6dbV+k16YsNL93a7r4VWDLCCn3G84eBnQjQqKO4BZg+mRiZs1GgRWjmuU+FBskcUjb1Z+6
f6hk/lYNolwnQwE4x9CIDEtpoHQXkMZQjThxhge4KDA/8fKzKCXzgZVMrfHTAudEP6QPhiObR5OX
pa6R+Hs9iTglw8fOKNeinLNV1O8uhKGBV+J1WxsVF57Nle1Ej0kffg3IfB46tdn3n2EL7DXVVjh0
SWKx5Gc4hu2G0fxryMguCsXvPsOx5RToMZtKPxAZWK1BR19VIXRgDvl3NnjVrBeN/ZqWaKoJ0EXk
3xVz/nL56egRXSm/ETO9bTGwEwRGBB+IxSnNeZxUX2ptZbu4edE6itcIUJJP5b/vdWBllDheEMJo
UPYgqm5TlTSb1PptKxRJjDIRQ+gt8GTle/Iwf1BtJ0sGwZYV+bmUTx4UVNpumIx9e23jHP89IfEr
DhC/A67GPufLI99lQUGIfhaX4lRYezefFbn63UIjxQeKaVdTfHZNB6LFphqfU7bd0jhCnYTcb8kr
0v87sfLfumFshsy5o5a/c+7N75lFcC1SC1Y0HlbIgQKjD+H+5jvYbtFjUHLHhLGhJRo1O6SfunDf
1RvkoreBaCnkeuwMghR1bEYYKQ6lhYfSaJGerU6yuHXED8qyboEtkDt98FUEleYHKaFEUfiVxMyL
oTYQ5ZeB35qTqoa25ojOxN6IfvS0R/CowNI02Z+Fpa4tBczmAoVjbZTVUs0LHHIo9V0HcQ4K+qR1
vW1oMB7tcmSMwBEHaJXZRxcaWKYjLi5hJlejbr5SRds6aJ5hWXcsUO2zkaKGA/mhjVbB2n3HcpvL
kctnkTXJDc3T1DFp9Qj64oBOHhHtsp0SNCJaGhhoOzo/aLwXMTbXsa05DE2Gvl7SXnIDWzLzncZP
yxYRllc9M+961EXFcyHTIhy+55FAPgM4E/pNF+evFVOZCJKLllkD4bEidW3IyY5h/L8cLPlMT2Au
fph3XiSGi0U7jgyzbCTtdr1KGwA/EzCJQuoIYMgvT9rhhC4aCDrFSBuAG6zCnyr1DqwODw3PErZB
dkrD6sx4cq5TZEiTXmfyOToA5YeZJ61z71ZiKwty6Lx13RaoRCYmewlmMS4mIBzWQx7oMMTwirTd
mow1BbNE/R0nL+GE7wbikI/C4U68Ov56RAuuvEpMkYi5nu2KmyiJhuC5ZpD469Qkd5iHUIGSiSlK
Ue+MnlqQFWLMcC7+IkBlXSvMd1ywDSAXUbK0vgnoHDF6HjON0ig4lyUWJYoxVHV5U5H+Kc45iZmx
ywpPK2HuSzGqKw9yvZ43r1xE2zTWJmpQctoM9d7NOLcm/7EH5uOVLR9N+aD3knFERQhGlMxTdexZ
ey3/UHMMGzHb/nbsv2c5+hJf+oq81YCbdUHUqERM2DmMZRVlfGU8mS0aKH++0pZsHiF8U2DaAOwb
IhdDhj5DT03MzJv2vwTfqRBzYtqltVJ0sn4m5sPMiAlQEuAlIvlVa96fVf8iAmtuMELTK3Z9lcYD
eQotu7YJvc5b5ka5j5pL2aiCxYR9LklaiYicImWTnT0nM5HibYO5CL0IvxUMJ/EyuoywO+eVEG5U
VWm5oqRBT5ZVpxG1GE/JYRdnNOt+NJ7GEvcasJSz2zKhBhT8W41TZZv11rMbizd4TYDN5Km0esh8
MYoVffwcYCRHCCaXncfquiRdiS1Jv4tLCwQdYS3wv6E5qfrEko+VoGu///mHoMyBKYM87+nknBAe
ETRnzko1Oqfz5ENqRy/CCw7ShzV/Q3ZwbltbAYACAh2FG08q9X4Hk1XDoll6Oe/tIM29ASE3kPJs
w4FdwXO4GfZaz3qiVAOrYmnhsW7PmW65u7gd35h1TGxLszd9nA4js/U+Nl75gHkMrSywC+Ecp4F3
HnzezRU2sddeciECHKxQ5T4gTB3pfhFjhWwTGjvZstF4tTtlaabMhq0MCm02PHHf9DtNngkAWuim
QI8MHovyIKnIdzU835nOI350oSP8KhnjNlVwrlTmdKABfo/UPlUEmEQ3xkc5VgZYzTzFi4/eV7PR
+pus5fIhKe+gb+wlI2DloHlwfYCCHyrd8X7bnr0XCWMDlimQvRQ5vLoZ/a0Rv0Vt284JMMlGJabn
rQOTHLf5yR41XEyVUXJyKOPKoAK5c+tbB53cKZFb3FwCB/dRwO62HKPiTdOz58kgc1gxrfIw4ac4
himcKlWnZmdX++qJku5Y9PoGFKf+IEu6Xz2HeUDfbWFtzerHPCqbHXMrCq4xeLcocN4Gkul8BLjG
QelF9cxeCTOtnb1lXrlXHada9pweu8zuCap4hpeq7m1taP06Rtnr9QHuiZ9+9l2LDtwstthjg05n
2RDH15S4xmO8vGlX7o3YsnxzaqMnXXJMpxl7Xld3LnXuiIeyrmADxkJhR4jQhw69eOKkWLkTZRqq
K8Ql8wvJZIxHrvPuOOWFep1fRBL8wlNhWAQLt2oNbwRnv97Ft9qqZt8bLoOpIPs0Rm3LNoUQVcbm
9oDMMh5wx7M88LTgJmTNpMN7HkI72met8eEZ9G/IVi44xui2JGJXKDEOFswO1LUKc2Zo3/qAQzVH
30CuMWBaO/qxYvhLKBlI98PsJjTMyN5zWDmbtGTzn+Q7JRfVcd5TDu4AXNtN3zQ8VStIu8ECWiC2
Shu0fJPM5oB0A3/8C/hFu2qZS+rVWgZqtHYqXqCiiX1kc9TGfbyC5jr3loxmDO8hcYXpOwLdu8tQ
LoqCu+KovyFoACfKs34F6tBydyWbOT+2SK2IZfFhSDTrCCkY28yGHsP6iu0WjKqhn4Ri/K5Ug0/E
8GCTiL014q5YJBNMUlYi42Q/E/6pnQYKzCE/lmYYn3vFtonJXEfEly8KB+ki4hGdTFOG32ySp20O
U9suUOoqI+k/+T4ri1utgVTO9jSu7rJUDLmeEg1zY9pG6wEhsGuBTvYglqqTTj69WS/h57HzHtIK
d4cAZkBEknjCi2RsEEnU5A3KQ2RY2jqIWUF6GBOIJirXaMJzBr3M5WNLQmOPFKYLWbUyDHVLm9bH
RBjH/QgUx0IsrThEF/3WRuyxg9cgQO5/2i7vuVhocMkZQRzIUDoCq7u13ZqaX2HboiTZq0I2+j4E
gN7KPsTAEi5zMWW+1aArdgi7XGnJVwGDaqcFya1yvHj5669/+8d//Nvn+O/hd3Ei7Sgs8uYf/8Hf
P4tygsiEzvxf//qP50Lwvz//zX/9zP/4kYf4sy6a4qf9f/7U5rt4fBffzf/8ofm3+a9H5v/9n7+d
/96+/8tfVjluv+ncfdfT5bvpsvbPb8HzmH/y//ebf33/eZTnqfz++6/Posvb+dHCuMh//fNbu6+/
/wJb9eeF+s/XaX78f35zfgJ///VchMX/9ePf703791/a31zVthk9O3ilLdcxf/01fM/fUNS/aaZj
6AjladkcU3ct79dfeVG3Ef+V9jeNDY3jeZAFVFPz+FZTdPO37L9pmqlqHpR3x3JVy7Z//Z/n/S/v
33+/n3/lnTgR9dM2PDD8hF9/lf/5Rs/PDKiZA+gehZgJO5dZv2rx/c/3S8wWmZ//X02daqUhfqal
ncfRpScC/UK6CMNgaEdeWoByVWThdyEmeGRI+Q45nbLSUL5zKFb1JYoYIfRR2m8dworW3owq0hTb
fMrbKntsU9w8Q288Ga1NheWm+abRUuOJsKyXaHKsDd7j2m9EVvjEVvG5VYF/98ywU4YisH/rbD+k
1p5DEs1bArvY0+S6NtFr1GRoC3xQSCSlL3posxB1GvaDzSrn11nrEwatvLB2/QQtumjAiFXJBWcQ
2YJx8hwHMTK+4NTVwuJ0SRmoZcmbjcwZZZuHy3/2uzOs4EgPvG0fRDu3dH4EiiYW6PHD2FFN1q1h
0bimBkyZmB7YujMPxeXaZhvGvcuK4Td7cCL8TFKREgJfEFax9Yu5C/SEBlKbZwV5W/gc3GSyVlQh
l0o+GQXpK5AQW5899JfiVoc3dmMfiVHY27yyaIQi59Ugx9nORrThBcUmi9I9GtJ7/KipwYEBFPGA
ufeuJiz4Opb6obfrhTwNU7Xtop8o8Uh9i9ejp147zWZvAK0oz7fu1B4QlmPyZMc25dC0iyjwiTbC
PWu4d4sRHvOo9JyXW1B3N6mIWzypJz5hPosJlDexYAAHAJhRfvDJpn3y5Ks9yado9LZdCo9Xj8mg
BRGyjfRVAkcLvjNiM5fubex4AdPhkqS1jjqgfAo8edIJpLYYViEuS8l9dMr7SA9G4jcU1zAgulrP
6HP0/NbFztlhN+TGCWIDQkGFUezYmb3LIxVQSKuKdzKFXVRYBTL+7jNi+JE5wYvmihvqTrlDdvgV
TepDT6ABmRsqXi7d+01nSD8RR7tIKJ8tpWbg0OEzhHiaa5QJwOVCBzXiiuxkptqJUoLVbmt9Tch0
HcFuApHi7AH5KYyE1lCiCa6r+Kdu8YkU9i0ZrHtnRqaPjgUXEQyJdxb+WEJqd4Pl9ZKOfb4kgwX1
sFQPusFxoSvT1euVDdPUi9qGPDgu50g/mdk8EaVun+OLWMTY6aVwbLF80Z2IF3FipVSHpa8PoGJ1
on9cewZCufbdjJlETXX3zN4HqEfcntWQcOHaRo+v4FXs3WSt1dMpjtFnACQ5otFtFyy8UEQxuo0D
0qUY9IU6ud51qR2rsUvOtsG0tvUQvoAeQk6B7mhQ6GdomBHcuMegRgAW23dyUTO/Fc2GPYAH2MDt
1pZs6hUIG2PvNGQcxvOf/vuvRTDWG22y2Vf1GLzmL5om/vknyzoqhib3rdqzmgsRFKq+PgZ2RlcX
QVGdv9DQmRvEvdsOgiltqN76yJiQTWC0PP75UoVeRonlxIg0H+HHZSr4n8qFmu7KGyjQU8I7QioG
kX9IyBwCHbwxPJidQlAvEBWchBnaI/QqEUaWZVMN8IwjtNbwQwjrHnWCzcuGzntgP5GyND7w4SZK
fdTMTSdG7mt6lxCiua1pVQ4NRJPDnz8No5r8809M8DoLHUNFqepLrXkd0rDxDbQawhCAMKixH1WH
uXeRAJ7JSc3rRsa0sRZEh8QjVALAPfW7RsUbZ/qWBq3Y//mC9fdj6FtqNxIt92HbEgPKlNYvE963
UZPawnZYhCVRyFZHxR+bJRKlU85Hyo3LfeykmHqUgv2l6ZSozIlVR5XgxKvcJE4ApDgiY5tIWRsw
NCjNTIf7gIifRqMm48T1+lVVotjRqMtwaYUrr6Arb8L4kY/aqmKL7GcjSPZaYSTtDPkLJO7fZd8e
0Kwir1HHVduFyrrMnlkNIPhRJxKVooDldf0ypDko2DYYOFN8Xe+93TRUyV6/xXFj+cT+4myatI0H
CWorVPbrWmhWK0+tu32rQOiA5b+ubXVYx653tsY6OZiZ/cRcqtrwKkdLa7Ys67k4aGFvrYJ5tW9q
2rDvEuNoFBMbW7WF2+04L5WGLEfVnGZvgtWYRQSM65BC40eVbDHVFlV4XO3CihbDTKtLiA92VVdc
y3Vrf/CGYWhlAmw7E9KLgCZBH716hcbiPCnhfszGq5nr3XNiP1XIw7DOwBdLFFZtdYZtIF1m5fAe
jcboI7Yt7zjioELpvLw187FKjs2xYyEOIniCAmEMgOvTadlYtYmmbxJr02r1JUQzjoSMY6ovq49h
LF6k2nhLq6grRMQxPVBuzYGNwXqkGKaWdT/aqeLWobBvGRSU6WXsoEgpZ220B/l0bB8mJfJWXZg9
D/oEM8+s66UcT4YZsy3KKkz7Y7ge5ThsbaBkjHAUuQoVK3qAQojAtRS8iQ1xjiX3ZxsxwaIjTRUS
JOPbpt+o2oCSB8OCLm9JHLVrJ5yqhUQxfI0VRL9e25GtMsDIKR3lYqrY4bsK264DYTFlC4CjU0En
l6S+RL21NzzWhZkG43ReIhq2JEksn1jWoIn3W4Swe8tzOEqKbCOizKaCsYlcjvrQB/drLvo8sTDU
qXtAerQujE5Y4mTJZmgtUlt0D7INQCGWGZxnwFyyInkFvloedGb2hy4nW6tviiNc312vV7gDB6Zt
DI6Q5E5B/dhFX4lZsNPoAAPCuuDeLM3qwFzLXOqKcpWyY9HrZtNFbVJYoCNUvGRwtprREwrEguOh
IYWYTjm6tSOPzPhJ7IfG7V7ixGH6PJmARdt6q7saKq1iPpN6iZjfdg6thwykZ5LUF0O5Avm1TT1g
IQJ8UGqiJbQSz8XaB6Y4xzciDWJCFD7uqUWCac8M6xEu08xntcYPFSOtrAamG/gp1vD/aXs9zBCd
Mo/VotQ8OdOwTbsQoyyTbTXur2mI1WXgXbyUOR9N2pvOx++NjKxCJY0yVkU5OOzT2QE1kZmepuj9
0erNFgf2HaZDOIRXZMeSpMRjbDg3Iepu4+lZejSn8laUgU2bf0aAS/eZuC7FAGB9eEAYGQE08ldI
0k03KeAPmV2ZKrBxJ7UkjpzC9JuLJ9RxXxPHVSst4moqTuENyJPU+LcRBXI7Zpj6opJhhxEp5lZR
ire8gjcRJjxkZJXArXN4UHX9ArbkN2KH5lIAd1xYTrqrKhJS1Zasui6v3tMOOfyYo2jKS3Xd9NDq
UwaNepcqiFf1HEbHAqlC1pJO42gE4HS5aHexaXxCnbR0pT1XirEbY9SpxE0f9IFfwFYcc1XGlbK0
2jwEA8pGEjD0EPd7k0NtQTYBa/oKCU6HzwzkWrOwpTn5QdZLcHZIFZVV6aI/ciNSqEala/aGjmfS
NsnqSR3EVrwGzgryFkPJrMb+YZojV45OwZxafhiYzzZxWKHL5rPvgQzzIqv7ZBydVcGRw9WfLJtS
P+aTVDcWoVJeYTqPrtUeErtpH0ERXNxEX2fUsKS2DVA0HLFSBQnMsUs0MEmq+laI8D5V1inEYQZS
/neEFjQnLmPZobpd5M9J6Won00jvMrv1hFdTfuY7SdDQYzhFxaNRTXKPD5X7TgvfPTcIlmYpmE2E
LKi9jUPSyPttYpQfRHKrj3++MEUkCKqs0C5gLVqm2pg8eErIiYSb3qutT6hp6bbNKpQpOqztwajI
zUrJgqmnAsuniqevwl3u1IQssEtbtfr4O1G6p7ThdtekcN/t3H7Ue95L1xyQVaWIELQsY5k9aNrj
ZFf5oddIFnDFR10g+evK8RP74izpJTBNq4nZnZi3pClJwRDNUtaXlIUOgt6FWg/TUWPL5Y4OQ4hh
EPspFSSZl1+RgWLDVezXcR48qSM3BsG20nOTs1A1lq3Nj5m1hN4Z3E46stPSJrsUNcqxgesLqRmz
rqob9uw076ZaJdiuIKpldrhtOnKL3WZcNRr0/NqN9zKgIYhsni9mBqJw1J6FvUnwVM5/pzp5ggiZ
JdCAu82Zv5TM7Ji2TFsgyUcgccvaRfk8TizjXHEaqHs196rKIlpDRLxHYZ8s2OHPxUskANqUcLS4
NJZj5I7LZECRBTeChHZW87CiDlB711n72Qdq/hgE+QXoYI8Te6F6xVMOTWOdheWFIAoqm8HFQYJG
BbTvcy6yLSSffF1QfirCSBGlj77jdN8p6i68Oq+xnXksatRbPmqvhKTva/JLowDfHuZ5tjDWgHa/
QC6f6vOGMB+vdUfL3ioqZ39+DeXanZPq2+LG2rYmGqvulljuTVwU9k6XBkVXQtbupOSv8GugfSb6
t8xm06cyflDHEIjZuguFw3gVeSGWfit4zvAranWibAKPnlmELMbZpxPVSI4NIZx0DAlyrJ7VlEGv
hMPzzSXjmtEs4TxWj6hi4iEnbSjZ86u0WsyHl8N4jNxAxXLdgIUtPwzi4nbJg0U22MLr5pY6VUi5
reW4mQZeRhxFr2rk3RV4C8gLHyRJuTbBYuDI3S0AGuRrbOWn5BOUh4JiELu9MuB3KUlraHHN0/Fu
p6T6kE5wnTlABGixMRZPlobx1Cx1zN1wFbIpeRwb46lWmo0XQHpWfnoBaiNouWEFQnmvI+OrrR2C
xwadXYNc/jkeoug9seqtqIjzw3nQD47OXJAwcYeA4hjEKxUmBTp4hbEQ4mg7EWwieRRY2hDfqugr
hXxyIrq2EJVZDRibIo0yCwPQ1kQshy9nqw1KC4XNgr2LDCestnKqX0XorIfeKVZZU79JYZ4MWZ/j
sF7pNSNTtmvQI1FlRPinXpxrDGRqUQ5kH6SovNzEpba0KJGmuH6KCDAlPGt+yv3aEcLYah2f03II
fLa2F6tgUy0mmkinvAV8YFCOUGgV0I9DTGGEJiMEyuCHZZOv1KW+x9gio2jON6b0mgjYSKhFnR6B
JjEI8CbhQtodVzGiwXA+nAKFS1nGRyODwTl65OBgmnwJIM/u6kfdnNdEUjpINxGEdE+urT+1BbmF
5M+JlTX+ib8tDF+ZnHXAbn5tqM1Xb9d0PNzkyZbPoGOO7lpE+QVXyiaSJr7J4SJq4xBF1Uc9JQtb
RRidWLa+xp/CykyM695Wr24Xv8zyPUsbp4W6nZWHRlAoC6fXsrmcDHzTShVy5hrEZSknqx2W+wIp
NhZSgW8v7hcUIg+KFuPWnmMA7XrhJnDYDZZKUz/wicTQn1F1pJxabvThTHo8B1sd+kLmu5x5wbZ3
wpOan5XIfEw6bfANgV6ZBkBZ1XDEV9ZwSwIbGzC5zqU1U3pqwEuSHdzYy6MZZTtuuWvsW1clV69q
aZ/aYWIpn1Fmh9UO5PyOqRxAQj16UTr5qmusQSmvtjRW3AvGZ0orkA2Az7jyonvYcWXm7nQtiOg2
4i9DqG9FxL3ELgbecLd+avlYo2/E4958E+uJljOzYej8NoXBwBCRM7Y9JSMoRcTVZ6hbVzXmTh4P
/Yk14qeD8qIkOCAZCCQaaiddhfoxyCi2R6F+mNKsUZ9x5yz5fOvofdZ5moFJiqJTTsT1mOvIBAN1
Y3QS/j4LGS6NOnbYGbXBMxaBLcTpuyvrk0E0IO4GL/Y7ncMOcvwHRsKz3iEAjqkzHGltB7YTjJH9
XuneihDMnbSME37KtzQjogZ7zwLn/d6Ob5L7gZwB01EancYRBUpWm9eBAoIpCw2/CDdCssj1UrtA
dhGepK5oSCDMj8hSX/vQ+rRiRliVVAlfhpDWKMTrDkO6B+p+rfLpajYFPnDGOG1hfIisO2Wei6SY
zc8Uk65iMlFNWo8wTy25FfUsx3OQ8BKiCc8L8SCd5DPLrZvE+4rAnHQktJNrQ+/2QJ9ID1LavcrL
tiZec5sxNmU3p6LtbLlfy4i8bIcXbqiTFLuLRlBhH/lR1zdEfGxdcpNbi3gj4GfYBLjVELZmDSxz
bSrXBf69FNhlZTyZBdmRis4IxRXJARV4i5GIExkBpF4rpPSmD12nEbtpcjTFN9CUMGKCJGb/GnwF
Q8lFlnfbRsDJJMt1xkIShkl3tSHnyI+C9DWuNADbXbD0ohITM27xwrHSNdCJJ+YL8mhosMQxQC2j
EdRZkBqMdLvwZnNgwgfS6TzLHyR8ftZyfWJuJJ2RQD9f4/MYTOO740QDt4PkNE34wMLwESJJ4o8C
BSODRitEUTgp5CU6XWT77LIcUqxhqDPnwApWH2Mqu2XXj91GQNOqGy5hXn1FT8WuU8MrW9SiVg/q
iAQIU+xdkkFMIoD52OvIEWsNGHbamZeyupds1S0NUJSS7mgU5SZoHmrc7UcioN5hqY7rfAI1ZoGH
mzQlQtJs8/vH4zHv2MGng9n6lcc7AzXK9UHXvEPVZQlql7/TIdr3Eyxaiml4JM1RFWAsJ9rvut8w
U01UsjqnKkvWwNSWkFPvCgStjNcw2I5TfOX6vNI/v8WEcix6okENpVvBngBZ3DG3TbPZEAqWsBku
9mx8SmCDKChaw0qjsek8DEDR/DZRnUmXXKlEV49z/HCTw6KrSBkt1XMs7RMN5aGSSet3qUo7EhCF
bE4fvL5gJSSmaIFjqR4c9D5E0aSRTf6py4tJnz8oADoi7dmITKAPztAQD8m+sfTUJw//VdHsk745
MCiE/cHS4sPLxWsCAMx0uTqNiogrduPoXVzcwPCzicfJ9V2UipULW2EbF/jB+OW2lU6WeyM7comF
eB8LBz9ZunNMpebqkNq9nz3x+ACZicVvYkQYrnAjR2OpQXXAPszUP3p3ixZik0y/ej7SwWA/5UXI
oji95yHmIQJAYKoZAJHOoJbPoVv+Rse2iwYLGW4or7o7HycXmKQE32TFox2BpkpNE8s3Bg1TofYe
AxIpw+RdcZ3uqZu4WxDjzKhPiajWwD0pLF8DgHsM0cM5hRlD2JTcrQEdGuHvDyWX2ZHmiM8FvfGk
+phXW5ItMBux8n+FM2ceW284hGSMaFZwZ9BP4EP8XFbQnYy4JbOW+htaGAmYRTq+zuc1oIxTmsG6
6Qbmr7IlpUGgARpN84zjptqRPrgMYrzg0kYSb5xZ6aO/UaIVqPpqOSB/L7IGQycLOb9HVwBq3DD9
lDGRpHFBjAmlxbPBHMHWPdShidIJYzLW05YhLiJ16+wIhPRBw5WN+tdgZZ/vIF4GG9ONnCU045da
7Z7R4ROj0L9IC5H1GOnnJN0gxsFwZpNHKxvtpBmJh6yk6belPvxgANv0PbCF0aWjHEJD21RmuC01
JFGT3X/ldXEzvYoqXVQX9PH7gSS2Y0L2sDbh1Ig17pbQgn0i8rIHLtak8byHodFm88ZcfMQxBxEg
zaVQOIJLg2Z2qN8dPdAf0lBdtEr3qghN2UoTRJ1bwZUBQDBbwpZorqyVaVQfSo6WX8HnXMT9sxuA
vHUM4zONSaojlOeQGy7DHK3A/cvNUXW5P6gWgJkpdX3YuXRWKIaxZDzLXL4bDu9ZJ90Hh+GyAyuZ
8RmDCouEFQrAdJ+OXrFPB+TrPRQFdAOtjT8QBJ9JN6T/b/bObLttZMu2v3J/ADkCTSCAV/YUKVpW
Y1l+wZBkCX3f4+trBjPrVPrkHZl13uvFI9OWKIqIdu+15gLnusawu3dnWg/j5K7G3MGa3ZAy1KIa
nHFFU7XtBUVwq2ybfZ4Id6OWIdIhXuz3CKpUMnqXhYjydRb1T/gx36twWReq1n+LahYaHi4ToNJr
F9QZaNeboWIlYxP5kaDsXwPkQ8/2gaNpKapuhWL369gQSN7V6IBj6xuF9NcqsgGaLOl9LRmqbohW
l4PvjB8KIv3Qb5x+MLfc1oNNjwRbF0AW7KcsWeX7MIMoK0+Kk/42m2bYI6BTqTvj2yq5aC+ND4i2
H0F+pP1n7nbljgXjdUxbBBSKbhhOdu7dbjqjaa7kTW8PGtBFBT6N5E1ZOQ4THb4HiuzbqnVitroY
b0ooUBOGbbv1qHwrOSzHnHy+9dik+SYrEIFURnBTg7BY2aUxkSy6I4wxB+aoMPpGxKNFikAgf+Cx
Uzx7aLo0OJsjWnFSJ3iB/s2uDKgTapcFLWBnIoS2XsLUnAIcD0W3kEaLJWi9qNTfVX36GqbgycOl
/GG3yCiUKfaznSzrSSGe6ViaWtfv9rmJ1RvgycHq2LcKyHrFXHOXai0OZVRSPeXBZlPj2cLDbc/m
D2pk3CAl2yNvnhvyNIK3q7lR2VnIpV9O31XBvUBUP2Zf3NFW2kw4lilYFv6pBEBEiPs8ADqosrdK
uLcTrrJ9ntf7ykqfFuJjCRAf9+Xi3HNnu5/a5SFAf2HV7T3yGvjz31G27k0ol2VKw6ySzpWs/d1u
0vuM4zDWdBeN3Cweo6k/OblO5u2gjzi6TkVnZTWnLJ7hndHnEnpBe+OwiWxjeyKJjc0tJGRBJiTj
5Zb77E/lE3xoe52zKFLCQfVTNAVhe8EDAXErhaWhSEaIAzZ/KFXZqFbw94RfRxANq5FFgONWucOR
4TKokz0UeAk8OfrMjY1HDNZ2+YxAIbOmd9FMOxwhmYvAYRsXrHoibzaD26V7yIFqNXLjtAGIeA4N
RQGVgw1Bq90HKpd+UEEQJezMQc6+LWek9qiH9V7OZFLJiX35SMD3iZPbsamVc+cU7k0c9fk+NAC5
9Ub2Wsb4mUhfeFPU99cjj5z4QohKRkVmer7oMjO6auQ+Hwr0Jm+JGsGE23ZaKEuldIY2o2vTHM0N
puesbip0OHce3YXVZkry4o3K1m3ajh9TEiDkcfrilIesNhHoX9xDFHSD0uNhtu58si1iJKi6bcin
WLZ2IZ11M5EN7hJ0t7WW+Yib+nFyNpXbYrqnRQqCPn1PYcY0ov3GubzZUY5kONWc6iocMhtfI7GG
tou2SNmIVWs5cmNw4/K20He1rfyWqux8iNv5WPvxT7StbG0Se6X0Pyyf+Gey3LGt20cb3vpDHlTp
6f/kQP8bOZBUf6cGWr9WH//v20fz8+PPmiD9Pb9LglAI/+YCT5ZsWsLnP3z+6Q9RkCV/s5Hh8E+u
K6WlbPRC/60JUr9ZwqVnagqfVo9v/0sSZDqIjHwHR7cUpof/Q/4nkiAavb8ogqQS6JRsIRwH5ZHj
IkD6VRFUOFoTTXTfyvMnXG6UKYwMXGbP2g3eDnNG71rIwq3+uyfDzypLiQfo62MxcdUDuGTTnvtq
BQ2ogIEaU+FyWJ1rdey6CTgEBcrBs7khN2TId1NwU9rdfiQfoZ8o9foUWzvBJWqBl6kLyBcBHn5W
0MkVeuOcq4Ydtx5dxAZ/iQRx353LWLzWXbfsjHkc1m2R/BzL02g1O480vrVZS6p0Lqc7V5mnrvEf
ZeAMMBILVnJM4Q11+J1X3sWGeomD8uTbottmtU/3TcwHExU82Bd6eIR67pIheJzrgKDFljgJ6hqW
R0gC/TWiwKXV6X4xvaGYs0yao/a2C+/RzjgC5LwLGqRcet9KOGelR8MMBSqSSNQwxoSNiu+r3OLY
ROJL7riPlfCOcMgeI8IlV1NX3VqevyvzilPnzB8VKvbEfBVVtucQQnmn8x4TYbwOM1/pD3eJD4y4
teit+bPAy7Foczv1Iz5OG1wkYAKHnr0ULcvzgYMKro2l77YUZJ4yrmOdC3Oz5RevGl4nDjCU6ypJ
QP9g3XvqODb4qkyHJwDPe2vTERZ990P/hOsP1l/Ce6ajMzz5mbktJv1u+OCvP9ZMIW9X6tvUcGib
s7c5iSjxsvuXlTxef2pf88av766u5eX6Uy/lzzqk8Ki/bhqjZRd3vJdw5kMmYRgMa08FTj8qZwrf
VOse9ZvRr25GvA+lP+pB8l8Bqu9CGk/KJMQ8Tt+qCh9NG5x9hQaDOJ26xlEv47fRcbAa0PMxdaeb
VXzN4ESvsM5bj5iQIHyKWp+TS/yGIgESXEkcEFaUTSR49pyTWgJ44zf6cbzJsgDBVSNZqpxvue/v
9SeB9u9IQwMntt3sxgI5GxM/XocOj7sh2NFQ3mG2l9PSFC9wlB9HkIibP61JfygBf1H+yb9Mcw8T
i+OZ0jRtPc3NX6c5qYrh0Mf2Z1i9u7UElBfwAQqLAtfAE5TvPj2P1mNwOHrM0D18m/J5I+3h6+zU
zHQ9BQvOrn26MEY9HEQ5L+Au4QZIFhX37M3L1MWdmmUnOl5hhoOx1lMoT3KUQflLSltjdf2Lko/N
zKIX3+j3etJf30oc8M96DpG0SQDZ+PU6HLOcz8hPPOyrAPk8hkoY8XhJbSRHejoaVBLpKPPh61XE
4dxkQcVFQvP4+6/nk5NRMdvCST2XujxwnSptp4HPPBeY56vRUkc/aO90r1CQWUW/OX5bpgD3ePqW
BtWP4S0POUPLA2GwB/0Gy1FePKweVSORz/MhGO7YbfU4vA5j/cqVfqcJUZtExxxwEwNk4S/0jLx+
A5cJTngxZoHrbLn+XkPgXNAKPzpfZi/6fWpgarzYWQBcUbYrPc9SUx7rWZ67Jt0gVElWesrot3Qd
7jVNV/0juibcLco+YoVJ5qMcmUX6VbIlftMvYpT165DATFnkh5Hu9APoBSMB8k+hF7PRDrbKrJnu
eiZ7o/kQy+CLkfxwajfiesFj0oM0Zshfvz7FFHldu33OMkTc13snds6RCtAVx3dACba+dC9GiRnr
78e0dP995/IY04htXUdZDr3DfxvSYc2hiA7dp5VZzREn+SEcsaQ1Ix+1fnfLuzuhqE+sZIdE5dW1
2W30Urvod1+wopjEtBCEAoAlZvQYlXqkI/NG3+txYQO7LtmCEQTfkVuu/jCOkWu8TgwYcuFucoHt
tOcDu47RzObfncY5tXN5Tw7vBbMIY8n2H/MBYnU9DWvXVl+YH3gFx+Bs5OQfEE5JsSe/n2Pvkif4
zOLaPynftXgSHQ3Xnr8hlQYUGz8m0NuGHlx//ymaWvH7P4pg9n/P81EkK99mfbBhZP26MHRlKLgq
hp8BKQsErYMWz6ds7+n/i5XFlquxSLFV7iw7fDMS/vr6h9Pkd4akDdvpz3se2fH+4Y3pH/zrG/NN
16LAoUyy2KXSUuY/SZU7FLItRomPpvMvhSUvi55rWRI8ToN3HfUhdDFqHqwzczFygZ3YqK7vTQ/z
LmWWhulPRf+iYkr/w5vz//qx+Zy9PN+zPW40vNNf350RSnvETPsR+NElpD8rEhZtUbPVul7y1mms
qGUut3Hk7ohTBO5icZjRSybmCJrpcNsVO8t1hbyOzKBO3iy91fcxs92sooOqm6+sCC1bsX2ELE8S
lScvfca3yyI92Np04DImutg7Xk8uRZ2/MXFx2sznvo3uCHuVp1wfGUQG98HsjU+zAZ/U9691nF2y
mExhhmOlqMMhAR0wnPCHCu479M5QEznTBVmC/FfumiYhJDHxLkDAXvXkwpz+A6UjJmkFvtdxjzEh
gavMwNJst8ffT4FRK2h7xyc96RrBS7qzixKPkZIbZ/LsYbfCvdHacxYQK3lLo9lDxMPWGPn0aush
21/nVsus1KuyhP8Ai4qyP+v29RMeqXag3GRMZrrFulrAGurDQBmwxOuFUc5cW+1JXYApPtse8RJF
yI6S0Dmjcy7xYQ/8O18IEudn52WEHTHfrseuyIBBFfR0t/R2YcB5T4uf9SwOCGQpjfA9lZmxJ1bP
Y5IS9cC6qH90SIoqyKuIqloBkFwvG9n4TvAkSmt9oPHH5C1mccyg3AVdekn1IUL/dnq1T/Rs70R8
P4zj2sqNb9ff7Xq2ixIetf4B1zOgXpcqYzK2Q0tSfNjfG9R/CH7mGTaVv66Whbw9Apv0jzdTBmXX
gQxKO3FC3snZVB8uabXeZCUFLDRvUUMXczD0zp/bJ9Kdz9JyDWBC3S7w6BFANaFLWUwX6mecunt3
XtcGgu0UkqdhojzQYwJYwLO91NiJQs7cxI10yHnoIBgdKR2cSq+nntl8C4fygcaB3M5omTN9GtDn
J7bUBO1yvq5TvtuvuEz8w5wV+Ch+XVF8gRaPj5liteWo67//aUUxAzVH0dK+e171mJqgxrLiYnRM
zsnmGY+l8+iHxXtPUizmfl9uMYATimf9GCu7PHkO3BF9RSIQ0doWkBJ9rOgHCdARFuDuehEAQ+xt
VFugPJj9LSs59dCUVITUHLedbzfbhFVjJQCVBLP7LS7am5zoWKg4IfXAwd/mMvuUIv6kduhtaGdR
ifWR04kWY2+FW8jLUxg6RsnpVL7MLAulFO7eFuXZEPZTEIzY2o1s7ZmRxIY97CLW5zqfDj1Za+um
bHgn9KSWGGVelcTNQVTxJzzgTZ+Dtkb0sS2nChol0RsYx7rLDIJyyuCzKW+GxVH1zcHMfLpkVvKp
IkoPQPIgKCDmL0t4bTgdOxyxY4QIp7BORgn9q5QHv0relw7r7PVV5jb9dNNArpLxYVQvXmCj7goo
4hUNMnq787e2j4u3SaxvkB4/C584LLse97T+7wlDJjwlrWg71ERaVOIuGKGamjITuF7phczdAJym
3f3DwNH38H8bOKblE5ngSuFJ09b+oD9vRUD8q3IQ/VvsLmcVA95D8hzvGw+B3DUyRaa1f5ZzcuvV
AxTpOrqfPC7RpL/FZAuzWQ02Jm/xQs34IcxQsdlTcSznydsUbDBHh0z65j1QLNJtMfnAwkCWSBBh
kst26JQon2LH2mpQce/izMksJK4tMm1E4R8qx1/nmAMiAjB/7hYJWb7iYOJvp9E/TXX01LrWcyiZ
pDxlyIpx8bK0J/heFJ5Sh05JSuOzSRLs5ma8WQij34xFTyGOXNl1KcJLNTIa3Wpl+AK53hzcRGZm
rNuIArlif1ovBiwSCNpFhPznE75jjJCz4Hcx03bbU7zXs2JJKDbGdngrW9wfbYrLWBEqpgaVbeec
4RWOJhCEOX9C7juurgGHetRdx0XEr7KV9G8jRIhT9hD12aceHRD+3oS4b4mxRYrOLOHOAswCNGRo
lAiS9QDK0Pu400bO4kOUy6edztgcy+Zb5ePb8FFK2j7GCxHUPjdUWhVCB8qXEclGlYG2ddiANiGm
udZSjYXeUoNdKjOsS42PgoAGZpjj+3ez/tgAIL7YkrJ1QWAcmtDp3kS1jtcJMelkhbfTB61Wtc70
Y+g0DvQfxulfziS+6SkpdcVIShsj2q/DdABJW0PafY/0Vbnw3iqb1vwgOYroM+91M7he1S1zQFzW
mXii8Xovu5ZVZaRtnUjj7h/eEnWqf585nmJhdx0pbEGN6de35BZL4YzJ9G7qCoM3cQRHT0SBfz4M
obWPm+pTH2klRyasPb8fwvV9NKa+8ffvxPn/zGEfson13+Y3vTn8afHn4/Zns+7er2ch7uCLKx4D
8CCryptiDkXdS+eW33NRwvXEAjyXLKRsi4jwQnj0ecbGlE/fWjW9p9m8b3rXXpt+vtFLtgFOTMU5
ZpruHpimv0VO+dzZ8e73kT+CXA2M+DNzooYwX2Y5VyuSwy1KW4t+9QyNmOsxgGyGTGECj8JXsr6u
dokeK7IRFJ6y5an9h2Os99cRY5mKVQ1noe0iUv63U2zjogiH4vAWxDgShjw5ZMDaIQxE4XZAIrE3
EZtREjB7qmagXNACpnsaAM62VSAVTMen3FwNZ9vAE3z9xBq39U5wEnaGzS6IEXLhloOqRi5Jv0di
zrU5skA30gck8qm9C9OS7aOL4I0v7Ys3DJdgcXBbFSpdl537qT+3OSRxI3Wsy+j7tRb5wZWCk0Yg
iC7LxCB9RpHyKpGFjYUobbO8XBcwBW9jG1fVQ2M0AA8qzdql8LLK6m/BTEYNWRM8+JKJX/rBqo02
hH/LnUoqan+Azd0aaYLhxzFHOWQiFTI0IheyFanUt1MKESivSEscaxoyVEbjPRFExtbKJDjY4XF0
prvrFM/7Id5fnynGTdr7rAfTBM/ED+q1zEMHDLr2X+pR8/cD3lR/Pe7Y+Exdm+o/dR+gsb+OeJzy
bFOz95ovVD49vZg2uJWZp8H6etroCHLif+PPnqMmGmP+r04eM0w2u64WfDQB3zdWNNNTfPjUh2EI
lSCbrfk+9xgMA8HVa3tgmTT1H9cXYMGkmgt4xJ70PqIPTsJIntMqgli8CWFQH9Ab36dkwmzMsD8T
lxTvvaV+INpWMbx6Nr6ePR09Fw2NCH6ysN+7jm5o0JGiYZrJF8tEoYyFpj/MHcC8HvlElY3y7Ndg
30LHO0YO3o6or3edOR4AsmDmCQIEIHoqTVlmU3VJ2cPI2Zhdtj6pg4QQypfcuh9RS0AJsQRzGIcj
QBZ1m2Rsf7F/7vIcH0HGsp1VOflxrf8aucADxTRjDVMu8SN8HhNB70uOwr2a47vrF/pJbV6qdHy1
MvSgNVXJTTuTwi5rMJt17IKi1QpBPY4jIklW5Xga7dfY80rMVzbOUt0QRjLC1g0JjA7fjBQWMqiV
IjurcNsajgHV2tK0Hf1Vgz6/Amx9aOYZAToWFGcuT13Pec/rS4+DyLkSrb6R8ltez2S9oX+fcHpG
3s3JcOb7B6dFKedIFAJ6XFSB9S1sbkXX31y/Y9IfHCE759AJXqYMqa3pPNPcn/cQhM9uwieVYMrZ
gXdZ6RNfWjcIcWPx1Ujmn2OGne66ul1fS2/mhuJYSWibWM3c0cKacx7QpmrfRv1dMeLtKNILUg0+
gqQk5Ch5p5kHuQ9H8CrS6SpF1dxSj3exazLdGi6Mo+1wVpR0vesl+tSVcU4f7dfrNDCDFq/jZKL8
ZXAnCbbnYtSa+cwhKsECl/r3U/FaXP2llOHbUkiTKgF1Klvobs6f954I4QKWAPE6fUeSBEbTJ3Qm
c+J8XRgDgXKODzsqddQWYs+DFYi7qESF1PqcDxlBbxZZRZtcxHjEJlKJoX7g6LteNRiVaK6TY21B
tAhz5/k6peuMzapKBpZZ2rOH0rLO0dK/jF79Ejqk08iFrS2YNOk7TaHToY6QwftCCuyhcvwvhVFC
o9frbhA5R5ojhF4TH4dklRVdH+ivW9z10V23sMZJbsp+fF+WlH9v0BXrVV4Povj6yRLkRY2WS2S6
MPSvrzJsjWiBPWub73jGufdEnBCzubXXwuCmYnKQOUU3KrLfZWguvw9BJ3TfyNyA+t2wWhUcigsN
j7jeJwSC694l+jx2vrNEI3bhS67P8P9gCP8AQ6An+KfB/hcYwvkDckj0Cw/h+h2/Nz8t/zfHlfQ+
LUVz01YcP35vfVrqN0E13BYmSD3hQfj8V+fTsLzfpKso7AqlgB7wH//qfRq2oJlKMrHnujYbmmP/
J71PWO+/dkU803NMV/j0UKXglP6Xi13cIByXeAFWcFBpE4Be3BDuQoPGdcGOQjhc1R1XgDyQFS6d
6S6UyUvShe6xkqjD1MaKTIF1Tb0uJuUsN6+NXRZFDxaMZCZ4qXZpFB6auMe01YrL4tdQlKxyWwSB
ueXggapmpOBqdM4ZGVl8HFwonqUP/7BioKPSwjLSHiNEN9tBjM/EinkbP4wIq5rdW6u02Q3i2NvF
jSp2IXh3ovAy6guUNmj2tHezlTSr0sc/FXQ4jiLWtxvwbkc1FHuLnLaV9zKK2iPzXgN+C/9GoJ5Z
ZZS1yLLw7/3CfOiKIDvEBbFfcU/rL62fzMgL2XDR5sE4C7ZiTXiXQCk3mrvRtaadlRzGubunpIXq
zjvaaVGtu7IjhMEiDIKKA2epgmw0kAzJbs4Hl6Xtx1x17l3sUQhEhUR+hW3QFuNGQHsiv8m9dDjH
AOl8BPA3+EHeFi57+9n8mrXesO1xakbucu8WZX4kaMEZ+/RrYxkvKJrkJhDenVdZT0A683NT0qvO
gbUS4m00E8EiS3Txa/NZ8dzyim2v4LKUUXY+EAf2PCqwc3z2Ne9yVauRhE8in/fY3cuc9CAx5tQ1
qXdJf+Anx82Tgad1PXLA3cBvoR1QlQe7QwOb5X64zoY+31nVe9UCLHUdFEcdkrkHL0ncjTWIYFMa
6WEs3Z6EMOQ19GNMkeDoiyCas31sjQnZWI2Gb+OKcGNVCY4GGZDwVNjNKYdMEJSxcTMSMDqBuFjR
BUatvmki7oBz4LxaoWVsQHQGxO8kb0SPkgI9p98gOplldMuFyDCIXIoRbz2CAhI3lWoOST6dktk7
h/ky3sHTPkuBZ3JoIFyUIRWjJehuR0XUq0twNMa+iohtfx/yZEE5YKPInQwQj4UDktqSaKWxc2oQ
iuaMzndw24+IriglD0S2vXQPJTYFCGIUahcdmN6BF/HVusWu5aTUKuvB/UwzPzh65bwTrficlY/8
BrV5SoVijbFpqzRiojGBQGRZyECgsinN8N0A/bSW+BW3aWH4m8TtL4aYewypeB09fREt87tYmxTn
rKEBGpp7dKxrs0AOappxsg1nWl+gwm56rE8Ug1H8qS7DGAlvkuvVYw7GNCFxHPgs6uSwAhFkTNCQ
IGnCA+g9yNAV01Iuu7TLIRinuxIkUBvXM/HAMdgf4v+WuPtStsMRk892asafkrb92luqJyKEku1i
jRR/HITywvKKleNNLw2vgzGbimmQcmwje+MHcsb7xaGN0y3fOLbmNPBJmjIs+vl5i8uB4x3J284P
lFnRjTH3N7K/qcPnxczCbRMnSBzs0d3Tanso7fkx1P3y0r+4iQRYh9R+58nveeyYRNMTTwdGbuNB
dCNOxHkC/zIQXgLLsVPDu0WJFxPDcULZtqZkUe0bi7piRPGzi7JpUy2TsWEG4OtzqmfUpJHdIZNv
/JvG8Q5ovjF6zSUXcmfcN7X14IpbxNXfZvmAkkPumLi2jtGe8oU+dIdM2aOsSegt1aKy2oYTq28X
xmdq3hur6Z4zb7zF9gNTM5YNLsIx2wthncNmqA+Jh/7eCSOCC9JojY35uzni1pZu/IPCW0W7dPjp
mmonynYLSfjUhca7qtKzO3CzWZwTMsQbZeCUZNv6SAjYHA5+41wqssjrdBJ7MzYiHiPUsqBCUiDg
wfaV0+3nlrNrpdRZMI6I4CC/ISCidfImkmnG5xEV8cYtc05vJjS2Ok2JO7PAEXtvvmNkSDPN6ewn
/VcRS0r5mICAaeDzH7plE5UBJBHYWbNl/3RsQut8QkHWne3fdZkz3gUN9O2aDN42AtIYh/OhCQko
9aqk0XvNXd9SAIbxGMKs58xZO9bOpP3Emqb2igobmS89GSKct+hM7LKYcl45xRvy1D+s3vs6t92X
AJAz/db8O51PGMWTHx3Catz2AMm5tvfVUfHUpja+lIggENdwoFW1YWzzWzHaPxuaJBgRoxZjin1v
APDXZ71yN87pbbN0/b7pVL7PymNI8khFSMGLtoIO9TxuR2x3lFu/dDJ9CxgUKUmibxM1Ss+k2lS8
GeMcrBMsjWzW3XgTpu/odxsqf3GlH9BLhl9409ZQGyzud4ZPykYRTciNA9I2C/8AegEciPEd7Bqa
20uumEOyataOZ8D8wmkyYD+r3dbcoTK87Z/sNiWOtq6JI3DT8EIBOeJKHVW7OHsH0kCQd+7ekH30
hWZODQJAjtTqiM0tI7wEhs2jx020ys3poaMKWSYWkDID7LNsMcF1stq2ICDm8rvKW8hKjh88MBMh
GpYgm/v+Ox6Kh5Ld6eDHj6Kyna0XonjMFpalFskXhV1yOMwb8lhCJ3k2QUazeCIEIRJ9xQ1q3GVv
4Fs4HgWq3orR2ofe0Zig20v4+orWNlZcgjdz4P+wzO+jhTpBnk7WpgVBeOw8+VG2ablNExjP6K8m
aiPcqksvRK3RHNVEYqgNLYdCQXbEJxcSO0jSbqE4JIRduDd1s44cg1PZRue67Q8e1d+1Q1rlhjCc
D4dFifS7tNhZS43QKZphr3UnWA2uB8BSBdyDpvJb0Xsnh09+VVJPJ4I5+dF186OeSl05fnAM+8l1
CySUUaKWQL0N9GateH2q/Ei26759pVhub3tLvUbipfLLox8NJG3MyQvE0WXv2ChcPIipgbuhZb4d
oYNQNP5pLG68L4uERDt32dUhmSwJrEqM+EcKFmvhg4cgDKA5USDcEoVBUY0NkmoOmnrzk0bEhlVR
8EGZP82FOONFrg3FYQ5KnL+zi+4MjA6SSROD5yE7asWF14udL9LSqrtYZ0wv2asQ1cGwKXOrRl0a
r7sPOiqxNBgwCfT1g2z9F5nUX1vAPgerpRNMSxYXkxecpdOkX3r5bvWUBFU6skqr/MyltGf7oVen
QPUbGXkVAOx/hIOHf9vl2Yp7G5LSSlRYbnNiJqHGUqiZP2F4Y8gYSBmJR/MpwAEFSb0E0Ft9ocVK
sl7ffWtNMIl4Tqm4s+6Mj1EzDpgTk9cEETuARJoQg9cCshTizumce19ntjhZsXbcWW3IGf0Wxt46
UjXSF+fo7+s6xjEAQXGVNZ/2NJwiI/CBhQ8XGrJPlBqobxkGAmijxBiU08XbRQqoJ2DErwmQFlNh
EGtxSq56Pz2KprmJ/SbnSEY9CjTx0SfFoqqDc+jn7tpfd35yDsLusZppjXZudTO01c6iNXsQfCzF
IOkjVF/hDXyPvRueoolLpb4lZumO3e570DAeVMwJpows4MtUBpzFeq3n9N2pu9uuIS+mmnGaRaLd
gowTm3kUt11QHegY7witScb21vdDZzdP1ofFtd7uOX6xGZwXVG+J45wsbyY706yfjaL8Cgfuh5SB
tTdyj3JX1dz1Ee2mpvx0p2cqZtNm8dNuV5Pll+L4Q3sC6DjtMfsJ/k9hi2EXYmXGkUIol8ROtYbf
/02k07snzPbGDNLPoaNTnw+s84LeEtdBxk7d/PTD3DuNvnvKPTy/ExXXVbgbvew16jBpWbJ6X4b5
Z1a+AZiBQJPZ6QVjxR7kCnB9hTi7H7ofCgrjZhkw4Q9OjdW7RYRe5x9Be9Mrgmg79dYN8008TpBw
AXPaafsyeaegEocul69WK1HXxAnzurfxnrjJBXAMmA4HI0yUJyEJNffAseJtOQTNpqS3lRnj17Il
l2Qo559JCPs1scFCTcEmxgfPozVemkRcVHXniXpec6mCpxY5+8jDkFi0MNPAFq8DK8GAzJUGcQDH
KB2o5jvolPBzvoSi5gOn2s3JVcH6ANbrif4WsOddU1Pfi0tMTWVRPcguh/us/Meh9qu1g2l+55Bd
OEyZ3JZWcVIlMMn2hnSuvbG0XGmSaEG1T6c95GCMChMf0fJgt+Ih7HOAIz0lH/Qu+JITDhjEcJqm
uRVW+CWYxkdypF5G6d90HjYeO/CeZws2gg2Mh2cr3iCdsbGRbtYHCzke2HFwXGisOkujzeazzr7B
TX8Pyp6DEDUoMWT+sVTJDwXRZ7GHTyHSfRMYzfal9dlOp8Rl5IpbpjPEkEQ+hQF+8wEIQe4PA1ou
69L7kI+rsnv38/gH4mVgEV8w7yIj4dgCwnC84Gt6cAKjWiUKzN29OYTfczgHR4lia2e5Od1SJjWX
ZUMUb0mSOXckAJh7mQW7blE8rhRFfhhOq8qXrB6G/1FEbDEdwmRw6y/YMMstBJEvJSFzmOMwumNr
vYWGtHD4JPsbm2CUZgtR5/mI/UWwDvTG2WWF38+KTihO5HKVu1G+gRo3rmvi/h6Lnu5yU/Q45epz
3tZvc6DKW8fM58cS012rpL0VSQiDmAiLJR+KO0yQWPPbkwuWif2a6Ayvoyph++a3AnDqWgwfFYOO
AQtlgAX2HBfTdJydSEdDRBgrZyJyWzYy7p2HfARYiD42/lJRc+6HO9nQo0ipS+yHW2lkX6pwPpEe
5hxdGDobIAHuClHKdoIGdzuzhHR59zpmbY6pyFt3yfRkpMbNYsjkBvP7PNfHsi4e2wnGt6GVZEBX
i8Y/QtY+gB+ENoSMxS7Rc/vLvB+HAqviRFkCuS+2qWyf8v43isyQddqlZ4HGFVG6TxwVp/OVCyUR
G4RK7grS63i4cp/XyC1s9RxmnlhtIh/H5fhKA/pnNHFIkQKGpF04+6Byv4LY7rcu4hynR3dkmy1h
QpH7TNqSva6oXe3w+EOBdApjG8LXp8vARjTHWUMdJEJd2Zv3nn0Ai/VT1FxLRtF5u0Q1mod5CEL3
1GEzWgF3o4mhjehR/dALeJWYC0lm7NF2xtlHShd+O9vKAPF0ayI3iYqvoe09FdZw6ZPawYoC5qDA
j5bO8r0zHcjUvvFek0IFpgMPPWTJc46JiBu0f5yW7ovpmFzDA7UdSofHUT2O2nJuWwIwSuETD9fs
CoCCTGTHPyUVdiHOzDrDB5XaOTEWa5OV8zNOyR+csN5xJ7k33FgpuJaQ7qjCDwXDY4QXsra68qEB
bbkN0K/lzTTtJ2ucyQue1Xmcy/JoU3jKgTXsuNa/N9bC68/jk+hHPEBzsW19I9jc0glNIVrI+6Zx
ITqFxia2qRrX03gSVtWeSUO7oawFgNg9Lh15xpN9GVSLdgIK1SpMmNBZ3zUwltpjZ/fcFJp2byNn
ZWTNpJ315cZo5+YYVPtAUBkaILej/6wteEMVfHk/f62q/DCaumdgVz8tov7oedEpiLDnlHbo/F9J
+eN/Y6hBrPt3JeWnhny51/nPdprrd/zhp5H2b0LZvgWkE9uK8kzEOH/4aaT3m+NTyYUgbWG3sUwq
x3/4aXTlWHBbxfCrlKRE7VBx/gOya9jyN9c2kb7y1xI9McKw/4CyazlKCy3+p9+DHpmXl3ChbdMi
LB2D7K/9nqYaCVvJKxKPGsfeOXHdXZz/Yu88lltXti37L9XHKyQ8GtWhtyLlKNNByG0ACe+B/Po3
oFO3zqlbFfF+4HUUW5TjJoHMXGvNOWb0aKVlc/n7Q8kicOeKh99HVDCzJ34fCqu/Hvp9fNCD5lLP
31kG93//7O/Dblp2d2X+18NF29Bs+r8e+v2m359xRtXdBS7gUJ7B3w/7vt/dmcO/P9waU39nOpeG
1TV2cEyHFa5kPzuaU3ZjpHwKjWR4DUST7HLN5QDlpzBdrOFJtwBD1PkgjoUedFR2/rjBAUKYbS3M
Xad7j3k/oxWH8RwQHfAU+tidWxXvJ9mc267x79Ap7AA85gfpEsjWcNAdGbczRgzrC6kMALTj5k4w
vsqHOD2EGlzbRDr7PrWwNnLUWyNKzGhHGASNCOPTSCO1j0HTadLudkOCurJp+z3cjZMTlTO0F0/y
EOhk7NRKMPqvD6St1utfjYhvyz9WyL6Wgqo61V7Iwd8D5pnLVB1l4O5hENb70uw4vGoNKbApBsPC
Kp+bhh2Hs6e5tCB0LhWE9b0jYepwaGMf4IltlO0eTY1dREjv5gl20zAPL66r7WtwOYAfkF1UTNCC
hMEYrKN8TWY0Sz/u3MI2jr6QQLIUfsdwDRHFP4a+88ouc7WJWlil2UT1b457s7fnlrbdryrRIkn/
0xfSORJE6BwnmLB75dirDpHQoZ7CCqcxcKOKI9bOqh1rZcujVOnetY1naWSnUuSghBJADUFh7Mvg
vWsHHShrwFuv7I1Vk/Gh0F8uakuT1842n9OUOCh+MRPpgh5u0JDRl4Ei08jXYoudVS2Yhmv7yco7
d9Mj+NyVZYAL35f+jsDFJ9rf6qly+kNn+Nk6qhDW6ry7cKO0DQmhI5RF8hmDbNZTk/FQinHr86Kt
menkN7TjxN2QZ7TI7JKzmmP5j42uxcdQRGfXSLYcvtNr2mU+wkZLrieYxkQY+NvWdWgx+K59rGkt
3TX6pD9Sl/fk9i2myKoOvaqmJz0EPOWHccgz0Z8aFLF37YwHkKIbIU6BdM1znVFr5WETVfvUzuR9
V5ZEg0Jn3UxD1x40cu4XDjv5g2gpFyhw+m1sqZEkIKPaouqGx9onnPFscYGTtsz89F1CfTsEHSpU
GWImMt3Khf3TgfDtZ9dDYpa7McHhy7va3dlmiz/2ljXdY2tmTz0JXwuz5v1ggPqYG3G2ow+GmHye
uPh9/ZmooT8je96RyW7HwROVON7dGI2P4h1YmJa79Zt2eHbLnMsuBHJT5ZZcZZhw3tq5q0DMJUqI
VoM9aenGk88TsWXa0MxkNNU3jJ45EsxRTGlyG4e+PMal4yN+Ju0uC6trNPQV4XvMiwiq5UBfOw8x
f/6OyMU9jWmxbdG8LaTKW2y1trkf0orK1mKT13CmzbmAlTbU9Bd1VGa+94fCf763DOZGlKHTOXIG
A98X3m3TGQ+USMOun46y6s6o95rHMXluOJbd6cqJltyg34OImmeYPUNtWVvdrKKjF5DX4TaUp8bw
OcEqX5ZEe5yzTNyjy4vvYo4ca5uWokp/ZK5GhM1T+QgINd5aAC0PBGXkHIaCP4mElqUxVzo3HZcv
SNIDwBL666m+RSuBEbtxr22S/WHeH20jWE6tV9ZE2MW8X84wLNxBK459FZ7hDfLuNeJceIZ9nYLw
voxYjKK4L/YAG5DckJqAQH/aYY8i1IxKgt81uHAinnPLjd7sObIl74DbaMYIGHJK5iDfeayZNpiV
Tbg2WY+/IQx1Ah+SLW3Wbj/CaiRVV7rXuFbesi+h3ahjAP97K2iQLRQmfVF6JIcJZxca+v18+t27
FAcrYBhPkcf5y4IMguZj43vh1oCKj3ZDDzZG5T727fwrsthZW+XYLqjxBSyfUaCWw+DIAPRUSU3u
smLaG5Z3oCKkyA68Z0Yt1VbDde5WcbN3gCjzTtN+niBRGi0qvYVA+gHmAgKHFsjuOMi2O/7+CzHn
V+hkZDDb2YaNAr224b1yi3LojfYyoZNF91kckfaszAIPlmpkuZUyWyCNuHhcIgdXP3kNmOEq6K1D
5znVwY62cELjrSM1G9GQyKG22GIZEZWJ2lq/ud1oPOqaubXs6g8vdXIJIcjT9RQEnAtYw3FxNlrr
K01IW0QDi7VjbJydWwBWb33wvg26/BMgShtrvmOvy+BSx/FBc/p14hhkhcQj6xy3LR1Z8KSwx94s
rSBFTF/FelaRJmnfAxBHmW+qeuuZ+gpmEdc7Qp61r3npbiiJ4mJso+i45fSldNhmzZn5SLmLy/yx
pcBZ1cPwHST6T5M43VMTBva8WmbQCqTQmcOCIxCZPh0n7tqwZ7loyF50zFeraAjOro1jgkprNZV8
4DV7aOmRxkgrs4GBIpxdhxybal3alTiYYEsZhvBscb6psqioD0jOhNXnbbBgQFTu63Vn10RHjtiK
hbZvhn2kV+4h8kHuOUO/tfTae6k0Tg6WKr/MmRyL01Hf6D4ze4yw4AVtkowtxFD5HGQnv2rONzFI
Ilh4PQol6VQrNPfb0FH9pRftAUHcEXzt0U90sSoH78W5eIzDNE97Jp4zWiYIkXHzKNJLghGifxrv
QESOa10fMzK0tpHJUDzRjRfyIQDjpzlt/4IwghJt4EIZWJ7jdALx7muPLksasylmk6jvWAFbcJbW
PkhuMhnKl0pv2iXk+ztpM7HH88HQOB43HdXsngTqxVhymzeeeuXeoGuP/NQdw7XTltPCZPqVlsyd
+1TpC+Y6Rxkmpx5IKHpJ9RgivCIuiyo8g8MQcisspeNvcZbB0f126+ilNuduia31O0HMTG7UW1QF
+ZroAlRJQV8ss35dt+MpZRgYGOWqs/n7tUPzMJhx1575UCAgIim53EZh06/c2KoWIUcEiuKrU5v2
Co+hybCeU0mdfUgl3KXVJqSbzSIhYTA3wSGla/lmNARG8ORN9f2ttvtni2fcDBbth7A/Dmn/WqOW
a8RSzoTALlnEfa/hjUkZIITEKTpkJgKEfkor9a5H9qfhRD6NLEjdw9CcCtdId4x7QbQRqRnPYwvA
0Avw75/xEDABtNpn5dP/Yn5/aAjYQIR1X/XVtol//Koj9768x6GUQzImkFAZ1oPjlBavRnDMHVgs
tu1py2iyuHPGw9gzgXHBLJfDdHRSHO2QHxBrDwWT4uJdU/7NAuKx6DcFJ73eC6ASmRBECs1ap17y
k+WZcXJ754OR6G5wSDsbdYg4Y1h99i0+uSj57lxGg5qGyGVk81jkXmSDYSMmsUob2uvI4IJhpP3/
BoPpLXKZXeQcRJvCfGRm/qR3xQ/Zgely0q1DC4+ZSUlyHzXiTtY9TTj8TfRhT0Kzr5FZ3gICO0gP
sHZe1O9MgbqhQ1PGcTO41lxxWkvHDCeYvo9Fd5Z5+RVa+Uxk8sOVKo2HrikmsJf5o0zAdxvCOooY
s25J896rp0XdDfluiA/Adg5ThQZ1trvVPYsuIW5xDRwwasuvzALbk6iHQAN5q0PJarqkW2dBy2hj
Ck94ul91vcc93g9gEBiBxbRaWbw9sh6tZBnl07NL+9ez6ic18vdKYS31SCATJSh5FAguig9HAvRw
nbzlCAHNTlgZu7tPah/wlZS5AqavIQRm0J0HO/uqEvCZUaMhXCTRbQHNhzAlcDvhCpF/cqjjiMiM
kf5z3qi3SeJbl7nmIQ836oPbxQ8IGPxH2EYg3V17dhibwHEUW4tXuGug0VcnkhO/26F767feuky4
ZCL0niuzN1IGFfllDLqHenYEobnhYO/rGON1WS0ZD6uZoZiZ2y6G91ZWaqtsoiArg8qGkBhrAsM0
tfEPcRRvQdbej0GAkdhG5mzkKQTjtnuKyPcAMLEcAlqubdTdR7UH844BdlxkpGGh9h0Fd/aA7CDt
7+bUgKIOo+XgJQDXcWKB1To17vAGW7tdmiYq0j5CFFIn1NUDDjWDg9RSFkNH9ig2XcUyojQaUE3o
kunr+psqTR7aDJLcqEc6YX/TstMJ4HSs6UdmYG6rInmqEWAsWdhIBmUqwLtJIr0AWSMMdFcTDqxQ
cDOQAUAHfljC+NC5ujJECKnxnqvYWQoSt/C2o3NEHkwMBemLcZXsuuCPpgHmcbRSx8+j4V0BWcYs
k1jviiT3TAniOWk7gSJehV52F/2JDXCgMdzzJaOaJSa1twiG+aKeVEde+NXzojmXx4N8aLrLzkgl
S7g4CB0fbKKWcjTSK2y0x7Znlcqcj8zSuKpKzIdZ4074etrNGHNJ5jYyHNXz0sc10iCjOaqYFp3j
v9oTClPLKXdKVYcuNT/z6ZQXKMIiYoPsPLiapFzjm3wyHDxYFbJcGoLsZAQiR0X0HNbWPWtMju5K
M0E+vYWSKzxP1TZBnXCNYv3OUdrKTRG62PQnXY8Ak1QfqnXh4PSnuaDnFFUykNnarEnMqg1jXfuQ
QJRe3rrQ7aD1u7s8qqH+21O+q1/I9WN2XzU33SI9OCBS2kNIxeA9ALB69AD9LAYJqFH6/kaQxYNW
jdLKY1qKoTHbpBSuBul7I63QtsM7n5GjTCgQP6GzJ7QShiqYXEINmUQNzIeLynlmhgMDdTpI3WBV
5JS48ARrSt48+i5q7dTJjhWJCH4XMFwcxLUt3hM9fTWj+mfIApDpmoUOAOXrVIdXYeIGjnnTj0iP
L60jfgxb3LJauozGCEnv4+YUC+1OgRBaKoGgQKjsOpW0X616uJcObrCc+6QGJAyNmayXTvZn4jHf
nbH4iALRrXH41EunKi/7gNSj2VGYIcAqPwm+5zIOYQxr6FpsH3FHBIE3rtRdOg1Lbug/Xk4mT2Xb
D3AFLtr8H/LkfFKydTCW7glLAS0AmtwZguolHBiyCswQrQhKG2Do+WqDbGRlgzzbiopLYMAY6YDK
INRnvFXag06Y6mt4pstleYoMbcn4dcL5qynCJPiveQuBSMB1/Tf4Z+GyQRhJl2t8der6rIVv5BET
zT2f7CtuJm+6TqCpWFdCPPcs2ZTd3w0TLYcGhKcaBW2eaUhv/Kky3EYxcLwhuO9HwkYKsOtc1tUD
wIFnsyAixPKZ3FdqYyOzWJnzbFSZU7zsxmPtjgQh0Ek2BDEaTlgs0vZOpTEw13ZXptUPiRs3YrW2
I+r7psD3YJrBnpE3M7+u2o1l92TWznvp98bSmOxxFUzDZ1EnaoVJ6WLWspz5lbigE+CoZY3dUCnS
7G9MVN1ZtH3LA7rmNmwcBvDTAxaKmMTuu76mzB7C7pwm5Vxlz6ntPnktST+US61O7yI5i65VahA2
yoGCOHPTmDjxiJgzaAJpvU3ax6GevkpPxdvBMDdR1sSHLvGOUVl6y6GfXnjNIExh69FsA7AbSEqp
TxlNnc/R926ZOUctm6Sf2Om2KwOLXE1rHphmV9fMT0HgfTUandB6PU4ME3nCtzobgZUbmziQ1trh
guTsz/TW0JFusNXF4NCWCTO0POX8wJgKrdS2wDa00vrqOiEaP4G5+GAJueg5WvG6uyaYOGFYRmeb
UpVxCbJVZ1rTMLaIKenfUVVViOWDDdfygdCPb5PyFikeAPbG37dZ3SxRD2FBoVyuQ/JvA2FBgQ+v
5LdG66xhvUQcmzSoQZqHNCjBQZCjzH+Fc8nUfNmGOtoRd1Tky++gZnCnp/5daxhvgxt9CyIZNlMD
f8Vn0E8E+beZzprDCZF8IKdPvSOiPanOPECjVBu2iW5pa7AzvE1jz6hDQ9eJxRkBEAALl/xsp+tI
KraB+tvNc1SqC5xbuR4yTsQQG1YFjGrUdQhrA5dho5ftQwvJal3UNQ6UgRM3dP55Fm6rkxiHT8/v
9pbnnMlZOGnCPYVpNGesM7oqoOnUfbnKMQ9G2Dm5ocInaDZ4Rlly7BZXlV+jSMwn/stItzHoBjl8
nPy7DKMNzVGx0Nm0RvjLC0PmO118t6N39Ws6admUjAs6bU+9VquVW/XfRlneTGU8zsIUzqHOk0E4
cWbEWNlT7cty/BNJrfO82j+P+vRSpe9wOnaW178UGmrHKHiKq75bhyFQv77s13ZcP3m8P0u8h9TR
gXnxDXmXegY6yPQ+l5AvSySqDkybtHrKBtCoSCyRzFo1tGZFHaGn2gJP54uHlXMhIgf8cThu69A6
yZxQCTd5LFIbxG5PGhd7idc0V3ozr0wbfkD2pThh9Cg/1P30Go7VjkMEiuhqC9Fxwxg4X1Ih2JtW
I8/cONWO+pAceHuWoRZEgu9LKjQabAHLvd+PVLjaWzSlNyMa3/oJogKdIzIGXOak/kxQD5Yl0SvQ
pukey/57UuDd85is0yT+UxlIxuZrBfkISy3rKfyR+zDzd4TjeOKkVxbAyoq2lNcUYtEVmk1aanIZ
Y6IqImu8ldNuivVq4yTzK903X53b3jwn2CgVPY9lfJdkaHezMliFegq9JPvW8tmTgfqzFuWnrYKd
IGxD060HtzfVPvHgJkPWjJJ26U6M/JjT4B9ymqMXs/MqPEAxc7tOOA/hYMx5Z5zpo/JbJxJtWaRR
vn9KmMmssBUhe7S/CT4GCepHb3nE0owBEFCe1z8XH20/fphG/mqwq82BbWXtWzMkl1SC4jwZ9ZXy
ekKgYl2kU3RLD9BPUPoP3WT9AMUme0QdkIvu2pBqqpcGMg9tPwhnbUbmm0tlRm+y0tdWqwXrcuDe
Y3JyirX8WiRGuemk+2LAs2+95NMf+wQlkwYjdmp+Sp2jBcc8tiuMT6uHtM2IQeq4/VDNDSlpXn43
bQnkQ62AtNROEOAD9F5PaS8WktgNPbemheiYgio2YHzVXrymRF/rMYjW0OVc2FdM5um/e4UPShEc
9qIQUE9DMmSgc39KK1wPnP4TXuayISJRxypJWBQ1DEW+6+nv2FzN05ABIUmKQqxlFF9rE3+5Brqm
5xjmOWTaxN0X2O0OH+X0ZiMKD/NgT3YRUC/yttqj+nQ1bNSR3m1aZ8pXXpi+h1FMOpnhn1wtuSae
ce+3iMDpTqmN7xaf7LO6NnxGubj0EdYfX3toBv05zS2ksD6uOmKrbTf5dKTxWDgMwHD4MgUe3vHy
Prj0sakT+qVZE2o0wYAugUy79MpQ28Y0hjkAkOvmtDR2SjKPC0mCbZTCx68K7zXBlIxxM2KfbMFU
Nqb/pumClGzd482ejWfUvcIaTrZXYbDG/EVtqf/kBh1jvURhqU0Ggc9Tm28Rne1Qplysr3igwpna
EfFr1Farco6tbjK1aocRcYwevBi5OPga53mj4+I22vwTeti5ZvSlz4QuitZHBiW4UvJrKIYXDAAz
l20Wy0Rf1neY1Opgvjgtul6IpfnSVDP7nb9epyfhllB1DeYTZhW2K3S7aEmRHLd1sIP8RRhdjBel
MdxjlQRvRuq8uDhqmcGvaTA9xrNzDEJuvQ5GY583+GjJoF0OXbyPkFYtTbpKAZBQjGXXLA7fq2hA
jcte3w/xg2xIlgCYuorrVyOGqa+4TUxQ0BYWipJWHIXMczz6w8KpeeUqyPo8/wrNy4BxZNCsjeWZ
rySTI+5OxAOFxktI8Pdew7Hp6JW+6HEmrlJf+4C7Jk7NA7OwiiWg/UGUROhPsZwbNNyCt1JJbd+G
bEw60eu7lCQjrIho6ThSHz1zPgM6NOUVbh43AiU8tDsrJsuzLaYvTKbaWnlrh0jevLTHPdEJLpTR
7FgUAS5pi9raLciKHAiD0iP2QtR4MBSrn2Jkc2HUh2mkqtwLdgV2+bkprHuSQRHraqAJbdZMqjXh
W3gxyMtZNBqyBb0dDw5VxnpyrbMklRibBa7Y2oiY0dCqV0PyTHIkv4puC1M0hFxxU2sHGipMX1Kr
28qqJuWDzr05tYgrnCBcUXzH1Ng5fAfZpBfpN4egalnrfUVyQNdt+olT5+A8jB0/6+e40UUumOrJ
q9+l/anJkuoYxIj5mjzdmoRwEnu66NCTrXrlqY/QeW99540ZBAoRldAABFptMMoFmICCRaXInKlM
z9wE5cZloLbHPxVucyUq7ALJN4Bbqh2DbKc4HbZlW54qTSWYQkj2jKqMzEjnQwBoPikMsZ0RVBva
rwl48B4DYRis2WbQ5jhPUS8Us8+OvjDuRuiwsKIyjMbLym3/BK7UNm0bcZQ1EVRO61ZHh0jPGSxb
5a1HojOncj8ZzWcp/WNmWrhlS8I00J7MJAvK8wqtchkJ7tOUrls+5m8pR+2dRRN1EIBa1E1jIrKa
Rnfc4I9SR8Mtzx0q1Q5l5WPnoeceuwXql2yLhpErRdkOR2oK3jLWn81yKk45YKJlgiqHTiPHV8WY
BvU2TU2UkxtnKrAi+ZXORTi9DmoUl1Az8Vh2JInZ1dXg1J4sgUoR3iCZ5fmj/hO7vBVo2uwjBxtx
sDXjHNaTQQhDbqIHmpiLFvrGD4qvrtYvdsfEuh8o1xC5D6zLeOGS7tWNPbl0dPQNssdCXtf0I4EM
gQC2wSqN/bXOm2OUvLS5Y9684BBnJqE6rr+DzS+2+I6gAJtMsYJkeKsM2qvkqANkytVDQnuVKffO
MO3Plpn5LhnnFEESmAxPEsfS6p+JU955aTUwiBUBCR10EqUp3op6wHpUHaY5bbCzn6O8f0z9hiTv
XN4Pg/QeUCWGKzqhHUrimwa7ncCp8pVY5r2ZZ+8p+rC9McflMtcyWZ6IkWk2PqnoSNcr+CoJHduN
zfRghfwDRFeE54HSuaNJbn3J3oWPDDTQ63ZVh/yxG4JgXYSUr51uLsM2YuDNu82/koYlVyePooCI
IV3Ma4256fK8XPd1CmWryN64qfGzZJIwLXVMsLsr86jwVxzrXt+4OfHoMNA+qZCthfAGWNq4KA5a
NEarLPNBpfr6lyfpUVdSdjuGi/SaGqfbJRXFso86emp9woNsa+WY3BZjXxFTr/CTOSSJL3ryzXa/
ymeSg8oF+Sn6IRvnN8m0sovpBOqsxezuZFwR+EbIEITQVSp4UvmEmLWV+rWzWp104/7FjOS2Uu24
7BoLu9TIjKLGgAF9r6YBEH0IGeSHiKmDlpWgNgxLrbxkBF0fGu+17vy0oWnt0Ur4ouZVmyFCQdCL
pTkl67RlbSsGeK6Tjhq0snS5KsAzDDpHPb+BrkUez4nE0aPBW4nNCg1FSjYfMk5JtRuwQxZTfDbo
sI4THHWLIpvWa8wM1cXBiBC0LvPsTu881A3E6dAyL86arZdfuo0U17H2OEPPjhX9WHnyHjrP1Mu8
eD5c9snDUIGAugQIN6ZreqrbypZ3hNM/SySRmatulDczWqrdc/zAijDbI7v4oxH48EaTqVAxHrGa
acsKWQxn+bNGCxN1f/ahSS6bFsVK3o2XwvCKs5ieGk3/bMMCPCONuM1Yjg+TtJ59I/7Egr1nyD/T
D2KdfjbobYQPT7Y56QAACoQB4UOSn4O6uoEHvMRmjOgex0lSegsocGBSxkFflh0JDym6ysx6JrWE
ZAlr4FqzxAamVMtse9i0BtehZ8Z3HQYY2wrJHMlIQouehmm4zNhd+qf+yiusntWHtkjlCu6oaWmU
3RkKm7XJAaJrLtxdbKpHS0eF42RyBriRTSocQh4wPcokJiBGmPVTOUJ2D2XeLNkExwXN5k+tmw/6
mVWyof8JImyeDdrQ1VQxgSu7CcuEToZbHwGuGgsdZ2RlX0YUQAt9Cvq15N1GqgOGgJb6cury4Zom
c9joLBnJioMZu89jq/0Qdk6eIuOGRa35O2d08y1lkL0kztxR7nAjQuzS9w8dkssuKZeuaJOV16ER
itKMeEOtZCNU4REwyq31xK0a6kuISaHL44ELEqC4biFMAkR69bHoLqU0LixKahcm3tYjHmMTm+SX
OHF+n9um/wXJDVsVTf5VRc7rAQ4P0vzeZjKSliMnCI7BvKirJE9PWJv2vR9yAThhc9d3I3xWrkaS
s+cGiWwuNJ8S9kLqzDC42AwE94P6Rf7SnU0TF/iFoibNJB6uQi8ublu/qqJ6pdtKhTKfk4vCPyqt
OwYyDy5kkzWsLy4s+SJ7QUKZf1VxfI+wf1UNo3/MtUDbx9n0Tit+gbA0OEyGOeN2kflyPutRNdCB
W0d9TkRDZJmnyIqsU9wau0Qj8g4HgM9ZnFc4jiHSOaiUf8Hnvk+/t/Hcd4bOwSbI7PCtTvozeRgZ
GwyzNNyjEc3myLiz2GeiMmHc2XXVOREBBJCC2EltItI4cB7nkZQ5K+ag9TADoU8/cuwvVGaeB6V9
pI70PsqaYZNIB/1YyOzctq58ZgEOIx20s8xeNFNyMRMeuHabIrvvw/xNeqi9kjF6GQyhn2Ej4RQ3
6/iltpsHf+btNHk8vTf0qqVjbCtK0qMt6rtMT5xHRIhYQdPpRUtGkxCV8KM1ue2cNvcf0ZFLpvZZ
doEuZG9j30mO2igJWSrSmR6XH/35AyPL/Pj7aUa23EJW5HDa5PSc09Ji885kvrLQfWGM6aph0+Mo
WJW91e2QpbG2T1l09SqFUKxGeEkR49W73weHcYxo8RnR2bE50jV+4v313b7mqhVnfYhX8w//fl83
f7OJC1EY3XT+ffz3QyrA7pRetBEKB2Kvu9Pj74cMO5GtikcLnNRjBbGPUUiCbXb+FNyWwSxwtj/N
nyrLGrc5CLFFEDV/SpvTm1snVzfs9R8nQ1DSDCgcQmsnwBrStGHQZ7fxRBpMOu5TFebfY9/cZGtF
HwruAWq9Mn61mAQsySUvnmPJSMoVtv5A8ROv7cjKrllKijweW59EFtzPeJ7dYwN7ZV/GXkA/UW+P
Rk4t5mjJndbl8mgQ6XH8/dfvh6GMg11PPI8/f/Hvx/9/30uEOi1RMybW2kx81qHOPcZO4t3I9Lto
hRHfe1Hd3gQAv/lRAZjn2nT24+/3DD3X0kTJxf5pujevx3eRCvoXv1+VRDuu6iYfaO/yVS2aG/Fx
n+FZ5DdVZGtZBcPGLG+bR7Qef/0QqGoLYTzIsx54562SVrK3phRpxvxDCcMXttSm2/5+KiwzpHNo
TX895dzVrjm6vGsiXeuGrGb+s6iH1FVPnfvf39cnVndEx4PGfv4iBVlNGkTMVG7+a66JRzazbfTl
81cL1I4LZ/C8c4vVa/UrQf5v/Md/hf+Yqcv/819q6P8H/3H+SD+G+J9SbTH/wF9SbWTVEG88Q4cV
KgxTt/5P8oFJJgIablsX7PXCAAvCatFG/+t/aP5/mGQlzGwPG7X2/K+/ZdrC/Y/5e//1ZK5/Ka6b
f/v8nxj0+af/Icz2QDc6wnSAgxk+Klf93wl54eR2xOHRIY1YjJaQJosndE4IEvKRIDMq4ie6sP0F
xPfx94txwsGD9F3OOrF2/vsDxgntHNvopBJbq5d/fyGZv48TjHMwmUjtSA25m5Bq7iTN0oMKi7uO
MXpb2MOrXlvOroHXt/79NGVdg3ooqjtRNc4Tc/sNY/rxNUqGZI+4jkZVk9z947363y/PP1+OmQb2
7y+Ih6QaNJHL4V0gZJ9fsH9Q8QrNqExTQ6mYVNpzNMr4KPsU736TBqu0cdqDnD+kdOE3KAPvK3S+
bL0RuZ9mMRxAP19UYgcrqEv7QdJ7hwbHbFr+VNihQ/y3jF3Q8hi0z8E4x/tkSN+BOTxLZ8alkEI5
tbOuxkfEkf8BbwUst6am5bR239FjTRNjZZQY3Ful9tBYmeKH2OEnYd9Lk4YQXufTwOG/Tkwwywkb
XUZiLJ6kuC6Y0OlqRS9tS8+hpchBNNuV/jqYkNp0IXWr40BCS9PuOGoq3dl2QxMeYO1a0tVYxS0q
R5osSiHmzpKAnnvVPdXhoFZNfOZstuZsNIcPmsmp7HY1WeSLxGrTdeBNKxlzWAOe1Af8x1srAEmn
fbotghW3O4L8L05EshOpSYtmitAaZp0FV1b02UIW7jYtZ4BqMGs0syX56PUaPBJOcS38pnnAdxeg
0qbyZOjQjvKMNjZDqlp2tK5BN4GyCS5OoH1RdBMbV3zI5KLL7IDJjSA+G5XAmF6KgivRngAOT4d8
yNbSaK50KjldJgS4FWLVmdqcp3kzCegjJLeLdgUThFz4FNAMRPQ4P4R2y6RB0K+fGEG5WfBYpsCg
aRntvM7DokWPm4R5kohKeqMiobE3OhIlnKdQ2rtfMAWIeoVt4bD5cbF4inhD+3mY1QpVDd+pV6Tn
5QNY2QHdrW7QuPJKGuIBRgkbl7THpLc0W1TTZXAOUauspcZsCv3pUqsQt9VEtVHSmmttiEkuDvh7
uZXkKHCMB3fSLjZhwAu4PR2U9XmmYUV3ZjZBDLSWXes8iGrylkqKm4swpAvSk6SvtzS4EvC2I0Eg
tZlwgQc/DEziHXJi3kL7bLi6voYSMm6togRMbqAnjAw8e5l1LLuITnOKJL3rIS3XVf0WR1D9k2Zv
mdOmtUG5eWgm3aE6N0VSrkqNYJIA8cPcwyEGwOrfqjmAAkCRNSEZkQlSqWGCC51IUtMhYgki0EiA
wIShMPupCw0jd+mValqJxrxYSoy4wdLv1ESIa0kN818RXFUs9kPoP1gmtIMY4dLEqY6eX0gIdvUN
XxadxxCrvWdWT/0UcZn5Rz/3T6LEjeoxt6JJyWWkuNFNA4+p16DCHv1zFUX3Q5LQW7DjZ6i3uKm4
mHrg3antJ4RklffOAEQC7l3c0lPqUACmx0kXDhQ9MGOsxLPX7z/ZO5PlNpJty36RP3OPPmpW6BuC
HdiJkzCRFKPvPPr4+rfALLupq7pSVtW4BklLUhQgABHufs7Ze+3HMI8iunzMy2we2Ia1uC5bZgpZ
LUk5qwKiTOZmaWytEGyNIcR1Z6ZvwoXqFhBOSuZjeWXphqhsd/ZIX5FPKrLod9jxCSbiuRuTm9D1
qo3ttD3/bIM2tkAgOj2kwoAFaGHbG6ogW6UtNclEbpmtGWSjQ0kl/KbaeM+76gi17ZPxCIgVnKs0
0s9D7214rPCQjba1kzG3OybNZawQizZp+B0xBLQTY3jvq9zfxqZ9VwxMq/SAbBBmsMswqTLzdZ2H
+BTtKjg2XRgcCQYqGJ4VpywxySkbJemH8Cf+1586xJeuZiyai69f9tGH8kHEyElz8rFXFpg3An7C
CvlNXV7lRlhe2Zf/wxhsrUMbb4s0m28lspq9HojaCjnubhhwI9Sy3jQkj41Pe6EXD1XYsk+Flb4h
t0TffP1fiNCsYZ2DFops6utHf39xEeB6rXBo2HDWVpAwvDgmvZso89AxjAeJgWLR5fV4+PrWmIBk
zUEkN1/f1jp8RIIkGF8TQYLy13gom1yfurh6+/oOqYy4t0DvMElSD22P0KMdyWEzkijc9LF8c2hL
L3E9FlBK++KgECPgXeH//v5WkQF3iBvjEhMJnITzA5ncjj5WmZFtS1GfdcMlCDzTPsxlQdJLY//w
ovA1zXvryfUQQ4xN3p5MF7aUk3ZM3jJf7zI6DIskRhtAkM31FAFOSkpyQcC9PgPleiG9r/yEaGBn
dxMl5oeBQ3cRlb13HqVN5kJc49UpnOJKlgwfokENW5M7ZVW7Ff3WDv2A3V2Prco/20G+N1E5PAEv
psANiJ9OxmCfNVlHbllVbbtgSu8LVJhWZb7PjXavvEvpnXpS7rBw7PuJdWVwwwpqcUjmYSCu7BYD
dFc/5lNvPEQBIoQgqcqz0DiR4S/Mp5DZxSZ1jWvgJtHey0R87Rd1t/Ynwz23foOon9rsNeJZR2MC
MTM+shrWr+PbxVatzLz7mNzkGZrf/RgSjSozqo4oEe8DY2U9+kzmY5S67YAvNmsn62C4IYCiLPIZ
YMpuO7qNs7RI1MOMEM5ANJ1b9KHrGmbI937qzGUW4OsaUy7mMTSCAxRcA5CWa7+Iutu6EGTf+TBh
bCijuasu8y9Xd2KFVLLZxGBfRpKZrz3rurRJXzKLfeIOEx8/bxSVOtwebYuDZTb2IZsHwZXJBKgb
pTrlgiq4Zfx+O3SItZMgT7etSPXKqZAti8yY73PmQavw1aNqvZ3zKdrA7TCuSZxsiVWsPqMU8Ysk
U2UVPWchozNjJAiSlEjCuOYmVxfZwhIJbbafE8c85BB8ofnrikyS4TlvxLfGTHI4Qb1VEUwc79KU
HGSwbVcNB8J7ABN1baLySMvHgUgiWE/4wlnIC6Gvq6ol0xi9ajJ+2l72yEhBLsoOPzkUDFKRWMpc
wxmO0XvYtOKmdOJoaw7Iy303sHZOXz1VBENeMYliEQkPzKw1JowgvY4KoBRRjoZjjKuZVnQ570tg
3fzTDWmQPKjpGpAgA0u8tugUzwNmxUxsFcLNoJ9P5JvG14VVkkhjo67MPrzZa7ZMTl4yB+mbm6A7
MgZjPitPb/uRzm6HoQZKEe7HKU+fvf7SkrLrm6J2pk1gIPYY3Ot5mMwbnXnf28qBlgnEchpC+su+
w3S91eOafjtmnVGwGt+N2PhXykLBFQ6TtaPPcQ+u/tYP8uo2yzPWhjw8q0yGdGH8adOYXKmTQ97o
cPI6Nz/OWXCGKpGw29iXJXG4VUQPHkrPeqGP2R8CL4rv2oJBsO13q6/DM0YvefP1BZvjyddVuM+s
t0rNeDOsyXhopYcsP4mRNHtxdeCDe65ouRHlRSqwqj191c1GtqfpcJW2fF6V59FkbQTh7E4N1iNq
uiNKm/5M/axWzeB9C5FQL+cq6M5fX2IX8ZwXHyGS+Cdh5tZ1Nhhns3eeE0OYMBFzuLpzTh/4Ejyf
ju1t7lo1smTbXcsxQ+Fv5cP9PB3tSbR30QQiCCMiULmJAxmLNYCx6g0S95IeTHuLG/MC4Oh8gqUG
jq0kY0MYqd07cIfuHfGKjCh9UrKJhSVpgmCOHRf0cApET/q7V+XsfUm9DsGRxWF0nVlu++ihAdBJ
jM6Qd+hoOyW2hFGGL5Hq9cqKpb3/+lMy73ex4U9nb8zGW6VHhDr8llPl1rYTnLlDiSptCkubOWtf
koWSltcxs8ewsHh+vrECuXYLLuc+sLPTZahF4z7PTvm6K6PkZFx+8PVTHeA+w4LFb6G2sTd0o1A6
/Ov3kT3yx1/f//U75YRJbMDp8PWzv/7465H//jtxgGCZTITj14/cYDKO0Da4MDh4abwtx+ry5etb
DFCX+Uuh9cprZiaElz/5+h06zZ3+6+9YZuL99eu647YVdYtO8fIi5UUvo8Ppyk+zSBEjws9yBpPX
F2bJ1x+0Z1sF4W1tgqjI+jQ4RkZxlRhpcfv1hcBBWvBmGe0HgMFJ6LWPeWEn55g5/dd3PajIB2/a
1g6dHGTSJ3MmjLi2y+7RRXIfMYBQkevex7HjnS+9ucn2rLuv75DMTEvRB8Pu61uL9XvvFEhzw8vv
9n0/nQs0LMRGXY08MSfRrD1xp4Av8wLvzQgPtDf7e3eW0TIp9qFCRzC6xnLkaigrYS1SH6Ol8vNX
zSi+1ua57Ky7KGLlSUImA6YxZ4tKdZsxlG+9kaCzgGdrQ4VRzau0wxMFP3lExguZpHgi2whqD6k2
6C6ICm495wf9uWwR1bTQvnJEuiA4tIa1LMsECbn2mz1OjxAdGsG40PEWZLrlhy4akMXxr0QrGWxJ
Zt73F+5K2aFYa+BuENUSwDjCFazAD7aYwdatghtTdMLdjAqCRFRcB6aYtlJGN2gq+jI01wmU5GVd
STKFZ/niJw1mRGZPQxdgPaivUhtOuAs9fuE24dHlzECkB2YEj1FPASp7FTJPDYba27FGI+NGxNu2
zlqH6uJShqowSOiiB2QY9+w6+84ent1cftCReMMwv75MsiifUEW0Y7jHoLKu0CVMpgwQqCEPbjVA
YWee1tEEzNtUORV7fDVRAW7CoDsSxlyutOssYZhHaOCM4KjxRjBFGfFzJd+/jj6KSTra7+YxzbJX
r4br2ScMuXNMJakj+jXDTTR3rbNQlf1M7F94SZq96ZDdL8hx79ZwF6/d8SMbxUsfUO9MtIiC+TUY
5Vra0RoJWLb01TezkB+MPRaMFhUp0olXHfxIvyp3arY6N0n0nX8YSflDxP2HU+lH1SB7issbW3Ug
TdAoaM7tWCIfg1h/C6voOGP5Ae7HUMmu81XvdPd22Gc7XKCoq7QJOAXBUu5xw1pTus899J4BhvlF
NdaXVXU9XLJlzW58JRD6IwzRtENZ2SXS2qYdZoKaO6SNpmTT6/oHJ/6Fku4V/93PIZ0V2/b3nexe
5rl5SSN1rEMJNSqajoiHsTPYkYddIrYh7TgLObAKFNatL5gS9uQakVvTMuLBgKHb4maG/+UX8i1E
Hg8rTW1lTZNABc7AID18TvzKAduJ/jPu+g0GZotSsxK1B+pwy7WLo4uy5tjRbcBwCPkEjzyhBGVr
r5V7iS/2kZ/ikiQ9DccwcgsGIz/odskL8puTaVvgLEzcb9KJT4FPd6CxoA6oiRxRM+0Q79+7Yi6e
85q8aROquAo+wix9iafuVjdkx7Gy77PcJbo5fIjoWlXYupdi1GS8w4EhW2vmhCaaY4rZHn1fdGMg
lFy7sinZTrmT8ka+GdgTNtW4rJoJyU7p3Mpp3kFc5HMiGhaGkHHiKv1UtT6IqugXhlPqNW5y/Gew
0cENgCY0jR/yQj4kkqCJxbbSQA0lirEJiWbvwhwFk8VhZJ0lQBJneZOlt+Av8Wvk3zjnfta+Xa/s
0kfLvIvITbqrOjz0SWKvg4ij8aQLgac1e4zq+Wx5LsHPHcdcykEwgxdPhBDZ2ks7ve0m/aATKzvi
QrqZi8qgAyBOGSROZJlG/ezyfptzgrp+ClYVCdCc3CPnGkuYSkf6Os7HxO3nsApeMqDalT1HO6Oo
w2NG5hRTtx26ipupofqZ3CrcitK5sktxjGuUwVK3ahV7kJXcTt6q1ne3xVh9eiHjc+yfySZrDA7u
CB3c0HwaeF3KCkZ4BIbgXmae6KO8Z40eaC0xdrXyi7U7d7aV6z6lpY7Og7WMS+vVtw11GLDK3aWg
9twWK0keezQODYIAUIDd6ZzSbxYNU/UZguc0Yq1YWTkxOVIzJ63aYl5mw6GCd7XErXNFoWZsrEKn
myLR0WYcvuV2fp+ponz2++aqG9k2vMF5kpl97n26j13urf2WTNmIdu1yLAaNNRjqVV2nQBxNY1+G
Yb0x/FubRnbvRu6KpIOMo2SW0lytPglGp3Uym5tcG945hdhqKPvBrgQFclLeT4MRo6SlkZkPhJgg
8zZrxPZ+6QZ4lRDMO0b1ZKCfS5luHSq5xmH9IhJxLHIskJ5dj2t/RHDSFvE1rYfXhp/gdO+Re3J6
JyiysbatBg4yFGCkm4zN06Wz1nDL96SNgedgfDuwR84pguQSM53fsIzmOXRWJ8pQLzwlbh8e0N0m
K5KCbqRdP5BBic0hZCoFg+xpaM4Ynt0FppFioypsBhL/mtOwfdRqX4SefUIv85JNabTuwpKsUjmp
NX5ScGOc8GdcFAL3377Lk1VCvsdK9exXUtHa4uR/SblDLlf1dNcqeZ84zmPTmWD0Sfobi4wbRtIj
sXxnYRA5vB6lcxptN7qWVfOAyeqZDq67heUnaegjzApNFLl0CdndO1T6s2opjeub2Sc52M/0SiGZ
YMVsmWeCd2y7nSDnYhcVQICFK/dTnaDdShFgpfObOedoNCN7L6DPbLHXl9jY0NUP9OxCz5MsaxFy
SiC8ECdvG2c6twagu9QxoB0iyxyxbB/dASgSiqQ6KVAX1cjCheM+4Iyfkra/a0vjOHbyLAcvBNO4
d5OkX4oIOVOpmg2ieDp1Ft4mX0fX+eDTDSLMQ5pVhHByRAs8h88+uXZtwiA9cepli6DedQlYHub6
GTjzK0020tPS+GHMmgLoODobqZ8t0VurAsvyMrU4FqTOGx3XhehFfSRxYZWbSXoI+uGelJ96F/n2
Ymd3Wl9nlweme7ig/2EsJmSFMHxpfyk72pittUjAQDKXdZd9HcstSXzlEnLto0qGkDLX+gYlbLzl
xgtqG2x0F5BK4RubrO53SSXvsoD45NwErjx51Vtn2PQSDWr0C7gx1fxu5rw4tfHRB9i4Q9nuZW5F
24vygIUoQgjY3Nc9rNKBVzyMx74I/SvIgx+DZEWttLpzJomIB86iKAncgvABZjGAlaJQMyy0w/TA
IVnRH5270evWU3jpqoQo4v2nPKbQh4a9Kcnfiv1XkbGpEbW2GpjlY1GIM7Qf2O+QWdck+SDU7257
Yk6kpGfCYByHYIENTnDp7CDxP7YR8bhoZm3GKu3YfiDEzDFvG7TvcCCkRSNPBEt/d5zo3SRfC1BC
6cyvolB3ELcIN4qTZ7enqKxmsAZddCNnTv+xzQUPm/GmaE0gaJHzTmWAmuFYRmAXhS9QinhgXEfz
oxIigWvcZMsxQDbJ1c8igskpsOS3ZvBptahX3QukzaUccYe6+0TLDjswwJBgSK1d0Scnc3LlJgjN
B1ra9KFZ6rPIWAO/fEdS+L339J3JAMp3PYDi0x0H650F6HrnVRwNsvqxQOvDwILuXVLSWwRq/Env
GGKEMjj8LNlqxcEuyvRgFa/a1yjAakesmrBKbqYw2FY9e4WkQl1ZM4WHO6IuGKA8L4w0vfHI4BNo
zLpC3gAjqdmwUWmP5jMjRqZJKIV7jF2r0nGZxmyMBu1L5ojPOXQIk6FFCATJXMHNDpbkqUq8KKa5
xklPnRrYbGsdRyM/3RhsYI3uNyxgLbepht0vkpNSY3Gs+nhncSbDve92MD/xTXw4jp5OdR/9GLyy
JdzqWA2Wt26ai7oAwuFaxDnKkvqqtoJoXceXV/Y2+k8arfWCgZJm4ViPGgibTtVFotW9RaXMV5Vp
Q9qjFGgv9VR0GRCUMB1dQafAK0mcNeqDTOsBp1C8NgNUCV2PNiuid1i0ZO6gZ8BVRgvfIvktwdJd
ZIO5j+lELiSHo5R6gNlZDUcFK/48tfMRzvIpgTS0QPJCklRMmlUugqsyhM7kVBHUuYm1C3fOKjZK
QKTpFC19beOWp3/DCb4x4OkSU+mZI1jP4moKgLJwqICO2MWv+Cv3eWnGB6woh4LVXATgXJDwkvjp
5flKziweLsxmgrO4+EsmZyVOQGg8+VoD4vNx5mVef/q6fl1DMjGk1wsWZ6KLwQZTqU9ZffNi+3Eq
OQGKCbQCuLN6m9ntY0vLZ+HLcG/47psxBA+Vi3aZQNpHLIxkVRU5ZtPRuo/DQZ1UjvMtMfYm8P61
nhnEVJlMGUHK+9lO73DqBTtt4Q3IC/ctnPzHLCFBwL54hVNSnc12WyCpnCTn2ildxVb6MKWwMpug
cVfBnLwkAzM83iNE1tCycN5gF1Fgi2AN2t/zQP/IY/taVO1bY5fmLZZQk7q6lujeRgaxdFH7vnNW
owNQM36IvcFbM1N2IEX4u8F+MqWZXccDDVGz/vQL9h0owauoz7ehRMqjWCqMOJz3aqjvYLHUdTbv
Kq+ON7YEI1W33A1wAEAWfAjbqa8jVG2jb75XGhQylVy1V29Dknyv2vlt7h1riekLA2Cf4Lu/EI16
7COOgzQ+07xBpijZTTlhFfQyZtFCFVFvZq3WDLanlWPY43LypblFHvYdsQANTSfHWeTE17StFzZR
bLBMQOK2Fp9fYIP4sGIaupqKZjma5NDGM9RtSTjmKHv/8PWlZw/Dvhsu4RnuLOzZoCnbzZw8seUL
oFOUg0muzkNBe7pg4om32tkOSB25TMObKpIvs4P419Dp1rXmtw59sJMgWpLpIc7aV88Mj/XgIfYd
ANJMYtNU4bekTzeuwMqF5IdJs+2/F1NzSvLpQirD32Im5kZ0zV1YTNkmsifiJFk3/bH1AIzg7YoZ
380QLQRaO5D1q05P3BYBlwggUzoLfvgyIVzcyqYSOzfc+blr4N6L4q0BigYMaHn2TXfjBSrddp78
oE2wu8ixFoXRPoZqZDdGF+q5o72UX+CpVqxYdm88qjt2dtoHtppPUmG0EZh/vEZDibS2rqMoHj1v
58/5mpNovcdm9JwyjvItXsOQW6+mgr/mJcVjynwHZXu4jdoc3op2voE91gRt9BvHbOI17jVa31b0
oiGe0ta5aYokuo0v3jM/y3Yd5R8VYu7A1Rnue4vp7FhAypX73OnviWb7JMYa118j10M4fGi3vwZL
nK7DauYBKE+KkvF5Cl9vW2rqvjwuUXwazm3hcNZwWSmGHGKZdNCAelQYDfX7povKinGEz7yRKysI
ymPYQzl2bbZxkRNubgT0dkF9+Krfjap6d+xZ7ohignxlDitip6kMjB/ar8MVg4IVxZq9y5VUi9DW
8Wps6tfOhHlgj2288njNREjc1D50t6FFLeO7jGJcvaGxCHGrDgidQJE3dPi0U58lJfWuowb6JijW
YqV9dZqTnMK/n9N1oeihOthpZtbvhRHMxfcBYEZ8MwylxkCPDoXN1KGhwEGW9Bcpul1VJuHKnAu5
xhZwVvRKMwJ3YHkdNQ6dpapdnF8e72aPUh0wNKISIHOLocjqZe/dpH2NF3BpDjgvbGDjMaax5VmF
zVNMZbpnTjqtOkkzIWQieVWoz569Ym2Xzgvx1Ksp6h+jnpMucA6tnfEecxVQsxS5eehdhJfsf/b8
gjgASXCkkkPLcMEZkU14kPyk6t5x72ry294GKxxwJOHu8GIrvADf2RmH5nvd1DiVGkUYR/9qB/bj
DI1piUrkSLJivcpqcKmsG+xsOaU6W+Kj5+VHt30dcKUtwoEiw8nHC2MY6lROcrPtpRtUKVeEE0nE
EQg7c4fuITi7ZRX1pJqOLixZmi/jiChJplUAgKjflq7MVnGqOOb3GYzdDPgwMSoLKzCvffyW+9mu
8c+V90YRZlfkRn3zx6hemrnvgA/jGCsxC4wGJuosR8McV7igmMj3qimPIu2xXfuMLXBXRS9lw3qY
XllehWggi7bATUoCwcFOpVZ4KC4aeFtg/YsZdTacN5ZuQZJJAjOKJgwoEyBylybvbaaH+CrhvE5p
YWFfGbqdmXLmTyacyIbVPzQkUqzmTOht2gpalB41dT0UJyMkhDZKkvMEk37te/baYZ62A7b/lDZJ
vnWq7C3O22TZowkZp4npehefqIXvwngmx8LPKD1NxgWyq5mwbUoBCqG3FYHBVXpKffcKcOgSofZz
TSkCKM8pkWnPhgOVopl3Tlk/muRS5jlRaiZtTJNBHHKg3Dwk5fiIkJ0X33P4g7s8cagQGxOLK90m
jqqTH221SD4T4d8LkU5ns0o3JKyR5u6a/QoW6CbP6ngdCNxeTdWW0CGWSM3Mi96JMykdv2Wf4+SA
+9aewqp4zanC8B9SH89OTfyh1YdL6QfRhmQfLwymXdjLE26B566o74LaD7biEpfSYL8bVMWV0iyc
keEn7k0n9bh+GUyOFHGLAHySl8IrtwfI/6WRWhwmHFTMJuGYiUW8fE9nOyMeo4ydtx5yMiaa3Nt0
TBo52zTGXUbdyLwCmx0JHDg9ZrHTbn3MKrHOZI0Hy3YezDGzNt6YMhiALh+6PMrga8HBJoEhQxE4
Z0cnUXt7nAl3ciqarXAdWpK5Dt7M4UAw8IlFFr01BFZOoIKhvBXXKGuOkS/ELkxcSmekOBOYtgdQ
l2hEGNSvjMFh6J4mRytx703HHIB+JeekYkkkx7FbRnZDropr3XCnvboxWQSBafBxh5ga+pkun0RY
V1kMnrFQEcJtDDCjK6rVIz+cj2AVXOJWdgjztwYoCTqlOR8caUFbH7Dfwiy/VaW9bzCnwzM1PgfI
ASXH0BXtEyitnV1TQlj+JoWEcqLFYu7SAZdtXGSbKcXgEnV1soHviLqRER04so9xxmE4p94OThOG
m7GMkUqEF2n/a0qhsQYGBVhOMEg2DMJRmxSQFy0I0s0+i6nAbDpZDviKig6wmo6p0cMgyRTXhml/
5FkGmYYuEgNFacxQ0mDHeY0JpzVZW07Qbs0cBT/TKgXOwE9BLYqPzsSQPeNcVWNIGVDZHEPTjvrP
xRgWsIQw6+UYhhA+CNObIaEnOub2pjBtf60GQV9OqB8mHVE6iOQquJ5eKyJeWTJvlQNstmvLC02M
2FPLRhp0kaF75nTRT2C4xwZ47OQ98id0fyB1XN0cqp5dRleMtNFc3Y5OCUeINClutWpbD/YC7AZF
CMidZYvaCxg/PVD0OmSOlPQW8tpxMOSJ28zcTNhbsiiFI0t49G1vyZ07ApnqavqaiRQrjvsVtJCJ
kAedPsPCq62e7pHkqfF1sRnpvNkNjb4bMEfEGn1nQe2AjAFlIes4JHHawbSuzT55Kgd5Kry1EnOP
RWr2tnxQ8Z0tqp0SPTPsoNZLG1L8ORDDhnnZdg4YRk3BRHh0b7wEYXlP0januhSfiOE+dHOac4R/
beawYYn26aB084EOUmnVe5CB4zazCu5tx4W6hIchGSVrs/EIQBDzinS+sryJmYk3RASmh7lvIGUA
84c8xenf6sQpcXzyzucebAsJUOWoYBM26bxpO4kPBp4kArOXGUH/mHzW9fzk+MWwhRuxrXKRsi9T
GZEqAleCgODoYpEyy+QcBTXJfLBV97lojw18p67p1W4usAEzybkHpECydxfAG21hzEeR9S00PQ6f
hrHJ0zczxWvKwfDWNDkXdy5hHqYkIPqSTUYA4VHo+mHooK8WzXd7Mr5Z3YtTJlzcLYJAk5k19buZ
Uy/l9/UkjWVoMCcQCefGoK9P/owlJCM2tZf+VqGaU/S+dsHoflTGeDcZ3lI5cQcLLjv3ZvW9QDEn
6mrP8tPSxVH1RgObBL8gTXwYKUkfLtNHxBFrsgBpf/jNBjv/Ku0J50paF41hX+KGNIuN6VaoCzL1
ZIorvBADUn4aJJ7dfiqOnn5tJPtmtLcaUcjU4qCxKzoPWr0HMzzfmJrgMoT2mmjN9ZfsXIq4perl
93zMzgV+o50x0qyW9OLyIfPWnGxGaP8+nr/VUCsBEIYLWMtt4ufNOaoFSpDRrClQ+chDowwOUAp2
nANrNsGDRx+d66NniIKGBGpZz0DztiHCb9UENFRgVCwFnUfp9R/aQsrCG4OC+yYoSXouZ3JOLn7l
llZjlF7nxlytYKpsynJ+HfFxLbV1btm5MuQUq8LmmOEiIl8JCP2QeklZEJYtV846cptnlCycpeyC
aKyCrczLMJ8zFCaYFTFDCEArm+fXbqAbQrIc2h70qovJnpdzV4BwwoO8QKpyp3t7CYU1PmWjcdWl
eq3NrjxMCVoBr6gJJEmUvSShhmd8TAn+49TZ3yu7eITNlSwaEnnc9srsUbRAI8sOntm+6CbOrmvX
OSeG3hBeSetv8MuNBcomfW/modm4FPHkGw7DjrL0SmUJ8z98j0G7mpmML5OGtV265g6i270EZOBK
AkXsDGqej244cI3XGnZmVCXThigPQvCi6IQJOqfVBlSEkpztZ4Fb1Ta52SNt0KfGZe0HWHBGOz/6
NvsjHVwCMaU4+JXCyA1sTrT+airUD5zQHuYOx3MJAhDFXYz0c0sglr030EvlAQLXKKvuo7immqHB
ZfaoFx0QIQQYIVEHNr6YfSzohZoOZRlfBIb2rjXom6n8nHic+RA7HNBRfCJ/II62KZ2Ni0xnC3Fl
pCYZinunEFddT4NdeeK59hjwRMz5l2NHDRLDIhTp0K6Zsy2ZomDnv7iDnMrgwMp22QhQrWjkGcDw
n494KdDBoW7ZPHWIUxOP6aLQJMsZxuuEcXk1WQL80Yi4bPCHc1Q1t2Kuz1imGWCZ1nvDrMGA0bTy
q+moyvE+tyvUMjGzfa9jK/C7126iyAzMNXU54rDWftdB84B15mny+2zNYG5tGz0DL0ouanikgNVq
pvTmCAhqRTFqEJLkDs0u6BGOUTrt3RzNV6GayNaDU77G38SqyD8+M71LWBi+cKrEqSLwbqT14ATx
yRrZ8eD3tsvYcyFXR2TXsNqA1ntIlVbrVMC7NtP9lHmkmgFykDZKQ5oqVlGz7yGbAu4td0NEQKXS
MlmMPpiPmZCAlVMYl6N5tXfwjSG0JKw17j2gnZc859BME2ASgDqrbnhIiEMrjXCZKrvdhmYJpcsj
0w+ARejVuznVOAIJXdUaG3c55KTjTctsopXER5V7KDjNR9LbbTR48S6xaqiPCfVsF94yzIA7oDjg
u+2MrNZujnmSfQClzpa4IKktFZ7TifFYGOoNquI3Yh4BS2WLhQzYkNPBGLf5aGNV1W+TMTwj4IRN
TL83ZowdBIQ0tn37TrYrBwXskWsrwfIKeXFY1JPxYjr9NjPCYZ2W1DhOSxNDKqUJNEVl8zUVFPA5
fCgdh4zUw56AGG8mYM/ITThjopg5LzIKwG26FZH9oW0fhDTdwAT+XGOrbV0k8Lk6Rkl4P9Ani/9v
rfo/isFQ6ie3zv/mrPqfOrw8SvH938xV/JW/YzAcW7p0NT0PVy9Q4X/FYLgmAco2GgFWwZ+sVYb6
LxDBHgYEz3EcBlUEZzRl92W7csz/Mn1JyalsjicST9b/jc3q301FwsBIZLm+8i9pyz+ZiawBo7Tj
zgyvFPM+IHzA5gAywN00LFyXP70d/8G8xOv7ycr1ryf51bHkN1pNXmJka4Wdhu7rtyLgJPfnx/7N
C/AuuR4/vQAEw7OfDwSxtwhOELl8erInGCi56mpn/een+N0/H0/cz09hGMAe4zLFJySZCo51Z62m
HKzpnx+dj/k/vjmXF/bTCyhM0y9KizG5NpwDY/iDqvJ97MWb/7eHvzztTw8vkgSCb8T7k9rhoRbR
e05Y9AJDz+ufH//fbXp/f7aXN+2nxweKWg9OVmTr0OjZCdz4zrTVhtH0rdOU93gyktXQoKQKPPEP
VrjffRy/JLUkPYht0r2R+w6gJruhat8JPBDNP1xQv/s8uOV+fkEluIOOzky69hrnVJtgMxDLorxA
p/Lnd+zfE2f+fsdYIH5+AsQwdSnSgH9/MBwJVuHkoaH7MnGDPWWqF7tproMpc/7h+vrd0/1yh2fo
74bRQtvGDYHTWT15jL85pNBXicyG/AUNszkFA/TnV/eb+9H9xZ2oVFdaVWNF65TpEEmgzJf9TRjH
aU6Ht3F/eCmD1r9Smd7H/xH+KP/DuvK75/r13qeGd8uA5qQM3I1OBJs0+QJzal0kgkW2//Mr+s0V
7v5y+7d6CEUnzGg9ht9Dk9Mn0NgISAWkgzG+UGSbPbGw//Bkv7m43V9Wg86GmTijyFv7tPBRWzAO
9cvkH96v3z34L2uBzayuJwkWq4kcrrN0+FHDNv+Hq/p3j335+U/rgM7proQ06tamabs7V5cuocpJ
9/nnz+A3N6X7yz2fgVMoMo+rSqb+yVEI4pL8XIzB4c8Pf/ko/w6B+tct6f5yz1cK/DEu98u7jiOu
ZUTCrJWodzc+JQZYlahzxn/4DH53zf5y9xOhEOY0HZO1mYZoXv3uh2sOLxDfIfc1JMr/+QX97tP4
5abHS6MneenDOV4eLG2zoyz3p8c/P/hvXoLzyy3ewMZKmoH8uv/m7Mx261YObfsrQZ4vc6rYEzjJ
w2q1JFm9G/mFkNyw73t+/R10cs+Ruc3FCwEBgr23Ta4qVl9zjqlZQiIp8vwIE4U/JbrksW4+6F6T
JStfZuHDz93fMefLHs7mEPKOvGZ99MFWngby686XZOnps64tyxKCncbTNZBtUVZ9TDtcc3H/dP7x
SxU1/fs3faLpSw0VT4Mkgsc3ArWZVXo/O9scJsmXsVKIpbdMhXvzFrfGEFhVwkb7LPY2Zjesnyau
xtb/muti/76izLp3XOMb5ySXBIYWwW6EeP4ByzOXkZzDXhTIeFYKs9BwTe33wsBP7pzQGOy9b9Qn
10UFOYikXinEQjc3Z928bjRLIX/YAhfzaHM+m2oX7Ce306Xq0CfH8zW19JJZBy/aPulBCnBc7ZhX
Pjc3IqmuiJROgBsOybZkX7tSV0tvmnVyMQyJoRZc6XF5UF+maamfVI5ILxs1NPfgpwtuIMV4cb5Y
Cx/GmHV6P7QN4uNAKdqk9Qo4AyC9uc0+//CFfmjMJvK28TSjbB3zoGrZK4oT7la8j43tfD7/+KXf
PlXgmx5CGgiX7wkyaLN2LgZLuY5F9fq+R8+6eOfZAWrgyjx4g0fCV9/f6en48fyzFzq2MdXWm58t
Byd2HTN09qn+wMk+OXkcpXCEM4ir8y9Yqpfp3795AajJsIk4iDtgZ2jM+6Bq0naftiAtkvetCvRZ
E600fdDtBlPZkFo3RslVpzDN+/O/fqH5/wKHvPn1KlYj0RCVtDe56ck8fN/BpDe+tSYY7PtavTZr
mFyx+lnAjd+eKKdNYwLFRcR7/ucvtHlt1iijGkUGynswU63aPAyk6RzRBk0cz7Q5vu8Vs8bZEz9c
mrg79qhk9vi/H0c3eWwsWHHnn7/UfmaDdWXa0aDjZdzrWLWOWqsQNWPDKjr/9IUKMtTfW2cG810G
imoefA1646Xum9WF10yy3jaxWvGutwh7NlwHWWqpDoyN/WA4r3HhR9husWiAN9PxvbyvJLN3hF4J
uMEy+dQmbNNgwMCFWheZy/nHL3QEY9bJDLKZY8XszYOsRH9TQo3fhVyDbc3IcvHk9c3R1Zr66fzL
FnZD+mwewJGdx5XG9BYX5XVJ9pdZoh3lvvEVlv9j0WMBjMvLoTMP59+3ULgpA/btGIWLsJHqqBiH
ZCD1hyA2JDcfajcNsh8x6U7tQalQTXwE8pW8t9vMxt1UdWnEPlJGDm6xPSd3tu5dIaIRK91mYVzX
ZsMuij7bxAFDt6lIPTeHZwvt/zZrFW6x18ogp4//1y2NmI+8KiYTqXIxhBV6uPHjFPwlnjKriDO8
MMazM2mSIL5Ynbw08aWvFG2hz074qLdfK+ZaRrq2au1dBLiigJCjopLvhg/nG8NCzU2hxG8fT0xm
hseax5dBq+yQWkJDq8EVYiyrbkZ/EO9sdLMWoCNi4sqe95A3msLBc0X2oFmfM6Sa2qitdNulupo1
gzxr9RHoAIVpEmBEYmu39l1dYzA5X1lS+2MTANX2e23hSJUkX/KCwMAkBeUaPyU3fEF8axOziJf+
0lCnfA0DjED2U7Mn8XHuv2phuzJ7LpVwNoIbOOBTNHSUUBIChTrW9wl8AVR4voBLrWE2rJpdmeW1
oHw2xzBm9QkgAXq6j1Pw2rteMM+EjkTRBEFPH6oapNE97h4oUF67Qbe08oaF0U2b1VDuarWr4evf
21aFwde/0NOWy8+OmE3VR0gWhdHj+bIszNXarLLAV9RRqhEtbyrk1aOb73Vl5Qh44TNrs/knyAs1
yAlD3GMD3VS12JjGz0KM+3f9cHU24Ti5UahMJ9Z+9FrvGowAQrY4WDuuXKgWdTa94L/Ni8ylWiYB
5bazkmclT97ZQNXZaChjbSz6lvVXH8BrUAiXNgfk5cVHkwPLlRa0MB+r8yFRcKDamrzD60xsCOiO
m3C8xtR0j/aF2UWHtZ2110rlvLzve0yt4M2ym80l8UakwOyJh70CpHnyzfj6/KMXOrQ6GxEzLKte
TnjbHqtreshDl9SEHGSHW0fFAya/YqVJTbnzf5gcpZy9yAxUtWVrYu0rIP67KNbCw6hrX+OyglIb
S35ApT13VomaHLTwZkjCjvvkNN4aTi/fN/yrs9G5kDK2yeWx9pb3wokWQhDAr6vnKNMN5Z+KON0c
vv1MmWvknWVY1l53P3e6D7Pe1R5jWX7JyLRVu4eo8w+pPX6wBdq1lZuZhYFAnY0xnlV3MPZJXem4
tzwNQYyD1KoShBxqsfKKpUlNnQ02oMgCxVQRgank1Egde7vlujvNJchdsZ4nN/nowZhDyLDLx2bn
gxjc1RzwCDGs9LiFIUPOBqQy9duqUpnVevBtYO4gIivvW9/I2WikoXCqPfgnyLG0fFf38lXpPLyk
mgaSriuVlaa3MOvI2bhkciXUZx7NHNFCuQfWQGCuReA1jGMyAlJTweIHHO98p1562WyAarQsq8aC
l1UiuI1V0Fosdk3kLpnro8usVsq09FVmw5KXmSS6Tzt1m058V/pWc/KGSD2eL8TS02eddfAizVfb
aeFJ6OBOlgCtdM1eqaFf64m/rtUhnf7eVyffWYGRF6rzo/I4fgteiGrcAgPYxyfvQV6Hh/LC+Tge
efGWg6ZtiK0T8/0OXemn7iAOUPh3eK534TsLO+vGRsTuJ5yax9hhPA5qvLk+8MLd+apc2JnIX//+
zQTSBgDfyNZiWSrvNUKuO4OsE1jkdSxuouIWzVUyfK7X1qALc4qY9VYjI248GelSWuv8gqId29L9
0kuy2ESJOOl8oRZmYTHruHUZYqJBwr1XUbCz/kk+OFI/5Rof0BH3qTR2bQRZbUjG9H3tXcz6MOkh
TpiMGjst06xfyjHpn4Uuo3jl8UvVNuu1STai5Rv1cN8ivUV/qlQ7f0QQ0lr9E/lMK2uJpWqbdVoc
LAWxVHW4j5CNuxnh1iN5jzbmszo4qC2OWThWmjyc/0gLI5GYOvebhseypYnqrAjxw2JkSArjQe+H
lwqElOWEn21fMVcqb2G0ELPRwuACui4kL3JVexfqHXZBYa1tGZZmQDEbLXDqOPlY9nRPLIhDdkjG
kw7pC0mrHZ8Q4G/b9IsYEVcCGHIwkKGfe1/9zcYF17I1qUzFShvtodfVWz/ub8QEDm2zE3iUYGWE
WFhGiNkUH4ugHdOkYfetetrOGcrwGEQQn4kWz/fni/LnVwhnNip0jSwkhlFGXJz0de5s3IRQLO/H
+54+Gw2swbc6HfvMXgF/syFqsQdFX790IrJXfv/0pL/OGMKZ9X6jCCtsEazuYsu/RCBGNI2uP4p6
/OgM+ZcoN65iJ70/X5o/DwXCmQ0FQVtFlZ5ZiPBzIBcKtnJVePtedx7QRdgrbWupQNOHetM3644s
G1+wy8N0lOyHJIHI0hD1lzels00UvwX3M4W+hfH7jpdxgfz+RmEqxlgACNinln+aSHTOoJ3cJFwZ
bBYKZM96ad2KEDKpYD3iFmQcQd/RWgi2F1L7loFXo/ec/zp/HkKByf5eDM4/Rg1TEJ2lfnDsByO5
1YcXbv93BBjsYsBeTvSu2yLhzCoshJ9C0AlvAhyKPNAyo89K4+OEOF+QpWY2q7BGLbsQEbm1b7Ec
NcEXu4CJi5fR7vqVTrOw8hDObABDDGty1k+vkemHxHkKpsjrnGUAIZ4ywgt1zPNrwJkrr/vzLCDm
0kqnUtLaYkrea1VoXrd+2nzwRYsh5Xx9TT3jD0PAX0SVTWK4A/FuXK2VwVNc52BwG5nGt60pvXdt
yMVcXJmglgbcAe/bMAPYKeEjVvBqT6h1shnQ7L+v79uzwczURl8401qDXNvPpAEQguZa26gy9Ms6
l8E9BK9Pii5WOszCZ7Fnw5lZVFEzEvqyL0WivhRDnmzbqhlW9qcLrdiejWMphhVCHLlO8voQbwoE
nF5855IYUlexMrIsFWDW4zkrCMkO1ihAXWVfpwMSTsQ8P707364WBhR7NvsO3O0UKnaRPTzXT42d
3Zk5SijdNGFg2Q1MECgcAH0q6ay8cKEhzxWDYxk5naGjryNj8Ea1yXV0VTi9pqqv9JSFCrNm03Eb
jrni9Q3qLuXgpcF1V4YrQ+LST5+1XKKIa6GlNWJHu7qroMfhlwlvMLlU+/MfY+kFs8aaEhOVk5Ax
WbGaywTx2LFM1OfKB5V1/gVLdTO9+M28y0ENdPGGWTAU0CB1ott6kV+cf/ZCX7BmDdU0grxyG07Z
oEDgrsxeSmfYaDoARhUM5vl3/HlNj4np99/v+2oSB4AO90oC3dR9HcBWDU6/dRlOYpyV59+ycJom
5gLB0fMguLOI3xN9faxr+yvs3ktIRyQmtBdj4+4bzKNhxDZPprsm6z+ff+/S15lNWHlBvCnHJ4gq
00LlckYcwtxbU+UvVd2so2fVYAZtxD7cbr0TAcQn8nY/6RYCk1gecarv3lWGuVpQlUgzTKVAf+w7
/alNLfYLCIRXFqcLNTTXB2IqLxzcS9MFiiDxrY+T66TW3iejZPn5e+uCJw1Mxkkn7TQE3dbvjzVp
nSuNaumnz/o2fQ0SoMOwpPQEkypB+Wh35cfzlb4wbpizbm1CQlFsi2oBgJXjs7c4X8audIjI1H3n
z5+K9WbksPx6qLD5MmzL9ClUyXQEvb/SqxdGjrkKcEzHKq1jxtVWiyDvG2xqifrIyKAGIeuE6krT
XOgBcz2gUG2/Y73BTlofuCZR1OuqUV90G8tzFj6Z4Dje9zVm3Tj1yTKV2Kz3lRLcVpqxsRP1YIRr
Fo+lhjTryHGgaklhZfBNNGKSgqEqNlmxpl1Z+BRz3V+rGQluMoYgDP3kJPcmXF/00EMPMEwpATp2
du33K999oSRzHWDjdOD5SVTcu+FYfSZIQflQJQ1uxfPfYakss+6csJBEIUOzqiyt+1AE8iqJkolQ
3H3uoeacf8nC+ulXfNObfgGhDAAcXIN9gO4z9NULCBtfgib4FPfiiNL80BRsBIfgdP51vy5X/rAP
mKsEiSFqsWi7RMcbVxX+7jLOj2YbXjrGjw7rc2c8ZaSJRO5nCM64DFFP59uihWcrAVeXe116KTRK
e1e0X+KuA02z0ugXzqmEMX3kNxURJaLLtYa5sarHD6WoT73VXLiKD2/i1CojJ0e3xAEfXP01rLsb
hYjETFMeztfKwvhnzJYFmivSyB+5pMxL45MawfhVyisJ9vT84xcGjrk0DahbjlHYdI5O3p3gtN1H
5CsefBiv5Pr4AFfrtYPlpYLMhg663ti5MLyOdfFBpA8tZ5VrdbS0HZ7rxgo/caGJaM6xS3+midxU
2jeDM9H2Xot/9uGHgBuzoXifP0TMdWMDLgHORHTn2GBL2EjDu8nq8vCuzzHXiBVJ66ERpCAS27nT
tQB3gYGWz6qIWNKutOeFb/4XaVM4mAmEUvfowaasRkilA4xAPFVMIORBm+/bQM4lTsFQ1lBGeQ3U
GoLTYWr0WyMnnvl4vq4WGpQ+WxlgN0OgjkbwWGrqRlUeisogDGxlK7cwfk8G17ddvhFKQHgF6v3M
j+DX6gBf0wQeyfmfvrQKnwuakNXrBdyY7ghI4x7H/LGtdowtVYgV2r/zATbL9MBhKXG6a0qwpepS
fy9R6tdWEE8lMh1M7EnFoZSjt+6W0I+1s9yFCUOfdfFUDSxCDmCi9bnNtjrccS5V2STXA2zUm/6D
Q/EA2+3PV6LxayP/hwljrpvWCrgiXjXkIIcbQ9wqYzVW4QlwjR/oJ4vJ69EYMOs+A5kA5CktS3WJ
iuY73mW90fa7aoLevCLMtMma9pRegPYrezAXG0j9aXocFLL9Dloc6S0JglUNLSHLugDsRe/nwFB7
24n0o9IQbX9h2KkPPCg3801NsjvO49Iqyycrtwfu7NsmL8onPTOV7KIjMQ+qD3OJxZVHnAv7csQo
/XXwxkR/kGqtZEc3J6iIvCEz9U8l5LXqweVguXvSK0XNjpLbMQU+zUAw2nbIMVTfSr3yyU4J1ZCY
0xZx8HBFak1NAmCrszhM9z26AuuulInrQQHr1XyrGkiG7wG29901VxP6FwEdj8UjaFHwVJYD28Ax
MoizjSYS5aCWUgcBRUghoH3L09Vtp1bdADra1WI4XlHrAZbcj6x3rOwi9fMmUHZQAUwi161yaPUr
OIlR/V0LCekFGyq7KJebTBPoKjZD6I/t96bOWcluupKIO+uuy+q6sXZpXmpOfcAcVPGV+tTY2jaQ
bJGY3SGAp++MW1WVfn1TZqYX3ya+3T/DaXBqXCqWmp7qyiUqEqDqTQKvsJQbYYkkHa99VU1SciK1
eBg+eIltOjcWDubuItJ0A5XfGAzacxIUV7XTnggHTuOLjoizmkAlB7TUvVdVin1FLpvVIYH2ENYA
v9BHAwq22oQNJKihBcxPrF/s9a57bUYBGPirYNBFbj+IuoeddClDijDsBdmQ4ABdQ2/T/tjLyaOC
8bN0He8QWm5r1FepNvgpeRRelTsnPZVQ1/dWrrXaqx7HXHFvGsPPiVPW0iS3wRkSK6m0R7XMyz45
JaNvuekByWnpZJsYUhFTY99Ujv5gDbYONJREOoPY96CPlT57shuCu6Jd2hH9CTwjjT3nh8jVCPR+
ntWuD6WDxAr5iJtRpuo+juORwd319BzpT5oKAM1wyyuP1Wgg46SC6gxeCRFgHjjGqwom2CfIyFc7
1C9gMkKpXBdmBAGmPiaeY+nKzWB7cT1uIz+MOp0ku1yD0QEaRefmjiWQNkhs5klFrs5m9OM4khdm
pRJtxPVU7yfmY6PWdUZspUUjc45DBLP2ix/qnvLipr4o+0sVHUQJ5DZPDMc/AN4ABfzdNqKUOHbD
7RL5SjXJEhq7YRvQTR2ngwNWQbttWdSbYer55Y4+6TfE+SlooD4PYAkKZZuqpBf4Vy3OYQUVQCWj
10L0LocdoWcEY/QIUqrV74JSs50DWa1RSDJ3SATDtgAOA+lJEn3y3fbBxU/AS00G+kbVQmUkYctx
VWPH9mvAH2IFFphg4r/VtssuFC/qvPEqG7l/1jatJ7KayMS6hwRYloBZMy4iAiutYRGCifdORaKY
yY1oGD2xAyuOZ8Gx9kGSJ1Cmh6SfkO9w6B3SyGLb049DjJnb3SYWZo+b1C9hNMZqZafXaqWMyQ9I
8CLzXmKrI63wckCPPQLnSWVe1fd2arehtk8Aoopmn8HL60vURlAGx21opNz02ekQ1MZu1Mp2+KmO
Q2REB6GPqniMCIjNqg0LcDdSJ0K2b7Pg7wrFAGqS5IGVgM5qQEM6TGaaatK6Na/HG37dpClIL2JY
jSRnEPEipwVGH0ZlKW+8Tgwl+FgF0mB4lFVRBM98vIr4ADsbCSs4wJYJoxskMramIBmBgRH/LGxp
k2qRDbEVPOUokUFzRaOlw1kjWSTVblVIW3CAet8bNeMwwjM1BWA46lsn3gNqL4QxINTAeD+2UaB0
U9hfkIP2lR3y/4wtDfSWpyEhoehKyWg67RY2SjFd7AstIufENbTW3TXj6Jj+LlPGwD9NE0Jpkkg0
GqW9JamTe44rMZI5R7443Koabj8JbA6qX0dyE7Yhd1Bv5JaQnPRrnapdfkQ6Hdlo3KusB9oyeGEc
vSiORgDKpu2hQA1E1zOvc/VfNGpPX4zrMv5uubnjvUYC/RhTgPBt84dB3E/eQHczR3JKLVN4AH/N
uhp6wKEAQDlPpDGF3yt4itpPvxVa9sXO9SkXFzaIln/29cRnCu5cJlDkQFYPZh14KrA+sncRUFCm
3ojL5mNese2i54P6wJzNjA29XKiybL4bbiIGDPoQ2M0A/K6bgmAKfLMjK6Z2o9raEl9ilxGwc5Vh
BEUpUSGfQ0dG1sdE5n0OrM61GpZ7kVXK6Icfjf2XAE2KJXcJJ1DWDyZxQ7ZUJ5kIzwKMfFlvnZQR
od14NfQsfxPYTtgQxGQFXfY0ArqzP6VDWIjXIfPr6lUvXVFAUDJ8Ut03ddg5xQv29TCstqONvRLS
vesC1oe/ptiGgeaP5QR2M7W2m3SKd+rNn5JZPf+OyE0gZwl1I7KibebYamtv4qwIuluZh0b8Welz
zejgMdsdckI17AvBOqgQbvLSkyhsq6wOEMk/d12tZYRPlGGhYryF9wkCl/NNQoTZjZRIP7wxr5VN
zwxIZHus6FZ/8sB7A1HNRNwYX10MGv63nuio/JMDUZq1uArkGte/SkI7Fa27oT48j610O3VXa0US
qRuttBLvJrGDktiZgT6BWWlwEgbgwLCVLyx7GhmQNRQ2+aVdMnpeqgEy1vrIKkur+IV9CwU2rwgL
IG00/iEwWv4AlIxP2QzVxH8olMqWdEhFZvcG5f6qtHKMCeWs4TcaeVFfumaey1PoBjK9orGQr6L7
gjGzyqsXqcZ9dMdio8Q8gy+s3yRKmCXXmd0ACIncyvEvq7pnsLfHnGGf8rDmAvJfKMPGNIOsYS3K
yHbrFkFaQpu1neRahNIsD8y16pSWHEeB+xSUiq+4pFYwF5xqx9bBd9oMWDvm/MrZyYwKALtk+XDo
e5rWTop2qG5y4Lo+4p8+1YBNCSPd6UXc+x/L3FSTE2eAesUJjeKGh7wbMuc2hZUAkVp4QX1TG3Yh
j6rU6voQOCO0XncYx51a2nlxEMxKz9BqFfacaQHrOCfr4jGtWvO78KOEwCZHGOIy7W1Fbq0iNaG8
KEZPYGFlyXKn+YlhXnheZMUHcsoq48RafooONWg2j0yFpHbmMouMi0J2vrlt80DxkMR0AKRa1sbN
lZWmOSDNfoAX3GcqWdRW67oJiNmRvv7QdZUNux+R7qMGuZsF4dBlw1Ebxry769Ow665iruGqHSBq
EP6EVbBsA8CnAVdVspxUXjD2HbnhBb6IdAf9UoIdzbUgvSadHSzhWGgDDHDI7tCqzEZjnI+ZXjYh
4VgtwLt67D5KDnaDHTZEmGeShF7vEk4H/4n8TDkoe5JUHYWlZOBUcAc9P7wsGm4F6YqmK+9a0snl
ZY7BKN+6Xd+7N4QiNOk2K8CiEaKrNrhcmry1PmZVT8qSXtltfa0EY1o8VErb/dSEAmiFGDLWCA6w
rvzVL0T1A7IiIBkAp44NktBS1atYZsrwJdHrxvmSKRA6cdDVrO8jerB6MvIsiHZekhtPcLwLMOWl
b0KMJMbR3Q25WYGDtpzGsx65afTlyQuIe4QKqDOomKUmyjsiflwCkLIKcHYWljDJ8t4v69uy8eHa
OaMdGpdZmhRf4Thz4l0XhYV5QJB0cNGD1p3QdtwMbcskCaYPlUw5DpFsnZsgVYdHVuzEkzQQp7Pr
sSmS5ked2I1zwywnMnZsepJvWLxwicv8i5aaxDO7x2h8autRl2LjMGYQa0v2tcGoyrf3W44I1PLR
LfNW3hWiK4zd/8mVxAGnr7QXsV8RPaeQK/PNK2QCXT/mxD76bGMTYBsZjrL9zmhXcgx3fg+7oK2Z
u3LbNmyZwD3lmFXaxiLkU3bg5rqLZPA2pv25tvyVE4dfFpY/7ZVnJ8ZFSoZRYZjuUQ0vUvMYDNEG
IO+UxbT1yq0l6ssJqQ6ZELTdB8sN9hUJJ3373OaPxErsCsJdC8C+QhzS+Cj95uhP5NqKfdnLEBDT
8hIXhCndWIQFGfbKpfTCQdVchT+oRUL+SolOJzd/NC1kVe12DJofw71wVz6A/HWa/aeKmY7Y3xzu
tq2VcoYOszfBFeE3J7vOThEXD5F7Uw3e1q+zXWzCh/asTaRMCeYmEY/fYucibVSg4jUhw8T35VsL
5SBbQJoR0b4+U1x3kIg/pH8sgvGQNheoWTZFWm4VAitM4zFC6uYFj6aA+G9cDf0xQx/PqhhMzlVf
uVeK2hKMLk6OC2vZ1qDg/WzN51jVTmQwR8Q2QIxiNOpMRnli6Ic23bbmVe0/WlDRQ/jqnIoFwTeS
M/bReOcIAmR5VUOcVR2zHNWudO3aZxdvKOLAgnuThuqWHQMSNZK+q3g/hA9BQF7ro93+hC6C2F2D
gMy7SNbT97K46IubJvWubMIV+yQj54Qv37MVHmpuVby9yxqiGMtNYpA0lEBtre69Ag0sY50aEvL1
SljIrjSwb1RgEu9Y0W/p5hdZ8Y1oAmD1Ly644rx0dmVhXRr2eByVExGQ29bjmtrYRez8gGVGDKBk
Q/TDo8ZNvOMOpEleRsEtoxNBmd+ciNmq5U/rOAKL5Mkcbhr7Mgd0ziy1mwAapRVtSBXcZRqTcnmy
uEPQwIHm5tU4XFraAwvfrUvaZho/2smd4X9Qibz3uXtUg89KvOY2XTg502ZnmS3OX1LaOcskQGdX
NdcoGEaKTzLUrqgehXmNBGGlxS8NObOTTYYyuyhl4IJttCsyWNgkjQZW95Cj+UbpoKxX3EwWwZrt
eelwfu5zEZXntApxhCRMJIg+YP8alb0XEjNZNLVd8POh+qT6jkOrXJViTd33D9167m1RXQKcUyuL
90aRpBxqKddjVkLMbAUi8Fp/3/XJ3ObSFqPn9ClqCpODrs2oe9CaneqrE1nXZQaA2OrildNubaFA
cwtnpbj50JcDiC64H3DKlbYM4Wn7BlT1ccxz1mKpZDvZozP0VKJVylgH8QA3gUtooKXtWN+ykGxZ
ZkQh19LJobAzDoYuGs/t+/Iqjv1EVz+QMMsSaGM7RX4R1qPSjSz3JfsIguws2ZsntfcyLD3GIPqo
2LDoMdVnSSZLCcJ/dKKS8xBHcJOeknNRhMWxMtNMZrtWK9jp2sj6sv666vRhBzqxJneYfAyhW5Xg
5LEe+8w5sXfiFOZ9F6Vzz2XEjtqVQ+mf4tYYr1hTK8T6br3czU9toq9ZM+TC4frc/Wr7BRfXQxad
ONxNSuvQjaXzPSFeHGcS23/iMfLeKKyLJGuq6hO1JDRCAdsA98a2UTtbHt2xULeuVD1g5iQwld5h
lJzFMZDhnl2ZT5e64tw6a1Wcw3qq4Z84PLqzOc+SbrOZMlGS8gnwPTRkErzFNmR/e359szCDzw21
7mBmdUaeyIn85aAgAkZRdxZRAvvRMPNPVqyQaSD0Nen1wqXN3A3WZETdu0zo+zhIXqRekGKydtm0
MGrK2SpByH6wOZ6b7sIJpPLtzLy00KYnXV1sxnJwtl0S3EOp2J2vt6UvNXfzRk3hZEFT+SeT5IsN
uKJdx8V4ZxecyeftJu/c6yBzLywxHLJ6XHnrQiueu3yFpzhBVNFZhlyam1Yhudy1B6AEgb2qP1v4
RnOXL3Ahjuc4tzmFjn7dNtmtlZKT3GTHnsCJMC9IS9Qfy866V+v2WXYlEo2uu0n5f08MK1PgUjnn
s20ka05UynjfWoQEeKmubKPBIWctit9nrRRzA7DVwyVldI33mVa/pkZNoLq+dt290KnmfluFg8HM
4oR+TxxJu4mFf921goMthQbSsRV6Hy0W6vfvK2OVpVHGKSBlyEqT/YghwbLXsb8iyV74Cr/G0jcL
bw6W3DqfRJXA7jd5S/qVf0/725/vQUtPn9rfm6frErobRxa4ykpr0+tf0+zOUg/nn73wAX7pRN48
u+Cwte2VDnN11ILIjrfoVgiJG3YZwVe1k1ycf81CV5Gz+ucOUCsJj8VXXVa3Y8kWQKxZWRcWE7/u
pd+UgLQJsts1HBBKB/xf8dg4iODHTs3SlYXR0ng5U3J1utQbt8bUlwVW9cCRFrmqtJ+DzDL/COnC
IanUIR+A3I+VyW2htub2SJt8eAZplmI+lv6rIlKbCzvo1qaWheY0d3IVA6kkQi3wZ8csH9L20kGu
u3F8612qEtuZ+7hiO5BdQ47vFJeT7W2v/sS62V5pSX/89Tx8+kpvP3dal0CH4GJzNeYWX2ClDVz0
SOKqyk9VNrAoX5nvlz7C7EXSIz8ob9AhktgyHnV1iHeV7lorn/iPxXDE3Clq25EbBNMlZ+FVVznx
QyXBMxxLjN7+fI9b2IaJ2SzvOk4VVD3eLY2gF3IKTW9veuYzQVbfRpl/RQNuXY26wpoZP9zKZLRU
ZVNh33wbqMVepeW02wiD+ckd6nJP1qy+MlQtPX3692+eXnVZ4rIr5ulkrDYiPvl9e3m+shZGwbk3
VGZN0FkpX6OV1waZ5pr4NHT7UU3IEzbe2Z5mQyAn8o5m54FHtLZdvxY9YNaIm7l3lmCmV1Eboh4G
QfytFSpkj0xR8hAvjwnHLhyCE0MNrmXlK/+x6dIDp0p88x3KseJu00+Q9JNntuFC9BOX909qEH87
/zGWnj9ruYNekPlYMHyUXPVvFK4B/JA0T+yH9+df8MeGRAFmzTTTUQmOTeLuAkbAZ6lx4bxR69Bf
qZ8/iz95/qyhanXHjUgs3AvV5MbOqlBgYw65VFquL5pha1X9oeF0KbS+OqSyBNq3RJQX0Vh+Lm2I
gDjSdYdIpY6jtV7/YATas+ldOZHx7270X78Buqt//Tf//C3LCdRDyzf7x389ZQn/++/p7/zPn/n9
b/zr+CO7eUl+VPM/9Nvf4bn/ee+Uv/DbP+wJX6hJef5RDg8/qiaufz0fhPj0J/9//+Pffvx6ytOQ
//jn379lDYM8T/MQ9fyW6jAdJPzX2+f/5+9NBfjn36+CMnh9qYO//JX/JEFIQ/xDOoYhyXXQVcOa
qIPdj6r+59+l6fzDUDlnhYNpOzpChb//Lc3KKfFB/wc5EEJwH4kD3tAnJTY3hb+yIKT8h66bBvOf
KTTVkigg/99vu/v3sc6/P8efceq/lLn/e/pjCIFjAt27yfWx7Uh7rtXk9jOp7KRu79I8+2IF3Mio
ZJmo+Y5MJK4ND5lp3pD03rX9yUwFGSgHK3auamu4VYz8IwG3YRk9E6NyZ5cfa8gcGyNQDkFnfCB3
s0wPdW1dxD2hoPrDqPZ3I1FlnV5xVEoupeFuiKPYiSG49KX2mCbpLuoPtSY3enKPmeHomPkFy959
UqmbseBZxbG0OZyJDppno5XhF1b9T/5OIPPv/IHRCZr9m2/5n/r6W9okd1mQ1hXf5Pfl2VQ/JhWj
OoZDihzmolmv82zNr73Uiu7UMntO4pM1Mm4ItCXPvbzulAFK4UeXA+g48TZDO25TT1wT2oU+rrgS
PXuChFjGZmVDIH8h/X7/bKbBItDilg6yjz2XRyLhKj3bHKO7crxOpztkcv3i7tojAVuAnJ5+iXB+
at4nbqpOiJP2ncPHG6s7Q38R8idfRrbBjYg/lWCI+IqQkC7NMvvMf2j5tvxfXKKoJk1Itx5CSLTO
oFyoanzDZcMxMcuvRiWnJsJfFdlHzX9N0/Te7dDwSMXZ9nZ+/L+Undly21iyrp8IEZiHW4KTKEoi
ZVPl0g1CLpcwzzOe/nxJ++xt0xVW7O7opkVRBLBWrhz+/DMzdrtvVJPfGw4zztppyhiJ4zwiC21Z
+jlTy7yhXGtKf4jLgz4KBeFsTkeuyDldVTP9ppzHsmq2CsqudE9z1jH79p8YegWsijmGDGSqx54s
UElZ8pLJ7KNLr10micMWxg8hqDGDUdtixbowhGHVxcNLEerkEoKXmJpQbp3f2DC2LPYoZiSymvZA
sM03J2LCWr01jWUNdeKxmC99BmuDwu5Bg/ajHtlz3mwi9ZOp5CKHBrMdESUIV/qhrt19bZVfSOIy
0I9R8kgDJyips3MH6r8okRyoJq/fmpJZ2wzxTDXPr9Xhmz4XXwr3VFr9Swe+zSxp2qwd5UAsg3lo
gvGJuyr69tJ6zI3q1qbFhFPm3P9Z5Blkjam9FS5Np5DcYMatxbyZX01xMjOIF0uZnsrIIrdjHjtn
Cjdkggu/SmM6eMSGtm/V8ms70u88acgfqv+mzEKmXPWxm0d1lTfbttMNP+jYvSAJIJxnxWrU4+cY
tkzMmMRBu7BhKvQIL2Xi7HicvAuyHKUUTCShnzFobiZWhKNymMM3N+kZKbFl6T3nYur1lqTzS0wZ
jKxTnZ7NRD/ye75RUY8iCJAby/ki+xspK8SczaBh8x0TTLYtQ6AYLzrRZ7RnO3v7fa5n3zN40vFo
dvFB/pjttdnaoM2Y+qZbOxa+jQo4C/vCPHKAuJN8pnXsaGmHUqf/FOMbA75C0ZlZ1WRvCw/G3kEL
vWqFJczP8rWT++7QKRMWwUa3LnnJ1OXsYjdvSqGtHeg/s/UmGi43jzYodJQxizRRIHfNvpXNTErW
YcPozFJ3togQ8BfTZN8Rv5iZcjmjhtPJ56IsQZ8cLd1mzuuRn5ssX/WLArZ4mpzyhUdh8fkr2mS9
uxN3I/faFefvGlsOtdYw/5PpqEty9jrmGKpHfbow1nTXhtUuqiEp99WbnDm+Sw21Q6EX66pOvw5B
uMnDBf4Hq8iR6RHZCBjTZgRhX/X0a7rI/qNdfrzIydOG6oGz2JBm6RtlJd9RdMrXIjUSsO8tH05K
WulgBJ5QvvzoWslZMy9KiCSZ6SNby5+LNWHYrs+6GGRm2EpdGzZ6ZBwYmczYQ4XJrcO9mcOXUsxT
UbyMc3C29dJ3nVBEZ9KLYZ3kcBv0pH5RzcsCh5NFUpRSXiib/Qg0uiKivx0zgw6w8KpJ6N82DWDw
ah9j5ZPTHHV70UOFeUJUufUxsXcOp5/i6020FExco6sISzUHzY5dMinIsofug5hRv7ahvr0h/A7d
xamACnhb6kLx5ggzVklOopppyXOWwa4ZLX+X4KK48W4uzrWFh4nxpqvkCrIog+KeluylZFSoZV1Y
e2Wyd3AAGdtpya4YyqtefmVKi2wIe4ag9gt0d56N35Z1e2HY9V6vjrKnYN1MX1yOcv4r+yJHrnX2
c7L1OAMUdW+t6XMwHmOOi/MZQ1IZ6jFGIToMII3sLl17yRBuEBBFz2UQegoD42rReoMhDN02z98q
q2QSYLAaOzpvds19lVAgxjz2HH+H58T6DCYSyWgsD0MzGvGx6AdR4cm86ezhbnHUozXbcoAsmoP+
MJ5touWr2q7u1VRiPablVRfN3Wdu6s/JAxqLQ0hvYwZcY0HCgGl+Z7S2ptY75mKv6qCnQfQd4IaY
FrelGRyWJrJOVm4APM2+rLc8gtP0jKU60n/TV3WqRHAs9COrhPTOQbAqajhQWOWhQg2F26F8kEfi
BpCYms7yHJ6lwKEbLUqZSHAPhXf1E8TA6rPr96pZr4KOEQPs/oBh7Txnp7jsvn2K2mYHYLVFAujW
swph5aBbUuWSJdU6N96N6SjaSAyoOpZ/hXmMIzDWu96ptrm3d2D3TGW7L8fTUhaiGAuz2pe4dXLC
vOBeI1c9Gfk/gfE2Jkzv7WSFFz24fqOsQUePP9do94yrRUJJhL2pNPtzOPDiYAUYUJffYCVEoQ3M
Pw7DclOy2wGygGlhmaxEO8QZHWZcU7QnuogVsawj42zgievrZnpFdviN1bz1y6lENNiE0ttD4V4x
3fVsx4W4BbG+fKKnxFkvDVwHFEuWv2UjFZlF8hg1zQMf0SwaSnsIUFJtQi/2C+ulbY5FU63FV4uH
Nz7zgdEWm/zz2TU0iEv0M8Er1GxNv82zdgoEK73u+qdKL9dG6e7FEeqdIyuVxW+i4qvS8xnDKNqX
KvaVS663zHF40MtiekTKAlYaZ7Wcqoe2PFMj7S/lR91Xrw03f7tTU9MIhyRKvm0BAq/YY9xp2j+5
GnxJOzqM01tvK9BK0OwWXJDo6KKXkzZcqYa9VTmMpgNhlcnPf16z33z765r9dCc3WByk3qlK2qJ/
qqnXLRhALgffjc40j1nLPwuluqcLqC9aAiFHYkyj22h5vIlbbrvFQhLehMtHaMtNiG8x4I/NtDTT
M7k7E5X8qwPmGYzx7ru2f2Ii0Y4jYkF5NRmCvLL1eMPZFk1qUUURil9DZnu9pOraShnogCHGdSlz
9BCxiaxhVCJ16kco703a7cct2pqr6kwk9JxbNCKdmR5Lv/T+SXz3xtXx8vRDgCpRuZ0yvtiVtcvx
R4LlI4j2N/eU1dE129RsVzVUKu5utk3PQhL8hds9DQAc8mhINDpQLkz/wvPQ1Hs6dTBbvtp+eM5+
xT2vj62zOaoBQOXSvPAG5BkqvAon1runcGYnUMZ0GELFzuqy1ogBbKUTpfFnOf0VPvz9mjfPm5ea
Hput2T3NcPRKomTDiB9HD1538FoO0QdQ323Ae11dh/mQGvVLHimrX2VPC1JHzyKuRkx+sNMKlxbj
BmFa10+YMpdV/fPj3RQN///n+98r3oTYlZsqTqhY3VMVJI/ouM1A1XSDcqWN0gpRz3SoEF3p4xB+
YUNVULu2bfZ/vov/3FjX1TXYw4zHvK1gbnrGKZu20T3VS7WO0T8W7j+UBSr0Lrp5KeviHvv7gQa6
lt3e6EKuqNmWxZWpQrt5dLcIiyWAXfxkONqxTpbPHtX3gfOZx8QDqpTDSKMyUIecJthWfg7H+4Az
xW859xL6EIn0FGwNA0Q77Z3QBK0CY99YWd3McNsXeRjbLvxidO/JzVPPSlhZHWftncEHfoczF8Wl
79GUXLeDvaHigOVvahTRyayEcend8+jiP3O5MQdEyMTHKz9MM/+XTdB1lSlJhkOxHaDXr0IXOJOT
zi0ioBJUUE6zytqZCgz1GvZ47bGlEzj3YFVHiaIkLpL4SAus3f9dCn6+D5GSn0DogqmthaYhBdlM
EEDwdrXi5qsYR1RMzkwkDv2fr3lDifku/z9d9JYC0mqOEcc2OoUmTI51rGJ3Z03HPMSzALlora1j
FOslAgzAirP3aFfYi9ShfSCN11W+lUadzl+GRYUrJTv2r0/PXI06crMZbnJDDwhMTa68l+a7Ej2J
s8vzD2Pox0Fy0Lr3tH2x4jvFfg2VZY3Kw+qwQcTWrnXMMwJ4/H2XehbtIl6vnGTCcgCeP6/dtRL7
T7d8s2FDQEFTrXCAOv194u4aK34E4N8k0wlJpThnZXkpnSwoW9XoZkbE7jrqWk5IAUtFHO2ue+CT
oAA5IhfH7X4ctKunLu9yxILgVSX8dEEpBNlh/Xtj9N2iXId16UOgXxdDduggkI7Ew/Op1ZnjWL4N
Vr3jp1lNjrP5KqerHIncS+0DdX3Ncf9hBZwbX0GjhiiaOxXrwNn2tOhoMaQHePA+HLo7iVy5w2To
N/FExTEl0/NHHJEraei3O9ABsGU6saXd3oEbNameqYhNZoYrhoKIpODMIQviG4gXj2RwJyESO8ZM
Wi+gUNfbGcqOOSm+oX+QIQEdlazXzS3hC6NSDOarUF91o0/UgiE1Wls1T7pZ3mte9tUwMCDc1KwQ
2OCAd1b0d9wZjybuXTkBaDTW+DnVU+p3G4Z799MTMzLaVdwz90wpZ4q1cu1oUHvgl8lJq2FlEidY
R4ExFDVYpV5yxgvxiGt5GRdrh93qYmUR+1UV0YF3e6JYXqiVTMRjEWyEGxL/kp+SBDDUvHgNzRC7
rb0ojV8641OuLCel+oTniV6u+0aAEjeBSszfF9a2IGLmLBZ5d5+CL64G3FE97f69fsre88Ix5LNw
sHbMgN/9QF3kYlffNqj3YRl6NGmatZUBpIKpt8TXNqp7/lh8DV7k43yJbB8/oaixGkvxyqYGWXKQ
6EyiRb28yIsoTbk7RqmPmbubDYYGpPUpCWYePZ3QcbjaJiA6ozY6rLhNozPilJl212O3B++JlzfP
zisKYt2d2devs36sQ3snPoFdKbue4sFVOFzK3jqMGf55Vyzb1k0g579McJ2X4mxTWhZn45eoU86A
gDiqr/qD1oTGypZoEJRFwJZhKteL9x4b6jrjchI34vrrwalPAInnWn9SKvVzmYRA52l714GTqzVL
zi+7sNnzjF48vXphW27UuPiqqMYuVNMvUw/13A69vUu4yXJxOv+uTWuX9fl1XdzgXteLl6Bq/2FX
7Vi57zNC246OIjNlrOgHvjkd2m/8diTKFEyrA1oQVeTl9kbpHys1/2xFgBl9/XUCxRJJ0KXMN7XP
cDwEw4d7gYpipUnO8GMVa9SnaLJ9AiTYvHig8tQyuSKvZRz0gI3lt6pOvlbxcIf5aa36Qes74G4z
OMeWTsq0c4dP8tPUafWK+ONfrWt21Mg2lr7vuwvVs7sOAK8y6nsKx1Zx6+2Htv1rZNjGNHPM6ovo
WwHqaNkg8ZXoIraAu0JjoBESjTDCfs1caYOhAH2CVBBFW2ZyX8fBSjrjo43j+s4LadNVORQStu3J
VDWEcAub6SVPgq3j5qsqARD0vL1u4rrQYnQg66kE9nkuFj+UuHLRaXM4/5XEgAXhcOQkWxSSuPX8
2WteTd4tqG0lbZq30yryKj9Ver+1wVhUdZWFzYrxcxvApVW1LIx17sn2xI+FklMskrx3484iO5W5
9naypk06GZ8bUO3J+Ks2wKZyxe+0fd4uf7dJ95AttR/ib+X0up3D5iXtp5VON5AxsA5a+TqE+UaF
Cdw7BoU2+lqjBj6FfEwR8yHQG+DfYUOc9LmpY78d1NUU2HdN7O273iJnsHdcddXZht+BXGTRmWLH
1VxlvnhT4gkKfII7Uw3NfR98kndigPskd7YhEbAgVqkBzJeiy5FJ/jkR8rJVHDX+jKPVEWMyvUPc
ItEOpKCfgsLd0Oh7A8C1eID6jLgONwBenDpMwESchGv14CI1jf3ojA+KW1HPQREVQIOrkoeZ4RtW
86odT271t1UO8DIocaV8ogcY4ivExCYmXVwD3w6qb6aDhog2lEStuS3dum90xXeq5Rgv6toMB8b8
3lU1AFrLGZy+Vb21IZ8QuVSjae/xWJ/mUVsFAsP1f+vdiw5yQqUB4b/7JLpfpCjvQ4D7ag/OI34Q
sibYiWkRbqbjJalZzOTfuOsO10ic56C7/dpM3joSXYK2iSNBQWp5keQWpSepOJMxlPu49nkaxZxo
IAA6mHrPOrk7PiuwuK5Xe5rzb6jzXAOjbKHl+7pNsJsElGMw5OUIFih4zmDiuJO8wGvm1ghGKWS6
S71qx09Nmr3itHPIljxY0dVAMgbfgUi8SK1S39ti9uUBHeWRiAMfDbTQAfBSuEFJb4p9EjNu6upx
cE5yRNkEuvAcBF1zKOdrHJyo5USYAATGgyuv7MmkgRIKUlgkB2zQlDAtqG/X4eih6KpHZtatfpgV
0pSmdcxMA6cXzcDf1bFkJ/Calh4XmISKeJAinVqTPgzxQQlaHhxFA35YloQxeHMK5t1C69JsaBOH
8+vo/BsbF8/W/IS+1VQQ+jJHSMTHey+153x27pJkuKOxgx8CsEftez2q+8nQr1kV0Yl6vqZMYKXp
XCCjv6TJsJ2jZFkAXRMMAXVzflIlBzxcy+k2UpZSmsoq7exdV2bnaGn3WRrs5QqSsOLA1G21CQxz
i7cMAuoQxIDPsYmSaUAHWiHnjybIeUBKUau3EMI590fZ164xd5VHoEYiVyJEGh2JS6umHTEqaY4h
DXzRmgU8r7w8iiPMNqb0d5QvRKXaEUsFQKvZ4WMNDhjwYZvSAx3BsXnKUK5LwEHJvbg1TuD5HFiB
rQ2KW+0Ld6mqOAPLUU1DXCBvw9G6RoUhELSZb1yNzP8SUP906upmpwTzQdJhfPfBKYdVgW+tjNSq
hlha71TN5IKGhk6/xnZsgntuVu2tXWlSqzm0W7EYgvJK9Fpb4bPk5jhEnfeaoPiHig6jOPEoIoHx
Y1BEEodp512hLgJ1OtTg5vNU9LbiEcQWFWTa1EY7tg6QMhYnuVC6/Mi/eNi+cVm4bJXRJEby5xYd
j+WwyR04rrtZymsqojnK1RQkKQxBCDBukuuTy3XUwluEo/PY3ckfslhWojLrAl5qRHsZRFoqsOQE
yl0V1HWHRQFSXW4NMHh3+iJbjwQsyt626IsA9WHkjxAZ3my4ZV4Ga3iSiD9Oa3/qXt0Bm9TdL2F7
h+GUR+ToSjZV/CTJROP84Isd4+lEysRdSF+Dw8/pmxwcj3LtdHAZhTBTG4ZKJ+PEM4TuuzhG4tBx
wd4tdpKZDLfACnJWxZimHqhegk6uFt9TYRZcjQGwkJO4O90+CVCZmlcAUG6mH7ydOp+msNh4VFQm
TAtSYKpx+b4Ep+guYuaNOjks+AdFVPqKB27HaS91e2OU1b3s1+gAblAeR7neMc4W0pskarTSN7wr
A0En7xxm1q6aEWEUAA1/dOoOWQ556gIktK21ddlEh6iztpJzkIvGPNCQXDOkQBwSqYbcukR2asjK
twEpewQwJK3P6RQ6hYgxLTVJK1s+1A9UhGZl6x+BMT8Z5COQJvIWeWnt4m45UtXPgaM5BOcwjMg2
k2nG+iZXeeJQyWIvgbkrIDxMDXnm8ZUvkDgVGHHFXokOxugMyB1aBuVFu8SDJIM1WA1zCeHGOSnB
K25rsAAQT3JTvdbfCfiDiqiJRO34jqSLptNRFiuOD2uB6MkKS7qVb9TNLyTYCic80wXO7D08qoEY
7kS/OF8Qd4E5RfWatCKhA8QGYVvIlpMfdU0a/3y3RWLiF1Si5g5P2J8pjg/EMgydGk0q+I1XrsP9
i0Ry0AUizaI7MUk9ndJL+rIfsciizOc6PogocxFRv2TBY+yiSLMEkZNu7GQzKru7WoPYO7a6tY2d
T8yUXtFKXKChTsxZ/ibnoiLeDuiQI+B0r2GYzIK2riVKDAo6yJecy4jzCbKfkJ8SQZ8vEr5wk8Ir
EUeVO29x9l1KvhtjEggKhcIfiH7G0DVzuknD8rOSYlwlaYcpYQ90FkpcBHSW6AzRCWqYHCo8U46a
EiePvbNcmSc8gzBMrhAdHT/kcFKcf0cpOb5tcZmxNd6cPsZm85XTQoZPdK4cXaI5XycR0fV48FFC
EpyjPGMH1WMY1j7kEv6FQ4Q4Up3uy9IIiiSiRIylt+Ual2pd4LgFZPhEafDF3DoXNaLwyVimtag5
nraEIshucicSAvERcUCunwQs/L5DiJacPgn/5OTIo/OcmXKRPBOtVTfVaDwmEVl58tiyTv10tpqO
vunm1oxRM9FyNOZCYirLseUl6U6T2dyRYOS2yInL0UAt4yiIPyL75C7PFYkO0P9sfuWwYwLwaNrZ
3Q9eeY8Eecul4KhwzhbCjCYxDovjiQ3XhmZv6QydQHkJoCV2xDaEA0DDkSNt9dfhbD+LxRSXdx7s
nXhnQqAQSNjjYBQJKZU+eUz1ZusuF/k4B1ciSFZcVJVWVySrj6Nd31toTVkC4W4s9vdc0hDnX9n5
6zHlXJm9/cwS0tNhhbqWDUarIlzI7UIanbOGRPIedygZTiFWNC2dgTjF/Bl+Jf9vc/FWSakhsNU1
W+/Qu9p06t3QnuVJ+ISwVST9yT/RFJ5FdnLi8ZL82cC1TbcCX809PYvmdU22e2wGPzSDUwuYNlAg
4t6JPW+s+WCm49Nk4jXLAXL4chqPAXmhGAqKk/Si+Eus6Ew/V3FHIKnJsaGuTSRMIj76HNw3tX6I
GhtqRaybgmfLiqX6slYi2CItra/Q6qOVryUDiKsLs5DeX54fVQgjvRK6QFnHwkpTqi/oD24fUZTA
3is62Ve+UXR1reiHznDlAkva38WDs3fG+r52UcZEE5K1FY9E78tvmtUzOG58y8L52FVvqN2YxJk4
1qL+EuWCO8kZkFDHAlCf2jvRTbkWAw/otO2xryErh7SDSyB/0hFVLRZ9JJCypXiBJaF2727u7NDM
aadsB1oroTRqQ8S5UJt7ORjceoyuSbr6NQpp1Jpkxd9Mf/JpBddhBInCncF+LF3HV+o3MvF3cjUJ
oaPliaLTZy5W0hN2gM3HP7XYGDd8JVCC3Jhzgm6wsVHW4s59Z+940dGYVnGgWKtMeZf8DmIgkR+9
mb7Ksi12scrb4VNRX3racFDBC3DAFePsCJ+ondOvV4Zjva1TDO+CwufCcmAcsqWcVb6jr6PD0LUS
hbTpXYneuV7AOZlhLUFhDKMlwNciluCnYqn2uVN9lbWLDfsLbc2+5dPwWcBvu6i/dqSK+ZisCvFI
YEFxIipiUd2Ry4CYyDdi3QnZr2Yih2vFW2L7ulS5L3r70eirdM2NCfMAKsN9a0ocma/EOdA9HUIX
JT/uwP8JnoH/Jy+oTdUa7hzHunSjrK6aRQf5kuCVRgXk1CGo0vZu5WjxRxDvtU3jT3CmY0MSMmxS
RBpAi/z3V2CeCjmCJzsqP8W4NBCWfLqQnfOyfqUy5Ypec38zlsvGodO66EB159mkdY6gjy0jQiHL
0HWh2xVkdHhLaCsOkig0nN765M22IJHF7Oz55UBnLkNbHpLWu6PJ9MyKYPgIOhq8/pzH1j0yVMR6
BIkBrlg+xY8dDjvjdDYS0wjEpkbNDlqu3hMPTTQTYowuYdDkqs/8OGIUWD7FTAnwjmp/sjTIJ9gO
4TvKLzgX4pkuAZgqDyaUlAUqXffelw+1tRxGKKnSYIqeL3soHKHl+koU+vRagyHq+Qxp2PTOyaih
6fCtgVXshN+TOsqaiSxfdFU5hTBr8Mawz2Ii8iy4pxBZmH2YrQi3IhEAKBK2H0DayjYEahAWHMRS
0IOSclM8zCXvYSf3Bxur/F1BN6W9S5xi7QiWiKa20X3oDBGtMTlLxOQVSKHq4c8cuyTeoGXkl4YW
yop41vyJdjwPsxk8OrQJG1IvZwqSO671yrp+QkfolejOY6bNn/MotzkoBtKrFpwvi1w+LGfzt4I9
J7RH3RiD5yl8s+vuJJ6vrFpMRO+1EIvxjrs0PaBNhFjAC0RVmMJXJ/HP93KTieVWJL/vGRY1oTbM
+RthNwNqvAemJD4jjDY2sWOYtPg0om8lAjJw1s3qo0ySbt7kDK7XNWiqIHR4l9kjN9f1ErUZo8Wu
npMKFFrp7zw3OtLi9l4r8/OYpOc2r79EXn8RhqLa4lBO87claXufRph+qXmUvsXJlyLTvglVjF5K
Z/rhicfk0B0jYa7tSteTa2wFdHnGq5GXLtSuLFE9pqxdI4bAgRbkFlMcNzqRUM0GBAUVMYSCnFte
fsDyINH0tPQig2Cm+5fL/EgwyNWE0BNH1V5YtwUlHDuzaS6h7fm0riNYgMhWbwWTve4lwMjYOjuJ
Cpgy45McbitcZHZfqC51r33CLvS68zgly5NExWF7ReoF8ktUSCcg9UmnX2OECHRV6DPimxZd/1Co
8HfTNzPaeuBkMcgXwcUPdjqPwsQFOQ8+nSyfxPYRInAoY9egAYL9HDjVSUJjgW64YYmLMWLaPH2S
VHxE7qUGTqN1yqaFCy7vCSlMzHOlGp86WtVwZuVjol0iWU2KE8Q3FPvAr4SM1fbGs+j9ovD2jGhf
xeOwEQruyJ9k2IfS2uNWCWVNPIXSIR3AbNY5bUgQTZ+zoLvT8omh6shoWdw5wXPdMcfQTnJGp52w
GclS74qJka5NcYXSeYslhP+nH1MLunem3PNWW8JLlVhxQa4Kl9w3XDE9QlHwM0pJKK248gnEaaeu
HjrVfBzRH8KaFG8bHuk+q+sXUeh6nBwiR5/WQfguyQqiy1eJLxCQUg0fWXS1LP+CzCvuPoPCDYaz
OpK8su3gns55Vw5RNIIWd6XQnisQUxEu8gYqFfe+CCwdZ/fcjpJER71GJV0ZuMKi5tslZHdc59Em
YdYrjOeYF/NRxI243a/H8kUdO0O2c4hQb6i9IhulycUVV+xyVfjMrlu/zYbZrossz/cuT8Vu5TVt
gkcrPKbT9Qv/rHU0U7LbvxhZ1zRdUYLkDD3YRTfnPywyhqGEmflsAFf3FoSL6lgkzckKhguYlZmS
7OB/ILa90b0k9Z2a/utkC/rpKCUNpQqwgvAIoCIRX2ty2vI7AgP8V9suvwgcTIsEeruEkLPw6xtg
b3y/rqj3btE8sMjMRPAlMfdjKR1IGBCts7a/9HX74i2VJHOu2TsMvPA2zb49FSQshSohMS5FFJXc
ModGpy9nn/4tOCEPEixvdCajLdVXDQ6osHhlT63+ThS9xO4TULNOIgJhFKp5hFGVpxKgli6UvkEw
XNHhURQw4UVCB77Mq7dCEtDafiN0DVrH+mApwm6E44k/LlTWRc0Yt/3JCvZWvg2K1OcOsXoCaiIC
wpK/Jg3bt7IntgX9ITclrmlVfa/dADcAlR9BFK6lLdQaiBnm8bQ5EqkiI2tsk2h8j6pacvOygkSN
nj0fhDLUZs2LBO4AjuCq3UYBDyhJm7Wm+Rgq2XmhS9UP8RKitxxlcSzrYhsY9CJ1uBnKZPheZiYn
KzjxXz+QuhvaJkYHobNdWxh/KoSrG7ZVs8SpldUmMzaFrtm95dw06xvp9tYEUmyTyp/Bwgbtexcn
Wm064wfu5bUN/G+C7+jQObkbx75tP0QRWtcN+WQ801GXNBlgMYGWdxLdJtlHqQJAWKppkc1RUvdR
q0qKyK3+G/AJeVtzweORxq3VGukRbAH3ZtKIFQqmP6MG8qm9rykXqcHEyGwQSkC9pGnOe24tn1hr
WXpR0aJ/WWtnCaLVFV8OXglzxKEcgCclwOC3f96AW6rl9w1wLFg4tuVSVXdz6ssRi5XCrH0mqfut
ybMDRdWbWFDYYvxMcnylOawGOZGO5NW8jhL9WSEBLkaWrqP35Lm/ic0TBhZ2LhgID933P9/jf3gm
CAlKyYAfpZtUDPzq/tOfSM3pu4ehmt84y2aora26/BK1410CHCE5pSqnyew0Gf9e7Uv2aMmdkxNG
NUtqRFaXTthk1SikyN9Q0yilyGwfciBGAadtNaPOBkL6crnmo4aLATJRmqcc6VPibhN/h8g4fSh+
tFauoTdgXAod/M+Pe+049Ks8WraBC0oRgkXa5LYxVV0qFkNA8/LZoH2ogLiaU3/Tp2otNWyC/jd5
SE0EgEhej76jdQ88ZUoqhrfKhUYiSWgcBG8JTWXdj9Zj7eHc66/i7mOJU8u8+grKrPaPkdXcmybt
yz9mF//uT+K94kpDcvYwKdrN0e7SZKQUyuievQW0rQt9mjAfEqL7MSn+Fg0vpTxSnmRb/cU2ileA
+j+v5C0zB+FGqLk+xDrTNO3bIZiJQT+j2h6q5wmyA8mwI6OttkrW7MWX5kzj6okuZdOBCIQH35oY
/Ha6A2m8u5YfRB/N7bg2evp1d6FwwhaC+a1abPKNMI/eYGbJsEwCmWW5/Zj1AYUMZfMy2cD0FLzA
DT8HRmP5bUD0ibRBbfmSt42QXpK53bDYm8xLz05XEXzrtU/PpiNko+8xmLgfUxoeJQ8QaR716vVL
WA7/lHU4QvCwn8XI/HmZ7Zt6OTjQwgdW2WuHklyofL+eT9OjyWlu6c0TzOQdXQk1OrenKETqD8c5
WxEuhnBZ4nqPBKaLdqC7rsCDIsFz/Y03xSnD7uIq0PgVy2e2ab0np9oXw5sanFL64da1NKGUIkzK
Rrpl+LeFqOcndUW9uRmfbaUhX+00K1eh/INqzn+6pgzWUlSSquZWVBZXbJJC5VArZ8GBa8fL6L+a
hps2ZJxGlpNT4i5EH7fGPtJiCRJUQngxfzjMMaeKTPqGltcPy8eNN24sIcIA8RNSNTAHp1+/LUSO
kyTxjFyzn/CVehqgAi5m/YA/BPF0NWQRxAvM16qmJDTJYcVr1nMBtGM1xjvzCpbVjCuGfXI8WnTn
egiaM6AeGxkLk7f/wDClozXOS4nnIeBib2bfulj9pCT1u0Je02zzhBr6Ltn2A3Bkg1vuZmfxDQb8
LjqLd0fHLTZVrmeyILmN88CLGiy0DFHuE2pzJM8kyN+kYf4UfVUBNWHL+Zhu1W+Lnn1guHVhB/90
lFwVPxX2PfUeDDrhTMmS/sRWbWnDoHvKMEvSBWHqaHOeVQ9qcIwM+lcur/hIflxd08xsrEGNj5Qp
Toy0mLZTmcBuydYODZ0A0hvGVqysNKbMTjkBVvz5hNyE9D9u1FMNQzUttu6GpVmgB9KiV6kZd3qQ
OG8vJdRFdRfX9c4yKz+yk299HXxA6dZuPPrvl7VsXYOob4p1/3V9mM9aegl9m59wrBgIcOCx2/nv
Zun3WlSuygA8m2IZkPig9wRikpNY5X+PurJWGu+jSvL/vhs0sct/zO/Vdz/tVhlTdme4FFdz2mOP
SNM7sitAc0Yb7CJYtKp9Kgdj3U6Vb5MHDKdjgHH1gItKknV/3pFbwOfH2vzv3dysTdTQIFudvfkp
a8YVDCSEQPOZzrCflPaemwqcS4fTKf4BSJkRHF0gtk59QZr/fCfX+Vy/SbH1P3dyLXX/aV3yoNFs
hSb6TxSg0dj9yLUWnOEZgpgBZLaUDyhG3iSfxPVNVRUt5Yz8djLWdQB5o6bbLWV5C2NdaJEaHEnO
MY7bZ1ChP2cvNv252ujByBhbSF8D+U55qyidfUTMhkfDvjdFuvFMKmamYNvwt/oklywhStnKwtyJ
4wR1DBCgcUDOBzDYfusMb2V1p3nRB4Ji/Oex/mlBbsxJosUtc3bs71sTqe6e520XmFzeG2fXKN4g
4a6RZQffAUS6pwhbsWdGnryl+RvRc6tdONGZqfrDiHdI+V3+0ABnGiydi0oItMWHFJRVMfZn2Kf1
nThHOqHtR3t700sZCy8ayqaSVAW/Zpz8jZQtZZq3PZNrnpp6JLVM0qc+V3nxr2KPtAajmqUCFn0x
2mHT6RND50FV2XYPUZNXtlKg1CsTnoJdT2wZ75KMLB/Agtk2U7obFC/V7O5yS6HFgNJ9UHxzWyT2
/RHwpHSXRgs2HTx/VSL2FJgKtL/5CdWRMhpIxatOeArhwDQMhPVCXxYWaREWgalGKz0/z1qz69I7
xikKsMtUt/WfD83Vefzt0Px0V+J8/nRoiMAWr260mRqoiEIPRNo6yrLRE5AU3Liqh4GK1DdCFKC4
D7S59Z+a7KeL31StTDGljks6c/Gyf3BVChPUZdnMXbCtgvGzqpD073d9H7W+HtH8IA6tp7g2/pnY
0ry9zOb0VzS81YG9aRNPHB+mPTWkPvudSWEotPxpoXILNmwGZzD/ZrmU94ID0yb0biL5oFPb5QDJ
ZXRYDum3zJgNIVJRtTmnMBfTeT3l+jqbgocMIG2cFWDHN0uaMCjgCvNFjjmHQn7pSL979gjbsdE5
1rSe/+gwC/3+543SGQbvqA6dWqhVA8y+cXftqSlKK7TTk56DcEWLT6msVRIReC19lWkVtEur8Fx7
2XF0lb3L7DyokC9SVBHP4VMS9S9VCsLb9TsW6v+Rdl47bmNbt34iAszhtoIr2i7LLtvtG8Lde5co
imIOIp/+/wbLfVpFC9JBb6ABdyUtcoW5ZhhzDDvpbqP19tqMh/duylXh+x+j5BPHgc+orfVltGs+
Je7mLvWrczvurVUK4UFB/sQnBIUohlt8doIPdtzOS9vEcbNplbvOvSrhYzJ+EWLD9usHSu8Yj6Cq
BW57razQSnOJo39mPudkxD/z+ftjLDY+ZPohcW06rbYgsOBNvdZBVAFFuWMlKcn+2G3zNbX7L2on
FXcJhgLlHhQEHs2Ne79FLuK64mvIyi5aUr2nj6b3ZsFfH9AyLYwF+RzfW9JAGYlF4skuptXAjUHd
WC2Z4Bb+t0F0Qg8WI6EYOGz35bRKaD4laFCB0orP3UTHltxyIg/PHIpZCGfejrLtSfhm8Xpa2cNP
oWGUL/8X73EwwsK4OnFVp5uNMc7B4CAwJA7z6SF0wJYb5vAlFhsmdvqoSlH/WQm1/JqotjUQNcwz
L6OmklMjLdxxhCFyy88YCQevBruuegw1LGB1wvGefbGjG+1g7hZWOOyasQFWMa6gGboW7gYLuPV/
nJ69RZ/vr+18MIqe4mCn9SY0LiNyLSsHcJcCqJyqqJozeTOmk4kk7m6o8J4e9+iquRBm0YpJVTJY
OA4g37LU3kUjNaDu2qmr9yodTXUBMfXmm3b76eGOmhVKAn+PNwsoHrxml5V+trPCcdU31wFybNb+
Ly+vAYUH1yU1H15WLfTKVavHR+lrwXDAHXUUA9cbqKB8+15NYchuzNm20893fBmCgJyYGqz8Zbt1
7sWm1ZpYFZumJPoPQFn9zMPL5KenMJTvnB7v6FY+GG6x6vkAdjGsGa4tESlT7XEApwIGkxrdubGO
7uODsRa2jEA/GVIzx5aZ1YOqWUpYpCz36Vc6N8ziIt7lhpE7O15JlwW9C8LsnXV4zw2y6DtD/9KY
qopBIHa/WNf/rYfu0m9u/sWbUJ+mdEDwZ/oLs4yc3UhrFRMWm+UVp084rDY4Yzbf+ni/zv3BIPbb
cz/2kAn5LoOgc/gnFUiEVz/hZe1A1fxvb7M0Y/6460qXKRtA2KkKIpwikdbpUY5u6DDwPZ8YG/Lc
xSbLEQLDjHFh0nrEhuYUicpp3tA0sJwe6+gmOBhrsQmGBE2rds1YlEEEwUR3iuzM6TGOL8/f7xMu
GSLyIp8QBGKMBkoxvC9B5DVxPrCT0yMdtcQQPDBxPoyEc6vlgWWs12Y9edt6vtV4Das3boUmLfaG
4tLTYx1dpYOxFjfobk1DQ5U081ig+eYiLLGNgfSIT1fr2Sv03Lst9t7Uk881LGaxcJxHGXeBVOns
VJnw3y3Zwctp2xxM5BB6ce4kFXauMxBxAZttAzNI3u3X079xQQ9G0uY5GAn++O20LVgyHamevn08
X6Rhz6Qfj21zct0kXBxUX4lv3o4SDM0aPG/PKGRV7JZuO9pcIqc6Y+2OOaGHwyzWqOybfR0hBbzK
bO9RnGNRuT0T0MqZWDpuh0MsVsaBYKMzS4bYNnSJzPwDJTVHWISaAtyIbsDT+/zc1C0WKO7CPWqk
3bQCWOPmxkq+BG35q9OjnJs57f6DbeAPblq3HQvU04hrDc/qdzg9wjErdDhxC0uXBEHgIz87rTz3
xdm6H/fDf8rtvT/kZxbo2Dk9GOc376wNatNosAs2NcxwN94JaE9fg0rDeXKOfufoaBZuVmh7Hvya
i6Aknbw4SixvXNE8AY/AaNEJR/0M9/pshe7oRjgYyn67RBGExEbt2+NK0SulrolyC4jy06s0yxAs
97fjUASUPHNAeeXtKDAc2dsdQdDKt+0rfyxuqmRNMzsiigV91GTh6CzFl5cBxOqp9SMkXaJeiYKm
s8HxvuwiNFcy8yPexr6176EBEzL99GMe266OS6YeKEKIY7M4FLm93pRZNE6rYB2t8DhCI/1weoRF
1uzVqTkcYrFfW6CEo1Xt2UfxEzrP6l01YEXBPP7Cp8vtZApEYHF66GMLfTjyIp6Bumw/cbFxFr1y
c0FPe1d5L//qivlnFGvpFWzSfO/5IaMUbvahMqoH7jL6es7em6eXimzH2w01Njs022MT+0VvCTtH
rT3/y3xZS6/DM6mQjAGWpU5+DtXwHlYRtME/nh7kmLtxOF2Lq6UwHJSIHF7DAF7bTt/nnkrnsUz+
8N0XoEynRztmLAE0gDADXgoz/mLS1r6FgqZjz86N5gxBXnTfvTMb7WikeDjMwqS48TA2e60NPq7b
/H2ZbXaPw+aK/rjpc3F9+r2Obu2D91pYlzQ1utBF426VDNCC/n/dl0f328EQi4Xi8+14GzNEtX6v
TkNvbM6QXx4dwbehwAb9bBMlvN3RsB1Um3R0cWZA5oXUxAu4qP7FPB0MoXk8uI6byY/rrqNvST1q
uOzh3hbL4+lBjm7pg0EWRtQIg2GzwwTMeDLOvdKf++4RQy9E0BrSjdPjHV18KLJtctyIqziLTV3G
QVKN+7WpBB6LTzrobH7g+Cv9M8RiQ1fhCFDcYwg2NB/eG6CWL/HPiBH/lWPmguOw7YBIJ1o6Grsg
9bMiSOfXIWvM65yNcY7ttMMhFq/TZKXbICVjrmClbBpoL/GeT6/JghLo9Zo7HGKxmeMQBTenYIio
kD8LgJJIV9kiqiw17CXAjXVMz67UArn198Cg6Yh+BeBaeJyF04SbCUmeVZG1T5P1op7ZNcpVQwpi
5EVg0bnJnfYitsua1jHIXpQ8266Tu9he/0ErH1MuahChPX81YG7D7V3o/EWuxhLDXnxbw7aqDtjT
s3YsCHDNf5594RsgX93GTVuZqynq70D3ChrAAZoTUsX4KFRUACj29KBHNwPojQiu7SAKlnps8RjF
e6/em6t2l75vG+c9UfXpEY7dOgj5/r8RFq/VFeOuTjNGSIvoOgcEY4Z3flXfnvUJjlmCw4EWHs62
3m23oTWYK6OcPtJGWrre6qyDc2a+llDVrIuAP6W8DYGTQs7WPHcRLKrvv/YwZHymijcuHRpvzbRT
Dy09FxNLAhZeANBxb91jC0QIbAzxJ/63I/88092OT8VQ3oqFyU7GxzF2+e3wB5c7mzUvaEsyXjLL
v6FVBt5a9QyrmR8EtA9KSM2lzI9w16xFVmY/BL7fgsU8vQEWKKFfL+TCMhjSUcN/iyuhowHMafyW
OaPnM6rMe2G6GRkeQBOUUg/SnSdWdWTmG6BcAbyT72h+0UJ6Rx2bXAxtR1PqUJr3b0aftl3n3HMu
0Dp/P2eI4XU96mf+wjDmVm3bBX01K8QupTxACMBUGTxwVz7sPJpnHkKQDOJdkWWoEafoUDQZoKgX
3cLpWTuy0WzwQaA2HZNHWXbcgT4wCxdNq5Uaq8l6q6Px9AhHzsubERb7rC3X1cbop3GlogqbilrC
vzmTthPROUhnlwe4buGaDf3Git1hGPFqaC0hd8LuzGgYOv0m8yW/iC/fDLMw+1MZO6GbMIyqXfX3
LbBgeRtj/jxNFIow50A3Rd2A1ddXXWpdZv4PEUWogUeN+SKU2OzunIBOmbnZmQ24pcoiIggBmCnd
wEGf3Nv9/kU5aGPT3Z1+i2PrAYAzoO+M9jNvKTQedNt28HpeQieSzK34VHQ3nR7lSG4BBLeiXFpM
HCrpb61L3dLdyDU5rnSvEPDrLOqsCTQPt8HpwWzz2DamYAT82OE6tpfUkl7jl05aZuOqdoz3fu0J
Io3kG4Ip3s3g1j8EV2RRiK5Ahf4iHBm3LYxm9ktCb9mF5++BoGE4VPFXD3xq0O5obL0bO08fFTDx
iVkDKQ/3dgbiaKretzSdUY/YJp+CzvvA0rtZV6k1qKUg6tLNkUWfEphsSK9gJ3e1msTtKzOluMfj
iP6mpfuxhGxxt4tQWg6eVa5Jv7rpBHkDmbI2+bDv4HjcGgVy3eWNOu/5JFr99wFtaMHugiYd+R5C
detL37BUlO0sOPnAjdXtHbD1a3VKq4k3za37NnqfoVU97byV19HyzMep7Yt/Wnf8PHWwqabeh8n1
b8fYVODOx4lrSFeBWA50wLRfZZlEFbk1rTuz+hJsWkQFcnrXwam4NqQE1b3bunBamZcVPVr7qLum
4edpSiGZgPCt8TcQ2tAris6O+j/KZP+ifqG5vEuPtJglGqj3RQKS7vPbFLLqoPmvlwM7aqL2GvDh
bRWhNrYp/4yifu6lcnZUBUygjq/8Jhj31Cge6NlXY1lcbO7VCBiA4gEG3jv1u5bjlifWhWlAaWO9
gKeYWUvG+kGyGQGZoQguO8zVzHQwPL+2h4jfDs6rxDO+qqkPk8kF+OBYfDS9iN5+eOwStA6zGqGH
9Y8ig1+nr242eyhZ4DnUlhFfB6QNnvGFLpV30IZs+IVt87Ux4J3f/izT/TN0j7f0gV8DX74eoQSR
VZ4lHmiu2+fJB7XdsTYi8KKii68De0Drdt7lBrggLfCnj9exsyyoMjlwLDm5tbdnuXf9bWRtyOIC
/P3IIY7a6LKh64tpVSvf6cHs+Z5eWtnD4RZWNjXdzeCWDNdDBcShVVVkzljQbVWYT+qp15YxdpwS
urk3zbPHbiX7AzSAbtKpp1HPsa5Nfk/GZw8jzY4eaVaKBx5pYQ0i5/4XfWe9J9+yBRVZ/yGmssDv
BEd38uAd31XUwj97Lt4orP7grFm7/Ked7b5X8UxfOLj02df253Bbr6/2Y3A1pX+KpkkUUiKlqWof
wrc8dK5U8sWfu+gLsOc2mK7isd/VT84+IQD3w4sxDj8TgfXr5tYmdXe5bbLvk5F/N5PbuDGf0Bum
gyLvZmohaw+PP70BOrpMDfwDuC0Jbwrr38d1BT9iCH3HOEFkFFwLQlCFYLT9mZRQxeC1/VxNn13Q
39TVxBJFKEJf3dVgw+hmfd4hkp62wSzKophGXTioLX5QS4IRw1VSlTdi1BBJZIxqDHZPnaiwFfZ7
77oXMonmefK7NpwSLqwghOWvvhbTD3/7pfht1HTDTprJmzA9FdYZu4sbJDY7LDlcZyKmehL/mkmc
QsaCPDjd6rPHprJV6qYXVZW+04KiT3ujxCZqBkpsrunR1a/M/GMwbSWfxJhCq6/a9luRgWTbJ6VX
RANaDsElzrZ1aSCcgX13y/HR4aLeb7qVm9vdpd5ZLcMbsMPiAZJJwo3Bj4w3+ZNItdSQm+HPyr5Y
oN/0sUJDjaZ5T2dRH3V38qJjLhNxixT5DpJIvhFk3RdeiA31p7EJ4V+F+HmH/EKLzcvLB77cIK5F
c9kPkctjtQQ/6S2RlDGVrDu8V5o6vsUiwPjymgKV5VLjo5cCoIUGLIk/yUs5fUznfrE3pxS2fqph
vmMS/tKqtfC2N01MO6s/WqthMB6yuKGWDbDQ7EXexmHi2HBnJhVXK86S0H5ZJ/daJ1KuER0MMmq6
rKgJwd6CUMClQo/aeRSvktglmgiGBe4e3YUiOJoHwOfihIZhK7pBrANzwBxSsSf2RufwSo2RIghK
uBZDONwhFded1W7rWzmgKeSdWs2JI6rFUIMQwbnaurl/mUY1vNlmy35+JwoeDhm55T544tm1t8Sb
hNNETMGss9FZpGGyLzL6TrRAsN7xWALI8k+WlV9nJSyCpDVaRcgxQxJmc+VB2KbB+R2xRAXwdfVp
eq/e4LKcPqfD/mM9QFeyDvszzt+iU4rgg2XzwxAGdlopqJXIOzxIzvVT7TVeOuAmMAF2GcP6Rsfo
1Lw3k1fmgbk4QlGC9emfE3CcPKQ6HjlC3ZR9tsozCckFK/7vT7TYSFm8LaO876xVm0LighGuGsjI
ir2uaZ4C9ko19ydcoAoxO+8ZCpTTe3kOcpZ7GaiRlAYJyX4Dmri7cg0zSW6tDJh5kozHwFJF4Up3
AIy7YURY671zd/F1n44/oS7XNV6FT69PqC1U4lWK9El8RcxUkNSby76dIthhuK3yct677KXTD77o
aNXcBTjwIo9wyElyab5dTT83gibvw3olN3FWpQuRscImPeRed7vxnmjgZvsiKzcfh+hJNFrFlr0u
0RYdPEphfeLTeCEdMa4Qrg61Qrwu/3qPv4uVhuqDGbHAlEJ9R03HqNaPht9cszVaOCkxuzJDTkcH
Dv1WEegwwlq2z5jXt9rce/MsWl0+x9sl05vTJwovpYN5XjgJnTfV26pPmhWMhvfCUuOnFcbLr8CL
x6fWpWCj5T4S1dvZkPP35OM89/88wSKuHeJNVAYpT6CIQq3cMHOJG09TGuKLinKCyRM3lOioXNha
Tq/+ArH/uvrEWKRvaT4gLb2YAxsAznodp81KfRJ4D4oz1UcgyyvmRxf2sAy2yule0YCMkpj4surn
3AwLse2UfMKynXkqndflyhw+1WJe9lsEUtYe8+JTvGDaVToTKVR6J7+EIyVQoThpscJq7bcJhf1s
/YFrmh+efpjf4Y4sEmTtkWsj+en8Votqkrbz3PW6Xk00YYg7bL4eyEhBiyBSjWsvii/E9Zo6zyKR
mCCKFgXM2hEXWZ7AOwWCfvdTW+n8CmoqllN1+HSLTFBRZQOazEm94t7B6bkxC/x5MEcefOQoHwQQ
oJ+ejyPG9u18LAxGne2rxuo2NfCwV9h4sPdWAn5yYnoLYknnRRQfWCpxg6gbPYCj5fRD/JaA1pqg
9UrXDGAa318Y/LbclkGzYU1CiGnl1DG22oRp1ZHwQBs8nU9CHX1xPyDNCacvMiSIyb659xraRZ2y
rGpVxN1AwVlw28GYBrWSmCL7AL5PFEEIBeUxk8TXcTn93rpal6sNvxUoXzP0lBl5+whWV+SGb3X1
qoAE7ZdZtZB9PD3KseMXWFxkJBiDAI27t6NsksLvDb+sV1ucIFphd9nHjUsgea6MMHsKy9c5HGiR
B2/KxsmLpK5XLW6aYnWJTmB/uf4mIhQy4/Luec+YREefQLf4p6bWg33l9Bs7Z155mfyx8ybdD0bB
LYjhS8PkBxsKEow7H0ZpCg93lWmLDma/pVsUEivo4bmURegXDfX6co84AM48KsVy1uXjaW2402vy
C+Kv9cf80ptI1vjGFYwplRdfRdnX3N/8VJwnv5UPz33o4qBy2V1GUPPdnH5DGfITU70sPubEI84Q
saZ4vgVMfJvImk8q9lQNNKcH0zY8NdjSKJXhJqt61jUzgtsWjuMctuLTQxyzewdbZ5lQKOpq3a0b
3gd2QWgdid3XOdFfK6K1R4sw//Rwv8NhsDgH4y1FhHeILXa+xStxJU5rMjDtZwdKRG2D/RrexeSj
wjGWXZx9p8c+vjepr7hBQLJ12fRZRdE6KOsGgwv1KHzekOiANLyKCRdPD2QfMy/CPHl+gKIVbUxv
D34Rl2O8dRhJWUxOnygGxOLM5hSRl4If3lDeiQIa/DQiJ+w8x1VwfnLSKjcqbSASWGIhA7EIe7S1
0UQVc/ppjy8JtVOPLLGF+Nviacvarqasb+vVLq9vQvwjvCc5pLBPSohmTRME5kTsUKJLPDP40ak6
GHxhI5vRDMa6xhJz7nc5AzczHZdIVYW0k/zYkMDj5xbXO1xLZkn+HXkMsiinH+XYXRiCJ+BGhEAD
PMPbRWvKIu5S1J852Y9h2kB8Vd6oFFBW1j3N3ASYFAM+nR5zQQUz+41YJbzmyLcFdV4M2kf7nbHZ
9tWqw2tX1imEdJRsmhx30kEFDGGKaeQsKg0jToUcoRRRgoqVs0PrEgpBYAn4a5P5o6vtcwv0uw2i
hmdRKQZ0Cw9NsKgeZJHZO/QS9SucfNg93XvH/R6Mkk7e50/iyZ52f/jhD+VzWBIZaTb0mVAZwNJv
lpAmFEg1aWq04GZc3ivppo1q23K7uUK6ydM/QskTgJCUZzs0lOUYlDlAUEa6eCHJWbvcq/efPIi5
vbIQqrxo/A/Kd2DYxPSzcdALwfEdyYO/lgWkBs9UcuCg9iCHo5tHLnE01e9Zm6mBNhGms1daF8Em
cWByblSj+m6zbmvUzCbKldOzWhS5wCA0Ekt4McbfdIJ8GCBT1nXqhpl+T8Q4eJsbI4eAl1oZ8bxP
MjXsETolfxrFs9a9eL1EyEfUhyo2XgTee1tOUp7ooU3AmQjzUCyqcul3fXtbQAGhz1EMKYODZyWv
WtS+wl92JY7t/qcUzO2s+49Y7V3D/SyZEpMXFM9FSJujy5uEdJtz4TR+/Z5Ik6RO1z73m2glrJJp
pPduB8E6qAU6s3RWFdmo2ExCZjCe4o3xgx52ZcPan/AoXeUl7mXySTTqhvmqnsGr7Grraij7j2GY
tlc05ezgqP9P6NNeSyaO9CdlIpuEltdkD53xSeYxdqzPrLSWjn+UD2FtMAjENwlSIm1nEkvvg2un
gk4ScvUd54U0EZYDnqmY1q4Wt155UW0FUlnwhE0Fi9g8jqV15bdzAN07TxCGY6RJaCnLrYNIY6Xk
IuAE2OaPGftClUOWBWeZBJQiGFyr0SEZj5JE+h78k0JwVowNp0Jouc42M8pVzGWzxAJ9FFbgfujX
3geZVlaLp9jsV0F/udl/a6EEMI3Nu3Wfrm8coh4qNiXcp7Z1ofXtoX8qodTz4917a0cXI0IcpMeZ
MEFJyQeIzL6H7L80Y3B/JtIAG/AYSIJ9qur7hqykemersvwesQekxrDfwZYBUgfYvr6cbTDgKnhY
bEmUBJ1/4RpAWMGzvWxdYkQcO6YVQRDUFOi5bp/CdvuN7yQGotv97iHazb/QmEV85tKilvy7RaCy
ZEbED6QdyH6+NdeRVxejz32Ocw0vtI1mChvAJp/PepZZfKmWqzza/7dOd3+wQSTQ5mW8mFt+Q8Ny
PQQf7G1/JxJ7xxm+TK0PVWb8VAI49gL7ZqzSz7/QurQifGFFa5LWyS7YX8C6ub4qrepql9yx+mJX
UpGCptJPFjKRMjvc6msc7hp2W6ogagnWlS8ieSfZfNLXU1F9lVSyuPzFcS7/R0IsEhqYy9W45/q6
QgNGfoIvTlRSsi1EjSSZoUNGsFopDvUostaw6cNB5TwPAEd42CK5E9k5DoW3s/NrmRc9Qb8D3IpA
2Hq9gbKyvWqS7866vCiSctUOnfhcnDX7QlygJjQ2aKnDh2w2X6fejt51w3BloLSDHdCAe8pc9V7J
STFA0uIkcTF5VhDri15TF5rTbn6U6/ob9kaxdG3m3xO4j1XA1MuL6c2mg5gqJJBbw0wvkPuor/PY
vRiiaGYmrTh3Sm2tN0gvltx+Mezb23xWI5Nw1ZA1UrrmV4YMIvUewBlJDvLtM3sn2YIwh12SxhcK
MLc68SqWSXJYXJuQ+aJZAZ3/0EE2Pm4wbAmkY/S8VxGy7eTB1x9KFqCA+dhErD4t8z8qFsvf1bek
HR+sdfrTW9toDbnubRJ077Eqv5j9pKAjxLoRUxosoVlNTCgDTFhdzQqbs4VFiGT+B4l+1rvAl36H
2DqdIfw07Jx7fJSbKOPP1kUlyuq/xKSOXtO3tsj3V4rd1AMK32FfBte6zMwiLK9TC7dRFKFWXVro
5EAFBP35zszgBqWpcl1NxcV+aOFAeM2L89PYMDZXVle+YycrPabE6Ujoxs6hpV5fibiIHyoGl23g
GPHX4mvbl/YK6zh565mVaL977rPNd2ez/Ys9oa54TH8Vbu5zlNhlH+3qxkmgc6IaE/X2SmmGKmtu
oSp4J/FnzIbmNqlnle2UUurVpkDX7LTDhWf1u90gFHdCcrWRSweX/dZu4KyXYe9F5arLSwo14GG7
T7PlEitEya3Ymv68iqGkO1BREzkmrphUFXhz2e05y+w/V1uUeNjWmhrSzxJz5prkrVWcV5mQaeN6
9KGWl9+mfBY/TPPwdoiS1YblFv5AshDw96qMpCE8Ku7EJpLgFE5js73Kcq5gSLwo45SQYzr9bR1/
MYct1HtcCWF7Heep2PVkNqrUQ64MKs2efD2E8zwdyVgejr/me+ItwEkLmupJTAr7JniXDNm97haL
jLGKM6ID5jCLZ1e2Ka+hiYwgQa2A1kXBGp1uFKqc1r6cUv8+g2xx3W0uht09Bgy27uS63Tkr3UwS
n8QdJF7vHHT+1l95BfWOSmFIoIUKkRSpw05mc0eTMeIlxoUuZpkNHHAeVmp9/FHkKkrySANQedhW
D6S9iajQFye7pN+MUwzt8II3fM1Vm1hPAGq/dkV/J+keaqeqBno7VPVwhzgwXBLyw8wtJwVhJZQM
xSgrWQR6c66hQ5LL4KawpHq7W6u9HLzuyt3uPmaUXCkHX5rlq7PTGM3X3QDghNpmhAzA424bARSG
OhQP0R6NKwjhZsWXKf0Y+M+79VcLbjQBTZTjiuJa5SopvTqp0eu4WXTUU5ttoh/iROSHv07cjDnr
n1R8n7FykjNLULUZ6/4Lvyybltqw2e7X6wlpFwiHTXv3reu383mGUn8lw1K11VfZCtVAaoo6cjeA
CKos24B8G58rri+wKqyZYo1849/GuXXVe1KUmmV/VZzKccaYhxaXEm5KnkdUwhDzqkKfrskj72lq
SCqKkNt3Kn0SCVyvu/pWsbxgk22f/9m57gdOWp7deSQaUsOGLflJWAtO07pe0z2Acgt8cojXy7CV
2/idbWawulSf6ja7GfiROP6zqqio7n4PbVeQaf5oLiVC4P+aNsKfxkGXDkUeWsBl4PiDRpytGCQb
9Eewa4iGolvFzpyVVIqa829fIG+uuhdhRNuz2Dqfjf9Olywr0sHGs5uDT/AHQhWLHVrO1nwpMG3Q
L6s6PnI3p6P3we1R1aIuSSxthTNz7PRMjkUuEzaBqaaapZyuiqv49kgxSa1D9cvTRu9IfQQ3/sDm
yZc6qDTurMo3cyuAkxHtERWi54Jw57/DO9GjIM4xF1R5MA4Bc3l6/N+bwSiIHI6/8NUw+fZ6LBif
OCvDTDKXAOu1dTfQJWL5uCoVQLq41+I8YIZkidURNqHYykzZ1ICZ3b9dd1bq9CMeSUq/ecQlr13u
7sbOGrkW3Hb3nRlQZMDthkn5lYZUa+a+dN5BBaUal6Q+Tj+C/Xsd7e0jKBI/WCXY8BJol3UzCR5L
+ZMgQsXOFM5V252vEwmmYBq11SnbgFxRsZPZFF0VdXc2W94473RlYyM5FrKRp59yIZutjAVPiUND
1cABpTpH6gdPaZXDELbaS2DtGETQWB5Ak6SV22APw2pzM5W0uFGPH/vrwg5uS/ccvd9rWuptcpQH
QbcbeLEbcZ0vUiduFNTrvInLVbwH7my8UHSSGeBAY16MmDCW7cNkMQ08p0pfcT58FMRBijAxTmX9
Bwk1DCtV21sUH2740ygqBbMbSb3AFSW/uSzvfJrc5Xzr3lcBVlEgH6xEJXsX8Md62t4JTiTwjfxs
6YboiLUwsvD52iuldwvID8LzW/lOGHoKwXIBCCoVDuquTxtwgTWe0egKzE0CoVvfYWT5BH3QFJTv
o7y5FCKOd+ryj5OzviJzCKmfar7+fvd13gftswwnb8FssIWd1n03QNegbIZU2Phoi9vPdwr9ryDj
Naz1/C+/LpXzdn0n1bQ9sjcuFP1iK0I64XbDBGQE0JufEi+U1ZCBJbDWZgSR0UYTsLry2kAqtJRT
TQQpG3l6+y1kSX5tv5COQgDSFKzCRfOPFxe5bVcG2y+U1mpwbeysL6QVNlDu410xsRwC3LU5n2a9
qCFRb8OECYGIoSNaZ+2AhOocIe3HDGni9RZsWH6vRUmzttprORxm8zMN0g/yHfiJMo+GQaEyne4F
uuyT8Ew+cBaaeLupIT3wyHGJ9QC2DdmIg9O1aSCVzJypWJnDc2rd7ONiFlRR1ISt5gGxCaql7Mfk
XmJZIYH265uHJc4/XtiFkQIsiwf/izTJHOsuqcwLt/hrIjYauR6nuvyKQ5iSma72sDPPKjL24ElO
l0jqFYNGW8EN8yiAZRGNn0EI4aHgWG0o3rsza77q6Ft7vA/XQOkIqC0jdh6YI/FpR05eXijvBIA/
Tm97PPwzu+B3KwR3K1TNAeE/2iHhko8kDfyqoK+xWOmwAh5WTRnPVg+AXcS/bMvu2gg5p/TPJMlw
lYJixVHjLA1odenq4f3crNJ24Q/hCyT2fpT+EiKgAXJt1B23yIvqs9SRIcWhpsMjAibMLSZtr2oH
pphUmXJfDgkSuYZkMS/Aj4btk6I/+5GrS2VVBQWA+xKinHmbbmCO79exdmzq7T/L1/DtW74Kg+JB
FomfJTZys+xsQ9q1uPeSmOacjTZ+WOXpT3lggUjmnCbXlQ64rI98O/AIMoZmV1+2QXcJrMrADw72
5S2UzZeeZSjemlo2mEWQiag802BsR2XJnErcu/bMgsSXwkdX48+dsf7hiI5JMgMga5izHmnWHvGR
WWXXdcb7ueYWu9F7L1dAYleIDGTRww6AYZx8JGM8FjwiI9lBCSXfdC8utclOP1XrBI9VrVkzlLKs
vNtBAS8w7Z2XfKh8+JhecaDqKCJHJgFSyQMKyyu8mLy4RrkI3pnCEudEEyGAmFR6TLa9vubE8yv8
UGoDgvji5uGx43phxpWMYPMz+TpQPY1yM0cyBoVl019ytIBA3mzN+J6FjUgVoALySXXKEn+au0Yi
m9JfTDN2IY4cAiSNXX7DvRV2UNTWPN0Yk0EEywR8kB+wXyPL+TDh+0Of8VPAS77V0QWvZGqErEOL
y/pqmwGkk7tDJMuX/xx2AQkM0Exx+gNEtstfht6TLh0Jb8iOe854pX76X+DcYmPdJ7b7AZTb3QSr
/B4hc6ld03asO1HrP6vxMRVaoS79lrubv9hlEeIfc1SY2UjLg9VgDvUBGyf+lqal1LRwPVoUDxz2
AI8nfsofSW20oDoaBZOvNmYqpivJ0kuAdbLW91HvXfu9eS9vRYYNbDVZ7BL0E/u63FILpAjI9ZW9
lPAFjEP9vK3qzbWuOCve/JVHtXXth+CbSCgYZWW/86v8vyYUAV31s0tf9e4n/8GoWrn+O4NATwAr
QJ/VM/c+b/bL1eSNG1Fn59XF1h/JUb/uHFLK7RbDFn21xvwrB9kFIUzun9U7bc2oPWLV31h9WTO6
QOgEpucUHoK3Vn/PIu/9lksNEbLLMkgeIQkws5qsYfVN3F+KPxyCiXJ4KrzhMm/7q963H3qMdhHN
UE2vfFXr9WNUt43nsn+J2q8xDpgB5AwAvGwEbyx6OG1+kYbj2KTkujDsMiVzNxaHgcXdYMPmTdQX
Pro7Mmp02AaKTjd1d7cPx3v5EyyWthuLVdCeQceWFxDGFMJjmjmJcYmqv86kGM2YZHYaAzCRnCZu
XT9Dmy751LjJBy/xbqr6q+dM94zfDUQIiSiLeSqNL79LgbYSp6+HVQKSfJBgnLWA3fy/XGMRsWdw
rRNcSjhUnha/zxNCMK6Libs/2D+VykSBaxZkQMzsKsBixBQa90n7Xw6g2jCIBHUcSeBAobNyYuT0
OgrimFgv/9Fusu9kaTZ0XCTmd/kOMr6/uqtFYLHJ+uf9trz0OKF+67+f4vdAAKkqqPFId29CUQEz
IscNT16pNwFulLLnMk3hzVDNhn2rfKK2L/ozFumHTeKeAan8VlmDcIuN59FKHVp+ZC7caJwFKx4S
d7fKCnLh+eR9ydbJo0uFwythsN7/2Zf+mUL87/EgY/rIXnFvQ14Pif3b/T7CPtLtuJBWVWR/2Ucj
7Kv7x21zG3gEhgnUj38N7TcH12cLkqNyUXAhP7i2r4f17moUYW9ovhutD3FovAvSF08ysG3788yp
/C1RyIRQ8YTEO4KJNzCXQbO7q8bct7MVLM7Xc1mMGyLNsEDOi4oLXH/sLOnYnB74yIK8GXcRLGd7
OxijtZXB50aljJ1INVTVPmThLhES+jBuzgz4e3pgflMgyCb7IEK04e1yNIMbTEXJm44oApugus1A
5cPnolDvFeiFJ9uob7nxUVB+hMvlTC1HH7+wfrzwP8MvduAuCOK1uTWzVYy7qRZonREORRKuz+x1
mt1OjzVb4gP/OiB2KJL1lK2s8UkpRwq90gbEAlI2cuiScEpUB9WGbbfX4CB4abRDa9mHWX+IPBd3
eRcWtDrhrzjJiuvA75r5blctmi+dinbHqLD/5P+l8ooxH5r2Sahu/RSLoOI1jEXBJRd5gTzIkAFP
1gfydW+oI+ZJYQdfefgT/NHkNiXlkieAuCrv4KTwK1QpLs1gY5EiDd2rdF9dRg1KUja13l9FVwwf
rDv8gTkh/PfaPsOHZm6QXRjl+kO8R/PTJx8Xvaieo1u4m3W3+YCg6r+8IlT2lw1pCKQFEtRXwB2M
/Rc1VvI7UbXXPTqHHvhS2cZDDAIzOhd3+JdWLv0WJoz9O2TFQ46optwrhS8+umiqIPFL3GsC+Gs4
lWHp3CfSsjlZ5rp48vC8eWFJl2dIvKtgnFuFWg6qGHMQvZA8VJtJXv204vCSjM2rv6QgeHA2l+bW
o2b3TC7hxh4UwGxvkm6NUKzxOBKRR0V1VfJ3+7J8Cdzpux80CNo+MZ0PkZFc+t3mtk77S9KzNzWg
Xhs1gy7N1EnxepMh1SmXpCkJQkaa6hDcasM5RZrSfoSFUOBcDum32QmJN0hDfPKyuZtBeUwgloL0
7MiKqdyUko2tI8XW0GikP+vQxQDueu0yVbqVSUBf43rD+zJTZHB5rU+Wm70vkV9W/wUXiVV1X4jk
JrcgpTB8aKlzEDZ/VTJcnQ7JNvmh5oh2O2A6h5esdWq5mJw43YRsArXVaC/s0k/8o/Yd/pFHy5w7
RppeNNQDHzabcHuV9zuK6UAl9k51CbZJSqjKDXRRcKPq0YSWnAB7ak6TDzIEL1DdYFvkasCIzQcL
2U7siaERZa1iJOO2SX6SZ2v2lEZQWyZYJ9y7lLfhGsaDRWPLmjx/8eiSrSRPHLbhpYQGZ4+XMEL1
Fyn17okhhrxQMsUGctH3l7nLBvGk2gsa4aGnjso1X22et6wgOK5red2vTlBhxHcqBarhQU2HyQBu
y81v8A6IngtmqDWfjT0+h9Th59INsyPLtdk1F1P20e6iq1oyYAjn5gHqh2D1wXzRoLJ3KLUw0+l2
88N0ivfBepZHVrkFZ1ceQdO778y9oaYUaXoqoNMC7WYMJOqA9gAiwXkh8+RurSu5HW3eftHqxUl9
W/efA0j4T99Kv/NsvL0kvMWdHYxlFO4MJ1uVVHl0/5HAQs2MyQusJ0yTAizZHjtGIgcXKrkbhx9z
CSsX/F35N5kGOlFVylJlapYrrfOHAezMdh+p8ZMjpVNw+tHn3O3bC8YCiSeiXQ9CsnCGzx4Y/XQH
DQJF1O1K1fWQrjYenQOlYJ8jm9IW3CfTCxdAbWR/bPv0z9Iby2udzrno727/lKgmLzGHMM3slykJ
k9EULqsWuNTUZbxKhOQ5eawzahzJbAqFIGPtPHcWP5KOngwmSX/ujj8JMUjg4Fe3RRtf1R8pLCM5
47G62EspRU+5JlglpRksQCLQcJQ631r5+hI7KXXOuWpo9nf5+EOEqTuYbKd98AGpW8J9Yhz6sGrX
vRy65B570TT9F+3yENeb52p2VBvY02XXPJtx95yEXERV81QXepJ93l0GNJfp3lLRWXUcObpjWT0F
PZgkTrhNwx+n88bw8jNQW+c3iAdLhZIUWeYQVatg3pIH67advGqbJPtM1m+ObDECyj0MgFrUYCGF
MY6/mudpTbl0gx8qm5a435FbPbBD7nSuZWIIInT4zN0PnWXXmlsXnXL6ohnxXqG79mgpnculr1iW
sGiGxVC9Or0bPWUoF7vRt1CksRFlAZayPEgxKLbC2yTZCi/i2Q0G5H3rP3Nos9gYxcZBQyj5j4H8
rWW0T+5++wSo6Vb2BsnqEuWR/yPtzJrqRrOs/Vcq8v5UH81SR2dfMA82YIydTm4UeEDzeDT/+u9Z
MlVlDg74IvqiigTDkfTqHfZee621VbKusDioq+AyRpSmgchtioBkaIK1PKci2SWjocDKQlvAPtRv
iydjqomjoTp1xT9alGi3xuacy5Y2C3c7b4vDTZLfpM7wEXOq92JTCaUprOyrqNVVdp052dqgU7xD
0aJeH5oXDEwSEHmGmFsHYixsyOdxKDA8Uju7yG/Vt9VtHxY/u6l8X7AM+eLOpKZrbt7SyPwmJDTA
knFHs0nAiUL3EGU6sRVJtkT57UTtFKDMAdkVcE39eDfdqyYOb0y6x6wgJKRsACCeYUniqQgLay5H
zh5b4BgbmLOOo6gtKeqvzFnpoQj+dkYr0GBHAZQvTmrK4KkFmOaL76zxnVpC852yRQK7px/qMIFl
HtCAi78zjfxLv+n7i2b21z6c4DKn047Gn0+MYgc2y1PBH7Cj3IKyEEWtLSoeBOLF4aeCXSgnqB/s
4ahaZhArKAv9O4s21SnNc0E+1axOnjBkymDlhBgio9IS/awJI9326ALg0DDMXteVoo1tDdNlpQYy
NqpGkKiTMRCxHmdTeDl7AeFufQIcqhy7TP42truzMG0u7aT6YuTNX3ycAg6OczfPZGSjqnhTDYSo
0ckU0xiST8X065gARUAZPxV6pr2WurWwAUF3TwJRoAWa1X6VONgp6s/JUKL1ZjHgKJHlH+RNu/p3
wmXWGUoK9/oM/t2W5RKoa3XTAs9z9lKpKR/LZjCd8pYTkVHhXnUuoAEVLJkyDn1raKEzpVuLXu5d
dAGHQTi7SBMVL8I0wfHrTQyjtj6h6zZ8Tu9DutkeUTkOATO9sjwihOwzOo8re6jfJ3NxSmNw+1Ai
D2UzXgGU9fqDGe7LLA29jkM6zD7sUHjZU7ixM1l41toV/ouODDYI2fTaBU8CBora4WIascIawSOD
eyyUg1hL4CJQThZXJylsJwvEzqTd5cK8SDcEaAKJ6AKeK9NUU2v+ZGOUXxg5sSfX18sRCR1F0cPP
b3lxxifFG4Il1x9H0zW721Ov6mazo+BOOkKwLKqZSeypBIKBE5fHz7u7fyUp/zrBuUEd6PpCaP6f
78DiPvCnSnc0ydZP1OHJ+c3D6/IrrtwPMARZwcGj/jQkSix99S918Drgi/58s6QHadXGR+qkrTJc
hBdC0yx0loq4296/ZLOGvWGBeo9iYcpjiC/CsAIag8dME/UXnJZmDZrr3R1zXSp5yduTirywINXj
/CK8QPIouTCvKKNDs6i6jY8dysaHfAgu3zc0lq+PHO9erwznf/fQsGpiYdfR7dYBeJYolF6e/GUb
IezSyT+wgw/qWU2+4oUuvFxKZzIzgGI31OURPDVcRbLuTjEFIYbCZMabh90ScXln/si+UUA1dlKX
DsfTNQevOQ7GMVAdDYq1TZac3dhVHwYj5iVBLEIx7cAF5yFSuQlhzL0+pV+aVBG1WZazdv9DsWvv
RbRA9WVUlEF5O9eUIZwHvV01fi+mT6nvEZ6jeK4+8VqYzIZLV7D8s/hMyl9jRSLkUCqAA6dGlAeo
sJAGDM0PnvmN2Ps3cZCPttRjV1G3xxcU/GFj2l0Ulji21fegT0XYvJc6+PXxMF7KVjQgQNGcgyZ7
2H47xGEoqBv4NEH10/wKIP8yLYjz5yRcz5+seUCh+SHHrHSIPxfzvXBOmRssOT0UpLIlt1EfdkIy
Xn8JdU7xNkuVDoun9ehf1syf2PhSmI/NuFxzSGntM8dVzaHWv+4LNSWOuPZ1/IsZx3RkWEWm5Qhk
7oqyyak0cU86e7NatjwcHOui5cJiuBExq0qvTqyE0ZGrDu7zpXkHXT5wK0imu3vafB5ojyri7lu4
5OqbMH2Xx9hTXaaCcb35nDifPMp9y4BV2mdrOs4Y84RtetNeOZkLZcc6VeqPSMYxuIHUuGD2d3F+
Q4H4qDDxMMugzAITB4IkdGAFhBGBFzwwPkrWYU9SFIltst8uO9uEdFoaKtYSEv8R6I0l7JLoK/2j
7AopoX0/+KfWoFqFnALGayNyz9bIGIzEGPFkIdnEb/jdUq3E69cnyG/KFMwPEGK1MwA0Xg+/X+Jx
u3GmObMGjgC2dsOtzugNbI7e2Rha70bo5RUd+2oOr0QFOF5WPXdrWsSrox0uXUbP2SHFvhuh55uU
fTqHQrqZ4S/QGx/1HBX5eTrgouO3zplRhrC0qjMVGwzjbq4h9mM3fKRZI6hQoBZB6DEjKc4mCpHz
lFkEO+UACC45T3S8tHabK33xiZZQtn1oOHXRh4nuN322/PGNRbS/qdByjiUKdZfOmMipghX6/mWM
nG5c3NqsRm20mdcfxwuqfHdnumvvqiU13rVmBzw4ZCnd06OvU5f+DTH8fvKsj9uKJ0/j7INcN/oJ
MUrW/VC7cIV/aA1EmJOCE2/FNwQ2e6pG7poNxoLTgyzXoQ6wB8FuknbpNu7Q3qo49ARnKJbsSpPo
qj55fSLtk62eLufB2hG6znH/PNAPNuzL425BdhywVh7acvXyUj4OtsJSMaEjEH4KIBCoAjDy+g3s
bagvrr/3uMU4LRkFJcTeIL2c7wJ3wJtev8i+K/L+VfZ9EdxgUziZPyF4J9aR6QnJBSZna41eWXqn
XIqqlAC91y/9+9f57/F98TrTevGDiOfLKBwCiDLMUXGuqEMg4uvXWqkWv+SzLx5zP2sbOyq4hYGC
VKzN8kQyPYIjUZayxD2J6zWX63lYi7ao4ya6Eu5Gibij67BCYhU1AH7YMy4yzNMs2gsrsQAWIXmB
SUEJr3J+5vSSmbDLK+h6MmBTwE8y1tXTdzhgi3kzwprwqGBGSwwHxTuUIklUWsOsTsw5PEtS95jM
m/bPD90OYyPmmAxoYLsjXJBMS9U8FpywZMGsr4/Wb9+MjcoSmwjTQ2n4fOb7HVFaY/BmlBaQT82b
+Kq0KIZ3QBpvNdLaz0Z+vhr0MXAI6KaGPdDzq2Gu1bh57rS3adhhXbcaRAXLKjRSWK4nfYqkc3Lb
KgTWDjndyX1huiTQGHSch6O99nIuYCTqnLNDUM/QvVeOBSUzDbanHtV6hfvAVeLJ+JRiHbMUg0gC
hz56a5c19jCUnw/mOFTLLbAhFDjPHyxdNpG9hC4PNkFYAbwonfI9/IQjAY7jkv4lEWDd99dMfsGi
r7/E3+9fau4bWFvepLGX5Rm1HTAqIVN+QoGIro0jaIU6rU/4/CnFUQMHUpC1M7hR3widfuMeNFNe
LLtf7mFvDy0td/KzfsMQgF96FEcSYouIdqfMXcFgMrMDF3dLLEYe5IdXdpvLPn5rq1n7KO/fB2AN
VUP8HreQ1p6/irEqjNza7na3OqZZw2tVrX1XTLvLiVyUnUAZD6chASzVFJk6rOxJTb5NtTqUiSrm
+tnfr4/Q6mv5yp3ta0ajIKyGsm1whYGhbsW0bNzcs9lLNUVT9lMRu82QIJU6CskbqRMvTNEoBFKy
cwJPRJjK+p6WiFYMf64cnfCtgLRZdx9UMlTIWmToZuiIzYcMxT1b18p9gIfqwM/Yjucr7wS+aFxd
hPFlWg7n8otD3X80pOXN0n2wj7ryAkx22l0EqF5EHVdhhP00At5viB13RXemQWP/U3UHHjnHSpDA
AKKo0+8qotwbzYN4ca8gmwkc1e3s+uMnrCBGNrVZOASkfB042RVFvj7m+1D7ujCR1q9wrYvnqIrq
v4Q/llXCaoyt3W3rkdajrvfIMHE6Wcn1DFsIYD0jVHDgXwC44zInQpnScMPJjzj6JU8V8i3kXcR8
3oOVNp+kguU/ywq3B/td50A/6srPJqkzXIKPfDBB/2zGx+u2Rt0tasJj3mWYQxdTt6pdcMq6WJcq
/EDyEVbsuv2VN555BvUKeUFvJ8f+bCJtAdAQcsxnKh/gHXAB/lwit7i/Bp54bzKJICeeiu9luDdA
UyTbNU6S9infDgWSDpIdbfLCmX7+OWgVj1z6u0cOhlNRs2VXBA56RDZ2YW/LA+y01ugHxARV4S4v
bjiWKvut+As3qv3NgzzPtRTsuYE6Ke1hntuaDuax7/a31GiMejgwGtqSzfZHocWmm/0lnQAPvDTt
34rc4Xdpex+z4s7amuLygA/qnOCVNFlwiCTQhzK58e68zVVCyU+rzadAQP4M6yeWrIO3MXcbHBGD
RxKBxb5fT8Di3ZYGiwCsfFK6e8ys9n2yrIrbpDvBXhg7ogmT091n/hwM9jhaFuvYi+GA7NzuByuz
cUFt53aibJHDv+Omxfzlt1O3PoYgxQ+0BrEk+Zv/7ArPOvR3RXqsZAqqaImQXjQwHXjLTFHPkY55
PA84t8S554OktOwRIHGHTBo2MtfenENLvyVCRREydu94+9r1GBYrjvFKQ8W0BMeiUVkQHTVt8dnR
Tsgv8vdOYOnDSig95m72IOpNj8zxzwsWXeJ7UgGfdp/GBRyQLFhYE/UqCUAV9oyyhmAbImC4JPFG
cQvreqMv0otPTvPXON5JwsPH8EP99XYaj7wRumf5AbkTZXc5Uu2sq21OjYktDsYXG4FydSlR9Vp4
6h0NIwBsFXAxbrxEvNpW7p1fp3/Jm6eJcLnaNnd10f3goN/W1i2YjpIF0zZOnKRd69lxmvy92W3W
HFYcSZmilpDPCqP+bldlzubavheOpHKFgo+8/EbUp7cWI3bb8NDdQwwVvaCEKlWSShssNSmEkrZj
M8HfRngiUK5En3rk4CY26jMWktd5l+LrJpNBI3ANyQbLSIzEWbRRcs7lZPmHVn2taUm4TfiJCcEh
P2II2JzyBqSFvHSb4ksLIJdxUNi1JQi8lSqpKmBd9NgoHai5b5/7t14XGodxX08HxjDSmSRCaoQN
zVeWOOJG50a1N/LiH1zcaysoBt5RxUNj4LsyO5oyr9A8xVcJG4BGAfSAKvS2D9NDzXp+pH+RCWjh
2oeh2epe8MutzEKVRdYQPapWyTaDYhkoRwBXCNP4LZlG9JvdHWMksJOQW4YHjFNVVWe+9WlAybqh
oic0GqutuP2kvXlpw2PxLrbZbnUeVjgo1IPZLrCXJcgnsDDEYOAifCr/ouYKbJtL4R01AXiStTtD
e0dIIiEk/07RQUX6pxkoZwmdFSp6Qjq34+MpeNR9CdnMxegWNiB0h/pIkjSHglIyrIez6sA1bqhZ
nPYqyhjTVR2wWjgKIF/DEjAyIkBIfF4WnDEGWqfQAsgn+Cwu5uJJOTbLidmFl0wzp/JO/OpYFQ8u
rvIv81qMgcEQke9dB4wDKfwt+ifGvS92Y8xXAsVywO5QzfZ249AKiqKy6Z0hwvroMf8CatT9g0kK
UhJnhC2VL1eLQlsUg8wb1Dxea1P8iVTXIostMVLJ5aat4b+SZnKcbc3yfNPWp/HQwV5IjnlbWt9N
9H7dfcdPTaRCln8a5umF5lrwTqa5Y+ryJ5/svofbT8AgfrqfVhdm29xvY+/QjfDWDm6YdsrCnsqw
oB5H4i+u/nvoVd175ng76UQTqUrbMnGROqkBPPNfMoFgKmym9sOugyEC2iMoW69aURXw4M+kcBdO
d6ruNBV3I0W6QivuzmmuMYyj+i1/K/UjLfvsOHS+o186LMv8SDWvHAY1Mn1+gSFj/Nannm+0f6ky
oG195+6+xwD4LB4+lLfLhfGtYJSB59BQn7H5Gtv0ij3XpMjs4Egnpw3Nbs17PoQVLWl/WRd/uVj+
goQfDH2jFcdn6s4V3gj1m/zkCmnMlQmQpTjnCd/gLOXTKH/8vObPGl56EZC4ctf80G29D+Ky4NNz
IHeLhLBnXL6oDA7rZ4R8ZoAOrdkkFFx/Aq/Ml2tVJyrk8xoyfeXd83EcWnDb+W/mP3pPuMLtGFw2
jHEmFWlooao0Igw2GWwuHSX40eBeVuNPGONMX6OE0W4fmqf6TD3/rpaPsU50bUP2TVX055JfDS2H
NLbNjKoGH6cEwAg+Uv0uWaJEQ2KT6finhqBgQnkTfz91RKhg7HUP4mWfat5IcCe0zxicK0xkGS3N
Wz5LEiw+HHUlYq6FLX6QJAI0n1oqyj2SQUy0EUif5E6jWSA8ZBUm0RQAHbPwWW4scuwTNYrhUD/l
L7kHB09vjsY4H4/HqvzGBaVtVqWVacB1lRbwhSNdB6xAMwURWo9YmFz60/tw2MEVvRaNGodyfhV1
zmGQGV+k7lzfMEmDWtWnI1t0QkseLtzazZk8lLE5RkA/UkYFXGZ9c03uUqpo0Bto1+rq0UOzKXqs
Oz7JmInaYDvhBU0jKToBUyNkCoKxjmH7FW7nkbb7nmIKliTbmpoKWzdDo30SqbEOiE1BuoE4gBXL
Kgny/F68Yy/ntHb5X1Mm92QXLpTAhHmRBrvbPh6uuWXxkhXJ6lDqsBXeEgCNSXLPHNEGym8MVnTV
kYLbdZcfyBhfftT8HL+FLyODoHpsQVmudqXeEU8MQF+wGOLmfuHYs3zURG7lu8eTs/teNvck9Md1
lH0QJCp5RAF1EUkO0Ye7IwhBLNDkzafZeagKrA7I8vhA3QWxtPYmj+CotSm2EldzH0/7vI5Mri/+
FKb891ntXmTRO9DlcjrJ/fRoB1Qt74hhk93X1K7m8ou5pbjlMvGY4SHRU1BYh9uxeF9i0xC5bOTJ
8QjPkXVJkUtK6U1dZCwXC4pWeDzPlO4ElfGV+SEZMV9s8lNjtbl6PTF7iZj4wBQe6jG4FYaJyOB5
YkZTg8V04np7W4/lZYgXmWelVy020QtcUM31n5ttu/tcZRRHXr/6vmqPbIM2F1tqSqtHNR5jz6/e
x269zdzd9raDF4jbQhiCRcg9G7lVdFsFu6MgMq8xy9WRK2IfqlIIc7IfLpf+bEOVxK76w+YQnaXf
H7ukxARwWeGdYLUixpxhnVnTeC5dSe80l5lXHG0XYrVYBJn0QjCUSAarVp0VCFT4+hOaLxCpvSc0
nz+h0cBnj9the6tARlReUHTTzK/Uv2K1XWDjFKUv5NRLyb9ZZsANqv3S6Em6SVIl0XvYahSmsk2/
foMrye0ZGrJ3g3uQWd8OE15j3OBKKd481lgqZmn9vmnvovTKClZ7D448Nge3BhX5ybIAZvg/3sce
ArodHLPL3IleZPgkC/5kC9MeT7yztuNYfqYZuj4pCNVOpQ1B2OM780YrxhdYrEbEMIm4TM9Td8Tn
rwxrlnnsbLouJbn5yPUg9JyxlAnJj4nz3nhsvf8Xw//LxfZgst2UD2PoztvbIm1PgyxY6RGiqnFh
A5hcc0K5gcBg6ZPfdNZ+CVqujxuAOZuQU+wXvU7btInafkuzsQHqSIkRDQW69nPopAdmm59pIdnu
Ka9fU1TqsPytRbLCsi8H4V+3gHD7+YjnGVZou95kEFp8yiJiVFbHdtq9h/SkkIECyUCPEGnrZED1
FDBIZwy7Q7fF3RG7JiRCsLP4Zo1xLTBFkHx3B2btuccebAn2dW2jbCbsMoQl0va88UL3lAQ/tzT8
nl3ToBEQapbnz1KNY9P5kU/fOfzkZxPfWoNmSjBOohYKyJlIzzuHFGXzycx21+LPIYC0Qcd1L+xt
+sLN/R/vam+Ek9SIZ8cPt7de236Wtls5hHTmilKNyD5MQkfOQGcJohLwy6IiJUZQTjQ2Qddl6FR5
nmrqLa/f2W+THKhD/x6vvf2nwxs6GgJH7z7AAku0nBvZnavql8sOqZDukPUnC8G2Dz44afhFpChS
BSWV3Ch5fzIEuJxgu+ESHa6teyz/LYLm71YqRCeP+hk98oL9Daow54wqlXEre9IyHolUUfMP/d0b
A7KnL/o5gX65jvN8AjGjdnR54Tpw/BR9ji5SYlzALWIiIm4OCNIHLcf4vbKlIJabk5AdITHSnKol
AaeMSwXr9VvbFwQ93RqwoIWnumV4e/XROY5ymvsVxu1EZ5K1qRGlFRw4ooKp+5PJILsabo6sGlDj
9cv/dmU5/7n6XqiSWxG9BUskcC2KOM+tvmgvIHhr8vb7zxX9+vV+PzX/c8H9BlnULhuTbtVc0J8+
CrgWTjzBZlEDii6dCdyhiPePtoWL4QzVpz1eSFsIlnk3il8NjnHeRDIOx1JopAFscbha/fYtJtC+
7n3/zfh7u04QJt5gLolxO9LJxCDSkQeh4DtiV82SBNIsIXZTPhAOA3SIF/22L7HewP4+Dg/EoYQJ
aAFz9vnUbSezmENjNG4hfmP3Qd9NxLvQ99XYJdnkMGXrQ7GDXn9PL8uZnGC/XNbZKy6UtK6MfLNl
WvbpcZx/WPL40tidbp1vHg1/EkoKCKvgv3xxSZSXuj/dbTbvgyYhxsyPtvBVhtA/Jsk6GbIQpJeK
Jy2hlAVh17k0Fjka4FAu8h3TTK1fdOQElM6Stvk6x+Y9RL5Pbua8tdx+txMg/UWa4Dn0f/X3Jvxu
l1cVzUeNtVyv9a/5VvXbI+Eh4pepjFgTC1fD8AZTQJvM8zeJfyJML8+mjuqY+10rJsOsi+1u8G5d
F5IgshOVpNh6Xn9ziqT2riLCEL7/jumL8bE3XwzMscw29G67uaFD1gru0ePHHNvPr1/oJecCDfCv
V9o7ZazM8kO/iPzboUdri7k8J61GTxwSIpxku5wPEaX2/P3rF/7NOD677t6KqPrU8Vve761ExYKw
Gi5aVm95BP1+IDlDtwRPtrlvvtMN1YKnfgzMvMWvsi0ft0N7thvaG+1Crz8RPvW/eWvstI5tm64L
PLk3luZ2okq36fxbI2i+NdX2XYZAOCdMa9JPhZ/B/QMwEhinoomQNTd3KDKQ3XbnK07XJAOeaQat
++R/g34bRuhace1camnDndx5M3v7CPBYAIX4Ud0dNVlymCdBr8OOLlhSjFvFgqMmLbLBrbmCReot
1IVvVVnOLBPJIsYU8Kx0cV1ZlVhCCnATf7d9RGECNdq/BIk+FDEQcJjYV2IzriGRW7K10sPFp4nK
0D6syfxa7QPNAZSArvFOQLTAGKl4ZFDAAtFzb4zimyyrei85KYf5QY4UbtDdSd5nVxSU3J34sDm1
4Y3T4MIyuyfCEZqml/7Iz0EG0voo2bmXY1H4uM10l253owBIxkn8So317hBmaPgw42EK74pGaMPK
4TfcK1B6PS4NTI+sLvwge8XN0t8QVs5t9kHCP3nvs5lhQC6cTLqyhv1PoTJDEHNOlSkdbQHPbexC
10WSluQD4U1ke1fcQBB9JeqK2/4bX35ClIq5FXlVkX3hFudRvzqn6CM3m8fepAOjk34oAQF5dHWu
CCC0rQ6cQEM2OiUviK7wrT1D4jgWYEKvT9t1L9nba3x7a1DzMek7a+zzERoIcvOUGZtbiorb7vsy
fizr/MgpBOOMnA4pHro0HriYgZj85Mc2mi9HwCFiLXlWMki+YV7JykAYZABtWdiuwGKBJMOAwd2Y
1NZpNUVooXHLWhun+ATzkjcqyl5s/7Nxt2GOq0mvY+3O/ckfWKwneUHXg2rMcVyZIvw44+5xbXBi
DndlFGJZYgNcll8ZN9mH8mWo/Q/ZdqFHZLA5Z7y6FHESt9IlvHgqYNamo4+dfypvkQ5AWX82pst1
THfJYZNcaPiXCMF4n5BrgyAzFRx/vNaLVn3ax+w5gRg5uvlDbEa39bJ9nDrjmh5Mp15XfZAnnyp6
BBelh6CNW3JBUub6i2F8KZsMXioMjtdf4G+CTw1bYOJI4GAM/6I3h72xCgjKBBczqjIlfSrhElQM
NkIK+hK47sGSWNJWwNlbsrfMxn8DlT2/gb3AfGcmvp1PBgmAuTLN5nk6LJsafu7XYVmweLFFkzKp
USyAqW88/cuD5PnFdQL8QqDIOUV6e94at4Skh6P5Nykx3rgNoGbEuscD3ENBaP1MAmSfOpTjadxB
ai62b92K9vfnK4lbIWJyHY9cCMzw+a34fpVvtrn/M8qb42FVfQo9Akgn8MXr9IlAJkxbJcG3Q779
rlrEu8/vYe8MGrKlg7fmGrcFMje2LNHERTBUhgRUpmKVOEXqQ6oaJBAfY/Skn5LklEGTUVhHPaxz
VKBgtewgX2P0w4MAPY1k7oSAqvUbDUZCDU0tnyqaZJ0WDSYd6htmEVx6VnOK46eKnjLowUxKXj5v
pvD75hgvHnkvlJgq7MGwYSQbKTHFsU455bFkU417pLipB1+oqGRr04iSvqnQz3mOZhOo8aZy1cW/
55Q5Qh1swqPVO3pjjr4EzngpQYBjDf9vYxvxfGJkS2g4ZZiYt5Hf/ygpdzEVtAVtkHBxa+QD8lNV
iaabowvQd/W+UNGd7gbv9Y5wRnr9ln4Dvz6/pb28qDambZvk3FIChJFl5nXts3uH7ZlUHDIH1/wR
YzHBV4Gdw+6Siyf7H74bQFzTyMH52Mb3oLjnRzHsjdfv8TcA3PN73FtPi++VKR5C5m22iW9Huz0Z
vfwqgLyl0yPKNudexN5eu9BmoFZQ7DUe2eDeuAld5MWi/uXd7S2oTZuMbB+ReStjTTcNz0cvXYM4
lg9GCgDjYoYp9FBHLih7r19/3355nd10RCWgVKcRJtDzuTMZY0e9uTJv5Xqo5YsK51KAH1Stw3HO
fM5GBDX+oyA1Re6cPbwOMUGyXXsj84InWFC9cCQVfP0GrZdAvosXyb9vcF9ssxsqSB+bwryFUofa
CjMN6toFnX7EtpGChWXJDUmXRaHQ6G8WdgHkCTkbIBmGug4qCgAnqNyvTc3zoA3VEbIsp4l/AUwA
dzbDRbeqOXj5fF7264+wAtf77xhEewvvlxaK2zWw/+UMSbuIshww8K2K1WImiVcgNak6YIuPJqsB
NnENpFyHol5cTYy9GW4YAPbon7GLRh0eUeX12FyjLK+wUCc2Yl6IrGEt4514FdCTtlV/rlql3pqA
KRVjFJYrPGGYiBj4G+JUm6h9C1aB9QMPjHsw/IGufuvsXvulvPboe2e3GRRmi8jCvNWa4oDQC3Tx
q/RhcuNQoheXPFS+8eihMSI/GMobZ8I6q3eOVYuBwabWIdIbibMw4dK/jPdlOjZr0d8YqZltOA4m
/0Q6Fj5OB4fwl7mf38m4UxXpcEM/C64vYnLl1g9TcgIlHHPN8VieUBWHOY74HU5p8+Ke7qb0pKYA
NDrFESUhFj4f+8Q7FLODQrYOfCktneVeRm8T9HVBp7wQCSPFe9QtrEUzWDV8CDnCUAw/VCHlw3oG
YUnP9eswJjRzf7oQMxcJDlXskMtF06CDmgposl16P6TJcQ9NX9wOKCXJdLPMNwFCwINxOz3aiR9j
R2+867P69I3J+7sNyldnByjFEmTvYY8AnOlUVBRySeVhFx38iw+iOSu6QbYzr+VDAIVoFYzQW5ZH
nEGRy365nncXXXFaJgk9QRuaXDzC9FHOx5xjKk7JedgbB9LJqsMVpFIsYQB3Pcp14b3UxMRYKQqz
TXsQtwfzd0IA2abMuEva4VtVUXwqf7MZ//Ks+170VTJjvZo12ItBfhFwx1rxacqRt06ytpDUBMsC
suQx/y4u/kS9fjesxCQ1oact9eG8IPQeR/2pPc2f4tk6bOrDvt7cEqyoOw1lBygscJ/oUCIqAQvf
2SA7dX5o0rAoNIfEYabD9KFs2UVXCYPsPqW8yqeKItmZq7PLMrciMBJGsdMpynrq9qkXABWiuoZ+
IUOeVfgsIrTCEegtYmaQfKnTXm5j19bR+WbTPLAFyBxHpmqa9dt3w7z77Ib1d64hJqrkzk5Snkpb
pkK/VCDZ1jpVB8hlRNu1tNIJPxHKfVh+OJlB+kRfHlHrJUwk0fu4bExeNTRD5dWA1QFUJ9X41DVV
VjXq1OzbIn44UXD2xmz+3Wni02IQiwHfdY21dfMvW/Eu6zbedmE2R4t/kEXGdTgj6q8fXEiia0a4
UrUwuBHpTvgIfTdOpGbjueRrwfizycZzcCXDWd7eGrSY7+aofsAY9KQwYPCR2AX0ml23XrR32XzN
O1acqoIin9ABjTQObcPT+q8yXj7WXXYU+9O31591PRn39l4XUGpLTBggIdt/1m1cVeFQNMFtHcN1
wZKC2HgZP3EDu6y4h1KTGNWJtjJl104Ch/YLYlLx4GG9zuUDpUFpB2H8QTxlbnjGCmutiBEq4ISR
i3p1QCLcVfVs032qWlrtvtupwr88lM1aSCZ2IGaw43nl6kLAcWj3CmmcP1TAPnUhtKQfgw27CIYK
iKwM3Vjooh3AAEwiE+EeQDDpvhiTXIypAVrZIFcC4ZBHKS8wNpxTsid4QW/15PxNpd5lHKmHIccT
hrF3hrmDnZXWwjgm2YwcqnjvxHdWm567SXXMfYolQe9q1gjn2+JiIYVQTyKXN+u1SH5fblDPbmUv
WkvnPqmgxAS3MtLXWcEile0YABE+KY3RQvNju1pt9HnPKhXRNS4Nv24XF1gKQdGSlyjhETJYUaK5
iBm+zDCMOb/wETJYrrYY+V70dCoQQkttV4ek5r9rHHmhrXB9qLf6iXiJAXIN29YXqH+YlgCXoVGK
33eozjNvuitG57axNudiVwSPK+FvZW2rlrOqbdmLmB+Eu6y/ggppPd4MHQp1aGT0fW0SUdFNGbHw
Ex04VFFk2xOb7gnqRJ3IA1VrHUu+g2d/fGUggaVrugCVHD0+Oyr50BRzjEQngYtBCGVN6FYC8xVx
xQasZyjSYfmpdFsQJxy/sumLzjf+IOE3tCFPRngcVU58oEbqMS40DLljtA+ye2FHN8B9+YmIJny8
Nv6o7+/wmc3Ft1MPomrjy1A4J3arDES5EPgsu/4Qb4wzKBGrij0EifOH6Q57520Klgub+WKCF69c
frTCtV/0FmUAqS7d0MSgZkgCBTc0/cFXGVqTjk+SFPpws+kDVIiwPjxA8OQee5aY2uzANjoOF/vc
mszDBNbdUHwODe+dbS+X48anSla/l5O0rA45BgYcS7e8CBO4cLeVx0d0O1jtpUgpmT2qJxcK4Zun
//SplIgVx9wf/UV0ETMqBhqe+XIYYGiCfGMdba3kfe56OBA8eDVWDniKzAMsRN4YU2EXFX+hfZ8O
RGVnrYugph3kJ3/tXxzpNPzQb5q7dmIXIG6iOQnwUBJZF46eKcOAge3OjHdf+8B6zJtxpU8+eaeN
dhDr5UrWOHCYcSTmu8cGBdnhrokvVd/kukaV/q1QunXudWauLcsqYzUaeCPIsl5m8L7pBi7RlTaY
F3WEZOy6tqqN9OOwDQTzeoXxLsCmoe2sR5Fh46VUEuylbNoECZqb5WifajV1bn3J2iqLZhIrI0k5
WK3uuK7wgaV5iEgYENaFMvJIXevc8k6bHdNkDoP0cK4gIvMpcl4PEGH5U3gmbt7G375VwLB/85AQ
DrYU1bD3kX3C81QznM10a5pF81HKuMQkx0lm3kpGBA0B+BRG9cYrHN4mLevYQ8SZFWprL8PVNnbx
1KiVwdQGK1KHwRg3X6QZ28a0aMa+56jN+wy7FrBdLetqY154xhAd1gmgsIiOaY30fCZ6I/0x/DAG
YKI2wMZizvY7Gc9K08Dgq10I3VXOrQxFAdYL6YGLxWJPF76DumYpyhttPar/69v039GP6ubnobz7
3//h+28VJB5Gs9v79n9Pf1RXD8WP3f/or/79W//7/Fv+6OlDjx66h2ffHJdd0s0f+h/tfPtj1+fd
ejkur9/8//3Hf/xYPwXt/o8///hG4tPp0yAVl388/dP59z//MGSD/1+/fv7TP+oB/vzjY14ND1ny
8OJPfjzsuj//MM1/AmG6Yp5YQJmQvf74x/hD/2K4//SheVAtwPbJCqiD/vGPsmq7+M8/7OCf7tYy
4EnRApYF8sc/dlW//oP3T0+SU49SJvJ+QOo//nVjz8b9P+/hH2Vf3FRJ2e3+/ANl3PNZSlsUcSKJ
DDnwfUoL+4YB9RJ5y9DWw6GZ1RBfwrY8j8LmdEpT96o2tndplQanPeTsi6ZGU1PkJsqP8SgaKGpl
XXCFxmNDaWNImENZcebm9l2SYbIy9sOXlso2IcMyYZS++Gf9plzg/u+6qx25VTzN3SWGOEQTZWLC
qnera5PPB16kKctSONsLf7FOt12X3BnZMh0Q2qH9svP4sJ4S/9xSO7G4HqpzMLPFP28m0OmcO2jn
8dLZ4LbYdy5m1Y210GTBynB92PD3wNsHnTlvz4ps/Ohtr5ai2Z4mbIVH9UAzeEzL/T68KObgR1dM
zgEGNtlhZwAXje7B1M7tAbaTl/NSn+Xb6HMWlh/sPP0c7RI+BPnOodlhjd9EWzgIbKqT4R+1pkHL
PH772Mk66v62c1R1ZOatH+ZQyZp3UeQ0R2M0x4dUjggQN8ZHBySEtgJ/R2n/Pd/Oj5FVfeut4rjJ
6vd0iadpWUoBsXpv5t1tXxSXeTypvPjJI/4FTfM/Ryl0zp13Hnj9N6tz8C+PjZM87xzM3ib2CIkJ
Z1jEUX6QhC2t+6YvYZLctnmN32cUwMZuvk2UXovxqLaNq7ZJ+MUpgWDcJWT44XAcGuZwPM0nbhwc
TGV269v9tWnPZGbESfXnDqXnQZ+H12Cud1SmD6fI+zud3ezQadrusILK7jlDiWCyAiEpN/dZuLhn
Q1F/rDGfSCzPgx8eUz6q7R9OZbjvm83mwhjij1mcBye7eUoOggmOm+9ujBOMIXMYOrN9mPXdaeGY
Np2u8hnLsYxutqV72jYTkn/e60gnojOTagr8XfxZ4j7IIHuFxYkXR0fNpr9zlrn7TDHy72VrHXlO
+yGJaPcZ1XhqbuzDLTuqN3TDQW7OzsHs0/kx3BXHNjXLxVuKy6yckHZFkFm7YTJo5TC1B60RVcBa
TnJU17tPOR0FD1OnS06GaPwWJsHuImqG5SCnqgM81hxt+vpLlXlHMye86XeH9mgkB5EBe95KYiCv
kgdp4u3h3LaHoZNczn5AUS+sq4NiN2B5b7yHATNiTUV1t5+Kd3ZOQ5RxG6I7LMdFjSLu/dTzj8LN
HB/1uLSVZRfA65oInU33NsTV3mhDH9kvkFWVZZ8Kcr3ThF4Ih5MfXZddz/1HTn1AQF2cYHK2gdl8
7i5jeFGG+Y/Ycz+kVrI5jXfxdx9eydmYttdlMW8PZpje82IEWAVa9amV2V929YTcY+S9QpJBQtky
IWI7H95b9XSS2r0BqbKejrd9TL4WAEW5AIjpdgM/uav/blIzpVtVc5YnCKSsqD/ZwfA7pAGMy9yp
6bQ1oWLMvg8B0bsT/D+Ozms3ciUJol9EgN680rRvtczIjF4ImTskq2iLnl+/pxdYLHavGambrKzM
iMiIfowcnxmOp/bIP8gzkekXeRd5KNNgAcVy/1v7kegK86vOfVQoLSlz7VLedFOp0NKsnIUw71Bm
ytxTymUkqnfVDHbsqBWC5mNZxi4cR9MJVelQTrX+YMh1OWSekHyO79HTR9wTq/kUmN6XMffYzuQz
3uJFvt9Mz4oHj88zivx5LV0QNW3Lo6nvlr3RWjkyg4laZpYlCdlxW6CVBc0bcnmxzPrR2CY9nGiM
rW0hZcUa/L3rlayxACL5weCee2kf8AyQV6SXCVa5WDWz9uiOGw+kQRewntgBceJqrV9EloCQA8xm
Jl9/gd5vGHllmbW6vQvFPPe8SoVduWHv5zJOSQj0McvDmZAxkOf5EMitpWsO4sIQfbQY7FZ1Qe+H
WDuGgqzgh9qg7M/rJU/rBzl/6nPvxJ1lh+0QzBhKyyfQbvNYpTyiNLeLsLV8QlaL/Nb1vjy0fjCR
9KGNBPHiKTbo+qmpZXua+GEIjIvo7gOQlWls68Vf0TH4eMHTtjUrf/Ew92zitY78sTYS81rOZGHm
dlxL3Mz6nne6Ya7Xq3p6TJ+C7NkUgnBenWpu5SLuvOmk+eq9VyoWtnFZhhKL3LEuWPVqHGj5OdrK
9cFp6sfSr9NdNgorJMpFIsQhRY4NAWOzw8AIfe7XjEcVW74xM92EpaN3kVLyQaSzRdSACY4oLuaS
XpZNt5GMTVXsNpt6aNuW07N2MZbXMp60Di1H111wsD02XgNrU4lbrvtXYc+/BGtWoijjVOYqMvjT
w6z1uXYzog2a6rhtY08kcGXuvdQ7Onrt7Z3F+G3WFSh6RopglLxL9ebKWPdyCn9OxEU/in2nF7dC
IIhvfWz+/IklyNy2omrUx8jIJKyNlCW32/Kd8/lRXW3AhrNF0Zgwpqx1gObih12dxOzVGis3R9NY
2uR86sky9GTMjC3OkFtdHuy2+NObW2IEa08kYN6GRim3+wTAlFnY/9W5R++Lajzi1JFbgWPnVm5Q
I8VeZi6m3AYjc8XsOdQknA5aGbXttJ8sTQ/TEhvuyiXOWQ1tRHaWFjkqW8LUSykla/bg9visq/nd
Nnv7afNfKbW0wx0/q5yCkjaEs2q7Ds6vejZEm1ur2OD1dSXVuC9mPL5rygFAVWyWaZXkrRJxUa0e
pOC8kYkii1DSmsVyIu5vGbZ/5lpetR7zsNJMfOkFoTNQhNBTR0uBaM1Wo5uwwpLFgzKQM7XoRqYu
xfGm0MjsCOzIkWRy+gbDTdbkZVwN/snXSR1fdOOPEv1vYaZ9lFXjHKZ2EU1lqh48hu/UFQD7KrOi
xs9Qsbtxec8zEMHvCM4f19WEC5YqvodS/2wmmHYl2/6x2LpTnlpwYiMtWt/+jIWDsFs1XlgP83c9
a4Kw+E6APPih0pdfvXPQjBjGeqsch1d3mBSiOI+YxDyN07LV93aJNW65SA7Q9pCpnn2k0qzwRmja
0PYbPx7Hdr6KoSkAZe/sO1Nba0dWa+LsHWMYXJ/zzLm1zrKGG6+JVq3ztRXeexmsisgZJ+eTBRB+
vfNnJVFNgzvLiS6VGl/q2xpUgq92Ze3HTabCFIfWGD69QP1OU19HqYd0ZsooEUWBZdPWG/uqEN9m
YcJIBEO+M2ttiFODQ71hJRw7M74Xg5mOkWaBrHYZjrmdi4Irn3/0shUhd8B5SZ1/G1JSWWgPm2u/
LlmPA26V5WyLbzqESM+VBo0cyA4rI+4oK/gyG9gEzL+axPWeunJgLZv7Bnt8UUuZ9Ox9KavQQ5Dg
J9ul0/P7757j90kFmjjDb2nwvGoF+0qfi//Oeipf7Y02V+h2aOaf3fhnsK/5+tOC+jm3pnz8Fva3
KL/8/GNWj1ulRxZloxD7wYhqbiRWz1lJdUK7+5pocxq1kQb602ZvOFdGxt3H9bczj7Nx0/24CiKr
2hmmjCZpI6uPF+Clerss48zSLi+OIO1LFaGeudGivMct9/eaxT4k276WfFapIBt3OzatdS1L9dD7
68GbnWMup/0cfGjYSCjjAXclmHgICxZS84GTXQFxEGLbNdxj6DHOPfTytJqJPvkYPAARdGPsiS+U
oSG9STyZIikANfWsC13j05qIqNp72bcYKVzGp+bRd/ZPgUMiKCRP03z7+rULpkNn3Lrn2ULMMSyP
I4KYqbvpaxEplzyJdN0N7Rx61WvNgG5XKiwZT4KKHKN30NZQAQO4kPI8qd0wi7jO5HUsNZbRhojg
roMyH2bVh2I8CnQX3f16KKDKXr0RobdhY174UUPBzPnCeQUo/qejE4LaeC4CAh9clQR1fvC46Glv
ynqM+cPO7GIdGgdj79481sN2LDaaCpq83N1gK3kwuhGJdA1djXV++p/1pXs2twhP6H8NU9wUp2Ms
flrRhqZMhpndmTs6Po0RaSUpVipZXOO3s8amB7uYDEQWOKQKHFtwiGmmMr2mQWJ0967PMi66Gyvi
qd2YqwvoPEo/XRkWRMJwCPAD2PfyVLhIkJPlzltjzHDxn1iAXBPSEGYtCdJbZlxdyfYqjVy9b7ZE
6odJ+zJUnOsPuh/55knYUdfvxHF2z9JBfyaOEzW7T/zK32necRJ+2LxNJU3kdaL7pFsZNHIk7TCl
f9OX5ya/zesV6hkNx59GnKC3Or4nuz5NYDFGnGFxVEWOdqUh6N1wWM6Fe56W9+qLl0Xt/OnVaf9Q
WlUJE7tLq30nD6xitnk8cTPE7lMqT2We3lvFbGCS3VkWC8KXsWfSw5AM+5GbXp62bC/6ODP3imu6
33Xdb1ZEnv2fuIezcBki0AlbM861W+oxS7Cjciye6R+HKqq2yOyibEvI0FYu6jJEscniz9wcF3Xp
vkwQ8VB7KR+nG1ZD6i+FtXDIFwiHIQJGXnKQVkD4KPXPLsSYc+hUlHlQExSzsAMgb0LZkCOGy+SO
cg1BnO4FlpxebD+NbcS+EnRuZC+4K1y9jowFFoH2rji49bnfDjU9rgMWdWzWZJUnJz2JKeCejmdj
nxon3aNUMb9026HqfubmV/xtb01xqDu41XAi9za0Xx0zsuo/nJGEvJipTxybMPdruVJ0Lt58roIX
HZUHPyzTs1iaJ16rrv+Wxp5o+bX5bbmxqR3+U1G+WCkWD/W/mee13n+rrf/AGCKszBNvnRyIflii
dDvI8sU09qSd8SIOj67N8QrHzx6HfDBIip2KOaL58MF7pqawEsdlly7gmVgon9P6saqLENJe47ch
h2A7ev5+rGJWNzCZEMtL9dCrsGFqki9AiH362M+x75xHh4FwL9ek4j/13lJxcHN+igIHt9A/ZZBb
NDhdSGY13QLL96hBVOIZsTsh3Xv27/9Ngf+bpYnuQCKEGnf/V5pdHSP2q6TRYeqftR9ZxUH1V8JE
W6xWA2rE1mO5POBomkfqJwhOIPOCF8yLvTzE7qjJox7OoMb/Iir9w6KdVj8KSjy3vjjn1hD5S5L3
J6vGNZT9lYMHJFscXfKplqS2IrlhJB16/m3CYkSFnhnVP0P17DsnJRIzvynjsk5xVz+qLCbKnvEb
mrn9ADop/lE7GhxhcVHdoe4yDAaZJBPHjtjFkWMRaX0MCj9SXnj6xTHrL279MLCX8bWaexMROfu/
vsDFgKraPznBHtGWhAsJ9HCrMBuPAicZi6h54KPxbN0eQSiW/zH2yvNCX3Jx0RI3e8wn3KWIWl57
7dUK9oBqNK6TOg04YQTJ6jwVBJ4DR5fE6j1WfOwMMeEp8OnRdtUXD06yh87az64J50Q+ZwtJEWS3
I+7eb5DKtEfbztUSTn+mvbT8xmv6sA6S0e/q5YleMoZieHXIKRZsqJknPF22YM+SZeCT/8Gu+MU0
rv50kPtGJgG8DhkRAhLk2aBW58Uz708n3HDUHkuUO8vyElhvpvnH92Kg6wQvmWP/NvBdmrElL7a5
17kPcpJwkrKIiXRNxws3BIcUHELqETCPCE62jNVf3X2Qn2y4lOubLJOG/k9G896iovSYbcSa/lJ1
uxQbFa6VNSFXlvnh2GkJD8R7b7De2iip1LJwZlhLY+dg9Wf+X/ni5bdJYDK3A1nruWMKgVYKWg0L
HXifk6S5smPUkmxCAZyU9oGjsZrnzonZ6qVmjC7OmBF1bf40/yHsRXxjDnEzXavhlt8CI1KAWrS8
kaFFHCk6CWTOzAkOk62Hruh3WONSvCgRBU0yKTa1QmgkHTn0u/TocGHxkBpYB2OLBz9cr5MZe/Ki
b0kBCYAplXZbhoSuqDeO3NxrT8zmr+MkYtr3PalJUbXEhh/uuHXzJ5E/Kh1L6H1l7edREKq6p/Cu
5XF4lCYi78gIbfdhddhfjawuqRJMg+pgP9CmaO/dlrTpzdQP3nLetFOenQVxeD3aqVNVHlYHq/e4
N57qPGkMLMd5pzhm2U9h7zlm2iIjrb7xoEk86tMX7p6ee3lIAIKZwcFu8jjIY2846fpBb85cvhrX
n0eW3HWevrqer56wv1gTl/5dyEuz8fd3kzoG/k2+p/pTfKeP8ffZjvUxsJKmebiPle52ddxDMOzp
A6blzMdmn4rIO208qZXySYre60rxXhmZo+WHo9hOMypgDD12LjLLHOOXZHl3/bPdRcYfvotFHdHH
eeLVWGHfdqZ2/0Bk7WbTd0OIKqfLBUYLR0mIDd022rk/jTym4FtqR8k104Qbm9t7nl4NDar+ale0
m3CGOz7SqHaLv6ehuTtgqFjZnIAkF5iKU0ivDQ4yexd3qm0/OEf8BRAALd4VCqcHyLFfjT76BvKz
Nub+qPzhztVxbWWZ7x7pHEHKGOBfVbRcyj+gMFQnzg0XLSeEDsEwfpA6RvX8kK3X1nymiw0r90XL
Lg7/CyxiLPc1jsYCL4p3Nzt+K59hM5puOdxoB/Q3gHLn8lY2x8m5uT653ofuU89e+iXs4YO6V8wq
jP4l54dLcp9fTefh7r9F8QI5TVbr5Ltn4BjatR+juy7ewQ0eaK/oTcoWhWHozgcOTjHdWu6B/zIq
cfefSUU1juO13dmftCcah2yK7PHC401PKjsr5yK2szUcMut695Exj7b2UDGVA2q258Y+5badMFW2
QFrZpfRDg2+5TITxoqHVtnAiwXll76zvE73RcFq1pMKLA8l0yTzG1BZtTsI36gWHhTEypdTfWyi1
sqrixVULXxbbIHCHakvy6jO/iziYfiJrghGLuTmLr3secc0aDvrLNye4WrgpWhHv8bSbFZIYLv7T
WO8rifowLN5s/UpDQh9rVonXf9DZ8k/xy1SscAN9RgYcIN7UuGu3YaABZt2fd2uEJv9GF84P5psN
BnuZSOEiPeOgfmg6F2P91xUjSzyV/V1zZmbjROsYAJuVYOLEX910S424gWP3cNNt3FSxiCGA9k/9
/47E75+LL9b9rYFn95wex2ebdcM6nt/yD/6wLWJLkdfDhbeO6QR1GWMhgoTyDeD55DdnMDruRJHe
ugfvZyv4LGkRLaCfDgK5uIxXMj9wcQ7XB1pGhoxm37bifoGQBOxiB4mWZPEWJsFngxqyGR0tb7DL
pvLo4cjTjHNcNV3i281R0imkRX+0kO/A4Q4FvZYyj4vmJ3xjuUM6cvBkgXfVxoB0ri+vddlS7h9N
0R+zigw9BsQRv8rQ67djS3KnpkEjg61vkXHsGYGD0L3ClrYf1vySbkfsanl4gZ08L8vO+C0/6iCs
qsS8Imgv3lbM1hHLOWHt70262jZijqNiVFpCg88Ybqpw+hDFs/ib+jGDIBo/frkZhZW10yqGmpBv
JI9ZQSFkrzxad3MpzmLKZGIerT4m3MzCBK2MaivukQ6q29Rdg5fNv/9KPp5oZry2jzMr9YJAJsMi
3oHcren97uHtbObBM/+NMtibdnFenCXuRjQbYvdmWT/BMvCuUfQeino7zAgyVuUiCzkTOjXbN399
3op9rqVPW/9XQU/oV8EblcdLetMAUiZAvzyya6y0wKFAr7pBOzU+7lnMbMKT4ejAZWRldYx1Yk9G
RV6bNl06Xz2kOWeWdaLMIxQZsR9+cMtfXPNo5vAlWA20Cw/z7P3ptukMHYoKgjbypsoLi22Di1sH
yLNlPOkTWhKX46MX8UvxkLZjNPjyNHbbH/KkY89Iz852DooxAZk+jqu4ZJ24GQo9p3MXcCkiNaNu
FEeHYr1UZIWnLJDoUQV0yeC/ax4yzAp4PsuzPkjvuAS4HnnDcViPc19b0F2bSDo6SgdBBc2BbBOL
9dlQN8d/qdEjSFowmtGRK3fpc1FVb6sJEuY42keQ/x1KXFbYJNYuekazTdutXPgF2A4MJ1Kdw1Sj
eBjKyTktg3s0XXjYTKuu7TbLC1mkIplNXYtcYSLfLsQ/s7W8XdBqX+5vQK1thYlV61QwNhki9Irl
t/Wr86TGx2bsD5rIX4cVTdpqCBWhq85sLnVZ62dh4TpC4WnGjIrTfZYD1Ay1kC7WbI8d+CUw/739
catzg7mghswKrdRhyxEjWcG07aCdkOwaznlzgSqtFYP5hk2tvi3+mxxJ0XTEq2SBMrFEzl1iFrFt
Vi/YZz5m2j+Fx6onoja3znU7Xofxw7FwHx0xWGw2KzJBJvWpM/dj4D0aTW88oAPc0ycSEJzX2m6U
pCbam7AYeWBbhzo4tRVWTmyKQC+7I8F9KeNn4VHm2STd6bJuQmdyy6TLH9NpwMF4KkbqWC+iCmVE
jvam85f6YMqfuXL92OWbgCQb/+XNb64K56nPjSK2ahdC1wce6eUrvgFxOxRNNHQkIRiOxALS+0/m
rRWtaxYNY5nBl5JlNncOelDNiOSwYeFY5g0qNf9VtCCoXX03l6NFsj06WIPkNNbLi31mxzoqOG8O
jpAIK7N1dZxsz6Xryt+DvEdlC3nEnLiuTFqqohufTqMp3jFmo15riFtIkJ3jwIU2MCvWTQtb/+P0
Nu336NiwSwrP3r+t5fxUg76EdslEhixMXAIL3FuDmAuDFggUKToG3NanIZ3/yroGugJ2h7RpP7fC
5goJsglut+F4meOhayc0X3kejakNmAvpqjlWkt/7Ncv8drLhUAlbAArQ30nDDV3kE6EhwLPrXGwQ
ASI9TWDVGKbuyly+GVbzWrh+Mvs2jserhwBoIdYmy0dGuRSAtQlA+5r+zZeVihqk7ziR8Uyq/NS5
OMEZGq/z7L/NPtNCoDhm3ej8nf38mFr6t876o7Piuts22lEOM2OQwxo/BA/+WRoxGb7QQ881XrNH
VyuNsF4kvcYEZ2CC2OaCdHJd6GdkyWwjFxtbiwPGgTIFG67W31KVgstUnoh2QeBpeGucedWvLA2i
TpcOc70+303T2u5UU9ITjGAEta85EaT9azorn34xZZIxPlhb9JHppuPO8JJ1WC7VOJhxP5TEvM7L
xbl/dm9Rn1uVJt49OtRseoYPrjmJ8s0bnZelsu5K/OPYuEVozqLA5LSLzdwziTRe/42sZCyBLLmZ
YZXJibUpfwu0Al9WilJBg39YKShuPuQRPjOfPR4zjTxQ5HB3VUcjx4VQb7oq6gIquzExgWWlBdsg
9v2a/VkUbbISN7sy8Y3M3KMBdZ7YfcM7tvSYctIll/P06JfrDQMQFUkPoJeLuyg9IqqfjKJ802r3
VpZBvk9XIJp05Vea1JJYATLVrKnOg7F+r6LYs9SQ88n0B2fKgFJW+eD17A943ByDnSX92D87mzgr
z+vxTMdipNaqD7cAKIDST1f3bTATu0AlIRda/VZSSXII/VDOQE2cwtCdSsKOTNBiz/N31viYlnaX
5PkdB/KKs31nMat1fU9tPF276iMVSx+rLS+4AOmsg2uDdRv9WK/iaeEVctXdiqUsyFaV4DsoJwfZ
jdGk2AaqWhqLXIUpW+o7OM+dyw4skvL8w/HuVdvou1Bv1evG4uqgs8+9yBfNQneaFwC71ig57Y5P
VS23SHTcgaaLSi51gWNn4sUHpz0RMPTWNw2wIDANAkrcErncbDfDSg7gyDP0B9+F0LCMwsISDeTd
EYnesZhvqnVAeme+aIH2eZeCs7akp7QEY2GdZOf3oSPtN9RPt9ky/ubDiEqzOgnC2JyFfqiyk8ly
MNuzxaXVYWqtd5YQnkuVW4nWsX7LErPYV/Vfy1PcQkv9OUpASSQbp1n0jworXzaDhli07Wsund8v
X68/DbXCUhl/67zI7iYqXLOtfF8kIz+WyITH2lgC0qiVKAjJ6WXYdptur6/4Ni9PbDoGsdEhGkQF
Veh1eZmL4YMrZEs0q/musLHMzE47jeqaD2nJ8zQBriuHI6PDNttO5kO+50eDACi8+VhzC6b60liF
lwTr58huTIIEGwjOwTSATXS2p6sbhlSYmBryuLjBdz2UzgHytikWlNez+lnTeaByT8zQ4gUe8gl5
64+HVXgMf2LEHYs4akb4vg2eG6Lh/qnyyb+T2jHJSvi12NmbMqRxNKYUNMiuid2TeNaKTUXVdJNc
GLHMuUmzjTtgRV4cOO3PMqdH1SB8MjtwrCqbHryqH/c1x8e2c3XE5RvUVHWPRn03YjFj0+SH4t2i
7bOGaWccU4/3l2yAdYi8xsD6qYsr5U8EczkoIrwFX5TcCdMq98M5Re3C+Vrtx85MdSZ59zOtNVyJ
rP2g2vcs2/5DUmFCsEBYoKvyyz7E1KOLOkvd/R759g2UP+UA69GVL6hngEgkgqYp8L5YS7PRVM7A
eutOOQ3ZYAPjBqT7pdS939lJUSHwSYgS9qAD9WKTsWs4czh4cwvUZYlD5aQmfpbLnyCDlhpa83vO
jTz0xvqrQ1yU9Hjphf06J/7WMzL1YLl9lUKhU92WtHCTtl4n6JP6rSRq62A66o/dTYjNteZhKxru
ye5Hr+WUcM3PEZrBd1vZ51y4UCWGKJCiDeO5qoJLx5V2cGo2Nue5nlE96N7/Z9daL4JYbN4csb4S
dlr6SrZbc19KIGJy6xaMv/DOKLzcjJYBhWnenw3PVqHEEDkyFGHLU+7tbZDmEuLFcrLPsv6t3Kgq
F8wWute8b/Kj1nVLYpYtykDtzZNglrpZk3iBQUCoHGeIUNP4e1lxf4l+L0agv2w5NEFZR3NeCEwI
cPUcasi5FbOnffltj24Vz0V9yIpCi7Cmik3d+vKZe02N3cdl4+xa8q6TyvwZCmXeZTOi/SD/CIyO
ze8l+20tg4fPtiMEoo1vJmCfpjHUXBzfyOJN0i1ZQ/CY+uOjF2QGXMiHvZZGAjHKZGmn737rPnSD
Dl4hOi8MXv0auFUNw7fzFIwjk0zRv225wxrxevO9FYzUbJINUbnr6mIntoPlOLyRy/BX2jhz6ql3
sAT0X98Z08FzumRtwZss9Tot/UU19V9ZeDcCLS9Ik367uxM4LphlfR5q0NjOBinJnOltGJtih/og
ZPfqw/LpJjdpDlHpfrTOhJ4H0rQDvkV/hjA/J6bSmbi6NcFKVGEy3dr4SXl550YeX1fP0RNqrlAh
WtcGq9LI0oEKnElw3jXzSDY2xr4GAvekTxF7tfItr8+NWT1lJJowtznw/4Pe0/Rax865X/GNXu40
KaMKPWU0FK4eTXSusu4VXXsAxLltfza1XFARD7HRMjyLwv5cXDdxCnOEpG3PddNCrluGjt5s3euj
9TKu077a0DH3FVj/WHQvd0v6tvJOucnINtiQRZXZ7+yktLAC8etGT2ytffeXKjKRVvFCVBt1ZH1K
M909tv4YY59D19Fhw9KVKUTLmmgNYFC7MEHPM8NEULCYsFh7i5WmSQjxMPUBd1WukkqDhnGs9TRp
I2nfc2nAXGkpi0/4wRsIZAZuhrhXy8+A7c4eGXAN7xTA0lRtf0a8zliG8Wiiedt/btXXp9RzjkZt
agdNlV/b1AaxNXdY9aVH3Z1InTfuQVuVUmjz+K47lWp7O3fUeV20foch+mWc8g5zXzxbB2vMgSHy
8RymCA2ZzxZx1pfuKHXPO8uhfrab7ehoPYHSaxfp2lwf3Lm8z+HX3thAWLPpC+FhG6FhXQ44x9Mp
zNoQ9W5DNBICz3qW3iVjpUpDYfBoj6K+zqB0flA9yEInLqQuEGS5M5hK4+wHVLhal2enboRq890f
BNgZ6dFqPojVPxsGU0juBOLgYMUIULG9BNUc7JaMhjunpEetxUYR6S2HyWLRJ1vs4YS7EX2qLcvn
PGDWEnmhn5CkjeVr1o7k7C3i7ti8lQfXn5KpEfkhA8po5tZ+du11PiA7lmE1WXHt1drVytaA7V9g
ibJg/iG2dt4RSnjQLXSdjYlsSmyyRE5sJk3g3VKija4Q4YQMzeutvb/fHWVJNUUfUa87THtoFfVU
MGzhlvD/H1GzxUIEAXQkw6O1q+RFs+wN+FV0xDoaLKT19bIve+Nzbk350PbdvyFdnhFoOtQ1riXh
VNPOaKVHz9u48brBYxldWXAqKVama4wgTqaE0UFNpqtk0vv1uLI+I1c9ONaeOlIru7NLBnw2rk5U
+2gPWfKl1Sk9eXAn/6tLnbtJs0hZeUILOGd91IgCgxqDuD9/m6eLZ04H0guZTzQWqvGbvKLMvm+s
DM2REMAvkhqNozQqssvYstS1nFWGeT2yhfeQORtUpFSCTSaBCqNECpVT9TzM0GdWfY7NfR6b7hLc
dbAQsnaf2oLwYZ1FjT5xpR/BuOlQzeSVzrmeyB63k6IPlp3T1nWirT4CXqyg4nqBRnML2/vjAB9U
XnByPHv46sdi383p3h0198u1gCNq0/6ykCNUCs1Y7xbzjSCJ6txmauArqveTIe3zVOJlrqwR/hp4
qaxWWGQc3cgnZoOTP+FQ9mz+zpvPXyusP+uiTy9FvRzQ6dO1lkheOMf/PJZOVe/9M1GkH+wBk/IZ
F2kxfLta8B5U4ISkXK7oqq0/U2f9zMho5VzvW1v3zs6SnaiR+IHnxYkvEX1B1/hh588YxLsDGzD0
iIgE9EygJxnmD9WtdWJ6xRBWtjdEKX7kkl4FrVET9kpecG9aQ2OBzsM98J/r1+wrDYsEb6Rxasbm
X54yIq4UvV3WH+1Ce7dZZ6SXJqMkI9tiG/h9O8+uyHpA/z8F42FQc3Ys2pNF7x9ZbnPCxHEDLAAQ
KxaQhto+tS1kHu7d3aGgdc9db4oqfuF02+abIGmAYUn99Dl/bwoscA6x0ODndR5JwX60aWBi1td4
YWDGJXUgkIxcqUADac5mLdhrqXdmQFbhZp09u1h35BcshyGAIRGLwXxk5HA7fWdHZKEUsVng8rQi
FR4k8g1Yazdo2CHLFigUiFVl82phbMgy8d26yynf2RvEjhZN1CjisprZxdRgCIKpfNw0lGeFct5d
sAokMu7BX2Vs5NzcLrxYOvRkCrlfuG7ypTUtWzlZyqrf+J9b6PjGJ3NXSX79lWEl7W/BTCBdua+q
Hoejam974KZrWWiJC3iIcMX0ooY+DbDfR/ySyvGCNcSuG63nIEAxqc1pd+i09pj5A/Zcmsfbh/SM
5U2ybN38OADtedCDm0/gLv5fILV6uSVu5bOOn/omgr8AnXG/sXis0KDMNggG+dF4KGwdtCFu/O6y
nersv5EVtTcus73RLX7o1e5de6jXB4c51SwbUm5y+EivZioVLu+sNz9NxvKnLrbsKfCn/1F3Xstt
M2mYvpW9AUwhh1OJURRJRUvWCcq2bOSccfX7dMsjyvw99szZrsuFQgcAIgmgu7/vDbecGpSwpmNq
qjRPjPvBQ0eU3HdYZHSL3Av8NXyB/FJNSVamI7lRNxxnchlqvlNVP12XDS+JVo229dTn95hMQUPA
OQmZTEI9mZDAevZqqEwhxh/L3iSLVyGCgBJB8zSExMsTQI4s40pzMcdtjeg98QK/NkH4l0DgIA4w
N9QB+UAHVEzMgjDuYDkafkbPF0RXrXwJO25TtUeKJxUyDtrFVM4tSw3VWFY6k0m38EASaGsrg6E1
xYwSfsTEwcJrzI6ibtE7w10cBuZF7iCBXrFQb6MRQfZmDWwccGs6NhirlBcpdKFN41sXbTFhDFJk
GFn5JuFHwKvWND5BlJvWpA7UR6S07b0Z8oVFuGeubSPDdpUswBxl0D0UwMBpNjfb1CWrEHqQXsB/
+29KH/8Tj+uhyPgvaVofWFy/cLr20be6aIof7R97/X9ECBPU8v/MB1t3X7KPXDDR+/sXSfgyzX+h
Z+ViGugyDunCzO4nFYwWG31KnViK5gnO1zsVTDP+ZVsm6Vv42Dq6FIJn+JMMRhMHqBpgUaEUjBrJ
/8AF0wSv+wN/XkNMyTYhLJo2rDTo84Ip9kEroJ9qxcsIZx21b4BwV9W6fkp37S7dzVfzkrSDdulf
jjcfvpmfhLSPBDT7XJr/7aqmreu2oznISp1dtTRKghWTl0IUIjtbmMRGWcwM7vVg6gvJgRUZbEX9
3OsljGQypgCA+K42o+EioPoAu2Nd8IJHxXADdpaxrtlWbnGh99oRfbltIKKlBSIk2DWniB31gw3m
9XtnqhuwfJeNkDi1k/Ai8GGVmPC2wmyREXQ0yvxmLIIjsT2AiaxECKQ3o0P4PlxFVrJE5gWoh7JO
VJWDSSI36JqM1hfdbnn3W+qqL/JtAzwhB4WuCyPQqtszJ4TwUti7KJrXPfAASJ9kz+86pqwOw0Pz
DGkTVD5YGHQiM2KPxMf0PCTD4m9HP/zMyLJs/XmRjIxnFVm0OF7ziy5RRdiPOlblXr9KrPYoXNM8
hHoJrmsb1QefmpO0793PBku50AUA/ZkUBPQW79Kzv4wDH6F9TjR3HWQgLMP7wck3TlZsvda5Ddx0
VwKoa8x+XRbDcci7VRWVNzPQthEMjxdj2kbCNHILmFjBdjSc42Qqu2wICL0OsJ0mwsHd02Sm8JTT
FTqw6EbjNdYMcH/rQxYjwFE14Y2igHMnqTgBVTZCvm5Lf/BgHVSOBflvJCmmLDXnGBp3/qH6MWBj
zOh8N6jpoptaEPL6nZfn+7x1FqhRWDjvKEhONGsw2Kw283m8qJW7grmqBUuQdT6ALByuy4bETqbd
9Eq4zWcTDYCbtrKfDG28astmkdugdWtD2VuKtSGMeeW65RX3y4MK0svtOkbZ/rphpdJNgHwd4htJ
B9HOHjEB2fpptXEVxM47lAT7p4gpUKmyrNf91cjqNdGRaveMjdl7RzJjd7k5XhnMf2omcnGbo6vX
0zcn3gAJhrAegUFmvfoxsuyty1LJqa0L9NEWTfkKP2ahdzlAJLKZMUmgel4ZVYM4m3dhOpGcUy1Q
24pRPpkKczOxOEsjkv6aBWIOzYJbJ36ZPKBOBBen6Voh4dGZ/eXASjQ3rJuoLI4jpDTgsNbtiL04
gTZmMt+Fhe5h4il4CB6rYGkY010dTpfWmG4aO7vV1l6BcFzgN2u9mJ9r6M1NRC7PNV2WgbEqorLz
nV52yTppwP3WheUv69B8sNENzVh8s/avvykxzL5gAjBRebjrsiJYqR4ijJOqwllTd4VtALeOdjU3
f2tqG3vOAKiViwwCSzZoLBiRsQlByjTuvGrjcWk1kMVJXiRztdDIElmYobUEyVA9Lpsj02rIZ08l
6It4LhdDGV824/eZ2xRqqsVaFuuf0kFE5nM4fnEbaAe8karIfQ0qkhMgdcqBeS+B3MTQvkVAwyqr
PcRDd6eYA9oN1i4svjqVtywbQE9B9RQ2MVeo9PuyIMBleNWmwHPbqPLr2h9BsiXOtymsD65m37ZT
A2JQWU1meDUTFwvagqAEgg511gPT8UbeSVD9AxOZnqm5VHTzazGuKhZd7TbttefM917MEtok2qzo
FhCxI1Uj3BENBWvErCHTajSozucIKNTFJoGs1PevCWgOEwxi6pqvSCLsskS9S5oKMBsoM0TqNfIg
UXRdWY8s9TOlulUJdFUFWInWWFQpePKJyR7KpVOZQx6w7sNsWGWmtm9bY9n2DnmOeOmVX4ZggItX
ky/TAZA8p3gl8mSS2qqu9Dx+DdL+qSURqavZJq3GY2JwdmPYtn6/tgqgWfnAshw+wvRJBV4WO18C
5llj/K0t2gMxs0WevvoJYUjrm6rPd4Z3VQTJJ3MICapiVFBqh3Eky+3lFwlz2NwG1uNZ+zA2sS52
oWexeJ5eXGvcm+7E7NF9ZrkQNilHOKDmSXDbOt/pD0MEYk3MbzFR63gFla11n1oZeD032zgN6X6h
gQUEg9fibHwqk3Hdz8dBf56UxwYg8mgnS4vcomZulSS7BDllAtgYFWILBO5cjbi2WV3ZIe8Fv9w3
XfZcdR6aUtotlKWLGBSxStpVJyeiHBJ7uhhgP5pdcRHkL66Z7XHXMUAbkCPU77jTL1X/S6oOLLUv
ZsW6zXE2nQAxGpPKsiPeaZV9nVjuQ6sMNpE15UvsPOIOf5mDSgwCmAourE2hVqa7V9Ns3Q/qF89G
XeW54KeFOUzYJQVmx9vZYkhtQBfCztFr0rwVgNapvao1UlwOxIDU3jnIx0bYZpvwrzuED+JLvcbG
ygHIAMVmHTqowaKJmcfXefOd9IVxaRLX7ANtafBchhXdiCHa+dHDW1t7qRPGVsGC5ZVueDPCH5W+
swRuO++JeebdU+d3dyxUXmPWp2r5yoIdOM/0Jce6qpiGq4EFij3Xr3DRdp7wdUKVDBbuvNRzi9hs
eMnjR+Quuq5x0WzrfV3iuaETZlV+JKF5zPuXWQdKkm2iPr4yHcjlAG5TgD0dSJyoyzalUl34aMI7
JK7wn1tA0iFhx0PAsIxWHxOAa6ZGO2hnSLEr4K2gqjXtk5Vqd9HYfVYSddGDeUm+tvwBsWFsuqC/
C/ihM/3BZEmtT9e+AZod8Ygx2KjwaYOW2Y0Nbii3ybQaBoGszvmShrBvEn2lE9hwlNvS/l62eIOX
80qbHbDmyLjYvM7GjIkZ6RTFuphroq5FvPjzbPDcXuAfk8Ez8bVCM5qo8pkMkr2wuKkWLOKKF8K1
l8PCmS8NEjOQFtfOX67L5PqfM98Pc9BzmSEltNFNd5mDDvdq34Io+JFrZIq6vzj+aL+/kGfbqJ+o
nuaeSSv1tUo+VVfE5xuWzOKWpLyytXc5XvI4XdobiNYrZ6tt//K1ir//HzN7HHf+fVnxZ32Y2XdG
EBvNyGXV23aB9NqnmEjJje5dMhat4q+ETEiHEBT4kXz2v2IG5y///Aecq26+/a6WoSKCYZu4C6On
8fEPaCp1iBXbSo/zkSTxXbRhZjJcGoDNFuATVtNWgMIu1Ytg5V03+Je+WMZfdDV/u7j58BecibGo
vVpNRWDzF8SPTsTr3n4tIav9+XP+7nuGQa3Cq1TRXJNqwh++Zz9iaG3nJj2iaolYGAA5ZhAgcYev
XbSDsc3tGzLT8rW/3FdnOn7y63UN0/Q0Lm6zIPz16w0NfGFnI8yOdjaskXTU8k+W+SDkr+xm7UzP
f/6Uv/sqP15NKCh++JSu6+idlvh8lSVriS3p6CC7/fMltN98ItfFqEFFpZU1jX32oPjGDJCBqQi3
i7aa5otyO6afEbhZzRv9prEf1aN57BYwB0CBgjpc//nyf7v62fMSOYlvtkGbH+v4zqsBkIzxYnBu
TBWxwPwbmltvejgEQX4vw6KdyfSJH/CXj3u2CE60we1qnQs2cKaGdYwl7gpywoIxlADRXz7db34/
8dVyn6hc1DXOvlsmN5ZXANk4jtBZG+0TnP25+4sfhXiczt44mMlyL9qqibGHFID6cI9EiYqtB0Cc
46gjQcD430x/MZT72xXEb/jhCgkz3qZz8uyozBZAzJhVXfy/P86/fIizYaGqY2KlKh/CXAcbY9Nv
jHW4qdfO317P4oH555dlqkIMS/M89fwHiUuVKVKXMSr0C/0yvEyP9QaR98t0o26qzZ/v7d/8+rwm
TMMV0tnI8559KBNwrloobXZMBBUOXgCgEhDb/V++O0280s8/lK66DsOOKyAuZ9cJgERpie1l3NLJ
QVukkpRDhviC8Msqg1u1Sp7+/Ml+M7jywni/oncmCx7Bxm/wORP3HNIK86fC/dEDxOncqz9fR/vd
7/XxQmevW1QoetNX+WjgOBf9lhD2uIGUvoY8Pl6IuMXffrLffjLDJkqEIqNlG2fDp2WQmVOnMTsW
HpZP6qGd8gemMzAz83k7mkR9mwn0n/W57TaJczTI9iAQRvYDMbR5Prg55I4Q5vMB6ZMaoKQSfDXc
vQl/2zd6aIHkQ7v4a20pS0F79eP6vrCyrdmF2qUxmhdqi1jhNELPyREGiFe1f1tDtInIbzjIf/TQ
ZZBIgYhNwpMMH3yjDPis6X1HZLPuj316H3eBuiPesMFrGoiE1T/bUHnqdJ32D/LH+Z9C0v9dvPlY
fs/v2/r793b/pTyPTIvrvYez/99QIdOFPNh/jjpDVWi/v/6f+/ZL+735GH6Wx73Fn4lz/csDVuQR
LsbBAmW69/izo//LFDFkG7U6T0ea7z3+7Gj/Ekqghs0aTtM54t/BZ/dfnqFbvLAwOUFPAF2z/yH6
bJzN/Qk6c3bCNhqmXgS9XP3shZ6CSM+1AVxxZRR7K1eNx7GC5FCGUBi13tYfB7PSF9lce2vZqrqK
9taq1wQ3ZWuaQnn4j8fKU8nOvztW874QmgpRNiurndy4qcAsn8reOFU7R2zO6uJgRpjlrRIzITSa
wKiZc3192oCV+lhEQEfZgZn1Ks94Cso0uyYBgOKFKJLRRWtgAIWl25X5pDvta4KoxjEgJaahSlmA
6l0l8zC9WCV8mVbznnqSmYAqWvhiqjObi9Sf/d00Vf5O7tml5+9yP7AJYYgWWU58zbjqCRuBGQDK
50Acb2sjDhbuMGu7MdUcJCEZ3HeyHNrdUQGr+rVMohinBzOHnBUW16nYhL4IjJNeuzxrkEW5ARhc
XCclYhskxNgtN14AoUG2peMIqTUcyTgHU78ajdk9xE3dr4LSdw+h2JvHkfCtZwFw0daoczefPLVS
btq0IHKogKAfEYI79GLjKwkbp5ouwAoA3WuHoIM7ngEwK5E2Wxtte9CCFo2RUjHvNXAcSx1n7VU9
1kSmAjRGUPt6rDKB2gtVq0dAMm6uRtjqttXcdeQo7/gc/QaRb0Kwok5uxLNy4UVxsJVFe8bP5k8H
yRMhFLUx6qLYDqNRwNiOOtyA3OTjRtaVOrTNU4Os683y8edv7hqHKe43pjYwc0Am7B5/Y2vdkGq6
rE07vB/JQ6C60IyLWB9ahAdaAySO3l2VztBvXK2KDtaIckbuzsWdProGMgZJ+JSkxCyG0et3ZV4R
D9LH9DIemviT3Evf95pBid7qTnsO4vObOEUEQEsRZdKc3Fp7od+hCiLKQ95b5Bq8AFt4iGL9HJIX
aYbw3hmTfDPXfbUJRtW9K7HEgt6cxa/hCE2ygojXgvZehKYS7S0EVq4DhMQWfjv5q6IzyROUPlBo
Q4Wfx01frMpULw7hFBYHFXWawyQ2FbIhF0B0ypVsqF3E8XhuaFHCFkZ8VX5zunFf+emLjl4XeoMe
OF9RzPO+D0nKw6A1uuKFx5MP9F6sc7O+hVymGUjBzVZLdMVMTG0X52kCEz9Be9QYZljBovKtPW60
r3aZoc6RWUglhgpaRr0SY6mkfGOSNu4TxzcOGfEgRNvSGX0KdHLVKgpYX7oBaS/NQi0psJLpxput
8W0DYJ8joo81QDkuioo8sW/SdcQgbDT1aZ06QXQLX0MnVFRn36Ih2IxxNz5ZDeJAOaoz4m0hN7z1
YFWJ94gsZvJlcirzAx79GTadU2vxddtDxQxr01kw3MzPAWq2dsOKG4DXvTlb0VPmegPIZz+GClxn
+wiLtLeuPXowMS61f5kaamfTUVOEW3ST3KuIgjBgqWI58WG54GhZhAt46H5P7CjdoosCWVyHDXil
lCBY2kSnLHfPy+ddP5T/sXt+bDPNEKfb0VwCvlEfuyq4q8jiH7Moih8LZl8Zgj8+psTLVPzMcqPZ
s8k7DMxYDsFaVmV6EZLrEl1cccSo4N8u+50Oez/iVG/pcwD//L+7RpUDAsuH/H5yUQrDhWS4jZjU
YRaC8pllozgeJP1VMBrBp8xToq3pIpoY1G75pd+B8Eu+gIxqVtCfXCRAk+aTomTbLIawP7f3YzDn
N4rdWndZ2O2DCbTGZFnhZiZYREIPslfeVzDw6iZEHaoJNnXgANeoiQx79RS+9D4qSJmqwn0lPHuf
JdWNI+obd0T1IJv9bRVZ+dPcqaTEqO+82FlNbayv/Qy/Fq1FuGV0npG+VzZ9V5uQvqkOenPbxgi+
B57bEp0B6+0PQfRigIL/MBG7eVv0fExya9JI4bQY4u5zsHQxdFZdONriaShWFB/uPohpbsNqOXqN
tcQA1MTQFasJbhrqbF8Ok86cofSNu252GcqL6QWZEhvB8ba5nhvSw2GgPE08sCttIOY6pT6CLYaa
oGAHwkvuyTrFzW4SKImbs3rZY+xsyDWy36kZWPlNbdR84785naxTm3hdht2tY5mwQroOy902s66T
2o2XWTEHz60dHx3xcFu+dVMRdHiSXfXQ/Nm1n5FUeu9aOKnzWijGTVxm2pPtT8VSK7VwUYdtgL6K
YioziXe3G7Y8kgiumzFkG/bU1AToGwB2fdv7tfW8n4LlyZgUHPFrv8JttCu97kzEMD2Mfab548Yr
tW2MXNL2rP7UN/FL9VoWbau4bscMuBecO0B3vzmdrEMN8KgP6biRh8oTy/rzwzJPvVNQ2V2MRbLy
0RF8YPCEekK+59meBMqndYevOFTuZzBOgKgTMK+YTUG5hhnVWl59pyHSidFj/gicLj5CetIf30uz
FxiPUVSBAUAiUBMl0SZLOiPVqed/ddwsrvB+ltP1Aq4gS+9tp+uJtlPp/S+z8tTZJmXUXcRaFO7d
Ejz2aAnPI8cM9rJO7p02iWwIQMDZ2viz3+86h6Pv/2UlLjEwHx5k1k6GYbqsT2y0mcWi59cHeQwj
RQ+BA7xGsXrfzrV76zpxvG+Eupp8opkSfOtyw71l6hPtq/d6l3q4wz/r+xmxyKLSJzGF+DY6kfeh
v6w3Audb6n+JYH16bTrjNuGike6/32Zve6IOe4+KdTvaQxBBVTqKm1o2y4282+Se7MjoaF7YoJHx
WBEnezu5q+G0Vc0hAdWCSXGVJuVF3nv5rhKT4qww1HWIiP1CFkWm5LbVEMQUjYXYGH4APW/Mil1k
vcyoBbn+ZO3Sqm1IbArqTJRk3yoyZjGQwpeMaTIU9n/3sK1X37pqwP9s0clOLpBtZJJ1KpfGX2YD
log9FekUgLhBzhs3QeJfjC14CxoEqw33bKmJs6buWEHkvNZ14+5tPSsOA/Pxg45oDvvGkDTGQtZU
UEILZodtMLK8EJuf1XHtBUvkRX18IDP0FUwVLS0F9SAvcupbWTf6trWsfdjqvMrpI8tlV3+r0hq3
JD/8VDmTc0SB1Pqk6p/SpO0ejTHL7pJc38paFyG5veYLJVfRiSUyWhWYbgrVUusTGPF5GcAcXIPw
tD7FgEIvsaZPd7IVzdEP5x/LD+dXDHU7dDU5KF/Ll5iStOs8aPp9PvzlcfF+DQKKL5rRjhAgHDDN
hUpyNuvqkHtt0avPv9tGN6B4zPcnv2Fm/nyp6I1e60qfX8FRpHhqHgrjmuB/jpaV6Bc23Yg4gR8I
1kJ9DSHNRiYjgoxmT7DmZSVEMBJ3ctf3TbHr6D97ofXwHbhqfaiC0tsSRjOWvdvOX9pWyETkiIbC
0VUzHSOxzHQfLB8wkGjPmrBEiFAvDw0kyUPdMHBzV84YxSQPY1rkD9xyZydMJx5Y1TNMr74Us2w5
Ke8dJ7zuhnIvS6fJeu/0kDHdcef0ZQ6B1ajD5cCtu5CT9NOhrZm/HaorZr2YZwTAi7hAsiFg4eZ1
ETIFfgUaXdM+O1JT223FZwmUZweGcGepn9W01jYeLkFvRXuKDnmt6/e4VUf7iGDfpTz6d2cVh9cG
T/uf50TWrzFNGLa8SAk46TpO0p5rnL9Jy25CsVYx3FclSDVIVRb2l0sZnCkQVOt05UEWkmQzWKXy
gKtBcR9NX/rM2cHSD/a2XbMyey+W8jmLB/+tVT6FXjAh/KRsrLnSrw0zDTYNkfZrS+wBBP+5J+tO
rUUJ2+bUT+4N0YBE1hxdD45HHMDUx1Vb1c0xmYOfG9lQdBAUTnWyy8xE91I2lNgyow0tjtNEpTyN
7C07egnCM3/+jm3nl/ec+I7Fg2e6Our+LsYDZ3ks6GORoo6h8WrlbYDyWYRj2vvGRrNekNqobFuT
FVoJfquNmqtTVZXzw6RRbyznyMIIJ0rMQ4JEb2yEzd6cOvOgi42sj2IzhdiqmZdnDbJ19JBTFNTm
tvOUdlvMEd6TatEjiqsDYBkjbQt7qDk2oKGPhtgT9YVpT5u3vklsJkezS3a92euYkxT4M8GvrofS
eDSSyYWYlOwqUiyntkaUTHN4KBgbljB7qm0DmAs6G3vxMP3cS9/3Tq2nvQB/yl2i85L982+jGf98
AFzHJUFmuapHSNY8S1eETuin8aTWr5C05sZcOqW3Ajun7FO3uimVsd/K0lsVmiYwK/MO1QAyO5ew
fUVZ9JabOImmqwHaz4RmwN7IQqtfT17x4TSyQfaNbOTx22JAXgVR4su4mJXPlp7fFaUgthOknFoo
gwgC3wAorV4GH0ZY2ubqvRrOSNYVir+vSjXe6lFebV07NPYJE9cl3oT1vZHleKw0YfAizhgmDnS/
+tr0A/wBYNKt4eghjQYL4hvJyTX8mOk56tEpmBUHFfjU9m9kj7S2gYbCwQMlL+5ZcXuOZqdeO/Ke
HaqphI8XpKtTy6ljoXfpwgh6xM8Gg/F4LC5Ai4X3ZuWF9/gF6bA93AZtFuree6B2Ao9j9O8qEcOx
5hAPJt9HyFMUZR3iA0ireqy/HBn1Cd7LOdGSW9lR1ileHKNkFDeAqWg4nQtZcaYC0IgutEZpr8wq
XFZYnx86MSzKPUfMPkort8BdBcuzetlDNoojZdfTQZY4shZHvp9W9pD1spsejW+nlVVnh/962sYr
/jIRcP9xs1vkm10sRmwLqDfk71/nzS38lxgXQ/9bMuULDRhDga1jRZRMJVQGMD7byWLF4IsYNfjS
YiYucyGbzzrGbug4l2/dZadRnEP2PHWXp5RFeUq3tI6pjs5eFLfTITIRjb6As98dyp2smRE8PySy
2imhxEERHy9SJtaINokjZDuZExJeTpqsgV5Oh7fmn2fRiORe1Oj4LotgWdZM3IhaQhbVYnQwEGpn
V24aJfV3MOZkQR3M+vpD51O3SbSEquvtENWJypLTyaq3XZ8hH6yx4a/8Ji32TJSmVcm6+cIh/r2X
dXKDKgR6uHLXHRxkFdDBFqIdP+tOHUOv/XkGWeeVlveXnKnz65TbdIjIMf1TTUtzSBkZ9vlMcPDd
Gp2I8etYk2VQUU9BOc02R2vP+HTLDATddac1fxh96O3mGGIdIeOGbGaGqr4oyk1fPtj5XN3Jgh4h
3Yy/jr+SxVDLrX0QW7ey1AHyu+8j/wc+GN1O75XyQFzXfIuxTWjBQUFXdjJ+9hYnSyFDrcI+TS5P
/QwZQcM3ZFl51kJJr+Tgk3nMEJIyVRdyvCl+LXooiS9aB7k8Url7Iy3uZWJBbsokuwn6ujzIko+C
DfxlHBneMhFxbZ/6FxpGmj0D85UZj8ZC7mX26D5UU309iBiRrDenxLzyWh+Eplue10MHYxiIo1qo
A8Cx+vMIJjEcp1WUpVrQRVRDRaTC1jSSiWezC3AkVauPSn8YJg1pn8HvYPKbXrCvNf3GCzttoxVe
hDOoqMPJYgue/WFubShshqdsbafUbmP8498GBPIwV/aQmE+nHsyjsapR/Whzepd1jcZwpPXe+bsz
be76GemKBjGkWCTHDEDSlx1f0KELW/1GNqiE0//CYBGcnQ+LybevAYiSo4p/8P7OxnFnHEtNh1+L
k1CNoDh2E9lb2FbVC3tZdCWGAm+R2Pf7D72RhTka1bUtqk73mzyiTFM0cUVDWGYLDBBhj/75lzN/
hRvBdCds5MJpJhyJza12/jAarPs0MLDxwceUQbmffTScsErHehDMSY86iaPCU6w8X13/u7pJ+4lm
XBP+WR1o7c9q1eiiFxNWzXvvJoaOYUXYN7NAls8LJF387nlRpog1TmEjBCyQCMoTLbxTAgF1FXuT
qBu6MrzLA6CYk9g79csL5DT+/KVo5q+LVX5AC6YMQVqyBMyhoHX/OkYFQIQtr2yVr0mDojkZDgyW
azwY8IcdF3IWe5rtur03HtwXWRHlJV3lrHfKEFhIZlwAZH9ZJ/fmaB4P/TfmOuKsYh79dq5fz/92
0Sh2fjgMOuBtm9tMbHrnLlTN6uZtVSMCDATqTzUADZObEuH0Dk0PRo7bBOGYe4wSg0VjFoCX0CK4
x8kj3tmCui5bR2207sUBps9MRVaRl+UA5HvTpsnXcvWleAnKCZZbAPAgxx5kvHH1VCs2qihir/Sz
VebnT60yAy9bVdH57FgtUfPHIhvwICnHH9jkZTehGuZvGyXoX+cSjRpZJRs7lvbbWK9/ZFqDtQrY
fVTjdYNPkiFhsYrRXetFfCnumwThkck6VpPa7ZzGKmF6+MFL4yjwbUPjmZX+AtmWYu1jN75g+hve
w8AO77VkXHpBi2a6qBqR2yHchTA7BGdm4d2gLz1McFahEvWXFi+1I+AW9+iIvdISWoH2nG5PDWPi
mfhVoU4kup3q5Um6Nu8/NJBRhPOhKiyHIh9Hyr6uyIEkrDfjsrhRFfsb2O7xeYJNtnKgDCAhW07P
flcc7c4d7pIw/MtUTbNE9Ov0XhdDte1IUzjUZQyTlNmvz4Fb6Q08E7v4ioyNi9yyX2/brDvE4wSV
fMzDcQ8Nb9zLvQKhD8RxmwMhwsbCAYrOopgNfjxdeMZdijLR3isiwO6eF17BI8j2TjzbS6B74z0T
JfgDUYQvZjbukq7E47NGydXpE/3VmSaYf6p10Ekz7ckL5yRN0O0wibguqhlw44WdTvlNjuak58zr
LkPVKOz1JPquA5bBVgbRilnMpE4baPUN/ptsTnV9juSLhsAZbo7a0mO10t4Vvb3N/XqT6aPxhGAh
ft+liWwvbp5PLfq4vu6Vd106wept/R3PS/KpdI6OMye4A7ORe3LjzjUi4HEPv6hJtY2sg6gE6EAP
VGi7IhILluEhLRt/fYrdynDvqeiLWK0M5b73lVWyh62US9/q220jXGFOG5RFpl0G2S3LWn1jGEFZ
XZxa38pwzu81G/aeFaP9OdsIOmOtuTdESVa1vKJ2ajvuZYkb8md9X6gRTGcVBsl7newCLOBF66YG
aTC7rb/Ghpovh3a0t0aOAUqKn+rnzIC7QTps2hVTlj9pQotD1Be+X2ynMI6XJHvCz0aBzUUGXxap
uNy+1cz20Rb1FjH3VeJhzJErCPwV+hTOiAtUiOFiuDDY97lRRI9tAemLHIjZaLIgUxJm6IaiRRag
g5L96z90C6JVFUOK//PQwpzoH48UU14CjvidMszYtnjkPuT/RgOxIi+fja9ZyPPimKp7LTeKO8er
aiLAe6qD041ClE5u9a1PjoHbNU+e9X6U7HtWlP3h8uVwIvlIMEruQ2WehIkCuTaxmSx4QBBqD6cq
O2qQQ6/0fFPphfnWLTTsZGWrjXsp64iFawur8rCl9ZAYL8cm22pj5T2gMKEubaMEJCSK5WzWm6R1
Q1bRFOMpB2JS4CYoi51raZizm3tZSsK5eAgwGRI95Saz+w0KKs5N4EXfYgy4dplNHrMzUeiRqAr0
ShkLf61TRR0icB/7neoUCzDUG3zj7LjOcKedNSCfMivB5y7Jkk9N30Mt1VHRwRLR39uz2i9SKyFw
OgdbVevs11+7Jg6LClN0taoe6YRxHNZuHTok8/vwgOpseKhUMoRwgxHfS8ODjVYSpgyiQZYHdzwQ
1YDiVev488k6r7fCQ63g+WKEiHp8OK5SdAf2HdCyCmVBXN7al9nxoHHYjOlmRr5FFusSj1wnCfOl
LDY6gjGGiwzKW+fUDy/1tK93shgo1bODbtDRDmrtU5g0lyDFv8OIAp/ClP9+sqpoX9ras1ycyCrg
HjvCNdHRQRjnOkjMO1MG7mV8Qctm9YKZ8Lg6TdZPUQbZqldCwEVEKk4Niq8W21GD7eQJJcJFi1zv
VRWZ21BIicQ6SnLl1OwMsXmTUxJ7WI0WvO1Qt5EKS++Nsps8QDbIjdo6zc5Hl3cNkCu6iIMOxWb8
nFCZj6JnuwAiHM3TvE+GwP/kTUdMxaJn1bf83ewjxCWLOrItC7gX2VYWizbf9bnm38U18s6N/SXR
JmcR2P545YVF9tiG6a4WU2BZH4l63VR/W+/wirqKFGO+kAib0faSpSxKmI0E2MiGExLnVNfN7aac
1a3SqMbeV8NixeCngqOieNp470VfRb7LqrBHk60BobzprXdd6fF+jrZ+WRn72IsrtF/MHDF6YMIj
UaWLAPmfz8TBcCYJbX/XE2h/LDufhz2qPpuJYuL0kuIID23jc6Wb+4iR/d41Q1jp4vBZdDs7POsU
8NLUswJGeTXC4btylQ+IOqPAJyvOHONKIuqYCWjHBkizLE05JGlrZvHvdkFydLrHaPQdLBbENAG7
8wLLCgVhpBhMhKxjEUtS3Hn0uuKXbrn1nAxMk1FdV7xbE/FrYtXFpeahjpjoRrSyUNi6V73KF42V
gNP5vf0XAg8U97MRQiciBerWVjWW0xZLkF9HCCdTckQB+/KlJHuFEWxj71Ss4VC9izS2b/u2b1m7
3oHQqYc2jm+y6a2DbHrb1Fa5jgeA3OBpqnWf5elbXqUURayd0qWcn/vo464LpUmXcvZu90hfyta4
z4pbj0dVQuLCd+xc13SPtdNF21P9CV2H39lbo+wvYXanbp46PMZzc1dAZp/zJHpMIGE7ffZ/KTuv
5baZrF1fEaqQwymzGCSKyj5BWbaM0MgZuPr/QctjevTNnql9gsLqQMky0ehe6w3Tq66hEx5GKaqX
QTW+ej0Ieo+Sxa3w+s9hyuR0pxTrXmib7IHYXahwiVGJvBa2rzuhL0Xy6+Av26kv4fWTeU9Fn4Xx
64fqQ3dsjNi9Qzgd+VigLmnU32uKwB2wQtbPjJPm6CnCOyqY+K4VJU5f0au5jWrqVa2sd2RBE1x8
3qULDWblnWmx90XGe89be3w1aivd1WNF+WsO5TAddOyx0GA75z7OZCT80vP1uxyM6VNXDOr+88ts
2MWwM1IORHKIvDTzFz+086e2z1XMMYnk5TpWfubnQ6NY+efnxTlK9fWE5ignGnGhsILFQG3BVfes
+CIvehohLWyOBxn5veaeffEqAzkndHz06xuU/65tXz5nyIT6P7ZY1gxE/7dTiw4+HeqMB27VmLPM
X04tYhDobIZ58a0J9RQdtCw8ycTTUI/pUnD4WFm1ldUr2fifumVHU1hvdY29hMwfNt5da0OplYEA
LIDOhRtuZagMrXZSUW37zF0KoX6UuRMcu8q1dqNmRUt/GCwciLw2WBmISuO6Ntq7Mm5fIo4+uCTN
7kwUc+8sREod0uHGi5uZ8V622fPZMh4V4B0+tiFzNI0megH+BFy274r6MuZ5jZ6Q75n3bjit5S9F
ETtD3Bz7WJkE9fM2vAcbtbTzoH+QI6rZPzvPMPqQYenYLqbIfHVkqBmJiclN1JPImzJcQIZVw27p
1i5GkuAlcqcg0NV+HbQoBIZum9kr2VUr6jevcNGV8NCZDoKACvWYdTjlDNoFRdluNZEJuAQCC6dh
vovnthwRqpMit+2O0DzekRHorCQ8W6FOFXC+1HO5VLZz6DvLaIrUNdAo7+DaApNApXuTS0edB9Om
K5R0q6FPdgA5Yd+EmX/fIK10kijoRs/ETejNkkzzki4vSurfC8TjTzK6jpAoajnrz2fIEVEAf93g
iV9c10W52OlaHZ4a/+eXZhk6nR6eyGvI4LpkyvVR9vntz+tiKe9Kk4ypW9m388uqcBGENyg97zk3
gq+MrR4bnBz8pZsMJIdCDHhUK35uQxOPsabMv5dpc0YizP9lN+9dNiJnoGgoIgJK/1nDjM9sL3sL
BAYUGfW7fYHP7UpXDOc06rFzip3GOUVWnd9kmrh30RND/Hxukx2Z+2CH7AE7VZkP4EMQYwSJstc1
jzNkyQYdmhPfgns3CM0ff26SIP5sif91M3c1aLooYScOtpq4JwRpsSVGL3LCSEJBIGVu9DRIAauy
8QvkKJ3oPootC508TMDDtlGTZY3aMi5SaPnKzQGrT3Ufo62muKQrJ+t4Xf8c/hob9nsplvTzfqGr
L03o4jSlgdzvI5E8Mv5V8832vY3QteiwtL1YplfvHbVA7KuiJIr+MRbojMhbTACaqhKntG2dW9vH
BkSUDvI2LrlNHfzRoeDkeqjmiwyvlwrb+d5IwptrU2sLTLHGKpqetQqJZeo3a2oq4a1Ocf08AI46
u0psc6SanG3nmAp6sW7cbVB3VZey25wHRkMYc/IIqMuX8daNEiwWO+zI4qSa9lqaZUegRtqm1Sq+
PKZpLmvLd14Q2fkxTFb2UQhciz2Q4YspGHdKWQ3vQgGep7e1vxrJoOL5m8MQQzDE03X7Pqnd8iGP
WzzOWoElytxpRA3KmYq3kZ2yCRUBZdGQvbqRoaImPdKo6NqmvWgK8jTJUxIbyWkqCzT7LSgem7JW
U4yyqO6FCbVCaMKUBOWtbJQXMXd/3qk62ttFRi3xOkaGLLf21jVxpEONX3cWg1lFe2SIX4d88O78
MvXuuvmu1GftYVGMa9nRi3zY+VWAPmE6OUvhRywr7jC+6kgSeYPzUnS6fwiGosZJo16UqRlPz1OG
KE1r6fFFXgLlqfVL/6yQobw0VjYctLH6du03KhM/g2LQV7JNV+vvbj7EbBQcMMvbBOWfsQ+K742V
YvZg6/kxQuPvFh9d6PMzZP8/jCgCVdv0hflqcDy7BJS1jDkPIqPYwjjqTzT3sdMAQTGPzDVlfY3m
vtG2xUdKbe6QoMF6boFhfz5vZUKGeKDA9bldl1yWrO4OvgkG3C9SXOk05dlya2RTpu7RV+ruomrZ
TZLkyrOZWcOxNLBQ6OdRcdE72xiHEcSw6E3isEZWpQAPhon4Qn60jiXCGeHrvw4HXd/lWyxhf/8G
cWCk2yYQMCGFa2CbrV/a1MFeIxujZN3ZIBfgWNcXeaH8fzsUuYWSVn1nyQxcVVPwDSPU/r15l/nZ
mIxWvkXkBmB4EPMKsxXOZrrIzoXRZbArFMQsQ5B6tFybr0NDzUo/O5JUG+ahqoN6ZVdAt9tFuaqv
KX3WCwgLyUcNXlnL/Q8nddE/t5vmyUq82XG2xR+30LSDoyyGdskmET/HGTdqJBG6m1P3pAZOte8C
pFP+tFNaik/5hEZ9kBoXXj4IKxq/My2zUQ9FueIi8y6x77wiBu9/5mV0kqDLri3zvezsgsZbUVdO
tjKMDPRH48jREZvn0+yxGveOrjgLy/XrTafl2DTqHtAHv7KOqkkavnIw9ej9Jnzn2btHYTV4Mg1e
YIWOAYUa5eUJ1w5jwWl6W1dK9NNJDISERNJivxQo2zYcxx3A1u6SAHBcyCGxINsCqOlb0iv8j3Qh
eGg97f5HaVMKNeR/AKKg0mzDQR8ZzKLJC8OQOh5/5esMqAKB5hXJtyhCZLcr27NmKPVFNLrYF7XA
6IQy9kW2FQ6CFaJEK12GsmMyEI7591nDbLOUe43yYCEVhBadO3hYaZnt9QaoUHpvqIG+JhsFwsUx
mvogL35qYYNsqd8n9DMPWeAMuO46en1Q54scIkMza5gnb6+T/5ojP2cYq7f/nt9EnvDr5tvhPQSh
FGoNZId//L3qSq3DPjX6N73DxjANUOwx5v0ENkHOSd4VGBDgSaw2lypy4hvZFs2bCtxw6KAOgFKF
ApNZNrYick8pfOij6ByOQOj3qUBN777cdTpqaLJt+HP3/z+uR4atsYJpK4taAChdcKQk1uSxWIaB
GYuDrGLJUKA4/Vcoe6+Dr3ObHCOEL4OvYVBX/KBEQcx30Jyjm+c53lsCe1uASfJCvt7AjgjrAxKw
4UMyedmdjSiWqavleyXwqoH20txD/dN3heAQGbqm4FxgIPA0dPZP4aNYOFY/bdEqC/T7432hsSTb
BboP7pBkr8HIkq+Eg7aVIbpHjwr+4veZDsYCwPet4Rnpa5TkeIoqLew1GcaYS9tI1576uBufjQzv
4Sl77bEDOhimO3+z+WjIa9Eqd9EHl73oASLWn1VwENSB4wS/gfwwNY2CjfwNPkPTe8zdLrtvvay8
1J11ixs6Ln1WHN204ERX1eBYlDQKH1PqmXYhyuidh+MN7UHjwVBj48aOtHBTW3H1zXXelcYJ379M
9Fvt5b9//3VZ4/97vSBFZQMZt3ULCQfTlVi/v9aLyWDVVDw7fcb/NZ2eTZQ+NzWmDeMmQJywa/2D
Yhv+IezK+zAIzK2MZDuVNXxCrzEETTLvoBp3fW+mN6Mdc8YLTZwSHFRXFo6PpqvRWcOlLJFxym0M
eKtkvMimLB86vCizZiVD2WHq3oNdteBf50kOfM9jHU5PMpIXHNMK+MJkVTpYJOtYhwrrTLWzzVt/
Wg8x6Hs2mUjzqU1ytKhcvwxoIJNAGZ8AhgY3ZYzwdth1VjOj+7CYRlt0JR/iz0dePspRk29NszoE
LRIqFq+lbexN9Z1J0evzUghTX5iJlfzVEc5D5AxnniEHZ4X9rhm+vSy8Asp1F7QUpzxRHpo/d5Xs
kTG4Cxfvb9f5MRQeHKJ5oDKgn6Da5y95ABle27AWmQBlHmVLzuvodE0ZNEhbUGXDKyR0sxAlNld5
DmL/m8nafyejtrlLzNx9QsQ8vVfxqKXspDzrbTggZ4yhVWW1yjO81wj7awTkewgPFzid2YW1Or6v
+Q8JhWo9KDGXMuxzvLfi8iDb8ENA7jQdt35cdAfFV9qDko/dwUNTHBDOn1jeXce482gZcuy7DUky
652G8Yo8xIUkL/DJwThnLsPLKru8M8MW/bzcg7w0Fhz2sHP4a5yVQyqulXhie4C3pBZhX2ZX7KCM
OZQXtQmsu8ws7meSyH7E0AedtE74p6rzF1+GxWWDTKgkXKuTbx5EXYV38pINlbh1x7MMyAaSdiaz
/Jy3OnaxU4/BpOxB1Ynik6mRtp2nenyZDi78CVac+DLUziLJ++Qso8IWKfWLaF6N4ou8pAklrqkB
vnFtM4uQvXyBiKTowlNWjT+R3zeecKJ0ZVREMS54yvRXRM3tM6pTXX8Swv+rr4Nni1KNmq6Cwp72
FvqXe3nX9MhsX9ug9hsIcSdwvtqk3DuWi9Z6rvmU25w2S2YZUO41E+p7GuMz5VDzvnHLcbwZ0jY5
6i58jlLBGrrtsS5VKHVe8rTAbi8Lm6fMKh2ckalbDF30EXOe/GFlGl/nAVfZGGsWs4s4dNQVFtwi
QE93TNpjWiruux3Wv3y7cV8zL0dUtNDSpxwuw8p34bf+9wX1H2IQrgH8hsMjiyqLKd1fsDjC9sOs
L2vnCWslFcFA0CZ90aLJ38fJXqavB6UoAYepyV6+emVvGtW/e1UNsS3Ze50re3VruGn1vLj/T/Ov
E0IdwLxVVfp4yMoBuGKD3uIXkpndwuLiMNzpi88klht7PbbYGENwXu6fisqvloFn908mh/YW7Lai
6HemGRUvkxtN+8HJ54osIZlCde0GxsgiSWgHeKPjV4jhQqPlL5aFVeZYJtvWwqgwaEJ7B5203Fqd
bj+1k3WRB8GxQTnRBb//EPeWtasDtdwGDXKNSmdcIti3OxQLzZ0xlHsVq7U3S4HtFbHNPZmYIxxC
PAywBLe7ZxTMn2WW+89QLEt+D3U6X/sc6nrDCw4bygoSvoMiJkoXKy2BjouY76EB/Uf6Zgzck04J
9mQ0vfuup9MF+8fkXTXKDycc7DejSME+pP70AhEalr1td0+DA68v9fT2AQvycVW2JClUpenWbjlL
KmYK3rpOFd76VaFuh9ZsjnZvOjtdGTyM1HEUM7B1uXFwdDm4ZZnvRht+uRfl0bYdCgevK0RubHec
zjood0qAfXvJ4jxZxZHbPNaVzllez/pnFi5j0aaD9ho5+OjWRa98c6bplX9J9YMNwMmZMHe0+nSD
tGa4Dyja7Mqef05nZsndmI/lfVaU70OM15kWmOqqDrRyLyAyvWhJv5Dt6dA42wogFO4njvoWBph9
JW742Ld3Aw/3zeSN8a5AfQPybR0tKWqJH2bZLsJStB9j6Qa4l7fFU+QnyNtainFoyiw4uYEF/lAt
gxfR28+9N7UfiogRwbQwlchjfTdyplnmhmgvae4bG6NVu4MDOJsFMSg2bRUWD3Uas1yGRvpulWhA
FlVzEHmULHF6cg8U/p3PiwxtFDDYg1jhSnZojoarsbxVsXyYVxHmfN56863RTNlBRH99jBzsRmiR
Omqe3OiKV6+GHr6Wr0b6vrUzfRMAcXsEHZfxwjGzD5T5e4xHf2S8mGFoZeq9jp7ZTolNd2cqgX5W
QpdHr3TK9zqolnJO5rq/Wl3NcREyxablq3ewDMQ+FC1zVpoWDqSjK5XXYpzuWQ0fIrn7mC/GvEuR
7VU7PQAT/N10bacq+SCj3tfh+CRR/fkZ/882+SHyJwxd8poawATsyLVWMHqCx7Yr69smdc86dq2P
ssm2mn1NMflOnZtcD4dPC0j9VnbGGMeBEqYYIENPH8nH2dhJqHGNcnG3hrF9ayRTc2c3SvPQhNEh
SARpLK1LdiXibdDhyGrBtYsXne7Vd6VhtA96G/w1DEOmn1PqvRjCGXcFabrU6wGl67j6HgcLSLK8
yDAViBQPloWAuW0bZ1/Lg3Mc7VF7IF8pm5Te+oZWJG7xsm2yedCBAWCQNU9gl1Ec/vv7hDzDvx9Q
XfhPLpBASqs8nJqmfgHglEaWTnmc6U9UOCnGbFhri32PmbJN3u2+nF/kE+agKAH8jua+azT3yZHN
/Fof/m3kP+fJkfX8mX9+wp95kVCqbV9l08JHvhc3nbanvOId1boDCu/a461skZcRUNRWiXFH/dJR
2wmnAJkodt0UH/gq26O+BTFnLtPxgOe3OE/sZCQvZh1ZWxaKCtXhsBcAy108JT133IaZtsRoy4VW
3np3zhj5+8iI76MspuI0N8k7JaJc0wZoWl87yG5hUJUG423s1WsznfRzMO9ax7QsVrZQSmAnmfUQ
arF6YP+ADW2qv1fkeR8jzf2YGj18qrSu34yZr+01X1i3pmmgtZjgQ4PMvLcmGwUhuLEuTpEWD6LI
MJSz8xc76+Oj1ZIblOEAXpFVy2o21ZAVL+OErbyi7XGvam+VJEtX5KRmC5Xc5jHvLbydq/Wk1TAB
akW5YSvRrLsUXYXtOE3f4Z33i1F0mGNbkfvUFvoFu6j0R9pRQhlyGE5Ag+xdYlBJ/w8jyF/mq8bX
9C28NG0zFQ1FDT1NT5yBi3VaqOkz77Kf8J78D11/a5u2PieIVZg7ENgBR6fCInuTWOc+ybV9TKZk
DYfIekVPexMOVvpDU5LfI/jt1f3MoVw7NuWrujDrZZgKtuAzPpSUertMKs7KegHIBSpBpLj94RMi
54dtcIzG4TioAT6dNVWURqmRGKhjCzGoXv8VaOYtaWbxXiE1sehgOGCOV+LP0ificewibeXzjzkn
kddsMnDGJytMx93QAGUZoy48+IOV73I3d0+kG5NNXKEyw/8YOj8GBeUxSO16wx58OhnlCNVHz42b
QFXGVzHwDigGj5y5X50G6DQL2W769bQywoFh88I1lMNfw1SBn3Izr2DKiAdh3li/hyGKys7d+8Wr
XbyY/AnR5aneAhR01onthscmLqvbBCXTZQDf9F1DzAqzuB+RijX5hC8kyChP39dNFfHL6uWLyNPb
1Bb2jzRJPjKlrx6dsiz+19ZXauH+lUtgqfI0w9Q10mnqLCL7ZanCnElzkjYfn0DreJfKfHaNloUX
Baa91XnAyxNRvqURQv+20rRIFpfG/aBrqDXRLiax7ka09aEVYWGB0ZM8iMgwqq2/Q9lr580BL4d7
b3KTI96b/SashgLbVQF/mWzHm5FO95HE5XruTWE55a/aLr4bY+K+KKgGzPr66Q3Fn19NU6sHRa0p
3rTF+C10skuNCN1DNbeHILcxajPGbxjBx35+16uk3uWJPheTuumnPMB0mzerzAtQ4BpOkV5YN3aC
ndcWp07Miywj3jpJx84SLRJqlW5W/U6mO722ggTTHZ04C9ggqZjQydgP8v4YDFZLVQJt/C8dcohd
2EyRAxsPC+HUHZ4a0z5LJKHEHiKckhznJgWE+X1YOAmqRfgXwCVWT67TlGtHnQ9DqlqgKoXjehMh
hqAH1i/HLS+x7yqvaNRYeFtV2nlyEof1XyMX92d65IMZk9P5y31Ot63A/FVF3WUyxuCuNf1+h5c7
+rBg0DGVsrPXqoqaDaScdKtUdfYaOvYbNtv9OSqnCE+9/CCbRy9zd+jxoBo3T8pGTn+mjoOgGarN
S5TvTMNPX728sA9UiaulDAdlfIBOdidpNFnl3zqxVT4GfZMceg3BSNkeZMEdoLry0WhGLJwmDePm
YmM2DVtwdvJHwON/X65tqtP0azOvjIUccu2QIUjRfg0Fz1llfT2uBj1N7r0S1zK2GyovyqjbRnFa
HgPknG8E20Kk4n0SjzyguG22LbJTqbZRgw7gfYyt9JjGwwWnaH9ZuFn9JJrcX0CUb1/VsMYUMB6N
77o/14CL/KMq6s0ofD9cTNbWtcCiooPvL1oRRHjA5BRhfKf50QbRg9FNWfyrA0xxIytmQ01dwG/F
vTpX03I32vusb/eyj4rOZ58x66z86ZNVuH/O8wR6w12f6Z+kMM+MbEClMP4lAhOqt7HPixCu4Sy7
0QSOsjH7pADqyjeyffDU4IZtfPAL4u1N6OfRG7kQjYViELeJlxh7FbW0TRrrzoNbUcWOUPv6iO0l
Tz9iGFqJMa6eKRdXm3CQZjOwHwIU+IKS/WapJ+NbXgaHyEuaU60KY+uQyVuQ+Ax+ATlNM9P4pRTN
W05x+cVp8d8o3Xa6M5xi3E2GXtwYfou7j5KEB8S3Ihzda+1gVFp0UpsyWQP6Ei9GnzwjLdN+gHLZ
tMIMv48CKajCHsMzfDdWmjLDKqfqjHsnFCHHYt16d/pvbJmhG2Ba358iSVOwh6I/zPXJfuYryA4Q
Qb/vTG3ETMbKsTsbLfvc9c1bVXjDa+fi4eJkJrnGGYjVwDtSW8V7HJO+xEUW+zm1MaPXNsfwBmNc
bydDb6pOGKT1l8pvmvs+Fw/6PMrLjWSXNjgBy1Ek78h8KuGPzOrbW+oJ/CkKmCtXkBR2xtgipBG5
/D9gq7HtVgoqhneyycmcaFcl4ZZagXFIxADhInC8rVkglF2ribKqtbZ9FPZgL1QUWr81QXEf8+0I
FhhyCCFybC3i4jAaXfDeTBpaMUFkPqnT7efGQBE/WKiffcxhX4pGm3ZtmoVrGXpeh42OwpP22cs/
q88C+/a/79PtLxQsF9qJQYJYB8Gveeo/BAu0foLxb5fKY+9lGtgmw1iO5dTdqX0q9nVf+RvYv/mj
n7MtMfXU+VmACwwaHuLr2NFCyQPWH9sChkdF9ojJSbIocgPJ938NT1VEDuVHJ/C18Sefx84fbc1s
ktpvcMeTGgXZhO9DkmCERcb3o2q0/dDm4ltTd+YyauLsbIpK3+WcO3ZBrsXnABL0EvPF4BumJoeA
Tbmc1PWOIAsKTgP18IU+rwSFlUaPThAv9LkeH6Kh+Ch6ir/zCiL7/kSjmL72zfNAufwvIwQgc18P
SjBODCQ5VOB0s5T8Fxgd6RvfBE7oPOLfjZdgO4riJbH8BRAzsQUoVh9ctYdqLG+rlnJkM18+ezJz
9JaysU9qKpHT6C6D1AJJak8niXORcBh59wUT8yXse2tEkKixzR0cWOTmWhSqB+ppD46ms+l0u/ag
KaVzbITdrWvUmp5QvwpQX+YPnhZHtEWsn3JSqkRMcuJ2oxqc+eWkWgQ8lqFrPDkJpmL4Euh6Ef5s
+37t6vhbL0o8iuwRMAxUsO9OY0/YTDdYkcD8uKijgLwoIvvUxKayg6ym3ghVhCcLuMDGnHpl74Xm
c+iTUEsA2RxJ0XkH8KHxRkmn/jGD6sy7sh8/fODNjckXBDweeI8ufuqFZ60jr/o9iUR49DmJY2v5
Z9IokQIV6o9Vokefk/DNrI7zsenzJ/m60j+qPo6CHQCgbWdCSs0AdkbPUxN8hxOmHXtDxPupiD02
u2QZa5+9bD3gEyJzkKWh5gurHL3PHCSKhYv5vPlUJNaqV8Fv4q2NBXX3q55x7k3bDBiqG8XOtWJn
bi6NOD8HpnhNnRS3LgfqeV3rLyjj+reySV5k6KXJhsR7fPzSbta6vmzTvlpn40W0xniQ8j5UQODG
z0JA14tsE0FX7ER2ZIVyO85t6gOeJgCOE986anMG2bFn9yA3s496Z+tPsndsVetYeQ9BhW+cngrj
RUzehiKd/aAOTnhfhf1DMpPAcrP2dloq7JUy6cZaaZGYy4sq2/Xk31fyqdXcMdt5s6WlDGUvZis3
vjZuraL5Zc1HswGg/oY0jk0ToRJrmO9qzsXPfxqjoxxrb3ROcoMbapvIUcvT555Xd+1mIjuvdyuS
02xnBIKhvRojyFmHoKthPHPKDFaob4THIg7TBwuri7/aJ059Q2alD/N4q029N1M/JiMI/7SBkCna
cG3K3yjCNY+tv7vqjU7FTMviPyANp0XaNO6pEWH+pDTBWp4zx6wtblLyw8te6O3DOITFtnCNeCML
hb5IjUUqTO8o+JO9ZPG5ULVxFqJ6/ATBgPUyVpOhqBv2xs4+9Vvl5HYNx8u4KV+tRpyDOdfZxViu
pZn11mN7B1Dci+5KP/JvPKWut1HgmZckS/SFC1blZ6NvTFH/yuA6vGX5hWRwDonwXzeK8rXl764M
9EK8+HtMVjbOmwq5T5YcwL7MNSKHdOv8dcpqSkZ6pAUb2dtBkyzz8d3FS2fkrO7z37mEStDcJhhK
HFsrj+CF185bm1brOmm0H2neqlgWiek+YZMEENB2N0nUe08pRHk5okojDqxR8tQUSblFTiu60ZK2
vLRz8k2OgJa+xQh+PBWsaatmls+p5kuvQqZRQ+yzXC0cOdfbMY2ObSyT1omf0iG6NfSkPMuXT07E
hOIsv7dz3zVqjOCv6M883+eL+N/f/p7q/PP9P8NtqPxoFOr+Ka9nWEqtBOowPk7evlK0vr2JUjBJ
WBkgtJ/H9kESI+Rd0PocgEw4Tqu4xruxbzp/02YoyUFOgbRNbuJQmoNL9Vx9FI7w1jZL1XY0m3hj
+xlZ4RlaLEHG8Szj1ORI3pUQ1iJ08g42K+szwmbPmSv0OxmpwbDAe+pRRGRtNDvz96zb1SrIHOsN
eu5PB6DcfeHVuG5N3bBIYZjdjh4y/KkY7pE+qCH/tT8txM/fKjJrYBe68SWGML+MquQsxqC/zWMo
y5Hr5reV5/i7GCf7m4rTacoZEuWusnsYdHU6JlH7TZv07mEsMx2nwC7ARpCqQsG77qdn4+bG324n
tFjZlX7zPlZIi6ZmWvD3QHig17zqu8bTnumF82KOpr+FDpxtkRxo70O7OCVAed+S1FjJupLaILM1
9nl4duLyvlfC+GYYIvvgZ3BR5IXXJwjFvETBc+YJzbyq7lev876lQhOV3muY+2g3G2p1cJ2xuaMk
xqu0jca1YQ3lpsJs5a5idUKOrnQ3bg+iYIEYB0KArXAurq/eGcDgvmsAZhZ5AfHfd/CXZnOxyVX3
JbSy7t11o3xR9lW9jqc23tqVilmpavUvnm1HuLGF3Y8A7nQVlDhdtsZjl5neL6tT7jkU7xqq86vR
gbEwCn3ZNFqz6NPQ3Qqz8Q75UA8721X2/pRnaw03rimpu4UKuvplytph04GL2+R+ywk8a+70Avxe
DejwvRX92aXY+kHJiZyNg5e9H7ob1K+afQIsRrL9GPAvWmA2Th20heQ4BGF8Ly9lqWoHRQDhm5uE
olTLKHWtdWHl2ql3RvgHffE6uMW5tLPiEeDto1ZhnoUmmPqUK9pzHmjOrR4X9Wm0qjNEACD9aRxz
hPuI1TY7qlFw8eB13wROGuH9GOXmUSEB7a2n0E7fepuscdGq1UaGymhjms7x0Na7/ra1m2ERKFn2
ZirYolVqGx50rz0B03TBPyNMKRk0ocddiQSZKMJgm47973bZKUhikq6Zh8jYC+tvioP1aeePT1RG
srsyiZ/YndS34xDzJE29tu/7untWXVZqoOHpliTJT967/X3qdsZpGBxcqc0wWqIPR0LPBII+d6q4
nNx3g+Psi0m8U2NkRA+d/saLkLr8jCNE1lEE1HHAGLJuXZBZfmYb066B3vNam0Os5L0lxl7tTYbk
PyYmxbjsmxqv9dY2ssPnrWO2HJPYcbnLfm4VAS8oV1eWYX9bYEe9z+rxXI6xhT8tju59szY942fe
a+zw4ua9N63uPDVpsdRzt9pU0dtUAfSNObqMbVz/6s2H3nX6p1qE3rH0saF2ygRahWghkcQs6ajC
+jsVW/lFweN8TpW2OGfznWNq55RF/yCbZGeX1+m272edlXkE4Kb0VtGqdyQoD3ntWI+VULubvrar
pQydKJjIvInvsZLZj8jV95e0zZfJHBU5jM0o6Nr1oA7KcZovoMl+3yXC6LZdaH+/Nl2HXcd6MIop
bfDT/8x07PoAivdX6RfufijrGMcV34MSOuCsZ2rBqY+iehtWhrillDhujMIo7ya3ctZeig5E3wdn
jzfzLk/z9IDEfbMPefx3KKu4RwPx7Y0+qtPdUDb52gf8cWkngZuB2auPRXJfVRaoA3dK77FKiHed
idFJHHjN3Ri1EXmvpHrT/eykljzpIgFboGX1t7hqsa50jPRsUHbdAaRSdx0mp8sy16HbkUW90Ww+
rbeU+ZXRl0vXMbTvNgcLXa3sD7dIHzT2EMuarOC5N5Q1ShTFLxNSWcha+BZ0/IZ9KPKzlUXtrhqb
W5dHaSt0t98OFlgZ1XHJLdih/qJa9btup/GvzD6B0kRggYf5bFN7fnNCo1iWnVZf0AbB0zdp8qM7
VAcvpiboB0p9hmHULrOaSkCZD8swr5IPFbfThZexJ8FGOttAL8wP02RYJx0cySr0eu3V7McTORCX
QqWnsWRvatUuv0ehNa17Vy33pCmdS1b3H3ArWCj/j7Yza24bWaL0L0IE9uWVq0SJ2ixbtl8Qbrsv
9n3Hr58PSbWg1u3u6RsT84JAZWYVKIoEUZl5zqFqz464sR+zpotvjCiAHDbrp7vMW7YvlvVbrJUB
sIx2utLCtjvaAY9IMHA9dnTp/vRok0OVK5uepswc6DCv1UOd990L6QkKJEREy4Ozix7poz40BX0A
zZXqBOm1M3v2tTbHxS3/y+Q4qa1975mVt4uGhX1tjL2rSY+m27ykHX+MPP/ZMs3mwanHUwIydTCG
jVFR7g3GNj1H8EkeqSC3e2nuCngvd/YQVdfS+tWhlUGniNvC0UbrV9O5mw6a7GdV7XPIOwtSpq11
Y9V9iiheP1x3nRbsZ1fLvwHE+J2qy/hQeUA7CiP8FS33XCvxNmWvlNtIJw87eap93Uf9dBz7JH8K
9MEjX9k1P22vhh+6035XKFlUauR8rlRz3mta8s2daqTtc8N7yJYDAPtho8d8UH1b0ZUNiSBtN9cO
MrF+7T1I4KIffnRjE7XRNxtEheBbLG4syyoSllqj/eBe1r4sltraMaCroR/ml0kJwr1blDnEuSQA
wQzy/Nwb6a0Xe9+dxPDOkcH+Omw+zYYRbfVZhwPdA+Ve+yfHc7VzCUBlO08htAQtOite2ujXeZ9O
9+VyiK7yKcsPbI6jq5Kdws60O/0FBu0fRj2O/6E+N9OpzIMKu+1aSRHsbL1iP5D75naZBvNJSblR
m0ihjtxHrtRJiXdpZWuf7ThwrvxEyeEczfm+aulXembS3ew2PHCp5XQ7+3SPZIblHGLbGCGPSdDD
Vifntqi6DnnYtvtkFU52Jbb1oDXuHyGNq5NXc2j/4mkEgs2meUEku9nkjhl96dEJ2fWZZTwg8csW
lV4I+rmPsTEDEQCQQH8PvKaDXqHkGrXnoTbYApKh+oSGmbUBlD1ei03LDBsZ4hZQseI+xEbk/E4t
CmGdbesH7lNg8JQc6eoPVVEmCHeL+WQqIE02PnT80bSkJipl4EEw+ao0UfptUEMa1mkHWhqXXRLg
4Ymu9B4+P8PeJqNb72166K0woiAZZNGtWo75dTSjae6WqrKrnFmntOf5T5MzPAV2cAYbHYRwvikk
WJLu6Gt18Ug+DUiyAouUorXAxm2emoDU1p/tYorPI3kNUiFt/TkpC/fOS8xnPj/28zyB5gEO/gdC
3FnYYlYoWMUublf1FIAFIC6OGEbnu7b8KQM7DNV94QzJznHq+SGBR2ljaO0IMsGYHy422D6OOsLI
GxmKg90CHCkKHDBMKoc42apWzgPwQgI4ek5123Xp61lqlMkeFlQLTqihaanDEnM55U7E5ypV+wMq
LNB8WjCoKirQ7kzz/LMc+Bh41x1IKwNukbNV2/wAZPFjW6GjrhbcFnmCdR61eYQchXfm2qot51Fs
rVuc9KSZ4RF2ddiIQHZ1qU0VfoTcUM3hVKmmO6pOxoM6TdbW8MPgMeRVHydnSq8UtpaVHsyg0aYl
hXBPB+uuhyONn2k6N71SB4sTm996QH3nsP81GQWF1m4qD55L4raMEufU+A3PYsuZlkCfczHKWA6t
c0eVdzr0XdTuSZtSoihB6w1K+s1PwuQ7+jQLI4rSfuF+r23b2A8+0YsS7c249u9tlQ9FlPxgc0UB
vqtp3u8sflqWoRwGT6erFhlEyEHFpY+OfcqHnTKk+oPRPEVmA7BRtaFe8XmDoUSAjF/1ajTdbX0A
v6Ep0bacyQeYiZWisqags7scqhBIIE9b3UEL1Fdb3XYdBRu9QsSyNi9xg6bdUdCzb5PC8g5lvPSJ
O5p5aiMyLR6yCM9aaDdPQzNsVHjVn02n33uJqjwuD+p+12gvBh2rtyQI/MvQKjP0yqchPmR6GdfQ
tyOqVKIoc4SCKaUWW/x0/bhAjGYYTnzXInbM5vhowaSxnbx0Plqe794ktfIljIvkaQAhaXZ18xxM
U/1c0I1UGq12VwZK/ewZg7XtkT3gDssQYS//qPWkZvzWv7MKmqqAbvl3eWz/0uY5Rh40rq8jNaQi
5AXJiw1aZm8OTXQlXhARUNGGZkn3Cl6UiyBtTpRPqmuqT/x+0MaCeXR6cIshrNc2G80bR5lpGOwt
48oykOCGRcQGMZU0EDbRPQYO3P6ckUpAEslVd+T18U6qdiwLft6VxLFIsYTQ0dImupe5utcHx1Ir
u/1lbkfTGb/25PmWYJ7wmkMx0xkv3qQn92dOc3UZ0qbFD9Y0qgcJzoeU+uZows65XFcNknxfdyTG
LnPH0d85FLSPEmz0rb6rQ9e/eFO76eC3yKqry9xooPDWUxKSPyGZQ2VLhTU5ou92ZTke2nqoqRyy
aC5v3eSG7pPoWWm2vaYOz4rm9M9ZPX4BReWdCzMfr6oe8KZijMN918JXFvUe2CElsi+2VvtRzdBk
Xkw9ZAV3JsVmXy2hbYan0aTRPDy5gzvcyxp5HaVwnuTR0c3HbebkA494kbOjpTq9CQKA36DefuYk
p36UZahv6PKw7jPfiq+i0T217Zw9dFbyuVOT4AU8sn5KTA0RBW8MXuqkbQ/k2qeDeGkeaLbUCL2T
eAuz/pQ1Rf8QRK7xpfvRVFlwpYeFuisHq4YxxK53DbjVYxNT5EQmCRokr0Rwah9bzh+n6XJqalml
b98FvDs1M608JBPpg8B68gFhfrH58z55Jm28oxd8Mfi0PfppcZKRYg3mfRxMTzKK5xxG33z4KaOa
Pxr4dlRRbq3CL3MNd5A7UqOTVeN2Ng7o3da72FaM+8lXXw+mcu0oQ3C/mnngL0+pH3yWoNWemp22
DycqxR8cRRCrm8oHLbAGSwj5CPY68JgNb5fzezaMFnLsn8HDH6Khnb65s+3v5pam5knL1bOqk+6i
d3rnwvUC/r0Ot9FCDiIHpPpez1LDcvl65/yGO0hqiVd7O0uLzNuPPYCSDw4JFu/QKcE7L2AfFL3s
oSErQe71smrTuJu0mWnc6wAVk2CZ5vwEXdjrIeZR4ZQuBzlbHWvc6vgQ9y9C1uVnGuKTjay/zpPh
GrNe6V+EfFhqnfu3r/Jvr7a+gjXkw/JNsDTmfXB/uNK6zPpiPiyzhvxv78ffLvPPV5Jp8iq1fqoO
XRg9rX+C2Nfh317ib0NWx4c34n9fav0zPiy1vmH/09U+vIL/ae4/vy9/u9Q/v1LoHWqeDo1iC0EI
j3bR8jWUwz+M37koRTErT93XWZdxZybFZZXL+DLh3bS/vIIYZan3s/7+Fa1XXWNU6s7zfvW8X+n/
9fpsZth6D2bM0/l6xcuql+us131v/X+97uWK7/8SuXoLBsKqhv6wXnV9VR9s6/DjC/3bKeJ499LX
JcSTLv/yDzZx/Avbvwj535eip77bTYjGbcx4au66MXT2NR3xWxmG/UIZYOYNnTt46dGytmrl+jvF
bQr9mDYVSuq1xxPl4pbAcQroiaN55RaQen3Si3Y0d+IO+r1ppt6Znl8QdGLqZy+9gVj5SEt4qR/1
yXB2JkWlLbi/LWUGWi8XBdCLPqhIhYoYKJg9KD3l1BrnRNmuEqG68zpxNa3qor5vxFDiNukPP2qU
axN+4G2eQflMTYp8lJoVT3RlXplV3t5BtpQ/KWRfbi2vfRCfRFV8cw+eXY87YOH5k4TpCeqUIcmW
k4TovsojUs6jKatKQFoW9HCZMc2Cy0XE8S+vrrv9g2PpPknUv7iyN8G8pPu/BblBBi53h/NMJ9a0
seH+OMsY/eIQSR7v1b06zLcQ21QIKUZCiuF1msyVg8R5b6tYVRIeChPwrlaCaDHqmCqAnMqBLCEk
pev4XVDiume6L6fjuzl0nv4R/s6KKlLqbkdDHaDpQ5IC4VD7rtci507OUqRY+j7vzh/sPBBFO55P
+Qx9mDC24W2fBLA1/LGGRMihZHsLC5TdH1ebnIWp018Bg/z9g10WKRv3pi5n+yROMTnpcMjUabiu
6LenZ5I6IdqAFm+Rs83t2rvYxSl2OVsPtNfZNzKchQBPTl2KKX4dv86VaY0Z+bvIqFtkNLPxQAtA
v43iWfc28Os1D5tKI0mCTp7Cp5YWatJ29niIvaJ9GAK1fai10jk5vfssptUO/dazlbUuew1C5ZDR
jnywzaDfTstMsV2uISutRrmO6wTT5TriUMv5a1bUzVFgunIGD9TjK173A3QXEj6v3Fx8l3PB7Ap6
F1pYuh3anQcvZ0gN96S2hpFCgl1lzUmpFJtzX1HrP523mlGrWwn327ofb1oNWayg6bNdExuv2OlE
6TyX7Abo6PVglA1knWTzxfQu5CPyWvxB7ALHfhdqKP4g0wWIDX3BJkK2Ai1OctamAVC6SV37Jlya
IhAdVr9nBexAizDMGhEiOwBp8JBt9esPTT9JRvP5QYzOIkAN/tUiAbIr3nqD4DS6ye2AytGSAeSb
8hRRRYW48g8iPNi7M6RK2/5CmlcKn/QS11INu8TRajHsYT1poI4rm8eFoeAQtXW8C+EFR8nFSXLa
QbJ4N/he/VgOU/0oNm2xdYC6UbEjR3uQsbg/rDOq8X3T+cF1bzfDba9a/a03UCHeyDiGsvzG1e+K
rhjz3cVB8ol+gNHpfgvRaqJwr/fwLwflbl2hy+PXtT7YwmU9X7/7YLbVSDkq+vjYvQlPv/tdeRWm
rv15Sw5Be/cLc/nZoQR4c4mR8buZlx+ZwY/UbUDT0xaEH/y4ChXTLI1ekCAojvmiXyqH9O1sEp3S
dSzufkguMz7YZcgOuj/S+f+1GTp33pD4BDXlAWLOzEg5r4fcb16HZtBuOtpEbsUp9svcHjTONpjr
eb9OI6vu7/qy0rYXtlsTwCEwqAEyQNOIIpqAtWqvOM03Y0Jz7dTmznCbxzkb0wjNi3hOq+vESF31
abDIHaijm28lpl4CE4EqTB6d0R1Vtxt9vBOTG+rFlofRAXqQRlOzrafb8BWPznzFz5x2D5hVv5ez
DGlpfY6682rXUQO9zXQL7iJCPZWm2o02ltbR4WUD8cO4Hkjr8ZfQ9b2LFEisL+7I9KCqfLuaRDfL
JcdCoSTD1dYXENZ5c9s35uVq7+x5WtEdg9TqMOvXcxpVR/LU6ievyyCqVHz7l446Tdhlw29umw/b
GlD/g/8WGxnO/CF2cL7WXCat4FMONEoAXQM5Wuo1pJPy4MqAr2m4uCs7IiNJp8OrrQBYVYwVglHL
jMtkWWcIl6ReFbqbZvHU8JhpO1nRHsMrCfk4ZVkbaG0E6zszxFtY1S7VHWe07+lZz/duA9Ew/zr7
lx2CE9GS6kdox/B6WE16X9UJcvJ6aB4scC7PEit0LX+OVfvZokxD64Oi18rG0fhJEsxAg5gNYJiE
4dJGrBrwqolX0AbidVwaHcQrc4uOOuSrKKHPOluTOvmmXuTRyNeTga/on1qH4q0WYTXxZgUiSbVJ
Q1OjwfLrLdKVKUAdiqn3crY6Vlu4eOng0I52DFpB4uQwwMZ8cYDd+DVT4ZuHgSLqOkEu8WElucQE
2wmM0Cwsweu10+VF0X3VnCvamgzHLPf2RDteZI/xN3BQqBup3wLeAIqFEVTDQ6d9qyyNJqty+jQV
A/g8JUmphAcIKOaqQ/FT9c9BOqto6vKBXabLqnmb19cj+d5/t6o/6nBjKApyVTw8XluDax01vweZ
TX/WBv6w/jbSo+AlLOfroCLb37rx/FxUxXZciNHAzxV3eocKWrBEAVrk2dlGkES8XqIjTrosKV5Z
ElTecCveyFTfLZlPOYVi1nDb4hclhZQKg1fQQe90TyqE49edG9oHtNvsL8oc3cnv8BqR0vh5XUaO
dQgbC9JlE3aqYVPPVnWU5+Q5jowb08m3H56VAVXyBD6rqnFjxa/eV5t4oqZ+55lGfn42l0d1Cj5X
RtF8ShZFYCNNYdExm1OrDspw9zakKBqc5TDnzjXg6PJsK8gzslBx1Whu9CQHjwaPMqEXT0ZwW+jn
ymxvjN5ELSSbsvGYdUPPTZYJM9//JydL2+0iJ3csoKJDUaRVT2XbOWcJmXR/uLPd+bhO0O05ueIO
CqpeJgBltrYt9OmXmMt15+S+LIrwsogBveN9OFH4lFfh0IZ/BcG0tZFYOdA1ne7obRoO5rL8rLho
kaKK8ElJd2qMHlbRNcOnKaj1bTSgpS62kY7bW7qifnkL36uYqsKEKihTz85iGuhOPyS1zVPkMizZ
9D0Z1lfxSbgZgyP1MiA7reqbpynzv8EdMtx4QTDcTP5IF7qcyoHbu6Kga/EW8DGqevNIjAz9og2q
jYyhOov2ujX3lzXXmKyIJ3+7zpZ1rXp6fR2XJWRcZs6zOtTB8UOI3aj8ogbe59CqEcjqPPPk9kpE
7+CsciqHdSx+iRS3A1XWa6SM7TXy4pJQChLTVgvgGZEgWUPO1kuiTaAY27+8mkSyRw1hHaQzUdWb
8d6BYHAXj1qyl2Hvhdh6Y7xHdNbZDHBQHD44/CH9FVJvuf5oL8ZTWGbaTZ3XqY2cCouM7id9Koe7
QA9ampMy5+Cxs3yE1L7e+PU8XMtQDknnPqlmH9/KqIpj7bGzRoSZwvC+WEaeGQSPADPXKRUsHOeu
s678qZmjrde1sAx42Q8N+He0heNl5iuiQ/Yn05cLj2Y4HJooo0+pqhHKbYfH2lHDTwAB6Kv0P8nB
iO2WDiLLP6WLzW1oVJ1nFJDFS7W+u88D/VSZ3usEvaeFwUIXU0xA0bK9M/fQxi7T6b3Nb/vC+c8a
DzSQ9i4bscYloOqraRv04XQlw7ktO5rR7GgrQ8VNjae8/JIl6evVYEWqSF/azrWRtgldN4VB0sZd
ZPjgEo35y+JgB8V6cRZbVFg0Ea9j89oAKAdXPwH+MkmiZCgHI7Jj+miKYPfBsQ7RbjEPoWXTI/jF
0Fx0ciYjQCrFpdiERvHWovFx1w7NfKAKD3W9G4WPauRu4qnM/ssrc00keSQ2Ndzgk8wH3P9xvkSE
kNNeItYrvF1fnOsaNAXD5UsTugfV/8EK4fBKahQhNzbgnbOrtHuQGQFEAtbws27j4BQvPdYbie7s
yNlOoTE+yKGFNfVc+g209u30kNuAPLLYz47ymqCYRpLBqm8vI5cyWqNY4yaRt+PNK68u+wtvSkrs
3dxumTssb12uJtYVteoAhFMK9CYp6xPtgvHTSAPs0xhu02gp+C+WQo29kz3m/xHXJaj2u31audF+
nRMMRbqZ+uB1HXFAZvz/cZ312uP//fV0/axuDQuGsiq1jNui0Y99rFvXrW/wvJX2vXE7VSzDo1dq
3Ka2EZ9GIMConBq3YhrEe4mR8ApQzl5rPbAkyxSJlLVlqIyoR+yqAMKnNqmmvRjFfbmihI+AkPaA
r+pN5EbJ6126nOjz2ZSmMV2hibFHKi0ytyQ1zFNUZRat29zz24CfPCQmGHtyfxc/uZzJ3ZdV2169
Ptf4Y3RNlk+54wsS3Ltd6h7GojXgOv7Dpi4OxNJA5tT6xZ7DvGNeTrNi/trrVnkt82WWTND4+Oz4
pECLsswXx9Bn7q2tT8ohzkbwHEN5S69EdTtrVnn7V0NxSMgEq7Vdz0Br/++xslIaBT8cG0a02v5U
KoaylTOTppXLWb7YylRBKe7N+89xyBsrdAWTzHTT/QduLBnqtPEqeUTD7PIcJyY51GEfnFdbSmtB
6hvQtmXBWXOC8gWs8cY0M3qcR9OggTn+ZCxmP+uS08ReeitDqwJ6D0eSQgPzXLzoGkl4skAQji7B
PNFf1ph5pnmInfBTAFjphUPC19bkOQaFCzsrU/VYlM5T49sol61DwCHXfQChyVFpvIs3gKzsMbZN
61ak2WdoUqzJ6G5E0N03k+mhiRRYsKtI3zn9oug+xnZyO7uvE2SWHFwjvUyVkcwfrSTeO7TS7Eq3
Ssl1dtOx0CLjsQRote9K8mSmZaGUuth8xWy3ZWE3lxBxTCywgZktP5X69HsXWNqJ1LDxCKnpSY1D
9ax1rRtti5cJTNhju7imrlXOmj1etYbjRVtuodMpUfT/XCJNwFp0p5vFVq65vpg0gOs7pi2mpIf9
Ruxp67XbComP42Wp9cWIW15g7KSXF7IuV7xoXuJc57EeQJjAxs5YdpZupPRXtPqD21LY0m9WozbN
9N3KflHC6fkmEtL6S8y6xOpYbesyqP3Em5nvqYIGxhdSaC8AKpXntpisY9GZ5VWb1ekzTH6/6TQ+
/vxzwBgheFEHpGWECmhSwckYEHkJGaAa2sbOrrL3Q3MZSrB4JXgdivfD3MKmPb2lx3o7dJZxzhL6
gUbf/Up/q+afAg26dEA8sHzVpTKRponNM7ld4yzRzdjuktoYbor2P2lhmacQiqcbkKT8qyoFUUOQ
oUUNiRhW16CoREpIvNMSImdyqBtAUhfPx7EdtcbJ7n8iaWaDi17iZDkZk0TqgEJXp3gKoGsPkj4D
Bs3BmLVQuRorEvYzvyPb3qpy9z9pamY3dAOXpD6jLLtp6IjaotKqbWVS46bePuq6iGer3FHMc1Ui
cBQMEwhAlfzqMoQ1arr3Qr8Lt4hiXbyW2tePM9IAZwB4L+w6i69dFs8brYj8l66jHUnri+nFryJr
47VN/uI7yA4WReChooAkqWKB2e0MEE2UDbyThtjyBadtxrF/GWpC9QBbzbvh6hVc3b+dm6ZBtHUG
tuTtgv40OtpjjDrSeFbwnLO9sJ1QPqOLfaJmeDME1V5sIy2X8+7iXqZkfaHt62UFE0DX3tP0eu/W
SnkFfYq7T4DtftOT+EsDxOBR7Sv9fsiqdCP2PENuNUPf9tpbmnqBP/Nopn3156o98QY0KJVkyTfQ
bc2mCTz/jl7A+alU2kexB3pWHVLftEiMcZGoaQ+dSTtRC8/mS/TdCOPx1zAHyBVwW3vsy3a+Qv2k
ulLNLHhiO0gPvZ3bv6Lvegv/iURCbzY92jG0MK9P1vBNgnxC03EHhUUKBiola1QvGD4xAjVATXZy
0jPdeM59XinKVgksfs3ezoKcVKnYorez1Xs5i8fi3OWQY0WB/Rjy9HrNZ9G4kwMgdvPOihHFtVEO
3HxwyHCK/ceyzNxriV0j4HknE2bRc9qnwRPkfvknrU7jva/S9l80AMdiBZ1gq3fSn+0Yb2dzGr8H
qIvt5zp5H9EsJZJ/jBCeqDSOtlkUTt/NQAHwkUO1eYTdJuNbpKjhvS+y4aGHMq8KJ9hFEzyUzYmz
SogH4BuUyLrx4Aztdt7iEK+Xunxp0vo8KWUNKGTZ07ybtqxNDXi8aepzu+iy6j0JX6PyyqeJxsTr
wVX0wziXyhcyWJcIA9DPJpsgHrJjIFE59WFt4VtHKu4HpWftBmbd9gkexekO7vMrI+dlb9ViKg7W
pA87iZWDoaY/oLDTbmRUddEMprK/gs+9eWBzue3nmrKkj5ibqKq2DXm4wiA7Mjft9NnR851AoKFH
ZTuMnMpOUM6u7mgbF+XnMwDFbRpqaCZH/jTtYd1H4tkPoMWVQ2ir6kmxlgO95hl3EU7prTV1IAXd
bxn3RioFi0fCF0z7353mASKQNXBYcK/VND5Gy/0asi+LGk5qsa0HuJD/PvttflglPWf6blH3q9AK
nJwrsX9U/ZSQPDbGm3QKzc0MC8dOAsWxLiVnQdIc47elPoQl7r3iaVkTHaFc0eNdm1m7trXzB6tM
2WiaSXys9TbdNXrETlNNAc53KjqjZv3bUGbeQe/VGSkCxIxF6FhsrdfP21EZm0dx/K1NXeaC8AOa
usbIlLRuhm03jdpOCo8rQfSlbPmujhmiXnTwh+GzVC0v7gt39H+fX8qbpoEk3YVzuis6+9AX3Wc3
2kF+ubH0MT0PU9+H+0QB6unk/zVMFpRxPpChS/v2KKO30Ha5j8nN7M0uK8pI7BLxFi92cxFIeouX
S0qo992uIGAqF9ZqORSlb++bvp43q03OFv7Msy4i7RJjufASgtd/nde6A6AgiRySKjiPQ+Lsiyp5
H7Ou2EK8dqQa9QvlA/tUVRa68Mv7IUNYr4BF8wasfxFVtkuYmNzc4X7+NvUyFM8HGxnfH35QVxtN
H9R903JnE3aBsjF+0VDf3we0FtPDqm2Eg6AJquzWNOEJlSiZ5AQ97AsLlfl/T2qb5PxaKtEiDVlo
MwfuViYTGlIBUpFJaY9nGQfI4xz6iVKi2JQl5n0gqOs9dyvnMlvc5IQ1Kovk3+i9NiAein83qbxd
K/lkPMhhbntn5wxNsF9tNfA6SohqsMly1WRbjK73sAiHyYFsNXyrNTnvfPRhcFykwkI7Me7q8bsE
vDN3vXaAzjbbim1dg5wcfU+N41zWEIeda95ZD3jUXC7VvV2PLqD0MM+IvH9w8Mzxk9Jrf70uXnl8
DUqz48Pn6VcwKEEJs4i2QmpYPxp6Ac7aMe+bHMlyxCHrxyVATBIgh9h5b5LQZSLNytZl4p/XWpf/
81pT0X71olg7uXq4cWyreZJDrBXIo2t+96pr0xaQIumzZ153ato+9X3mPfRZuOSo0JIZAvRVfZXo
y5jEFbX4XHuNdoDjPBRsZT5Gr9eTGeqyvtgmc/QeRtaXUVdqL1EWvoxJ5DyOA497VWKE1zIU6I43
Ozeg0JqzYHiy2AseY+1GBhIUwkwPltF8jhbcj9iJ9o9JT9dUbQEG23ZI5+20hm+OzJAYEMivl1qX
Wi7lkMRFdpsXo7VF+OjX4PyWNVSQV7cDl8m8pbKl+vkhWIjjU/r0H8Ksv6vndLoRkxxKWJ2OiGLr
kDkSRuYRLvmYONWieSBRnOpUjWbsoCSM7PaVbCUS+YmTUznA4ejvWk3TNrJNEZtsS+Rsta0zPthk
AZOq30Z1i24fAgClZQi+sHekYYBFnetaTW8udGLAXV8Jw4qp3luWDkVmj7jgQQE/eaiXAumclNkB
mEFyqJZq6uqdAv3nqNFBQ0kv2oJTcvYf2uRlKN6SkuPFu7bJSzs9VdrwMveD47LU4k1mPsloG5Ld
AkWEptGXuYSpy9dg9Hd7zfrid/p3H9ale3F2rb6BJE9/rrLae5r08CjmMEOIzxjA4Y56ZH8ZC7W5
ztUy2YnXChplH3gxdbTlAj7ax5cLXJYcnQ8XoJj47gKR27gHqEzpegXm0t5aYbJlSNpFhmjdw+Km
6ds06U8QeLq3nT9Fu8aKot8qgByzDv8pQnDmYdALG1KLIvk8KvWjBNBA6UB2ERj360zkAcPfKo1N
sOebX9M5sw6Iu/CxsmCtT8cMfpilZ6Vfml3Wg9hyhFfgvc2Pq92L6uFQ0ShJngtxsA9TZahIM+Uy
F5wuelFvC09PccSHyeqCutx0iz6FHOyiI1Elp3VMC1a7HFa32KY5CHfzQCJIHB+XuKxT1hSKyULv
DL22b9fD0PXNqS9pXXqzB3Qj3RojRHu7P06BHPZz8y6maKPxmLTeb30wFndwJevnWjnIAGroEAjG
otws9io7il0sctYuc4ak0c8826zmAEFJOO0osv5p0XfrrfY/LRogiNXnTeQ6Wx3k1LKnkA2I5bv2
cRyT72JaDx/2HwCFvyL6RT/tMpP+Mv0QxSPZ4mW4xjrLalUYfb/sgMR72c/01bCjocm9iY2sIqWT
15+aFACfqsyAUbLKgUe4cp4nG2Q6hDX/QcLO/axx/ySHp/m3c1zXN7pBIyT6RcYn3vNhEyqt+ktp
70Xna5ljVfrrHF9T/NsmiJDmTopprw3TdsoKdsVktL+33J83PSQu93XTQ+ehBuy+wmz+3jhwP8AX
OW3TBi5HZ5iKHRWV+J7W4/HadiflqDtN8ehqXsXOBxyW4UG3vJCHTdHwMPaN/vXDJK2tFdhWzeKx
reE9cCfduTYHb8pQneABEnxQ7RwSKze+JPV4l05u+jMxEpCUPL09wa9ZgzElIlRU40s99HeSP/ur
iLc1/jYCEJu7zUEB79wu+QwvRfYgjQ7dXqW69cWamhoAWPgsDRVFqNqnEY6tS5tDVhq0eqKGcTBG
2Ks6+HaPpZH326IwUdteOiHiPLosKvPbnSw60S0pi0oPBcBO57Jop03dPka0hNZiHlNUZ3gI1Cq/
RduAHQjiZJehiNQLb6yGidwJDCvL447YF1Mdq/mtLPG2jpgQ9Nw6saLxNkPfb9P0CPAKko/gdrb1
5L5ZhPS6MMx/diEdU63nfZ9m1d+lbLQuEVar9puQJh2PTruD3cQAqN7yqdABNPdFmWo4kJGbJH+6
Gi14sJG5VHhUl9kUbaqNDufD8oMc2LtinEmvTVl2n5VwiYqueVfFIw1V/+2obWW4OAIyapcZSe/x
KV4cQVyat7oBD/F5JFWVFY3afHrN7wyGkx1GCtSid7fz+0n90SYvKIVmP8n0qdvIm+Y7jf6mWwDs
UIS9BuR9tK9ThX4+JXaPU9sdLLV1buzJt5wd6ZLkkEOkSJcRGvPijhTduYn4e6AfQq8yBXp3neqA
2OUvo816b9D9/9KNMH2sdrhx9maahC9/EW8vdj3yCjobG7jICug90qTmW7rkJGWsukG9oWxsIWhH
7sIrtXFj2lmLZGxlvDRUXuqWJCTJgbuw7sqNsGzCswKllQLfoQxN2/znSZVm0pyXT2eSVAX0t8tB
gaeS9kL0M9r5D9viiJEpQxFmoO1JtfcT7Mal5la3cTNNj+FyyEdr35QF7O7LSA40/JtRw0PnYvGy
Tr3vqBXLCEpH+Djo7EMSObhZTfFYZzdDr34TkxzsziuuXVVvLzObqA6v89r6HYme7gbuT2SMujHp
EQctui1E6BY1pqEk374YxSORcnYJl7EZZL/nqarSL5OMt2yZtH0198NGei21AfQNz+V4ZCwxciYH
WNLgLUhuVzP0vXG3KbvudULdILFdzep9ojtIGSmt53BPVnTeua7291MVuLs4Mabnpg/Jo1reo67S
yxWOJeyhtqbciHMeVBVAJULr4nWhf7pCtNrfitflp+ZsT84PkMXTswUX9CfkAIq6rrttUSv31QC3
mEQWFujsasrVa1lHr/nqNNYw7cWrN91w0sC7wobJK6KPI36I9fIky0oEnZAQ9inVk4yiHCJKtpzV
raxGzur/sHZlS3LqyvaLiACJ8bXmuefB/ULY3jZiHgQI+Pq7lLS72t4+98SNuC8ESqVEdTUFUubK
tTqQ2NcjaLRc6I3a0MNzrB7bsEmwpxDFrEh4xKCJghLpTuFG3nPQ6J5RlY1HcxNVjzXIMRamgjJb
iS8tRMAnglyQXJlRMuy6qADgQsdUsZ22lnEsarDioZmzUvAF0AzpGS8l8LVUNoptDNtbJW1iLbMw
/81ReBABCOt8YxY1VIAdZN8MnYILJ2cA3Fstg35oL2SiTleCwMYMbLUhD+pwOxA50XiyXSexnA4Y
3by7kN2UhoIkDTSzUK9vnZquLnaVCO/CybBB/UWUVlHOQGRlgSN1CpPvOd7lIFfRPUIGOIUWTLpx
oR28ICO4m+FOp7MrqCuLddchLQV56lUQvIiyHW+uIYDRsFEWEMbGjgIH1BFLe4AQtmxWeMDyW+rI
mETOu7ReQJCRHbyyLPDgC9jWzrvgUrXQNcidGIIK4TQtzcZLXlrllwtvysOvtV9flEJAfjFMbxU2
fPhWyxYVJH39I7XzZ0elxVtn4F+L+uXxCfuBfCWKTN51fYmAgO1YZ18M026MvO5Qm4GCKi/715XL
wf58ZUdf2RDVpRpLxFnK7A1J+89X7rv0Oalyc5kUdn8zxcUGJGZg455sY2uXo/GVK9znQZcykGE3
/hoU/8EJNf/9AXl0a8tVYt6mIDRberKuXh3ZvWjQNsb/BLURMp1T+tWwDPMl6r10xfCjv42y0Nii
fjs5xGkiz0ObTGsnmMpHT4QgjBa29Q1CGu8fw8LHMMIo+tZxBAH/+BjjFPzrY8S2X/72MRosbM4c
6+RlN+D3XCvIVyAJkT+CCra84y0eK7plByYOwPIV3lhcyITVllwFkndbatJwMQGrRM2WD/Nw1HV7
cqmHojAANeYgOvYmO171XDgPYWnld9hqAZjQOg/QE3Ae+kgHYSCCdCRbE0Ua9au5rkBy/ACEUX7n
hu/DIQmGfGLsIJpgd+apa+33g9RnKeDvrtEDXapbbtxPiK1kHIFT3QNyHqj2WObeBEvlinQdbAvR
BaRAphPYYKGpZ34nM9RFIRWjvUinhryKaRxPVW3eYd0SLuOqAh/mqOzm1GsGFTqwtu+xPgYZNFhG
0v21A9II8DY/vMehWZdtuINcZ7fkiJ/tKXmXpeC+AsOEDzJU4KypF5zXwZ4SfzmbIMfrg17WDcP1
DByYlBCLMFT+toythq9I793SRmgq+FsSdiexeDqjXgYWt0Wre+sW2JlOtVBdB0nYzST4IyOWWt0a
XfORKGypT7eufdrT/PD8fRwEhmfPijcchWSAhYXKGddpCw4lWgLOq0EyDnEFnRC9WKRUOR1mb7vl
qPJFav56CEZjXI8VVr9KuLvENjhACvH4BmDXqsqC9GWMmwqlfrATB20aB2CyqLPZ7o+aYcwPxzdt
v/pbzP6B5ZvCMwyxl0EzttOhTRmqRVQXI9wG27U30n65104AO9BuschycYksvLjaVqHSYvSG1yAI
o9XAc3ag7I5X3k7TKF/+8FJeonOLhww7+DsD/7SOu0hc+LFnr/xCIMGphVkVl8NdPeJfSmmNnmHP
Rum1gRveXWab/AEsO2sD7xtopjjdyciwXyOlGpZZWM4xgSIirWMD2ZcC0HQhj9TbZs5hBG3FfRQJ
m+Ygcw9p0ZPIMQdNyREHAx4pzRe5KFMoWHXioRrrGvQ7ACrVPBYPJYj7QdbiL6cB7LPLmvfQNAxD
b1Pb7ntvim01DSXT38ZrD+r0UGC3dqBJEzTLxmsr/afImcDcK+36hD9FzpzlpiOaE/VOOjNOvciO
w1mA3/zaS78magqPfR77N2f6reGplp7UsYi9YVm4gfFoROO/zsaBvdvUx9kffkYCLfdBNsNWFik/
isEH6Y6+aYGDuB+rYXxw+pYfq27MoGqIm7MB3TfH7uWTnW7m8Je/SsAFOvWlcs115XoIEIHE5DhJ
wY4ja90VJOH5gmzXjr81EUtg9YLGXbt5MbmrVkAh+48OS8+f4Y27an0OiS/DEjd0yMvsEfWrHhCP
v0x0Bl63YAlO+Wxdkl4mGatEgjbF9UGB9rt3LAB2z9xvVzMfo/h6hdwr36/gOcBuada4YMkika1p
xNXZNfKHSOV7wwDLJqqXkkWdD8mmhcontOR8tm8ns76YOtNriDw4mh0gBjrTizetvJeIOUFmoYZu
q/agjlzaews1ZPMglBd3Kwlxs9GawgvkSNuFkQXVl7ZCOtJhuTjmYV+9QI9stjcjVIogSGSv67Sp
v1RYq1pWWd7zIgRbUT4CaaztvR6OCqjoOryG5OpD5HbPELkoV9DeSx+UiXALnZFNaduobXT2/+Nn
lAgvFCa4podBWMuAT6Db1080Zzv1Y/tqMzEeRxOYZbKmWW4tB4UnSiU49CvW3QQS7AAiPAYI8jaN
TKwtCV1MHr84Vmnep/mQ3saS/UNm8vJj39wWtj2+ai8z8LY8Bx6mNOwHrDWLo+XgIYB8vPNAtlKI
1YAixzvucOchgVDzygPqekseNMAeEe7UArAPZNMDehfsrXMcwGdRDBBfugZrt3gBXLrZh33D1kKH
vjzYndb5bC+xLXrT/n+zqymD+mwdLsQguktaKH+Tsr5cl4XIn0BZyHfQpQyWImzzJyUaFC17kbcw
AjSTKURQogI9JjlbHHw+fa4u1JlWyXSfgoQswtJJQWdrlUcle2Sdiu+U16pdn7q+iTCc2x4qvCyz
hbKicG/zreVI2f9DHUYJuqtjzob2MLtDtg96MxChAnqqBgvLVA0XOy67l3blDrZ6MQ3ZQnBqyBbU
jKpOM0wakIHVvVAlrSCugFIWauYDFMwiRz0gMx3c+Z17JjO+XTAURQC5V2mDKX2ooOUQgtlRr2eN
b6E9tps0w/7u+rpFdCQbFzEiJNAC+PQaprft9eUbDmtd1PvJgfoEKbCgc4LMy/yupoEMMegYZEgn
G+zu2ENaatPrLFveDe19PIWbthPRDZk604fesWj+oT4yXQddbb8PaoepPlqd+of8/6+D4g5oMbA9
4KN10kec1BtugiQC1KOSitffxiY6GglWmw9F2JaPRRr+tPSqq/aaeOFjMXkGnSCfm+7vTeq9OiNi
Jc/XpkpRcWZlUb0KjH1o68rigfvTLVoR1Rn3f21xrygWKnPre0BC2NLJBbvzmTVuICvdnEAE1x+U
hFhO4PnyBvFlvjIAmHiaaghpjGXdfPNrsZcW8LaLEnBu8BNAKDTn36C8I15d5rFlinTbPGVvaNpH
r3ifUk0ALHXKeZ8SJeWnCPdu3Er1apSsBzUjzkbU4C2gc6BeC4lr0pnStr/6lXwCTWwAwtLl0OZi
Q9pgIcIqZ9cDxUUN4uQ1NZuugVA4FDlJKYw0w6qceecPO0mLuQhg4GWcJlgLnv0CssELnNgh3j8L
SHXMJ5+7/hcfE4CfQz/FfBN1vFuJyQv3cRCMrx7krDtVVs/SKpNzBoboxQBdj1dyi+PU2IMjGDqb
treoWB/skpSFW4FixRUKk+11rCr8r6ts6la8zKD7Qe2xtTvQitj2eoCoEHRB3WnNTW8LLNM/oTNG
e+KtB+iqvaGzD/vVRPbJsWZ/orgnk6MBIwPseKtGe7KTiTr/q/2P+XGPf/o8v89PnzMgRMfH3Io5
mwBVbRvLcG3ckL8OPYhsR9bddEUK3vda+UhdFMm3hnthuga2HfGfpgPJiB4w+/ApgdBL4kEVJsFT
+t9TXS0f083DE1D6ukMOhXCthmCXjr6LZLUMLD/bkI20Ezown15UZi54z8CLjVcptyNrj9SoOePG
lJ/ZC0f63dkDy/xTXPP3F3BSvbvNMDLtFrRldwZriPuU/nKb2uFfs/3uRsPLMMK/2MXdzydsjKHA
dNNWDjTpee3dxTK274D2VKgfxo1emqesBbMFeUqbtzvX5T64Ehk2Jdq/mWJQHYoGXLfkMxqOu2gk
0HQMOZbZR18B7MvOpyuYq9k9U+F0Am3ELXnTtEOA5xafk0OmHA6DB9SKHRr5LoMO5rNZISURemF0
piao/rZN3sYPBhTpHvKRr0Zd45pmnKHqSZYLak6TxXcgYzbn3mwQAMIMRbGjXppSQHDjTE095ZiB
k4+mLECvk3VRe3aiELQoRoBghVgyipvog2xywMQhB3eiWEoXVRM08eJoQ00rFerITGgW9bUoHiPk
jR7sbA6lkENTg/L5OlzK2lwGXre2Wg6VwigJ7oYapWpMq4VWqgfthNcCaNz1YH/4t4fy22Mz4FX/
hweQUwiL65THX+bwsH9fDTGHPjzWLDlbA4mDkIrLbRwnTbvfJ8aGiPRn29wPUn2Q7NcNWGCdwrC2
Tm0jK8HAaoo8WH3yqImUydwkhA1haoRyZtMVU/MxiNA65PVhoha5fgxkKEc4iQil1Akrb7osPUJ+
0HsANNh78Bh7RhlXcwZJrAfJ8tpfI749rKmz9YzgPCJk1epOMhVFdim9jIGVFqPT2EnWKKlvNjTc
N6WFnWjzbR6tB0FKYwt4f3xLJtPvsagC8fOWPsHQ+91RQA94Qb00B0MOrjBZf0cmVRmoIFJeuqOP
AHXt+uAw1wQA5NcnAukPVL+Me7K0Zg7Vp+lbmMT9ngJwEgS526nuqjmAp2LeXvCivaNOusmQjYXo
eyLu6AYTaYuyj9+Hy7yqVsJloG8uUn8f4z0A7K6/b4M6f3RYUjzmWCfxIR1uoprjHneYvXSYkDvq
BEJ62nEQJSxpwMdwPK9ykLiO3tp3y+TC+QOBJhheQitAeiew74DvPq2RVG7UEH8DDe5Xt4O+D4hG
gn0uoMboZZn1hoHUTwPHyvBXTgLQTLEyzITtHQ3Bt4x63CEtbmnohbxDXthZhFWTbXywFijIIL12
aczBdpohg5FpJSkt5aLtQNayT/bf/ZEzPLOgEd0epcsDIKwpkAo68vdHDLDy4mrJYyQ0rh2fgoUN
RQI9BVbNIsYzvO9LcGmo8A4qXuGdayHLguVxsO0hY3sHjgDE/F2Ufik/OJEHCxPrdui+TqPjJMss
EK6mD/8RespNlo5mB270lORLc9CUTt1As09foe4Zgrcd1LvDHkVvemeH55ILGb+o3VOzYeZKgBX2
KcbOA8uWf7vRq6J3oKAd5O1f3Wo9GwGZP9z0Pmaejex0UaOz5fWiNFvXg1G5TxWAExAm27ZTmh6h
C5Ydc8uwtyNQCDdClYCxl5b/0IUIXdfMKb+wWHyJhap+1An07lJvEAs+AALdiPJHF9RfRkMUX/K6
SCCNk3oPI8OPuTJEdgOBiver1Nbw+SquHSdr5MEa0B+/1dx8Z42B0rQ6ArNFHDGfzNCGnGll/maj
QZqCw48sSGwE/jpD7O0BIjHlwUHKBsI8jv1Atki+tsru75WF10HgQHa4mcCFdfWH9BUgjdLEKrWx
mrv58NK3E0RLS/vWGQf3wPVi1QV2Y2OlY4I09iRvkGwfgHb93TiLx5ORa89kbR8G6fv/lKl5MsFy
cj3xXGu2BL9OfvMpk2B8jtv6jdbItFqmhfLYQ2xehuae7CrwbwT3gX3Ipi9dBNmBa3iXwsDabjOI
ndtutKHKg1E9VxGUKiAVYa1i5BkhOZdMFx5Kc0kOTvCctrW9FAWK1RsZZUs5mdFmih37YgBxOx+s
gIlTIO11n4cIb1EHuSjILS0L/Mg2ZOtR/7cynTiCMF0nb3oFupDWSYdNWUh8f3VpIAApxwMWjeMr
2HM9SFQ6xqHTTcY2dTB4LxXIa46OD/U+obWjrXzylp0Ehf/kGQWYsKof1ciNN33ip9X7iQV+3FRC
EMSxkF0srMx6rv22XYlO2jfKgrZA2sT5AQkDMDqEU7CuGFQREissllkF8p1Iy9MV+qzzgfYGkAdt
00LSLxlMa/2ffciRDkkCthOhva+T0ZnIvxZFG2C7xU+05exLMd0yYzqRDFmasPFW99EOk/oahrtF
b04/+v63ceBDAcv9YL81kGVYgPhIPAge+pvRB8ZGgcbwzJIgXne1tJ5Lo/ualwPUzGPw4GFV9x10
z3wx6EEG+zUI4NvhjIKeBMyahvk8DcM8CLKq86CmREALcBMj7NNjXDvGMptUskTMKT1G4QCSdupp
w2R8P6WuKTURQHHy6cAHJNAKXVZZGigEjy0Ir0MLLD4FIRg0jFw294adVMuykuJtzNWN56DWa9Gr
r7302x8omfopfMd/9jIOHmZ/sG9Sz0yh+yTFAd9sdU5HztbS9r0HlsiXOIy2k84f0UGVYwBsjUDd
OLUzjnRx6gwHizJQn3w+uoUvxgO1WhOK8+0YTFuCBJUDdMr7BhG9GSGk4UOgZPm7TbpgoCBRanIm
v+FjLKGOaD7y+4/zOQ3W6H7ansC/gfIU0zNW1whLb5uPYEkH5kYHaQoboMDScUFVptHR+kCDQmg7
ra+2KQkulvFWY9t9iP2gwi7ZNAZ8h9Fqbg4qd29GlSeo3I0DhAtAnBTrA3WAyS5ccKcQ20/eWC2v
mjHrz1dnx9PE3mn18MkNQu7xenDyBlzgLyCICc6yrBy+aBEP2Ac8fKkYCy+jxL5lBfj9xuVgIJtd
UHM1LZI4NPB0GfMV8EQQNbg+nwaWVSCzXtODqSW7PXb2pcjafKW0M/WEGTJwC1MCIJjI2fmPhx/N
njNugWwRZema7dDV9IgRK1CXSacmER9eu8iorMQGqg/YDD2ENPA++YneKsWKHJ3YQnkQrzy+Z7aa
bfMMfKx2DWTabLHIqxxyE5Zl38bpVO+cuM32BXfGmwlCkNCIS+ovA+QePSMyfviq3rkl895aLx+W
NCh3k3qnMgvMI0E33nBMOQ/KTfdMTwS7aHeIEbnzoBC4ttsgGdcMCn2LXFcquLpSgQ7VUC8RtArO
3FYWcDV6aw+uDQH6K5QegJDx3Q+7JjCXyKoG3hwhn8XHYLOM1Rb6aJA3RjrnBpjh4SZPVX1mLhTq
JctdiO+AAsWMm/FQBuYdtVxtojPwlmS7ztXlCXooTUIdhRGlG7MC/M4Lm+J9liDL2hXrEEmNLT+M
14WNjeaQMhASXi+F3BI+DRA0O5ptGJNdmCTyIkGqsPZ9Fa/pF1Xqn5UZFw9QcmMnajVh0J6LugPv
H/roENSmWrtAXKyTMni3oXL1LiwNf/4toqq2OFcTvyF/+imCPF6uI6Hq9XUiFcpbDtniM82D4DDo
N0YvQZAJlCqV5r+y0vinVIl36/QQ75YhWOvJLl3HW1qNxY5NVAxPLBHbdvStL5myoGRdNOOW3FKk
0DMLG/tm6tnhP007MaNauAo0XDRtHqriwAkW2Bgd36FqMFznztRuiIWMmgli65+aQjeJssxs6nB9
7Q0VghJm8TPCa+Gph6bQQab4K6lpC0TLS9dHIYLuTRzNESkq4BJ100yAPZSapp+aSBnE57Rq07kZ
jco8R5XxY54JGY9LEhVfqRVJx7n0rfnsTdP01BayvTGgI0Z9wuLitsmCC/UNQC7eNiMHZwCuCEaN
+g4LrF0IgpWn2JgMYIrGDfXlPbPuXRAG0rjO6ZqHsY2X1FdNUfzo5j8r3HlblQDr3oVF/6DyIgUt
V9YfXU3uBNgw3yXMrqClA76o2QXVNDV3nDtqJUXGgAGMrQ01ewsY7iINLtSiQQUW6AsECPojNWlK
z+/uvDR5HDXtSdY36b2ho7ZFJewtFhg95G5EtR9Qu38hFyRlxAUaFPvrgDaX5haFAEBQ6Eno0OWx
nCeJ8rrfc0CXF2CYCJDKrtxFUgdAM1e2bSyY4QiIbMlgZXdTeFtlZXiLaslsF0PeaGGST81QZldU
3YV66UDO46EIIvd2dkobPFwa3APzvGkApiTTSaPdddD1WoW+jJWAwjZIC2eFgitgSILIZEcHX87H
WiBXMdDa1P709h/iMVt3HoLgVWtuky7rdy6qhR4i4fwjkin/XpgBMgde+ZSDLu1vDmnjPQVjWc0O
ePH2u2rEpkvPkGGzdO+BR2YRu9C0L6yoOnuZwV+Y3ExhHr9U9VBfhjgCTlubu0KJbQrg+AbJKP5y
HfTexGo9QSRrmsrj/GYcWIDfSCxKlPdBHunToQsBeBP9CJVfdDT63UpnkHn3LtjwxHwIVmQJGMM6
Jy3LbZgVUMNz7ACyrplcO5IlTzLHUjBuo/afErEqg9n2T4k0VuWNyRenRVAjAz4bO+0O20Msvw9W
1aDYTg8PIXYzD598s3lCyqNfJxlW+43GQrgaHyEbG69Lr7tQyzPBpjC1qVxaowV8h+7tfPXeG0Uo
l6+dEogpPfRjfOAPxcYMwGAag8IasQAUwve6RiXjoFXBD+QBeXsfXFHYC/QeM9869Uj9IbjdVowH
05EGZnpgS8Ut0/BYZ/F48HRZRd36xcXRZ9SM3BC/07A/WRO0tsHCAX7GulQnciOPyYjKbduBLHYP
8FG39J28RsZzNObagDBLykVsmerW6v3qAuyLATQrUqeuqkrcn5UWJ/01gkdpcAdCQHCYZ/Z3T/ry
SC+nromDC2TQtq3Am37ZsKjfgEmvWV2XenqAq7L2SCYFmr6N6XOApBEelYk7vIVZtQfxjvHDcqwT
hEunLxLMAksP9f434M0ydk5n9juUlwK1qQd5DuoWE7PeT4Mob6bQLhbpWIhzpqtS0xjwaAVJoLn1
YXekU8hVrvJDwcGleCWZASwUuj5G54Fd1SwO1JHh9lqXmY0cPwuh5NqZ47kGQ9pL97NSVvcSsSEC
Ry5Y0YI64C8S/F+bxFLDhpzA2vo+hrm1/WJ9t6Nsp+oivutqLh5YzgGMz0zQVzVJ/JDJsjnhifOF
OichqjMoqs/F4GYnPqbZCsq4EFjUzaDDG3BBp3QIjQSPMN0zDil6PAh3aqEed03G3vkGSFx2Z49e
fcmAH120fWC+imYwVmXNij01U2QsoI6pnlJLb8GAs10IMMO8hkk9AFth+ntP+MkRVafuEsuhRZdK
+TzlkTibxhiAQBcwAAjJtiuj9KNDqZvaTWo3M6rFGfFKaKJFDZJhQGGtQGUjDtT8cLP0bACLgRuN
QAVT8w2VHWDYqsqvgYuYuo6YJ2ajgLTq/MsQFOUJFXHu6sMDKQmUACRKLV3tEbaglCcPaBKVX6P6
fQ7yMKA4By4icCTjgWTet0imracaNSBDWVv3KKW37jMZbBpEKW/II48TDsRBMCwQnQLPrpe40wJP
m3FPzjZHYbYcG2CuMJRGNHpOhCObtV2qKV9WrrEZeucLg6bWPgUd06LVzDDOFFZHakKkhj85nXxv
RsMYb2KUKq+GWrq7qoBgGO3VXfzVO1mqeEUbeeqlJu3Wr852q8IjgjrJgrJard2CKjgp+k3c+AZA
ynl3kDb3jyZQW3N2LA1ByTUgw0oDyE6ps2Yc4u0IDNA803XAn3MiUgRVwlUqsOxhGYBuIu/T2yDF
G22YvLs6LGAChuA4MP/tauoTF5IIdq6WUZt1ydITuVwlRptu5nYVTZqzPOb7uW2FePnWZXGhKcrc
TW/HocP+UA8G3m6eP0OJLUjqhkMWH/NIpSesdt4Pk58A7PNnW5RVf8ybI9lpRBsGHDSqJlHN8Iun
weZTH0Iw2EMtJQ8NtiCbozvw7y+XBUBR6ysNCJ0hjI40KpB2Is4fJmd0HgcJmMwY33TScB7Jwo1p
D/qI7lZqU8/NepFUnXckjwIZiVUjoYTWGI2LFRVKJWUNDikaKiAle0AxVrCgJkpirct/uZLH6+42
BsSlQRY+6DIHldJTnR9bfYgHjnY3ihyYoSk/0hl1l3Y3gJyYD+Bt/BgTkTv1k2c1VeDz+fOU+o2m
r9eQ0oq3dhalK9IN3+e6OqzCfbJijanOHQD4ZyfL0lVmMn4c3PKHDNPuZKnu/RAldncim+uDX8+x
syN1TtqjA1sD4mgfLtQzoIIOlM7gVcuNu2uaauo9cTTH+ov8qCy3kWYgE6Wp6GC0oKjUXtQiVxo4
iXYeOGe0fs11nf73ucj+ccXrXOzXFWlmVhT8iFpsPD7xMKpTVN4Sgtf/aGK7w56SFo+Vay+WE5+b
1IuEuMhYc7YdQ50HJsM9Xm2HliVA7JBtPvUBUNknlnUgGx0Kt0I9sz6gzAAkpS+ixQ4CvF3SG58M
wO/9xHip2rr8VnD/xceN8A1U0PMJ8KTzyW9dZjh4z5DKOOjuQo/8L1P8v/tAAgxVXuDvXjud45zq
wbUXRPSQi0xsGujUzuwQ3IOyS1WZzqXFn/zM/Md4Yvzlb4NCnzUzO8S/Bw1JxV8ibscnVaD4ssuN
4ZYObexl0MpcXi0TAnG3bqwX5KnQoq+mZrMsKmtrxdijusoaPw3NuqUR1mU4T9lb4OowBx2U0FfQ
Mb3bOhTWNg1BBEs2GxnKRdN6BahBi2rdo6Z+H3oyex6NaVvUDKBWbTd5GlztKirf7R4Y2/Y18HXP
Tok95If96v+7vaxRv0bZqznxpbNXoLyEJvM4J8tq0NaeuqB5vObPsp7V297xh+U1f6aQwkQUNvY3
16RYZ0dfssgejmSa7WJZhqgoo5zbZITpSfDq8XrpDg+cbV2LcXmdpgn7z1NTx2hl89Q0kQkq59vO
ZcvJQoWgdCcEBjNAUi5Z5bpLo5E56gCG8DL34Ak17lHX8pRrG/k1LISCIhAkW5phHksTfMyiwO6D
giY96ccBy9N5pqvpOmcdp1u8b7wjdQIHdp84WXfqUca/GnIPK269kJlXHnjxVaON1Kw2+eCZ3pXZ
CKou3aTlilNEyLWpMD2SzfVBcABQ+A11zm56Xhep8M3VVrCf12mN0f88LQ0KDASzEiVT7KOwDKJp
ezBaUycd2o9pQ4mtwlhhVTW0hrOvWqzsaD3jR8BBUJPWM9R0/V6hEAmpiWuTelHLht9LevIj7Hp6
VBBvw2H6GrTYEkWe2Z9AKI41HrU9baQzOsRhAYnYtNnS0BAs63ht6CHUvs4QliD4531z/4d9nvnT
RcYsiBeeX6gNQhz9fvCiB2b35psHIdYgdOLveZf0y2ZI/AsEf9sTaDxQTjiWwVerPpODA1XiZemB
U74equpcQEdkRR3ulkNj6huUneuVW6v4HIgov4gJ2AOktuLvLnvsK2v6ylGUvoKObaGXzeEWKWLE
HiSEO/HOHd9y05aLOOXRbVG49oU6sAVAbYXuMFBiN3dUBviXQ4Y6iqE+eJYAtaKjIVCDVPdkU60D
lN3Yj/c1IoMbHhnqJswEu7Ea807qRW2CVBK1VGuIjQHGfCgCQ+Qx8jx2QFRlT0Ut10IXakLd2TmA
/HzuJH+y02FEaungxO7uT7ueFuzQxqG02t0nf22nC6STIY4oyJk7/xiO6l3kj001f7xrvQ25ARJZ
HKcq216nZcDUnxNfLWtDDmfXRUJnACb/pg/xukahWXwv0wCw3xKKDUMTFEvLtqoXTzYo41NN9ub7
QAEoVXwPUpAnFW73s7OLVZrmHvRD75EMSrBLyeSyCnj4E6kzwLiz9NsQ/4MavfrJ7rpxLfBoPNVm
UR4tZFc3k29jUQnygUWU++13zqKlMWX5T3BwP3fOaL8ExoDgPiLvF9cwzX1po3Tfw57sLin8fqla
03ob7X6vXCv7aXrToRuD+g2gTQh0gf3Q6+RCqH56MFmRbEO7Tg+1J9Mb2xfRygp69QYk/Xas0uyH
OYrXLkvG514NI3afVnEKrM4+4Zddrr3eK1+8DuFA7crbaR97vjjWTewsqyjpQIHtyGPsW9NDK60H
8HQ4b9BohppTaLcn6IdV96Bp+0Z2/DGIyvS1OhegrbtrpACQOvZXRoDiOhBgRhcjL+JzbQls9jnv
vzXO2k3i4jvANZDJ0g5MuuMWNZRinbC0uEXxS3FbhijwQsChQrzeyW8taK/5iyrHJ56yGzKhhstA
ZloFXCwGo9xFRptslAZ94F9t3DE/ixcIG6sD1++9uSNEtcAUlrfUEm5YnnMmztdBWYm3/ihikHh+
TFQgYbzCjynZGAQRwYL6fWLy8YQlF7nffCeyt0nzcVZpNx7bfFE4mvJtJn6bj+RDh0/taoimowTW
tbP8AyRsFo4LFo8y45cZszBBGgPBgWRDGIeoYPKMAo1n6iSTK6wz4/27vwTCHWmyyDkaje8siY7C
LpvXMrate4ag2ekv9r4uPtsT1r46mXz3rwEAWhJ7Be6b1yBM2P0QoZpqjmQVYS/f+V2RBDl5LrhB
CZNApWo5+BfapgX3RGjf4ospn3pIMu1alHBv2pFbrxMevFHniW94hYE+RabGaeyc6QYq1T6IMlCQ
rEcip1s+DXqkLBEYitxqHkkOTogiMBrJgai46RKIjnu/RtI1TQ8QRRrpCN98lQAfkQNWeqi9iNZ5
1Nj3QIgnG/wzgpNKY/ANQ7x6xyWvkBcQHGrhnQk9ag56Vc7S75Au2oyVN0WoSRRrcHRZ3xMblYVA
zCbPzmSqVcAUuylVZGz7qW8Pbt2OJ+TZIT7ulfV9jcc8yvP64guWEY9hCnDvQtxPXQPGsMqrtKqI
/UUaZrH822ebOv6vzxZV5qfPFhsGRHZ17ReVbolB5kvJRXuYi7N0E6j59kBlX5IZ96gjkftKpala
ILIKCjkK1/mNV695DMaA2egibbv2B2EskMYusGttvc0AMbOlGP6HsitbjhtXsr9y4z4PY8AFIDgx
Mw+171KpJMvyC0O2bO4EN3D7+jnMUnfJbt++MREOBgEkQJoqgkBmnnN8PHWqrFWEb3TAD+Ok4tVP
h1wzd1UHEDt3i35t926+M5AScuyE7o90RgcdKzCU+UIsbg1l6X+NaubPssrtV3Yc2FvpFuGDHCZI
2wCqX2SeHADxLJ7JYnBsC/FN+wnon24OPfZg12MqsW9h/Q8+/uspGY0wohCAG0d81fUhtv1goxvg
3OWuBAbFT5fllFZc23UzMxtkBrZIC3oUHCnSTjJ+JjOfgeaUFwU8cC32GlHUNKdmMmsDYPmm7r8z
6/Hmr3OkIkLGytVPVZatAeVGXA9v3sri4bjOpmKXFvMYuiHPSV6yXWIJyI4bI3thvP8+xJ68R6C5
vwObNhDrk71temJeaxeRq2nYTOdrsh9i931YBb/xZsyAbAe1Nhh2VxI5Y3NEF6MtbW2pWLA43l43
vlMrEBvRhyJ8mdE2Lhki0SXQpZISV4OItzPTbPnSyz124JTtio9EK1aAZ9y/XxHqNPuggZ8mHa3m
AJAJ6CUyEFUfINDpW6ugAKhcuX23onY6GG70GovCWve5pYFhwSHKg/ao6lIByp9yMMhI0c+oMlL1
u40ttJ4XdY3o72RNDdoNevBfQmkhKRC8hda6PurORzIh9KXmjYJEY5cgmx+he5xi5dWswPjWzCRc
k/2MKquphc4kMmW2qnTvbvWFaYH649qq7YVZINGwx8qA4zO+r+lFwysUHpvEwTtHp6G8FHYaQ+EM
fnM6IEaVdnDp/lFuwC+Ug9efaj70pPKYRCY0y+c01q0PhITgip8OVubaS6dPRXoCPVizYuACPxWm
bx+ZfjKndC86UDWdjWFnz0U85MsIKxUXexBfHsYgm5NJQnWDl1fQ7wmd5W2EKmJP2J2EoOmTOp8Z
UCXbedOBzoKENzmYFAQqsZ/zllTbjJWD9N3JirsOlM7rYUM2VOVw9UdvGvJWJhsqKpVxZ35rEaar
FqaAoGTVIWDU5dH7IYY3sgJeHuW0lyUIh4Lv17qUWsicV65atZnxgzyQH5yUSRRB5ScEeXqDbPYD
9o4fvZm/ODeps+TBkxEZn5AFbR8tA/yAnR0OUIof4mM5pDm4l7RxBgjNmpdNaMHHkwYzMEbmb32Q
LJGkmCP3I4JwDffD7zouv6pANJ+rAXF7Q4TsAQseCe7JmuHvqJItPlotWHAqoPndZCnwccX7wHM8
i7gbDtdTw9bGzqywpsqTEkiiqYUOokNm1gBavB67wSayANoDHcYLEi/PEOusLnIsvAPAgtWc6g0N
8kVVheVd4tvjvcd7rF+mDiG4AhAxUnzvAF/8KBXkdDuWPwVqrGY9GPkOdBg6Izuw6XCro6LudD3n
qbVSIxLCu7w+1iJQTx6yYB9q6c+ZVYXIa1lUIk+feN+oJ3hekd5Y6AcyDFR6QpaUvKNSFVdvfV4O
10GgVwda1TTEeziNqaYNLSaibkvFdOTjArlAzpqKjSwQHoSDe0XFIfJr7MYqubCni4IrNNoiumHP
qRWReGNXKtBbUKsUbXRsGqxQqZX1VnUHl8GZGrF0jWYFH9gmMwx7BNtyUgGQUe0aLA7gSsoS/4jf
ln+kM6MrPoMvu9tYpuLjzCr9Fg74AUzwZoaNYQZl5umMDgFUAXZ+hMOt+Du7WzfqQSbU7Vb8/w91
u+QvQ/1yB7dr/GJHDW7d6W1rXvwQIssGVELUjE5vBxB/8IWyi34GoYR0f2twI1DSlyr7owuVb81y
GvFWpLNfL5A2iEiaLlgO/36YsPzzxugqdCfXyttVqVJUpaNmwjHPo46wd5tu4taFilcTOqUuRRE/
Q3mz3Bp2pO4bSENyhIIO+cTYSYdi4MgCMfxiPlj2e11HZ3GyMiBqdBymNwC50bpeVToBVuLPvtRD
xciW613reKsfGbDbY4qZiK56axhAr9OJLjnlMsTKXIetWCZF5M2vV/xzYHipANwGh3dH1051jl1y
acaL61DUOdQvqduFd9ehUm0WyzAyyquJZ3gnGyREazBM6J3QTO+uZ27avp/9po5Meum4KV5s9KND
/ufZrU5Mw9xGpYZbXQmW0Hns4I0HvZv3ULQuuKlCMKlT0eeJ96AtSGh3iXUXThYl5NU2YcPbOTWW
jvQeFPwtWdmx47VTp6EUCBAPPF9IEc11nd9J2z6BJqV8K0Z+MgQr3hztnkIXJzlqpB/XBzdKwc3k
MX/rVv0TJaRTGnow5aLDE3Ctv1WRBdVn5XgHlPmMDdgQpDy+B4Gec46j2D1hQlpSiQ7GCDbn1G7e
2iFIEOlrkJFXeGU9l8IHi4GbBfsqdab9fClemj/Pkth8r6OzNnXESxgO6YypzH25tgZrZnqXROvk
zDlPzuC9Foe6GfdUBXGI5NwgEf/Ox1wG1bw+mJNZ255DkDHdkxUdmqreJLbqjlTqozg5V7l6Vm4O
Jo1pZKrqa3BWCMMKtre6VtnVXMYsWZMJNaQ6A+hCAcRDdTRmWEJONGicZHG7auBqe530YKC+jRfY
qbV1zR75WqbEDcdqlHtHNGfqRv8l5EWUUCotPoxulqDhja+3cPsvJNhRdmD/Ot2qcr+67z03PNzu
TLt+NDNBkwhMKh4Y2dai8meGIdwP/6vS8pFGaoGuikzo4I3gAKnN2rz+r2hQt/Ugupdlen67LGty
uTFK5K3f/qdt1Ro7JrvPtwcHByl4/3W6vd1dn3PvTgUvNNb1b+j1xeR1He6uxbFwdmDY6CYwTbd1
LYgkGCrrX+O6ebTSLHmMIdm4cxlDhu5UDz0721DNacQ6HMmfsl41oDLayqxwnjSI7siICcucN4JV
x8jmxsLgKptpCPBd2t781DVDfuymkii8cYVcETAnl555qURf3UuQXjUyMS9U1Zqg9gqyINpTXd8G
xSaLFJtfO3AruPTmytfaBBMnUvSwrm7jLQ0OTtxkB6+IOaMidfDwYzGE2Z+pqh3hSkz7tlrT4ECb
ZIfYzr9TI92uEZl7hHCDu+vVG7tDtlkkljSYdJPuxJziRPZ08OL4VSWueaBSj+Xh2netFnQi+A+N
Rh+ckamyoEaqUpDInDmV3++omIyFvXEjOOvIhG6hAzKOjReqMFxovHjlyDZ0A6D1YLtA99hKYk/V
Rc8sstvz6Lj6vhi7N7/zvM+Qdh+WUAQcNkGPYqiNBUi3kKMZe96hqDIo8AFB/Rk8hQ4ocbNmX7QR
Utes87W6hQKfLkvwhcBHM3/fcYNCbXPN07vl5icIfezbvJh9SNSz4xpi4qb9YOC2i8B/pvh1wPKv
utbqsUCQbaNrSPzAS+s9TgYU2sYa8KtTfzHg5PwacyRAJp3zI7HTuyYdrBcdNwP0QK38LOyoXcvS
6nd+KRL4KRIG1kCnf0wGKOPmEOj8NnWHRqnzI0J3N4MzGD9Rf+XbKX4aKQMkYcKRR9IAs4WZAHyW
hv0naFSAyxn1N7NuQp+nnoswIhxqVzMB7D2ZAR3xPtowmd1Gi+JvPhEdQPJ4AM034B3GLBveMjdE
dqlnPUN2uERSoplt6r5JPpWtc3ALM/wKPE86L5AefdKuxY7KHBBas4fo6589uxRiFNRTiQBp27bN
FkYcI0AU5OknOssDkVzPut/U/c4uYCbDvFmkH+JshrCHPZjBNh+ietcYGx8uBh/FlsJr11YXUbIl
N0rATP6M0ZExjZKW9Ybq+zid5SMCu6eiLYq1AP3As5UVVz4rkUpzmdiy2iILCeK8qbryWWEtjfq4
AYG25RmfJnsJPxlQakhT4IMCj7JVdNZyyp2fh8IDD3YZJv+i3M1jPfMj7e+9BLIjSJVJ1CkbOQIu
ZregBsQJ1SmChqC9iMd+gRwqf38z8wceroYgdee9AzRnh0SNvc7a9jHsrHwJlrJ+dS2OIGJzRIVb
stz2UXfmeAcY9YEa6dC5IAwDqOtMJRqtT8z30Ryzex8tsI1g1eq8gcdLWsmMOLMgP3TopFmdqFSz
tN7EXlbNqUgHOHlBzBnUJ6f0kLA5WdQgEJs7k5QI1f1mjKvF1OHnMX53FbuE9mvRgnsyHJziYiTm
nrgZfKiTbhJgrZb99FJAoy+afNHdXQnR7ovTjXsG8dclJkd3H9ZBOG/k6BzqRNmfGOjSr7R1Olc7
sFAWiwBZc5/JzE9L52CyYC0t1QJUL77SG1PXEK4o4bM4N4w1+yZo5YIFSfRVZ0dV2t6XNgHt6tiM
0Y5laX6ZOlJ7lSho6FhIF7KjRGyTFOOI2hJvARw+Ydh0XxEt7eat44X3iTRNiLmOYBm11QgR5eTd
lkORRUOOMV+YCJ62YOgF94fDFj2d2diqdrmWcBfg7No6ndnhK296qLhLwISmA0gxdbCukdC75o2D
oKzGTNRgGQF+f3dce5hnzqWL0PrEl3b9Y4TNsKgFnK70t0zDNj5DWW7S4LrnHuNfUnDtQkyx+2KN
PZvrJO6gpRd0m0a0xoYh0nnXARI+R1xufCn7/kAc2l4O9s5IdV9YmUIOEvgLo4uzxxzQe0C3cRZU
BWRDMSU/GrF+r7u10lnOWL3s8grMQA4mSkA0sh3dsi/S9CDK6vV6x9N/RRQg+yKLLNQbKBbET15W
HJQyvMcYhE87zCjTW9gNX6b6lOFrYYWhsxMuqFJ+rh8RyJgpsy43mP76Ixb8/XHkooM+tKPWiVVE
s5L18TCjFjeMxllT8nCtugG6ZgZ0EKQ3ObWm4q3OTdJhg9y26txOhxrE+oheoI6K1HCrU7Vbr0rf
aueU5Ub5btgDn11H+FvKb7vVG248rhlyh2cp0bTelK08uzojtlYvc43ZIzBM6y5PuLGMprNADO9n
VPe7ViSWgj4HuZLrGL+enUToYFWPbvFUVfmbDS/jW1TWKzjiui9m5icL5E8NJy0lPHumqld56oq5
lY/GzJeZeZDEiECOYipzeOSwzgl2VEUHd/Ii0xnCFNByLUYI0SJ5dRW7GmjlCXBHSVxUBwIA6N/Y
4ghHjjp50/Sba+vFGhu2iR2OKbkw+mTrMANfiTKBBnpbBw4Ei834zcdbIS3BXwsvjBcm59nJS5jc
h6Oql73ONbDewItDzfPNqbMfg2qbRxlGzdr3VbYNMg6ltGkwshhtKK5HNX+Faz9e+O6YL1wmhw0o
BClHnQ5enpdL3+XWkoodwHsP4t3AsflaZBnSxYfmMuY+oP1JlG0R0wDAEAoPZyiDvNeV7tHw420e
iuXvNCt8G5/aqXGcQvFuHrIFUhY74wLvGp5CFwXFgrD/CUJXG8R6LXzCoPIEIsXqHMIZc62jIjUg
u73Z2HPDBQFC67TWE2Dg7c6xiombWsJ9WEEa4lYUIFDEc7WPsR0gQ1oKb55MDOOQav0k6iq4uLxJ
D+2Q+HNi9BZ/1GtlpwdlT/JM8MAvweWbQpSwmOG1Nb+Cb0Mj599K710tBnC94A+R8qi9MFmBcGia
aofw3bYNwWhsWzp8CE2QV2sfgSzsDccvDoMyT6+HZ8jFvNdTIgY4Mq/1ZD/msb8MjBEYg6ZJNk4X
hSsEORDXkyPmRcTKwW4DUEiSphszyZrPZBE2kbOOIc43w2Irm1+p5xuD9evflol4HvEyoGS49DaW
ADVcKGqon9Ej1dXHIrXC499t6fmXUfeX1l/63ozbaahSGno9BuOuGxB0hRR6ue/hAVjllWlfcqSE
QeY4H9+Uf1f0nf/dHssfNpfySacmdpZB7x+QBV5d++isMJb5AKQSvW9scKp1bIQKvqdpDaSnBU83
HVJvtOeMvd4w0zdcdQEyiW1WQtzHAfK6E1kNgeJBvyOxb3bQZMDavM2eHFYz/E67Ctw0mb1KOZKL
o6QsjgDB50ukPZWfKtf8RtBGQ3zDtJW83fqwaAwXhs9ftMAfk1BryDAuV7eiV/flCvLI4Sp1g+DA
B0CveP9M2e9KtZCmC/3hJB3ZHSyNjUxU+uZrnVwN7P7CenOGaEGJDBG8EgorTLiFneJAMjTZVORT
kVrtFthOasVe0Xqi1t/1TUSIyEWWg0DVyE9YJmBdCQFaq+zlvtQMS82pvqsECAOG5qXUUtk/dOLK
B+jRLsBwG2TnMJgADDo6gKmbO99yYIgXoNVw7owCqn+D4SZPQaqqJZSkxiMgX+lOFIlYj4Wy7+24
4POWi/CltfKHLFXODwD7kd/o6bew/KO7G2qkb7SJBSJ/fCvAj+DBFeNlB960PrIH+k/0+lO95eRi
7RbVVX3IG6zsHtjufZ5DGOkmSJQVYbPmOgQZ7ghBoluDWTgQ/DDuwWADJqoCWftwrsxKHnV7KjaD
ei8S9BBfh4+tw89Fao0Z4GH/sq8akaNT5tkC1LYHXrv51psWWMhGjPDtKLPwSGU6TCa+GvNtnLjR
wcTik/gMYt1997kK70XXOw9sTE5EhmDnnb1G2mi8IqshG78DpRfcY217taJqa7Bh1aewmlauf44F
/oqrVV4XYqVlbS/hoUSCcF+x58gGNxzea/+chzX4uDH5H4GRQQzKb0M4XTr7OCJVHOKItf3QqLqZ
KzPvP8ee/dp6bvLdKht0n+JQPC2xVWLJm/AgtNoHnEGQLcA7HdTgRukGhElaMzr6pvGaGr5zXVC2
iZkdVBy+0jKNNggSKNeZtNtkR4s1z8FvEGD4YklsXsTrpXs/PRoVPhUT8xfVN70GtGOqdzo5v5lS
PWQ6U3wYvHIGwt5xDdBM9uxCXjw3Zfg18wGDdsHFdorTsDtJAKiRatCEX2NIA3AG7g3Ljfz1zz0T
Mxrv88x+zrGyOYKCKT9i1ZsfsQOJN7w3Pkk7ivZ2HK0CKysvaRq39yJxkdDSQRm0h89lXvmMbajV
aHlzCAL55drKBvFWA/yxx+IIuxbhGJC8hIeMbOkA4roV73LjjkpR6YnFP//xn//739/6/wq+q3uk
kQYq/0eus3sV5U39P/8U7J//KK7V27f/+afjSVty7oDDgntgHxFCov3b6wOC4LA2/yNswDcGNSLr
4tSqvjTWAgIE2Vuc+wGwaUEJ163nbGxvYlUAkv6hSQbAcLV23xA6R/g8/9Yai+s+NujCZA/Eyjqh
FVbHebtBqhlPT2IMs7UkXjnIpTqzcCij9VVlMIman8rAEZ9CJMLclhlxwuMFojEZBELATESHIPE/
1pFxmaULht/4DvLEyJ6dDjzP+qM9Hfq4qVYKkx4Ymf5oTSv9GWT62Ya3DCt2nokK+UiyvZpQXzKm
AaCmwGZ//+gd66+PXghH4JfFOWLQwvn50YMeTxld7YpL00XDBkHgAFlT5rjMHKN8qRIETablRDcC
B11Kp7onCwHME6DaDGliv7eqct/YZaH8ME7HJpoNu9cQKzZ2nNfhSxpV1iK2k+7oQhJzXxbgyRgQ
m/o0gvQZj1e8Tabgn0aO92TKfCiNBOlwoNfMrIY7Hcb2znEszLmANLj/5nfp2b8+HIfB64un4yA1
RHDBf344nUxKidT5/HJdpIuCA5evnE+IUKgzFGXbM6D6TzQdRnVurGjKo+JkhXSt/DwU0Cq2Qu8V
PmC9FDzLwZqGiSnMa4g1cN58tnR1dKc1Ij6KD3nM1DM3CkgGFR1MB+Xsa/c+NFR1j0T7FQL2/KIm
Nv0S3LagO0j8PdWBMixZNwX4H6mVOlRRv+ITLz+8ZlCtrSIHuD07m8M5FW9HNwdrv58D8tj74Myw
u6Sa1z5QhGFzgXY9v/xi65j3tbC2EsodvyztSWHO0tzbTY0kPze2AdBJHZweWP6yg+lE36vOyx6b
6QBPYVHxGARgKGSRaGctoIe7zCvyR0ub1cowR7WkVurddem1twJ5793V3+gUFltaTpN8IJdvG3ea
lc1mRQ2lxcJ/84twvJ9+EZwxaeIfh2K2Cxiya0+v04eZCjOLNYBKJrhwfKIgH8f6U2eCXplwhlH5
yfRq65UWYY7R9oeA+/3JCD0s0YwKUpBxciRV2atKLInHXuVh6bTyiqKYNZPaW4QkQGjvlDHEZZJy
T52ogYr/su46WMASf13XElk2gy3TjduN5p450tzTmdMndjnLowHZVggUsY0j4+2t+S821wqn0ut/
M/f8PO1PDxMEUMJhQnoWiOg88fPDTMKKmWnG/Ae3rweEYjNvZgK/cG9Fhoek78xctqmXvyjGl7TW
JYuqCoHS65wODLcgnkUYsZDAHrfFpkacYZpnq2l2/XAAyOjYaoi3wYCqofEBp5MZwp0WjPm8SkzQ
u1osO5teEs3I2UINLDPeGxCdieAlAK274eh8HhcFuGx8Lz0L5Ln8/VPx3L/8xGzHZdw1LVDuMsf+
5algReUEeZOKBwa53KM9CWaA2iRBCtukckucqIGI40VfnCMxposP1MsKggZEl0x14M8DMFaCSp6o
lX13QB5cL5pFXcUGuLizek6pgIqDngNSyMGeTxmDcbB2deE+36xqgew0l0G6sZtcQ4UfgxQjMoIN
FfVU10kglMLB/ksd2RWTq+lqPNlR3VBLLLUd46Wa6L1nbjA6F0zD0BWxghhMXaLcUktUQmPLryDD
Ra0frD2nriGQ63iHUFvTT2D4gp9TsYqtetzkHIkqUz1TvcAcAaciWFOw4wdhv0QyPpeztvb6izUB
SAoAkRG6xU5pKk1t3QAFpbSBWw4SYWGQg965M/0txL2Lk24i0MyPjb+Xmfs5zXXzQFUKn65FihjG
iorUYKaAUDHz9e9/Ixb/y6vjQW/DMyEu4HEHu/Cp/cM8NHgMn7vBLh/C0Jy8zvlzXFfR17xD0qHf
C3aPyE+E9DwkAINfL/xagBED8X3/pUBYaQXdVLBkuCJ6/LmnV7UMG5jh4GVGBIwruFhEF1fwSYGu
looyGpdhocdLG7pgFQnyVTQp4hXKUEfQxCLVdCpih9FspDux3EzFrAL5aCl5v6EigEbvQ1IRUsjL
CKlmS2njV06IoMi36mU0iuYD9BpocayMquoKHIKjatymDqBuV+g1z0AkASUw8wq9htqcuvNt/gF6
XQR9vdRdpq+XoOsMAOYg79tK3BfLcvVZWF5wl7TAv/YA8bzY2oJSOGPZARkK7qMZlFs/LMwXsIo0
K8yp/prM4hj85wViXV0jke/UYgdB9cJpXm/D2sEID/DUnYYttArgii8OtXZG5I1CunEo2/ARnOsO
8nPgravcejvUiAgAVuDOwX4RvWH5lM+ysfSfkna0Fr7Rp3c5ckM3WrXWlkbiDSKAt5E6lgUPXtED
nAydrNbv5xZE4+CcBjZZTgeq51UzLGtu67kpxvc6aiC7Hr1sxuzrGDJaQ8SqvpMBPCi5o7MvIIDf
kTJkEzd73o/eC5IYxTx2hxD4Ccinuk1lbvoIDnvTsm3cgcy+yKje1X7+BDBDcscwHZ4HbIygeQGB
a67aR8S5AsjZBepRZWMNmYCiXVNRlKne1i0Sx6kIEWb7vq7ZKta2OsPDbi4US90Hq1TpHSvdtTn0
7gNV9ZHfLHzLH1f2VGc5ZQ3ljqu536X5ySryLTlrIRoEdsNUbMlhFFKEbKprehe50S0DIByLJQnq
thcjN89RxeHUU/XW9qvyR2slr3Y8SmBea3+ObbpzX5p2vXbS2kA+0Ai6BqA4V0Wk1cPvxkmTbZ8V
5RoOi3ZZtpDEy6PioZjQKEiDhEryBETJDQXRxjrN8Uqhjg4cwgFkK0bMUjIqEZPvh89SqcU4qOEp
TgDQkKUwEWvBjh2rWwcADYUP6URuyNNiAWBRv+uqpkIErmu75FjHqpzXJvPO4CcN17YsIijOqOGQ
WPDOIyXRvQgLgQKhQvkVmKplmgXOj0B7+7ZBRIa6Ix3AOztBGK2R0DSu/n4mNG04m3/+YHJmSRcL
CdvCzsqR8tfdI4OapnKjsF6nOnF2GjK9c0TokTnS8eBzlHmgnkLCp3QrIJScPgJSAvWIvLsrcKAh
8BPl4WcPzKQQGeHiZMLX95QhHkFmueL5Pgix3aGi4qCDreOOgUwtwleqb4odPNVfkeQQ/8iKEyZr
/BLywIYn2JcvE8XnHDty/eD4abPKWFkemrR1dwjedOumcsZ7YCKDBR6h9TyN0zZ+9GMc38exDDCs
CTjxi+JkBiH+cGBua09IcD3KIFE7y8GObtqWaTC/BPo4Gk8V8O4nsqJqKg66HDdAHb5SPVVRIx2G
tvQXJj638+sVqLKehqzNvp3pPA/WVPfhYtJt1nqI6/2HuqzNs0PDygXvSui8URe6FAfoYm2lVfax
jmwMXqlJe6jFRuGvdw0JWKzFJPPWmOHKbcDAPpYCsQH1NBO4KJnmC6BsLH6IwY+/LxPTBz2VNto9
lZVUwbwJzAhflWGZ+rWAmtGYDHMQl0YbVzTZxdWhexwd/044IUpTlU59c1Y3jIOjn2fwmwbO3nCy
HzeLjrMfIJ91wYvmJJin0RMOcHfbuJA3pTG8aSAQFgMsrPmRLJy0TDbwScHxMzVSnZ04S2wZw/vr
lTJvWGXDMC6uY0T40sRjfOdW66hOwNA09bNqmS9Nz3SX1xGUX55t6MrdBnXNMVoAYFWsaVRnLPxT
lAY7yRlXc8BwwARf+MMmZdfrNIHvHCCZ8EzmNE6PcNqsAYHdjop+KJ0pWx75VNMt0KEMgGNPhXWg
XoEMjE1V4G9Cd0V1toU0YMSYTmQfORFA8b4ZLujZDL3/xVZ1dJDgZLqrynZlhY7zAII158EeQUED
Hndv2Qge5vMeyt9QSsjOZILYng3oCFQAI8tSSyt2mrXXgsUTGttpl6arfnSirWNYxad09DcmOL9f
kXlUL0SjrD3U/voHo22/mqWfvCIfIYC8amOeZOAld/gqiBk15KL/0ZaucY58lRzGukkXdAF4pPZy
SiNS7XACRRboo3v8Kegiqf+ogM4E62GfrtOi89a1YxSfIXk7H1jlr6y0BqTLg/vUaPZdXMLnp7EJ
n2N2ibcm6EKBbcQjw46fzYo+YuXcxyTmm0F+plZTRO1CYMW9pmJoeMgjgODhdagKv+ESe6OT9DS7
gIg+WvkWNtBULPOK3QFKtLnaNj1wkaDoViu/tr/RaG7hGmuIW/I5Vr/mxTLgC87sPbVda3JkIGfI
NLneqjSafIe1AiQOpju3U6xrAN5Hun4NBSH4Qd7vefJFxHCSr+k+tGLOwXby93vuhLxDGl9+vefp
57ACplgt6aopR+bo6LqIYE0XmA503/DzdNf7+rt7pk59bfzlnoOkAlE2/N13Td6vOiPha1152wI+
cWA/dIGAqtEqwESm0yHVFdLF4IssIpdvPGqRhgJKKE8hp3S1bJBMHXMZQC1pisdOHTtkMq78SD4n
dggBV6pjoPULD3R6rS1ai82Q4uLnRrIII3wA7OQS1yXyqCuwKwHlmV6Ad0ovZQYluM47kwGCdfaS
AcKwpGLBEusBncmQukB5Ry66sMtXVFdLBGl0NIcE4bBVbTp/74Zx67BBPFxDNz2y2vQCXfDmbjDF
+maRlYPGf1OrDY2lx8Y74olACLssij3ZUdcq6CGDxPp6S3V5z7rD4MQvYznqrbTLdAGPSrx2mp7v
WJJnx6Cv6jkct35ebGWiICvD8myWhsXwPRxXae7WP4Z0/IaVq/VJKjj14srPkYsJwqmxdrCgs5rg
3Pvgb8hbK/timRIxGnRCohpWGI31GnMbBNjNmD3QlftB8V0c92ILSq51IQVoPazR3Tdx+N3urBLh
CQOkckLyY4SvxsopAhMoFkjVDknpzZmPWKNRL0sHgPgU0c1XGbATqGunsAN2S7LHQ44RoAsjS70Z
OvhWQlHxs+hZMne6wb/U4IVbgP6cId16fL820LPF7pfrRjqQZ+QhA64Sht0nZOcBWGgikvfT9SCN
CxyNqouVNxRgDgbr8KoC9n7hp5CuyFvTRaZYa74CEDPzW6t+8WpAXEOwNW0Y9hCfPEfsymwatfLM
uRwhMGL3rXmXRwl8qNQTPgA/LIeL75nFzoWI65I6ZPl6tGL5BSndKYQpunqL9Fj5OHrintpHEcOX
YpbdKSzgFgOqCDrD05UyLwDBjuM+4rVrtj0Lk1VpVf4Xv1pdO9qyXVp6VDuTYWcJca3P1xtBttrM
yPHgEigSHS34TedqGhAJAzsV6fzTKMNhYwGCucoarV+SYpiRgWEDFwPNrGwP0pPywZMQfaFL1Ryg
yRqrhvsAsceDAPPcghoMXq88zJrPWkLvXYIicB0mvfGsHPzlp2uCWqpcjKFMETpBpB3apOX1cSkI
Gs8QZw4ehAFlCH8S76QeVYxIOzZwL80ognU/FtUG7P/Dp1FB32B60EkGPDOI57KjGA0PqS+xNRvx
SXqCk/ipHMCcHyGOt1FBArmea8AJUScOzDL2kQIhg4mAgRrMwL0YPUTxpq9pZcT8oZgOMsXarrRj
Y0mfz8hr0SC/haKvrx/UIovGtQLfxpw6kVWLrLkBy8kjlUSvPbDdd/gMK2Wtscw1d0AuzFxEo59S
xzDOSVDsTb8NnntX4eEAZHX1AVT/R9l5NcdtdGH6F6EKOdxiMJETGCVSNyjLltDIOf76fdAjmyqv
66vdGxQ6AUPOAN19zhsaDXiBmk9b2WrnURYohMyPctMPgutnVrnqVZbWK+pkL9+K9YrIQiFoTNzA
qrnv3yTNTODzBhj7DObLPffWwOp0qCf9MDr9TV8b4JhA3vitWZmqAy99+7hUCd5R4CHcc2jpf5/O
wsbdYpn+irRvoxkhstsPOZtPz0g3whHdxmWO3NeGaqYbbND2+uAa1xac9/PSqOJi5OrtV+dCIdA+
9XlwL+vs02FG1R0OE+vF2gL/PzV5ymIveyYlRaBNeD96O6NN7918q3ctPzN5o9Ys/+yrTtuCAFW3
4AwNFHDs5GsWKfY2V7wSQwmK9YgUcijS6iyLk6EfwH6wiipD66VYqm05F+nXSDREEFczHRbS6VdU
yt19o4a/WpNsSgOUUuajbB1U5w+zFM1NDlWi7WKoIIWzunpEXPJN3icvzPokP1S+Xh+q5n9/KNma
s+uXH0pBWY/FQlrvw3lRzxJddcdZrcWCxJMfspO5k3Rllzt99zdEVqSEBLbWTo4k8X5e6N5JXjNe
O1l5vgR1F23nZdoAB0heyL8ubwYo07SDlSdL6liyREMFWZZczTgai5reS1k1n42oHB9lW9h5N3Ry
3Jss6ZH6UiPpdi+BZvraT452lW1FlH/XhBXf1Xqxso+ISZrj5X4Ltcl8no3wLDV5ETZs/MKbScSu
Hy7sS7jCWuY+yNaCed7XcpP4qGzFd5lnKgPh1kfqm+142SZXL53dpEdC0uXrYjvJPlVULZDFKFO7
i9uE745qx/yK8QeMZlR+ZKPacavSaL1T0Srl65QO5a5ICI3J1jE08nM780a7j+3QJ3CzV9k1L5AI
JkDGwn29qejHYYvSekbWiwt5MJ9PoG6zZmyvmYGkd5bmWkBeq71aNf6aJMM5TQS5zRml9N29shYe
TdgBPCb5YB71qJixYlqvoZKAzY38vRnFEZ1AhKnSsHjRvDG/1rG4qlhvl4C0FjZsmoGNx9pqxW33
EM4gPXB8L19kHQYz3ywc1s+yKvZGzJrXjdAsLzBroIX1suXty/hJA7IQCkzVZFGO0KudSAf1WdZo
grXebGXpTraJOR0f+2G+d5c9xgmj2b6y0oMsuqIbEMwenhdn+oZERXeW1Z0CnIgf6HCSxaitTRD+
wHRlUR7GRn81uiy7yDt5C7DmmNkLqgAfVB5UK0DzPuCHkj2O5qRuDbUftrxp6l3RlU4gBw6lpjyP
P+5/bVt7SzBD8gQOw1WWxNBvaZbsdTEXL7K7VZAQ0dVF//Xx3chkD2R99VJ8XjbwtODBRhscVVDU
dQzjMXVWRKTinj6r5Fk6OTsQNNNFlu5VCN0Trp+mPUS2X8PR1zaAbM7DBobxUVSTs81M8MUz6LPH
IXHz+yFs3VXoPDx5fYm8Q94iMzVNxa9+htePu97BUMsTVRyMaaRdyCN1FxA4eZBOmfgzPHZjnf/5
2a6aw/9sl+OZmnM2f1m5I7rsBDWh2Ye+gxMrXYk/i1K84rMIZB/Zh7Uz9CA6s/x++2yVY1vgUEHj
qdPRJXJ8aw3tp0zF2K5AGqlp7L1MxbBqu8wIgD93rEJlrzBx3uYRndAoH73d3btE196GPu6ePNOr
nzIj+yIz0FUSuTunqrxdz9RJKsSfbehMkPvK/ae+TaY0+VmwbUnTWFRk3//uIrVt0knUARIU03Ye
y3T2Ha94RG8sOUpgwr1OwhPsqWuDu6kSXrskZqsJ5WFbdfmnIWAqFhOoXAFgHb0t4022Yu2DsSh6
6lk6RrspIk5XKSMqdppeqheReluNqPSjsR5mWOePUV59n/UmPcmSrHd7/ddQWScPqq1Mwcym7WYZ
aIzGiMI+zE47vFpp3267WrS7cS2aiuYc7SSKN7K1NBPvVjfmSTbKqmoYAs9QtSdZwqcCWcw5Lx/w
Pv79aqq2i6PGfsKhtntW0kuvF+OTttoOjzmpKy/sVF+2yTo7UrCPiUcCQmt/Weell67p9fOQ5NfP
gfY8qb4s/mugUVikoxgED2MkTLH8upMckORFeCh1182uBesEyM4aIazIOShKoT8U4Wj/X2es8Hea
E4K66IgeEUkjSrGif0nLjfVgnWWpnxTrAUH6P2RJHoDazpsEh+G9kY8I5A5u9DwQT10Hy8uEcaes
T3ccDG2K2u16xU5Y1nkcFfFsC8AJWYH32vJFl39SgpxsYArbRXqQf588JE3zkBmGcpGleYS/No3a
F1lqnHE4N6W77DMi1uc4Eji5rYf0nzMr9vp9l9Yfskem1b96yOKcZRvLrBLswMwO6UfA9wtWkb6H
Su11rDPvpq4N+dpQmoDIEGKEHluO3g2S368RsMx+LpUOTN7KjsOaGjS0xXwyUZ1b9PY5X9ODDq/2
Q1sRRpEdZN24inAoYNDug9pSMZ8cb1c4F9uaNnaqx4AUC/MqD6M3YX+Ed+VuwMiEDT0Nwl0BhvPa
YsIbmgxCarKfbAXU8zrghnSQijaFZ2NFYLsPUtDG09C29mWDLK+tShj9CdYK3qvAw6PwRv3l8yxS
ZhFUa50S0Wqm3u+tn/2m0jpjMvFdjGP9QXB28ke+/iv5Dv25Jgsg6xu8nwmbtdVBneL6Q7BNyqfK
/jL0LHiQvmPLvdZ/Di9wh3hogEQ+djpKEQv+KV/ZSCA8vJ41a508k3WyVfYbh0b8u9X1xl9jyyZs
Nt4o9L2yGJBTOoE4CQrYJxK/W1n1WS/PSruLLr1rtnvPSpdXMwsvCuL4f60nQJVGeYIZ873GaXDQ
vFsAh3wTfdKLk9Joj1nIHiKW35w8bb0Fkwx3HgmQ8J3a60E2GIsuTt7fI1z+0usdgu9gmEBu1VgC
vZy6/ejW2itfpbIfs6gIZDFrQfhZhG18WWynlG0aK4WoifV+Yyj6bhyThJw9Qz2QRX7Nk/egdIb2
Ki/cJDWB1bUobC7sFcTaQyK86HPO7iPCPttK6NPVW0H56YQ1n2pFwQDbgBRS2JnGV5R6kBJL82qj
eZn5VbELorVKUcMvqY2vTdV+zJaRPUbEP1//Y5CizWpQlLp9KbCzVZQkZa0URBFoJ56YIJYn4xIw
Y9kH27CtXa7oxX4GW0l8nMlXFo3WZGe1Tr6y2OFjuFlyUT/Nc2ae9MxTNsivzO8qYiWbobfyMyGX
4StYEOlgLnuJylSgeXjTu+cilonQSn42BkX2koP/q5ehgMEuNFsQDUmHr6ZykVeouv7XbWXxX7el
V5uN5a5WRi2YdR1j+n8OiYEOU6VePmtyjXncBwuxaRqrOssGVP2LK6TT/qwiqPle5DzLzDNvuPPY
h3yurV1qqtb70LRBtmIFEgfx8Kjq3HOCAuNtGrAavoMIGBk2SfqW1d2vkVqY30fKDtk/I2s9N+4j
JcoAa7enuewOMRrxf7TFfkIo5meDA5xfV4P9ZsGO35bDGF+aWkkfGmXSd55lly9EWshtOYP5Z7/0
vhyVlvNHL5b4a0cwPgDNIa7CDKuTZhG/g3yWPidtKDZRntXf49GFXU3mLA2ZUZWqfV9ir0YroRU3
ZNqGo9uUHyz686CeTGJRGJ6gszK731hwgmXr45+rwUAK2+SjyDVnE5ZW/Kh1oX5w3dQ+lIZGkgjc
K/aY4/Rh2iX2EcytGGN/ICh27TXLu4a1Vr4OQHc3Fdr8B80ry1eVVBU0K2/ZVKaoXsd5VG8dLmU8
d+Wr7GFN7iFa5uxRVtmN124S1xVH2X+JBmtf51oWyFaC+N0VWaIneStZ5YopwOKif5KlThgeOH/8
A+S147hRdjZepkgy8mHsyCgBn1XfZN+pzJtrHlswLWPFwMQizl8JXV2HrCi/GTHYRBMpjVPjumDa
FsDU2FR/m8MZFb3e5EeBhv57pX6X3RUNTMDksrCXRfjQTtmNH6XR1wccrdqdrMY/MOjMJAfDnOvH
Uhf1Vl50UKxTycP4ahcdVBjDPILdSJ/T0sQvwwRU2ToDvjDlEDIV1szVRJOfq47svpgHyBXFmG7s
qOkPqOcoJEjX8v/j4Pul1rv95wW0CPe9pCtRPViZ0h2MWnjkbwkCP5deqyxf1hfatARVNBr3bk0x
/datc7Pfu9kslo4q6+TLHEsrXpKIf8Vp5/mto6FT3i3mVxXHywId1i+q6ombbdfCX9aXKOuDYe+B
id7Kol1blp8SKDjLYmi8DZHdfRFGY16nPEpJY3KxwbYg8fVIiyWDb+dz/ycs0kDVC4ITAAoeEs3z
vpkGLk5YlqnPiCQMuyntlIfQq/sHSJXuzogr5SmZEVoScCu/WUN/1eX4JUV+ZYybv6oCafjJ6UaU
EfH8rEKvuDrV3B+Rj50PSdh2t3xWUPPEAuALCaIfOT71PyP1YOkGn6PW9Dc3cydcIHj2lJXckSS1
tgeR2586seCSOBQ4nKO596quLwp279N3xW7RkCUmhk/bcEgNNTzMShMFXasbb0XcuYeqJgghizNQ
jkOqpMm9iLmgcdC9Nr0Xx4inNMdyKFDLxHzL1IlsuVEUzK8UOyuZKNrlvbNDuvpQY2B2b7WbqDs4
RITuY0XpsM7LBBZf69jKJnvSzhq2a+unAlafY9ekDPfW3ILA1bsq6m9rq+dV8SHSlPnemnmhso8G
DdfwtXXJknBPih0Q9HrlxiERghWvcW+1NBxWLR2hX9lZxKqxVzv0C2WRuU3bL30LXXgdW0zjstet
ELOC9craoE97bJOgSMztsXWr7hDOxRueH9Pkw25qL/LA1/vrLDFuTrtM53/3kN0EVDOfRF62l8W2
wtyzEBZmJattW27q7sVbug1wzfDG5Gs4iBLY8a6OEB2UlbKfPERl8t2JQXTJkmy0FXTf+nzcJev4
z65JRiwqS8iFfdbJs05XX/UCK8HPa7c4Ij64wjq1cciMJ7uFCVy3Go2KQF5Yy3n5+DGszRx248Pn
zcIS2f9aKR9TNuS/3R/odIu4SJFsZd/Pmzl6erTctjp/1veRkp/QjP0i7/x57bjQ3Q2BMe1+Decl
dDQoWqvNgTwoMQ4HwsOddl7ZHH9XZ5mwOl+WdSTq/zm1SKWhmwDV11DyQAVgcb6fyq5dlSm+6PDB
ki3/43JdFu/1MCK1sN5yXq9jRz27Ilk2Z8WF2u/pWy1xWZuhP+mNmnesI37lsmhbqcO+SZQX1fKi
Lw3eSbJem1zjWDcqy9hxXt61FgqG3QIzBF1ovuVEA2R9mnvTcRETpBx5cewwyJHAcCIGwoJWIxUg
D1WXeOdmPchi11n1Tg0haMq6sa5JUpPjr3xVV00iU4lzSZzOuaRZG/SesTwwCZvExtYGO3SGLYEv
5pW0YJ0tO8oWLcYube0t1rGf9fLMC7Vfw2TxPraJrJNZonX4vc7a/TzryhlIQ+aa+UUeZjNGKGY9
yDNZF5MwCsAfNpt/NSDxC/FnHSs7J8qwn9WqPP2rXvaQQ0mTh7uG5fL9jv91MzlWa7zvBBDXyByh
32wM55262pJ9Gl9Lg+xKGpdlwLlxrVe3jSx+9hmNSN2onjLu9dZJfEuzYoxcm+joVHm2H0WUfYnD
9ElCuZc2TPhZdL/38ACB/u8eoVJ3wbx0yDJ6KPd5fUfwqouKs646W9PA4/KzyskSSMmf5c8RjZ72
B6OsL8DS87Osv3d2ZtUJhhwnKavvu0c0nkGUmyjlT8ROPNJ9jXPADqb069nqHu+VVdHuR11fBRSp
K9dD22Txlj22GsjL3Bs0B9+GFBXbRV3tU1ZPlUmZ1U2Whf3msy5xhePcy6X0TPls0jRkDH05Ulb+
1i7LbQsH/V+X+8+O0/oJZIs8yCvamvur7rPIU8fELvu4Bf7V2AlA/Ag8Mi6TX0VzdZlwQSOzU9bq
Qw0mXDUERdnSh63eB1HXwGniW97JSruxVzH+2UiCtEFz0Bjb5zpWeZfosXN0vZRwydikT7r7Lttk
TY3Q88Eh8rj5rLMt9PPjAhaLllrNswAr8Fw+y+7ykBkey3bVde73kHWmUBPI+vjb66U7HnC2BwOT
59mFYFx2aYl9HATs6zostZHfrstRtsg+8TR14CAH9FPX3rIBzpK2KwcDqZ4800+llQ7ta5hjtGnV
WFB5bvSSW/H0oeVgRRsr78hD15hBZREAiQLn6bmGzMrCMXpEwA5jNAXmU8rW2R9zc/4LgusG8PcY
+Vk/gjUyPDBLJkTeLO5flZAk3mA0UOYdJG/VLE2OyrrugjNQbo1pnl6rFhBnbKNorbnp8X4lDAYJ
roQIrfU8flleXMMlR7ywqx4MSyeP68xZRXbo77I8k4c2bsuD2RqIrETRxf7nQGgNzunEay2PXX2v
uu2HbPys/1ffZarFim37z2t8DhWpO5zwwtrKa3/Wy7PPuqVy43OMXO36Cf51p886+WHSBclTF/ev
f7q6hRnva7tA4Cay2guCjBhEO5Gxm9y83TbJAm42f/IcCFRK2bmvVaE/Vtie3FQSqa9try3+4nTZ
wzDm3usS9m1A3MXhf0Cr2Y72zmD5v9XXord6WC4KEBx5pWRoNPwaxB+y0UKi4znkcWHNfW5Sq8L+
KOJRx/OYY7jKSJKBAssgy/IUeeLxBKJ1xVtP3lse4q+bTeNVlqBQveSFOt7uJWES2HKnx3vJdg75
UqpPsuSlREhs+LqF4XxV9RK63tgtN3nQAcJui9BQgShQV9Tmr4YGRCVWB6677VSrt2HWri2IGfgR
b6jD5xVq+Lm3JBL7Iosxgf7nypBSvW1hgL70ML+DZpCbWzR/7McO0M2jWTrJYTYdGB1DBbRkPRhE
RS45ls96yG6EVSl1vRHtjWaZWJ5Skn2T2NT9xo6hiWKr8dhjVpIo01mN5zHIiWx9R/2i1uzvDQpX
gZrm+tlQKuc6D6TVZEMNyxO/PPVjGC24Uwvu3rni7ue2K085IumIb32eJhYQXNK67bJJIr08dZqN
Z86khEek1Ik5Q2SyraZ6FUNWkjErmiPBveo1Z4Gzb7CgDWRrDqnn0oz5F4LRWbfpx8V3+7h9rtak
KuoOi285uKcNkYcYN8wE5Pz7Qj21WrjcD2kx/l78rix2jsCmEj0QFQIPvp6FSyl+K8qGf9Vla7/K
LbB+lEO0pdvybrEODXCgSQgyHnMuto5QG9hocfKkWQ0I9Lqtv7eD/epNqvGa9pN5SB0z3GXVEH5V
ciQPgdJ8rxek/oph7q6JmhuXiWznpm6m4jbFQm33UQQDpADlBQ99DI9am+LR1urho74e2DXV13El
kCSE+7dgYFmktyNuDTTKbkzRPwhfJyd5DXkQdgwIPNpBBwOXJswFT2EkxExj/mZUFQp3JNJxY+mT
fTyACA8HS1wT+NPXshZoLbahTSSC4meDWIu52QF9MjA/+WxQbKu+KAA3HVgRG7donXcjCtE4FY3z
YEPo+zr23+21OsR75divwUGyBLUPgjk6aHDMUJ4ZFVwJbeUMac/cjlFO4mdtkHWy1dLY5iKSTB/g
sPUG7S9fyRfn5nUgxF3HjL+rc/bc1rXyWgHtOrSLqe+yulDeC0vZyA4zzrZBX6fmWY4MC6A60vIA
ef/nXFPJ7/6SYO+sjNkuNW6Jbek3IpLjLsoVlPv/qZNnTSLqzRrO2M3ePMDdYWc0zJPLD5Ox8mA1
mX71yldZMEpeEH4O6O84lc5fTjP36ZZ1d7Y1Yc4En6PqdXxkVIPfzqGzlw3yo4RgH7DOiBB3Xt1o
HSiwSt+KLzNey7eh0iKfhD4B52aZ907dOlvZzQ1JEdimx7y7tv5/j7KGuH7rMT1RDH14RBRkeISN
AMXewJ+UTNL5s76PCxLFy+KyHaSbbEgzVT0TYsVD/u/h/L2QrbtxDXE5xo1sNxH20bW/qpb6LsUs
Em8P39f5oUQtstmaW31xWsUOBg98nRGJ7tji1HIAmWXcrKr9NZr/6Dvo4Z9G1P/gctHlrq8llbec
VRJCWLinxCFGep+SXLKhG7Auz1I10DMNMHDrXmYNNSOpBJMM+j5SY/ciS7J+rZK9vEWE+3viVy9K
AH+mLV6qWQ+flPwZkLB4kYcFK5Qgqad4J4vARVf70nre18mCoJzbn1utm2/WkiMgR9Z944IEPMrG
2JnmHe6nxVa24jM5PeQF/heytclR0pnBcclGWQXTAqitOd9kyQqJMYTtOWR7U+jB6vOarTL2A4DS
IAOQvpHFT5/Yu8GELE9rn7ZWuo30klUdd4KTqM0vrotcnq5gIMiSd3lR1HzdTExv81qSVaquf0Ge
MbvI/i0/2T32zMw6aw8XGNHTIEwC+FzMg0wBuR2kmI59hR5fsaVhCTjx9qmyp1m1WT2a8YW8lBrw
gcYn5KR0FrY+782nqRkqwJV6upnzGZ8rZUCdu3+POst7TE82L5snB05lNs9kW7Pc2ZtE13eu49k7
s8zeq6RSAOnbykaQnjyQjj0iwBk/eSEvdw1u0DeXQLfZoYyq6aYBt9ycrvJMsYAb1RXCabrN15oo
Y45tcrWKjXob4k/M0oRiiZwxJY9qiMtoG5qBW+pEcdMVSX5wpqfZW1dEHpKaEfeHej6XJ0Nvls2b
HsOuhLZ+4vmffGBsf5ZIWz1XqhEdIzf/8IboD5FE3j6MNe+QhgqxLbbDzJIxv6LlzYrnbG+vaAa3
nY5JU/G3olvhxtiDmpY/I+PyWNWGtxPQjdMQ9HmtvfaG9s3TdNdXQYQFZh8S7VQcvzFIEKkzwJ8x
6jfDyNNDlKDA66XDLgeuvvroeSqyw+QJsb4WEIBIRGwBPTsQvqqpDch0bMexZ15Ws+RhArboi7K7
9ITjIyL2f6VWgbRjbXTbqNTqXdUpuT+aAEz1bNig5wbQKf7Q7H75o6v7Pb5hx3axbkbVqA9eC7aV
yWnYenFT+Fo8/wz7P5oC1VP2vj+QoOV/0X6g7rVPvOLrkAMm0aseClz5rINW88cGU2dd+RoV6cZq
aqaVusP2R5h/ZMU7ejs7g/9M4WFWNTntD5VlQmCZX2AD1Ccgx+xOMFnwzWQgZKAo40ZfigyAlfVN
j/UFwDdrSi8uxYYOH7B7t1XBBDvnmLzUVXqNbZDVS0TezkrRBp/Kfg9a9A9lLIrXPvxZI125r5v2
TSE6yjphuVYTAaQ8XoVepozJY3ECZEWu4DH5S5YaNRTCC0Akxx9ZEjVXbTYwIcpe+2HQ3gznNICg
3CiheNXghQQljOJg4h1AxNM8Yut7NZfpVAoVB5w0v44dXisaFJntkvJlkOgd9jF40lMcHb262zo6
pmVh2WBNYY5PvRY3LD67eh/biH0NQ/8I9CMwm3kEhWyetNJVfDWOc5B2/YuzlCQs53IJ+rBoTiIZ
j00PNheJE1KzwNeVXj2MIxyz0iwAvoLrQi6abH/sYF1QkSbqelyaBtTQ49C+ug4wZ9wqRF/b+66P
0ayL1Y0NAlJAeT4sCzwGE+sNXwsL7cS23N2MvcLSPWyOxLB9E1cgUBzqKfEEvMy6jvVtPdftqU8R
LL7J0xreW+b/1rboKhVFaQ/7Vu2PZUWgC3Qko+RVNNl8v0CEN0cS6n4+LeMeskcBy9BsfCyWJ/jr
S3sSXqzvrF69qXpVnwCSLzxhsYtNAfvjoJ0BmfT6/IO5yoYms3hPrVhVnFkZ+Mx+0cnWITUX0Sas
HLxfMvevZ3xUPhKXDRwm17Ff6N9123kRYe/r5PSOkdGjzJkMf1YtX4/wlsfKtBHOrNBMJQNfFqs4
7eDdmiyN0e3E8NAWr0W81NusB4jc9D9yB60AgLoOcoVVtV2U2L0NTXjMF1d5CRHWDOf4QTP6t8Lq
yh2KAR9dkSlbJ2z58hBUQ3VjuKi2GEjhk6jW2vKljYdvUWN2KIjF9j61SahUY78Lh6bY8HnThzyf
9l7MPySv0ErQc2u41CX/LC0Tr/lIXl+v2bqEYp8m+W4hoHywRXvO8xJJjbR8Gyt1I1ZPBvzhsGfB
q4iMZrrryvDcVLC5Ux5GVRseq1B7j3WHUE3bPKjsNzb9MgxbmIvWSdEVQcw+NY+ZgFzedPVPoZWl
jxesoTY/UcdI/MlMsARuM4wKo6euMLQDyphN1FsByqOl076omfhSm2rse8bE1tfNr7FjR7vGGNH1
jMCmNl5+1DUWCambvneNt/h96s4bpz1XXea79mz7wiswWs4rd1eS7rn2QBabqO2uhdUTzUUGABEj
eFidUNGCa/s3YvqJLwbr3SgjGFmEnG5C9Q5jhtaA255KZf7hOejOWN6HNebY7hnjsSDz5MeCdDGT
87SZLeB8pe65G8LQ04GdV0Z2DRWJLK8fkrHjHexO5g7Ret3vV4c9I9O+ZFk1gV1tzubsekFSDWjW
p5BTxZg8yMMgrOSB7OhDljfwjqATAuMdXtwUggWRJT+3Fb/vmp+JYX2xxvnPRu/IgcXmGTD2QwUL
0ZmJI5q2Wwfwj7+2mPxtnSJ7Rc7Xuk5M937XZM2hitr8MZ/B4Slx/yT6xTf7PNvmLOoCHWIWYjQJ
zjraCJY2tze9hqNprQsDIQ43PTS5G52xgwhR2TDih8XLrWPISu0k4lQ7JaMBQzMulocyScdDgfjo
GWi4sdeEmC9DnEcsZqG1Ao+pd8OIIRm5Jm1bJanzmHdRvI2aS91D6zGFTTIV4zU46yyJixp/sRjR
zc2Kgtx0qUre3AQSbwlhvdqGh03XIuq3tj0Mio3Od5G4bx1J+03jWD0q1zHanj0wIGPGCgVpavXr
UrNz0uqhfFdqcqJe2k3HyjKtAMpr63e8Lt8nC6YPRtj2O7TiDnAy2Adwqrht9cJ4ZwLD0Qyq1vtk
9z3emULF085Ct564yHuEEIHPa318J57Ohi2th3fNCwc/ByX17llIkFiL27xHJa8I9MPqdyhkE2K2
SCtFinHC6Eu/ovvmEZBwwkAWE7Ho10KBRTTF70uXVht4SSaY7qjb1ebEJGuap9hmTxxG5nDFmnq8
tvytD5Pb7ACcsVdmAgoqL4dqmTnWhbU2ESXvUVka5bVL+ZeN5maw+ZRIe6RI6E4j2qSIMfSRsUZB
UdEAGgXsN8K5yp5MbWMDGd+pqtJiWND+4Q4ZKWY4+dtaLV/I6cy7AR5/AFLI3uBCY/iDZmS32hod
fxapsU0JAfuGNez1MvXwAk7G3VJdh7SeD32bhNeFv0VJ7DOYxbcsDsUjgdTeRwuGKatR1BsSxChp
Fcujbc5M2GUzbwgkgK5DMZfEFDtZdUj6DWSGbmes5oN9kWxM/Ilv9tiXR2/B4RBJNbwPquVb2Zfo
+5fLvsYNaztX3hfAwUHfjAnEF57/cAHxO9eu4E+xwYZg9NktoLUdexumceSHGYHWtkF/QnC6SxIo
QyJEW0cbs0dbSa/6+uqOMgJXdt43QY9mn4L+ERO3gPhAQAANxNDa9F7u+GpekohkeuiS0H4eK4+g
upXv2t6o/LEkqFF6kRukGC/5LZnlbRtXdjC7zXAyLNu+JELDqjpdwC20hMs0kxdqwRL65pTJuTBq
QLrGeUYSajtYc/IAt6Pes/C3+GQ39IrqgzanV6G04UPHo4ooS/Wn6Sw9BkjCOgxIQMRxQgh5drRt
14XlvoxEtjGTt9bW6sdonnSfiNo33t5kmEcxnwrLH+ah8uM2Um521fbXyZ4UvyBdf2nFKDZopfKH
q94pRvK+KAnzpF3zSLQbcEMP8KdsUH4rLIxrHU1DERqtOR8xSFfV0iv0xh0/ienatWQbsS/zTlHo
4lSYuxcElPdDpGT+4Ko3k4DO1rDn2dc65dR55ZsQtnMuOuVHM/FFTZZmXMyqLrbtnP7VGuB3GsR8
cax4LPsmOWfDOPlKMjv+hLp3x7zvQD33PdXOTxjohts5xLVDDDCl+zDE7KjKA+EoP8zJHB/MEPjW
VMWbuJ+sTSv4nfSVnp8UMUABNQiMzlN5dOcBRX63rM9o/VzVhi2VAVTEwIpMR+oesCwrMpHbD83k
4aQwsXjSmqHdQ7LdxpMCZa0WyyG3shZoZfXateWTogJ4Q9i23Ttt+6Fh/L4xGs3kCct4+DzztvQT
LLklOroRbiFrTLQf4nSLDCsr+EibA5XdR+XF4gRHSSV7tXxrWwOsHMuCgIcCDgX+xptlmnD96L2P
LCxMv3MGYh3Io0wZmqytfSNVOl0nQIZohbS7zI2+OIhEbCdPx0VQZNtlimw2wwP/oGEQOzsK1a1w
si8YcUxBTchsi9Shus1i0ISlEl2XXK/OxYQOTRsyReW2afgOUkw7JcHDu8uTbiPCeE8MLjv9H7rO
Y7lxZEvDT4QIeLMl6ElRIimpunqDqCpVw7uEx9PPh2Tfy46emU0GMmFEwaQ55zcpkpe2qtsn5vhn
TOZa5IOTN0PTlF3Fh7QKprcMAMeQJ9G1YT0bWiSaDZe8SQSvpK0bVqyq0Jnps7KrjHDc5ZWtrRMA
NqvIRcYxeQ2j0WJ60/R+DkJybTnpNfaik225YtMiTUneOle3PXS8/eyoHozfGim2tIJK06f5tkNw
ee7sEhmdBA10dIy3waRuGscVK+jK2TbwLHqSIAo3qKt815Bd3dRdM9y1nLBQDvum1nUsdjwPr0AD
wZ06SMY1pmt3HpVLjMX9Qfgz20YKCvOTsXYyMDIhQTnQ+o7ASUAgJKUHOTCfMfqMic/Ac/UVsIGA
2lvh90wptoiYQhpHCQJ0eNne6gwKl0Ei0CPnL0YQ9NloTiuVmbTZYclD//MTmYXhFCXZFWf62e9V
LXiJGuO7bZKHn/vqmHRpdCgmumtTAc5Vks2onJPDKhPq6QnPy7WG+5Nf1xpKJGUAdS4Ap5Q2x1Yv
AHmNGVpqYb0KEDbcqQprlr62xKOwZlAQZpljSWJb18BL5y0cTUToUwip3aywUh/zBCCAVx+wmuuO
4xD1R7n1LELb7I55AnQKTg0jtUO4HXz7bioyd8fDrY5GplZHm3jXtp3Ly4TI5jGqGRiSnEWbBy/J
l1dzW5IBXTbuahKMSDqdiF64K0L9l0jzxDGti0/h5gRQCnMQ+znOWSJ7sJrdbEIOtJuOg9GhIew0
eFDaWp6vLKtYcRPMQ68sRlTVbpzm4sgoUrAIGoON1ZWfdgwqoO3DkusTamnwt8zN0lfiMmYt5QZH
WTB9ZR4apxeLsPs2UFRxnDuBTs1g7QTd4VGoKdjFmGnpqhble5K2v5q26B73Sm7J2xTPFprDUzC7
KwKP0S5YXODkOkNuuUt1scTiea9FVYz8aAp7DIajHX5Aaqro6DYaEtusLsjKek7yaRRhofmNWqeH
tp1JuM9rbUivmuIluEjzj5F8s5B/QwmCGXzTBIFPJ7X8gBrD+uaSKnQXSFf6cToF+SpWg2A3Z/V+
aGqEFQrcyJL4MLTwEhUma8BgR+MofwFiHuSFnfmDtF2FTrzhzr7cbLS4YvkbGKu4BUSJVAj07/ey
8FhaDSbxGoxgjgAd9GMEx9yvHHhs9U93zn4Sd3G5swHaTb1uuayOqeM9g/1gHB3ks6r0sTyKpZBV
WZiIefCaL4/y/9odYAD9j6MHx2u20xARXCx2WoUZeW9/Z3HS+Y2JGtPGVkwERop039e5R1KHA8IK
393STRApnlbCE+AzI6cGckfRg/jbTl8RWu5kAEdNac9B1sWHTMmRUX7tsOfadnF/LYLqnNIPHFGn
xZmoyn8g4xQSKG+gaXV4O876a4MmM+Fwxd04qVBWAKNJJ4TJfAvqvKDvnvOtNoRXh6xYkN/xO/4Q
qmvs+iVMoFpWfhxD5NmE0E+ThqXEDiKCc+8E37DXu+Al8/LdkzRIZL+LECJlPxyU0k75dNzpEk0I
IVmO0jBrIs7oId5Q99kxUCP0cFuFaRVkrBO35oAWjGKtZrLOK2UEpOUa+ir1QvOO7F5RVenRK+cv
Hja+EIBWD+ZQ4GmnJ+06JkWmD613GaLZ2BFUrmCN+QlLiLUlmvJVzSE19iyj/CirklWXheWrlZBx
LssCsexiB9F+XpOF8TgKoVVjRFESbwndndM/QP2LU1Akpo8VabFulLk+pwhnGFqpfFZ0s1tnFO4h
ww/kimcdOWlrbn+NabRz5hbP59a8O05U7vgEin1AHP2zLAIUExLlRxeYlY8sZA9iNMouisq6p/H6
TZXF0Y+wij+IJPk435rf+zC6IkTo/M4j4mmMC3qh2K9ZwPSlCJN6JVTskszG/klk3iUWQB/lqG23
J1hyIzUIx6WrIVoRLVmXYZMedJSe105uznvUA+fdTOpgDUrTWM9K22yYPq7Lakh2ar3EOzwiUgWR
1jbq7AtAf2zCov5WwCcxkjL+HiiVDROcZIJ+Tyu1XMgr8UY17PnWDOr3ttH+KIa2RhUYwiTZfvIw
eCQkbuKhAzQUa7RO02uUpDnk1nSik9q0U56d6rwaTtYSvZuA+g6GqPdeL5QPLGc3kWcQUoWxtw66
bDOGSfgBUvBnhMHLiyl05d1QLQXZenXYuF0OstEq420mRve7IH4tPBdsfRNMJwKf4TozkVPqySDv
UcJeuygo/2i8wfCd1NFeWQEYB1HFza6Be3aPzRbWO5nw3wLZTstLvgRGoMynNePqlVm1aP6be8/o
o6tRB4Q2lKj4lVW/kRWIyZHG1WoWtncHbRxsw9iBMFzPeNvM6fxKiOFr0tvDPEXtfWha99ohbBEX
4JkxeBU7FHjpjmT+O+PHHmXOOyWXlq2e9cdueaRslHVZyMOfZz/b/s9LyN32HMh+PtBz5RAS+YT9
sZiJPjbLAZtRWZdbcrzpY5WDZP0fm8/9z8Nlmyz+1SavI9smrS3WhlqNK9Z2WbYCElwxqC6bqsMU
hnDqf1qN3mRCsOzPFCC7G3yQ/q4/Tn2U0UQaULGUbZhG9VEW1TLMDmaJ+Jism830nzqqscwi++Rc
Tnp4szSVz8HNDR8QUXiTbVVu07sn5rCTbbJQ4aar8RCcH025nb6FdGPPk1oc0w4mKtqPNrmjaGZB
fmfRGF0u/mhLlGaxzlYPzzZWnD4i0sZraWbaJnarcGdVSPyWSm1d1MpUL0HuxQx9Y/tDuNonbuGL
HpEyHucgyjc2xh/XcppZPoXTCoHw8nsM4mKXYLy2JzECaxl2IuZWa033+nUvMmIpQfFil31zNpNs
5zLGnnDQY4o0p9kB5tguZcl/KpBK3CHu8lGIzLlAP1Q3CssuupXQfhnaMWGGr76kY3tEDCU/4ZoZ
YWUBkBsU1bwxPM3GbCBHP66cf0SOEfrcaO9OQP+laIX6Hb21Yh0NdrFRZ+2NdHPHErOrfLRfR7+J
62JnipJMj4ogk6ZDlGPqvU77Xv2onQHAaJsubAoiSRm+LFi/hMYfSfVlNF3DShlAYxdan/NgVusc
7twtixEpqMbyJ7H86SSbRKh3Fy/LD7ImC4jC4baB+r2Wx8u2ttM/PKsXZ1nr43ImwzS+tO3kgVNr
o3WZp8OtiIICGmw8bJRwGG6yLS6Z7AKOusiahxveKa7z38jQ/H3APCIRS1QSDMpyDVnk+l/xYEVX
eRmvwo1dxTJs9Tyg75BZNxWRHWRbzXd7bpXg4jXk8KdyPcLefdPmXMU8L522jhsu4Qm6bdkWWvE1
L8igyiar7EHdZuUv2a/LpniYJ1+tNH0nq8nUlLeJqPjjCgXWszpAJYl5lSBX4KBvSZU4+6Shf0Wy
5T+g28chzcz8XAu+Pdv/fRwh/gI4pKFv5fWeB/ZafB/JxrGyyQcfBafyBclA82CMi35OHY8r2SaL
vlRLvNopwkQBzqlP86L5BDXnvzueB2vp7OwrXX17NsmtKQvKl2ebm+S/VU8w+xGxt3JFk7yUOinj
CJPMx9azzVZaQATCO8ojFDJMj8OKsM72ig4YptVR+00qExMCNW8/QgJBm4A5w1ZWtajMUSHv4F07
VvMRBcEC8llihcvB8RDl+ySKAFUv1SHqKpw6wZkg1cTaK7I/DC8D31aaRJiXqklSfa83IPfbobM/
xkIM+0hhxib3ZmOT7ltRTevQhCvft1i1B4JJiZ0SnVMVLUIkLbPfnb5gCeZFn7Jm5Vp6X/IEsha7
gf1umBYqSW1+lU1lFzKbyKv5LKsgpkwf77TvNToPa32svXcr7hUkwWJlY3me+64xNdqrBZM6WS2R
ekF/jUmOPNigu3iDwXCSOwMQHe/fdF7r3h8mg++qqt7U5aJpy3S39bziLA/EDpQ53dThSIJh2Eq2
DYw8m6hBhcpjfe/FVQ+JhiFvlAObHJtc3QkIdy5pnLaHLuIbtj7vnazZRk6fgf0M412BWsh7OFyr
SuRbT8GQNRsW3csBmf+FLmnASdmUoLI+lLQnOpWp37owZXSfivzD0saJeT69HGYNGXNxwznNMXRn
Z6n2ykiyxQs+kWFF+n5EdNXrzJ2s1dUg3h3jQO8Yb2w85BxQQUdH1z3oWykSsEUQfTQjkaysJiUF
jUbfa0Xo+BE5gSXK5/g9SJdNnJndljDWEhtzmc7n96kzCt/U83Dv6Wt7YaHaiw+DLPRsb5jKq1GI
b52uYIHh1tMrPxoZjnIkXp2xdlEMaJEJyWM/tCuohjoagqhmlT/aon8Lglp9x0FMIm5WwvSCe05c
K62Zq6tKzf2ZNNBFSyG3omWOYZfmS1iE2aNJG4P4iNX1LWmyX5XtGvsG+fhLZKEPNzHFPeV1/gdz
7+aXa0aXfsy138jbb1OvsVgsvTbTvGJCXpDDblvgEla68nTUp8IFfx0VYhWiSf9hJs0hBsj7S8sR
hlPeMuwDbrpdnoSmFttSI05bKEmxcYekIukdf2PSV+96FyJD1HoRutBp+2b2pSAQYMe/RPRDDWd7
5zXags4v3PWkEiMskqjEsNYlaKuCjLVn/TonQ/E+dMnCLsyio6xmNXqjgCbOMO/tt6CbyEN1Qw1X
wxjfYmEu/LKk2YIKTvZNjUaIpRR7bFYQT89ssSfoJzbmQitnZW7cmPrz52dykCQo1oCgNolCop+k
VrZK9DYmeGOvTP2K29ctnOmBDLrabRjoJS67BagvRas+dKfFniUvrhartY9+drVr2+hbuQ/pU+/U
4V27Gu2vjs75w4wc755XyGIjTf/RW8aEey3mp8u+ESE4Ys24CS41Fb3FW90TuV9qPcniW4EDpqxN
Iq9ujZduo6CyPtqyxuSyyHdyX+dZ6tUJxP5Rq8z62g4zhm+piqyFvk/rbL7kS9Gqw2lOWp1wDbWq
a/pt7yo2Wka6fRl1zWHNO+UrIjpoBshGY9mTWIwx05Sfcl3YF3XQ2BtM7bwx47hHsHapy12yIIGJ
vUp/kZXHpfK6sUiqloRR8yHaD31OWLKJMCpyLRFBGEI5TFbL5Q+QBLA5e4E9k7UATkR1bHWOnl11
PnTR9P6oyj2aqPpjbKWXPOv/MMukPOREvC59X/9doIDpbPBzqv1/7RhUb3zR+SnPY1vD0YwV1g71
CgA50iLLVeKWYNCoJwgGmEH4aqTuuI16yJRapoavfEmQBOx+ns6Ld4hsk8e5WHK8yqpbm28w7ogy
LOc/2+e6Qb5I2Aq6jKFgKhdo62gKIhinFEXSFgCMoVgOWUUSeWmLTXpPhIBC4Bx2+55bxUcV1NFF
1jxvChZoJU7Ay86hTZSdMtgJC+mie1ftQn+x0dsHMdICeuGIGlgqi+O7rESCHBM60fNZVrUWKAdk
vGwnq9VUJIdg8EAOL2ci45m/zkP8+MOyybYmPxZZeJM1Kx8IsQ5ooshqjOfyxjaXQPRyemRb1REu
hr2S1Ux3rDcBBVfW5O9rQ32f2bl4k789X3Beo5Uo+Ngtv3sBFk26Vm1ktcLUmVcTd2tZ9ewcGaQE
IajlWHm1OOjfsooQL4llUmuWVqi+UjfiaJMsIJA81fTVZtnsVZvMUIjp3oczltMqCUPnBwDik2AL
Lyi+p8aa/yJu8TkRCf1eddBFSMpHd/x1GeqZGq7wxqsuIDiyfVXawbE15ugUBEq8Jw9Z7EtEPF/1
PPnMkGf7aifnZk74JDtu9VXkpY3VaToetQozUTcBfUPsJ/46kIhviOCzMNBCN7lkY5GAxAnDEynS
XTLO7/ZcGCvkOIFvVJn90s5dic18rfF686X2Wf4qC8W2s1eioTjZBj8cFB79PoWB7g41+bSw7gFc
AT2HQ6eisdnBYvHa8QRYfj6Ipv6JXZ1ysLR8ere6mtdufNPwYf7E7+hXMbs+CfqXfqqCbWRHv+su
T1/jJEa3NnOULTR99bOyEo1Ja7vVXN3+iOwdKbHsmzHPw9ZQ4mTjKtkpVLxfTNfVoyni32Zc/uzG
yCS9Uzt7DcQoWTYXwxqExkaRZCgwQX7wIiP9cyBJlE2WCxSpJlnp8GGn9eit9Yj0Ug0Q4FaWOyLy
CSk/zIbbIsF0AXVisgTat3oOvb3lkfkE+J5t6gh5TNMBrIRtzK5p+uBs/enC+r4MhXYz1OYIEb1e
kYUKt2pJRMxC7pLAy0i8V2VuLhzjdRz/1HEaMK5la7v7Ke+QPxwBKAufOKOy1xTyanCa6i3ceR15
kMA4/gLqoV4yImBr9JXsdWEXi3/jfGB4RGLTDr/XuSvus86gTZP+6pC4B9ztRERMKRRzjM6jl/ya
CszOxgHtXCzO/pqhwVSt7uHChRe61UftleSttrNwaj2GVkFUPq7cdVioxifIz5+DlVR/mahgkgv6
HXddDfk7IlhfVohDDG23UhGpO+CYNeAbosVvNSgVWZNFbbXaFuI8wbHlCFkElQ7SZfROAWSVGzIq
GrC/ZA82YpPYiPL3mqneJ1KrG08n1y2rFkKKlzzxXmStXwzuBwMy9mj3Z9lkwD7YYR9frxsXP3iv
N1pQngCIlpps0ha7+rrFT1yesIw+B4ORmblLvC+1YFH7rLr7FABpNePqKmt4wYSbzA2wrlh2jqxs
yFe3R1nzdK27x0oGQsDpp0ebjjb/ofcKGxYNJ8iCScmWTwNbv+WE0FWmTVpjqC53MqtO3jqd7MOy
U1mKcSDwp0AaOMgjCHUPx6BEBep5ydDNjoivpo/fnMdD6cfedJ8Swh2Tpen3JsCSqBDRMcsjRrqy
Tf6yWxtdaeZONyeyb9nwVeFF+U5M058Ma8QSoDDeq7H6FaUITch9hGhVH3FKbw9i1Hy3NXzElN4b
NvLYwtDDY409hC/3DiqZHmyPrV1gvjHeV4BhxJQfvYgZBFS0+CYLxFHKTZ0G5Sb9b5s+xdhS1x7i
3bYe36ZwBOUVeGh/m7ssio27W3bGPZ0VOn0wLQdZTRSvO2gz8BB5iDbYxp0BbHLy+HF80ZBGHlFp
3dvL6XUotsDdAwTR4bbVSufcZJEmDb1dM4wHJ0ycW4s2+mVMFGjmOgC00gxhR+MEsZMHExGMrmjJ
saYJ2sIH9dtsuEHjBmDz39cT3V9lrgQbmP0Ao7AruMGl07GWarpHVba1plgLjfFM1jAPLHdzDcDu
UdUDzprzXQBw41U2jcZMOq9LVN/Q6/Au26Y5OGoFH4asiVbp960lSo7gj8qit6fXCnDIy6MJFiRO
MoO3MpwifnNcPvMW7Sx70s0VuV0yxcYQ3mThqdFOLY35Imtj4DaXWLi7Us/i1J+bJQosamcl95Yx
o3xm6YTOmjTZPtsML/3tqSqDXl81Vy2GVfbbwdNvbNSbLHiPUPDoyVY/2wJz+BCxOp5R9FFvWHon
Z6HZfzwPSFmnoLzRNLtnm4tNUDs+Ltr0A4IVyAj51mhPZz1O3trRyy+MgfmFFPqxhwRxlDUM6mx1
JTe9LLpprdke/tEmT7Oa8qdog3CtVXUOyKdwrrJwBVFCB0IADHXaKlUBpEsuRgzrFI7qXSRBdQ/S
ivCal8Q72ZbHBbHKBIh5VJSVP9WBuuLdDw7yYNPAG7FEpdgwgf9UKjY0Gd3sJuxicRdzdWsJFL6g
9yruZYrIrRkpga9CB8XrYTg5ndlzA9gZAZ9ak0gFKaXZ4q5OInltEvcgd8om/H00gveNd9CmobpM
5niyRdTzPAfjozGH6uiNogMVNIX5iwirTVFtFHWo1k3jiLVmhTPAowCLa8VwXvoUikbSB+li+7PB
P+lbYwQlfPj+HFT9i9WHKLZH5KTgJfwMumRrRQgepBYrnZIZgFdp9X6M7a/ZLUCwiYPahzAnlAhM
t9rr65Y5iN8w+yg8fD30fDWDEvbHWIFIGjCay2wf+BjY9SYYdFUZjiAmPjThxLuQAYEAtwokHZBy
3+sndUZrrtUUg+QC7CRX2WWj/sm6i84G9MK6MtRL3mUHTGCVc91V0GP7wT3kPQQ4w/hImiFh+eey
TgbtmfeRe59zS0O1XTkS72gJJhrlKi+mFs7USh1xsESdmPTthBuAV/Xpqp0ZI1kMv6j9VYsa720R
4ZsgMdhTbcJ7DI2z2STqVsEiclXGn/M8v5MRWsetVm1Lu3VPfW5M+Bgtm89iGlCAt436hGjZNxAW
I+5Pbb+tnAj/RF0PLn3xxWWiI3Irxgrd58F3TIPMbalo55y5am6N6tXIuPJQ5/PJQnA2jACJ5ApW
Z6kOJ29K9402iKPoArHBtm1YN44TnjNXzGu11b+FI/4BIKa6TThD0VDn6moB/7jWuvmhJHG9z1Fr
PCOTCK6EMWWTNU57rsqSKIk+wN+aAz+sp/4MkGDfCQQZW5H6hah2Xj56h8KY6nXGvIGllRmtDFxs
fNF3e6teEIFhp23MwU63AIR/ItX0YzHx25tkyX3uVu8Dh+t81NmI4PHe2I0CXC9t25NGiU4CcC20
JFixdwajvWHDtlF/1qk+waszxWkAaHBQloCH0VzljFpbptVMUXiNOvIgWYQwS5EiGREPrfqh5z96
W7lkGTxfxFH8LLmCXv5rdo36SP5NZSRMBZpr6nEqa+1mwvAwee1J99piSMHfOLVvFFF87oo6PIYj
M4xc4/udotKH3lkhtzcsb2+VE7JyejQpnPgDg0wmmCkxVLsWYhfZ00/XVN3z6KatTyiwjQiFPsAO
eBqRW7KdQ9hHOEKEkGm0ArOgUiyRkm8QAQp/SOKvJq9wp43NPWN5n4JYQd5KbLmhf4kMi5iRMDzZ
B0w52tp6IzCirxLQZesgae6e28Axcxtcl1SjPESCfjBRTH8e+savOmIConhD01Q993GsndulcEyM
4hxImFmxivQw2JgdSL1I01mhKE5H32s1mzBNXR9Q1jYuwy+FzANKDDGKQoQyfvXWUH22yJozaO+7
Avsox4XTpIfkQNQReqrH9PglbADyzFdWJK1P3rOuzAt2wvkKN4CPLFEj/rxjLRDq9QS5+HX0CLAL
vZvICoc3hFUYPtsahFKgduDwzeQ8grxcRfjYYeuH70GqwuExW4LXcxZubW9Rn637r9ANcgTKDOCN
rp4BYjALgIfBLpqxSNMhzK86DSpT+3uANBgD+900HnA+YTtEnR0cBlvVR2i63KhlB0K5UzBg0VQF
+Uj0YsIwILFQufepnm5jZDdnQo25P3cTomh5+wp7+UakuVlZ6MkfvEkHBaoH1sGx3aMS9N5RSQP3
aC04nTrpfjSud65iulmzUejGsrrezygsYV345wAQdVd33Z94Hxhwgu1wo1Tp9DLgVXR2CB6XC4E4
zPR75rgn8A8Ts+wx4A4Of46s2oluhMCXkmSjG12wakpIFHlSE6hoQ5OsW2Xta7cuV1Zqtzug6yWg
OM8CdMNgsIXMfHQKklJ6ieYW0rH3yupcojyltk6TZFdNrbnrRe39kXnvcJk6tQ1+zbZYw3lnLPUW
iIzyKzZ6v7Dy8KhjxO3rtdqsWal7+x7g2c4CBwruhJSUErB46yDcO1ZJ0EM118wZX7zRGt6yAY0i
hxpiMummNcP3Ilfs07Ooh9J5VG1m/gdbQBETs3WxAuaO3mCBY3RzgJ61522DMPD8yEN9TaPr81ky
r3Q15FMMTOM0i4S0KbOPr6zQN0WYTkf8svcdQlFXLQl/W4tDFFSdM7rF8mVkdcZAvBSLeI5ZjNpZ
NUV7Hfp2urTJ0nNT86qwvYqYqW4tsl0VOmrkZw6PEUzYQWlZf3R9xszDij/TTEfn0CzfLGO0t2MR
s/5eisB9mb0OHlqrJZumu2ZOkx4jlgfHLHDitVFCAICNHZ8s27zqoQF7wxt5o7BZG0BcEd9LNoMi
rjPGcAT2WJx1i8CZlu8lBsxeMtJQhYElmtbidQUC87+F0pEvwt9+X3rYZRgRklpBBVJjzL2WMAt+
DQ6y50siQJn1jR5gp4jhFhwJTPg8ONZhDxprCoeJFWfAuYRGzghKH3hRy1NjTm9qNI9QOwJ7PaJK
409LFZmCye9NHpaZuQDNnCiDV9IhPTlroIs8szyByNgPE4wU4EqXzuyuSov/U2Em6VrHvG72JWYu
Wgj8FvizjTNMBZyC2b2MmaYxFezyV4/U3DFp6s8ZuNEHXhugDcsf0RBnH2qBS4zXfrllwMstowTO
EioQs85KJ+OFcjxXe5HFxBAGwMpT1oE8Gg3wkEmlLBXAngFIgUkU5lFeBre491iExSFPKrrssXPW
GOUCDyGlAAiunP0SxbTYKW2+C9s36fJeBg1KrwAooHQAq9KGv4fkSPCSEGDdp3P0GSEFh/jodgqD
au04IwT3BW8EQHudajxd9H8zBfUt8RfrmvbUDvlOjIJhElRg6mAlq6aQhFp4nEIcnOh7WVTGNyTk
UeQcb3oaWvtsUG4zQYCF3qruanMxHkj+VDtjn3hjRLZ+7SWzd4hi65KQSvMzHVmlVi0Q/jNAjNsn
19Sns5Yl76PKKhXvbWQUIyjDi0lTHaBrkzb8PaBAnw8FiDAX3dYm4Q2Wq7IfwhHZ9Fc3ONod2K6L
NLYysRAw6ae1BVdfZH2zLjPbe4MF4Lyq0/sMgu/NAIxgF2GzrZP0W8XEAPnKGGhlRTJVVudMz5nz
YfydFIqySzs3Yv5kZMBfrHURdoZfV2W/hx1RvnemaPYjbBFfVvXUacAbCwufPqV5YbrM/9N29lqv
wq/JVqZdmWTzCeGPt34G7G26dvoaIuXyGjaaIDOMFKbTO9nGEna9q6CBGyHsDCVFYi7n5y1MDXdA
KtiJSDKW4cqZx3zDKvrVIM5BL77OcwyyAYv9KOx3TMvaQ75gZqoFVxeBsDiYzmu84EaFMakHgBHR
giSVxaTHn4piBJvkv02yXR6eL5+dOFYh99VrodOt8jKjlEDPRgc5rYk6XAfbSTWYGEbvSQNSILiP
TZhtQ+i8dmvALRrGO0LlqBvieffQ1ZAYIYkbyk0WDG7ioOS9CG7IHV2QQZIcf05uEx7BZVnzhskq
v0Ruyi/aquGS7eVmOhNBgoXFvzeIErSv2+ooCFXKbloghcxl82PZA7cOG7weglWqaEscgdYQLNaG
rMp3RynWqRriTPll9gMo5uXGNcsV5dYTn2hrqTpvJFRRNo5zPuV7eWTstNwZZBHDv89vl4vIo7RI
nVa2g2O8/JUpWtMkYBE+W1z9dmGj7qTCiOP5kNyHAxjOX93y/EYzdvYFatQyByyLVN5/uZmwRCal
hfGdrOZ5vYsqRcd/ZvlNBbjPEO+MvfyT8mfgeBrF9YA4SV9vMKD+kudlYwjHfHmMjycsGyVeqgjI
ulgLafTZNlZ6t0NqBU8mQB8P7K98G6DdkqEep2zcqLr4IfHAshiAUXcCfh3xVCRH8nqwMSOqnYw+
3m02Mun9wHlFavhnD3Nx4zURT9RGQnTbps1dPns7dV8H4j7bWRh069YQo7fH1J30VnnMHJZ/bYRm
2/OhgR3WgVA34Vo+Lvk05FaluaR15aZ8C6xID8grdyuv7Isjvo4e6DO5uRQQEXg3lF2NxzJ9y5DO
ABGAOWPxac6bf2zKsx0cKUAiu0ZxfGzOWQ8ayo738u+NTUOMulknbfptHvWjvHOPuwS1dFVa2bSW
91relbQtWf+3GuIrCwZAPhN5htySbY/XQdZlYWQ4hjRdBEQT0cehu8kH/3g15a15vg1yjyDyuarB
sK/lrZA/Uu8F96cNS90ngs4s16p/tottCHKXj/trFk4/A7wytjmzAd66u1YXLUzbaFvMEJ1bfbrp
S9chh+08sZ3dHM4ggbHjW6nQOVHCbdATstKi/F9/+B+/QW5iewXZXY/0x5GPp4eaTAHSxNDXsguQ
43uH3PjeBpA13jK4vI+b+4BT/OOr+Qeo4t930CCNV8awJudma0SFNm8SN/pT6XJ187zDdIJH3XGh
dD87F7V/yzGx3Mrf0gf1a2bP6haNxn72mzw6t4OuAPNY+qHls5Znyq3/t83rqhnhgChdyzehT7It
UxiWLsuLoI9IO5lwrJ+vz3KAXc8cYOoYfIfTXr7BY2cN+6mwWJbUm8IZMD5yF3Dl//t37TI7BBFY
Ya8wgCssgJTnuzcnL66+ABiN0haLvA3d29ItyzdJVp9tJdGfpUey9NnZBE49gFnJ3pxQoY+Ux8vi
+bX+4xV9bMr9c+0Ne68xffkmPE7BVmCnfLYNCQLZF7Jgb3YodB+eX/jzXZZtshoub6Ha99sGkN4u
cuKt3GfKl10e8Tz/36+grMunJrce58j6Y/Nf+2X1X22P17aqbfvvrgdbORL8mXkI4cqtMuAxZQbI
rbdBOC8Dh+5BNA11FqqTvsWHgjw98wL5xAdbxxjUeS3m9uowN2B9eNaJWMxquWqhThSAUgbRnawF
qzpjHl8Mbrc1zZmpRKOrazUsid30CMysSPBuJe9gKha7SHMexDqMq1cnr//x4OVfle/B43N61mXj
8zV5vivykHLI2v3/MHYey5HrWrN+IkbQm2l5r1LLtNQTRlt67/n09yPY+1BHsc+Nf4KAI1hFAwJr
rcxskR8UD6NIymm6Fjk1Ar6kh2CexNUXg2TEMw7ErPDYtS6w+rV4S0C1UyuyH2o7W3tLDUiUxL5l
QDV4C6ju3RRYCp8L1oRSfMQODjQknOIb+kh9CVrC3aEx2YprLBJx28NpeQJRLnvkIf6RDurJCbVk
J4/9OdJzCMqc5iAmGYVZuwazm8Oeu/Ezb/4CaPUvQPnJUQwo7rzIMdPXExrGDLpfY+fcEYuz55hl
NzKfXDTPdql4IpbJQFZk68hxy+9T617ZtAPA++Uq5onFTBpNn5nEToyNawAXEqAScAFvxCVrrMQd
6EdFF3xrQE40eFF6xdjOPGZisUW8brEfbOs4EJiDP3cPPBKO4sBcJyiGzaureRcVKF6Gz01V5kkY
LPWt1CJtJ8YXv8s1g/5Yqw+jltY7WdcexV1dbq3IpU3zM9SGYNVnGUz/QMj/btCWiUMS335Rnhd2
bE9zFGnYPhDjv1USMwWdX6fdFUJ2/UBoWnESqJ0uaIoTz8Kf3E+S+f6KO7HMMcuN4QP9OwaeqQ9O
uTEASEOLYWkonGS8BDYz+AaGwG3OJRN3RjzWnozt0SA82EW2Xfwb0SaSZUZf7uT8QE/z/XIRllaR
E13+/0OxVutBL13F+yRWCuLHiOK8Fl/KIjdXjgGyHyxoIWYQC12pMQ8yGouiizjtvOQSWRQ2edXm
LH7tv2H184dS/M4Pq4z52Dy114QFXHAIIo/Bh16sX3GOYLoWr8mYQQez9gb9G1wr2JP9Njpkle/L
W9F9zrrTFzQgGKTx4nkdJ55UsaJbkqVuGBNcDgpMkQphYtMiTPydJZmjJEX5w1p2/vX52IPEufYZ
vG4t+Yrw9J2Jl2pcw9eb4YT6YYsfopcn1Vblo7jYYlEncsu1X+pwBMF57QEAWTqLsy/F5ViRW27j
0rCM9+nYIH1pIOpgDmPOFBNnQyBAehBl8eZxxSO28VP7/OPHXMlWgdTJH5aR4hbOT9743QNofxSP
awCTLkHT0z3wmwbKDfGk/HtWHD1PVQTlVAc7jzefoSAeSJFlC/cJEyIAHqJ1aVj2gKJBJEs/Uezc
n51Spsf5109P8gz2WN6ZeT0zP8yi1lHTBv/Jf947kZt7ieznsjhoHvVDr88n+HyUpODYqM1nZYRq
Vswry+pBHPtvdUsX0Tqvs0V2ScT9WIoiJ477n6N+2M6I3qLjp1P9W92nUT+dyZsmfITmysYH0Te9
4mg446soxnmvKl54kWBKAZwJjIjN+2RmW5KlbkzQBAV+R5+i1sjOncR0KwZfun5oEVlX94gQwgU/
P9HiZVne+E8v1fICLS+aqFsOE0f8z7pPh/3b8PPrOqYTuD8LifbrNzYKbSxrp7Ww+HAtybyTXcof
bBX/1v1T3byfmIadzyDG+dRnPkMXORdF6v7IjeOvxdQg9qAit3yjxRyyFEVuWZAtnT/VfSqKfm4L
YUD7UymhRIgyEyAfLye+d5a34hGes6JWlEdM2WyrkyLZqU72tEzvBFMBG1/K0jjByEVZzPyshTws
SkZi2LPpyPWMelyL6QHrP5SsFczAf+Fq86RhytgQxOyS5SMgTMjfNuJOimSZbkVRPAqW2PQvfZbH
YKn79Agtw/ReFWOysEF6dfKobxpLjce12P9GBBhgLor6Z6/ugt38xouLsiTztLqUxeX6n0XRsLy6
ouhhSPk7fYvypxFE3ZhExE4oEa/RMtnPC+u5Xdyf5cgKrRI2b8nRwDCiTRaSDzvHpZs4ViRiYbAU
Re5TPzGJLnUf/rho+XRI5xTSdtSuRAXeS6AUqAaIHljKNYVIjunDlaOIVz+JqctNoiQ5iCuTR22a
HEbZWlWJZRzEHV7u6PzufzBmflgqLF1FTtz8IGux6M2dZiNXakF6ooUBNCkqXNnd6OS4Y2BzUYab
eEVnO6V4AvpRDas38SL/tWqVsrdFOhvXSYVzME2TYwRFMChxQGsiKSu8laul7BqeBP+Zb6zyiXfY
Gg0EyJiQF8uHoSreXlfds8BsGzgAAhnuGnFVxX0pE6BMapE95yE4E4EnV6cbPNaQ7tSzPfPT5RcX
9cMtmreu81UXexaRnV/zAOfk6OjDVlxlcdolET9gKYoL+6lu3tWJls9gzqWnaF7+kur76tpEWm+F
jCFScV7qvjZZ2O81iAC3KohZikDPICDNjuhM0mqo+M40C5qeqdVxCPNUowjtptJ7CpRkr0xjyFGZ
XHOvrFei19gk/UEac30jtwlBel2XraqAV10kTmLra9MhwFMhpugSR/ZODnwj3UIZhOAyO/stVkmi
hgfrWKle9QAmC18zpLEAzxML9aJQvsRu/zxFtH/xoIH9Av6m3MAa18PKQVHUJRAeJRHuibKHBSI0
i/hL6FgwC+rNdQjhQrAIW9ip+Pb3juGO97iofoJ3PLS6kr/2qY6qVux+S3OW5CU68CfXk4kUT6rn
1hmN7w7Wejy7rofDQalhx+m6lVeV5ddyJKaXLXn+osqxuYZRh/CqANouOZtkAXRMyWNqFPA3yTJU
RiFOpionjhshxuLWTy2YkhAT6FAU8CNlX2VmfhuHqLiJnEiSLLPgPUtTiIUxwhtZ6G3yAvohd+je
dZxn+1qeqPwSudCQI4GJYzMZgFe2y84tzEJYr2UAn5qLkKgMg+GmTjJigpy6Yz9cZfaJSA3caw7G
9hrWr6Edgns3JQBdgrsrR9+g1ZSOoipPEOmGdxFWrgziM83AW2N59wo27LuMJ/QeS4qyHvreYwdB
Q2g6hFbFJtcyRVIUDdnV0HXNTYka52GckjIhbM/k2QJdTY+lwVeTeK3kFqpoHd4ZfUBsru9VeGHc
30MUjLe5RDQHzL8Wz9xyfBEYzgMsM8G68OsVvKfa1lIMfTMMVQrHG8H0maboJ9Mi1JmwVmWjmmpU
r5CChwYDBfDc8fNLAdTuUk3JUuT53EcZNtQOaiMTbFquntJRj7W1omvKSSTZ4P1TmbWFtB4cUO6O
H2NshtTguXUJGLXNvn2PuvRNw5VOXDhwf94tHTwzkYlEK2QFLDHt+Bt351c/jdT3oYqIVoAQ59nr
E8Ku4cF6GBV8ycYQGefCTtuT2ob1IY7D7MYtUID81/KXqpd4uJJYv8pa+1zCGnS1g+ihM4sK6KtU
fglbHEcWZI9bURQNuEJfoF9Pt2W/ahHuWA1T91CJEeULieWajsODTZUlAbtlzth8ONhIv1nxqJ/F
UGWlKzfL8Q+Aw1DqTKBF2/HBKTbLL6i96I/vj9E8bqmN9UPV1NtUhtZm7SKx3HrJE0KFI0b7rGKv
bOpngBbVF7Dn7Q3T8VGUENqtvyBaBxgq6SFrmnqIOkvLPx8U2c+yDR8XqoEEagP7wWIxZSUQdBf4
09pL2WFWzmPYTkSDBZPFERrMiGg2LoWqS/Uesk1lLYri8iSxPH2qLGLCputj9j2BLsW00Av3Zv9n
/jtxlLp7MyvBnE3XD9ZpIvKSwUGfnmem73SYU0RWJIU3gnBfyuJp62soJD9UimbR0gDu2HQPBM4Q
ged1K+K6kFTICyYltXwrS88/tGbnwfHuF9/yfCfaw84vd7EKa1MxShYGa8lGLRx74LHyAu/STEkX
wXtia+7+Q0PbxsjJvHquGW6BMITnvE/QMJwSkRN1OrtsJBtMGNVCJajQG/wfHcUhc+/l6KZHHPD/
ckhsd8RXyMr+8zB1k0Fy+9jfchlr4PrTrxO9xUmGLFerS1xPOArcjrpRg4CFkfIaTEkKwcRVFAfX
hbEwcDvA63KIcX1qzmWYy1dLJ5FDQe/Mh6/Bj8zBoY1Vxc8LB02MQZJO1qtBKD7MUqL106GiKE5c
wzp6sCACnw8VZ/twRKLq2yYnQONzw/SrhjwE7Pg4ZuZbjDwpkUujHZ/roYjPdh8QcKLAvNkk+Bll
vBXbKPOVJzn3u4utlj9SX5GfOjOTn1S/vDVMsDd80yBdIB3k69dq8H9ZZa2eTUJLXu2EoXDm5NcY
NoPXoJC+gkf2HkSjnntXNwvNu2gjUngbA6j7kk49+/I16hT9WXGD7EWJjqIL35zkSa4q4Jc3v4yH
S+sp8bWfEsj91G6lRyVZsxpXzNlE401F0QegKY4c1/4tRx3qpTa2S5BL8WvilPBoK1q9FkWtrbqD
hmrqJtcNGPFXptG0X5CxgrrI6NVtAKDytWqRRZDB6+0nfOUroWD5xkxc/dAjmXnPzf6ZEJrm3ci/
j3ZlfzUkuz4leQB1kqk279VIIIVsGekdEh24dP32j2eZ9TshW+pmDFERNyv3WSH4DA7buiPek1zo
19sRaVjwwv9UAYv82/ipTjUsomKT8ZJ3TrlFry2HYc7KnhPJME9V3AxwbrfZswpi+gvS7yvRKBHG
9kwExleQvPJVVJluhX/B7vK9KPawSRwVZ4jWoliGtn4f8dKJkhix6eSrDNebCiL67A0jcQmZ4Wvn
Eq4YYNGlCwubmV4xuofNhlg8aD2hlt0WbmedREtbu85WVzqD5w61k9Fl5oEwJnht5aJdg/EJTqJo
BbJJmELQnkXRRIgIHUjVvYjiKA3fbb75N1Ea2uTOfJ3etZD4Hrf3Dn7QSY9xUsvXwAVG7LvIVXVp
cSfQZwvtRPuYO/VLFNbymWCF7lFVa16VEFb5IrIvooOohxdxl0tlchNVItFhOQpMAAxloyK4mqEe
m5jeo+geAke7p/pjVWU7u7ELBAvLLTTm+dkcrOwcNIDlJrLg/CzJJFVT2NDMysMmdFpIx82gevAV
CynwwXiGISx+l43C2cKbmR9EEYwOIfVq9prrPZSUWksswdRNaQd3BacfUTVpj7qyXBMoXsTvRFEn
e+D41k7F9/FuGto5tSXjSfcT65pHBgEWU7d6kH8PREse+bQpV5Z1CmpE5OwpGZXYXWPBq4jf/adu
6SJyhlT/LlpV2f/b8WpNAExjhg9lP1a3XioIl85sqO+I6tL5Ev1OZfdF7zvztbJ6+IFSNbskvmbC
bFzERMR149e2sB9F116LL2WgOW9llcobuwyNa5w7CLCUJWwp8MK+AEf6KUF+tQ2ztU3Y0EXOeans
PvzeKASIGZpdPTh6450k04r2QezLT7CqlCsxvDW+yblT/WzwGxFGpIfwMA7aAZttDutubjw6Jpzj
vO4WxJZKuoqSMoMZF46qS86cejFzf9O6angqISf/2zD3Ec35UguOhOBnaPw38ujJ4Ua0+8Q9XsRo
oWVTaRbACQtLP85F0aw6StTveLWDuaenqI+GHhl72ezAbi9DGJZ+NgkvP1m+IW1jJVORpeqsg0G8
7xGtm+qiaLq1M6NkuA/ouGzaWq5eeBtlQn9s6xtr50e4eaQ/lfNsdxFL0j4zdo9PZp3pP8EkQhap
M8/z9PHSJpEFSMUbt2VRlLdQrcuDrhXdKbBrA3VfN0eWoLHgxyJYlYkPZKaaQ4vltu576PUvUaBL
vyUiLecTJakCVVxm/Bri7rsvSdabYlYJbMfK+OSbcIOzRPEegFDb+2QiFZclNz63cWjsMQfEDzZQ
IGKcKwP7GROZ6Y7+OxPwN8CH0i/VQweZ6CRW2CzCI8/WfycwI6tN++whzVHVX9qGmGV4iqtnp2ZP
2LSF8kDcRkN4DgpL4K6sDcY11z2oqoYGVW9NlAZyjFqc0iRnkbOsEhcgFAjXJoLWBf2aL4rVOc9p
7LwpQyhd9dZxuAbQ95Z+XJ5EsdFgnkutsDmqYQsxlcK67NjkhLplle28eADSV0Xny9e2yN2XoBzf
VcNTb6I0ThHglmo8iK6OYp0DxXDvouS33r6O8/iLnqnuizviS8yM6inXLOvF3fduYr2HfCr3dS/X
e6vuvG+Zui+70vyWE5GFZE5RHjqvy96QuVu3RmB/YR95QeQhu5WuBHm+B3ijaX1lNddNDUGGxxll
3QnJ0u8hOxp4iSBe0wLtt5A7NCBT8y2veVk6VFqpbQqzMXYdkoK3Zkp4MIZNhTbyRhRFAw7b7FaN
qG0hWX0m2Ikze01BdAOCoytsd9lNmxITKt6zLWnX1CrGL1gB3po8GL4NwRToUYPngAcKyr1YfQvH
bvjWl4Gx7qf6YKr/7/42lEtLf9d2GYfwtHXl2RC+/TP+Uv+/xv/v/uK8atGB3Hb0rZ4a4bpjw/6Y
d0P5qFq6ujenOugyykfRkLL5netEF4giq8d8qvt0LF9O6KwkZx+qfBNFYkxoS6eo5B1PRvK3TkY+
2kn13dJNNPah46zKEryBlz9ISW0AmATz1Stl520t3vVNC4/NJumV7EEkvc79ytpXdaVUxVb1I/ni
FQDxmKREAYZ2+VJPiSiamgTofi4nxaZluwbX4z+ton4piiNEHdx25zQgoG2pmkdayjGT3tjbDzmX
63uL/AeMZM57BJ6JhypPj44LllTtrS+D2TrfNQjosBY63YNh2wiORvCtZLEc4H0FTQzw+Fjl0k5T
nfErjAzdvmFUQXj6CizrKM7hJ4TztUVtXFHCdm5uo+DomsZGvOJB5aq9EDdioDqgaTu1qvuTWvpw
dk+CO0JRZxbXMfwMcC6bL9Egkhau7q1NkBVI9NY66rGeQ65Tu4+JFUmPEEQ3G/XgICMWjSOcLhrc
MZCQW/qKJQi4mLAv91KRtHs2f9Dia38Kvf4GxUj3NQhRgo+aun0IqlY5yGGdHN0+1m++p6KJIeXj
a+zHfwg6TP5wsI8c/EnSddixkP59RE9mr/WNdyuyqnrMpkSTWR76GXSJUwdNnaBIFSEbRp3flBhc
PJTJ8rZzsuYm+otuCDxtEY0cEECDnCaaNNkJmUdLto0ePcg60FWr4jukQwhEGAijaY3c79BBK2+G
10T7AmjNNUoAVWi9Pl4sm8hi0PHm2Uq64JhBZXx29MA4YvbITs4wdqek6PujJAf5OdEyhH3cNrhE
lQvFU2fZlygf0HotMZIETeTuwrqWUWCQy53tZD1AV0iXIYBq7/gn8m0cWs2jC9sTvMHEDjLjEA1U
tO3T2CD1g7hz/xwY0CM3+qptfIxSXia/VPig134va6+9bcPlDe/pV7Rn2lURDP3VRYcKCuo03hSD
H8CEBX8c3yYAH248/ogqe+uiR/aG97qC1yaYsPZj8EQs6Z/AlMcfUqT9wPALvNzwMJR7trpLaj7O
bqfv22kEO0S/gziwHImHng2VOUDSSYjJj4y4RLXRvzvEGrAFTLoz3Kj9vURIfWLjHyFdK6+OMTRQ
IfMGsDPKD0mlQCQDeV9/C2FrYVHeH1JdCp5dybFulgKaVgjB+3oL5M5wu0Mbd8ObbrJ3UhTv2c54
U5QhzaANkPu3gADArZd37UEcpYbRsdQ65ZRaSrfBlpidQASFbFWnyGDDQZDDrVdzlT5AiCi6iNyH
SnNqEZWfW5bufSL4CTnBMo6oKwobHBoOvHWCYuDNyGukHGupeW0QsDz1rpxAX8ElSeDbxm7ZgfSY
ijDaOduhztC5nIqqPgBa0o3sKIpuXCor0InhCpEHQHKmxaZgStTUR+8p14f83DtRgYIFOZEsfURO
1KE0Tu9KJUSpS4nG+j8cN0IYlQNQ/6+xRfHDqS10BI6shFYf6pZDxPn7IB9PSfxWDb7/zJzrrrLQ
Mo6qC7aiTbUn2bHcvdb50npMuc2Wk4V3s8gOoiQO0jXnqW4S52oY0gHqovHmNBWQwjqtv7a9Vay0
zvK+1570DKDI+aUryi61mQ7gAV97SqoGdICUt0nCPxgzHmAHCX8UQRny2anqt0nufh0ZTX7Fzn2W
IXG/AhQorqlS+DvoTMdVpMvFdWkQrSyw/vbTkeTJamstN6+EyKDcPI0gDhEdl2Jr9tbK6kp8lv85
yaehpT4CL6S6rzExqhBmTidZBhDFuJMPOL/C08buJOvS9B4CREiHovgitT4QEtW66zA53mNzmn2V
jAgD3bfnOpC+SCrF9sHCVHC1ZIRLQhmq/7k41aHU3V2DKRF1hGAqW3TR8IJMrUuD6CfqilJOdnqH
KoAo1qaWbgNoYTZNOGDeL8ofAcAFJ5PLd8UbgL+1+fBq5Wzay6Fyn9IxbTeEirWPahPChmn1yYOt
QaoSQuJ2HYy2O2RE1cLgGBCzj2zV0YgdOEGmWbyz5OCWxnKxS9jr3mW4drEYYL2OjVLCsJ4lL/w6
f43N2/4amTCgGKOuf0NT9M2tYvNnbrgnGUOmBxMOuKaojFhKv2R5bULfh5EBh0bzpx+ci5um2U+t
Cr9LOlZqZksC6IkaMowWNSwdqgUDSs9kTLoXt+wqOM3ZQIjW3vLzs58ABRStKRKeF7cdq5VoDWM/
QfMSTjnROtRmfCsl/Vs0jYTHI32Iy+JJtIW6jc0JoiXW5MFDXsvSLURJiLxnjMGDyIlETrz3UZWL
41Ilcqih+psQHZ/5qKVVthJrH+KIWok6q/Khm7QrcKeQg66Xfst55C65VnpmntxRpe8YokoFEump
j5wcF5GL80SJlbNjN8pZBkcFZj1Q9vEIVYxoEElvwxq0lqY+pSQNxW45RnGln/mYw2z3n2E+dDGs
EAyZGHwZrUWmY91aQ76ZxxXNbhxyig89R1OS1shh6RvNdACCTcNLXQlEEATrhwNFw3xK8QP9RHZ3
jq6/znWa+AXLyQcn4hF0rUY+Vn69+df/tPT+O67yK/HgbZh/w3QVRO7Dj51+3PybRMt80iZPHkKI
XYGK743als/Z1E10cPUSM4/IihaRDOLyi6xuN1A3dD8cPEJXqel2rDaQU+uraxUFxbpEwMILgJp5
VfrdyKoBDj1iGlv5aPruuLec5jdhucMmhlhRDn62aoR0pG6iR+HAD+Z0zdGP619l4jo71kxnGwrT
oFCDjWIOE5Wt89OUkMgOm5VUMpFDNKtDh2872Bgr1K3sMnpln3kAhPeiV62zannt4PUYnku3ILi4
eVG8nsGA+cGIHd1aubpYIfjLgqgnDDrbGOtWpqvf/ay7SHg9hwxJxAEKhnxy+GUSTocIvO8BHDHb
VCc6B5LyWNaRdJdDtrw5ekb3wj3rrEWQl5uqur4FJhVH17lOQcRlNWZdclyO8rDkbZISyiV0U6W7
aACD9r0eQVwVdQuUc3yqiqcq1rt7x0Kotkq40FO25N1IyAjkZSE/xHuRckRWUMhB9qBoLJgd6n7V
AzXVHeINjfjWKj0KYFMyxO5j2YHjT7Kz5XUGUf8kGdbiNRizfqdmcI2JuhQGhv2IyhoG03/qmpGF
BJSm6r5ARS+zDfchmRLoKJzcKu61CV1TXMOL07OGuY9TEsRafrAHa1iJIjOIdg9howAwVM1VS31l
6l8Do9ZOosqWChVesn5ELrTKtqJOJJrqqriJ4GwUXT40wJinDdV8YlFtqBn+3SFLj+LEos71u5Xp
1NqmHko81tOPFI1BJKdnw4SAcKoyMKvfLEvadJ4fPmb5NgMQfK8VJXjEZ/6nDwr32CnaFSLy+NIj
VnUXiT3C9Q+tlbFb6uKhTRFxg5k/kqVQAtLoamheN6fIiIw7xn5jPrYJzO2Yuagf+XWFipbNps2N
0Rgajdzez2UUkopdmcX6mjhf2v3cUM/T4jms7IfRYXXQjgW+oqLR744TSQ9GcPamghaEf5PeKN8b
rJanQY+nbSF4H9T/CMxY+vURLEfxyNQrBrLkzES7IrgjeNfc8mzYzE/UmAcescb1Clbk6iErE+9R
x0j2qIbZU+56/Vl0EwlLMnWFLFB+EEXRV4FlfWMURI6Lo0QdiIoYSEJ0ZQ/Xrx3Zc+5xqjl3eLnH
k6Y13zy3hCVkqletpEVJKly5oQ3yX3SDAfOI596/ih6s/O5yoGjnYOT5y4agPkieY94Bi1p3FMSK
reLbaBn0o3UXDUoNuaec45wRRdEAYYp+K2IWjChvSDDH+jWuZE1btwHzb9Qal6Wvj+0UMbPK2sdq
Ee7sgYgJ6Cz9xxw0xAZ5lmirWTCjra26cHeao8EcDn/LI1TPwaNeV2BDtQj7QY891NZiRIUmLROR
sHYZUctCzVMde1YbuYccnoRYiDsx9bkQD//NTUX49b6mNVp+aGs4xN9N0iou4tAnkUOuOcF/faon
lFAzhTCKnEg6ESg5JWxqCZwUlVDXNntHxePdhxC+ZMOzPwdeTXHeMsvu8k1WR8wsNbvYCfiwJKyR
gTqIciJQD62efNUn4FEzIWnK6SegTQTyyBT4I6OA2A02SIwC8O6eRKIWdT8icFRO/Bv/yaqx8zOI
VDgwqhTaR9HctiMIUZENoZ2B8j8KcXNAnI/TDpa9+YrZAxIkETwjoW3iQhRXcW6G7OU8WWX2cJ8g
dwDCDPiCvpUGTQJi1/weGv2XC1tEnBX7HvmvjaE8eeg6nrKmfbO4rOcAObBdrejf/EF3tv0UVRsx
TOacmXGSrfi/y9UWOXEH8GH5W93jWkmopJ3lRt2UkacfaoTaTqaW5UeTTUJUhOVKkpt9p5svMf/a
MHoQ+oA6ZO4wj4BSsia3IaQfJWMTloCYJ1BaOkVcW9PNErkE0oZtAS0I391WOVUwW3iFiaNLy2Hi
i+L+8uHCAFHmuplOBYWipawlKXGx92NwK3zjp5740lYzLllX9qfKN7s50fSgP7nqdOWS4VuiqMUJ
yG9xctIC0nGRTW2nVbYiK6RXRU4kkeUWRDs5sGFMsfPZJMeSawUAHRYd//pg5Y6VHoMEIoAJIzr9
TZGIP7wUm0SDWUZBN9OdMEzjFKMoLkcmMKciW48YvNLEGjbLnRHP6VIUOUfpkLcCwMvkncETSKJN
YX9LYjS6v2904xxNsffiORBJMBU7XBy7Maguoip3DcQdPJvViJA1aIWigSm13N82y77ESlWiPqql
YMAm1NictRq1O0aQfAGS55pO/BCFjoyBSEQxDGAhVgLpT8mSsjsjDFmvxspqUUWRwv5s2dlGQ6ar
zvph5SVI6/roU29ku2AXo8ruHtvPLyfun5V8ItZlPYJubIbgHFD6Adf5Vk1acKPRNckKfwVHGY7S
MfcvJrEwV89t1vjbq1U3JLdE4ROROoWxcWBZPctFvWbKyHGhY1nMi+YI3cC0tR3lR9D36mHsUBAy
bTRpra91Wac7HScMUexNixZL5e2CGiFKPV1JbYJ/hDDBDR9cJo3wQVcVcz0og7R1pRpZmFbdwf0P
Pd34ounxMc1z7HdIEgWV/l50BZqFQ7yDfinYGgD9srq5+F4pr/g4gkz2s2xTAcjwmwvEr8SThLh0
JRnXqxdiVAFLtYaULdh1xaQRXWtE4WKiwDm9HnO1Q9/YrjY5FBWVja2x7f9UFhfGbh2kUjh+bJ2L
N0ThOkBgy01DGV5TJEoDBXN1K0N8q4Ww4yOaWbR/QhdEtkwk1bofDXvvwnUj5fWhVn0uAjx0gW5y
pXUfrHjV6cTFdK+OPZkuEYJkPVb9svh0T3OLosAdY5nHNNpr0gAQWCLev+mkPSuKcY3/8RuLZ39r
D+D3c8mM4CYiTMceWXvqYHNs6NEI3+SPe6kzHCL7sYcC6YDHU74QTIt6ho0Cg5xyo3NQumDmGw/C
YNuzZbS2Gh3OKVBPvvSndtGWKfvr9ASpoVlfY3/8bdC4Tis+lAWbbMlyb5na/CwS2JFUXtG10rWI
NQ0d/kbfQjFHDvUNBtFLFlUo4JrgxEBwb2LMCZoOKHyM5Hht1hOlCFzLq16tv7p8LzawvK7QZUYf
NMGFY3Mus3ACOCHGdk1UzgCjl3FtCmmXeJX7OMC4Phb2jzxGVc+Tve9DK+1qm41gp7SbaQHYmpp/
JlZuZzj+Lwke1lXWo02s9OObU2CwwACpSL8tJBLhNdKCo6ZgyXNC+RHGBXutDfHG9dvnQbF3COES
PuITiiXpMt5WdkhS9DMqlGY3Fn2zGfw430n2qy+l6coIE3dbxin2mTbdGaaUXUafAbsay2CgKA9e
H9ZQUw7HRv7Ozt9fO4PVbpvyqYqQai3R68KevzWd/F2pW+hZIEiyNUSP6/aViFwNsqPQX6PimaxY
DSrrEf7VlYNg6qoe+mQVWv7B0CV51ULZZYb6K0RihU6QJDRfMeujQt6kIeorNoyhstIcFM0zaBu+
ek773fWKElKn7Fc4vo1qBPla7P8kODfZVOoLEoovLfGSeF1gS+3ODpSpk2+j7ht7g62tHxoLkxlB
wKar/sF8A4WJ+R52xi3rcdrHzkVX6ZYo3VWTWf0zp4fbFtXhOq8u7tggIJsOe+R5TdRlU/8w/EA5
G3v1c5Q235QGQXm5Hu56yMq/GSe63gxDINLoOPp0ZugUksmGmGGIDT2eiXWZNRCChd9bLtKqzBEF
ljTpmPcssnxdKdb1nmsvb2ILgz+SAmct35WJ4T6ibVhvce2E676wXsw+2Whpw0QgQUMbx29o3Mcb
xcHhXZV1sKqq5CvxooAca/bQfRSgl0T0plkiJDzpxBIZ3W8rKX6FzP8R6jR7VX1tTRjoiiACd98d
7UD9lUnRryRQf1aFhlhgCTO/zB4KC/c+7ZphZyc4CwKFWHY7Jo7IH7w3BSton0D21w3ZkxwWt2Iy
VKXD5Ij9rVUW0gsdP9gnVLZq9RW8d+W2l8wJ7pw/tH64CjITa8kUqFt4/TFT+CgkxAiZkPfB9cKs
aXrrUDmWSfBgEYixyuPslkTZn0SzjkVhfq8CNl69fvftONnocnwgUAV7kFuj19K54Ort7lSjZuZB
Vb0piEDfNloII0/XRhtTQo1elephJRlpv3E16acNs5HvtgSiB9pWR1RKrS1zP/TlMzJvuKETfY8V
YG+MWDL99CXt5Z2OqvfO9k3ih4lZCQweMyl7c+QsPLVrz7cnDrEvrebDNh6/DmMdb+CfefbL8WfW
m1/VbHhszbWamMXO9PrrCDVnZMI8V6E/qZjmNYPG2s4qeAYzFY+aXh0j1yVM29x3gbSxA7Tu34cg
/+Z48bOZN5feJKZR7l79Oj5UxOBEPc9EWFc7KNmgpmkvPsSBBLRBjFbGxibK/x9d57XcoLJ16yei
itCkW6FoJcvZvqEcyaFJDTz9+aS197+qdtW5UVkYIVuCZs4xR6AD15ql1XB94ipv51vZVgoQd8Iz
Dn9oTAPIrojsj6kbP8imLhZurj23HkY2XWK+t0X2rbDTs+T4jr7sF9ouvFhrMw/JrhfF04SMPMj1
6qHuMS9P8GEaMhjVfB6PghCxTcUYAM6fBXbUzhsGkJiptbuo7y9kGpEh6IGPq879bUWLNQV3WDK2
iXovBZa/GCgvNKGIvNRLbJvyg9mVlwxrnoUxK3slfH8zOv7uvWgx6MNtaFeNdofffgZZfoIeEZOj
SRr7nlCM6oRuGAqfi226yRVZhyA7oMKd/a0X3SHT1VvPH0Xr95pAwsDpM3/xG23PyvcIuaxe9L3L
Rx+dDJLpK9vcdKnajlW4bretKtctHwuLBJ0/s8NxwWwvof5XWAG79SkBpdp25KnpLcFio3/IKrw+
eytjnlKuVcLVq7zwN8+JUM7gp5Vj8+r03cH0u/veywPyHC51F33YBX0jEjKiG1T+7qKpx5+0GgJG
M6Q8CKI/Z84NJgLYxpeUDY2hqGjGlWfpEIz7jaDP2Pl0y1VxInq0oQ5IdLAqLpf+1ekAlefcGxf4
8JzzdGwX0sURUBcQjqwieqqc/LfuxmZRdLlaSr8nMRLRYRPru0H3H1yLInKKcc4uo2FvtVTZdR9+
9B3X3dybawczb7cdjhboHc4p2RKLO0fLmYbKECtRuFNY7r7iQQjRKQJCs8AOm8HiQ3b5GIk8mVnQ
jWLZm66P4N/zFkOqimXx2BZ4RA2Zpq9NC8+GtkkeCIDvQrztucFRSV78H33s+4OBERndmL31wu5J
ExO2m37/ITqcxictgffSfzStv44GLEXbhIxiP/OXORBBw4Ajhxi/LHWNi4ciTIo0kBGIQK/rBYh1
ti3mwdsRMvnqJpj3cAfvh/rH6KiNJ8XlWeGvkyYHoVUkzCk8FFNOF5k8GCw/S9RJsJrI75kTeYiS
6o+Q0XghjJ6xkvUcth5BJeWXgXOdNzeoJAwSwcLEI5+zPPaR3DsUi1FXngafoSH5IlhdHREQvVBr
v3gMLQI7umZFmOP3ZNMBZN4wnjyfW40zLTOvvyYMcjd3CJBKW3xU5WtmSq4OFTjNrJ/toRgpxvNs
ITxqMCeHtxElfwN4dre3q6tDlj3i9zaqZ7tSK8O0RworQjMSF28Hp7/X1FjvEi27tyIKcjJpS9Mu
NxbIlJSzoqCNhw0ibat1iiWA0LMTR1/4W+GdmsHZiw3JFcBJo/0B+n0mVbYLHWskGbhjWnkqamzM
sLgXixy27Xa2o2bZ4ojpqzRIZ/vY9D7c1P7X1u6IWj4kBLOWgNAYPsK9y+oVUsb7dBBirZfyHZOF
u76ccXyurhbNH1IQXD36BmL9Kn6uhUslBAfKAyRYSD2i7qwSbCahoJfeBtKSTTSkq4LUQdzjTKhC
7M+0xwJyUBOZ7Y65Ftb0ZOrOQaZcgTGfcCYIlWAq+Wu74bDMOxyHi1VsOJvEGT/m8Q7mzHMOI3VB
LohcFQafE1HiJ5QY0EZm+nUHrVI3XSF4+1XDme/KbQtwD3kz271mrB0Cjxa+rT2KSqwHDG6vi1S1
wAcVKdQEgXpzdZcj/SNjYdOsPdaB70NsfZmONq1Dc8AsGQkpjoa0p3mOvR0Voe1z9lca2gEKE2IT
Y/Qr1PhdEuORlFl/ltOVC2cE7rdxTWLdBEK0sRc09Uvi6Saucu4yI+V0ofmcJa5tfgK4/JKhXO+H
jKm1yeB+IqooM40HDPuKJVQZBJSWsdSzyr6+YJWAES9Nk8G+l22EjS+tMY5b1xg86oC0DrCaa3FP
6d5SQ2JH3e21hLOtasSizevnNC+RIzl3GGMu54r6WXU+qb6AFAsnjzeKxHFcO+eTA4W9Fj+T4X/X
xZwuIbLVnKb9xS3Vu9uqb5xEt/M0BY5pfFRjYuOWrLDoRXwRjo2NP4kqA+Ygei0eh8y99K2HLCMt
joPXM0CROoNs/z21OxLtC+sp7B56oWPVjYcoCWIk7uhuuBzj8pjb4iAMh0s36shzYo7R6O65pusY
qlIt40S/J3Dk2RxIxfT7ch3F00Mc2gNcQPfCQIUAlzTEs3l+8/wHz9EgiZhXL76iG4OuSymwKTCx
r4uWqVktJ1xsiTlfDE3PvCHeaHV5LPNnbPN8hp3hlnMyaOrYWo2pQSc2GOxqJuVKMx0r8O7aCMNO
QD+4C2SD+z2ck9JdKam/aXnOqKU3N+GI594YEoaXY4Mm3T6Ihu47llDvbWtHfdGWOQWGchc2VSXd
lzrr2Y5K2sZ1OCelKvEDoxoc3oY8hNzXghBubiktI/C89Gdy47eYOeU09UWgDXgDpr457dzptRJJ
vgrNTS4YSJfoUNGgRiuHHJhK9G9ZGV0Rajr/MOVb850m4IbArKQxQFrJq9M2KSLSycmex5G7t02q
97pWlByD0zEmbBkPx4RE+66Ph/JPHZKRkcX1qYvitUWQyNqfxn2dmV+5hmA3TnF+v/oNye4bRtIz
A/FqrcFRWUiu+JWvufSGPpeSUu2pnNY+LsDTBNwOn0suwyzCna1CFihRIuRMtdIW7V8egoUkyU8V
5gfd1TA1T2uShUKb0VPSbmMMNhaQltxFU5k/ysJ2Kn82HLfcRJXx4Rra1p1H8BMfNo9V/1QVVqf4
df/gN/NJRa3W0oxPM5bDOPtmWUAaLC4E87mJiXC9H7mbcikiOCw/ocRA/R7+yLc8hT4RywlrlEHQ
eTG4L74x7qcGMxJ85siSt5rz0IjPki8LS5RLkvnmRrtGLsf1dMhtHdf3pOzXSUKfplP717V64RqF
BgKp/rocOqsmmja8jil4H2F8G++IFXrODFNbkoC1eUFIGi6UDGEP/fjjq/SsV7DtJ7foqTYhptoz
jDOiq5FO7PPMp01liQotCl6uTUi2YL2ygV7zrjvmhzTgUhVwJgBsHyo+vEWprIuWZ0CGwnobmFsa
kRqWpP9c/VT86BDb4imana2RU6CLiFA+VicqAJz26GE9E+9W2VsQjXESBrC69+PoUv+y8IZMfhTK
yjEeLrmgU3Ma9DSpIhZF6G9xQ1DDZFbkQaknDEjzNRyu+9QdDowVEPpp+UnkUbekCTyoq3PrZD0a
n1Hpfbp9+9LqnJiZ/UL2xaPplEsRkVNIBDAu4ATJTndtw9WCrAuG+La19Le+s780dwBXhunWWmTX
pTpgTMr9350TC8XEsJP9KZP4gLMAQIO7mjcb7+G1efW06DDjVIil9iEznRngrv2u5biWrvaSE0m8
cGNLBaqi8NZt2AwhZwtVTF9WPlJxoS9skd9VYfdVCiQUcT9jSgn9qekf3VzsrcJpA1PrqalK6Pc6
BtVjqmlLcc3n7X1jhRScKPq0+o6LeItxxV2TxGs9s39irwGnapgCkqRKlGKyMaf6lDkEijYy39UD
kam9Xq9ghX9mRgtd1CSh205WacbgOe3gv4UlxsH2ij9h38dnNykhCatDqRn4OzlGvED0GCrrIeyQ
UITh31xqTyZRQqNTxU9a9oFnYmnPZqBFOmwsZZ4mvMeWVmd8u323M/3ksVJM1lEA/nTh9cOO84/J
GF6zEl01aQu4X1X8z4k6TZk6Vin0vDD6pIT4JFg1XrjVsLbr6aOvr7o8nRu5VvgwAucK73ETth21
+RWpHDdM8eKlNQHN6olJALwJmhB/+DaJFFlbHoqcOKXKfig8JZiga+9zpA66xELaL48mS7hwvU1X
VV5QKEzuym6VqOQtyRsR/Em7/rat/Cusa7iWZnUpcGvs3ILFxWlIW7I77PH2c6lWIfnxsJzQahv1
Hp3Ro6kNkNNR/qKy2E4KW8KYbNA01QH1+nLgbIRzPgtrqTNTxYMrQgtSqkAPunlMSUpMsvUcuXsU
lJ+OkB/5PJ8HfL4YqzlHrpBXJ8OtTeuXflnBwfSijdmkgat6CMcaaVHpfEK8dIdr7byRtrWysTfg
/mOQR5kHnsnVNcz6sCXTARd9aOCj12Oyzj9VW/7D6ALeuOApC4uKjrO4PFr5Sy+yJQGq903cvcUD
I/DrKThPRExBLNHXkcOJgn7iNOfhBkT8LXS7E8jtOcQony4BHVoujRUpRPtcFI9dbL4XoyNo9GLK
WvRUno/Lk+i4MZbJ440qEOmAMoDH9ZZu7JFQ7be6S7/pfp9QgXY7bPPJVJ7DJbqXN7s+NHX4TnkA
HyOmRAkB6g8ag5zGIGyln+xs5RXmFpYRsF46WZQMMiIfUjtUbq2d6DVfxwJsd+7dNXnZ5bKyHUVP
P/rrYsaKZhZ5ti2bY1lpDAg4wMrLtG/63sWEFkIkobcdZw3dZIFlJSFZ0ehFd0OiaBpxTmC2rwV1
ahNbPNmbqS2MOy1ngiVRIjCJcGnUvFhHnmFspsmXO+RxyaKZyGAaDat40KYW03g3aze3p/9sw4Y+
5bps83DpIuHAiL82uVd1hI27RUWWwTX9aXzzRIIZNwEWjjtOgfSnXeUiSUfk9OGAIxsC/qlr9dqW
/2c9GxSqvQhB+jCxp7V5mfOm3QxU6I3iHjY0AJBJ90i+8Gff5VdlF3efWVM7YQz+xg3/XDI7gyk3
PuGRca9pobuluojIOc7ftR5D1cqitHeU8RuWHhcNFXYRhl9WKvoAiMhbYhsgfAsTZ73kf3JYljx5
l6hryRZr+9iFwxe637Fvfg8t9O2JRTjswx1OzBikg1h1vvnqZ5h+2+t60o7y+nbJdQJjOdCnFM73
vveCfx62hyXJEnMZDFN6mHXnoajPdSqGRZqrxzJi+px73q6pBZCme85M1OSu99OMNib+kbyf7PyS
XkcHvlYAG47NXuiRCtrG4orwSYFHVXZHPka5lJEcmeF3S4prxWVt7cpBEKhj071trSgWmE3A7NAd
HAkMt8YTNbNcHBqjZpXa9blJh7exuAYtjumwCa3iTyVze+xw2oiAt3WbTtmKfG6wk8V8wLJWfqy/
JZN79KM/s7WYyTbkoXk0nHXilSyP6WOhXkIrwV3Io0eLIytaILFejB1eDmM1Bp6f0ju7tlowU92k
iW68Zj6rNd6xdLdALGNBPpSR7EUP+uIM4kSP/eToxWtbePlKa0QC0SJ6w2MECbtnblAz6QFED5bB
K+nQJXYI5BCQqg+usOdqMBGrm3zH5nXaOmsEQ9pZtiHIlFeZe4tZ2Fr3nM8ZJX+hgCrDgeEKFipI
3Jm4q26kh9PIXfLK3AsyxzFQNA1PRo4hoG5h+TJUNbQqACu7/slSifdLqbb5BM5s5La/M8WuK7p+
MUUMptoZ8Ml1s88ekI+7TaUtSkgPbV7FuygdrgW0+W4jcVmAVkbYnYzNvV4UDFZM+6u6jp7CDwnC
EhiZRu3aHVowS2iyzV2ENLCnGLmEDmdlWQF29jq6k+E0oK8L4KjUK7+0cUmfGHs418SaXoL4JXOv
mJdxwuCMkG2aGJcKyrvF2GT9RZKZvmyJN7oa8u/B5Y+RLYO8B7cZcdQwFLAmtVS9SweJ4wd3hFiK
MJB9oh87pa8LasrF5KKcTmYSy4V+9mthbYTeyzUOkbtZpu7CycpVbBLYMkfcHKJItHsF3p55ENzT
bHxxSkimevfM1Izvv5yh/oDIhkmb3uUVsDp9Kz61qUP0yrDGiwEXCVkmh85lfiobQPvaGjVEsfhB
5n6xmjuLm7Fq37DoWZX2tf6skMbNw87OWEnzpHopndnaumYFm1lU051orzOhBjoN8Rtw+Nysoa7N
yRNHu7ESMaeFpgQC7BYgkAuNNsuxX4q8KQLXKMMAy5USLieq1zoNiGwrMYC6XpLnfOQtsolL2Mob
OxBCXPMU5MEW6Wvn8NmGRuds0ySDwMRlj8znpXH4j6XNW6InAomJHJY1RjKON7zavg2xOCsOWH2O
+6i66EAonFHlIuRbWcVZi91329Du8d5GPa0JGhmYOlNlucx6Vo5XV0EaDVtB4068cEHEai/KDcNi
C4+YtT8cq5jwFrSyn7ojuofCDFdDOr1aCtXl4A7PbYjWExpQsykJomGJ7s5jMrOT9idICQLWib5q
y+mXrtffRcxQAQ59E2OUaAI2d+of/Jv5iKb0ftB7jfBpDwXM4BG7USJMkDV8WhOEziRspCdhs+RM
tkPs1riQUP3XRzF1LDdjae4wKqlmygqbc07Uxs8Y2Z+6+TeM8w/WM4RbYBRuy/u5dXSccUJw6PAT
8y1eLUxnrecoKBgZ4l7TIjIB99DUcFLMmB1SfNJ4WLWx9u43wlv1RkPgWpJVRyZ/7iqfPdLxBDMd
xl6BblDp0Ocg7qVipa/dYOwjAjwxsiW37V1qhdOdE+rMNmh9RAklx42qca3hBQ8P+bHTcn3dePd4
XFAY6tPLMBrbudVBhcfmuRuYiDiqC8yobINR+QaFYj7z10fHuO3ec4cRmfVnDsm9R7dPE8xdcRhG
qEa0A/3IADr2NWr2bYNu/ByRR6JVhFkT7rRUrfbTVMO7FZHrlYfHrIdbKfof5QHo1ykQPOzKpw5Q
gLw3H9/f0gH8sJ6HkPYwxb1hhUDnU7uq12J32o8u0QVFml40UeOeb0+ccnNdLSqoKEtjoOdzr574
bV3+6pb66gadisVRW4O1Z3M13VZV/gV3g/RK3E+Z99IZm27zwH+UclbFKfCLnW9iLHAhGy4zLd0W
OoHOTWjdy9ZP76qWc9uSy4gPeTHVPvRAhuCG9O1V3Cl1qr2VBXt26Y2CtI3+c5qqM3fYlCrYWoga
+VxTlfBA6vWUXgW7HX0HoW0Q5Of6J0VkRauQPpq6HwaxBHqNKzvhJ4CTPKr6c+mgzNW+wdrVhxZt
mb7qWDuJ09AyZpvH8tt1r94sgtaoaSHWDXwrhj5vIn9uz8n1wQZ9K2DS3t02Obkkygjkoc4c/tv2
GkETjtsC+iOcXJO1lGB1T/Nx8W+GaVlL1uGwNp7SPkk5D/TXFnuJpWGabhBZW89x7KWY/dcoiQUq
NzDtqi3UqglpZAqFDiJdNGMld3Jsnwa3njdmaiWroclPI5QxZsdM56wmlxsuHoKNvT7DR3hkVssk
jhKONRaVPjYVoMMrq2n701B7D3nJB1rO+aKojebU+V1Nhvfa46bv1XiydIw3cB07N+EEyA/M2MXj
l+oNXMRdxvJpb7xYDszCuv2oJU4uKLoohYqV37jngonYsp5FG1C0rkKkgwMjVjxzrkEb6jdtpmXo
DB3xhXdZ049rjL9hLoYnf46OkUOvQlu2zsw6DpSWgccY6s4gf4AiZ/xlycU8yvXuDau5yD4DhnGi
l3xi/im4L0U4SDfa9DeSH5yGlnFKbGtYdmURrbWcZARpeH+uDUez6F7GbggXAhvkwJ30wG0n1mdr
/hGjt20sYrLTP9fhBJ2L/FuOaGt1t6P20wgxKqdor6z6uckgU3ScXGb7hI5j7zcwfKIwXoVJg4tH
by5cX3xfFScU4riTtL5pBaHpHkyY1znzl9UQOTsfys8dQsVn4xozHtUa0/aKD8AVP22O2BIdUQX4
uh5DD1ObNH/yHebUpktGEV4gd041nQeL6YEtwvf4HgYKq0oQqnnVm1D3h+Y49Vm+gZaxm4bwTFwI
0hewiMwYoeq4HDOapteitH+beTwK0Z+pUrEtjvdZyB6cnRqEoHadiZ6z+1qdMUc5O2ksKGfbAuTE
2kq72xkjOejF+KhNs3Hs4QKZ8IDXVbItGkrczrd+zczqF6XTvmpVN4NzZdwM+NxMlJkS0lPjxfuO
WRqY26cpuu5gEBabxt601rrOX7ZzFfgi5mxJLjnODEHEWl81G2yVdnAmuZVnuom+v/7IHeLEwtEi
cVr7jez+MxPZV9fEM2e/uVGS70UkhBeSt7525vYjsgAh0/Qqp0+ZoFlkPJmVFwUCizIQBia2Nh/z
0AxriE+ssHdplz7z/T+4X03d+MsIvACYFtC/9fWFpmir7Oh3bMeH1nR/67x79ab2kSlEGJiphk++
S3CWj6OUDGkHhHFl7zBH1UgNdgSUbCIPvEVfzJKWX2fq7IbWHqO0LyNUXiBLeGLXaVbZIc+nU8uX
xO7shtHB/OFusqaNyxVURtWmYOEOHe3N6pM/zM1KkGc5biodWhvy97j5Ld32lZwp0OiyOkuxNkLu
nKzpuCv720IMuB+XX2bmwU0fV72XQKnTRU0uA7rT+ho/o00Q7ELjxzV/GWh6q3j2jyOUtGVpYI0A
9TqROpxeP74b7dlYpEl8rCuN1EqrODio1bJSFptusvUVtDmb6kIFfelsDDVGuI3VkggW+WByYBzW
uPwzcdfQlEYoOkl3jBFe+7Jjhd9MdfobV/JqOtXtrFLj/yaVUzigOJS3NGHXDLRJvRhz7O9BNoKx
JXvcsxNjNbrlU1w391ZPEAQ21fwZyVIVcF090HL03vbRyWiFJOPyIJl0gqus7ICn3gX6N6Z/Y83E
amSIMRLuBHNqIzutXqn63M26sS+LYa1KLVrKjKKsbrdVaVC3ggknZcK3N5YrL56PScECFMayXOl1
dxd5BLdHOrELMI4MX2tXfq4hVx7e8rFZNUNLCdBF95pB0a/K6idioCdTwij9SEuW2mR+Op08C73b
Fn4+rTqDejfvMgc8yEIslOPIEqr7LrK+arGPLFZNcgJdxmF/PhyHStjI3Af/l4yUT8AvIb0XJiib
kRg4NC17i6Y0jigjxsg8I1g5x0o/J6qH7WHs6igv1gbwgFM496PpX6k8lKO1JEhxgutaN+ZrOyZP
MCwpR/GhsrsBoUbpnMrZegyt9EGwpqw9t99kzbzxa+Mu5E6OWDToKwZkRFOu0hQ0ksTONGkWphyt
JTRKnnkRxU4NL6YtQM3RcidVvJkGY+12HVUJYKNPZsGi1vKDGJufMB1+spZZRTovDPmQy77nokHy
F1ZvZuz8JKP92w8Vfv3m0tLzeoP5PfOyCWMFSdfuxF9Asgzs67IBPNPOVjU/xbb7krrjVjetnYwp
VbXOPGC/g9xDwNHpuSHardcvDn+G0FZSr7lhYA0x+GJtS+6wuvpqSmwDsy9hCXLYsh2g7sVxQeLy
rnqdQ3/ZTLPYxJ3x7JPDKqX/HvdXRnwSHzQFkQKiHSkQxXiwC3JPKxOAu/CedVzc+rA6Y3g0wLwa
HuUAFtNFiGEr1zkiHCPQLqwfCoQMC3+eDmXvL5PZJkWJXZiYHCx8Uhizemvbax4su/hsWrLKNN3F
ax9Cmj48+QJ42fKRFdjeo+oMCjZ7yZLLBBqPBGi44jkjoBO5CfZittV8lnq/1GCpSlJDx8Q8O4ZL
Zii+gSmYe1+H2+stj7nA61xm9kLEJdp0pD6htC/Sak92M3oBs0babkLrFpq07vPeaVclnB7lwXwc
u73ZMw2OGKc02jdODkQ9gq0uVIODJLxU0+WrVczL89ygL3V3QPCsjYlRc1+bN73RvxQ6EBiuSFdF
+kZD2N36DkUJhaJCrXIdA+InlWA7oUcT4ADVb9h+SM9Y94049K6LH0pNMmTGmo2hhVsBaPbdUdWi
OxpV0h8BIGbGekrbQh9Ri1arx13RivohFVr2QFt9/fm2oWrRP+JTxG3TCfGCDOPICBpbbzf/+TU7
auOwItZQnm+boAMwh7DF+78HSVWUso5748qe2/oBHEY+QBd7rHXMO26bLOJdT9LXt//scN0rJ8B0
zV8bL/89EEA6Kn1larvbfpCtx8soia+/HvX2gLZkGyOoZGzNX3bb1jptF8Cws7Fx+e+2PPECA1Of
820PvLsm2C4pgLadqbMYh/880NtdPFGqu//ZLqgNsNJRDLT+u78hHVwsxIE5qXn6d3NOtNopgmF0
O+hte15NRE/F9j29yLo2ZXifkun5JEOIU1WturvbU8evsmsG3LxKxrR/8pso35sSLLGMVM+do/Mu
ZCAEOfKbLijd8ah0Ft/bS6fGb4MIst7u9jTN/XSDsEEs/zlwFKoDWYWAZte3bXJc5zLjn11vb+X5
9StTF3G8vZNKiGycQy8CkGB31ctiSzutBbenCcrTo/LN50Jq/B26frak0T7ejmPwSqCMRh5uB7JL
SH2y9MP17bddagcTnF5UNXl1uT3YuWzWWcOlhVVWHAe9U+F1oYo2uP0aRnN14Q2TbUMGM6v4dZ8i
mWNYVwy1/j1O1k4j/UC5AaQw111nJWcg9nhdqTG/ZwR/ZQ7U9QWLOndZRcnwkGGpuWxxVXicGukE
IeqbJ2qvJoiUk790oG9cd7Z6jWf87Nzcdt/K0S4XudZXH6KpfwmVRS7ZlK/ekBbfY10iG0ytn3KG
yJ571V83UlEUzFSYcFTBoNcsHLN+H45UNIvmAFoFJbfAhUY4KfQDookpdwb2nqtNzCzkl0HE3upm
+ZM37sWF4f+VqPTdK+PmU6cnoHpr/XeT2e0iS/NpndQR0Si+IS+EyeOrmbssQdfA5du2KKuRVM4a
xc8g5eX2CyMyXBaJsF7dnt5+0SSAQ2mUa5Q7HOqf/epoXDlQzJa3p931AJVreqth9HDU+7/3IOu5
gj7NHM1WsoqDuXH1tWYZuBBf97kd32cmuBmlPfzzp95+UbZhvylbZlq3XW7HHzUdnv8QM++vJHw2
FOnbeciIi2QEeiYtqNj20k6JBK3jI5eZtuq0MX3ExCAJGsPuPopcO5l2rSJmxJfZC+M/WdifELz9
V+WYHhHIHbJZ5eagKr7ca2Vl7V1TeWua14HrvzCZi1vDmwqHN7vCyiW2V6gH+ILmbL6Ubu28j45Z
BVGk5gffSKq17xTY7RTtcAe739uQ2hyeiTVtl5bM9BcYhSmGSfG91LOHcjbNk1UXGC1YjmI0wSyw
z2J54sRhUBRV2SmjddpYeC0cs0zkm17ikpKXDLiKTE3HzLa6jVXCKigFw/9eGMXR6Cdzg7NNdDR8
09lwobiHLEMIULHgcpXdlZBONjXS/q1lp/GFaoSSznCd7yi/w1fC+enowxdtF00Pt10Te9ZAZf67
6zi0/7Orhcz5QSfjezN0Nqtvnz3CnkoPZJ9tVIi3KW7LwBm3bQCem0HWKl4p4kKXdaMz9QvVpTBb
kpXTcF6ZyawutwfiZd3Awk5ifXtqXPczBpS4kVXbm5qljeDuFCwbV59oZyZy/Od1cQqo7Jlhc8cQ
/GcmzQ+jKpB+uP73Xe1je4NOiW7Q21akqMCxVIiB0SVcLFyFl5B2xtVtm6q88EJ1D0cfx01mQux3
2+Yqa6km7Jluz1QcFicsyra3Z7cDoU/ztynpedCZOcbtwRZ2SHAz19C/2+BzNoxyHXPX/99+zD+W
JtZ259um2vdKLN2abdUQoT7mebfUTQW7AgClW2up4LsjDjJeoUZEj6nNGViW2Z5dbgsQAa4bwSaz
4J/nrWww4APH/WfP21OM84Garg//HuL2i8qOurPDSB3PaQ8bGNWejXDStzfgvtRy/ghOzP/Pxsh2
9K1mAPHfXnjb8fZw+wU6VMbB1xfPcw19PPOdXXRtQGXcWKcB/OccFRJaC66BH6CGLUMeu7o3a4wq
7Bk9TtUzcLTc8rc0K/+SRAhvfAmeftteuP4jdh/6o38td6VEFqPFPfuX1b6qcYWyJ9Kmw6mUq9v2
PqYjUn39yhTHxZxoJF41ZXRZ2ETOGrHS9q3L2bS4/dhNJJeW44CVua3tb5uaNOO3t+f//Hjb+u/v
Bx/hWl5of/+z/fb0f7bZpmfsCpmtlAeGSu7VtI/N6T8Put5ekp7/dRbwxYvYtd+MFPGBXmf1B0O7
H1vUzqfmli+dYXQ74Vhi4xlpvPILC9cPPOBfRGUwPkPhUZoe62lk4MvU5MkriZeEGrNgwsrQVq01
7T1ctsIptZawwln/yvE0SVn8TjWmnn1rvkV2q8MgrTw6dqXdqdetaQzYiuqM7he6sqJtWJS01h3S
Ls8sPmvfeCefXHvAMLvalyY2g4k7Q0gY+7Us6vx10BmiTVpurDUkXB9OGHCAYtW/Dk1U3xmyydc6
ArFd1UfFizdNO8DI8tNQVoXqKQz3RTykD6GI/m5vN5se36Acq7NbFcMpjJgyjNcXXP8OGJTMtFK4
gaUTiQ12kl8plqTH24NVjv1Rih56re1hcaDRpUsIkkfLTMS4uO2DlvP6IzRtNHBi/5+n/3eI2+5F
Xb8WRV5t/z10bkELFtr/4+y8mttW0rz/VU6d68UscgNbO3MhkiKUgy3LPjcoR+Sc8enfHyDPEY0x
yHdVpWIJgWgC3f10o59/aOtdU0AN6PvxAt0W+3beSiMIaKJF9n7eDEtQLMBTLzqruhUkBOuLihUQ
0GFysMkKqXweWvKqYaoXn8RI3jro4+pzFifPwDy6r1g03zTMR79XrQklK/VwsM/Gs8yCJnAm8SI/
LUfbHvyWpAchY3n6RLdP4InX8JQncblMFCjMqUp+FmAtvZ83Xw9EsZTggwzOsmW5+y74ILXYiGsI
Ul9bpl/Y51UOxLfrzerC15rLeWv+mE8xpvPmzWJiF+mdx3pZLR6CXpYuUgteVwJLnbf0FhEFFfLV
NpgOz+eUkitv4pg10dIwOIdh9Suv9NLly1dUJd6UqmfcvZxMPd0qOEsYpSEeIAxxkb/LePl+5yYl
LYsyKiAFV31ed+ebGhz2oxcl6aM7vXIEcglW5+99VtXU24glMKA7SMLBXFHvS9myrgs1LK/hsjzz
Tmy8l6FVoTdm3ueVQFI2BE8uaIjX80EDVfstOJDckXNwgnWr5ftUgHeNa817CtxM7PIWcQQ17OFR
Qe/EPKeF6tYn5vsxBmVjZ570/Zz8mvs9bZmSamVtvE+41g6AbHTdG5q/zcMYAhFIgXesZu56rnWv
GZrxbixdFk6FyhsmJDvezRF11/Q6PJuPCo1M51AL95r0PAKjQRDf5pVZ3goQa6TQy+BLIZLLMg2N
D6WWCzgVHnIgYxI85xILCNMJ4tdvkkutWFS3/C/gRV6+aRKxNvlQqffkllhxF0X8vothKCHgGTyE
rotulFJnpEhise8GU70KGSOAwyQNGe0wuya+1fshkcWtzvPZiSjSHrIY+7tAlsT7fpIsQo/3rCh0
a1817jicJZMHQyMG5YZUZ8zCJapb064UBP9NPn28nFeXeoa3hfTzG/ORehhwSO50FwtCyO3kuHcg
EptHU2v8d7mJZkWA0Ntu3pw/OEEXZvPIzH5iASE89HrCvI8TFJ3lQFZAugvXbnScaVvvykzj8qbz
u2QXJXH9QQ3Cr3NVK9qPwOj8byFtlcX0AaOL6TsWUkVX+vSdWLCmUIZ69WHUpvRB537X05fvpHas
nKlW8vM7hQkuJYrTKyhV9pVSD/YVKU/yW51KQqIIU+88YmwoccPmUDofWv7LJFjbSk1wHvdF0mBS
oMPjw1X3rOLuUXnGR33wEGE4M2SLz3Ta8fpRxwEGwKBe348QaXdNj+N6FfTadZaq0S4wQukZkvxd
Ryv8ZgTtvV512jO8hZS0ePUfp7pJczdPXXW/v8/t4Oepi6vqo4zHelZELCN+VstUe5LdMn/vtQcb
QftZaU315YhiHxxZfie3825flS4glLFocRav5J4xFsY/CVFZ383/RgqCAMH0kdshCpPWnYxu11UZ
Te9r878pGrQSnqq/7p23UYYvL0eNJWt7kC5Tw7uCMqLvY1LFl2Tlpct5P8R3Fk/nnUrSW+giT2eT
9LPTs/msxlQaw5lPqOa987/zR2EZ5MpEE57lKGf8PH8+MijeX41d+lcDcf7eo2s4cc/CnJIU6b2b
Kun9/B+z0A81ydTL1/296ymOpZG4n7/667mgTX+eW6Pde4bGQYPssOXdzB8GQp+0o0TfiSJBu6Ru
4H7P/76eUw2kO5bnzIdN2UCspcVYJgBm6L2XEH+/StNaZn16+leVQHzN/80flcfYBTzJP3vd16rW
UNy8bkfmGJ2HCTpm85ehOKLUtLgOy5UkaarKJFxZ5MgOrsHESWzSoZfB1+RwtZDra+3gHiGD9N6T
/fS+iAcBR9zVtvagJocHnLpFwO91b65pYkumVdvOX5w/kFZO7yunnM6cd1Qd+DCTKccenkaC08zz
SLrxBjOE4mzehMqU7SsNpaV5U9WhjEpwNa/nzcAMtgyQ6vvcVtX7KNHfz7u7AO3WWsdDLhzS4blS
SPXyCiEu5qOSId/hpDk+YJStv6vS8eXSdqw3V13Y5Ogp8SUyHsMOXSHeR6efpcSoCWaGpN12+Co9
qy7OJP/5a/Xp1zIN88/JJPXPr792vmTEr00qBJoLWPr7WQk9Ybg4rzMPXPQklv6ijj7pqb9uFpUP
E80GQjMfnQ+MfUxkn7djOf0UK3HqzFtDUlwRKqH4xMrODpnrQgsMgnu03fptxXr2rq/EAJTJTzYu
QgW3GVMhrJNcg/RDiXzWfPbLF4Xmg50urMnXI7g3pCq4B2/m8WrRPUT4X1wjIH/VSL31LKsUP9g9
rCPbvi/a6Kmadqc2PJsyIp1eN5H13NdauGEhPriej9ZmiCfGEH3wFNDTtY7FTt9J1nMJaew8LcP+
fP6WqnYsRzZheGtLsf1hDK/nIi2pla9ReiUDOBXlhiGJ3DKV9vPmEA2fRnxn0bCq8veV5+7mIu2a
3Jgy4nzdtLH6QYc1FgXWTR1rZDxkGXIxRlY3OGWLm64wyL2EiumCC9XfDUOsIzf09+FeAsPw+pVx
HAeCKBL7BkOrZsA68dt3nt+07zBaYukwBhzqemwieYOBTDd8fj1DadynLtTim/l8XE+qvdZCtJw3
y+mCUxZ3utb8na5MjA2aIvbe1ox93QzlXZ/Ct2cCANS+lOitMiKZjWZ63/yHxm+zb3g4JeAEvclr
QIdtO9YWRP8ufDLM6outSem3yFWBv5jFR001il2NMuE1q5HmTT4qBR5ItvgrlIrtfGphkedTO9l6
HGO84QY5YCQxyu5xzO32bC7PhKQYt2bx2c2BKkpFz2RMioyrClLlLgtM6xngwM18ah2qn1pLhoOo
mgo/ihWd+R4ytys2gveof99DxDvUyz1kCXOq+R5KWENPQVp8Ab7bnrtFpJ/HcjQ6gAOSrYqwx9O8
2ZZRulV9WX3S6+rn0dH2tINNOVILh6RRcg7bmTyJJoUfZHzSt/Igl7eA4buLQokqB9lkdESlIN4K
dPM+DkP7DARa/2FVV1Usjd/rgjCBCHkIoZxvj7Zb3lasZ2YNggudln7uksLfo5eVIH8Xd/k1K3NY
Rk3/LTYbRJ6xGdbrDe8BnF0U3QA7Ahtot07M21jRdm4vBdekjaxNzLrrbt5fWCpYIIjO6bVmZLus
7rCM8Bq+odkBxi92b71coLvQhI6rljLZ6wkhX+s6WNBpqwg9UDxZObwcbEtf2ZVliyLBdGA+ZT5q
t2p2RQIBFf2QBBVKYOdx6Rk3OuubN+b0MW/6cWdejZhLzlvz/vkMJSF/RNJHoEydhlDfp+92GR5H
vpGc+7jebGYBdpiuTzlC/+8CD8BkpYCzmIXQxVg9mbYVvSOd7r/sz2OxaRS1+gu1Ddjm7TfUxhnD
gL88eLnuOh7SQXvLj9N3UUeSo5bk9pvWyRsEoJvPMqpNW2QclVukU3FAa+LgvC+k6kMpK09eGXVI
6mCUNaT2sxHioRIqIrpu8qLDA0QbUO0fvHveMSBjp94DtPLuWlNr88GYPnQV3KKRPQxhYE6KYs0N
EMwr+H9gLUs9Ki/UkWnF6/lNVQXncs0r27xv/lrrg8IfgibZz5vzATkovyNbb1y+niZAUokqS+4g
b5oPceFWd1YrbV5PQFmGqVk4fH29TKWJYl+PkPrmL80Hmibot1Hsu1AuuNC8T6nTHrPrILmYN9vM
Nc/TIAcNIeONY3vGs8Ur3VVnAwKYN6th8Hco1cjOvCmi7Kkm3XUPmcp9B0P9vKob4zkfPAhs9qPS
h/oNqQsk+D35BzAseR+WOa808775IwjS6hrOFbRlzpXHTDt3xzK/qNv0E1hgqOe2q24V2QofuyE1
7nX1S8PaAsQZ7CoukDGD8jodzMosepT1QN7KZId2876XA27+SRtU5WreQkrRuLfTL/Pp857AUOQL
Jq2H1wnjTAYVUUu7UrQtRNK6+uTBoXq5Bi8XwLWL8RPkF2tT2mSmQ1L/yhSAAvRe371uue7L1hyr
elQuXo+1v2z9/b05yP195vw9ck7dO7UjVz0FwL/PfClvOjYJ7vzme3bvgX70uguvG6IbmI3RjRG5
j00ytA5yLNHN6/75v5d9RU/CrAPZwOmvu9OSSH82b1dj+zX2AObjz3DjJkZ2M/83f1TFgKaKGjcY
iP37gKvIQX+wrYvAyWQvuQw7fChfLvN6hbaShp0STtp90/Xnj/laTArasz//+O9//e/X/n+879l9
Fg9elv4BW/E+Q0+r+uefpvLnH/nL7otv//xTgG60TVu3VE2WIZEaisnxr58fg9TjbOW/Urn23bDP
7a9yqBrmX73bw1eYXr3abVnU8pMBrvtpgIDG//PLGutidn+nmhFMcaAXn9xpyuxP0+hkmlBDM3tv
s/R3Gc1z7VRtWwYY4LXzKfOHlRTWJi3B+xZnUtDZTFQwCYjPvTDSb8vR0F4+klG51Qmtl+SGedao
Jem3oPLzvaR4zdnrefMBcm4YaGYBksl5wKKokTpFanU3Rpr0N/N/2t//TWegnJIyjQN36vNqcuOq
ykUdNNlDHgCldfXhYMtO5QvDt4fz409eU3958oZu2bKCu4zQNCoAXoj165NH2rDHwMSIMOsqZVKx
EIb7dvT3OWDNCwh14rEbO7TUhjL52jXRfRvr5YfXM1xJH3d9oyLw4bn55aCSgA36Ps422Ah+QWTE
ux60zH9nyAluw9PReXP+ACH8ZcCY7NrXZf/d6/fTDu24TaQoX+Tu6vjtqvp/3K4ua5ZQTQvdJSQy
puMHDS1x1WRoPNNz6oaIhR78phva1t81sWLfgKNGo5qsSDl9RKNX3c37W0A3qRGTQ+EdcLhksjlc
ZoAxzzRP1YD4kFNmsZMAeLD9enxObWAgMN/Jf//SZ6q5D33N8qEMPL9ebP5r/z27/Zx8r/53+tbf
Z/36nX+9zxL+jp5yE3wts4r08/KsX65L6T9/3fZz/fmXjV1aB/Xw0Hwvh8fvVRPX/+7705n/vwf/
+D5f5f2Qf//nn1+zhlwaV0PcI/3z56EpVqjioMany/88Nj2If/55M3xOwf4sv/D9c1UTR2TlH6Qu
VW1q8qZQLNp69306YqscQHoRFjBKY4Zu2n/+kaKW5VOe9Q8DnqZJm0EYZMLb/vlHBbGDQ/Y/TNlU
TFuQxlBVw7DMP/993z9j3kuF/T4G/toyJVXRBQHQ1ri/wxY5YhNWakWTO6UZI1eWRXARtVQPXtrL
L83lMMTyMw8i7Ovll5E1zD3WxKPcgbmcTxitrkMKKbazbZsicnAikE8/9jWOv5YylX7QrXw1Ey3r
2rljwM2ggMqCyZlkcKzySlWbKS8/Gvc1uszRiftae2yLjqz2oYEuy5g5vmS7gJtITVz5MVIl24P2
87OaDp+b8uvQ9HpL2q+3VNRh6evAup0+Ku2WeIHzFepuY/5JaqXavVQ8o/uuKSprS3FX4x1r1tmZ
lfthfiEjtvbh+M9Yu80pfB88WCnWJbLkTeG0eVPCdgGbFu9EOMALPF7AWvuYbv+gACZvRonISgZb
UGvfpZ2l/AjjAsoS0rNZ/8ZC5F8L6fMwNRGNy50CARj9LIcydReRgYegWXbjiSFt5VGp9OHDO6nr
xkJgLisct1baOwtcwb0xIq35puekLsbJLMhr0k+YDVtlAJJwwEGAySZUBNb+MXPYHy9l7R4WwQAF
Z5+hy81Yoa1bBA6NZCvHafD4tqsvYkEYSilYrDB3MgLOQ6HwhoXXbmmWu+PXV1Yak7oIA0qaM2GW
4O2Z0dB3d15gDPJFKXlYPtdwLPwL2Ni82Ja4G/CyYASIwEloDqJojKDPlQFskHftWHZ14JoJZh01
gqVQqeQJPn38J06N4TeBap4fHDT3Ici6zBIEKne0ICmA6Z3cdnSP5Qkvkuzsr8HXPdTZwBBp16Zg
YXqXo+0+PhwvfnrSvyt+EVQM3e9aK8KRC99h67IbXB0cUphB3TYxogT1+uV4OWvtSP21LzTxiPxi
FxaOl3npYyJZaNv4SpZbb4u+6iJqePjPREpm505s4GcHuC9NnkTiWyei3lo7WsSLujObXsOa1elK
aIDIiYfvJL8Mv3ZDkZyIFitFKIto0cDhj2URFQ4kKcjeMRZd55CZO5QEfSHe1p2VRdCIQbvZqW/B
Yw3UANEnXA3Rv0mwTjhRD2t3sYgXDLY4+rkMD3omKdVuZA0shwMDyRMulRw+H29Na6Us4oYqy/oQ
CyN3/AL4+FknNYp1xdp5C/+LHGlwYpSYnspvOsccVQ76ZmNPWeZahjovOnTuDQUt5HcCGStxkw42
7m7Ax9ISQSBFlR/aSc/xjW1h6kUHBbe+jIJN7hK22iB9DwAb73cBVhP1HBujgxO3Nz2t393eou9r
Zd/VvdZlDrjL1EMRTtUyaYfhEOImSawEk/qeWQ9/Ha+zlQigLCJAa0kk//uJKFvlMPPdvIICjHVF
+vS26y8iQJ8LWZvUv3h9ZWK9DfMq+6bHMnp2b7v+IgQgxp1LaRHg9mqjRGZbMLHA4Ma741dfGQbk
Re/P+gpUnRxmTqfwSFCl9ZSgR0g7rcVTPOooE0VBZQCeZjpnXUVFbuHq69rdqXFgpUfJi8CQql6r
Kwq1g0uJ/dFNNKSn5LFHoRcZ5RNjzUoLkBexwcSt1SzKgTl5mXUoyo6dfgkHQPx42yNcBAX0XyJZ
aEnhWMEAj0VvKrT9AQlXMAgz3HyhmgdwSlwXteOzJhqiTwKVwq/HC1/pS/L0XA96rN8H0OZ1Jhoy
9BhEcM3KR8UoUob+IcilTnonfIR3Ho8XtvYgF+Ehl1TPFSnYnACk3RfYPx6Elh5J2eOXn+rjN3FB
XsQFs1Al0Kp14dTxIG3bXn5OkOXM0EXepkX2BJdwf7ygtUa3CAkJIpzNMA3altFG9U7rW0SjzWwy
IUFhfay3bytmERkGIylMvWx5XHIVQL8qnmrLgtaTx28sYBEaNLzmqqKg8uEMo+thykrvQpBpE38/
dnX05fht/L5aLHsRItRiJO2b8V7eGXGSPim+xjKRlyV4Edb4PYhzEMAIU/SoWkgnbmxqUP/ZEix7
ERUSK1AzTWF+LodK+qiFsdJs5VaD93D8ln7fACx7ERFsNI5EJfMOQ1qgBJwQYYW8s3IVpt9Y9bpx
f7yYtdtYRAYPcyMVYa7c0Vq0r+zKRDWqKfI33sSi62dJmeTYc+ZOioPsVSrKDKZ3Wr/PkHp707ue
ZU83dhBd0MkNItniddVMPciy5Gd3Rt29I01fn7/tES36vK/oViGpde7k/QC3XiBtXxaecuLqa/W8
6OgtPTppMZNwtErTrlSiSRyP/kYDD3qihLUqXvRxX1ILO5FoqQEMhc+JLLXZWSIF6Ye3PZ5FD7eK
rOKtt2fenKDDADZk2BVY7Zyaia10bWvRtc1RUnKVF0wnGLof46RZUqTVNg56hGdr9yaV/Lvj96FM
P/g3PXpacTxsSQMmPLYAGurkaXg/qsFH/KrPVau8r6IOyZTkMvfVHwyiYPIV3z87XupK5ViLbh7K
PZrh0MacPgwu7VD6MrrR4/FLr7QsVjx/uZ9ar2ociokgPhnuHcpQ40bJ0dQEGyGd6N/TpX73yBb9
G7eJmDxIkzlV0+2NoEYCXavMC1W1t7kJvPn4jaw9o0UXRzmtjQOZZ2T5MmYWvYEES4YD9vGrr93D
onsLuw1KLWeqnxXBVSiZ4XaoVQguvgoT1x7di+PFrNXGop8DV0fNhfUWB3+VAgqc3uV3BW8Y1Vmq
yE30xua06OtSa8SVMhiZo1jlTu2aFJUZoOfHb2HtSS16eqHlFv7SKvXg3eXKeJUiE6KAMg/V6kRd
rNS0WHR2Emt6a5sdZsmI1mroobp9C/YUA27n+C2srBRbYtHJLaMI864oM0dKoEOWgdpcljmqzqAj
0dGK1fhRU4V/Z1WxvkOf1XxXwjjbGg0wtuO/YO0WFx3e6AdDKdOMLlPnA0EfpEczyP718auvREux
6POK6KGhxzRmVUskvLOaujoLEBhD+rC1UUcJ6kz/lI89jhjHC1y7nUUEGACyjZovUyAYuQHnsirM
z6ya3np+vICVfiOmgg/Gd6MU3qhMIQaYHdljd0LzBDDGjdDq9seLWLuHRQTwU/TqYzjrjmZh9kHy
FIX+OvVOdPy1Kll0/NrIozI0WCmxzRHFvUEAPMIdSSngTA7plwig34m6WOmfYtH5cV8SMm4m1AXe
DXuDXDDiK1p3XXu699Qzodgdf15TX/lN1BeLOJCRAbbjrud5IWnv1CWSgbyrfETh69Ko7YexGGon
Kmrj+XhxKy1gyvcdtgAImZrfujnjWJCHKE/0CkpWaW91T1JRu9XbGoG5CAwjbmVt6PHwejATGzkH
BWKRbDwRd1aamDk1joNWXFdY6CQo3jv0fXGe51lzYddu9LY+Yi56vVziqGZDqHPw3Mm2TVoaUIUN
3xHojLyxiEU/V6XMaDSFwDJAfLjGDcO/R0oRJlKcZsr2eEWvPaRp/8FDUkUdKtqA2QhKaD12aDJo
BZFWJ+5AkVcmeOain+eWalYaYsD4h9vpA6o7lBQ2mF/IFt6PUVPtAV2NmG4Afi7SWKAMinqKjB7a
514CEcfKVgqvvoDlgrZRiZDomZVo+mPlFxhnZ6Elwi0vU937diwVLCQjCGpGGF3Cg2ye4gAxRFdu
+6sAN9ytJyr1a9NV5VNbdjhLDbqmIpZYMy9H4gOpWgseDRnZWGpvAnQH8B/LR2FsE68dvI3FhOgy
RW4fKCPZrstGi7HVdK3sTtErpDbBx30cU/R7UbWrk49F0msor7jjFtdv6UeMlnixsfIEPJsqYaWo
51F8GXti/ND2Rf2hwZ9T3Rmeat7h0RQ/eYPxF0BkGVHLYLik7PCvZPCtZ7VG7FKuDM/BaU5FTqfP
4UNgd1sbtosUeAflNCrrPQkmjJpNNPAtM7ZQdwI9eK6No/oofB0pVcXMn7B9shFolfqONSq7mdw9
SOWiHqmF4J5Bh7wPTExHUOgZK3BSVu3lm0rU5g83L8WlmoTwiGIJc7ozLXTN+07PgGEamf+AwFaD
bUGgWR8SE8WKC8m3sWGokVH+niGFcmo9YCVKGYv40VdAijFfTJyavPNWSoW+bUD77TQJIYvj/WNt
8mIsokiKHe7YVXLseIEmGZcC19FgM44CMTfZ6xWSY7VuaRdqo5fuPrTc0ttmiPL2jj/g7zARd1Fx
PPFjpuj7m0HAXAxreYWFgIpFu5N7Y/2+TtXglgXMz25XghcP5MhDDTxJ0M7KC/sWtg6mdcefwsqD
nuFpB1ECKCVqSIGXOWaYyHtBgg7ZMLiXSRhXJ6L1WhGLAc5Iuy7uoiBDvrEuxEZ4CDJqZDo/WZUf
6m+7D2MxrFXQDk0Ps1wnsJRop8Za/c2zk/QKdCaiz8ef1UpENRYDQ6xEhtSqeuyMZiOrm1rDo30j
Giv/9LbrL0YFdIKDFv2C2MGRBZle3cKNE3HFE79+pYkZi/FgcNuuE4MaObZrPLuqn21qpB5QKwQC
r8YZ69ix3JxX02YcJvqJhr32zBajhKtLQd1VUezkcuudh+1Q7o3UNk+MQlNX/U23MdRfx7imQ9S4
UBrQKYkYMbDrwvpb0BXKw6REuS9N7CBwU0BO88QzXGnKxmJOKLmwDjR1rNCJjeRwE+cFJjN6EFlY
W2ZJ/OFt7WDRYRQj6CKdVXAnyhLjyo1FfK/YVv7l+NWn1vqbZ6Yveoof6/gB4lrt5IZnametUqKV
H0cIbEcNLPpNlodlc6L211aBlhjL1DCNpgljaQ+6NTuztZx0HFTBMfY/97H/VNU9Ngu4GWOPe9np
9cPxW1xpdPoiso9KE1b+JO+RDihtww+W9kXwbxzi/xFXZumLMBAZlR24KVoUkHvQYLQTyzN2lpvY
yNuiup699dktw0Gei9gO8tIBQQyJrE2K4nMXaX5+ZclCuJfdtAJ8Hqs2RBRopMgr98Xoh/eN35fj
iR8xjbe/aSzaosHnZpo0JOYyRPql6q9gHGM4t4Xv7YqRVW50l4oduuD1eci6bn+iU6/V3iJQScxb
5YC0luNBWX6vFNkW+aZTfWut9S/jURZovM4VkG57tMEjXES2g4Wia0PCPZDs5+MNcCVO6Iu4ZFRB
Y4gS7YdopL9tNML4pxglWn2buYl++bZCFnVjwXJQWSWw93qAf4dWxBr+5j1+HAjGbI8XsVYVy0jU
JXD/ah1nRTdtP5iaJt24vS1OjHcrdaEtIlEPJFkgtubuXaEYH9sM0BHzfrWOkIZD5uhcY4E1P3En
KzWiLSaUNvzFyJpUlBBIN1GgZvYrSaN25tlIpx9/WCuD0RLOiqVErNRILDm9jHDid9GSPL8EeZR2
e0lO83qHZqCKu3XH3ORtJU4P9mDyBrEN1X27dfc45CmTVzIaknkFt/as1VTGJDmOrEkZ0GxPgchW
GoS2iElIXPmxDyt9X0UAeja11db5JtHkSjkxwq4VMO0/uCW/7F25jwjYZSpb6E+DQ4u2CdT68UQB
aw1hEQBCdVTLPJTcPdjZ+jyyI9uBBtlfWSHmO8erZe0eFr0ffztIJUPCQ0IAZVO1g7INLfUUgGPt
6os+aeiBMGVbSh1kpp/xcmOAM7v0xIrnysWXSNKxRY5U1YfUkeShuTOGDgGTxBYnnv3a1RedMCLb
Y0YuSwaSCMur1pZtnFAVZXf8sa9gMK0JL3/YdvDETQzZTZD98szkYy0kfaPmIHntCDS2XzAXHATS
CqaGGbOZK+pVNsb2pQjb0KmtoHSCPrLOdbt9xkHsRFOYeuJvxk910UO1wpDRkcc+neVDm84pXCTe
1cB7iJTI/N56QWSeGKlX2vUSgGrFOKFPColOrhcqKrGudSNkRb+Q3cB9W3J4iSBNPTwagdGwxKPb
yRnJ//o67mT1veeN1Y/jdbh2F4veyaIMYAMip6NDt7/EjTkFCgzTb2js5kSVrDXCRe90J5YxhIfQ
Qcupbc7TuNfRLheT3d/xe1ir88W4nJSNUeQ9BciVaD4Yrak5EtOlTV5Gxh3WsadALWs3sggEYTCq
BBnMuuqoRD0V/5QO/UG5GcWJJ7VSGUugaKa6Q2P6Vei0o2l+i3wZYVXEVVjJTVLzxMNaK2MREljf
yk0zRtASja30vMEXC243wm4D/FnT/Hy8RtYKWQQGUXpI+ZDtdmQl88FlmMi/b1Ux4EqHDS2KEseL
WamQJZVPL4CYqHIfOlqT6zsdndpNJwvrjbUx3dzByBiZ+PdlmNI6hhVa13U7ojbVRcpDHBbmx7fd
wHRjB0WgytFHHSoJTl+qnwufhROv0G/edu1Fz469rjZVkYROWlX5vTUxKWU9q94WmpaYz64HuViV
ZsBYXohx42c6SsPhIOGRYWP7emq1bK2GF1079PQRKxYpcHBZxhkxsizP26SSZp1K2a7Ejvk9+qAG
WLAVfmhYvuN6+me7QhShjEJEs3sUQnr1xFCxshK0hIDmwresAVIKd6Hdjkr3vUt1sVHcZot+8jPW
TwI5t3e6NL4/XvUr3W8J+cyjlpdXXwucpjWBzPuNol2hTFP/JQ/t22D5vAD/2nSFbKhxKZGl6Uc7
3YzuKPZKaY0Xx+9gpd7lqboOqgXBMLVXOi9w1AxbVCXlzY7Es3bi+azVx6Jne5gPeGbskWFC3iHe
Zb1Z65eB3+hfagWI8W2i+8EDNhj2X0OiyEV4Nlgs1jvHb22tcqZbPri1OpK6vDV5a2kVtb9Qy1Z6
qNs2uEq9UDwdL2KK5b+ZBC1hnriFtKjiSD7QmXqHxcp3xODjMw+Ne1tHuXcIWc3WB/wujhe3VlmL
Ad40U0AtLMo4ZEK6naR0zbM9RCex+muXX8SALJY0WcS0AEkP7SvD08jQtCi8H//xKy+Rc7btoDp6
NNa9Is88J4mUe0Tu7o0KdwFP1j76o3hOK/1EOb+vdrHEeOZmX+u1zzpIhjL8tqrL+kzGvG7Xd35x
oh7WilgM7Qm+hHhYyrzepyA0zkw7cW/9QtIhzWRNpb2xlEXHL3VdbXMk8Z1IlgtHDFkV7UIcvyvs
KRGCPF4rv69zYS/6fzfWeauZg7Q3tHoAMVpca0iybY9ffO05TfsPqlyQzg4EkqAIBRkYnxXBXZzo
ISpT7tPxAtZ+/bT/oABU2VoUZihArTJ/qytyeVH1fbF/29UXA3sZ512rhPjt+UERXGv9KF8UEq5c
b7v6ojMnvRePkLfsfYNAzbkwBhPAR5mcePRrT2bRl4PENMgUpZ6j1dkPK4O7b5nKqbXTtYsv5udq
2EKwkippn5oYyedugOyl3AYn3tRXWs0SyakVpZIi5mjvy0qTQFyJpsf0IvF5t619kZxKTK7cxBLG
SXJw7GDRsJZhaqrTtp23y6quedOkUCzxmg2cXs0OMzxOwzBEa8j29l2ipm9aIIXJ/mu7V6y+HmtM
hPduWTApMNoQi3thFa165qcMCyea6FpNLPqvh3p569fEOXMQP7w2wR8qR0ZTkU5l7tbqYNp/0H+p
2Yq8bOA5yCpHZ0rdwYN28aE73sPWfv6i/wYpDpaYX7iky5TuI05T4a40bCzifa2+P17E2g0sOrFA
GixG18Pdd3nH+nSbP1dDrbzx9y/6cJYj2FaOXLxQvCfFyq/0xEWFTfpy/LevPZ5FL3abDCCTHXsO
ltLRRQWmEQWeYnT6djiFlV4pYonTtAdE2EWqunutGR/8Ib2Uh+IiznHIPH4LK49/idKsrTIytSBA
260LI2R5kwFVk1LK33r9xRBcaPiGoLpDki3qjQ9VHRiPNWrju7f9+kUvRlyus3vfZHxBHO1aJEPh
+A2Q4uNXn67yn3NTIaY6OehbiTV0Q98zNkoIOp0BECIplIt+E+aXqadkJyLRWg1M+w9KUVNV75QA
ZwBMGjKQ7znaZl6AIuYba3jRh9XIT0GPlIzwaRRcIMhz041BcP62R7TovQEaN6HqMgQoAV6/aVeB
r3LNh5aItEFa48Taw1onWHRjNbdCKYSfQCOS609ZrsTVTYVXkHVt8OpzinG2VhGL3hzGudZ2TeDu
sU33NpMANUuloj9Rzb+fvKOY8ms1m3Y76HB+eFJGrV8Yaak9FAHO8YUV7lKU6Z6wQHRPTOB//1Il
lghLI9FVexAgk5BOC7YoIZaXCP5KF4JV8J2ppN0Fii/DLoxT7URHXOkqS9TlkBIK9Tpx97phPhoa
uaY69hCUK+4DWz+Ful2poCX4kmcqR3ZCTlC1gmKHyn+wjY3m1HL82tUXvV0LmIqFui/h0DGZ1Ve2
wM6s1k5MydauPu0/6OVZ5xZaC+hw35aIgbsmxK821uLb491w7eqLPg7ApcytgtSblnpGv2dFOe02
0MZFeGKR4/9xdmZLcuJc174iIkBogFPITLKyXGXX4HK7TwhPLWaEEIO4+m9lx3/g5jVF/HlaFQGJ
pK1ha+31bIg1YBf0398vYUKRiRRDyk/Hr0MbfjEhOIihs9xXkz3TuukOaiKv1hYXN53/ef+ztmJm
Fffd1LXhkqVOgrqtVkOiirKdi5Gl7A9FnQGcYZnwXeD/2Ex2PnRjquGrScCEDjNNDspARkbzKQzH
6exSp3v2ar1Xn7IRK2s5mm+ASkEKMkxyW4GRzgypp7hOe/6V4HMep2bRO+23cesl1lLJLkgxPy/Y
PbRux7PnzhJdgs0Di71Pyu3qT/ApU95dWzZqgQmSUHXUEw7wdpCj8D+RNe7AjrZs3PFZDqALHCoO
C8kDdCa7qqmNkbuW46TGmqkVDJ6e0oAdDFhphLV8r6BwozfXcpzZGg1LQTiGan/44JjsHt6xFzvK
244oa5Wo7i2SpZJifEL4/7c2JSrWYIDWvr0//P+c+xNrTWHotdLz2jlMjHSPdKHftXBwQVG8FksN
grmXPpnGqkcnH2/KlAu2mgKpqnBaoV0K/+vmZcnmRx52j1NXqtu2ImuZoY979FrVJgTAGXVGhC0V
6H1hv/P0jc5mq0mwg7i8l1C1J/PSxfkYPPHKecLJei/Bv/X81RQIxy42WXH1Ve6q58Gr75yxObG0
2wnWrcevJrspN5C4B4BQkXTgUQDHcpgcwZtx7tRtCg3BVpMbn8Z8Ni2+IPD6HznBQOJ6Z3uz8evX
ykGgOZg7DJhpnDTw4U3fpueRNs0xt6HcGZ0b8+ZaL9iOOMWnLpjWesrEK5vc/OwLJ/wk9Azop793
Wb6x6NDrF/62UvstmEsN0IuJdCU4tN0Ir6NuBCad5OZIClR0Ejnsratb099qWxBkWdoBkYfkocq8
r8QX9fcuT8XOpmOrU1YRUaRgSucEFQIMpdQHt52XGLlEWN/zam/jt/UBq6AIhWyg4U6DRFGuXmnK
yUcXWaHk/Rlwqy9WMQEz/waYXowqvXQw61BDE55nqXtkceV4KBkpK4BKhbMzg2x9zCo+aocMZT0i
BCXnNtGzwgxY0fb4/sf862/0h/PkWtOWj7gEnmSF+dxt+18MuEV2R2E++2spcWdwKqT9RFwgBq2X
fwr9TgDYlqXWiWcwDrIERW0/BKiy+kOhWvYhdDweRDWn8GxeFs1eYeMe0J2fujFw1oq4Aqaeg5qB
5sM1af5lAqrtBVLWHon6fm7O7zfH1juuff5bnM2zM9RAKaRJndPhFNKBRTNtgEp1djVFW6+4ziS/
vaLyO1lMy4hQnvI8lqF81JP4h8hiZ9u9MSOtFW9lQNXCrIdTj5bHscomAEohRivH8WmAIcPh/Yba
GJX+9e+/fUU5euCLFkhyCA9cz5LN7dHNAee67emrOWI0ovC8mqUJUh3YS9RgwqWu6J7ff/pGAP/r
s/vbb8f9eiNSNYRJSYuYOYBs5JKLaBYgDeU4CPWefHv/TVuttJoqRCD9vJ4xbQtYnH5zc2lORMH0
+7anr2aGgYLfBjNUfIcM3hhT88chDbLX9x++MYzWwjo10tKtPSzLPCP3toGPu0/u4QYPXyK6J23c
aJ61UWPPAbEKLLZeDuo8TuA3q4d5Gdjn979g6+mrWIYHDCFuga1X6NMyqYtMRUql4fH9p2+E8Voo
Ny+jw4CvgpQ1Hc0XH36T38gyOPeddrq9PPrWO65//22gOnm7cLBhgmSudHXX1s0Szawdji06eyfS
tl5xbbzfXlHWwCm2DQuQK6suDEQnIIi/iro7vt9KW32wCuSJemC4GhUm1cLFvaxMdZeq0t05F2+N
0dU6H6AUpOMlNl8CRuCXGY6oD4C+5Xe1ZyF2QSIpTN7/jK1WWsXxVOAaVTg1Urqy/1ZP9V+O635A
scueiHjjUEXWkVxBhsW9ErOpUk0bLwzy9QjEAdEkjSrDMEa5Xc7u0D+uBuGjo6CjNQq5hvc/b6OX
1nf4PF0o8+ZMJIDAA5hTW+dDrVL96Zan8/XNfZeGfllkVCRXFeahk45/WJzS21mxN8bAWvMXgiA5
ED1hOXUARax7gWPKbJqI8fl1Rnrxlm/AZP3fMHEGrr3UWYIEOS39bTJ2ObsAS++cU7a+YTVTgc8x
5yJAEFKnupPFnMVcAPNeoQJJAqm508tbb7n+/bdQh/c5qWmJWxV4p3/UU/g5rLtHlZLXoYLw77Z2
Ws9YGahLBBDqhNZhd2y7lCc61Hpna7MxTr3VZLW0HKy7tMdk1ckZV+A1OWY8f7vtp6+mKhTwTLwm
RiQj6OVlbOu8KiD8gEHnTvtv/frVbCWn0dYjHYIkG+f0mOV9l2R1aV5v+/mrKUo5lR4X0gXJADIj
+I8LkIajd5s7qljL/JDdnGUpoGqYsjY/FflYHad+rm8bNWt935Lqfgg5+pVpXSa8VyS5+rvuXDxs
jPu1mq8HJJLrQAYgoQaf/Mobo16HD1SUQ2x5+PWm5l/L+WraY7dRdSIBaqb44qnMfwKZWO1Mchvr
z1rOp0GmQZUj56ild+YnQTINNJ433cM6Su8scRujc23TSNzBnZSbYYbrA7+PagD23nidQ/54WwOt
YtftcXbsqc+TYJoHANi0zqcI+ke9M/63mmgVvn6aeYJKpAmbYGBfF9rSsy0DeafmRT69/wlbr1gF
sJGmo6iFwFKDtfdloHl6RNlXcchGtac83eqFVRS3gK/kgY8DQ0raLiqmvo/kqPYyz39+OrBQ/10B
xgYzW39dAXwpjjg4/E0YAHrvN86fowykhf8+m/p2rooZJ+epNoMEgYhkd7k3Dkk7m9ibw4rtTBZ/
7gW+lraNcigXV+EjkOQ+21kcreq+ApT9/f3v2Gqj62t/WyVLUMQrUy44esI49K1ugqI4mYDoamet
v7b1/+ZbAHL57/P7pakmp0BuigtycBz6YQrmH91SfcWd9bkKbNKF3o0br1VIeIUEMy3gAklDv6wj
H8DwKrJN5ro3dsUqIISToiKhxfmkm70uGjNAubzgOKf8pkmVh6tooLPfTIMViIYZ+ZhDFhqoomDw
S28jU+Cq9r+dMZQ6qAz4eQkVYxN1yhVxFg575lgbI3WteCt9qGSAs0ca0imzeAjKv6zLvgiUju+0
/0bMrbVuvT8UCrjgIAHE7nlu+vHUwKG/Ndy/c6y7s/ZsBMRa8taVBj4SBvkqszgootIoUnNTQCfe
D7d/a03+EA9rzVsKQHRVpxMuHsswk7DHY/B0mqWwKuIeHHvuAw+sFYiWgW+omgDuEk1X8TelQkf/
g/IGAO0nBevXlIJ7X0AJ84NSHXrHIJzq2+pkgKP57zBB3e9kAhAeksCZlgtwhAEYSvM07dU3bDTx
2lHLlpQv2i8Y0kQlkiuBa9lX0Ixq9/h+I28NxNWcBsyzP9bLHCRNi7rUg0D/DZFhDR+iToAosrME
bHxGsJraGEwBZ5R0IV3RjP3n1Cfj13qZ+M7+fOsjVrNZoJH7lZIgVrvsEUMGCTs/Bz3QPL/fSFu/
fjWZAdLncNU3QeJWlsPzg9dvPYy1dqb9raevhlAA+IznQi+UZH5HwzgMCznFahJLuBNIWy9YTWX5
wEmlYLaTIP0U/sLG0L4GjT9+fr9xNhp/rfirCjEt8JUME2UDdfGnzj2ORQ15YRrwm47YfC36S2Gz
g/qEDOm6tJQGBT0QZkddmbPgtuEpVjsUS3AnF6JmP2nhiJKIGWSHps733C+2Wug6R/+2b5CdCMt0
gKi2LU1cAj/X6/EqbN7p3uuP/MM0uZb9hW5FBuE2LPHa5Y6noYqziiRCd5es7uUhU9PTbT29CmI/
a2Y5pg5LUDY/JbWDy4+SUvdjz5buxsG0imQgd50lrzSW9akaP7PR8cqoyrsQoJlldv56/zvCjQZb
hXPVLyA3Z5NICEijd5P16S9idO/GahRHJzSopZ5eUNmVRlNbF6f3X7oRhGs9HRgO0KIEeKkrZlzO
+p2JfUftXWdvfNJaQdfRjs7kKjUz3ltaLbCKMucwQ2p7pEdYmx8Ejrba29VobozotXyusqSwfYvX
UQrCQzSaCZaijhY13FIF3ZnVt1psFTbLoMHYmVGMAW7zeMqDXp+ZItPf7/fHv+WUfwgbfv2236Iy
wDUwHYOAJ60dooG5JzuBn1x9s5WJxrSPgoHeG6LuFt1HrdQfcK11m0yd/w++cMExbirE9dXWwy2B
H0YgWMDEqtfpjcNtFUjc5pXS8PtJYKivkCr0f6Zl+P/ohf+frkF8La7Ljd+1vvFoMtRVd4QrZh/r
Ma0iLCo755Ot8bxaE9XcUmvguJT4LI06WZ1S31WgNhfngrhg78yP4RIccn8vBbE5GlZrJDaORmca
OUnkr0qeVADbt8diyJWK/MWZizgnpZNGpSrCBWb7up1jmy6ol+Nu3X6eSlKg6GxyU3uTVIuvRXcV
Dvs1Ku2RcuQQ9xUFjKFx9Nzz7NwIrbXOjqHkAiq5jCfdpE9Y6N5K2u+k1LYevVpKUVYcjgtDrrTi
sz3C7GiM+37a02//i6b6Q9SuNWbcbTpLF2zFUMMWDMfAlrX8Cs8/GLgEcP/toiF3vE9c5tqJUkHT
9A4wIDFFbqZdETnccZ0YrC6PHfKlJ4DCZyBkJ2VOmLnoxc7fr9zRg0P4J5aaRUYLdqltPMFikh/f
n3g25s61aE3nEJQ5ecAAOe/OXlq9AbSaRS1he2N5qweuf/9tYstb4fKwoNcXDD88dHOEnMhtBUJ8
LVorr6k6uXAGn6Me/oTBj3qRL6EX/Hi/cbZ++3ppFsZ3Q41j/RiwHnW7ejo4FajQ7z/9unL8afCs
ZhVkAYkntOYJsBDmI5JDZRbNsJQ9tLBYO9pahrfNvmvhGsv7QixMYKc0ArDd4fbRjUtfYky+/yH/
XmH94UvW8jXUiV6x0wtPJAHi8ugw0NhjD4rOVw9uKY/1XFl6X9WmMV8cnRfyWC2keSw4Zq4DqCGw
VmEQ6VgQk2zgxEYOuonAixwLjJWsDmCVii3xAWylngMwYqe9AqeNHlhr4pyMyJymgMwbk79dB/91
+Ag5dqCmj7edp9YS3Vmmy5I3RCQlCoMW8J44GWJKHLPHNtgYpGuVbuuPIYSbyFf3hsLIFzueuyoj
/s7St/X01b4kLEcJiIvLkgWpRdjShc0FfrvFbRe6nK5mBwtvPyx119OmW8gfk9LIaSGX7O65PmxM
b3S18RAYSmacZoY1i4po6q76gUqEkZe6t90J8bUjHcylUW/EDU/SDPuQaIIr0ddMpeVNV4mcrmYJ
K0DeK3uDDqhld+dnzMSCm2ZHFbrVvauNhgJTyZ1Nz1DA5pvLMpvqjA6/TXvF15I9kOeqBrpimiiP
ZofUCdkhWNwbD7JrmV3Qg0ljGowdH3Z9GZyqi1pGpG1yeSnZwP95f3LbGEFr7zmI4BdU3OG+bCDd
+EKlcJ8FsfkPGN3J5vj+OzZS7f51fvptjYQTJMTcJSZorcU3bOYqOIa6LbyCl7qk2Nll7NcQyvyv
QUzeuPPOjZ5fq+8ghsM1O9bmZAqzrItrDw7g2DJr+uv9b9qYW9e6O2fsGpz1cRMI5mEXRHromR/T
ZQl/ctHSVwuRwtv7b9rqoVWMo6wWZ6VMIylZ5uYxx47mbw4l7XNa8ua2IFwL8UrGRdopgjtBhw93
DDk9XK15ZXLbB6xCvAlUb2uX4AOmhuk4G6f0EeZmwd8B9vo7a/TWEFsFOspPcg5qKEN3FwKF7Fwu
/2QtoTRii7LiTi6ySh8mjR8SLZAm7aGgN4bBWp1XBYWPgWUxfUn6kav20VTisGBRxH64kDs7qY2x
vJbnAQ8YhHkzIefEvfCjXw/0pCq2J+fdevrqDBFSWmMkYwe7DF72IaDSOw8ZK3ficCNftpbnZX09
j03j+YltxBAP8Bm9cBp6J+Czh6M2YXoKg7S4LVTWVnY+5YVtYMoO6YiqbJxleTsf4EOaw2AXsow9
VNFGRK7t7OAyNsC8XvpJgGC8+m68+GVVxfkc3BaPZBXyFZVsKeToJ5rl9k4VuQIEh+65s211+Grb
n1bp7A1eQxO3LdWpHCEiF5Pbnd6P9q2nr6JdwXcfrN6KJteSyS4i+ei9zoAd7xXybD1/Femlgtmr
I/H8zH+mi6gf6RK0t+UB1ho2qCB6L5MFtpl65FAe0V/9FXR8U8OspWtIeMMBSGOnM+VLce+VeY5a
+pbv/PSNOPNWUTy28+w1I/LSbt/WS1yk5RJAvdYuCAZKLTsJ14RfspGY7+9/zkbBAl+b1qUpz4fF
C/ykHPI2gK59gDMDkqzOGF3zVQ9DG9TADxAgGvuD8gcgMODKClzQoc0HOkYUNIL+SDKclaJwItzG
BYdhOTYGGijZtHDh9ISqUf8S1CbbWbU3Bo97/ftvOxEn1w1SGUDPo0jIHG3qskNVd7dZnvA1jDkr
4LQEXqufTAIXfdGsmtJEvC3sjceJte6ur3BNVbsTJh5T6EPn9TR2mmY+vN+jG43jrWYdUlCnXRgG
zDKR8YyiyPqJ1eVtcBy08X+bvpoCAd8olyTwtukOgHOYS7Pg+qSsij2ztY1NwL+8jt96d1I49Hct
JUjjlR/tQCEyI/kD1/1r2kBDWNORnNTuffzGKrCW4vkDZEhcNH4CQx3/bhocEs8prc8Bvip5v0c2
dhdrPd5Y4OZEwzEe4uOwFjFtSvUldNO2i/2mgIEgdXm/t6htvevaqL81Xg8LnX6ofS9pWDUcArdm
sVsT++ADg/A9GH27M8o2mm0t0OPSpMWcCpL0y2JwhQFnERMFYZ/5sTJVP942266VegDGm7G/DrcJ
V7xnsDfSQwZtyc5HbITKWqRXDy4KsHrfTZw6COKMcnFA3+yJd7e6YhWIVT/LnuMKPwH+qoGhiH3q
3XE6gBaBi9I9E/itT1jHo1OJHlgfgoP3TD+jer+NReq3n98fuVtPX+0CbJCVtG5dL+G6GD8rWhUP
5VzvkeI2Fru1Tn5sgnJe2t5LglDn0aIMsoymd9IhcnrpvrpZN44oUHfSnVLJP38NWyvnc58wW4wT
3jdNkCTQoY5xzWx2Ltz/3N1srQacGAWFsjBeUpq8OlJO77uKnSaW2UgISEBv6RG21gVaI4OgmpWX
dI7sXiy4xh9ZP+3lSP8c1WwtBtStIKGo8Q22svnDnDvBvdt6to5QVXSb+oeF13f/NkMtqLqYQbUh
2HZL+iy1qR4UJ+Tbbe1z7fvfnp4Nwaiwb3ETINqrU41c18HLyj0ewlb7rELax6LtwYrFTea+WU5V
GFZ9NGqbXgAbQZHEbZ+wDmkbwJvMG9xkqrz0wMFPu1/oeBs7j61FgIJp2UMd4KHSkKov0lmazyjX
202VbrXQal8fTC1rxzZFjLFJg03G+sMEGByKAAt351j153tOsGr+28WCFTjYNhO62FHic4s9aTyP
nYy4M433Tu43QK655aVXY/l58O2e0nTjy9bqQOFUUuU15sIcHA8S6a5j30PrmSyeAa+bj+93/sYs
spYHZrR3JOy/sCRZ39553pQfHVSvnKZF6mMzmmEn4f/nuZetdYJLXng4Tjhu4pVANJ6XGqBbFI43
Q3lMB9F0R/gSFASGwNct6vuftjH9BteG/S00Szjjjapp3CQHUROpI7h5mSHTp9uevgr8RYgxcOXV
/H/u5ce2d7y3ytppZ8xt/fZV4A95LeEDl5PEE4M+diz7DiznstMwW32+CnjWdaRH/S9iphUqmV0n
PNdNuaAuUQSPMJG6zTCeBavVvGtQiUBqSRJdU+TPOtterdD3Et0+C66t8b83bCxYBb8TNG4NH1+S
zL6U/7h0YsipBsYW1QCzi6ovP+Yd0gl3bC7HOZq1tTjidk6+vKRNX40Hm6Xa/cgmEZLY6qYej/Bw
nSHvw4k4jeGIAmpE0bOu/xKibtONuC3oeHCdoYhmWCuYLHNjGqCWYCq+9trepyKt76fQT58Cf7BP
YCn1caPFGLdjNkc66EosbMqLnEBNEUpyLnPef/U6d46aUJZxmY1dzJn9oUoHCEVNpwtfwhaS/PYB
eZ35EOIa65CW6XmiQxY5pdNFvG5T4NQEOTYhKI6treIWatyxb760zHVOZal+jv40w+q+RE2iI5/y
afnVdOkVjOe9Mat/gXL5hRn3syETj0syLNHomin2XMrj1kwfmp7Ahs2j9clBATQj4N9C5tvEsmCX
sXU+8czXh2bkn0BcNZEu9OPQec+lxz5XCl4jjGATWinOYi06wJi5O8Wytd8XOXcXx53/ClAieRQh
YJ3Gaz4HVfmWheXHEf8/AreqDzOZx0SZJoy7yvpNVNoBoDqnbCM/n+ybND1JJMWKUsjhYU7ZS5rP
zl0GL2Pk8P2IcPepCIcqgkn35wYo1LhdAolb1a47BII5UT9q59RK+6Md4A6dU7eNBpcbKFjkZQjn
PMoFDOJ6/3vB0gn27uRXm9Inl9bs0WmHC3ZIOZzJfIg/cv+XS5wOHitVlZgxvE/VfKmG8AKy9w9W
LT+dnt7psvaTmZogynkFwne6kMOMjWmE2qYWn9iOsc7Kb7oIvMMwUht1KVzqwC0q7moB33Qk9tkZ
QJb6ks19dvDyfD76fvlV5NmHvumDiBuPRYwBw0FJ9s+U0TIqSCWfBqmeYQ5VQIPI6qg0ootaXEJH
ouh+wqHJHoyqxqOo3M9KjHOMbpsB2iyHyIbtfJ77IcUFYR8c/KGqDh6OdpEpzBthw0uX6o/M8SDp
NcjRIo4C3OVCMDEE2YsE4xHX0315YAs8sV2YAydyMS8ebMWiVsOtrs2WLlLCMx+o1Q8Iql9CuWch
RRDra4n/CGxT5PohOTp9M0akMa8VrXF+8tSPgbFvqN1CWmhgbQwzVPgNE/TiIIOvY1P3x8YtvaNC
iiLOadZGdCr/7kgIXqwzINPSLVHv1QZB1/yiLc55UBE/auo9jVUA4Oa43Fk5NnEoyg+MhieYxZT3
iyYyZj4yk+no3NusWs566T+Wffa8OPR54QgbXPw3SetgwnO75qcnBx+S4Uaf2j7A3rZlMRMmPDk8
Gw6eUyzxVEG9pJR0Yl4tPwwZy8i5GuYDfvLJdO7nXIRPilhzrMGdjDJMT/HgQjQy9VB/99LQE0/b
n72eCmhWNbQxKmfgptExruByEi1DI2NiUbkbEEvOvsqzQ2tpdjJ2sLEHxMBd53EN8qd1Y6emjzXP
sqji4kdr+ZvpUlSfwKgbI2UYohHmMolHYQobBnP+gnQSu6jB6fNIuygdUX7ofvGgnv2i0wLUUi/1
4D+iO50/haA+0pipnvyVs6rooZYy/MH2gb7kg1+cekhJnnWH2WZwTT3GgiKHHQs4PmfR6HB5QvhL
G/vu6LwVI3DcQvpaohuITipvpmcFZ9mL27XuuQeq5DT6BcWKw/Er0mVYLuV8ZcWnHibQGRKKO1y8
mxdmS63jMEWtGYFEEpk3ZdsPrtLINeaS5TTyJ2iUIrjTho/u0JT/LFnG7o2CZiPqW9EmLQCTB4rX
5tHA/eyeDSQ/j4aIIfJwJP/k+NT7Wmdjfw/dfv1PmHXySQeKvXgyKBawsD3vSYa9fWx87GbjgKn6
iQbS+UntNL7KZhLo3cD5yJa8TCZgWCTWOFbc9xYS7qhRjX0QuuzbBwUgF1A8jNdOZIjvfwiFmc69
n8/VSTq9fw4XY89k6JfXMQiHzwb44w+ORVF8BOhjwaNazulBkyvLQlm21EdNgu6XgNP5EGX5rOCd
b2EyOA/pi3Otf8UM8ZhN7EdnIEGpu76OvSosImXUD5t203OpZpSE+P0QEdfVnxRYbhf4BD2g0tJG
PpmTgJMvaeW/BBhAEcz/NBYvfBNIac1BDd2bQ3JygMUNct49xh8Lmr+WzPmxYCDdU9k/DUUD5RRM
nV9LN8Ug4SK/gMGRRkDhkKNyPTeqLYolMI0/s1JcUkbeUHk5nIIabsm5bewl74WKuokVcd8Br1t1
uJNHMfeMaTfXn6CfpgcGjWuMJe9bX+QfSwdZa66FiiEU9u4t1UB+BnyJfdY+FS2AlnXbQQTf4LJK
du4j46TFWo5g7cC5vGtF9WiAJUUtR/o6G1YDWE2OFCn+gxkUwwI+6pgsuY1I3/zoZYhyV8uLeLDj
iEm9Nlj/cQipnD6p/TaPW945EUCqj9ViZJyWlRPjytyJlhD1aXXrf84r28eLi+1FO8z1XZt133Az
DCCVxIVnjd1JZH2TTBwb/y7olzhnLIgnANAO0Cu/Kova8qJa4BvmVt+CfAQyujXyqArvDSawZZR5
XgVtcUMPE5saJEvDMa4d/bdJvZ+wDpBRX1p7CLVz5kwFIM2XxcEUUALCl/CthjdS1Fbk2fX89oLC
CshHDbMPvK4CrLR+YWEW1HyRwtT4NC1O2exPJ9Wq8oVC3xotZk5q2binEesbNCbpwwhV6q95WnSE
Rd49Q5iQnRyi+KnTFTunGXGQw0dNS8iDuoqDXomTdA2YjCDpyAMY23mBWd4W6qktHcRFl0+4oqvB
EigfWOs3+hygbv2UL9dwwbnwSjq3kn3yZ7dTqBmAm2TMyl48Y5CNB0L64M4PvevRPW9+jktX3PGs
Wc5QotqjnaT+5vJMxaINhk/BSP0LSfPgbPOlvetCtry4PqEfezK3zyk4vUVEDHO+p3nfPs8eTR/h
y8lPTthlfzWolT2Dlpk+g7prDgb5jo9pmDW/4HWQHeusWx6C0Df3sFyUcBTqcN3cpLWKU7cIq0iT
CTOECpaX1qdwcgua+n6049RjWQZGfFrc8N6VqZvA2Gc6TjBffrI2nw5DWC0UM2M3PGCsk796Wfav
UmF/o6oCO/HCn1CaZxVCmGdvhaeLF7NU5FiPNkB1rF/F6BXs+4oGWTHdt/594CzsZErmYcja+UH2
Kj0MPm8+j14eXKqWZXkUsAw1LFjJP7QyV/lp8dvyIAsZxL5ISYwCzeIADzF5ghkUw5U3GY5kKf27
OiTqmGfmm0qd9EczzPOPapJoJ+mTIwec9nvIp/BjiIwgRsZQfjbg1TzrutSnIEzbYxk2WZKbUh2u
/fzQAOGFnYVoIBBNnXM/Z9256gZUsVENmx2fTxdUMFfY7CyQsOKS/JgBbxpjyzMftKrpm+8u/H5E
7B6C3m8f1Wi6Q+6YCfcQtffJQKkf91dDuqGcBHSCnBwGwZ2nUDB+rgxuoaKlCTFlyjQlb31uwu4M
Qx5Q3w030xFQ3yoHyVSoMgqz3v3CDdyMogUFpA9FIZxL7RYVqg6VO0UkHeWnYpnYE26Qh590Nu7b
5DH/vpq99NtMUu8Lyd3Qe8uZbJHwtRUBAaC3ufO3KNGYp86zaRM7Tm/I30XoVfaQz2H2PfPaUT3k
nlLq2FpUCcKZGK5+cZ4x5y9gXtMK5xNZfsn90kEdhETS5uKNzKmOuRyaNMJm3acHv5TDfMEwr7qL
HwA+GhPdZMyNlJ8W/1CIczCVOyUqDqtM5PYM/KRLoz5kOjv0FhX32KcS1R0nL0QFRNlmMh7o0JEz
6AXw6RjAdG5+kRLs8/t+tEV6rtLRc6J8zMe/BXinH0thGGrFu7Hg95Javpz07HhFlGPfl0XaUjU+
jQslw1eD3PgcQ1GCfVLb9Ka4C5o29KLJEXUPqSbBmtUAogbQZH4t3OsCUaIWUUockcCbV+7BzumM
4VeiC54dLENwqM006Aooiw+bxOsz8bOCofoUo5jSaz9YAh3EIaVZWF/oUAbNpXVMoKKmdjwTh2rp
lkeaen6J8s82/NB6HTaG+awH+kQrH5WsoPzgyLCEzGDVFCZ366Oj+wKXsZWzvIRdU4OTwHzcawc+
XYZT7vgePY18np9Rsu/436FKxZU0YR142MDz0uJYY/venhSdnfKpcDrcozRzkaaHVns8B+q+K7p4
JCP/P46ubDlSHIt+kSLEDq9suad3t8svhF0LQoAEAgmhr5/jeZqInq6utBOke8+qDtKbAvlNuV4p
Jswg8LB6uI7qZ4TmBfzcq6kDvTMjIeacas/DGLch2PZl7webnhVpvfEw78uML4GPHbcnkQ2hd2qG
aU3vgAGSzsuHZfOzYss2suQ6wNeWQ0cUo6hx55Jh/RzVHzYlu7jtUbS6ux8LVIjnjjK2fwci4Kxo
SIoDgQjlpee+FTrNs0hbKITQVDcjDwfHe+XbFZsBRQxGn/eEDcfZb1oI0zEmoOZxGzXOLiQPN9Xg
E6hGcRPirWw7g3vYbGD+XlwbUPLxU5Md1Nr3MEzTngdYe/cpfNSNDpCPDPoijzaSNrdgD/2hZALn
xlEubjM5SPGxx9PONzxUXZvF1a74QoB2REKeUkiR6XeDmpdb1I90yQO0AmNwSqOV4WeakEfkBi/b
a4pWKB9Lvyc6PN4um00ezzrb8PZOyNrAyW+mevHW9d/SReZ7VUhSLjdE1jZHLiALv8eS+OnZ95Hu
V0DNb02OMS6wV/R/Oa8ky8TErTNjtCJBIh3Gk1ib0au0NYFAiZqa9HvCdy9485cAZxhu820vzNKm
FFWaQ9KeIXZHvHFI8D9Vg/Bz/9oyKp+WPgOviXWzWWrcytj7gkD3/MbJTpKzxsDFEWnQowkcr2Bi
TnDJ6ddmGeL/SNcaBqTGX6LC0AZkRIEOj3apsUlP+29nWBDeQZ6y6S+KQjz9F6Hr+HgSvWmVn5Ks
++27QXx5EfbDEkaoNcgjuztznyn8Yw+jhdqvWOI0JY+o/1VLmTad7jBSUQGyHM7kHZeBH+JegPob
CJOVHB6jbRFtuWOWwVGgO9Y9Ih+jVx8tRYjLuRPt9G151nVPofBntBhGah0rKcSwFuneyP3s0rX3
8EWpfoDRs9uDfPe3wN1dM237wYxiJ+ch3vv/5rZb2yezKRPkWm/bdMKzE0z57rqMlegziWzluU1u
B3/uvX/BxOjfxaT490YPQ+IBu92SXFWyeAO27w1nkRu1jm6zgU/jpKNV0vMUOOtOoeqVqWnYEHHD
E+NFz6AcNLAreMXDQkfxFlaxP3e67DeKXT7Aq/6Jptll/0sp5L6vDKImlwM+7sNDGsQZMhETjaR2
MwwxhdCJLsgv7tmoLuEqUld63pp0VbzZablGsXZdEcQhSU+DP8YUsXgy9Q+TZ7AMZABvsHmQZXM1
Q63fn3gZNlmGk1Qh7iDNhis47jU4L3Za8Q473FelJkMfVU3iWFatq5T6AGBO46hvoh5PPeJeWc6m
xYZVylVmK1g+ZiwJCHUgORgFqnI9AIa9YDII2bXtsVIUXG3GlVSTMKwgQiR3Mw9dd8ha2FFy2TkG
phIyxCVfBI35BVPztB6xFobLwQSS7eWAEx+bWGLb7tKJ0PUl6azvgJaJ5h8NCNmqmM++KDvZD7+G
iLfvMOtKr2C79P8lDAq1fDSar+XMkmAumd6CJ3gY5r8//xBzL/ol2ypijPRlHMr2I0GyrJe7OI5+
rSHt1cn6LJ5Ktc8GZy8biDcV0bAE/+Dq36LKgINTWOMboGp+wDAdARdsxcUipmCsk1VzfliWaOrO
yFiK8aWgblT7hW7k2tUyyVjsco7XiFVmQVDP809PBzupFulJOHLjVj3pDOVNBUghL745K+EqavfF
EogeLA1goFjHwfhnLMJRUqoEP2+9IM4WI3g6KuxPHZKX8ACiHgVR0rN7nwxnKGvHxh/npAtt9Kl6
OB0fA0QR2jpETE3/Ao2ql7SAypB9UKhu1c8Jl5AhRRGyi14HHnF1HFpYoSqTDQM/qRkJln+8qE29
c4aQYRifvLHnH6i6HsYa53MMyFEJH1H0eCFlRVpOw5JvWrYPuMBQG80JSaXIEaeKXHkMICD8rw1k
q1uxo9YCL0bGs/m3kEEsj84mnYWxRTp5QYiiDX5Owp2NRYzrS+W41KcuzzBt4uLmkm9PWDd9/B8N
BzlTjwATHzDRybZWgJjWXK9W7uUcQx9/YpgWvXNIRDKfJZDV8Dz6nXdE//RyHRBFK05yEDh7tB84
rJ8znJxVIDwUC81TFIB0kFEjjqta+gR6aBm9bLubMKcPso8BsEQr4I7eNE3Oud+vZeyFEaDWbVDq
zxppSkr8NrvmCc11gAqFDKMXCUu+xBUClLOCzqL1ahCnK05FeMd4ifyxbjlv6dR8dLhO2a1Ho22I
5bSbkxwJyS67R1k3Q/y9e5POpyw1ZdD62wV9GtuYr3KTx3nJvD9AxOkjwO3kwx93GePy3ObK9rNB
mv0wu6efIVfmOxMQKnUxUOlErNkTm/dN5s2UADzuwh7FpBF7zqI4QMAL3X8nIm0/cK2YC0cn3mtD
PIoRtxPzYXJuxjzJF9dggUaMIR+9tvYJS6oYOVg3uslmzXEq4e0NceajsWwlF+VtnP7gjz2r1NDw
bz5vwEj6fU2uTCLxpeg0iQAfNpZWY0P1gjs2oxUM0Pp99HyhsRSp6H1YgF00BqLPiitOqmRd1LnH
9wryIVUUD0+TgbFfODpoESSb1HNkN+zWKOmB52nRD3vgz29NP7o6AkYhzn3TIqjd0xrIUkj8j6zV
TtTLPA5gHtiS+lgKLHBhP/X1jokn3Y+xwyr2NIXjfI68BnuxpPyVyAbNI6Tjj41YyckSH49hlopb
228RykLiFJbGZUsMzjzh38MODEJrPPqFVih92Aws1z9H9hvnNiodyO9L5CS/+vh7cdZM7CWZbfCE
rpHmkyr5T0wpK8wWWp1nyIU/zruhQY4LcAP+u2U4JEiCBOUAlxQ4tLfeheCIGY01Yr5mc3XcT75V
rHDg9FNUZ224fA+rWD71LNrzGrL1z5CkQOJt6q9wsmIDym0q7C3BkvKFIF0fZ6bd1FDvywgfMiJF
26Dwk3Xay9bBpoWhddZhvpvId/m8e4yddJcOaSVUY7eTRM/9VmOd/81d98a7UFXw2QV3L3ZDWnjw
YlUThPWYBLGv1ckkV1o5WCCTHO+bD3x4315S1/YfNgiGMlsRQdWmhr0gM1r8m8DB/E7d6v8Rg8Pw
agfa40qKVEnnZcCONBh1Yht9XlMCkrcLfvu4qG8Qj4Fz7sL9v6DvVEFVtiAXIdTlEAQTWpfGrPA2
0rwFSffTftvvrlK7RmogQxwVWCOTOwJkKRni6TgMQQZgAdW7+LhhbbGoVZloPie6NyADt7S21HUA
j7qhxv27fsCMhPkFmv5765pjYiNaUYtagoi4Pjejhjl/SMwn7VtyNfi19SvdLgPdt6PWQukKjgEC
pghteH9/JILfPkLFqwWWwmpZ0Gm2pjKqY0LonEciTX7DLRxn6B5VssYZE1aKhPqqUZ5zmhOZ1Ws3
QzkikrAAD4k/3Qz9ue9ico51upzAvnnHfUQUl8WkhZQdG5f+kDZv8ZTpU0a9GK9lhKUcJuXf6NAW
SY671330JHBohkM1B/6w+xMIHFaewPKSgODIM0RY56AgHSaGlZQO08SBMiynazAtjzEN+WnRbkEB
jMXbSPrwQaBYagDPlk4HFIjZfESy5gghhHTPGOGjUuATV3ozjGFrJ+RRzLO5pFkbfGim9YVhySrs
SHi+9SsWaJ8L+9ulbjsK9NZciU++R48n78Y09lUs7VMaUg1TP6gv2dkOOxC6oDp8phc6RO1pj6a5
SNU419M8Tx9A99PHPWLyA6TPEpapiXCvoECzjNUaj9UcmYW+Sj7iWaJGDYc0CdIK8RushIRbILUz
SlWFYSqsDJmD53WIshLWTXFmXDvMnFmXc5F4SJj5wTOaZQaVE9pycn5wX6dWl+Ow9XeAkuLAPOGV
Xma/WkwFNzTXs0fXm6CEz0AfmfJtNQqsNsIjWZHM7LvZgztbZuwwXh8UvbR9MaA46ieUuz2EfjOW
auW9Rmt5AqRYNAAWganvYDaon2GhIxu+xjIMWfR7mwm7ZUPvn9cm3nzAzj+g/+Y3tQ9pcdmBkMNH
65q4MFrxPypmLo+DtX/flI9zCQzTKUjW5i/j3nJBmMN0ntkPAwfHR/ie7DYAT2SwyhfJ1CKTudk8
d7M/Db6RHaAbwdr5TEUQfkRRMmnskrDsF0mA5gnb+a8ely9jhKG5SIEWAeTuZoPiKA7eJbE4XvJJ
IG42bwOEeeXeNGtEYgyIf951q/6gqsFdfMP7crYy1mD6FtTQA3g5qTRo0Fzt/JqZ4ZRSvb6QmGbv
3t4u3x0H1zZjPC1TRCYdNjcSGPs6dZMaLyNciuIyhiQ5jZozPCQrCI4ekMxLmAUDPiFBz+WA/zQ0
HmqumiEGvZfKpWr99gW5TFm9ERvuIALT5CxYlgGMIDyoUsS/fsrQQ+4ZyrmKCEglIioScseLrvIE
UP5vFxL6MosgPoYEB6Hatuxs0ANRr1jkLy4gyQ2w33KT+wKSye+PKGxtC8S2uS+gc6yi2vBHGgxv
4+gNZ8vnHlz5sn2qeXiCTx4s16RQlgWtzUEKYk6YyHaet56La+7CN4lzIefB3ByVxoGlM+P/YsPo
ve39RhDYPvUfcciHgxg8D5MxWA0I0PavhtLgH43Tvyuim8FczHNS/mQrgNXJwK1nfKy1oMtt8KKt
jtBRVWTRGNw1TnjcTrKlR86XoYRgBnanIYunQ/rTpCMolxeHPLcTJCLtZwaQ68l0MXKaZ91/2mA1
B2Gi/SXd4unsvJVUXHTTQzYtpNwlhVG5z8p+6VyVyA4yo4x/oGuoySH06MqU4GX1OwtgmGGu9gOe
PEBiaOuGbe1taLLvJA7EUyJ/QKbMn7cLaZP40usexB9wm6ewm7bacAOMv6PBWEiM3BVrJ3yz8RAh
qzXEOQiMDogaTFdLhWiD5Q88Uf6dZBmpddwNJc8sJMuYiM9Z5MUoJkjcuwd2DtscT68Mke3vE0sl
2nhJFaD9rBz9bLz6HtIO8JcE7W+Rpg5W8eDL8Enc5TY8jXQPH7iPbhoFrOkKuiCq1LixYxg10Ts6
lrLPyC3Nfe9BTo7dLE9wUbobKqvZGcpLr6JUVJCYJI8cs2BFiDQHT+B2zH0FKzAVoFWkbn6NKHS+
SmPlH6kAtNiQA3MRvQKUaFjlQuFVmwL9J9iqa+zFzRUbZ3JcgDDWeC9w9wOIOs1s2//aWSM8Ubno
so2gsbnAfU7bEKKAWcenaNgFGJOuNvM+1GpUQR1CtPXRLSuAJ56+h3GfHWE7snco6bPS9Yrns4bu
BioFsDZIxUxrA8Uh5sbd3ABEynsf8OVI0ra/AKdg+aKHCWv0NOB9QJqahJq5WDIDxiF2bTmi8uzX
rECNqE4Opd9gAEIggVdsOzAFhtvlGnvZ24BsbwhwFnUlIBJeWoPSzhxQoL76LONXO7mvRDGCQJfm
X7J7lVTB8OwFnkPkFrgO4tMoH5031lB/AKV3mMMYW2rbNfaoYvM1T9kMOG/xC3BW28G5Kb7DZUGA
g/VmODoZkkq5+DdeGo4sYjtds4XqI/avDaNEPxyALocvBHTUCU540AdD8tFHqPls4F3H6oAqRePD
c7zTXZ284YfY2EGbWLsJYBqRzhus+q/j6C95jNH0lGGNLTSwg29gR6CL0YXwkfRp/77/eNMZRRxL
0y/kgpUjPUWYiZ8203onhYOpRjcn1DQEi+bNrBl/GmB3/Uis7h6HDh2Y6kdx1bSzOIEOH26dmh+8
zMDvNLv/ZgwCFRDOthhVRI5rk92XeM9qSGV+6y7ZStoO7J1g6njoEW9W9wpcpk0Gc7agCI4dCz9a
D69+s2jjIwamH0uQ3lOZpgHuIbYOfyG8UgcWgaMi6boed7LhmoChsW0w4EIw4P5oOcQBog94cu7S
TOSb4/yvm8CBeZKJagsRRBb761B7oDMxiXCO0x2bAfx+7YkGUEANAGI4llgmHrY4ADTdxqaAemsB
ThckReeJ6SqaSF0VH5rTbo09UJMiO14weOzgEL7CaDflaYgWey/2bWFa4h2widBHl6JAaIvieMoT
gAgfGwcdnQyClJaJ/9zu978TahGKk5mwvdB5S4GNLE9QtSR5PDRdmTTR38AiSin2E3dY2s6WfMUx
N6QDhlKxLrWjVtVhk/2aUiiSFM+2gmDXApQ16Qf985PaTvyXdpLWKQKgntOxyW6Li1URrysIt85F
52ynvyKsSsBGFwAMzXii8D8XC+nuyI/EhOlNaxmMG4BRJLhiOhMfY4pxVjv1qoA5lnYDigXxvisb
0Y1fyBCUD+nUNrlLjX3nPcLvvSDozv1O5GlI+79+bFoM3vEbzyK/SgIbQIOSzmUwAclZfEkrf4IS
TyD25mobfSRI334SaKErkcnMcWXhVdtou0PCgcPEGATMxCwL8ONgzQC72hfxZNgx630Pt4vfXwNi
AbN4uMcp9RBbFvG/i0dMEfG0ffYozk8EVkFb19hE1w4+snKRChwpat5KB2nSaYSOoQDUGudiGOV5
+UmcWiYLPR84lxxIsziJbdAHwdEesagJRhuBfBdG2TPy2Ah0I0JdbBTS62pN++n7Gf6omQG3KYSJ
i7Bt6q2Pm3c9wi3TNAxJmNG6Pmlc4+eWjJ9zBm53XR18F92AN8vRoZzmKAYBkw6XgfjfsY3+C2Kw
PbaNvNzzoUyF4KDKsgaSNcifcVeQCblMwjNnGgbxA9zzyc1EvX9DITwrupU+LTw2pxAqw7LLMlnu
KhSXlQKoCLXlOUylGnX3BjhHCy162I8+7skhzjPQaBBIUHECtgulkIeIwcDDitomi6loCFWBQFNo
vInPhkOHAK0bzVtIT/IWConcwB5REPjfMUiO7W3pdHbluAQfeNxHR2ab7YNKxBSB7fDkw08LbK7V
aGIcTiOAzCnS7i2hHTa01vgVUBCqrhDeZY8Qj0GE4fkKgYHNdnR4vc8g8PZHJGkwKCdpDS2Duom2
+We4175CihOVicZlaHyPXxhql0A0ImeuXa167hD7WCwTkrVXRmwNbLO5grT08jACr9Z55LtdAPiZ
TWKrt62QiCQSdoRcCumqEGJ8a/ywz6DR5hPTbVdEbH3qFL4wTse3flvDA++gksdRMPzk6n2Bv+BF
HJNLOmKbAv0Pq30IV5X97H6kGzo264HNbCjwWxtA+0YhRJ/8+4dxLVA1H+Cqjz/Tbf4OwbXe05iP
GECnCxJY71ohnSmabD7009seuCeHLLLS3yBxCVJVJ2T9b0no20wNMrksxozdkcdpdzAuDQJEdib0
HY9UAGYgCIpIxn+FmruDSolXhAGAcPQirrmALPLAF3YbbfdfsmE1cmaa8ySM5V+KIsMrZl/0YEKH
cQ/SecTyC1HvRwqT66uww0qhdM2wnvUw9hvcaf95y7oc0tnMx2josgqMSnS0KkuLnkCEAcEmJOWF
6133R3YTMpMd20gRgm88kBUQqVOt9u50BVuqsPH8A60+3eYRU4GgQdznDdmmMvu/XCyAuoqtRqFY
sFegnMK4hGzMB/4RtcBUp2T9zGgKPnjVWA92YZ4pVIRfyLcbvlSrfq56E19UC9QNAsCGnHc5Bhhu
dmgzjbeEfzM0j/yTrUT3l4QqGBdYbN69EQYMHDIEZfRk0T4tcdbLusmaELS+QcxCQIT9Mqi0Oqbo
DENuXLKfQmag04ndYp/WKZ5B1G9zvYV9f2hcSwvMlcMVUKd/43brjvumRozY/QJVM6pIRO0FTfwP
CofutPYgung8qTeTdfrISQIZisDRqvoseJIY5c92gcNzW+RWhm40r/FGd0CU+LvKNMKrSqDqf1fR
zv6AXUQUCB8zCiATIfH/gbIRbyiZnN4pi7Iq0CEvtSTbhVI6rbncepdP7bT8MZmbVB6vdPfqYO8g
GUMhrHPVApUqgsf6bh7zVjTJEd6O5TdaN4Da4uvssURjGcMkwW5YzciFoAfyCkxygGCNrz5k3S7z
v/YMUcOQq/INIU5999DEoBRx60yQWWDgvLN09Q8jcnyf23mhSRkhGhmIEgfOgW3Xz1MmhneokWYB
bj5ZsYzviLu77k7SrADEIzPINXqxHUGkyS/b0uFdZlTfOigNsNw5SGORKgk0tQANCT12PI/JVo3R
noEKiZL5Eo4rthaQd16b03llYHUYzYaK8aFdi3mcw/2dbph588x6bVLsAG2qfh8xFDK8amsRTn0A
UDfiYe35m9FYTnr5G8rWZP6JbfaxBkyJZgXdNo1ConaNZdmLtasc5kBAP8OKTQFDsT7OoZaPzRIl
FZjG4C5HcFinxiVZUkwQJsQ3TQFMYzRFyF8tY0GzXC1Zf85EiwfYBmAFqlgYgGEBKgk5BuYNvDVe
WPKLAwAcn/uGATVVAl9KsQD3MeU8TJEsYVs0ab2hPFTXP5Pe4+LJMKtmFahHCN2z07q0iSyFVW4s
oHwhWck9AorYN90QYJxcu68QxShRPmEAF9U+pHaDuMXtsBDweMlOSdfFCbKgYVzFL2SYmrnB8aay
4DekpWv/1AEe23PIePzwsqcy9gtIzEJToZWtGQuTcOBbq1y5BsunRsjfAP26e6d7qY6Q2A82B6CG
31ODc9yWcSyD5m2V/tK8WJHu8hfjowlGiBS2gdexAGv4AY7V6kPSYRha0Ty/z/wgXO+nZWNE987b
YX6UiPV57QRLhpwAtb8r0uFT4lzFqBSlLBnL0ZOAtYPZqnfwREFXAvVU7mTQJjIV476yj4V7flPM
6Hgx53ljai/paBNQ29m28N+gecPwKfESOj0EDW2GwwYdGCLoFzKAP4hjSDZRKvlDlGx+isu0sT9y
7h1TO9oyJ/cW2p1+b7LvDozMYen5s4/02fW5Hxl+kpbyY5OJsUTMzvqaQB5art78hIXbXmJEvFQq
tAsGjuWJ97KBMD1tLYwBkait5jQX0LqWaDcGCosPWgA/lndnPQwU/bij7Q/Fow82mrw9x8QGzBm8
cQVG2/6KdvOEC7E/dr4JXpcwsufQtOnDgjIFmPdmKJpcMx/aKcKRq4P1zQFiAyFtPzWFAKztIUwW
bGNlCvoVskxLcpb6/NAjuOlnRkTmWy/lC3gojJuh6Z+sR6YSegRTpwlzpR0kuW3hBKVGBDP2ZmCn
JBayE0wTsqacNyh9TULMrony9/uK/eKhzdZtq7I58X6BqqQ4YSVoLL+Z5o+V7+Y0QQ2CYEgyz1fo
JIkqBJTVfoEBXZZcL2lFUmwEcMLgsMuHuWk/IfFU167H1gdFkbfds3CfIby3Wv3tKCBzD8pKr9BZ
2nkwuwwwFAydshDxeBbXRLZsdbBE/kMGNgM4JR4o8LPmpY2WtTISnTXwzYTQ/g/81ddze1LxPp7U
PkV/euljKPTF9CB2Nl0baLFe4ojGF58Z3BqbPyy41LCw5J4JJ1bLLpyQqOebGm3fWNggo0NZNULc
Mf6Dh/u0id9jrUqluyhr3GeoAGnl0b5nNkcwZ1Ny0HgnXIZLhV3lPfLjZi5VrFFRh869b9VDkjNN
q/cSYvLEfqST0rMR8moTKKmjlqbvCVD5g9+hgG5fu+cmI5+IP+lByfWsRpbufZSYP9zuklOIUNsa
J+MpgeytRJxjU1Egl9jyJL48+ZAofg2MoBWnEBBysUHARrv1gk0CtggvibCxBl+y6yDrl/5wkGaZ
ch4uj1kodekmzsvYaATe6PTmBCbmOWuHM0+TuJjXeC/JuiQw8Uz3VPs3CIeqaQjE0a39UbGt5AmE
f1ItwR05JY9CQEyNIq/3gY0hgnql9x/q1r52cP15aKa0IIZBIZVEr+A5t4ogULNC9/oXhEW3eHGH
SIvkFJHpukbxWwphK1KXrALVw2543ndg0AJeItX6+d546hgAY2q0bss04FW0Da+a9N+KUUxnIETQ
Vga8lJ38iF2bBYIreNFu4J+TvJ09ekqnHV1jOOrWHBxhUiKXJARxFVZN0K0Y9cjjjw4Vune8YvAl
B/N80hNjr10s74FbdYEi3L7wgpZjPpFPjYXZS7YMfCi++dwCawU9srAx53PYVeEMWd+MGw60VhvU
y/Jz+kQ97W6YcL7GsANuhlulAntnoEJbEiDR2NOCfiK4rQC/h405CxXeJrl9pV43lW22/8qgEmQg
TsFNt8GpyxxQvi2JasEUDBzzBNwi7OZiByt8AgkfVC5lY6VXmLGCbUr+ZALEVmLh/UFsb3BB2tX0
hKKB9TVuOdAuY7sS+S+6ZFu4Q6Wa3bjcHV72sM3edRa9T8GAUgksTbqGeuZqqDe9kWS4pfvYFtBY
ZehqjumvPd6mb5a2G6Yy4d1AXw/8Cu8EzkJQ0tdERkCGCUbFvdl57TcQ96+wAezL8N+SzfYRvh+Q
x9AuFDZuo7MNjHcMsmD/3HD6v4JEa0s+A7fPOv9Bw1UFGmyj+RomM2jpzofAcoKDaGZfGLBhBGsX
1j0rQj040iD5X0TCbLEJyJovgBTAFir9vUKzeA5h51tNmNYN9yGwUvqJQ3qBay59w+wKuQiBEH3o
8K4nYPrbeNfHcJuXP0L57jj57Qk+t1uIveXo+Wy4cwhKoAf7xWX/RpvpVy/bi4BE6JBBVXxDOrMu
gUebMtVy/4VfnndwGKhLMq4/fp1pJee511LndI/8m/RhWmQ93tJk3CHgg+aBXeEXxyu5zrA2riFE
2Ungl/uQRceebNF1ThN5BbONKZ/p9Xcy0fZEllj+cxGej9hP43uCE6mAZcqrIb1mRW9ICDxST9dh
0+5vlyxcIQYbcB5IyhgSh6xh5zTk3acRyJwQGrVNowjkx8hxIMZJD9Ys+gfvQnvZE+v/A/Vvz5I1
w1FgW4RsEpndAcIQj6tlfRGhJua+gJ7EX5lGp47AtghjRjvkC8o6r4lpsOzQbgw/je8wczDUvh6a
dUn5bYSLZSjQRU7/jS4B2haO26yfba88CEd4lr3bcYneEpT3dvksp/0myWiOGZjG7tDPwINAn9Pu
0Q8z8Y0Hpx0uiQyS5zZpbQylYQQjXYOcNh1vsGz85KdcGjvHV4SQeU8Uyn1ZiNFaBBN1dCujTMww
EMTkW8ao17UwUOzYt9qoR3ZTMD52w8g+V+zUR2OM+7u4bb72Wc91iY09/c90bqIHzvYdIAOHJtbQ
5NHHQ7vkG9fAxwysCZiHvfAVCrAsKqRwHmRpoP8wq7E5Al6g5rsPld1rT/7H2Zktx41k2fZX2vId
1YBjNuuqhwgMMUdwCErkC4ySKMzzjK+/K1h5u1LsktTWZmlMkRQpEgG4Hz9n77VpvKhtlR3wKbRb
ejWox/BOHetASMclJX2mieI6wOzWFJOnBJHhVLLUNlxzU9xTdBoTiSZ2/KyjnN5nmtxu40KffQHp
GmVOZ6lHRLz5ndpbhWPVI+aGrlSPUmMqB0pUdAkxkATUK4hjRryS2PPt9rGgwHUi5dbVk2WrulTo
FdP1WA2G0/Zdtl6EYLjQxQzs9flZE5z/2qnunuLIkjx9Tm6+qdG6Szj5csRRGZaM2OW9Ipu+J0Yd
32U25l1GikH1ligV1USLmp5qHjZGKNdHRWjxTo+yaafXjQ5WSMNVF5TTURWL5HGPpK5uWMiUl0V1
OoAzT0k2k+bI/n9mEP2gK228Qcm7IMuJW2WTytqAe5U2PKrsr7JW0GSJOI4tejaurYGeXo0RY6Vk
xoOMeX9VDTV+v5HuS62K8BFhj75Nw0U8AGwZ3LZGAa+MQ7ceMoXhUaThT6Acwp1czS5aOZXDGteh
ob1wUyrQzqv5zTiVc35guX4cVDl3opIQ0i5EyU5tXlLyGOFWYcTKokFDVRVCbIkCppFgzN06QKx6
aRR9mlcITZRvbEOT12akR+h9QxNT4pBOuvbEuSK70PO1PA5mMPeZAaEdHBFd2MYhbmm61VFkfyV3
7tYVC6aD3UTDyhQBk1mSlD04K1TpBqPvaOlP+TLHiHkNigfQPg6JPwnncpsBa6wEZ/Qa45pXPvL7
SD6ESXNm4JzQDkWBlbQtJb9hqQ/abaCX5fH3gePNqphSgOZDpPA4trE/D7m6kjGtrDsZaRNKacUN
MSDyJjBOVSlyJJO2eRpT5Wrbg7kuUVldRi7fC9qP7+rNolKEHO2UWL4MehF5ponUj74QrU9OLCul
hhrdDkPoJog2OTBYEp0Scz4bEDHLZEFDizGzvpk1WmVcViQl66tG5rbXMnpzWTIcqSfyVROOIHjH
jTEhRQt15HlKbW+aKeXLVA6imn4LqZ+0I2lO8boaMHpqNejQQKvYPirzOwsBwU75lL/lujX42mJ8
ox5uzrUaczkXGi24Lbr9EOJublL5QlSLtelKq97GcZCurKqsOe6Klq0euZelIr3B7kRBxBSnkLKA
20tvlVOGBtBP0POu02lmgnfLJ49HOEbTUn1O+/yWsUQJmRfaY8cRkBvESPzRjm0GOOhwF47IO9Lk
PkMotNdsbnta0D2/eVg4iBNy11RIkMH+l1PwqwzxSY86JYgeX6NeMmOqlE7fq+ZY34NolM5szfMm
bvqGE27doWIMdRaDEflWgTC446zu4927s9AL7SXdyujUZxrFb8zxj87rNh+H4n5CXtWHss4piTXC
7ujI9oumrg28ECvqoxg+l448AR+db1qRxNNry+onQ57zNbMOnvSinJjWYxuoKrmgBbeYL4M9p5uR
JKLTgmD5fsqG3pGIhDoZk1l4EGbJJuWgRisha/njZAx4rXK03UE0rwnsSE+TPIUUbknhCGtaYKZ0
6gaC0UO/tIojT/aNT1DqRw3D3BpFM31jgY+NY320q+P8iHbqrKdV5sVtGPpZoJzTvD5KqNnWqoIz
zppKNkaaM9tWRt41x1b3SWCNY9CQt8jB8mQzabG5GsxgPidBmeD6LCgLx34Vo+BkZZMHl1X7OBa3
5j/K2rZBOFPkqbnvFlM8dhHHhmwg1LeLK0ZD880wnZa0tpuChnIi9T5dqs5vUGVdCgDSnEm6YZUo
/Rl18SdplGS3zQJphRStPapcd8fU8l2pRp9QvbdreUJ9XemUI83cnWi6LQ+tZVaHFsZjJdqXybBr
L8XcS9uNCJeppfsZamTFB4LqI2DR0Bd0YvhC7ieW0LWcTFeiLb/oMbu4EU2Vh+xlcIs0H3w1i46B
pqlub+kPetgPnDzsjZFqmbuktuzJYRnyctRXzeTzFRnGdl58alJUmaMuZrehV6CbGOZqYgVcFVXK
xpzTGI1tmm+DNmqv5qB+XpolRc/A7KHQOsSXg/1NIR+ZUk4p1prJjTcvKf52/L24wzOWCDusNpVm
0w+L4wd1mprXRCt2hojnV4xa6T5IRbhTRGI5uAnh2JbNa6WkgoOb3jBtndUzuRLDl2YqU2/hiPmc
ZOqwL/A8eCXGxIeswTGnN4iyQ0lGJaPqAjeGdoYTwIjbZvLHEH6lck5jp8ItqPXKWhjqmbNFDneB
LuFA4DXepI0RaBewp9Q7k1/J4i6UOo+VcYcs/Klpo4OSsMehnYvXbYXs2OSqI63rXPztX8OpSNlE
89tONawsJW0d9tUT1lxUp3JyEsAuOMixsFaBjEl2ko7BMjhV2Ll2NOA06aUTyeW62w8tTdlOYJ4M
fWNJUOJl/XeDHRgQhzm5M7WmM/Hcr4iHF45tJd9wTnGwz8DRYjuED5KlSukq3Zxe4rg7ZLnFHaBx
V4USFwKv6ku9iCtr4YvOJNULehsPXyRpTmv0KLE43iI5zWOPfXxh3pmGbhjaq6St1JOtRgwClfCK
2YKHJOuXvZUaD2o1j344z3cKSjuADiWqnoWZ45KmGUd27OdVrRR7arf6Zq/JSlqOwfAU9wQHtAIR
gSIWVNtT/WzF7XdwIvhkkWBaUo/CIQvCwxJgAEWdtKwxP+L9qUm9NcnC3WiFMa37MJcZBVLA5BnG
FGUpkTchFFqppRwz22qvUbgkdPKWE8ewW+k0JOsALbqr45xeya16yLqwWUUpM0xjlqp1gRFiRdf6
sSxVZdUF4kIQO9KTjJ5jqmu4cGjRrcM8eg6Zvsd0tNMJrXotrWPOXa6VWpaHQL1Y63n+FpTL02Ib
mUeYyG3gk521WNQIQiukdik61ljHRGoHNWNcsXiKtkxnO52NdUTZ9NSoS7+upCHg6ZpDR60Z95pN
ankwUKo9kzWxwodveFWDgZ4hLxZCW+znsDH3KAtGBmVR7MnoAlmVxi/1OAYYzabMV7XuaUizS007
cTXQFLu58eONEPVracnXKOqxJI7RsgbKmXFXM8qe5Rs3o71andm4pjZg9bkJ9SvBuTrPKZLy5cka
AUBwwiMFIpCY0Oty4y8orYjUTGgxa0NOjdZUi+ZneYsGGH+grTrSTLWwmtKFh0RSsvgcmTIvYqQa
2Vdcl+0LnayiYeSuh4BTZ3OPZ4gVEH+k8jVmTR+cRtWa3Jf6WlKcmf5U6YtaRvYTDhLEGauxO2ZX
epEE2zGMelCyaWxGaHSmmtdRUhvb1/W+tE/aGOrTXlGa4WkMuH0fU2NAbiKyoDNWpaEGvcecPG6Z
ONgLjxr9c4N+s4zoC/VH/Dvm90/QSh+z8IJeV1Rhcrg2pBqZuG3L8xcLH9X3X3OhfoLt+piDN0vL
NE2yjldaWXL0UdNwoG9HKlFUzutf/xPKDdT0b7hHH6PwwkwM+HZRucWyJisbiupE4a6jybWeEfCB
7Snjhgy+wohfKfarr01XzwY9vUDkx0Xp88oH1zLd/frH+QlOyrx9/C+cLaIdeKTpPflBWVJ/2TUb
mz5+zY3heVHn33D2fsIP+xigJ1FSpBZjeL8utJzyMQieBM2aeJWFGt7cKkl5xpUa7fmvf6mf3SW3
j//llwqj2kyRoi4+NjeaF1K2OL3WiIf/23f/gPdSZHVkPNssftHXhsORR9vIchn/hu/1s1vwA9+L
akAORWJwrQYGZGhOZfxENDtNM/gdn/1nl+cD2itr7FK2EJb4pWLnZJfhQxHUhEn0Gy71z+6pj2Sv
QikwxOFVjOq7SPSbVKucmXJslH6X6PmTG+pj1h9DlAw+V77Ab1O/1gEzQeUkPanCq+Om/L/dRB8T
/5Av9+ggCIVuUoMexKxLrmAqsPn1TfSz3+D28b/cohNsDr2Sk4Xi7Dbq1tvSnwFV+CgmZkdvlAC0
SF39hhP4s3/sw0OeopeM9Y4XpB10EgxlvC49ZITdHIaxZ1V5QetqCP9Jv/vPH8Lr2n/8F+9/pefW
xGHUfXj3H8f4a1O25ffuv25f9t9/7ccv+sdjmfPfx7/yw1fwjf/8h53X7vWHd1ymz91817818/0b
HeDu/buHb+Xtb/5vP/kfb+/f5XGu3v7+B6ywort9N9a+4o8/P7X99vc/FIMr959//f5/fvL0mvN1
x7cp/lr+jy94e227v/8hWcbfTKGoBnZhAflD3Ejz49v7pxTF+ptq6polG7pi4TbmhSvKpov+/ocq
/mYqhqlbprBkYaoaD3Fb9rdPKdrfdJV8A1sgSlM1wU7y/3+0yz83mn++HFyKP9//j6LPL2WM8O/v
f+i3p/Jf+5Eu005WVUOWmdJqQsgfE4Qb+vIxosX6WOaV6oaj5gxy1t3n/USzplVpfpqXyNSmowan
4Z9vIPb8+SdVRcasdzCwxmXw5/QE4in+yrlv5kxh9+clU+WdrYa1J3eIHkYtuIaMwNLO6hHKoZ05
YsOMiIOMy9WYN90Dgrjxkms6nQWyjfB9yi5GovkYVE2zWbIaJU+fnjKsIm9JNm2HYq5eTAyC9BL2
sgl1wdFnk+aTiUs/tEF8wZWovBK145rdrj1Txt3/5bX+NxdQkW/r5g9XkBdO1UzTwMpoq8bHzJt4
jLMo7arhEBvx0tO7L+tzIQGy6KOJfo1ocxq3FX1gldmGKnf5hUpqOVEiWqshpIE8NXGU7gzGJK1n
fRMBEA45Ki7BLMDhafmwSzXLT8NIOVRGDJiHKm3NY6kcYrQYzDGSAqTRYO7TWM7w3dbqJ7lGXNih
ZeiaMvssxedxNqvnQhTxtl4wzOQ5i0yi54oPncZamSgi74ZBGmGU6FgeiNHZd3XCwbycGee13aYX
uoQwK54vc6ROF0o+TkWU566QxnUylwPagzS9C7sZQFRaDrtIrYqjyte78WiDsBHyUdKmySl6eGHv
f4ordbwvbs72wFrDVxdPHa6RlRCh/ZWilFkg8ICVGt+IVsu4A+mAwgRJ89mUc28hz3ZftHPphcOy
T1Izf3x/M/YImNXEPpeQNVbdYLY+jfJq3y74o/sqnl+GMNwm9VUKKutNszC7NBNiO6CSWF5H5fuS
tRdrlrrXDEP/qsYX+zTEMQ4oYxp/t9X/j0cPpbCAgKkTTvRvbhwhq3qn4GE8qEsl5DVkAU59tRo9
DGhuzlB3MIX2ybgKhB3vcU7KX4BhtOsszHtMyJO+6vNhYJwQKpchAWp6e0+zldrREsCTYVQYLWcE
y7hin35WaKnOKzmbp5WWDTmwJTRg+8Gt48R4Gyo6aFKj0AJazjIUlXUzVupVNZphqwa2gvxwENeE
ILstyWMI6xEwixLnZ7yjgLOtVWWYHLD06utoQj9eLxLfImd0RbuqmNfBvMiHwMqVg2I+/frx037k
iCJAVm2uoKIbii00xf5I+lXnKuN2rfK9JbM65J2JI3Co7zsEhNdgsV322fo+07sdWTTdKbOtx3QZ
5xcrtEMn69l1G0NJ1k0yLXc1Rzv6/cPyCoOqXCl0ve7sIssOJk0qZ6mZHPcEWOQqcxrE+CSXFpd/
veHGtta5UplupOj5RUkdtZGxDr0vO2Z7VVo72OLirjnlRp2fgmA/MclmNJLny0qvK+0Udv3115fH
/Lg42bau60IQzsEVEsrHSNxUzTRRqXr15+KkBIZ+Xyhj6NRBoB2XTK6O2DpLpyNM4RglXTxhvwsW
b4xN+b6XkPnHMaoHzBrK/fvHzC8T3CKMdizxyVKc5TrkBhYmPDuludPFWPKrq6xkgOFf7YFmmRgM
cU11crmxoNCxLiDVjHmnPzaa/DlW54w10o7dSJPsCwIeKzabu+D2BkrNslbgWUD2sGYb4ckanwQe
rCVlw1GS+0GN5X0pSs3NxgFbVWqB2q6N6TJNC8NzGomOaobVpz5BwRvNsdikhbEeVVV+aoqFcOI4
/iJpDKIWPcS1Y2oMhcLhmEnlvEUe+BbelmHyHPPL+59Ka3grBWrxcqx+UzPrH25jSCM04izLRBXM
zoie6sfCEH3pjIekmWBvdWSoStl0hz9rQL/TRi9AMI7c/dp3FkdQE6L9alg4OW09rB71MdJdq2J8
HDGvcnI4ky6XsHgcmhtVXs/br30XO3SToM8gsT4aOt82KBGGNJlsnktpwbU3du1rW0eg38o6uW+1
St+LXh+hc7XozlKtey1L4cF9CN7qsrhMcYLeXgnb5cLkovCskAZcLVusEbYk9v96V+pmdT91uMbe
P6ubuP+gvCkoUPFCobziEUpvbwZskXbNAPHX9/97qOBfNmcFK6UFE0dVbUUhj8X+UAMr5axo0iSU
PdqTej83DCbHLv9uMrWypDb9hm9/XllWrj9IHbMoEUJ4SoHaeTxV1aeMOSQBO/G8h41WfuoaaStq
BIX6cB7b0HhYFrRdHaoIjyikczxj/0eAE+1zUypOnaUxdFTLLe4FDbPjcx2CIQziej6pBpDZCLXj
ulI2zM2Dk8Gk6fz+BjtZcrBpESBw4UMpWuLfXJMfQ1NuS6YF2wahF54WTIsfKeVFHAVTxr+1j7Nv
Ra/GRyOUoY622gLLu0QH3ekhQssIuEM5xO40KI1HapjkKgApfDYt9aqX0acI99iFhR+JT9ZXR1g4
TFgw4CTFtw7M6EZCS3SMSx21nlUN5dHqR227CGO5ZvTXPPxC7U4p8/pS8izD60uNr7P9bIZ19kU3
pITWaBz6UsPwCzXneMxKFiPc0POXnL7sVIf5S0UogNs047AD5GjfSVJXrcZWn76IfLmi9/3Nhv0e
gPnDzURGMbeQIZuyjrRCfDjhFguotiKZu72C3Os8BYI9uJ2ywgmzTvkyE/S6wlouOWU9RQ8N0tA1
FUe+UlQGFuipgrUJf8VHh9nd26b2abTTwlFVxv4MFipnNEf7mseMta0ZBfyiGyMLtFputDpF4X/z
uaeWujzm9YxDT0rDQ0OlxrBXT7xsklO3BgvDOLNjgksHGHFTcsADq34amOVHXThcmRozE9RaNEUa
zdMeCdyXX99b73llP14im7XM4lGjEmas8WEdY4hY0Nof671hFalXddZ4jyrtwIxWYlaVlduuywSe
AmNc1VOeOzYIn3W69MHXGD6gnH5rJrrcsDdjwqZhBipKOHmVkV0Ngcq/URGWNFpa7maK4AXtViJ7
v/4N3qM8//ob6Jyt2CktW/B83I5ZP67EaCINK9TEtCPIXtkwP2/v1FmN/Ewg4B0MG8BfOTgYciEC
69KIuBxzGjzWBg8zwtuua8yn5oZG6MukewTiUzglg0xoFW2O4y3ZlFmifhPCeEhAqr5KI0ROkUfy
5yLOQJqQIksujzq6SsCN1CTa58VkMMq/lG+nCtGGYsd+L0xMJqF6LXJ2u9t7ggCcawDr+DcLqPix
IUVhxV5kWmwu3PFcGu32+b90LCRDA9Iwt/XOAJ83+ezJ4QkASz5K+n3F7LEFE6asjIj0qNIarRWA
CvS3S/NdmIqFHSuDzwq8zmcT6u6zoudo2aYsobjkLKv6xETB+IamgCFVH31NYOFg45Hm65BpxW9e
2fdgtB9eWY10Ho7MBjIrPHfGh8dXklHTNJgNdkE/KndV/DoSMPA8MXFX2x6fytToD4yApL1WdEBX
6k5fpSGiOIhmRU+6uai2eHrLVZubR2PGZer02IfXv77/FEW8Jxb99QelV6Aoiq2gQdVY6T8mvLVx
xZxNqgZfR4qTTaqT6PZ1pOHeTBcxK5uoI3LtwYqZd8LuQbXjYBfD7t2stDQ7DcLYRfO0q5XY6+TS
CbvqmJjhRrXAQCzdQwOHrbgtlAJzrXLABXGKpv4UNwEIrP6ljNTrOVLa11SrzyIMtpHojsloHQHY
OH1HZxz2AByZ57HqXQRTp0zgkqlDLymsz52mUKPFt4hfYOqBHwGE7IJDUStHpT7rrJcN3cC0G72K
wIq4K10xjLvIvKppzuScKlsZHhdRc+fnXGwejbmKN5xwVzh9mWqY52woCKBW3bSB/Zq+2clzYj3n
8xVZu4kFTd1jx9SrDSB6RhnTg5muk69zusoNJO2nAHzBUJ+zS8kvG4HLkx8b/fsIuDbiABQFUH1S
N2rvGuk8aU+SjSXdb+wvMtZ6PMs9itJhB1PLaaMN+2RKpJy2aQ1ymxwib8k1QRWAcoa4c9XCK7iO
y3mTTLxYEYfVSXjTIn0a6nQLpcORU3nLHNgH2IBbeJMv8p0hww0iF0gv1fvAKB8HXT0SrONX8Dts
bRum5iaee1iuqBdZ0zfxkPiyiTkzW3ZiaTn/azA3zEeNWmrARr9UKSfmcZW1rVcN+5sPRDdfQhgf
kSg8MwenomL5X3w76e/CXHOqRIOGwiGoz6wHeULyNG10ldkzfAtd1nJKJnHqY9WLb4PwpaV6AfZT
frZL+AvbTAOsq7ywfqPLI+pAXKaFfOowx8JzaZunlPQ/yJVoPMOVicbWisfP4Zy61nLOEuzvfXCI
LiAYn8JFBREIxXtMx+9ZTwfJNr7A/GP8raFUtt3M6taCGTFKA43J5CIv4EICdr1+D+MWDP0+eGrD
T+CCVyrSU+2qV+fpZuv0xFUL16r2CkraidVwLc3fekRiuWFC9ylXaYJtJsaDqXzui5he08OgwkKA
uzKjAaBvgkSmeU4nytxNFb60xmXoUG451tMYZl5L0kJ+F0uRN8e7rqPB4kY2EFQybqKTEPsQscHC
kQQyyGh3vjBJf9LWib1dAq+PdyYXM+N8FDwbz2W409RLhso/gTi4Kl+GdE2veGzx99YruI9rvW0o
DJgKavp8+1kCMNOdiWFTirdqVrBWhE6MywDkDt88dzCKIWKqXLnBN9xBOCeopBqf5DQ4mT2z+jdx
s2Gn8gbLuZcICTY2Z7jAdiFxwPaIN2mn7/g/v2LvkPPqRn0CHmEzi9JH++DSK3Tbhb8Vu0KFYcUA
nXS5LdXAmv6Ynw6aT4a2w4hxq3L7pzc4b3JX1vWuqNE+KWAFjMJF8rE2ajp2IHKkTHbNwXakUFqB
DNibmD1m5cj5fAu46mQVygV36LYWmJya4dB2YodUCvaA9hBO9NVzzb81Q0hU9rNMXt8e7VAqHImw
XqMAvTQeoKL25C5MeKDSbSZhIr3D8RBW66pE8bqpyUfs/aXeJq3PIakJDzeDKhQGnorlENkvYzOt
s/kJw3asKDuj66FIVQgYkDCpkjMgLqM3epwIQYwCoL8NPYE5H4A28dDtpwxJD7/XU27CLGsBEj8X
eu7HSikcdZzbozZ3bxkCvkfqNMCQxjobddUVdU5pGRl3OdBVLHuMDPMw9e18QA9SnZkXTl6DycUf
0U1tQfohUF2aLyl+wkusGOODDViqxgF1SIj+RZamBVv8qojGrXynyo12XzFsxxkrbyeQ2VupsEoX
pirpDijj8F7G18zU+nNt2kAfsHAPco3xu0Z6iDTGb0o73VbNLXJCGggWGBV6oWcbw4ynzcw6Y0ti
PqT7YrCbzx3F4NZWYhu5RtN+lo1BX821mR/lvBBP4IJW73+tsgZzN0uJRdnAV5HqfjMwIucdOokW
KorRQzHvExF1n0Zk3Ad8GCBXkvFJnYz8rpw4G1O82XAOGdJrlI1jOxrXCfnRsRw1mIepPH5GBWDh
hO3LLb1SlFzKdN+2oTdHHQbVHoCfGnNXtEP45xs1wY025cnx/ePlYiMilMMQu//SCtO3yGEtLXTi
8lxtNQwsuyRMZp5O5DIoN/78Jg3q4loIrlibvgTyLLtwaxUnsGiuNZibkJCmryU21n/+w+9f+P7m
/WP/evf9x/rXx2bDwvDJA95pZYmNNJbp0ucGcneJsHIX7xb2cbTBuznPKahxZpXLGrDYbZssLOf9
U1AVy937mwhhGYi52/vwYvn7ZWuMSMtulHlLLejMZhK2GPVkSIVf97KX9Z1bZkx4NXWbNHcG3zyP
xt1gSLRR8fPqpHYrkBihIuCkd5egc9JmcocqcY2GZz/sToTBsrG2WGPqNbIYSIFARcpxKxcCEMdz
L1MTKcfRNP1eUk45akg0Aiur9/tZ+EH0kqDICojYADTqQWPx9FrztGh+LGt1O+a8BAV2pwYlVmjf
t+WyK9uIKXXkqyRHIxhxQGz4ZZvuSu3W+258LuaG8ARgZ/5tuSo1vB4ysH4F2G4FBDROj6Ip3Vbb
E0IC4RkYCvaWMjFYBFtPwsVtSmAyh8wJmWsUyQJfagRwYjh0rtwyMnwMYkA2R4SeuOkJ91UgKOVI
BKRA86vKduf1oqXbsDJegCzuwS54dl87FYJjJUmOyyJtS1IFzEhyoti4VFpyNibtPJMQMtnTmtr3
PNv9bujqXQ7NVZPVh2FpXmsalU3z6T3vJlieQnP5omfX3uyQTVoHswVSavFzCAWBX3fEQH2JEcmG
5Yl2kt+ZKKl48frBcrAbukMuNlIiHcaWXQM1egPFeTZNT8yPA2qcnJw3mqGuno9e3gl3xpavhIFr
C8BwlbQOBuxJaE159s8MHdd2lH62k/mhLLoNodK+LPvQK33bZkdmkjPmXvaWyt3O5JlNJ1Ki28GP
A9lLe+AbDeLlLPTlaY15d0dXchtn1c5kQUNh6c5QJRoE0ZhUdrf+WUldodtQECo3R8PY2TFmicMi
Uw6p2OvEM12xVaIvHgdXR+sbp8REJ6sy8rTBx7CMynwnFaqjC8BGs+VY8tYmZkiEkY+yyzdz2YMy
vNNL1ubPo2JdagMVOK8w0l4fVYeXqZMnj8mDwg84yjxCQDySEvl774sp9qQk3ZuzdVCkzIP46tgV
S4NS+nRTVrdfu58Wt7Ce4HRfFeAyNh5eUzPY6xVGPTFiBYk4H6pVa/QUq90b6rTH5UCQab0GPAtL
CigJSvwEXoPN+kD9rbc9tLoU9j44m4UUes58o8S5l+OsHUpeMHBbJw0ndb/JQ2SAI1cv3RopuIXA
l6lf7JqAOjEf7Kmm1pTvaxHvyew9oPB1DHKERGz7JcU9FepWe0lBWhnQZhb0XDULpakrV05GW5zY
+wChVW/FCPlucnB5h1rHM8Qdw+ndWE0u0TtO3b/YJq6NCjyFEXl2YJ5mOXrgRAEkojtXZXRFaUXf
9mwEhT+QhlMX5bWMGoduykbWymM48CMPwjfHhxLzT68WjpHlfi5JfsMUMgRSL7SSEl7x5o4ZScey
ik2vQdOLBh3TAbO8O0lmmWr1bX7bYyPZL7NspzdiXfeAsed0Z6nhfdlVB737JC3aIRlPrci92xxN
W0wvD7nXVJ3Cx9opfbJbhpmix1jbsrZhs/fnZCYtanysNUQoS0WQ15MBsHVI8KUvBCMYzdbu431u
1xdeocEE6hXoTlmo20oP8KRPPq/mPmrMO2C8AZxW5RKlIa6QiZe18TU1PcYC+dYSuoOSuLJN56L4
cqvzhUBgSO0ktBsyWSK1Yq2gJaxZf0NQWZLFClMNLrRdF5+Yn1Mg5ZNHkp/bQELMWAIT844ZgqvU
0mttB6TaZHtDCrZCaz1gXBRcvI6szXOGStjrYK5kIChFpu2Q3QX1K+MoCE/aruznYx+gfcbBOBnw
sJFAlos7Idk05r0ljayISL4brEFTsJKyzyo3SF6s2xbg2Zh44IN35ahiOT1Hi/42jg9akVw4ra60
trifIxxM1nYC70pnu9bSAxnS20YbvSUGASJ/kckrB028tZlslWru0kBwkbf7dZm6stU6kjWwNt0b
ZnhOi36XV+OW+b2jG/09ZD2A3odE41BA35uRhcbIwQuYtQTNSE3sNdqwqYKQNFtuYCYrlla9NIGH
Gc7lVV8DzOS4DR0XzHUTqBiKoB/KOcQh01XJIDKD7ljbwEDliqNqnR3tKTp0srwTmnqY7GitMTWh
v/tpGKJrOqkP0Y1NFADthEEskhPuTEej32Ak0qbOk0fqwTut1u5TjS404XylfY+W4KxDSc6nUxjs
rJH90BPdixyqrlEdDIzJ0pqfeErPVnO1vwTjXcIxVNH9JnkMxL4E3yi3Rzk2vNSID3JcXslYuG/h
TRcmfMds2bMgb2PZ2uEl/Jwp5rfBDJ+1iY1VTnb4I70sKw+3/W+qe/iryjpDoFfZ3cY0+GEi7ajo
5n3Rj/upfahYOSQXi5tblRIq2Gw9DBlnEX3TPmhSuy0NCLLSjO2i2+JDvTdR3xn1uO1B9EpW9GgQ
84ehUhrmLe4oCEEzHZAObX7qYAQnYGHY6VW3zXNXhqVDssB6DuJzFxVPM3ZQmscefCKnFpi1gmU3
5XdhO2zy6blU7QOa3I2Eo04X4UaRMy8yDTfNiCCg2DTVp+yxWdjb9f9H13ktOapsW/SLiMCbVwlJ
yLuy/UK0K7wncV9/B9Q+Z8e9EfeFEJRaakmQZK4155jYu9Vjns5Tlxi+RVC8Trp5Hfr4WBrReXBw
ndvGLukTD0vcOVbsS8Jb19NwUVjkRNlsTfWYTLogencyTD0AoED/7Qs4+get7T1Gn0cpDVi5sATK
oUcGDsLaPDlLPklDlYZMvvQ3tEoPucyEbYw48xzUy9nZTBKW59KLJPnnUFK8cmo9O8g9w4a25fsv
kmK/qY52o4nxaAeTUMfkomsxLVdz1UU51pv2nmXOOdNCb9LaQ1GarqQEno1wHQL5rZzXy7W89Y3p
lqqtV1njJSBqcPSnexJPJzgJqdTerFh/QVsBupo5XKrt9Z5VUMUFRqHKbrbCMfe9FTxEPwLbKE62
auyn+mR35mGQbEL1FE/2q1cna99s/3ca9PhMqQYEzVUx3W7od5k8HNM88BprOFacBf0A9agz1kqX
cN+HgQuGNsGN7Gf5Zxkb7/TcAPz5r7ApHo3N3GseKSP5nLFmHAv5k5HyzWFWZ1S+m81Adirl2Ps+
zcm/BYHYK23hsdRXi+aQVMVdbpWjHX6lef8zQl0zleLW5MUu6phXhCWWuHhTVp7c5y4MSi9wwqeg
b1oVOgkR4AdK/aBU1gP9Ea9Sv7VWcVGFvkHjsIJpDr/G6yt5K2KgrZntJmMKPMI5NJFyhwgKvsLY
4B0+0Y8irSp/BHn4A8zEwWSqP5/ichz8SCFDJQJKQG89RKUfB20vdfTaJ9ANDujdNL3ZQBkBgOyH
4VXm1ijyapvzClQJf09QlMuKWgTwCWlYG6J1FS4vpwLyYvnbSK1PIlaJAv2VirdStfa2Hjx6o/GE
bx2pIM8gMG4BzNKrnmFGjYFZaeQIfcIW3bYjDlidmoCuHokIpTrfYn6FV5WG710TfeiJ9iSwcCfh
y6Idci2tl9Q2jpaIzoWt7hvgtvQwzgBpTyQgHLD7Q3LdjWi3rUECJ4rGXoGXbG5ySL44nnfW74Ee
6dhrmxaHbxfHG+imV2xKt5jLOOAqnTR0J9o5COknYvQjFGuXms2ehsxTyNYxyI2tQVQI4KJNlI/b
wHwvTOtQhtjFWpb472jhZwvrTmYGr9rpIZWnA0lZF7IK7oKFLGu8dRxTryNowBnBLeLhJDsykpm0
TlQ/oulIu+lN4nrrRe9KFVR3iymgBN1GAuLZpnQVlENygnO7tYgsooaD8UfjFhoZW6X3N2MLfxmu
AWtfyVJuVgtBJRLcVsRZafJrlnAKN2hvEdkUmvany9sjYodHQpkCYjwZJrgVsOU1jny1NO01TRXG
6f5vN1gMsA76ppTopI0xvKWyvk+z6UpL6CyijjqcT+QbcU1Olm4IV71Lk/2Kse9Bz+um9NJ2VJIH
QWp9p3lZehkGOCFtcpBi+BTwFctsZty3cyXzBI9gk+BKtjLm2o1+MFG4d7B9wI9eWYtfyFM5QTbb
y/XPIQpBwOmfYza+EBH422pVz9RHr+/8U5LrntaJQ0FZtovEsR+NQ6y8S/iS7IxBjA9QavQ9yM4c
MShacXvcl055xBF1tEgvoILrWlK104XFbS0/xSn3BJnG6/BhOMYdjvjnlEsfkQhukh9s5tCyHaKE
DeUu1OpcL5vySxigjMcrGUAbTTY2pI5uK4a9aLa96fGuVU3WbuLimIAUTeoKFZlXHSgN7a+UfTV6
5fqyfE2ZuZF6sDWrZBuxDqLUIVm7Iah2MAbBBQnPgl/hy/auYRKs0N9P7pVe/EQusLelgrOQ+DEY
LEX0xjV4ZIC6qaLxokJ5RD2Ln8S+yIT1FNEF+Rz1SAnHsrGxcsULgsFTB2pIObcikynG1J0ILvAM
5edQ+VccRWes4qekZ7JCuskqZ1GPq2Cda6QcSIO5loKQ/5mhuyK4Sp1GVfS/pZWlGkLqD/WK5eCy
v9RJlt1ls5Ru/t0VeHFcJW2HFaDQ/1Puqf5b+FleA26tX/qdZ2EjW/VqSCmgCalCWGOmMNGkE1A0
EcFO86b0C2DPJKy6JCv9c2x5lGd0gL+fGCU6dcgosCmpYyVfJ1DVDlUgER8klJwViz0cmIRXB7AC
1aES1JPkpubWrFicqKh4cGjW/2zK2ErRMS371AzmidV//u7Tg0bsOXjLId2JyoOwSp7971OWg8s/
/ud1/n2JqYGjXzdp4y7fwVL8Wb6mrCcxIstjRuT5ayqs9h2zHT4bgqcOyyaGdbTSuUOuQV5SfAKY
RH9Vyb4fpSgn+erGCmeH+S7mL62dv6rlkZi/Cgnb9D4F6r9U2JafbHkrIGsVgAz1T6r7Ma3hdKCC
0qmFS5GB73Z5gVydv9Hv15pf2jbi375FfZ44YX4ywjERHjr7en7HyTCy77ddHi3HKoXEL9odtMLi
lJUEL7G82L/PXY5h7ZTG77dZ/hI3scXSLXk2CV9/2/Pz4Pzlu27rst5KIzLITnJWUzxeurLZlWO1
xSu+tagb+SrpjqQSxYgx+6+WdVI2VhvAB2sJr06AbFNvqk1mZJtYGXZiZo63gCyH8YXos19SefaV
jdLZq+Bax+O2NyNkQV9IxG6a2rAqAzhETVye6wrJeBm/yH28hMAZZNEQNwJdK2pdw6IClByUIHUt
QiEA9hxpge2nzLorNbxjPd8BL6ERipWeHya/FZN6LGWSVIv8nNYyoLx8J2mwVnAfMqkeTfCGzjaX
Ci8QwSFo/E0834KS5FIc+zLwUomzElRrWciusNSjHw+XxKpeKKd8GTDK/eLYYWddwf9+Ihs6iJLf
TeAW0wyPKNk4AosXr5MIl3pH5A7fRxoViPgpOsAJKpg8yPhj1cY56NKn35l3DapN3/2Zv4bJNzdg
Al3OSPR/1OgmoOGt6iayvUX0uOttwcT4L67bXQgAMjK9WJ+2WhVuhDgZHbNGOXJTiK2+kbqaEqxl
JidEPrDsCrzSkNYlU48EcWsJ7rsFT2ZWmz+KhNd1Yg1QTCdBOFE4wVnAU92NkLUA3ggl3ultskEA
tEI9Rh4CAW2UMltr3AUzdap+8VldJTFYCaYwIW/RSQZISPMaa/Tmy4dmDS9yNnl6Er20OpRoyo/j
xNo2VO5xFZ3mlWObanxJfOWdvk5mUKUqtw8sYSul8DfWME8gaZ1MtLR0vMdd7+lFvWpBzzW5siOo
fFNCtQ+RrMXMgLDurmRcf0TxrOFDr1MqlEmeb0M+XgcpdRak0rLxTOm9kaVVrlExEwFYqRfFfiis
UTpSeXuAV+HQudmZBIGUWFh4oqlN2DtARCn3Iumh9/qKNYMbZX8i48NMv7SWVA2biftQu77lNkm+
NWFPd7LqlVq7llLIpQi5/Iricwl5Iavw5GWbSCuOldm7iGRcC/jHjJmBuDe3T8FKs27GQF0AjLQQ
As+BFHwyWSRuEWA0VLW9BWUEJiDnsHBzw9z0MLulTWhRyUzaW+5Xn6SX7BreLMYFEznWRk+MnxjA
dygyCeKoVrGvrvD3YNZM3IhbSkBJT0w/qxmRSu/LRIQACkJrAQBTFw/il5nUFEZu4tC5hGmfBA7I
Yp0iQkqduQYvNKyETl9cIrid9JtOJ3xLtGsoJwiBxwOxJL9YvKG1knZVUL5ZkYU9OjgYHV2CUkUY
mmKml9YSg7WC0E0S+GGhJkkykEFgD3FguLA7/4zwSaz6rAb2JvWnTRkKmpRnO0zgWfFjGTU1OfSy
BjKA4hQFCSGtBGGCSwDqt51M/0Y/bqO1XD42E5ueDwEOK8LgLgW70KFOiaIzQVXcskIS3W+NFx1r
2O1UQDV84ZrjEO8grxMbJiHwT4c2CyBMjI4UrnxSxE6kT2ysuNo6teoNY7jOqto1es42ZBLJhNSZ
DkXTG9t+9NfU5dwuq6gQ/JXFL8CfeETpKvG1iXSf6YcAoJIygnIFAwevZdti4I7iZG0R7TBFZKCW
zEMsQaTnF2TcFeZHKmdEXuT8pikcvFqartOYeUUCskNPNmR0rQdo1XhaN6Tw4Q1nGsV4HFMvStMv
4ZePgeajXbVeyHpC+M2ha5hwa0c1RYBCGTPM0gOZC5fA+tAGKEO6xFVVetjrDIAjDRX3kqYehPFd
yi3DAInr9/Q8JX1LNIxL3PEOZzopY/AHHB3/gLpypA5TBr52Fi9V6uxYYR+CsdjZ5e8MAkYL1liQ
NaRY9QoRpajIwaVwAmjJkF9CGRiLKh+qyt7qtFLFgH+9aZnrXv3YuCsW3YiqfDZmMlKWao59RbKd
TbP4mFG9SiZnF/jVJpnQykVvBUwHAvk2szt2HjxBn3uKAOoC8TSobvoMFoN10EUZrXti0OElq0Qd
UqRhzC3WNv93E8BLDY7fNOzjCLSb7Na1QkHQEsQvM/CmIWEdk72bITlgE2EZymsiDtzcuooZghiY
ay2K7xUjfWSGlA1kt1PtSxVrG2ciXETXWQbAEUT54zQWUEwo0xNafBKzM/BRY6rcpcjYhULdI3z9
Cpt9OD61spvWjTU3oIwDEcRvhkYwfBfsdb7pKB1Q8ELgUM+BBvCFEUSqx49SRK9Dm980vfgIClTA
bX2ILYjSif1Be3ZdZIyIpAt684rYTAKqdRpuCmWV8MF09VKE9NK4pZvwNzrETqVymwZpr+SAR7On
6nRnUgafodN9qpHxZ6pZBRXGax2wEC+R806TcQpV+dFIJv4VkJpYvGtWd9o9AfChi5iJDROmbmCF
J62N0d+VhYJxO3r6inGt/eCzkKQXpL6opMQLeQkn6O8e+LwtYBIK09vMGl2rJR/FDshfxjiDAAFp
4RNsGA7zfoiO1cwONyZiEgtooWRkVQOZOb3rUzAHxO32cbiz/VNpc+vWJbcmRRFv43GM5cP8Najj
PpSpV/T8mR8/gs3IVHAT1nd70vadtQ8EM4QgRPJQnsKRm0UXn9FmnxkO58t+m4U6w8ONOtgaCNom
GEZPEtbVoBEZkOtu+NI+UdtDVVA0Mc/UOl9rVQWra4EIUw49ST0iti9x6B9rsgPrkigL4IHV9GPw
HeC/8T5Sxd62KS4G3O0Itqkph/cUvhOiOEVziqUfvQbZAM9G2oYweJhdsOoRSQNu4jcuq1UHuCUo
fwv7ORY3S3nLmKHnAAVgHOookeoPU3lRpluGLlGs0N2AMEgpsMRH37oX3dek3ypPCm/kemWsv1hr
gvyLee6L1u8a1XNUzvt7br1pEpKm/Uhix4obZv2iRuvU2Mt/gZxeiw983hMJy2h65bXzS//pvDOm
zMHyq/RSXox1tQdK84ImgElGxc9Go/0JuC/TV629FfQ+VqFY918d7Dzq5wn3JxbRZlxzv+vbW2J1
E422RCdqxA4uBRgEF9W38iKS/jmzsQNAF4wxRfugVEzaGOiklWIqzSoKVJNODnI73oigJYBjq2i0
BCYWXDZKFZJkB9JyvZhu0igevTrnP6WnoIuEsP40hfw0smC4SFZX/a5CwczLB2WzGYkqWOlKAfvY
tDsuhnbTG6V0rEgmyZxeoJlX1dbVJYNJah5Z25ggakQspK+sqC37W3KFMP7PfiqY1qtCH4ebYZEP
0eVptYuDhIBqIcVvzqSeUpmaWz+FcBS6FlIhY9or+ezThgFaOTkhFrBCzkAWzo6w8L8baTQ9NVNY
s/gjMmwTcHtkTBaTrbI4L8cS4AWgGKd6p5hTdZJCjDtFpY4/1KTcNxjhIXMpIB/q5L7oalRHeVkO
AWkAyZH7XEY0qmUTXmgt5OICl8TlTigdVWqXl2WjhwmBvgZSIeVklkFxwv84Xuo4ILZXUcbLZPlU
USr9x3KIrjDrWIByXQHnZJIo4M4/1PJrsZ5k7Zpw8QfTuK1me5LM3NTFXhd4QysNT0JokWbST4ts
ei7Lv1w2ZfwzUlTt7ifQPMUoO1ulsuuTb6XNaXlkSPXJHNJLZSYK+FteGREKVQYFWL4pl3+lWDae
oq3oBhYhFgvmjWc9Ypo92yIlIxnOIVlKa5UftxOFf9CdyTr2qOy3UlnE91Imi7jsabNbWglxxGYG
1wGbIf2IOF0wDm1EF3fKJnz/P3WAG5+VPE1bOcdhHpe9/4ragVRv2ONZVj5krfbPtU4eUaoO2nuW
0SDvo7+oWVYBgAbSwnlU9PWZirypU6ly7vKgGB7Lh+bJIgsWSDxlv4l9feiqwSTOViS30buDVGfa
Ke6o2YPW02+JxpUFU87Zkryg44LJ9zDt9JtvxfDO2+aSUvtZMStM3EzXx49Q66lb91V/giMdv0vp
D6cmRCAnRg5dTGoS1QRXLegBSgaFFR+xairwUf6Iypjzrnykn1MPna4mXWCfKFF4bs37OBnJKZCl
m9wCQFWlrjwqsF8vhd837tAM0abtZdQz0XBDea59aQLoJm2YP0NI4gmfFpJdLB0UuSgz12rgWgWG
9EUj5RwYlfYHvviZVCC6uIKiVuZZbRie7bwOz1NFjiPhhlsVy1IGOje5SrVj7MDb9UfDJD4pbero
V1leJ9Z6NPlhzy6nSWVuHdiBT110XOWDUxPemIdnCgzBGWCwsY0e1PyhwCLcPtVU409JWCebogp/
mBBrifECRLty+h4xGkU0gkt5extOduso8c0cGMn8Tnvt4VQ95453o2ViN8DH3fiUo0y90L9CRd1R
SrJ+mi2MwHzMNHeiduAuZ3bgxbGNvLpRtVdq5H3WPwKt2GRTqj7hBxH45RtAVsz6EjhwZ3yrN95C
VUU81UHId/QKwKWi2dysc9rcOrEbmVC6F9jrxlUtqG46Yf8CIZQFxJiX6yqeuhdmmDc0RsaF/IHu
BUc2vqLCCigIJB0I18E/Bo+EASSEzJ2frSDsfw4KLBw5E9WrltNFA5XDDSjtuCvqOveYgDO4kT15
EvGfYj4jGyH3N7NBYGaURQJhO48RFyTBiy6jHU6Gzvyjs1qg8h3+qmtuU1mTE/wqJTbdOwD4Wkca
lxTk0RkoDxDfRm6esBJRLyPQaC0DLysZLFd8CsYZFzKuD9FciyBpryIDaNGmBWnJZj5sHBRv1Frr
PlzXRDR9W4LFOCLAmCFlek7vBP7qzVQCm87dKK/i2f60bMg+JavKbMf1aC/YyY7aCb9T7MTFM5iv
nsmyIRalFg3DNGDOjLrZrrLwjH0NQ6dPmFKA0iUoRUpUxmxGttROdyFAFz8yYiostTewmVT0K3qb
81Ebg3PfD4h0gaBDEWuKS9PC/rPVXHtpAUf5uYNxc97ocg6LBlH6NoPlR7Yo1s8xbuN7P6nvsL8D
b4LvtyGOGyyXoHkXDRgKQbdyx50dkBiUE7duWVYzmn9UvaG/Q+ws3DKylKsRNL1np9vvEUBtffyn
k4E9EiDjkWIP2gWhX+JpGlxSO+gVzc6iVAkmFh0ZJAPMRcuhZdPZipdmsnyyDD855Lr4jbGN2TYN
Wmaa0SHPGQepnBw1dPz1iqqjDyuERaCvCbHu7JR0C4sYYpcOC7MSlVg/WYqqQ2j66bGeCgym5Ka/
p1GASimL/8RC/+yE+fPbv52p5BbXOiAuWzJhUxrGzSTj9blsGMiDNe5IUpGQG3qhaebAX5KbLIO2
LmObhoBpNA+KVbtsTPQLDDOUhLESbwt1LEosu8ChfHMidTvqWOb4sCM8R49PwAUY4Byzp2m2eDiV
ke+qsvPxsmwUgsTJF8NYVY7/HBpILdyQLmtsmfFtIOXVPwy9nNyuMbNzigT0xPuaLh4Zhyasr3jo
SKW4+6HUpdjRx6l2PaTcH6iEKsSjQpelDaeYmh8Mf8QBW4McRFFjgGE6k3mTnoM+T8/L7vKI7omE
0lL1/j0ksJq42GL12UGgnAZdyCfRko2zbCStKOCWQ+KTdDKgV1Yz618HpRoPDUkytWUT7DBvYP7b
oHLs+3KI1LJ/ji+P/jmm7mwnyQ6pEnOfJDANUYztgkqrziiUCMEoja6iNc1+KxW4W1IfYVhduW1V
N9dkoj+8bByHob0raipI/zm0PMOajxc8fzmu1Xmz78FMk1eSd88SqEISGf192VM16h1FYXXbXqTR
wzZ/EeBVXW1WkCPx4M9lw90PTmUtKd/HSNiprsRe7zrs+i5O5sJLS6YcpZoxv+tT6zNSKeigXshv
Zpeb18ohPi2a/wAHT1lnXfbXrCV9ZnRWp26s0eQNYXoNrPqEMMfywM0zfjOVfDSJIj+IwABRVrbd
YZqPaWGRzwSBIKE1GVA+QxjHMmmi/mkaVXrSkv4c5op20xvF3iOXBMXQITMPBnWDY9S/txpzR2HH
3d4K6WYtx8gVL0+lM56XGWyiVMopqTUuYnn8g4WdiPD1EKjSNjfL4Ryr8RtOAn1bwRFifk9NBNm7
2w+63UBifOuGoXnpCS6mL9WSxGMnyYZAQ+5OUS3dDLkbVoqvC1Imp3sdyO2rM5HAof9WE6P2zC5V
r/Vo5RS+a/1dju0Pi3vQwW5q8uXbEuK1YC2KIkl7dYgT+c9u5OoFWSEW9NI2K7rL4m11FGdjKIH2
7QiVo/xvrFDNniYfK1WYvagpvbqVTQQWw40qABIKhngW0qip7QQ5PIFaLKcpnTDZeQt0InGFrIa7
Dh0eM9iM6DHOi1mv05wt0iu3lMwaKplMGCC+T68g+VR876seg/FvgtzWLA71r8jQroneD5/op6e1
U0xMUntBl1nE3YGM7BxyosNbiviRgDp7h/omrew094/RvJs0/i4HonJAjFGDZGzVV3W65WU/vSxe
b3bA375pVurf08xH4ZjDUK/Q77wRC3JO50oQBmSy2SI5fiB9bFYDoPM9rWu0D/aTFrSVa+P3izn+
bSwVe8fKrtqGA+5mNc/Li1TVqddHpo+9I6PhLMuJB4OgvJCah2rTcaLHlFM4DcVEfbpwpLNdlk+p
s9WbJhn9a1nDtF8+TGGfW3VU90Iwn62HvHxvq1zaTX1SbSSz4eMmP5DaknA9Una1ZJmJu5kn6pUM
VTRY0bpy6OdYalZcqtbOL8ujIJho4ThIHOO2g9ugCtSfMMW8mPud5xBjeURPp6IZFNWxKnMClgMk
ybKTQN6Yj9VOWUI97TAc1fGzaILq+O/GxlLwvatU5IdLGTC+5a+lqKMViwwYmZnSwxmMFW0jZ3hk
iBgA/1BE6tYO7TkdnVtDQNLOoSIPsZj35Kot1ZU0Ktd+CDLP8A3jWCk9fZ+CymejYyIleM44KmWN
T4X4rhfLfy5+/DavlfVgEx7hZ4NyTAg2YibmqYaZAzZK7HdhTfScm/CXrW+kSvZdarLFTqlz7bVU
OyjtPc9cTp2UNvA6lJBWmzJly0mndFJ0/2xMO/WPRp1tdLoGUkvMHhq/pgxGVA0BEVLA3inXG62T
U5ensPbmFK0Uv5SqnO2NiRgjeJ7xpdNg7eOeuU9K3NwrWY8u7f86NDn13io5IwiQu+hT799jKfHv
mjUFnj6ALF+OLRu++Bd1Yu4l5XBFo3nxlMwbKyQiV05Qm0iErt8Mf5KPlSOf01zrz9GIDrC2Lz2N
2DOLg+H78JigGRcCrWFMfWc0C7/eBDKoYHy23OuLCVSEiAw8lT1JQpPcdhsMJdWTzt3DtmksKTal
nWIeH2uHCnZf6uF5aKy/aVil73ShMpdE0ewmabP9wvJJ5xHR3wmdigcILLrDHMFVpUTFz9J5IUH7
oA9Ocm16JyPXHsI8FoUYgZqW39VZ6aj0+hnup/eNfSitBsk3GOEtpivniHSvoNOVaOVqMGgEhbNW
Vp4NqywO66Ovc/UJ5jJWo8I8plOJ1T3/NbXOUcFESjV7qg50b6IPq6M0mlfTC+Nxj4hM/iLCNP7g
3wHjkAJD98w0JAMz1B68gunJZmZwRzKRGvpN/jdEL1itesbXo2lq965FGLHsMfnJdlNq/lwgOxna
lZuGq2YXNXq0Dmfsw3KssvDN5XX0UIJPuQ6yBxzI7hkLQjTkYbK3y+4EQRqZUHhnNeBAfHkvgVLu
aGB3CPq14DNJ9bveWuJhhnZ1jY0ZBmnZ7RG/BVTUCj6RHlPGX77IZTOOXe46cJJXSUMBelkC+nBW
5rwFmy5IS/Ta91TZ0Sg1qcNgvRuDvw+GsPTGZRVNBQnqTljgLUj86bY8iqtSvg1kY7DaDD5CszA9
i9XVoaiwFxVkuJ/tOvqLnPylSbvxR5WYoUsCHJecn7FMAQBA2kzeXSzQ8qsFosJNADJ/WUk1NL+H
2SryrYliVqdyc1r2BkNB6yZIpNK6XtlAfQI8QvDJTQWzgnsGYko1idqzxw4m83IjN+Cbqklbnwj2
Xme9at0MPbRvQ23t9LFszsuhZQPABK14CZ3I93PjVFfTK9VlLEjhmJxCqKeHoOttb4ir/mzZdbYN
ZbmnSJ5wp06y+E3kzlya8N2AKe21Lprmrmc0CvJMcTA0j75bkzpxKfTM3xhyaQCo1wK3qXzpVdOp
qCpOr/7IKQ3Fo2n97dVuHQ8wipSxDB9GjDa8zJKvoJu1K0X/oyc8cKWauXg1U2aGPoGJN5Z5PTYF
1QtY/h5iUea7oe105sp9viswB34/muZj4fzXYDD08//7vKIg+WdSPOwm2rtSTw8qbvl9BPOBpw04
TpDoEQv8csJ5PkVuUCrTs8jEP4/C/x5b/vrv8wqzMQ6FiXNzeco0v8D3o7GLH3o3YgcMvxqr4+Yt
qyCmx5oqe1kXyaPXfIaKqGqJl9Z/RpVuHBeSDF0D40T78NkrJe1wNEuuIHiG3GJ19JYhpySuBZmf
raHoMssnnrCpqOsz8ZeccfM5tuxa8247o36QOzBlTYhC7Xx8EyErmA9J8CljYNWHnjvmR2A8a2DQ
+2o26klMIoje7gpiowlkI8VDqZC3LYSrZQNMmgLWgGxJSg/5FH0ttUQswkAmG7SO1CUTc5xtQOTh
ABLYfpf0UpUeoJa3Z4LZ7R+gaxzkrrH2zAjJ24R2pp2lTICZ70nrczJbXFI4KBtD9PJLWYk5R8v2
f9ZIc0n7fNKyKV5bBV9tGRn+s1Zq5p0FzVJhJ8axkQvkWYyLz3AIwd4abfemjuZbepUyI/iU2rw4
TCDCCCNht6/41F3dKpcBH+ZTNYwz9etwOxRR4rVjPG07pRt3EC6rT1IANtzTx9eeoPUTAWicO5lT
fmZ1CPnYFBMNIUdxKznE5Joa5mmwhmk7KUqyggduniaKpeQYyXgUZBIetBY8kDFvKkBsq7Yg6zgr
G+uclpLYilQl3YlAxuYaJANdQaPYV8JkYGOkRo5eygWzfhwb3wXNGlJ3oFJU1roULcdclNZBnfP/
lbivzxVrYwxYrToJPfAwHXe9Qkfhn8qeDk2LCDp/HRkOI+5c7iNoyd90AOB1c622jeoWfVsdgZlU
Rz4GGXTLw7rQw53awBPG+a5G+BioILMiak5odl7zXpBePh9aNv9WlslQElv0wcEKhk4PyFxL5GPc
W9jB/VY+dn80JxZHikddtVqOLE9YNiiLCbKfgIFmU6afNBpsNBg1UrgY8YCvkTguVmY2W6Wz+aFD
PvJp2e8D1hUZau7JFobnyM4FyHLBVdqnRNA06DUo0hubINGi2fShQ6Cx6mfSvPmhTwRgECsweZq3
7yKWEVbLXkIWy30k1WzbE8QFobij8AL57rsSDx4g29axnWybeVkkQqrwy1/rhQk0//V7l4hC7NRB
t3NmwBN+q7VlteWVDITmvhxqwE0TFlZel72FvjE/KybagpDK6V4QG3sJFbpifSDCz8QHa0TrVWfF
4IiPbHChgDW3IVF/pYFqoA6GLk5DVaY13iZ75r65O6qj/KZXHY40p1e4gua/UvheWRgKMIT2hziX
og9/MlmTSfYLOMTiKlPSWX0fN/lHKPooXAeb7y9JaooU+jL7y3/YHhULaT91hErGzh8H0n+euOw3
crQBoUjGRymbxLSxgav0z6N/j9UEm8kghQhzDgJkBTr6nlpn4qhgb2p+VCLbkly8HqJBpR4Dpons
6pASEQRvSw1xU1P8dPKdrFBPzmUSaBXx5iTTjiC3ciMJhzSWaT/UTL8DMmhE2yPRaFgsK0BnE8Kr
Euq/20b6zfyS7ieJx6lfHws93maEfiFKajZTrdyEJCBd19ignKEh896uLqLU7mlpxwQZ5idNkO+Q
x9W7pDG/LX1vLqgjsWGJN6dVSjNvHuGKweydQVhJy59Yq5qTTGjmuq7UVxEDxZNKQROxoFCCfNfx
fZrX4d3WGW4AF9GhwkIjI8ItnAzlZvITp8yDRjKhVBP4c+oKxK3N9Q+U72huB6c/ZSq+yMzOH4aD
1CWIjLOBppCfi/5MVLSst+LO803qMCFV+sx+leF+cbXZTxJRTmFM1cInCWbVoA+OGGpWdeV8+kW9
j1rldR5LdrLvuFlbvJsDsKIuye8Gp5+h6ess+dXkwW0IxK/5J401jVlkgTlcRlVEBzBYfbQm13Nv
UssgluIS9xLeD6GeRtuhyYoBNsGy58T+29QpL2nuXOmxYRtJBiaIZvhLrboPxrN8pUjDHW90scs0
xRX0rytd/auF5h+p+CjA06+ySuBRrB61TzQPxivKe3/6QvwhyuZU1iwsnQlHhN22W94JXDvlFCnZ
Nx1xTF0abBMqT6uaqfZKNVTN1Whx68gbk5mGIeFka2rzQJLlerY8+/TDZ/SwnPQInutmm5npo5i0
p5//D1dnttQ4sGXRL1KE5ky9yvOAMcXMi4ICSvOcGr++l1y3b3X0iwMMVIEtZZ48Z++13Qs9MyKN
6V3VNcYvNcZPdWO+xt4Ybgx7OvYCGbVaLm6Ru1ez0Pw6zPKtBeoxGbotoff3MhnvPc+6z0qC45Oh
XhGccppwFyDWwWshX5jAyUl9tr33U9mOgxAHpzmuLzItxSqyGJ9iXuhC67fU8EKGxba2JkLDVOqi
w6sk8a3NRBGo9vVY3tMy+nQiVJWoK5e4PiDsY/YdmgACaxVe6Y91qG5qAn/6t8qRr6an0WFzshOj
5JSMyORgVOpI6BM2mHxCx8SRbVz0aFXg+VVHNl5FL4Bo3X0sq11Yu+FahGyUs26cSv2+rrJ6Y0/Z
zhtzOCKjh70lzndEBCm/d8oH6o1zHNDna5TCrABF3m8b5w5PZMjIuUPGtaYUVYt2hcQEVVdXZWRP
nhMbm6mFLkGLjfBmW57CeYBk5OLudFNcPQbvWkHiQ0I2rHK41ssaOd8Y/lTONkA2vWb3qOiQ5axs
zESAVh25l4kA7Ti0tPUvXcb1tiJA7Wx6uHW9fjXkmLZRxmB7zxLQByKmM5qd+dVYfpYJYIogs1Ih
Ev0mOuJVf0ga8ZXFbbyOZ+/OICyTvOefpJi/PTRsKCxwJEfQEFoa6tsOrbDvNhsr5Ug54WQ0sTCP
xp74yAzmA1FyE1L3Or8PqtBalaJ91aLmRzJwXTAPA3rGoi+L1WxoP5qrvRWIUMhm3km3OU40y7rm
2I3uqXSKA7iUbF0qou0RHhFAXtjvTspqmJnT71AGFsZE3fHxGNQbsnLoo9hkFAW6xh83s+F64S6m
d0X1S2NyTskuSTSEGC5po5CXHutMvVI8/WA8/CWi4JvKdycJP/Mkxnh7NBWHoMZbu7/xR/1KVfKs
4eZq+j+0LzljaY6B1ARjSRKtrRKpjamhWApDrL9pwkzZKpdxR/vRNV26HSreFJ101iY2+AOjGZdi
+tvO2yUi+cfEVO10GkIlo/rAjMu10GeoRWzjACx1VzbfjsiXFKf4IbCjrWL1FS6KzjSS09Z06zUh
C+rM6OqzE+B/ZXQq6inbTilSwx5g4Zx+h5Vieu22r1ZqdbQIrB/AEA4BFPtunHBLes0+nGfjrs/H
x6hvMRJDhRmsvZe2OfmSrrVJRAIjCLSALhp2bKynAN20VRaMBTky0clLkQHCr7BcQI+F86ON0ytK
dvqlBJr6EnobxEXpz31wnxfdYe4oVkPG6T16Dm2YN4SXrVJ7nV28Ur53FlQVhn33lJxHSzioDCE2
+DT+noyAf7P0DCCuGfF8oAlkYn4bBqKsCLM7mWUBY+/xGQD/dBxC5uNFgosjROEJzkt5prWSloF2
om+odWfxRVQWoppGPWtetJGNkkQ6KnKIu6fOXbUpk8TRqp7rYgqxRiU7Q6hp40pP9y3w1dL1yOuI
fMgw/coOvL3ozG/ZotclxmKFRXlcTfCafPbvF02q+8aQf8I8sP2uyCE7OVYPscUyMIn2V2Jj/gw0
yqXNskmmzRulxgtXT7c1reZhQu9nkMuHR737MeliripjwG2XViupZ0gxM5R8TJuOCOrvhji4FGgv
swalqVEeNbeHjEr8MKbwHzPT2vVA0JZWaduIeiNbgjMCCxAU9cD9EG5iApf8ui44lLUfNlN5P+2M
F9B6+arkxvBH1f3W25mhajCdmyG5DzsMw0KSpshpNou3nQcxEK1WczGKGV9rQdM/c38JLeouRRcQ
Ek0H1gfrtoSjjxYEqBE9vEQE7IDuou5BrYPsA4QIoYP+nBUX08WonqTjTNuue+oRRBwQaw0zie9k
HN9VbY4TvKFNEBFHsnJm75XLEziptTdNU6xUteSzxvpr2sXJGjkmY1hSyGNLn/DnRTPyajARiiSk
opCRr0Qwopxv5RPdmjW5RdFFZPVXtExcC81D+9bOl2T57PYUw5x5hyBD+UnatBdoSpKa96KPxdfQ
js1T6FxAU5FzhSZOKZoWSa59AbrKw7Kj+TZDFCrZzOPa4oyrE2cVqyjh5JBujbn6LrykuprKaPA0
lEhrIAq0JYz5qoyZIfPi9TGSWPBbbtR9eqPNpKZxGVJuYjUMF5O4o43lTiy4lXdCdAQGg0U1zagD
Wy85toF1zQXrsayyfYrQO7bybVs52c51SJiLUR+jKlS/GtQtGLBIR8L6G/hjmf3OWLnNBbVfuMPe
sYW+05v5dxvVP3LCAGJyKvYrz1gYSbg/08ik8R6pGvFexuUMVKuNxHQK2ZwjNXxynMP4HUCIU63z
bEvlbiozQyBLf30Itac6kRnd8JoaoPvOkDj4kQ5qNQK65rTvY6t9k2BA88UiIEpCFBNJfN8fYo9Q
xH6UnGsU/eShH1+TWLIBeOa0tvr4qlrrDzQ1Iu7eU2/pCrbz1ktjE50gIbZiQK7cxy79dhYIGxKO
8Mx9wckmmHJ320oK9Uzf5lX8GNbaToaQKErCpyCgiVWs4x3s+2I+TojBURWBLi51mzg7piBziDaJ
ax1gHX8xyvaV18/MEGf5BdpLbmZNldDoENFWeiA37Rh9aPGwqK+J0Zt9oQ39JU/my1QR4acRaUqR
/1QBwd1WFf82cOxPyc/186gfM1FexwrXMlGcc2l+61RoahafTmV8u7Z+T07OYoneViNVsDNxrG60
M5K5pWMcIsoo7Aj++ZFBzj6ifbEuE3Iu8FT0mzzq5d4L5IsYZm1FuXa1FKXp7Fbf0USD2/Qa2CT0
OaKtlN3R68AmGXnw6eTa7A/an4ko8I3eqnuA6OViXKAiDQhXqnvRP9vYUIdkei1om0BgBo7c1Z/E
DvektN/Z0RJUrnwL7cfO0BAmOyPN8DREraNzcVsmkwOTRj/hgPTozGraam5wb7cNAwVuLZ/E9GDj
ltTzpFgzynrwKjWe9DQ/G1HIFiz7V3gJ2yl0YS6lgK0aJ5PgENBzFuPL4BXTwvmYaSMYiCFdg+xf
O3mNnPoM+tHa2FnjALGqR9wTGH0N/u+ypeJ1rIM7VJCxKzDyurcqxjZYdRwXV3UmX+JNoehH4IwI
0XmciOXEudYxkujsDCObgLzcG/RIRYPPw2l1b2Pa7HNwjfDoujMezRh4RdriqOgPDnl41FEssiyR
+AEgQSmLoFwNn3jfcywDe764eJDTignIR13E51K3mlVr9dsqcU8YXPNjXvIXa3GbHBc1ZFjO9IlY
rjcyfGaaCDs1xVUqSXUbI8ePQrs9IUvjuGdy+iU3ZqPXieAMDa5X7+otsbUWmB/9Ppnju1mYYl+I
fPDp022bDkM3vUzkiD0n4Z6yX+h1dTDxs/nKoVmHNuE8IFWny33nDiUy+ZZVLPfi9cS69sBejUIX
9khgUauGLc1D5r6D39eYggU964OcuJId4vgOXgSzDWWoWDXXXodIyGm3ZC7JYY9Lr3tgxUGe0h5l
YyK4NamucrWHYwGHuAs+AACOpvPboEO00tXYXOcZAK3rwut3S5Ng0B5Ifoaft6yDLSohze+6huO+
Kj5bfSZdLaXw73I6h5Z9MDPHw4gGS6r1mEBlSX0dneqbUK2hrDxfj0bcLzmTHQ3NV+a6xgZ4OpeF
Rtd8VCOJWoSYDSEgBm2pz4pBZWsdLqMh3U+bBWzbh/YpHbOV4TTpTtfci1Vp9dFCyEvmLPgGK3H5
jXoWVuBCqdD3MXpe6mzXTzqhr6CF7Iwc48BghG8hg5y1WrLehJ6/wkB+Er19IYyoBTxzos/r7Fy6
jb6XwszNvBLnmG68ZtkC4HYQ4HnJyJlhqYqgVxE+gZbYIoZNIozXkKKzpb8wW3ysY1ls4LPgMJhR
L7cWyurwTzKJuwCia6Q8iwOKTeOIus5wrApzmoF+G9JePLd3mpX/kWOCQZig4xU9hzeU6PeospoN
ZarwTcGayR2JoSGNMCaFEevwPtC5YMre/oG7cZgaRgjVpJhVcAv3PcyWHiZSyW2/UY1l+o4eDgQv
MnSj8czYxgRQ5mQPDm6KdnQQEAr5nZlslKG4bysblJs8lCH5clqFwnAU2KXm+8KWv0SRnfGqFRCG
0RyJCK6UfGG1t10mU0nbMY60uCoN27sLkGYE6aXzzFc56C4D0/jMCPGQTuRMDa2NJMz8koH4igUU
y0g7xYI0bCVrZPTFxetx19CY4WZCsI6NgzwDu1sVQfBboEkDSAdIeTB+quW/C3F1k1aZvRPni++u
ZQntGN9TOxifUkx4sYM/jtF7XE/DIXE5l/YKnCPH+M8sVo9DM+1aFHEMVSnSOWvs7NZ9aXODGqKz
uSfAA3o4lqXVaXvTJj6bE46PIfSjEnm6arzpIMQICj/HkuzZMcKX8S2P6DKJnMw1oQBEF5V5J7OY
4QjZmJTRf0It30+Glf+6PSTME3YhisPV7dOWkxZeHYmQd/LqA8XlLpeghIgNL1DFwVkN8944zvyO
x3oCPZM4E5pXVlLM8wtnh/C8KIuOUZ7e13quDqqP7sso9/ZQ7J6qRVyaal9o3TkqsUfQI2ciEST7
bCZOUKnR4xBoESmaezmoebEFETevPUt/rUSlXYqJDZeoqrM+Yd7TdIzpHtSvfnLSTWvgyQo9RvwG
EeH4lHUfkm936B3x7lZnkDRvdjEHa0nQJHn16sAk5SmL86+RhlSvxkfA5dUejnFDpT8Qi13Ejx5d
2I0Hk2oeqh2UEvaykWKEBvN7buePmVWfnNbEEw9PuouYCpQiv9eEushhfuuF3LlZcrE9ADBJg3fS
kpgJ0wKZDPUv61T9FmflFRDX2s5eDDSOdzPWd0uzIn9CYcnO4yHJao5ZC0w2ZnaRjaDBhIDkInvR
ro0Iu0KP16gT1qqBzjjLggq7y4/IDy5SI14918NNwJtft5hVgmIBTdGrMwWsnOzVZYieBBg/InO8
r8vyozLTT61xThryqG07j1Dq+U0QzIZVuGNWRnr3bFtrfSCxNYTjb4m+WBEJ/FqbmBtNC8xviSgU
9iK9uPwxR6p/EqMAo8HlDfdA1CfRzGq7/FGdyJ2tScMsMPKH3EwCBvbJ74YQD0TqWQOZdIjfxgLU
jWFQy4JftPHqW1jdYk4yxH4w3BnOUsdOmyib1ZJkCaR0WYsyySliJuDRR2iZG5aAY5LnC6iujNah
BhOxM1mTTEwiqlI2VsII36EOBL6vaDh6dv/RY0NOqxblmOF+dkH4yeH4MW67u7TsLu1QEHTc4DQs
QEzPRv8qo+yjg/DvVwU9hKEJD6YTPvaEpyf29DUTbbSuB/MSspmylPbmSsAkIxOll+GTBR5SL7Sn
3GE30Rb342D9StJ7CPmR3wQckVOvO1slYOXoHgfrqY2dTRwUjPut3yjuIVvQO9v0jODSJVzLMD+5
6sGAev2xrbMDcqdxRUzJZYp3oejCLd3yah1LHJ2tMr/rONrCVjwyhqAzmhGsRfZnX1uEXvfhD5m7
2lpvOBGEvNEdmYq+nbstRjf7hFz80SOSHV8KPRO7fxjq5jcayiNyUt0n4djbm/T9iqC9M3Sc5IuX
VSLTR7HNMlwP3gujgW04tF9tRaUeN/WZ64eefHjWGuaqrTLeoznIcMt5vuRKbbqLYfYHOcc4+BJe
7cYYEAtjQNWHGDgvO3OvnN96Nb3VctwTxI1svXnNp2MG6JNu8oQmO7wLWFncyH10HPNF6YBcu/Yl
dIPP6nuarMcxIDQYWaIdgH/kHuHuteC/iv48R/F1SuxsC/jnqZY5xOoW60A9vUFdhSKGrxOKAj3d
UD3Ys3HueLFqe1P/BFH4ANrt2pWsB8VyPLQZWki2nLFhdwogODABW0cVSsXFNhM69lPpzLwMSs4b
Z7lAEoySY228JRy416IzHoC+CH+KG5DmtcYLYb1AHP+w35vG3cZjhDqW8s03y/7dIS0wT3GEGicV
sP94tG8XXhyHVOzsRdg9xYPxOqavXfQN9eLBMdPAvyaNvWvDEZqjNz6DRz4UM31hbER+i7jEriZO
nawHCGATDoWaenF0drEonn5HaMq2DvPTjTEN53mCSzo5WALouyEMpDpq7M/KaghuEdVqxp3K/T2e
utR5qXBHouC848xJkm9TXAKt/YOoaZtM6adrThcIkh/y2kbeXlnjvU7Dv5Yad23I2XuSGtycEtzK
1H32U/xNN9OBa1h9z17ONYNvDafJPrSmj5GFdjfzGpNUXIzzNzNiwTmCRmRh1fveWs7fLePbNIey
WATZOYq/UzKz1poG6dkOGoY5Nmgil2ZmQYPXLIiVmaaAMG/iv+dmSyuey0YVvpNZFKCZiDdB6fHS
WUO5nYoBPFP9ZVRUqhHrTDR5+2yYf0daj3PJiQm85xSYF5eajjnKya+xkkejQPRKZwC2NWjKkneX
FhIEyYnTMsay+JnewqUVOzi5qTcg3JdQ1drJpNNEX4Co65BO/fLn2N2bk8AUBJrYtCk7IVxHWhA7
G9bHps/gAnbTIeg7ix0Dq7bXMjvstFc9j75zVoWVZ3lvorSp51sAjyXm3rAnlx1v4Aq6UkWncW+p
7t7oMbrTLxMcwcJsZ2zq2sS82WA3rr/CRWpa0MfD74W6u2RFjgoTY0dytOX4lpmAAegN2AtjZqhY
BcMKod0hiWhK4sHLsQ9MMZUe9XNdRdYGEiPLOaWcMr0jbywWhbt2iWFrup0TxTRmrWPhFMTaSI2r
4La2JCe2hHFVoln2hUvSsPB+gXZ+63pCabNlEDI4D56u9+sw6H/pXVlsu9x7DuzhGdkofpJiQEoU
nSzTuY8NJgI6ejlKF+WTSHwmt+XOEMEalyjO9pnSPUBZs8vjX7WmP1lWFaG3997DniIFusPdnOR3
MR1EX8TOQ5uaj7Lz27YtVjme/S2ZJPjuiC0oI88GCzl/kGC2gq3Kxaq+6Gq/Y3R4IB2YIj/H6zZp
7pdXfiM5eytowHEU5rlA29rtvFSswE500u7XDUZGL3Kg6vJyeflzU6IdSTLv3sImreXVgXPOm+7l
rV9SIq16p+FYng17y6Hx7+nJjt4BglJHraVjAvtMGaYg1TSoCFcxEqV1Yhq/AOJ6KxPC/KCKg0sq
/Mkj8Kso9E+IVnCexaIUZ4lyMxqmgTE/xGTqrCh1IchIkIVO88MkAi5Hav3p4ggXFqiXCJ6TapgJ
V9rkbcgzAgXcAAWYBPJINGMJKqhgk0/qkRsKAklk/baj9t3kLHiqQX4UM2IbqW3xnbFwoaPTahZh
GzMrgyfsBtqjIN8DncfWak9lrN7KhAlzOAYrlTqvTt3dNWPIJoRTzY/G/M4Z7EtnIFIOqhowiuCU
FtTtsz4eE3f8YPK161vGcbTMMxyE3hT/yeyYxlZUDUR/5RcGUudwHJ4GKCYUBgtdKYF/p5ufDU0M
Qoz2WiygJOJ1X9UF3nE7OTHJiv2GUliqgtlDFTzXtiDsBdSo0TBdbWwNkH5ffehWeaS59mtqEpaR
+h0UOtzxPrwuJNoZDx6jvmmdjPA2cOB55jHI2x8tFwSVOXfBkPA3y5XuhLBKc+YfQUT3lShhrLR4
YiIgh641+kmZHrrR+WSERrrzXWzU2cpN6xrwRV+vRBT+NmXxzOGGvVfDBhz1OwRzw0rk3n0Cnmkn
h+G3oIPuhsk1HMfqILors5R5NS8jLQezIS2DYWOOw3PgwJN1y6XcytpTs6Gp9SOgFHLKJuPLzVgQ
mc+w8MwMKwFXkvzts7e8hlFCPpdjPwy0XDC8f5pyXHtet8pkP15mp1C+bo5fbmjMvudyWA7c4oWy
7CWljHE9TgQe9l/E3+6AgxJFdCCKu1y62xoBGWoKRBmRmOm8FL9piV8y6xnbTLiSTOl9znh/ers5
m3m+U10JftZUgsgspJ0pCoU56e4drdyVSXx2E3ysxcTbrdI7+k/fFXuQT1sfb8RrMffyQIrqvtf1
HClJSBQj7eeGVtSq1LV9ldD4bCULR8QI3APqMUDNouflnvoMScLQfbAlx6iUG99kO50HpD+t3TzR
b3f2jtMi4Uu7c/AdzIN8yGlnuuqJs7WL3fAXoTsLdBEGTM4eWDwOyZBjDMTe3JOO7RcGPWxwezP3
4RDDYrLAtYAm8EIBbCWF49+3r7aGrijD0E9rNovP3FYdRrm1zUUj2/5O5PWWLcjcciBbLy0ku2Vs
VIb9aY7QckprpMute7/aSD8kTpftG697JiWdu8qkHuAM+oMe/0nOCBDcLoQ9krBLqBAFTSa5JhQN
mP4VZDXlgMttGkF+x1dGNAd6EVBPh2ZSO46biKvGTUOBSSEbvZL/5Pq6S/Fro/lUcAP9Ik5JR8td
QKhR8t57UYGEoAiXCfyH7HDX0IW3PHV1edPnrHrl5Etgz9wfh0T+hJM++IoQjBzyjp+V5ePknY12
IhRdIWSWXrbv8RLEEy/jKGT8kfTa6LNKdau0pqxUQ7GlzVYG5GqMezu2Qbp09CrCS9+JM2sVC2fa
ExqinYwpe0mqlMZI9Upl1h0yfXjTB9RjOMpFemoqmn5O0NHYw60bADJssg6+Npi1OI63ApKkbwzp
kkJDzRFLWnBzwfnHV7V2cDxvZ86Ds8nCBcvaVQ9dkJ+bQieSii4WPBlOxEgdepXyh5DzyrC2nenG
iZ9SkjpYFW6yibruQcmWf4xjFtqezLC6dTWjE3Zo7u8IAnsEFQxNJtaQSSA7yvXy14xscdXb+ZPe
x2TIW/RBwanU849dgzhNsmeVp19dbL4ryc0mM+05amnLzmr8sEPnwzMBtyaDC+1gQjnWloNvOdn+
y240QNtas84qEzI5sX35RL+T7jvHayp6jmSeMbdbneMp5/h3ukT7VB9eaBP5ouK+CbOneG4+pk+9
GWiyaevE3emlMJi5twfKfEHiFN1DEFfIvCUGxRoxG7wJRswbEWLYAxGyHUCAlNMDGqJXIzS/yql7
mme6lYWTvTRe8qTaFtes9Dkz5GNyHNimJ11c5jp71zNESI6RAdkbQZFX1TNGAYYA9k6q3N45pK3M
TNo6NxY7ZxpOdmxtDCwwO6CXZ83SvkK3GMlOIKiLKSTrxIBvcul8YidFQT1wXl53DaB3CVB/CEDH
BgoSkkHxD5kXwUiWrxl9XlVcbZra/SwscTC9+k+dlRfZitFvc8ZN3sHgUL2q6gT+XOpC0WLMWhHd
U4fjAV/mleIa3jcJObpe3VPOwINS9GVQLdO8Y1ceSO2yWzB5Xm4x5Z3PcQ7oNKkv48S9hMGMLmsM
ayF885AV+4lBz90D00/lTJgVaOpdz47GOBtsmcJrH1j2V6Wl36lrf08g7WKFu8el1axehxHPg0jM
B6XRo1mCAlp03D6JG8zljXmdjwi6XTWts961VqrNX6lM4FghM6Sp2QEbz4jALZZfmBQnMeI7n71n
CBzULNEMByh3ggfkInFb4tIS8tzYEcySXWwb9aoeCSsIsSoSI2yw9vYGupbk05IteTWxDemqGdZm
0W2aviC/bMbqoIG5BhyDWZGpDKX+2lDT1ewKiF3W8DGn5VNMrshvzHnRnuhSujaE4LLkkv0KyHYu
WAcFuCFb5y0hqfMO21C4GjLvXGbjq6Vbl05338tMX4vA/JMSJ42FtROrNlx16GHWhtt7nwGY6KVu
MiActcXJq6NnTFqY6tkfsuhLN9OBU/0b0vBv06K5gBjnM8+m13Gghmwjtg1phMQXVMDygIPlGafu
xkYUiLgB5O7LUBu/XFvTOZdH0Bo5dQVhCarLGJcsydpYwafhNqDltSoDx1oRLPqiT7DnbEbzpsJD
gJo4YCqkGpYRldbPfYORxWCfq5l89Ppn0UyHcPbajWvN96NibKhH5AQj5SghrhXbliixtZsgzY+R
csPtepmjrNrq9ditdU90W7zdX1nPjqTZzD01TloxgNHZAFwa9U/Ip9a64h8MEv3B5g+A+WPFB+nR
OjapZux9UE861or5rRrhWoUmfXNKkG+wTiwPnDtGw0JM1K87JCOruUehoIefdUazX6/l79ngMAvk
7qGvqXI7564f4W+Vau5pPTEHwglif8y0koMihtPi0m6PU5N6Qr26udmwTzIIJyIKs5GdamCI863T
tuO6dTkYpS3gPJp6jp7YZPxwjJ8mworNYQGo0JteNeCGV5XZfXWaCC6N/VG2dNFdU2SUJfMPq4m6
Y3a1bUdg6rR3Y+1Pxxd5nzt8piFD6D40LN+OBAfLamsUCBQksJNpmR54raGfp5hKNJMPEbmle8su
OA1PQ7VxVAa63Bh22NKaba25Kc/LfK/YnzcySD96MyQMJA/osQLmtGE4/SrTHYjtMTZnPwgALcr4
mqv2W9V6iWEb7PQkphdvhJg+2vTYEhuIXIjFtzOjRa9TqT0jWkAR4Jx1irAU9fUK9dPcRK+5hd7b
6vWIsBD9zOF9xIqY0I3MWP2nNGH46J01LTF8r/felQBilvXjHyUnmrFcVBq+BL2iVwl9dAW3BSi4
svZjbdecCex4ayD059o2lo0Wn0MCPq9o0pIWQXfmtGVEZYn4aZFNhPhKKtWdXShRJoP6TUUez7YZ
6mPS2u8ZYA8a8c2dbWcHgkCftYRRjWltSbRcGpxg5RzTcFeRkdxXCoC2STMkRD23m6Fl+Pi2WJDC
7bgMYdCZMmFqFL5U8Wq7VNj6wLFRuuaenrj+MOmMUBFaHpxUBQ8m3hfE7JDJ3AJAu1c768JARzhO
tNew7JGJxpqZ8MKUcxWd8Vwz/QZW4UcpWyWX0GwE/DF64fj5wCRM0HUwKw9UUzY+FYb+XZp6sDMk
8RnA0Cb2S167rqSInMnwAn1E9K6WMM5uBQG2RNj7rUb1djK5JNM4KTZ2O9XHxoZ8enu4fepWTbXk
4v2S9JHhTVsMvZ0lYufvhzi3GlTqJTKeHgMBNjtUqU0/8TiHEr9m4HB4b1WJPLE9I5DTtklo4mZd
nro9IB3nyGY7J7dD9m8vcTn/HqIlCCe5peOQa73H9rrqFnQoDmjAoLePFkTov0/LBXRlwWlmBxzz
Y8Udmv79UF9oo9PyEOQB02+Ml5xSQaPeHrT4fz+6fSoXcCo5mQqI3UEr2W+qHHggxTMf3h4IgyDf
wy6v9kLBTZdsnoTNzadpSWjtMku9PaigaP5+lEuvNza3JzHZtQh5l2/KDLPmF5o+8uWmayJ3gEU+
/ufBtmMO1cPZyiMNo4/55WUADgW/IccMYyVoilEgeEAjA01v+CXcnrcqG0mbYjJi5yXd1hbRYzAw
xGpckFTmMBMcsLwytz/49hGlDi+CSu51zQFrgCV0DjOgcMcU2/YRRevWdcZTvry7vf3ctIjGohAl
3uSuhFVWMPxTCyxAaDOmIRwROv5p0HjV9Zjki3/vzO3duj20y/sWKCIdEB8R4fNxuw7iyfY2nWF/
JC06/OKk/dghvYiRF8k1HiekrOu8rJnPcRa3jG8aoj9k12l4zTG6Kv6VWevaI/gpfF31Qn1O/t/r
YjM+IzZ2f3ut/n6Z+TabluNRBNZqZBa/QHob3YEfd/twIBY68+t8aIlOdL/+Ptej0/n75e72YVi7
5fH2MOQL+7l2ERbcaMKxUDLlJlsu2OUydcxZEPGWvpotB8+/F9P/v65uF1eQ5sEWgt2ZPTKo326X
pOoNkLclxBdjTBIEV9EhROCwu72k8kbgvb3Y439vjb/3x38/LdocqSoiDJe3NQcVcLx9VIYzbbuG
OSPCCFqiddsc/z7o3n8+ur1iTBMY9zZM8KNazceMwuk4jSk6puUhdTSFRJCSpEAXw4kbKGFf1/GD
Wh4YK3QrCSFna4uAc+NkE0VYF+yT4JqiB29KeHPNOmGQTVs3rmmN2OMssFJ67pUZknMe4umocsta
dV6kUDOBe2luD/T3I8bRl3/fb6BT802VtIfbj9++YEaSeIiCNsHtp25fqKZY7ZOZSGUjNqyTY3nX
QA+9ay1MxrQ0hvOCp0hCQ1UjgL5aIu/vb98RBY13ta3uAxn4EqH0vz+Zd7DCw4rVejKzdUXb+cHR
ZPjg1oO+oSWk/j43GGP4oMmCmJe6NNF68+ntgTjc8WTBn7n91O3nsR619xObRPff7/r7rXiMiirv
LlEeX6Veuqek7uwryZYYE7BFc05O7Gu0PDfhg97kDL3Xs51FsHGoxFkIm/fbt/z7Pjc+QYDU7m//
0DBzOOYCmDdoPtDvjte4csy//8ntG3Dh2KQkzhzg8EmyCvLf6U4ld1oWEp6KYBJdQIQmXi8Deu2x
u8l08qr8zEmdq611x3oOrPO0/Czru3PVyABY5Zhxd7fnbg9svw4lDo2Af88ZU5Kdl3pwiuvgMNbj
H3qR8UMl0ulaVZuRvteDhLjpIr+7gLM1r647PSapXpyUiqzr7aluYiooSIlaa0g9bk/dvpigXD+4
JoeB23O3B8+aWt7s//uMVnPmCzlS2SbxOP++tRha6E7VyAx/+ZbbFxKHLCrl2q///vfb8zCN/LQR
hJj897fyKL5oSTOXv33HtPzyuVLNtnM18ECVqK9QlwvpBPfV8tBIeLU2yXP9jAFIhoNzNUrhXHVW
5FXpTjXSQ54D/+RcYZyPC6mUSdjy3O3BgxRxWsKvQUf8u7wSzckuru0xcDsNNKb8tO7ERpuBlNY9
6ZDI5Z9HN0lOI+p5psKIBzrBfHikEoXtPVxV/WhH82OjqNdnMa4x/X22KtWu9fJQNGO0jcwgWlrn
wfX2Bb0kb9kUyHYcdLQ4GsYsvRvH/nD7lr/PNcH/0HVmzY0y2Rb9RUQkM7xa8yxZHuuFKLuqGJJ5
hl9/F+jrru6OuC8ESLItyZBknrP32oeCNf/1cRQp6o2ci0OnGdqGPPBgmysEbWA3Hs/IAp7GjPiZ
qdMVZt3RL82f3LHeqoqILY9lVtSHKO8r2unybKLFeOoVNVy6VUeOebkaQ/UlajX3KSvoxfaq85pr
3rYCmFp5vGFGjSeztJ4sGyVJ5Z46/EkDTre693/lLqzGMLfDZZVZTwUZO1Xiueswrn95XbOLVAxj
ReiVT40myyc3i797Scgort5U639bRSwAge/8VKfqZbXEh3v5T8NV9a3uh0R/IN7mij4xVJv7kcl6
zq85Jf345SvkkXLtHwY0HAUmXXbnjVU7gvldZyuLedeYjudnzDgDLQT5uZaXseoZNuYXuHHk/fPa
+ThXYxWoKT9V/nvPS8dhPya/yCchbmx+8n9e+3hm/gknqkhHT8SuUBSo639f/fijDRRq1DTT7+bT
vMV57a3nn/uPXz4/+3hjI+AGu46IK57eEoVN/akcNGM5ON6/3vb86v/4tY8fjPQ6X5Z5iPdp+sm/
71f9+9kff/LvJ3aDqMSy637/feg/Ptj/flOmGJytQVoYWm3+B39/pocOtsB8B0hz6O+FaUYbUO5m
bvS3LM/bZyXs3a0/ePYTaQQTY9dAsgrPLdrpkdo+G6LLby3VmOlgfiSyy36TO0FLMCdGSnrVOztu
0SVUjCCnoW2GQ551V33YNIR1vPWWUp4R0xMIHPX2sxG3FCEmn+zBHMuBLpAcTJqhIVVTnWX4ULpI
j3j9UjHG9nne81P0u3SfowP69pIqu9usha5UzxYrPMpbgGdYaKgsu1KrvbuoSKd47zJWsWHlRBmr
TucuRqSkm/mn5o2SpEtZGTungJBqEX931Ay6M65t7k3ZyqPJtfxUqA5JMKZJfTtFDxYYBAq1bj/u
CqAT8xHpCSMNBLQmaYVRzQc+cAlhdK/TIcXkPO0pJNfvOvpFHr09x6W91DzHhHXdwXuqRD5NuELR
YMrDgsGtc/iRe91nkPDhnZQFvhDIRXOz8g5IQogC1Er7LUntDe5V0urCnnCnTj/RcvUX0HXsT0en
T0wfODkb0lJuSup+dHQWPovcOSda/OY53vDDiJAB0d64uywLDrGp5VQac/eM/gGjUqa8UdK1b8U4
FBd+GJ9KTBGH9QBlNnP80PwEG5BX6O82I9CgGOGzq6QkYqfNBLVVYTQ5k99aoRl7ymKi7giQKSif
1BJ4ZXMw53MgDmndcxpSTMTyfjGZlW5zynpAfYL1/C4h4ixGTSMapxm3Sq9Qx6fkhVq2wtKRCu8l
B1UwNem6k08w6d4ahL8wEvWXNNPhSs23f2wKSWWOyPRN11d/oGGVOnr13t7aghJMSmi2Nw4N4HLc
F7YybArR08e37Qh8b1XjT0AIpKC3d4mWOv/dKNNh2VXXJIsXzYQxqwGW4EYJaS1Mh2UtDM4ot78C
waSokL/GiW/8we30CpOi+qAJCr89zeu1F5KIkFkbKA12tQh6BxM5YbRHDfv+Uz3QpiW4B9u9ykrs
4Fm6d6jbxnvsSeMrSjvlGMgh15cFMjYijtT82ZxQdMi8X0tPcW8FPRYuISR9SmNB9ix6FZtDxNzS
8xwTag2C2jZykr2WeN2JAkSFl85boxmodyiF8ne+MLjXBClqBvfNXBow15B/d0pc3Co9/3YGGbxD
VeyXyKKjS+MhtDNz2mB63n+HaByIJACwElja2ujyguI5wNUuoJKoVfQHDBUzTFhRBxlk4146nXWW
HJm2ielwfgzsyd7NC6Iyxm74EXLfMKr6s3MB3MdM8NaSGRVjShBQNSsJSsKE1hE8dP2PTVxefCd3
DoZLbTLpDYi20zBShFxh6SiusRXlp7bwn4kQIBhS0OY6DDpQcZ002AvByPaeJnG4bqE6vSlhdpMh
YmRojx6ooeZDNVTrvTHydJkXmn4pa5PwAV/CdtAA0eZecyyjnlUwLaA1sc7ERuuBeXeCzD9h28Fz
M+xSN/jUvXiy9MQDzZzC6OfHGqGf1BrGxJo5p3PzFcTGJgbkHm/D0dWpWxmmo+19h1jweELcBN5v
+i7OuTaYooBICpgJ2XYNf4xivaHU5t0zy3LlIMVfs7azj3kQfqP1zvaY8LKFqQRc0KARfzq9hxyT
0sdNL1Hcsqj3f4gOoEPm6RQqreQQ5NwVhSV+kuCL80sJ6ltr3PPR4bQ1YonYxK46Vnf817CMYPpV
rV2ky3oaFJnX1u2rKr2Bib/zPZCuQaSp2iCu4eq1MhLluWXJ3XxFD61WbjGftU/9xNXUEngFCTza
jF79cginCZxoy5sz8QaypKVM2nrokaZDnB/mmVXBxY09+xQqfv7KMM09pmUSa/tiBwia95ma92q0
jbvuFX8IKkoNqR6riWtgmrCy1bxNT8V0aE+HgQj7BQYLYokyKzyDScLUFcrk20w3sh7Kr2FCowbo
7QrVcj9Rf59nci2k6oUCJPau8OVTohIMaU2a/UG/Mon/EOI/hWZEDQHL2tFzm3AdtJV6d0epExfs
Nwuv6gkfm5CBea+HFOrdjNOUwxDN4UGQxQbGnMtbUReqKBeOaU7ESGGHG0/0v3THwnhZVvR5DWtK
geWuDZEjJlK+M+TJ+uSWVpQrwVtYqHaZnYFM9Gs7RHAMv77v2ntYg3TJhQsMnKOgov2p+PifO06j
sJT3x/geAWPfwVjzAXla9Wdh5ifbkFDoJf3fNG351Jz5C65HtLbzCJzMW7cjeqKjMvoYDTFtoNaO
9ds40P/QCVVbVVgdb75uHwssqm/klGGtSnDkzoc4e5Qn1JVQsSKu3HkYLAwgnbGr7aIwc84k6ibb
YAgSvBXtES+a+ASX4fJXDOsyxia9AL0yJWrK0XxJ8TzQs57KvZP7wdL+2VP8oV9g/gPBOiGkHJhJ
29KiPRENOU36+UHSqt5DEWwk6XqdWTVrVQTMevteXQQ+FusgtdNVpTfJS4pMGDqw9atzyAVS/Vxd
oaiorzl6JZQo2ut8JAqXHvJa6VXx2iVlcrRMKpLZhHGpFXw8nYb7uUMKeBmtYYHma/ioS5SaiKTz
XWiI4B4JmwDWIVpHvdgYbYUMfL6jKixZ24z6xPyYUeWABbuhvLUycNflQCaIAqawK5JvtbVeMqOL
9wbRFOtUYKQpSguCpWXp13kDOYYoEYpNqKZ4LOgxMjhkNc+TMmHo9lZTg3IxRA1OeZVcvKCNiczA
mL3qp7fcWRkSw5iJFP5G9ar7mO45Z6xf1gCKsvW/a/kaN4AJMtUJvhqdCFR1DLNnbezNPcQXvIHz
HdOj70Cim1veoJe66/mTzYeqgCFa2y6IUkSlgjXkXQ/0d9PA3ZPCXt4oQGpvtupQcEKvvAi5VF7I
Aq7rzrqHpdm+8Ed/aXXpHTuFqOVQhk773MmQTBTfqU65iwstzRX7xdWIeqjDtLgQZoum126e09Tt
Lhqr8lfVqJ5bc+gv8z+49rrnTB3LQxEXV5C14bXxJVOd1o6/vYDKqJGqn5oV4G9zw/TgC15RKgBo
CRsH+dTQSFAYzcjGa5uDr8fqV22zdg8Up0XSYaUfXg5HvncyuVXKKv2ouOvbBjMD6SbiZsfqs6F7
yQc3EXeTFPFat1CFhUgcCbSrVpnBMBum+WE0s3WneAQvZu13a6ELqls4V2nakZJW+MZZYH+kJoMP
MSyq50GkP1yXAh9iBmiQXibPMIzfKH2oL4ArgxfQS8p0YOG9ukA0gg8cH1Ab1ve2SJsLGp8IHcK1
K8v4dxHfPExHvzV+DdNtzXmFYrq0jG6yLIX5ux8KwkUSl47TdFgxCwAfUdPzKrDBmnUBKqxw5dGy
R2IPY3yej2EnNFyL3g2s/FwlnzuPWIvMh/Nm5ueTf4n50iktUJ9goeuyt09K7jr7kVmij1gdlsX0
GNmg3F240Z7aUsOrJKUCNakkPxIP+tIZIOE+KcodLot9wf/Kkd4Mr7Fhxweb0sK1wfmxV9Xxi1Im
Xpq8hE893erm+x3NwASSYI4DhRtfXkbVQS/8VyHS5ph0k0J3ujVp/33491klODHH+dP2Uf9cjU65
U0c6PDmaOqrp0PXm09DuBY3+SCXcNwzto6WMJJmF2lnLaVtl8y29CnJuldaQrXSDGlhSDtGbF5EO
DfMjqm0koaIKqMMhgWjNKDvrY64xf2005qTUvZ9kBtbpga4TGZL70hEtlQPGKZVG24dsh3aJ0lbs
9Omw9c0t2d3jcyovxAvZl9RkFcL6cPhIOnnl1pfTm+3Nu6Hp7z1iNBx8/m8U+gWCULBkVVhmSJKh
npQztayWcCgqeoXtYOefoZDwTfT23TQ1Z58ENM2TPi1WvV23TH4z5UT5fAPkobxZEYH3Vbr2SXA7
h4UNgcoaK+YULAzRo6JbNwB/qpmvnmxBR11J/eglYJgikMdZgxgVi74izIt2CMdVlIuFBeXrpiSc
d/MXmzUBIllSJxYWFtmln5X9yVaILqHC9IVwAD2x/UOJvN//3lGU/qswC+M4/6ZBFe+p6LPDPH5V
qK+w/cbiJKXh47jHM0WwRg2bIO9+oFNmFH6WYB2XKLEBeDkl43pUvpS5fGGhToTv9FBnUyorTB2v
yfRkX+UNPBpspPOzkeP8JEkhXuc+MlU5ERATgdiiU137OMIkeSXNazU/bk6DPCRr93Ho++a7oGxA
5bkhQxLB6fwqZzSyVQYok7JmXazL0CTWuTU+fCCrv5KRZb863YBJ7ipTE7kG5u5taCXmd9bI7yhR
5Scda2qHXRks42gwdn1Uoh/xXVzoTXuONb4KOkNrg9x5XG0A1N2+cb9a8kojw75LJ3C+285dJYqd
IoUDjexpUfPbVYBgRLX5QZJDTmAYglbKGkyIO39TW0qElbHpjhP8CVoUjesYbQLooIK4D3g3INMA
LbKxl0BkfdaRXv7SvWuhTuHNdqqLqzRo4UvDoeKYVacsB7cRqIVDAq2trSeiXAyKMpCq+uJa3ScZ
8uppIBHkZYB4sGDN7m2Fna9Hzm1ovritrJ7TU1a99SakwjLciO6exGCUjBK9vWmwvDV14pfml5BD
fqbF6aNprLR9XPTBHbcxU1BruM1HYEfwrzhUM1uyauaHjMIN7kb/x59e5EgxXqtRQxD9r+UpHwF0
q6oC/51WqyPy53VuoiiOZU4ulW4xyco86ycFVLoSE+NP2I61UkoLh+N0OBTogRxYqDJJ5WdgZy8N
ORD+kw+chgneHzfzP/CHHEfP7Y+JzORrP1dYYq0qmW81Fh5+oL6PCytunVNfECjHKOx9VM1XEDbq
O1NBFt78i11ZhF91o1zaJK1fPU0X2yJvXrrWwlFXpGgWx1hc0iQQi7rXl7KOzTuEAJP/CG/HF73C
KibRFiP5d1e8UxD/Oe3Asawdv8YRBmbhp1V8RwWLAIBg6jrnlodDXYZvRtAtlFo9jczcUQkSa4Pw
Xz85Or0JgnTJL0KWAGstmJAKZJiMRJ6FrZ8iWvZhaAk/3LYJonA4oTZROnl/8jIyr+omd9dxr9jn
XHGo5Wjaa15a2AAMxnrFnjRPSdlccT8hOLR92r84++kHoHSShbZh3ttfFebq195t5bZPSe0RuW6s
PN9hsmE2Lbd3ZYvzbSL5jW0ttv3YfueWxULaHzWQ0fNfIk9uZXg+qRZh7QVbndMNXBRe+d4LCI7W
0+wD/knW6gilq3qdMBRwiprZWa07nY5xfRcqsetQwMy1k0XWnsqQgTiuqm6tYMUszckGOt7xtVYr
KGQKDBqzen5sAL5jqtXAAXVGUa6zaGmExE60dVg/z5s+zgmQlPW4CdL4y5dJ+ezLGOqSnv8GE/XY
mR7xJcTSUQs95PTZsGaRmG0FTtL3rNtmjsv6y4HP4ec0J9SSvZ5zKivqS1Xa2aWVSQ2FyxNfHZ9j
S1YqoWqRf5zBswRoQBeztBHCQROeQYecyOsLpqQ9ClIKXxVI71K9hMjLrNZTzo/qaZ2LeAnHBS1E
C42MdWvQrVHLbYiEmsDWekVdsc/waHT+7vGvwPs8rEIf9kgtmbo4iXrkvI13HbMRqIfMfv3mSq1g
uFVJmj1Pnwznhd8J63vayZzB/vZlRz0NUmHftC+WJab6Y21s9Nx23wJ92Ikq/dWOkX5V1TrZVC4k
oLhKnMWDlqn43H/sNL8UFUqGGdqp5y7UsMQ8BN+IK/szSkCU/pNf/HH6pCI+FaGikCqQn5tAleR8
NvIABdg9hD4uwzmNJvfAOTaxGxwgx6PjSNHfyK4FCKJmZGn2pSRk0xuGq/gdF8wIaFeRT1sIdTuf
BsMATAGBUbBCZEPdg8rIvFHh3qDlxtmlp/CE6e+sfb2Xz/o0d/f8Ep9wzb1NMzUCpIalP0EztaR0
NiFUpXVM6MkJVB/SbLTdblwE/F2+mh5RCl2QWyBN73fd/cGYFfxKFWRYeYUM65EhEqHbLXEEJ8tG
RtmW1KNbr/Ls3zenJxTvCXh9DAOQA4VYdCE1J1m11QHEJOt6Mwy/HPWgKyjzSgkHtBbhMx5c9Zke
+dI1u+TsOP1Lk7TtS6CH7Yskegj+8t1z9XKfZayGCKGImYHqWvVSCu58qoVBJQwaNJLTZUS7XKUj
BrzJqCZhuLFvs54owAKjQVMlDBUCea/vNOL8+GB6owcb3I02ai+33xTIXDaxi+Avkpg2sthyNsY0
dacaUpAAnhinmgAf5HaZJU+i25Y2VFSQf+ZWi03lvekxTbF02Q3FRD9uYkAw//WkzNyf+iic84yR
LZl+nAoUwzPgMu6ooqJIOtptXS4ysF4gkWK0nIOIySPwtev8n45AsNZCBjTdSm04BFnR7dWIxWkf
dr/nKyfV6TFFUbqrfMc9FUbkQKBxJIKs5qNOMmVL5BZec0+5NqABPmMGJVy1gXvFg6VtDEW/5k0w
LvVpmV8Ioj5djzawNhG0C4quM1SeSSzklXnogmRKooHt7iuFirHbm3ih0mYsdpTH06qZmAxULNpu
wonwiC9vQWJzxmIsXyq2MRx638d5KHGdU5AffzpUqp6aEdW64sQYj2tNORh1Pq4cVyuuQC35F+K3
CLHkACTOMpXx0JG//+7IVeBpdBpl/hF50l/lxohx3BW/+jQcVhEygR31+4IhLmm2lIiq53n1Hk2h
SqNWQSBqqKNBtESuBWT9Kcag8aX54drVO+MP59jeteJsYwHJW5luMpzwXflPlRo7P5lsE3mD7+gQ
OLmxZUaR0Y12aTFyx1MNdJlu3Wwe4w8oQIINErN5s0n2jIQcf3gWkQhGL6mqer1H017gxzdMnSKg
S1xEqmFw0t17XWKe6KZCAvXXBjXlsMun4ggJGcuyAAMhyxHwpMZ5bIfJbR7si9C/ZZVqngntmizB
ZfId9b+FENXPHB35Ei70ou29AWIhM6lO5fzNiYcBkVQt52sLIFn93MWkpKp22CC8QYc3gY5ZbmjL
uItG8g4VgiMJQjfMkGrCIAKa6/CxbFNdzyOFPY1l3ThicEd++wiLGfv+j2BcvBmi/y5i2N9AAbuF
FwwbMP/Md5Qsfm/ctzZxxi28DMifmtfvMw1bW50O2gngAe5DpXtNrFF9R2ykLg3HL84QNhtoVsWp
QbOEbwR8Ho71ogR+5XuLvrNG7G3ZiwUi/k+pflGvM9fwTLNVDwL3RFF9aU6pS30+JCe9RWPakVo0
b6rBdg9Ufsn0NRcgCsJLZSbfj285KLTTPB+odPSrXQ0gggrQL+blyiJr+olF3qrHwYpJz/MJHIGL
vg817kHTHLOl736qkMULAUAmzxVxbclT2MvWOFhDS/U6y8PuDgffRKmalKcEe+kTETrD1RagABMC
tzM7tn85gY44K+8hoyceBAs/v3ukHOKOAik5oKVC0QWTVy3bBe5rn8gdSDcatppNn2JyHbuYYMMU
h7CDYb4ZarGvgx5GL6gmrHY9I2ZRb+ZRNfIhhWnmeHLDSgWPYyP+9nU4O87o3kcCV9Ckd3fFcsPN
fBaVRtPvpd0hh6QDfH7cVzNGylMvaUIAlnLPo5L/cpmXM1nuwEWmFeX7xNzbBGjdZabd5+wfM8Pr
GLvyVrrxLdJp1gR25V4fv7AMqY74YblWiSZdhhbVM4ob+sq0SoqydUQDJ/8Rhf7B8dVml9qGf6Jy
paPSZbKCSexJWlF1aRyrf6obD5MQeUD2xXHHkWLpW94UJBKMmWUvQXjQR5smU07H+MUMhlRAKwFK
4gW5ShXXxhZcFO9BmxFgE4bDEtSJ+GSt+h0Z9FKzGFIUVr9nx6tcFm2QiOMm3Peq2SH2wmuXFWGD
d429SG//2Qv+vTciNulFZrz+/6/tQNHjHcOlVTIg9WMGLWAKN6CLpGANpt48hxpQSoaJ6NyrVN/0
TaLt8PJna80Q8jOcorxKv/1KGw1xfWsop8LRyR+pQLBRl9E9Vf6oY7mLelam6MZvqR77H5aNnjfA
H3giD89bUyg8eRjXd4jn6J0mzXg2a+jjsorqFyPIJiEIOKtBIeqUAsI6nbRS87x/3gBepF1CdRQa
y7dXZPxnY5J+zAj2g6GAHEa3wuK2wu8yGIJUr0mHE4i4W1FTLVeS7CDCoNkUY97trEJ3ik0QmQVw
ZzjtybTGTBr4UHU54rpPcniwIQWWQaNIRB9YewpYSwJJxTWkgqzdx0mKowsryls7oH7GuuJv5kMY
UAiZ+L+HrF4J0fIgRtu0jYU+hF/SZ/rrKL8esQWYoMqtnWkdZX88hANGpYPZOd4h96amPxr1mW8m
HD07zXvzxqNISrg5mWFBYYQrTQeKp4+G2GtYYuePOG+G5I22WfYRqePBnu5bOoLmFI7xlwFGavAB
OaxTrTOWotW5g3rxThBchrfe1w7ttJkfr5J/UuTSQLfWRBSPFFxp3HIG9Sw+OK3mgLZ5+u7lzUdf
EfxswtEwpRFfcW+Z4Iwb3GvSx4GgwY0I6KJlnos+J7OybUqx+NgX6MilgtUAzBa5C9ONZh4s+sB9
e7xTvSTmiZxAB2ID4tymjA6DmXC/7KmCl7EGoYsN7jr1UOW5WMVg9IHuSvOmYMGjv668BT7hoMC7
IZBPh3gpvSXtbHPVe1qPgSvUscWNKNO2j64PkPxdiK4cwEoFC8iee1YEV4XEJScAk2pYnxnVgb8K
DoNbAm/0xyxE0MBnYygBmhX0eXLrDYmMYmDaSXZ2JO3kRXHMYBkMMQr1moS30DWqZVo5N6WL++//
3vGZOo1K4B0NMi1o+GK8nItTmob7YFJ0n22LToAvkkNbWpOCX4VlZgqcJcrcV2+CKtzofjl8lHgL
Do9BstDix2llCx39VyQ4P1Iv6B9nXTp2/aIusWf1SXzoizx5TfmiWPEaNtEFzo0Ij6l+QbfaLopo
6+dYJoLAYPFBVOhTiAdznTp9fplrlEoWqmc1o2knq52BpmM1C0uY5K300lHePJbQuwiw+wJ0Xgap
SqXMTj3Q24FXYh1VpNYysu13dWROP3dxdCbj17CyYL25Xb8yp0MZiL2oMnMfj3q1cr5TG5qwPk2f
bFfRniPi8IpU340KDw+BWt5pF277KNff3Sod9gGVRdRT34SWeAetmgL6yDpiF78hOOaQqgZJklSQ
4oxMiQa136z0KCazBJc3sfQOSKJUOP7aSsP65OXUqSvqSf40TwJ92OyUglYiixAgJdqEVtUCXP8g
tfZ0/7KzCPFv0OHtKOeGGjG4yrCmxkiBPnVWSkeLFtMppbJH/pkeMgwq9HPyMdUvGp4k5lvTODL1
nR/r8iBPbNwbUfriN7Jf141gCVToCRE7qb9EXc//qK5o6w9CD7a95R7NomI+QihkPiWlmJxbJwaN
Q1pFGYRmPfTwH8Ov0cF3QaRohzWht9rrfFgGtraKwRh4ZZF7C8Aex5S+/BZlYbFJq0qcqA7+s8dJ
/s9eeup1aJSuIunrClQnWCU+DVPBtzhtUreAMBVPEq2wSI/EmuSXuJAvQsgJzVYPuN8Dr1t10x0T
Wy7YOEE67uMbKnjRwlbRRwBdUZaGGwTHtPMNViNZWPI+I3kypknefLuPA2rveY69twGQIg21ueMA
ziblVsRl8WyqzoYam5y+ncdXlAbG0Wi7Q5vHH0M0KJfYUao3ae7mdg/qseasHUav+qU2oYdtACER
HfxMXeBVXZJkCeFDyQSMiST86STybrVrO1eDL7Nk8Y94PDl0vdRvOJI36MfpRjFpF7pxzsH2svwI
R53ilpQvikZ3zUxq/G+N3WYbW9WNHXnaHt7M0FrU00qhaFJnW3kJnst5xke7/wSFotjUpsbkoo2U
1yavF9gtqe6OJQ0n1+Kb5r5o9YGxRxmBXKynsgKbrCtwo0rxNZGtAn/l25r4ipr0c1Zx1Hqn34lW
cEzl9FgMZm5HQd5LlaOLLdbFKVtBOnLbQH92XaveMhePtqzrUgo/NIBahWBLr+mXarqYu9YkOybX
eS+FkOeoq3q0mG9L7it5yRKb8p959sP8FUe9+aYJA3xRYqDPcqmKgzRoGMbXLVlTr76j/kanuvN1
7gVxeYUoSg1PTzm75lVt44T13o+jalUz69hhjCmwG8rNLBVRqbouqGNvmF/EzyqRA4vQiofPaJTP
te1TC44G5hSyWdF6d3eoGOSm1zDiRi49Treb1gMUedbzdTJfNvOh41BcH4x0bfapcsG3GVyaLkCK
ArUISinlyGlpV04tbyfz4s2jP14OmAV94+KlhbadS++d3RtrTExyNR86QWHvayAcxJtzb2iGX+Q3
EZE96ebcKELR7YfGJfK06iaE+5nHCHWTUvnJHeDQlTQ1p51hdIYrIQtyMQrDm3rghJtMi/55I5cg
cbcROuwvv3RerXRQ3/rS0lbk91kHqefdqU5HDespZHQ9p1WlqLa7VDQlPHlmlx6BOT0nAne4pAr9
opAMSFEjJTvYy3d9FUzVdVQQJZofwiZKNF4dhUwpbZLNora6aVqLUEOjWAm+iwosv2UDIjjZ17Vx
m2/CMkOpU+m1ygIVO2aaZS0QfS7oSqkOaLPji0GLDfq26S61KTc8JM7ljBITfv1YBCuuzHRnBCUS
L8FlK+BbX9SKPDLRi/p9SKloauJYtIqzM43MJgVxkp2i/6AoJBpSpYzg4OhFcJ7vk2OCNAqzynvV
Q2WdLyizgPBYYW94822dlCGsrsEITFPOl+d0oZZTOeUxAFL+D59NrVE3LCf7xfw/cHrNXaaTpG8E
CrgiGjBFZGRpr4jYzSMT8otak9bcO71+6kymyNgWxBstTZczzDUQZ0+HI2tfX0V4xccKCXKumyWZ
ciOVQ5sq9bRq1xj2N6Xe4PSe6my1ob8Pwgh28aTxU8sy2Tt6Uy2lxpBZ2Mp4IY01vkSC82++eOYn
gGrDBB0gSGo0T061Ai1iNFxKPpwMbRfZr7XCDSNJ4Is4JW/W9g2q/ZMGg4C4g9pANAycBuO+jYxO
nywWOWLFBoPlqWFaTHMs2bnkkj45alkQt03DANnfcDUbGDSjHZNsoYGxQ2rAs5NKxhvZDCkt8qz5
9F0pIIN3yrW2zUnDgXi1V95UJXuev4M0s8x7A2A+8qJiN1gedHA8rjtPGO7Rt1HW1pFaPTc55ZGQ
mupHFZnvhCdMOq3GBhNuUUw2hsI5IeuxygIUyTSolj3mAqap8RVzoL5tw0HfCrUMzn2QrbqoEU9m
wBRJJ35vM9UDoSnl/ruuu9WS23a4E1FrLMmQiVYlOdZnxcc35jrd7jFjhWeJSSyWv4ZGr7GD47jV
1S64/N24OR3tQWl+/X0Ik9W6CNvi6MSgU+epWtbRxhQxFFSf6cwydcJ2E85e3mnPn/eGlE5KFOFl
4/ToshKkRFNBzuuaW05FGsO00b6olNNdVbOfK6eSu7B1yqVi4ePtHOTTBICfbBO68HREBhkBHi1m
u6Y8Ac4bf1Ympmwb1Nw+lSXZ86nybhKPe/KwFi3Mzs75pL22RE6BZQGn5aFrmBDhXVdfjM51IAuU
xJgpzlPO6nfRE+T49Ji/2BT+oWn9eeishk4NV1L9Vwxsp/XOrtWrrT51l1Im/lvg1hk8ew5Vk85h
QdmHhVQ+sGpiM/x7bzRGRv5GbKPaRWFkqx/MAMnmISoEbKseRZsICfTHEFvYLETwVVFdQaHnLPXa
bd5VS32r4eP9Roy16OOBHFM1Ra/t0BvT8UefqNHk7w7Fx5Hi16tlU1g3TbfAHqFsHiKe2tdufulv
E87WU1wz9kzqumLaeINukYvSbuahS5qaWGoeQTlRUCLfKDGMOO5UHvDxPNPcQ/uFzpHei3Fup6OQ
gMtrrIF8IH+LVs50OD/hR+4Teb/dKpDEjs1vw6FVvZ4P1amKPBE9qJJGl6ScIBnTaghyVXxKau3H
fGQyvrKARr+UUr5eK/7YXv7uKdFUVycbd5lXEYTA3PbwTI0fGfXAZ78N3oe6jhZcdwVSPPaoPXMb
n/bC6TGl6/95Nmz5aGmXP147Pz6/Yn5tGkKplr39u6J0sTWdUa5UNzbe9cighhhDme0y6zorG6LO
RPw5vHU6WHqV6O/1PHEqiHhdC7oRsXTGKSMKUO5U4PTc4dIoBD7adpjt5pfWVVNQNG8k1xSBhZ7W
BodwyOXB1sBfxAqroYEFwGtbZ8oywSt8BuLBfS+BKxOI6ssMq+q91xmAJ73+0E5B4bkhdwSIhqQC
j3e3BniZtEF8DcqhPTpFSpyPsJO3MlP3CrpjU9TFc25E1RstKjt2ldc41P27QzlkftRvQfE6Q/Nq
qVr5FndyPCJ5aZ8GssBf/4+xM9uNHNmy7K8k4rl5izROxkLlffB5ksvdNeuFkCKUnOeZX9+LVNTN
vtVAo4GEQ3QplJKLbnbsnL3XHo2zRwtik42TOttq7ZsmWUGJk5OfMB+eqjCIn4DXKFuoTsp2vuzr
8Gn+gtqZJFWmbZPJwz+fv1FXdCMi+wnG1srPXuI382TpbRzpIxfUNPek9DmyFPJWPgLHufRjUD+m
flYd+hoZZQ689ANtAQAXz391sCDubAW3JZl+xbPp040K0SzV3ZsO3X5PbClj4elSiepHolTqW1r3
zbkhUxLiJc/7bjVAayiS00B/9UlLaJIh3aXx6t0V0/S3GYWyP+C6pSLOmXoJ1Br7Jg2aXQmQ7GRY
yTbOBK8NSrzVvDz2DfVgqZCYaCAv4mxX34bYBDKkqdGvlogQodZfvLYTCaCtH62gJ23Iz+plH6qg
qmr6G3HjuBvngPCTsUrjlfUDQEL1lCaUat/XiofnwYUjnjf9k1LktPKp/i+qP9icNJTylEausueX
NXckAVh3w0gxVvTeca4t4qwMLx6Nl/kKBxnur7q1j+SXohuhSO8EXgUrG8pbZZfajjtfbruRFSzn
3LilHLO3lWzlXhhGeu4zmFdxp2jPqd7/bCBy/BUS6cLh/WtA07KAQeLHnf/UGS0i+4LNR/B3PpZ2
T1RGGpPInLEXjUajfjlvvWqM6zYqlBNVALVso5bXhuX4lJKetSp1vfxING3fEQHyHGBA29FHhREN
5QJJqsfhnttCIy14EggF0kSWI3I20Tr23xjOk4zF40kNQkZlJjliFQYQxIzhIz7GKZTK8H/BZYW3
HlSkkehPnknD0yywlIA37RdGzYQvYK5Roxdr4MQcmexXsEe4pBXQr1xEbnuSumq0GwTbNi58N0w9
/c6aai3NpMdVWMh25rJjfq4YnqUD0cHPzHijqTK8db067g28p0QPM0SenyuL4j0PYnR+KX74lkGK
v4a+oTH04hrO6CRpmzT7TZq/zq6iRtT+XnbKTvE1vE9lMsnBxJSYQxHTAHLLlnUeH4vCGs4EESlM
p5ziALYHw12TPOetCgk9LPSNDUn+TQcalFV5f5+FziRapjiLCmlsZ0UwHLg12Br3ybKm7AWb6a4H
uD6r0mtiR8rVKkRzQlpyKycozvzQGCXe8dg992CnnrmB7lKGw5+p5MgaeHGOzdawj76pgCJJneSk
JAORL13mLATCqCmLVL3pfpjhsoSdV0TajSGydosiVEeIevHgOcV79DBXqNTPZFbfxbcx98aNSCL9
JdUhMbqRVEnIqutt3fvMPrBqDlvCIX0NGU4uT2QUowBKUqKTw2BSDO5IRyxO3ErMQ+pSqQ6ItZ+o
QZArDvlwjmpqPq+X9s7AS3EJIwH60GNr7TIRH8iqz85err/6beAuWj2yn+d/gP7QfuYk5i4YwcmF
nvcGsSpQhLww+anTw1rarV7fy6imx1r5m3L0rBOQZnXN3CxZWo7z1Nhhf0e0c/tYKw8ltMqnkMrv
kAVpe4o946rnsjzy4+CAgZHUrkpUFatkju5mMrqkGu2uhfhIdBfeVe8ph7n+MYB11CbK5ECwIUXk
n63s2Dfgb8it6HS0obZabTXPvQUl1bmQJCWGGYKhsZ2yuPUOBCUKx5XWB8VbkwNScFuR3MfTTupF
2l2eILO4FkE86U/itsPNhbbS7PKPKLD0k1mR90EQo79rOwvqZmY/RdTSu6wilWz+KKAHgpvBLrYt
rratj+vlHUFL1nRLZzR86Jvq7081CqtFicCPKnFe3wDmRZC+9ObSZp5/UIQmwIUN0SNEOD86mOkt
EeNwHytxiqqiB9s8qu82euI7A4nkbnTMG8GZyU6iH14go9GeMqv48oqo+TIFEyqz0j/HlPElwez5
NYLPuLOpRioitba8p/OrmqG4Vknf/iXGVZbp1q9eQdYmvEEisEWPHkHYyuAxr1XwpR/lF5Co/INI
QW8jxq7bi2ZCL7duegh0uJh2nqQfjQFFeRoIZKGxQY35zpB5uCVGS9QaOBrCYJzh1UclmVWd8ihM
xJTWMD6jr61OYaUhvJ9aCHlJ7cxW1dw5kNJI8zI5C9poLm1sg5ugA2e8JHLmSWrdjj6belaFI+/y
AWQDBqTgs4hRr2bqtRaN/pAWTbDG7mfsmmk0Jdr6bLB43QyJEjxJrCvbpr/E+pgd5tN7rNCrxEwW
GRS8rY6fKDK7CFsIjczJnZUgwcAFAAsrJWwaOO74rHidR8ZgqT6nHspCJfvgNUcrbI2kk+iowFsN
j3XumOFNM6eulrhaY8yyqpfuIe5pFBQBhWQqabHGYklffOIWWvEr5zjvGLn5s6PG5glhAPXwNCdM
K4KWQ8QUpIh4TwVdtrvSJcka6MPKUO3T3BFwIJ7RbCzPeV/Wt3xkWbNG0a2o1qnpe4fVl+4D+Ahz
oJmTj+ouTVykrr3mTFup+/16lbzVFcSAN8ez8quW6w+Z4qjXsItulqhYfQmN2ARNgJMhtr/UPvEu
pUzNm+u6d/gg37xkqooLTFwcP96igrZAFJn6pWHOvygEYpIEaRFOPo6deUBaCUReB7budCiFI4Er
O1WOVXxtulK/rxuJ9oi/6hOSOjD30jA+m9imXVmm73OnEGzlVfMrsjdIebp3S1fftkHiH5MY2XU3
xNW2cQf/YgiA+31LMlEBRG0jwj55pK6gMenhgZwvaanxo+pQYyxAfvNJTuh87d+X6nRplFUCZcdw
ts1YK4DmXaJiMfmt55spoEtMe9UBh1Vr++8XXRPUe2M2KNvZqFON+NY8Ih9n707JXpJ7GRT6KdUr
n3Jc7FYlOloxG5wl05MqrnhGCTkZktOlUKzwntbwXann7u9OERRPstXFYT6KGXkXnSoS3HLCEi5K
ET7xwirPpN+IQ+uSi1eY+Iq8hsRJGbefdLuwiYxq+VDnlXqux/hkUIXmy1aQSVZZanqgDVw+eNRS
B1FCh1RJlhcop88FfQIb4lSQwFqPht33NRlhCGOIqlrmJrE+YYMcXQDzMDZlCm8HSIl+cNlkDdxX
SDnyeK1kivEgcqmcPUK0HKCi8wHw+yFSOArayZul2NNgi4PhfH6UWe9uEgen49jDUSB0Kd4E2MKC
poY11jiOjeKK5l5kEyirB4F8YzC4s4MACv+kIhQ272qntTE+tms/ZYrPCkrnwCYKtIora+/Harma
lxAvo8sQ+0F+rKYVRWtV1t8wvSHxpNfrFmiaQqvZSaNyV3OzvrcZqnUkUe9bx+4vdq3/yvxh2ViV
+cLEVu5CFNyb704IO4df+PLoVmOKYgFNMRlAxm6WvAfJ48AtvYLIYj4XBmkhqeVo+/myYhIDxm/q
7IjAei59c12qzTE3++CgUabfCRbFHhHqOi/ZD4KaICojYKmQ3OAoaRUjw55RpvFh7n85A+oVaKHH
+UqbumESvvHKxaUKTNE4zOXP/ADU9tDmeXmerwiOqw8jpyIw9HHN7kmpFGp6RqNWVe+zxO3JhC+L
fVFpyr4s9QdDnQaek3yvSyveXdJ9idwqQShQAKiaZjNFqEB8Zj58taCsHZhM4DubLucH5FkGcYAA
44yBwGBHMOeb30pxNdyF5H+fv99mncP/2bLS70/OX9Ew0LeZjZznKy/icDE0JCoEIzNZVaRY63qf
2I2OQ1HJbLJZI7E7uj1jClH8vvnmOzDD5sQ8dkxRYPx394IsXIwkBHdEKiY3M0mdpV9L7xaTLXKy
c+CTCHRv81NeWzVbxlP86aevmD9hKKmKwmnMtvNz8wPqiIuBcRbKbR4D/xS1s0uA4fWFYIIJnGw1
4s3UiVJL3DOZYOmR2++gYJziyCaJD2lJm+kY8DwBGscoB9ztKVWxoswDtHYw7uZe96QwE0NYHk14
wjgGiw/TEcBtJwsJ6qt4FZShe2h7v3lJ2T+agryEIJW3WfifpN3RLRke8FZqH53SpIzU9XoNU/HB
bgEOU/MiCYROk0GbQXkNnvmQuNa4K6wSyTxtbGiV00PYNr8/qoCm7QHyY5x0t6UrOuTi7MSzWdoh
suMwmt1zUCXFTpIusiiyrr/7np5OZvn5I1EkN9VjSmVSEH4/FcSEzI4c1ta1UYjz9FNBxXUv6Uwi
Mmv3oubtuhZOcJ6fnx8URQs4gVLB5poLECRgBKFqgUNzXzz7UabsGVSqn0rWt1vC05EZhn38Nn9E
XEXy/dH3c4KVl0bNQk3L6moGdLkrir0Nzq3gFSvyvtC1cseIR0Xr2G6VIW3exsBxJyn0cEpF2d7p
tmxWkVGpKzMqUC6447ue4rCYF/Q2RAMDu5szXXwNciScnX1INFceusbU75rpYf4IE09yZ+Xb74s+
NO7AAxFEFCBxE7N7NjByhzAOXJZzN68cone77LI7U2b1FjZ3uyYNkPHMqJkrGn8583pdfR4sx164
WW0ew14qpyQvNVoLhEgMcfM8hp2+14OKFWJqKvmpSX9HR2Wf0eh3USXuWovpll/5Li6Cz7KVNPKx
0OCn8Zy9EdyzMOcvJoJ3h+nJt03fiq3rOMberSubDXF42rGjVCs2YmBXqNQPTgJEhTgckCLoAQut
thEPTw8GB+jjfAnMlLust2FeTPPaPo3evdCINo5ToFoX2EPBzhJaPH1zlWnhsWmbbt8y4fn7Kd0h
lHE+CKuFhcFuKvuQmev7LqAjOBd+83NdJMlIBVyBGIe8MQxDjZfp+yTIw3MbE5lK50gF7GcZB9fE
LN+Tpr34HtDN1yxcdGpV/lSp75s7zdHHk2l7Ic1cZhp2zJ6TDF11MLK4O5uQsst15dbR0jNRHxZ1
d4EBFt8hdL7IIdbvjNZY/h8FLlPGcDNeyp6kNT9wYKhMM6i5wTt/lEp9wCaB6kZMDwPJ1StTdSbt
Vz6pf5LC4xDjBvYDHlrxJO3JnWg6D2aq6k9j/vsqm0ZKhtr2Jyv7xeQK8oJte2fNG1PARFxSpdwn
g2bf1OkIl2TmETeA+6BnhXeIUoSFqTsBI4tQbtGllMuo7MTajUcsJK2YAtDUwNxosYKRwso0Cr0E
T5rRWL+vJXXLxszNdqk1kbzIhANforjNqqeneZmfg/fZ7VVaKcSCTc9lXk9NDzxSDTM062yZvKQ3
YyywNBuqt4sU5/dHXad8SQYUO6ZB1YqWoPPmM4zWUgIMKBzaey/Mj3lnZB9DYkv2y2B8COQIH2Zo
2o2CVJY+RKveI3hFKlAI1KsGvOfYsS5REqHGROtNiJIVmoQGFaiym3CDfBC+TZuThoS85OhMD/Pl
/DAGFXT80b0Ate1OTu22cKX5iNRMyE253h/dFLsqT/tq350U10ZUMrMzFEIwooogbbVA05+5FZko
/3qoI125CwCjnWqmTYRJQouc8Hdp3gOeR84M8Ftbfa+8lp+dRnpt3wUX1iD2WBWb2Fxy1eTn7oZJ
UEh9ry1RkFmHWUJTaBQEGqc5g2C/a0U+3fx01Kac1jhlOM3wMRScSxQ7064599cykxITodmr1/kT
1kTKM4ra3v/9XG+NF0N6DZ1KgtwQGIll1tvlvQ6ZbhGEmntAAVEto4xIRfLl9BffZcIcJd0jm1F9
sRLSbKenS9KQcfngCEdYvdHZTV8g8O4FiIDP2qRhNOjSu1BD2ch9UnuF+if6rCrUQ2yhfogCqocL
Iye4iOR0uy2yRh5Ka1rm5dSgJP31QdELVlNrkB9G7RGpiyvMYlgpE6KR/K5nuG0ajJ4jgsP7giOg
Z+AC14vootnTIEhPFTA8VPYVDthfWfTo17X4YsCIxjPxS9TBubW2aprQkHPyU8ERbU3CV/fEdHPy
EDria2zfgKd4v4Qmsa3k1aubcOqOmWRic4rGq05o8do3OM72TFe2vIuckztaYldDYjwwne0PwFmU
HWGiPSJlq9iGLkEPHMUkw48+vtotpzu/GqbdTLsyvQbw6VfqW6kLptpR/eWEZGeCyPEXBqB49HTi
K4mLZ+IA5JsauHTEmAQ/BrIWq9R1/AvdM1QSFK8nG4LeAcO12NntXZop7lEJkQQOQ26c5o8ow/WT
R2jQdv7o7+eCf3/Oi0zrQDOTHNw+3bd0sHZmaPXnobeJsxm15Mlnwo0YwI1+Al9nUNJDgRyBy3hR
r31y6O0XQumz+0K37kP8eCs0Ze29HjIQ123cLLxpnAP9cm8HXkSSIQ0kfvAd/77AcDyYOOJlVfcH
Wl0Ahm3q1A5xC/e/ilsIp1GdO95NLbh1oTMk33M/Tj2dEijXH3/8xz//6z9+9v/pfWWXLB44Zlb/
/C+ufxLTgaqZI/W/X/7zLiC1q8r+qud/9q8v+x9ftf3Kzh/JV/X//KLHLOG///kl00/zr2/L//33
T7f6qD/+7YJQ1qAers1XOdy+qiau5x+B32P6yv/fT/7xNX+XxyH/+vMHHtq0nr6bF2Tpj9+f2v/6
84cw7PmF+n6dpu//+5PT7/jnj6fx8yuibvn4v//RF+S9P3/Y+j80XdCYlBpdKSmk9uOP7mv6jGn+
A0mSpTvC1Pi0I40ff6Rgzv0/fxjmPyzV1BxV2LbKF6nOjz+qrJk+pdv/0BhRCcACFo5yYVk//vuX
/7c/4t9/1D/SJrnQea2rP39Ypsr/P//+a0+/ng3qwNYxDWqCe4j/lTT5/M+PWwDV+88f2v9iuTaS
0W2TLRvfgq0TPq6UF2LH7bXeRg1RnIO5DDybjGBZ6NtUw5880JOEvqAOe6NNd1nUe0uvbRgu5qSB
yKKyUQQ54S5EKE86ufTwJi+UtPUY+XryijYQUmYfvMSln66nhSIm95aeAgcnT0Pgbhr9dvQ0jvUu
gaCOnABkhqSzkqJwEeID4oG+GkJiA9MmXjNjQI2PF2ktQ/8SpzXtb4UsqjTQrzr2DPxDuHehqcHC
wfYQ1xPMGyzwNvEi9z4h3VVG5qkkv2oVpbuaDCQVZb8MCaOKdZCpqULDsHZ6Fy85VgrQQF9OQgdw
iJzhWGdEKmX1z6Ds4xvd2IiYCYtuJnbgu8bs3mWtedvAr5sjA1Wv66wjYVP9DsT5IQhVrBgKDMPM
ly+EjrdHN1jSikE44sr+4B4E6gVOJ965wHJ8U8zKgoFEZdJ6nymV4FNe+BW/GdBEldYwUAMMaFUU
yUXCgfVdK/VrXbtH9iH9VJaB+2y3JtOcDCBC6n+NUBrM3gh/gvV/tbl5F16txeeckIOeUCi6Zdki
SFR3Z/U1aG0wmNswy/1tm1ZLgkWyV9ka3aFWLW/VQFZ6FaVDJL1GLlOe6fKkJujWdcgCZqk8jE4u
FplpxBOBlVyQpd6M5slNRHgnW1GxH+jj0hpEflKZXRKWRxRcgnAr1K1FVJeoyN4JDmjWcZkg9m6J
0qwSRS4De/Q2qCwRz9Hkc4sieeyw+DBxVAgzoAM4WkV+gdcRrHAhvmdalO8Aw/ULcxDFurrlBQL5
cPJpOKDwohKzhtIOOaPrEug7QeOryvQUeFfDg9TjvxiUfAo13ode5Z8J2PF2OY6FXKo7r4zCbdtT
P5OOUEk55fWFK8JOwoem4dcN4Zn3ndpdzVFyJI+yC45bQhVauKxG0mk3duJVQLrdRvWINPaBYSyr
hnZlhQkMuF9zpO9gLmYbigchQsnHWxhjdmQzOZTZpLgykTCEE2PHpP1WWdK4uvB6bBVyJzFM6rat
whIwhQsrNnF3ble+laqiHQZO6GA+2ODhywhRik3SkY5g6+VCH0xuFaxrS8F8ukmaPXpLxJE1cMQB
WD+zwtx8Nmu5bjzvnaFa9nMYhrsg+plSoKyZcH22WKy3tec+hWG9gfvZ7sjvhGlY2qsoUn8NVrAp
NVaQNKKH6I3FVh9S7UVYcEVq1PueS2EhbRQaVqanO/TyCwzkqCGT8dgVAXwPL463ZqIyzmOmq3j1
KhzMR5TPZPZaxMK4+PM+GKjewyz1j2CZCVxJVlQq+abTIdmJKsea6BqoJ6wN6jNxcFpjQ94aU6zo
KUF5iW4Be0CbqhtEYRdjKzJalJqWjus6Sp4IWnP2QDiq5SaqRXAS3kvagT5zIpCuqmvumbwsI47t
720G8UHSRYeA/JNeU79SJTeGJXEseOYrwl5UvEz2/OxZraxHl55913TmFqtZSLus9pee5X8gi4OT
VzfWijKborrVQG4XA6nT0UgDMtjb3njPCoKXkHp4oZrem46SAd98cVd2KErLtFkYE2ya9tywdWPe
7Wqq1luhlwOB8f2qL5pNUlkCO08NNDNn3Ey6+KIds/ygoujYTwaDRUL9chz1UKwnEQrhi/5rFOGG
aEz3Icx+GRT8ako2p6sFFZ015c5yOLrjg2z190FLruhSvkrLVJYiq18U04Gm6bAqZ/bSgubIEBYp
fh/EBo5BdW2mhrryMb4sOwAVS49TzUrQMdYr9d7oiKpvR2VPTPIzdl5mHA4oAOaaIJxEyveHVhRG
uBmtdhE0pfuUvNfWYCx0Mg93o2/Qui7xpVEvvXtBEu6Y+9zybOLz5QrtIrTZvF09e9cni7LgPOT2
RE0XrATbyilILMnjZu8PNCzVMECkIqABWd5gPTj4TK3K/QRxqCIyZdlBXQTIDbQarPchfjRr9Yh+
pTq1vDxQwox1p/f7wg9ZqhX33qsBm+qj7a4ru6houhE548TVLzXitKSwj1D/je9VnV9qX74HSLHj
Hj6kV5CT2xHDcHZFvK8T6wILXnv0dBYrx4/9BUiUnyKK2lf2swY2XpBvUzsfcVI6p9YT24G5Dz0e
QrhcT3OW2mD2az9RHvxy10twa2bUlesGQycRZqRR5Eq3HOIEH0NhvRa0nha55dT0xy9jUx+t3nsM
BY28cExaonFa3nHoXwdTxe1lkWjqVrwFmozTcFrWSFMrB3tPWG0Nw+gPjjCeFQEenoZmvmhz4WC1
dZy1nVfsTLqRsx/DhA9zJtRmAJckiA8V7Majlazpe6nLVEuJ/xQOPggfplev1SEZ4CLdGlp9aazh
QOitfQiq+DEKYpt/k6h0VKk6Sj188J9A620JdDNukZ+tqLqJSfJAW+P1eexaxd70EgZjSAwEXrW/
hqikRVSr2nUK2rVRXxJt8B4pQUhYqvjVg0TDAEKiR9DJR6JEVBwqyU/2jmIpg7hANtycMKARjBBC
C7YIim5VHZcn/9ckFBYzZAIhG1/xjzaLucuUfI2d+pRa8DE6Zgcr0+0nia02/erFcnDjvxyfEOXc
Hq6+KYJdEnFDdQl8CkJ+vVOWcijL3XbfhtrBLvkxQhTblHgesxs9IpIBvgsuiUPAep6ZarZjWA26
oAQ6REiPYB51NFUxnoirIA3kvbRq7a5R2i2ksOzET3vN7KRf9/Q44YUukWO85PyhN3joo6XdpHeq
ojTrzqpIDgxJwiENhqSci9ajoCZCcg8ucNiTINEg72UvghylrlPVLzjnVzpZ1YZxSJR8Sii3yaEy
FYYenNrRANqrnLS4OvDSld6Lj0onY7l38UpkNG5E0Bhru89W2V9xHMu1DERLbCqDGpHbW7dpHn2z
/IzD8hw0rU1udfpLT9wXBA7uLm0edJojqzHP/lI7HZ8yLLIUlCTaKc9Zt1CkB0cnGctB/qlP6bo1
bShdZ90qsh4USUIWe+4bwaqwvG4fRcVPlHMnJJkJpDjqH19pTlFR3UUa1lh7o+mNuescwyCoyN85
loF4VhTVujFNG5FhQudZsda1ArICFcfSqfJgTWOPNTtxHgP7UqUiuXNsFjDXdIsdsNRm6fgG0Jnp
+6N+H1ZOQFxPqkHIcgCu6QqvfazvhVqLV+mP6RKWwRuVjQ3LFO2AZ0WA+wxtWI8qSF2FI/FK7xK6
Q3Reet6PC4mCc5ngyNtXsf6YfLToUNcsdFAa4T7R9FU3uLTSlcTgKIjYveYsMTRLRvSuMrqvphxv
FBICKDuNCrrS6kkNw4xRYeth4yqewgk6OXAyWNkSbz22DXCfg3ZsW0gzDR5YBPLuXsTjmcM3gppy
yQbBytCxYtidszACuClORVS4H6YMaQvllcTfxsN6CW5hhW141eGKOpYqE5Y2XKUCdW90XxQloYR5
visKaFJdafwc9YGomaCXK+bBOD1Nv98xh9C2xA+/thVx6mloacs0I0NyGALMyCbpIyrVkOoh73Xt
PlgHSbyjNh+WBARZeOas/C70G4IOZXtWUZcx/rmR/AL9vewHvN71TYk6Niz63vlurMJp9kXJYcMf
76MB5jvLu6LWSFzDKXm7dxISk5rxGODlyMJQY1Deba2uWFq4cw+dLoez4WvyBMgWOtKYXy2nvR/A
5Dtt2e6Czq/uHIu9J/WSlJCBxIX+69urIWedqNKpf+1a9WOh2UdZM1QSE2VHEYPNHjFU60Q19W2T
/mKyZJ7nh7oLSWDq8UkTY5plcHNBgIU0AzcYbB9ReeH11Qp0KGV5P39Uapq/9YMaW65uLr2kzO69
jFFqlZ3bWhsIM/CekW1zcEithcILhHut9Bfj4JioM4sQUQxRfLSHlFWmxSYGGvHV2HF4SjwOhK6h
H3n768cRxPEiFL211qrkqfDNYpMZ5PSoCosDK9CbA92Lfkx6rxZpseUofFaGXGyRz3bcUY2/npKF
aJvFWPb20oIYPGqHyiBJUkWLbeUOHTJrFxb4h3u9OGq6spe9L7cpR5qDzcErIUVsG8maoFDiAobM
GjfqZJ7nrfyiSQGqVXVBoji/YmJj1pWHd0jYDYx2BYtgIf2lYnmbNFaUrV/kpBnA7vVlZq6Uonhz
DdinTV6uwFT4y8rnxDHCn1iZo/0qa0u7Vwcce0KnnWyXazvKl0kD18mqpvK4bF9JSyGN0KrUZdFG
EJcwBkcR09dUllvbcGscBB/YF5Sp3/srbBR7mXqID9yGWPFWCc6aE1W8sWJC/Agt8Ltx56eJBpxL
I9nL1VYkmuEB7W14T8qu7jOCJDt0DabS7hHHKdQQKKwjVbu55A6BJW0ZFHAEdvJHrzCqcxLj9gU7
XGtzIP2IsSZ2o5MeGX8lsfC2lgr1KwSbmZiFs2jSYZeOmP1CFXGYV1dHaj5rZQbdCBuANzzZKTiH
PcpP1x5RbECBH37Gltduo4AxtMWbel3brrkrU0aiRrouGrVbyTZ4IKpeA05cbGqtjVd2EgT3Sa4X
S1Axr5M27phgL9RsE0Vnp3KE6f1jaFmb0YnCNWrQK3sLbMGmO7ueiWdT4wCgDXq6cbSXMA6L6faP
NgPsSvdcDUDTm0gX54racuO1yQpxAwSDyrBh7zLOLdVXIyieXMBUL02ZrJQkMPHa6bfUAHUBeexW
Bg4hnAZZXA0osYXryEeA7MqiqPFPD2VY43BUP7x4XFka9X+u5eUm1Kwj8NCJtkEchTX2Z80scLMr
VHxOIBn34Y+8Gxl68O6vJT0TTIDMby+hDitcps8gw7OFHCzYYUrJzaDm7/BZXqR8adGWcZP5b4n1
mlWY7oiVfkxyjZWJEPmuH/SFG+D0ddqrPeryESHEwrScc+lV6b1ChloD1y4oEnObJ8GTQnW/q5u4
PGkhVXafPDcea23YKXR4WAYG5a2KHzJb99YGOqVV2vRsoPjuDnVSOMyuB7SmTk1jVfbXdB+QE4YI
ot/JSJM7QBq1TpursojHgbZLXdlGy0ZHNOB51i+zx0uTDpK0Jne6q+xCWUljzJ9euzaPDkyldjKL
L+A8T4nVBEdHJfA0VoYLPjp0K1NIKpnuBms7fSn/o6RzgilS49eR9LXqWGcGECySXB1WwdnzG3MV
jUq7CqV4GPRt7HZybzRDvPA7yLJeaf/lef5SBxnCfBrPtGgd2j9Rso6LBDCieJs4wrTQGOoPgsKO
cL5gM1pth7Thswzikd2H/A6mpavcz52ToeYnhuv3HmTabRpRjrCHrFzJaRPtfbOwdaT05Ba6N8me
vqxbbxuCPSFTwN87lmvfxT4K88rjyFU0awzIw55WCAC4mAojQf/3IM1yWVkVyaVmX1ypCu0NPE2H
ql75DGhIHaoCKl+one1Kby+hIZem5JCnBzGJhLp+P/ownFPEaLjP6OEU60Zx663RG/vG9miS6cl9
06dHbPpRyXhNcKzhBT5Zo/7AWAP/rmkQcwyCbVoWt7blEL2VnqNeRkyWR/ZamgaQc6oj+uN2GSPW
lvUZ2dBr41kK6Fq4exFTdzzO8jB/5KocpDFlruwCtNxYpp+x8lVOf5YxRR9Yp+4n0aEEm4UNrth+
eLbdetwUvb1S6yzejHQbWPOsn5ZFFRTVOoYTrIt+phOMygBDGppYel71LAhF7VoXoJHWqKs44s0D
oqTfKGzkbTU8EryFUR2itt2KFVyCe40wskMaetZydOItIWOLruvEqsdvc2cDRmib1xhrs4JCj06J
1u8ToTE0nu720dRgkvfHvsPjj21p06oKHhQ/2ccx5wx/pEZV0oashh5DR1Iv6EkMCybHJCiYwFwN
H+SPZYB7LUTHVE03EH1zdK5N/AtFlTJylRVrp1qvteEeg5S/GvQo36rgnOwhNY9R2z4lRtWvWU3F
El8XwCfh5MzmuY+Dl9SEnOEMzdp2xNlR6VjVlKvrTC7Yl8dN6/X9eqfaj46DT6qFpB1b/5uoM9uN
G4mS6BcRYHLnaxVrr9K+WHohLMtiJvc1uXz9HLpnMEBDkA1bLZdY5M24ESfc5oKb9N5pn5fMibeZ
4immu+oFtNKlkHV/bQbKddPxG59nu69pEw3BDG1qg540ZynmK1GNasJwKVrh7bDWLY8is8fr4tW/
1mY7JgwAxqERROO0/Fi2oZgaZHAM0Ukz48PqnORgh4bYuIF3SmKno2+csptKKn9TGMm9KUf7UB+q
lXIpmeewd1OKXDvllzT858riGDEoTGRLnpIltN2b2aXLvnc5svJPPySZsXf64jL18yfsdPRIKYu9
PaHmV1UFih1Pasi9s5ydcC9pGoDTNwRkacbhXBrj0QkAC1Szt/PTrt74np4eBxgDh5pGLNBISIUJ
LMQ70FKInzr58bBLbFMvoWU0pACEGxCDZ+Nwqa4NZ9Auu0Pj2lfEFfQQWC+6d7vIWynopckm3AUA
Bqc4+IgzvVxomDoSCndvkNb+hGbsMV9YbzWYL6CR/ok/W9/UbzzCm8rX7G3BT15iC8tnmvypFw4J
DPCAm4viqbekPklP1CQ9aweuIS0vAPNN6lKov8QOAgahQzhybfKCdZAcMYelexUO39Ja/jZuz+3T
qE/EApBOqY+E0BDscpvjR9fp+1bGP7VFB7SSSFFJDfXBEyvBuTm2NCFH9izpPJmTqHPQIddncJSO
J1ffXA5f7A3p5vaw7nQ6H/dui4wsHffHcu0/tJaMnCWHGzPDeLBUxnddSd4wqX6D51NLY7n5Ap4C
VCCnnTjfCBhfsY3/rYGMnbvKPTDKHsbZ53vueIOVeCKIGCHr6OxWWbZ5R3qaKl7/C3v/CNupbyiz
KPtma5Oiiipf/kq8vDvZVfuuoLZIm2JcDZCfpOAmyUcMre0uUekX9/3fS7i+09wBgRZOoujs8KBH
gyLYDXFXm+swdDYc14ardB/NQP0qkX4dh/yea7cfFy+cxp056cjjgrxmVnea2/jkmwz4OYi/VYPN
Ixo50v2M8jS2YDQaM8fmKUSCUdzvXuy5opPBd15joGvco91rYMUeqU6B/WCZ2EsYKlqC8QXo0SuV
ycDJ0kPr0pidTN4xWEzQISQdEo8uVz/9nKf691JzlEvHYoqsymEm6Lgq/YnqhWo69c2Yb+xYHToH
onqe9AouxytWGn0UqbxYTaJ4xzy5ZmndJRzoMao2R88qaDJ1xs+hROQwIADofLa2lJPQ6ItlaW+F
XD4h0SDe1n/TWiCSjN9dXpMDXI5aq3fP5B4pDJnudNlXxyBFUWkNvWvArxyamFEB6AAm4kJsiaj6
m3wOjMgK+y/FraJdYM1Ne6yQijs8D9FpyiJLOg2yWThuLdAVTd8RzkW6577MZGlZ9Y8qzeXgh+XL
Uiv/VBDzPoi4ZZLsinDnEQlimPwpFU+RDmVmE5YZK/6wHbclJ5y4LfsLxu5PX7fnRlsso9B4t5lF
y5DhgU2IszNRuFfXLaAPiOY6j/1Z5eZ7bFbPHT+3Y5rs88F8LjJqztixz7WB5QALoGmlfuR74hkI
SsBwj6u6n3iMOzwWOkVYUxr2SNCmoBi5AQFe+93R7AltMBee6DSEHBOTu0CcaCOnUkNUcYDWxyAH
cdm3AdSV5KMKnTZaJLIDtMiPskgOozJ+8RaL7PARYKADH/zYyHbaBxxeoiGmH2TI04/UjOJysklB
cYbSQJg3vcWRK4AT3oefIYD+nW8y0U1rer9OIQFg7c/7mFt7AeuQmPSWxKvYOvywOYR/F5pvp8y9
iJZR3nk6PWXOTKSmMp4hpb4HJL6HrPlcBpBD1gB73M2uU0s/b5j/pjOOPVwwVlsPkWcLXS2q0nm6
d+eIWnnKLhhYjQXiEstAHSC6EjLa4LcQTO8F46QKPXarwO986awug27aArJwmH6z8CpWMTPHIB4P
REPp0GSDNEKz8eVMECR5mzt81HYbAJB2D34clhQijU9OYzBiqK6+IzfEuU5zQHHMlsd8W+6mtOB8
0w6vgoLLzUTvAg4+fDKQbtqw+5sbNZKXfDJNniu2Wdpb27Krw9TpPQWUFpCuItJmdS9yuv3aVjB0
dqmHvSU7GyKpImOgejsMBLUnbHyddAAWhG2Y/3u54dntRQtAif2iAVaSzhiatSVF9mqXOKBbjSY7
ssT2Lt3ivepArneiAbzwkH452dkvgk8/DH7KHNCq2cPCL3ksV6V1D5AT3xGdLAvbdF16L54933vm
KPfJ4ERp7OudGdsQpxyL8IiFzgQW0OPRZP8dKeTZUMyWHAzP+zMp/sHgze96dA1J6zInU/fOsBKe
gi5rYSTF1FXGfuH7oFyJH5hK209wJ/olRy6qC/J5pco1Ifz1+mmN+jqZNCsa9XDRv7TVllihKIsf
Onx3PsDSI3WNlCINr/3gVzuXdp3IXNhkOP0v1+Q0MVkmQdKCkGdesMEtiWJz43jkrnvKehxPrvax
AyfWb2RfetrM+ZOkUbXvY+ONvZXi0cfatGxZWvtHr6Z/CSeX2BRUsADqoBqKbq9716s//Lp5DybY
KelMpiSIDRpgO3vjKRrESpn0u8KzzvQrWCHcf4c4QRMuLYpnjVYxp1zxA+QieLs0hH6H/RjDhxjX
9hN5Mto63BqkYrjmgWdGQWfRa+KG77p07C2NM2mOrsxSYHgKfMR3Mnrl3N3nwBC3k6p39C5Y5MP2
eM64m4z1XdhZkKtb85CIDnibVfOyqIH++DHddENQXaryw0iC5dYzq9VuJW4nEzPGTjgudZUie8c9
Up0XFLNTUQRfpcvqCgt7u/cs+urNZef7g3vNnfhrEk62a21ifPyXAxIZgjCi5ijd2r187snwbszG
DFh3HxenJ8kFBBqJDhAsh3eDxC1uqFvga9yOTsCmkvxG7vwq3fBWNzS0OPG+b22Kj7GZjUlkxgbZ
Co3bdJFPuW5fvXXN33U8BTNU5Azxy0noesk7/PwBtXb1ZPxCKoE60Jw4wObHIWwfjIl1BJ60x7Rz
3I3BxG7uBpjKJdguhj8McIpXqEr77RhnXN5pY+5CC/Gpz0Icwc07LSL7oHZvswzWuvrGj0LuRoIa
4GvIBi5cH5D+LMon9hrHXLK6pX8UBdgMj4Us+sfMR2FM5qWOqIJlmmFYyOoCUGmebNG8+1PsY1jk
ix8p4Xoh2vnHRuFe1LVhwY6tvH0G9MDJg2LuLQYbSvfs+Wi+mV5DZx+v2SbAshiBS8Wd6gDYqfdt
WMj9oDlWOS08T7zg6cECIUgKM8TlVdKXWdKgJO/jcUx38czbo8+LTW8i1w+m90E7QX1O0vbmGUHA
Ss1SuzHpB86F6ZORFDYDTBJEsrdxEdhrWXnI/gEAESSWlkjCMOrw6A/N2cesTuOs/zn3GZRrGOiQ
atgNB0bMMrSYt+gHP1yQKAL6e8JZwWzOAoiqW/OBorWnMcXSYzvJdeE4GY1KXVZzC6aFl17ETCUt
mJ+Eds6RZipc8SQm2JVyW0pp49pz/s42YpzcfYMGTrtPz6gtLJSClgSyAXumsnGWWNMbPWtjpe5T
KldoUnz1hoXNo23CT6bk7UA8jEvR9S+VLqA4lg27i/gO6wAHrab7KHp/1wcVSMaOqug2BINZixug
chv8Hz9lB2zwxrWIaHMLvvk8MFIezWftUsKQd0bOhrvapjO4iazNHrqmiLnpVYQZalYtI5IYqR0K
oJwYS400oUemXUOcSDxIBlwqT15k/dfS7VcvF5qqB5DTQ30tOkGuKIG8pnS9zTtay8p8aLbxXGBX
X2h3Yp1HMDe5l3kJ78ztGRo6JFBPv82Ze8gE+pJdOcYR3vgvFbCkmDGEeBAqQ+aBsDKtK/hDQh5D
x5mxoPU004durF+x0M5b5NRwA577E/ItCxQT+qjZEGWaqIC1abPP/jIIlqzKmXYtb6cregSMIcZt
EpxFFnxg3KnOtaFBQcOyqvjtXVPoJdI+9wKL9I5ndOaOd8HsZRsnzkHSlfMHkuitVBPt9tjwtrWl
H+x8dE4N1TQpTbMIgfZmrAG8poROePKVZ8/w7t3WfAh9yE1Ol1t7i7t7goHtXItO8UDYyqlM38VU
7FXjHjBCcezRdI3Hzm0i/TW07kmGo4pyEiN7SIWPk1s9qByIUIJ7MsXNxYvuVsxaxFF5gSQnAlNd
sPNeJCz0jdQW8sZ8gclpR1wufzN8UgZYzyBt38LU+B0orDrKakwYQNhXZm/4abomAAWzvJSaPAHN
1GBEub4QiEO8cXWyNXz96SXg7sL6qwBHjNSGuuOObKFMs4GvYL9rJIJr3rnsCSRP8AJEAKLNaAus
ZYl/rpx+3cgDDFyG9jSL5SMPibko8Ed+kTIetIOKvFV4n24C/drZAu6ufhFIV3t8gF4k14KFuGsu
vcFVVRpY+DN87ir5bcT6nLia5q/BMXl8oYyuDfdsZphe5rgBbxK8luTdFi/E+QXHGIuxg5bjVFFP
o3bkxRlFSQWEE8Nj5Mc9sl14HzveLkt5LPhoRRYGMXJZvJJNFvU4m0400uP261cox7QOp0YZhaX1
SVXVsR0pASjvgTGN18IcsuOspzc5zcUlHcz3TvkfZr1iYT5koah0LMVfLq8XyxmuhqmwxzTs7wLm
ltLsPnSpmOXt6QFb1TaEZhrxJgVGm0w/Ysx+m3346k78GBbBUi/lYLxJKncbT0a5KUzburmVApti
PWTpLHbd6BYbdw3zmE5xNwfFd6t/kqCY2YrSEJXl1Z3V2N3GF1u4o/nRHd4UEaF9gp2Zow4/PMkq
F6y+9QwLRb21AzVxoyoUZTkLD7ou7JEtN3wxLP6Vsey8VTyqGmhhuaVuFUSng0vxGi4bbTFcZQ+9
GmhFJJEKGPUz8Cwuawo1ygURY3QtkIgjyTTLqLZdGxBvxTI3xXF3DqTFiTgPDx7hqJ5ya2g7hHxY
c4D4rHd96xanQS8i0nH3XJbZcHB2omu95zUobScVSwPzDp4NG4KJgC5i04UHw1E0tACV48yydBIj
sxjclMO4+gWlonprdjJ4aCG0rzQYwoc++Exj5KuiJtxRcCDZ9Ilj3nX9SDLZa7mvFmNzaSeEr7zt
dxaOjwff7k59MBI8AT7Up9OdaxFDKn/M3LD2eTK/cnoadgBDuN0Yas9kfA6aeK1wijeFjVukxitw
jz2I4tkaLmmbs0qK8SjxiSk0gUUrnLE9eYRXnY49MseBS8AmoWC/tMGxzwpdZvaZtfcDnS0JhpaZ
WEzWb6DR0dGJ3xFG10tlERWwQ7FskxyO3HGxEQikO/fH+IPtW3oELp0E4PfcdcsizeFPQJtBBMz4
jT7cllMZZxKWUiuKkjHIiX9Cg57xqUkvdQKeDxSkOFjETzeFB4rXmsW3TXUGtizOWaOCE1JX5xgX
D+qcuFC88TO1F6NZlgvx/Mg0F7CQJoQKC9BTO9HCgIvpZhOfB24WAwks4z9LTWmrTZ7FtLEA3SxN
3fSmbqfi4OtYbsdgLDacagXhldG6Y5+LCZS9gNRCb2xTczTuKG0V+PDq8Y5BFmcDXuVjPrbegRPP
N4C/12FeuK1jjwqK9COWipa64LUI9HrnVO3XQG0XZQN7nuzqPvGlwYZqz7GEPBTp9bNM5vo5n/dG
LwlmrU02RofQQcYdWw0aDETkT3AEDnqrzWqwgo8xeYXcWH2DuwY4NcYealzr/giEhU1y2+tDqMDl
9f63Z2JYqsIgPbrPi98PL5TRbBKb0I3y5NN6+tJ60lvHL9FelKKZwszuU1F0CBD5H2tg0+LyJBqM
Vh2y0Q8PBGybCNwJkybJiN0M2WbtWFlukJjA3OSYbPqKB87ANaWHedrkOvkGy/XKsLPPvNWsGvNY
sWVSE90lkoVDaKrhEeHXQPKXRwjiBzJl1B7U4qDydr7EdvinbYJs1zln5bVEf1I0k74iuDaQPYL3
ltwvQcPoWcTPc+PQh8km30lvJNNztDGLDjBzNTUXwyWuQ376/AbIUSLMYEIt32Y+xWC10Sbdj145
DUflP9YzoZwhgGVQ6uxUR+7AMjPtGXIgRZVRm7ZnYSZEHAtSbo3fYetNKUOInW2XFevCafweOKZC
SmrzT73YJEXM/DArYm1ljrYwJzhCtes2fBYnX5NpX/gKVL5m7h3MqkOYUpzi25Qjd+VbMxTm3k79
93+BNnzuns5e7QI4MJmcLWWdxZFKJ0ZzzACBwf+TNbMy8pdE0pOdj4yJosa3x2y9y8bqA+7IsKFl
bm0Ff3OTOmHaoeV3TmcCRdmIPZq2WjLKw67Wjs2yd6i4b5iHcJbDlQYatY0xuB0ytoecHZCF8p5h
xB2+jYnUUsDb9eR0eIqEYh4MU1BM1QC82P7AaHhbWi87O/4UddU97VbJp6vjX1rgjp4ksctG2yfP
XTjxONckLLuN4/BEb7Ox4We2PKTL4D51CXd9ZHG8hTjOUd/JyYTJlv4zrHpE0FDrZuqP4ssIaOBd
lH9rEre70USQrr36UmTBsFsayNxj/OOP7oP1ktO1lPnt35RGrE09MGHTDfZax+58MELeC9CvLjPv
gd2AeysF8n7pk+kxdn3zMC8zjakBZRWeEH8aY207IpfLlrJ8ccwcDN+gVNSrm5n0BhvQkm1v575p
HsZ8yeoTzbV8lgPHVRl0r7DGFVdCtcDDLsPHegSv3rCoXRY8H36/fHggrR7XxODG1ZKE8dwddW18
4az5XS7Lo1qS8qKnv6kabNjILL2TdbO+FPIYViTXw+yX4eWvs4O8B568yxIbhF32LIFSR+g/5pks
fPAKgv/QBLo9sIaDlTK7e8oZnsh9syHF50b/6bBt6vk5KeedYTrNQcxZwDPCwySacYwd4t9BLm4O
Z9rdSLH6vu0bSuScfYA76yVbJgnDn3vLMD5YMQsGa6L4OBY9aEPxPLpYQmh+48SYxQczGD3URftX
NuXdbnLqF2/C8GIE1WtqLyvTYTjWOm2ODQ6IjU4XjlWl3HvBvOCSzQAjUyb5CgcqEcVft1bQmoz+
yzHwH4/z9JutI+U2S0dbiyk++xr/TdPnZynCe+a//AprZ8OKFf90ZvLlneABYLv7GKwfYk/vVLWw
rVhwWgeK5jmbmWpGXbJcae7HxX1J0qXb91kGcXVsI/b5Aj0MAZWQyPtAgjgBdk13kLGVvp9vhNHH
h9g17E121Ywzh3j0i22/+HdTosjcUVf5ZiENHzzLVjt8GVjTMuFDQTGGjWiq5rAY1d8sKG44DDDR
FuzaClZEjVE+2B5UdaGoRC3tL5ab3U53uPnDtQfCaACtBk7MHOZQ99r5AZF3D4a2q4G51HlE1me+
mqVr893TcWNaxW9LwiU2mTM2qGzcPXn+lD5PG3NixWsacbxFHU83k4kbi6GthLjcfKUsKikyQr/x
ukcjaUkYu2o6jsTObsIFSDBgvAjI22Kykc+DJ4BKk2AgMLqFY2rfXMxr1E2/CNJ+qFyFurRyrDbT
UD+kRukSZSnNky4xabEEwGlOWj6c3rCVmRwW57Ueq9wtgQLPJeYXT3NF9V1enDIDi27CPNOq4tJn
VJH1JYZnokVPVCEQQ6whmiaix3vCrxbZ37UYXyKxPsFacZMz+2IO/21UIIhcalDbnYkdyaJ/ZOzl
Lo2rV6Liy6EZwKXIz8Hu3INB0XO+hF82Vw72GCCaQQBgJxHuT9eJNzP8G1hsa4RX7QrcHADQ2DrN
ZvF7mI2bjA3zlFjeA6lhdXRq96Vq2MFnq445A8Oidszg/SPz+0HRZelIc0f/cHxgZuDZ6xCN7/B6
ph554kL53qHQuJa9+rkqxsi3rfpsYOGJEiO9mTX/SNfi/pYvNTnkUhFZbIH2ap64LQuzEdgCPJxn
0bGO508DaoX8fMctsLWVswlBJkfu6P8URfYpaNhj5Orp2J45XXWySbjdQp1wVqtzgBq0LL59DjwH
ZJtQmGd/4ZvEiSQY8f0qarR6Bf37DeiORaFd/cAS7c6uR2FhMROOqD/GGsopsepsV8StfdKKE1Pv
LFtgHQbZzdfMKegFl5ixC2Kq9KAe43nKtwZr1SDwORImFkvNYSn5+/hYkhIrWpPtkPsaMP8LLUJF
BGTBe8cp+UrF1BbdFaNVw1BGEkxsOG2ypbFwzLNHw2rSf65xhzyvpwd+qmx02ie8f3/sZpZHFlTA
Z0dCrIMiERWM56EB+evPH4MvPIj6znNdhuVD27sflDRv4559cpB40UPiL+KS43fBnUYH/QB+NzQz
tNLQzTddNr8Y4NK2HUmQ7WQiWg/9+9IqblT+SiVciDxk/UdM9Ju9GRJ5buA5zwbKnzDl4oeAhIBJ
67xMMN+oRX0rpEWthBc0u7m3f1kVm1EBHhEc9AAhYFn2nOEfSg55bAhyveEZdfURSm03s+5NN3tv
44F3REqLyejVXzb7osNELTUbW3wTNg2ZqQcawlYFfxroVEZQBm4RK42B+hyLLW2vjObo9tUQDXXk
9T19hAue2DRFeRIu+x0bEyjbOIikSXUoWDYPEueExZobGzddaHF7s7vuD2trGAVpBoL72nXh33L2
MHBTCrCGrY0PNwt0pJAXO+GYz1PT3rphTVTndKBYCn/o5C428Qm35o7gfTfM6RQJjRbNlwRFxm8K
GvyHyr1meAdQzP9mwMsDMz5la6m8JFroE1hpZb8VA94Sp6rcW1bmzzgyotpgIEVYpNx5Dcv3UGN3
bmFRaVTYGIqgArFcWI4AL+utII27MXZ9X+7hVzyoAN2rwNUA8I4oengefOKIXZBglVxqmnT8dxJh
bKxN4u64T7jIQ/liVCGWnol0Qa4ErfC2Gc0x36MLSG0rB5kd3XqSW8y/DaU540M7BsEtCGUU2idD
r+WwOnFepjWyVbHGwBt0dvu0fMaAUZyEzTkVBFbx7JRgCJ3YWhievd/Sn+PPmaUhYRC0EfaBQIiH
KHfz+ZZQxBDFU1D/rhvIau2cfy8aWFyFy52DZ/w1wA2+M1394BuOc2qN8W4mZHdkN0f7hJMwaZSp
ijg3s+IYViVygebimxmtZX75MwmeupZvvGLyDO5Th0W8LTXlvJMDgwlU2RJSAasrYOCKfdXgQ2zz
dMGho2x3oRpZtckSH/NQ02MkcsXCP0WAEs14FDYpD1iAOOUXgGUTcjjSh3g6+ZjXlftXlahYgPkQ
Twl5Dy+qTdDXnexXX1nm3ai+Vccs/skmgSmaQdcNZXWPabkr+rtUEnIrJEUl0gsxKc/vwdTjWqms
Q1toRsmCpr6BeBsjUStPXdbfheN8javktdfhJb9kEM/Yw/GTr6piw9nrvu7aBMtLuNXQHjYrQQiH
/a/SIstKrDs3WF7kGvnTHNEb5A80wqeWZNAuNAtWkai1tVxIW3Hwvvrx9ISxLBCJj9zqfWXW/FMF
+o21zo6gyW/iwgQDK22zxkbWZbimfwdHQ1HVUT83xoWX6YvdeXbQDoqV2QaE9XxG/an8VkPcXuhm
/PHr/ItTb3Ew0+Jc22ttmnXlDfI7GLH12Rn1352dPVlziOgE3gRrQ7AWJNaDfqJ5KKSuLPsJ/Hba
NGlnPtb1XSxHgkkUPt2M19LVDdXg6r3rPP8RR2KFBEKAZpmwx6RWI45hv1xIEo/YnHxG31EFQDHw
IoMHOyOqWpBsFK5BHo/WeZHLcWaCPixdIc6q0IJx0/6/z9bf+/dLoIPFviyDNzC/xGVd+B9Njy2I
G0Wxr+wMX1ZeW9eKBe/k9vOBiBMuywlWzcBuiinHRm5ZJufdXFqxLybPu5Ay9y+1n/oXegO8Y1bC
6EaIH9Pg3PbkjbsGf50LqAKHZmymlwAUIR3ro7Onl+41qMP4IkRh4L3thlOl/J0Vh+nl3we657P/
Pvv3y2ARL8rgTJBUTYkHvWAFyygFeJvLVKmeW8q/T3Uc4FzIyUiYjjOfPAOvbWXU+37kZZzk4uyY
5BCqB6u9ZO3VFeNltBfKd9d2ObE2VDqpInQA1Un3TnWlXEFBtgKktlc2QnYoTedMvcKmoPnh+u9D
mbBRIx5A6YtTnVzpF4j0sr6SzqpxsqkHPML5sTO85trE/rlMZsTCpYhq8ovEv/t05iaS0R0i48zb
tzjrLty1oPkARgRILQrPPY0DjoQ4KT1MJvaRnpWG28ra02i7ZDW6ODQivG7GxV5fzX+v67/PdEx0
WIqRoNz6k/r3QdJEsNBqhllKr4sgcGxMw1QtmILfKzBr+lZyJP+0ncYhvNhJ91nnxCHm4ZSWknKs
IugZNsaoMwyQU+WfgBwE8UFGPkz2KNupeTaJKZzDfe1lyx7exKMVB/7JG/44KZYyVIE/Dv7fQ9CM
N6sXgvADTUnjMj2GHYIcR4aEHJJNfGQZ752Y5104pI+hGozzAMw/XnA9kg1ztiO9QA4YHQBJXJop
GqJZJazp2GSOjTyQ6I9hJ5fFFq4ULtFebWdLnMeYUT/M52Yv63bcBVyOjzDnwERZsbGbMqQGEk3d
EYN5E8eKqORg7+dJ7Jys749mmY1nq0ucyBtHfuRVhygTt4DI6jU9EQBY3loJR5J8IEXQiXhZ330/
1LZ3Owzcb7nkoFgJqzmPlVmd1toSmnZD1r7NTfYxam+gp/N/n62/tAoqdgVkpdpozvb6oVj/cmtR
FO1aNSeoJe7Pdbl0Z6YBKnQuWGbfFJidjV3IfOcLke0ICWlqZklLb7UxRNAGMYF0PeaKLAtxwHmC
l55JylLczqG0ise+IxnldeFdFbYvPpaIi5+4nBlCZh7N7hQASt1q54VykGR1H0Iv8W9JPFxoTcV3
2YmGNbdrogaHBBUN5LwqTANKx9NDU0xIgfW8Ryneh14yNcSc5Fs9Oy8Mzf3R0Jn97E908oqq+TYd
JG9YWT23PUQoOXj2w1Kme0yJ70uyTLewcniYT9lAPShBDmY4H++hQ8YMan9KDZKiw9BhOnPsoD2m
hm/8msO3fwHjwGmIJHrT2uuwklR4g98Zd5Lz+geQOX1ccNcggSXTHkmQ0gESI6Yqx7csB0QLB+AO
RX+KMO42T262PJXxkBEcd4pnvbrPE8aQg7Ks5HWell99LKZdmzbqTCEXenqLyM13XrIuijGGuNz4
a6NM7zv62llDc/d3/BuL2PZQFHTfmrilyG7S7pFpKgIQSzcxB2ZdYgFfRMp91L13s974wDPsHnIz
sPbZY48eApdJBxErvFPhS+DMaVXsuD1h+kSdCSY6kxglF79lvYIP7inztlxfwdlL6Urv6z/CcmIe
0VgNzLZ0zt2yPJT+AFC4qr4k7TIHT6iGslQAjypxkZxlmpzs3PAf3RYzdcJ3sAKsOSTEd8r+9sm4
8aLnlB76YJbUTGcZORtjbOZdkeDfNf0UTIQrF8kAixJXO1X2qDo3viQ0QjrtQKcSl8RWJuFhtqo0
2xaNhEFZot1DEfOPiznR6qpANE8kBXFd7uNqhgTrg13L5p3lfaGbWY++ZQOTT0yY9wOW0ECnkLhM
+xYk1t7z9R++6o7kaALt0Prt4ub3RV1ffGYP3thyQFS5GWFWwfVt4v8+NHMQn+GK/6xFLFuycleb
TVHU2MO8sXuG87au2A9DMifJttHxeAfgX+91MdKS/O9DIF26v1hcKhy+ez+l06q3TjZepE0ylhZD
8GfMkmJrFuTba6BBqSOABnkB4/TY50cu9XMpiHuzgjBYfuNk64lNMmBKF2ZxpbDfW/KC5CkvXeD/
4eHPVRLXJqs/7suWy/MUjzsPa44Dzs7S7s9/z25QpOO21hPcXaaGiydb+/LvM+C4//uZpEJYest4
gCf0wYKQQl3PJm21fujN3/SNeedWomNU5myQ5jR8lsSRoDfzmnMU4bIGAZDX5IXcsa23od3vA//e
pqf10g7DdLWFnK//Ppu6tfKeq3Frjmzyca+xdxVM1cWc09U8m9i5iVijnkPy2xVCE52wWObEyfS7
WhjIapkRXag9778P2pqsk5GLoypnCjP7ELxEihlI6zGIhFxNAhPck150t7RA2sPEWe77efzfv+6s
X6jQTcKTP79VnHkuLmaAGE2Gk0sTHNnBsjOTwfX/P7Sxrq5zcyrnUt4gTuFR9NNDbA+PNBd5+9oO
itVBFl///0Ofu2v9IFAYwb7Ss37RR3UBjhReJ4/TZ+7OX2G94Ict4ZYM4cI9F7ovJWLlcKYKEkbG
gitrmf+QL9qEdge4X1g3ZM74mE9xcJXrl0qI6jblFJy11vFFEYbpEpVdHfvpX0ttxu0R9548yYmN
V7D+C9mcqtu/X8ZHGtsoW5TTLy+HoUkatDooxHlsPCz4QpHv8gl2FqndDtFpkm+c6+rItBvxQIjV
2Oc9xmWT6qNzWDU0U2KduhNFX1EzkHvPcVGxBUFMNHwqv5Z+eQsdN/1Eq7447LQaSeCMuKpzqlqd
fqFWTnAMLfVqTjA+mhYMNF2Q89aSyjxksRIXBxlzjLWElwJMOS0YNaTjWBGKe3utsZFtiFNzT8EG
iA39d5FWWE7DbbWI4Ttt+h32SP9PafCWbv6HuTPpbVzZsvVfKdScF2yCEeTkDdRQveTemZ4Q2bLv
e/7691G+ODfvKeAVCjV5wDlGypIlWSYZO/Ze61taqd/Gqvni1gY6riqKH42GtjPH/mvkE1beMqeN
54k/6cCaBjSQ7DVb7GsTYrnTAvTq7HKP4io7Wc5TqdRH1Jn9CoFK3GhfnS65Vppm/55LLiFxr//Q
lot1Y4/TSzaiRw7IPGeV5U9TFQ69xEQ/JE2ArLMGE4Y0AJYD9eGLVqX1ClkUMUNUqu20WB/CorlU
Qf8BqEUxcSE0MNbZkjcFINTS6FB14tPo7QwZ8GypNXjxkNGE9VYscF1eLmGRYmelIiXeEovOfc/n
uFW9Yb/p6AyZ2kMTvd+LHIOWNkzGy/1ndb849hNs12Rqjdcsfrg/CMhK9GBZ80u1PL/hp/iFFnDy
/QmNLJhQfYFJ/XysBpHdrpW+vz+htDI2Gp1hwWbjZ2dhngoUCI9RzIFmEiy/fHdiIP/AdOrp/gwS
NAWOplhb3W+qSkHqDoD/3l8umnXBxYCh8/1ehLD0cOiOn+8vp+byIga/xh5ct29MpO4PigdhPdiO
8fDP98BWmOJGfd5JLk6wr1st+nz/MZSlTUAbGNoaH9fcO6h5ENOd7880qPAm3SLEwMr7/nx/bhU9
xoVzvd8q2jmDX0csy/21xKhnEJKhkt/vtVUVb6sBfPb9JnWIWsFFdU7317KV/VAp0/z80EFzpM7Q
vIVO0D6qOEPTxV8T1EF/nnp0Ovebo8Rkff9I7jcZjhdbd27E5+dqCobxkdNjG1x+1q+ZlpVF8/n8
Wo5bpwreyiy2Hg3+LvfHwGcVZyKQCStbfsMsi419miOl7ooOAYRqrLNhpvamRHDDJi35GdWIFJlH
V096zKc0j93b/ZYFxw8KNrtwp+MBYX+zm1F5IFXjtZPm5quswApaNijcJfkIwsshIDykjdTtfrcl
w8esrsXnLRnojxFdz5sV6uYrk+gnKyVg4P7Ihl9rmJ3u8xYcumeoLM3nI7NZPZusOZ/3VcP4glEi
+7wVTwTW9BlQ8uUNaCCobH0MPu+TZfMWDZN7lRm6qMwqSi8Mwp3bW+MNM0KwqfyywsDJTUE3HsRL
C9N4/EVOTkNyhfuIFv+YWiVak9ndz62pXQ0tYkof9vq+toP2xtS1Zd+xWMt0B5WSkRG4G9TVrcPx
f5KBdtDFwlHhMrSuq7q5kQDpwIHRDqbxRivAuEV+l24YePkbubA7YnlVOZPyVvrRnsDHjQ0q7Vxk
7qsWMJZ39MRFBlohGS/tuDz67vwkir7YwqFfLtPOAbPReGMeLw5Wrt7sqRPXNE/s/ZzF3++37l/i
QcaeXaEWTnWYm6IYqSxc9kqCUX1QFjqxO/YR14V+DRqlX624jy5ZfssGRB4WJle2vlsXqBUbArJ4
UWGNJGQgQylLRRdT2suQJnLWxt1qH9niaiD/HIzJPLvAYFcikPmuZ/g64+BlFMGqG7otrUAaOKu6
ExGRa4m4zuEkdxa+0NX9Zj3b1lU4N6ZGhGMngIeSgsy5HIMSBQ52CgBs8momQl7rxNi5aDNPg1+5
ey2UH9byVoh9sa/3f92/2HxEGd3QQ0sVS/+sgMTU4+CCnbi5f0617P1jSOEIxFVc798KWma+jV63
pP3y7pIaOVaTMSRMxxkspojEWndcEPICC/uqEJgKiglHi2vKEPIw2KS+i1oMy/qw7utmuCWwsr1G
j9GxByQNxexLlnd5Pxbu/0ocWms2TfnN/aYZDD+YW5n70YjUlXk4EZp6t58pal0RINPFZH4z4a2n
YTcfYzspDkNbMAeNcaW5kD9cgZkdES6Fm0n2zBiO60zNuzY1nbXKS5tqBsDBWNbOeaLSNx4JryXb
SamvWl9BbJrRVYVzjRz0/mUxX1BYJJ6Ob4pqptsxf4WE1pcZklTnl3QhUXQdm904xJiVuui9oc2f
szYxNlGo7Uv8ElOrhVvTKDTEvaN9YW/LVvqcU8HuWhfth9Jhz1D1sZ9xXEhwKaQiODZBra3YjD2n
bfWtz8Q1nOLUc7M36BOrrJPQXjp35wf6Mc6CI12RFBw0YNr5EctGxGSZYC/6LUzkxuucMUxB8uRw
kfezo25k+VEPnYkl5K/bMLvIHvjrZiC6cWbSnLuQmuNx/POh5vLzn9+8P1UDaxA95PKzaMMwwPWt
iQT48xF/e977D9yfgDWXsupvd//5sp//FnnKc/3rYX++gskRUp/+fLV/Pf39XwRA0pX987e4v/T9
vvuXz/f49/fz5yvr98/pXz9x/zU/X/L+zT9++c/X+S+fw+ez/f3Bn8+ogxOZegMxkAbyCgrEAXxZ
sIPC8NjRzT798WV0HyK9WMbUv4Y6uoyVjkF/zn7Siu6OtdElWKswu5WVcaIa8tm8Om/QEdVxMm9S
KmDIYipPXbljX4NZKUNkpYrMa+egPPXLl2K0QMKXwW9am70ny2WLmWq/yerRT03mK0/LzXdfZeKk
kkGcXGyBRt9Rpk1WekRwxazhYwhZJcomi2BjmGf2te66qbBFDkGHJ3GZuaOfPkEtQoSauoRUquBE
DnJ4ckllWdPCRQSrG/G2cDWiQG0jPd+/5JZfYWqo0jX07fEE3pxRDzXQRi7bTT0nvErmuEJKJ3pL
xgbixALV1mukI2hOPLOpgeg1It3GE5P5OYZNC87ZXGRiNAKOVcmoOJ9qdIokkWJMPPmqfMdljLx4
TMaD5mg0e4zvqa2pIzFpxo2otD3+2sZL7MQjP48UIRapKO6RyVvtSxPFB3Mkd1ZmE1bkCK1i2n5p
hKUfpvKCBMDaY2DcJm31jMUyQbh4AnTLZDPMU0D3t5pW6VrMzg9ydulR1johawpXbshm7uJGqKfi
5d06U6KR5S3echutQt7pO9M0n4Ry8qUD91plebazNYa+hGWtVeOU20TXcLVXCig1SEGfumO0wx2p
B+LcmfIN81hzNDv3Z8t4jepgmekkDL+reFPWEBMIxXHWhXXpl/28oyFNq/ozs3gnpksy5AS00p7+
SdyEtTXNDo4X7DQMIuktBjC1nUhiXNEFw8/GVIOJH2GrToQ+v+9exFwAgqdRvhBFLnWH5sy1f+gD
sVEKZ6nDBujYsoBXyzqZAim2xrK9nOLQCh+aHimFMtziECF/GSr3cZBG8two5N0D9hmfndGmR5SD
q886pJgQfcJI9cDW900zseI1A1l96a+pFs0W6h56v34+UJVaD8GsaC/PtNV8wg8d5zkIcrVO4La9
4uLGyKqtQe8YJ3Q5NLCD9qtYvjVkpYel/CqyDcURad/9G0BNF21sJXc6/VFrgLqDlaO/GP5wytM6
eDCxS6oh7HYmlZPjJA8IbMZdXvATQmMjV48LsNl+ShfwEA7Uj7yOGXIht99HOrH1f53hfibpj84x
neB4PGoYccmLoJfdvaiCjTUzJaxezH0ItBG4FeyDyKFsph36dDnxhy1p2/qy49JsZvF6jiOHpV0z
ONUQiKZwmWeIOQccG/jMR878pHE7/IsMDZkYWHFWcKY546oh7jQJGIto02TunDH6leVYcHx/Xrr7
+Pcm4j42iRGdNCnOMjS24NOTS+wG0ZFImOeSPPSN5BNDVK+jwgRVsEi+1zjv10ojBLyuky95XWIu
cJltO22HDR9gaivEUySdZufL5IEkbXvVtEEDvo2OIjpDe0rMnew2fUcnL/bbQw5T23NQqw+qlliB
bfT0oj0YoR3diFSkNZKtfUe+6uRcomi3Ohp08sw8CDdgi6N8qInSLIv8gh8eHWdqvNR1MZ/yssMQ
pgNjS63Qs/olwLjQf/V1/BG3xjvorTQtHELgarU2oNHpOO93rfboD+5D3aDlXbxwPUb1FQXH9/Yz
gZSpyQDLw1l6BzYf1mxMyPYNNoqhpK+enJMwhSWrFy+IB5EBm8F3l4infSGnH1UkoJJVxhOogOo8
NuISBSWfqVyi73CG7VJZ/MaCU18bqNzXXDXJDlw2l9LWFCiKeaWW/jiH9yIuiyWoGHmiQ26DaBog
MBj+LYyrL4mFTl7ZkotKWe/bTIA9VDa4EtqJ296Rb24TPScSM70ANY7rWjzlKmzhXJl0IUfEiHGD
eQOh5JSBJgly1z4DMjM7HPxcVqy1E9YG1r5q1Ta5taqFglVVzt/N8udcYDVuy709Fe06T0avb3De
YcpWF7eksVZNrVo3UX/UMRRsY04GZGcYR0alDd7YSbHM288JQEn0CQpCoWG229qoH2r6DXvGAluo
k4DRU7Vz29E8WTZzomH6IAZub5ZEkwWZMk8NhzWdZULnwARsAtt/dVMwKlM3n8Ml4SIttVMLGpek
Fo2tcBq1u8jOL1I89FKNLLTiNMJFdiwECoyGCYKpLs6B/nT+NMsZR9cCKS9A/9G3YvpHmOaY2Ogn
fPMwSkLVYtg8bN7Hn3qHUtj1lcbn9t7Ndb2JgogyPaI1rcy03fQxV0HkgcNjHTdrzYVVSKLeDcAv
CcRZ/wBrIUOLMIee07iHpA6mwyxZdWqrt7ddomLUIPteUo37NeIMDQI0f9ThuZDdsE9o2a0cX8lD
Y1kX1eOwT4amQwWln4G6xnvJZU5UhrkfZpq0qgDJROx0GhQPwViWh8zubpBZmOrr+maQMtxK3/8i
624ES6l/c5MB7cg4EFoJfi4Jm2ZfOvoZ4sq2CFB9NKNoVkHILlGU9NlG1XBBxmniZt8RLRbrKI+t
dZf9wJPM+kUqSuwihwsSdjVRw0wveuqD/MVJiFhweutlzKGtBom9qRQg4bJKSSVrPvJ2KE50+UNK
gXYdVnH9O1AUW2QxHbIRxaIukONEhSofJrZ7B3tuGibtBoNSzSJiyMmQqpVOcuXU5cCCE5D/asOF
9inGkS7R+NEphWyrogsbizameIOD748FELuxQ6Od8gcgR1pu40g/mAlEDZ2kGCwLHyDygh0pWmvg
Vcfa8uOdAoYOcLzDq5Wio6w1grQi+YrCOz0FS+hTMIf1unYJQps7WmIt8cXb0c46RISPqGIWm8iM
iT7GPkjUpEfTpwJ1wj4H/BDcU2Fv2jiMvNRpLzERYCtfq8hUQ0JgKSBWgTZHW92+4Hb1x0nbqiF3
cXWDILcCucz6gif0oV90PQ8e2774phfYIxLrtcIkQFNVg2iF0MfxE8IXIwSDAnnBuhrw2VqyKHcl
k44RCN9L2cWvLTPmtZ0SHRwp3JyYZ58N0iZpm4LryWzyrTM+gapPcy9dqo7Y3mo5ALgSL+4uoWJJ
ohmlxhSvCxDMewQ9dMd7zKJxYSlPzP23YLAab4TUh4vazbYWjkE7jnb+RPZXBfNDieqhlVZ+mvIR
qS+9wKZnwj/SMuwzqOizNu9bUXIRzH5O9aTtzUzuZkgMYDadAGQ3Hpg4iZkNZiSC+3S4/HIrOr07
yjIod/BgHhmZyRWBPF/npeaV1hsaoqfZHJGJ9wpyLOngTCTkVSbNR6+MAuUsxjLJVHDCPDDDC38e
z+00kv9tOC+6QXKmT2I7RPTmgG3f2NvYimC4U0hgffzlFk2FJbu+ErzbPfeRswE87yV4V782cNAN
6Kzm1ON+GDB4FovYcnITwyvrJj3bL45dYU2UibnCuFxt6DfkQTfsRmLRNoKGOcG31ibSkhxVHDLe
RagqeoxCWqu9moOL4B1VyUAf3x+4htuNCWAvytauKDUPtN7VDLIffj+jo5POS1rlP9tZ/IoX3ZKy
Q5JvI1aEKAu3RctcN8nMYTUPOGtRdW0Gows25LKjnjHkdShH5L+whVMzdw7joJPZjRSsYblg8Gla
jNBhsI14srZOVycnfWpPlk5qblMyJkyXmkCL9nZlH/14el720J4eE6w6Nfj1sgpGtmkbVNhlsc7z
GwqwBcPcJRvwo+cQqcwkBnyS4Jaof4gt17Ji2uoWlMjJ51yBYVltNB29DvhhJrtGs8wGSZJSdLhR
DRCfPfr5Lsnp6uWA2U1DR2r1ZRCEiodp9kwQCDopiqJzYRZrCzDpGLKAKEwV63uQlyX6h2qR9Ic1
Xl/RiUNXzoQfIXYIDXLzBjk8j3CpVvQb5anUmUSDv3yOWqa5Jqpq3emftCzwqjT1tyiyxwWVDxVQ
Zkfq9kvfdqhlww7vWl81a2kHBeNMXFiduzXzvHrlqgzIFbiJEOg6dBJk/Ly+wBO1NgiZLm5MAVCX
i59eYACOagTkKv9RtTSRMODj9xyqG0tRU1vfZBBHq7adbHZ3mG5aNXsoyr62ib44CH75yCX3ZRAA
/o7LFe8dNerAEth14uwP4Xuf2NqFuAimipmrb3oyPOBNvc25yZVtCZ/3LV9dC6E+yok0KduHf85o
b6ErzeZF+UA/+tfKHdE09RAGOjmQcSh/jRVbjcnP+zXdVey7C+3NTbLyUCVG6Lljdo4ztOH2bB7K
mfVbLjulCoNB3QQ+ytlBX+s6xuJZWt8HQ6Urd/YBepitxxncriLRcoS2aM9UzzCyNL5hQnUBjrlo
phv3NLQ4Z6BQp0854I+01ONjtATzdaXTPxICgh7IH54RqnAMsvKwSfSf2ng3DjGTzQ7rVMZvTqtB
h3FkerSwaqA3fKsIugcEdljL6udeEa/G1FJusQBZH5L1oskc+4G29pPjd0RyNf6twoEZaFNE2DDV
pVChf/CByaEyNiFrYlNw3uh36dte0hdBZzGfqZTeYx22Q2SNr0mTS0/g2LNiJz9IxBCnMvEyR010
O0wEuH6S7sw8u6Hoa4/hmD32NT0NQ/XlMbfgeNrOk9n3cE38pDsP9FNWkbKsLcQtdcTiku2ZRu41
X/RAKXI297kazpsK2uPJQptmgz8KMO0UPmatwNKuba2luIO7bd8H096cHa81xr2lxuowWLB9QLHZ
xCnEX0Z/HNm+9Ew9iBCHeXo0YgvuARVZGB2TyKcFEdWXVDmVB+WDgVqCNRppRV+UoHYidMAxm98x
QTBo+j7CI4rBitmtqj1G90snf0TOqXLswwpaD883U/hwvgHsi0EJUOjkGlv1gQuiaYR73XgVWex7
I/C7VXPSnPlD042SHAD1mvTF93FRmtU+0kwHHuUApm0tnfapUPO7nePwtHmjuImuRab/SiDFEfQM
XigKMIxPoJ/0ubrRyMTfNVgv6JxAqC0dRfJ5GVKSk7ilZb4RIWsGhZ6/hZUIhAduK5s6ceHkcDfF
JMA+gFrw44RYQAu8Jtpdlyv+CsEeUKoc10VVsRa2mxyUjEdC+LD2zaY9VBPyaVRWdDwaE/UHqreT
Gc4ep0R7MWArr82EplGeU6PMEAPNGfIvE/vAnattVLcXDSz9RrOjX1WblFvQVwVGDwwweWnCVwqg
U8O38wrN/pY51b6wx3Ybm7Wg+dK7u8xH6WmMsJsbX36JM2pG9DibaZYxTofYOjU9ogb6pVu94oqr
2q+4gx9Iz2hf2mrBqth+TOUTsaQMxlPu5Lspya4ZEYRnbPDzKmss6LGOvM2dCXQZsVTS9Phy0MYm
wcdoA2VGmppjYNug9jBWVIvXVsc6nxbLzDwj78LoCa+ETRFthwFrSzPSh0z9X2gzij0nxWMW+a8Q
d62tP88vBUFuiBhhqlsWwkF9UdWrqoBAXVio5WWysbr0hPa8WQea8a0268M8uyNBG2RL+OSnam0S
nFjRBWgsY9iw64f6wyk4ED8G7jCq40csJZG3RmQ0bZyu8R8RqnNmdi3D86za5D2WFz9EXxImGdFl
gX5iEd5HfuBv1Vwc4k5mm6n2HzXL+lZ1AA5mhN74EOCEhr/YuvgnHYrSOj4m8UwGfN0durrTPBOh
dKDZvQf4tEEqP9+G0UczX9cLT0GzNq1S0GQb/SNAt01afPPVLc51gNwon60Zqf6QHpBiGxtKWIAH
CCh2fVC8UgGhxp+aDxbA8qE1OeshdVxscmu8hhHWXgvgk1s2XcaaNVWw8D40iHaJQ3VBerVxsW7l
2YUAve16EgkiUVDUK/mWJuXFimV8Lfmr63I0TjpWE7jY7Q5qhGQyMzARgLzYAkBdhxK4W60wPubM
djaqE8d2Bn+l3MRHFrwgL3zTCyXKgT7UUq7W1gNua80Lx7lAl7gipEB4/gLJEiZEvmZipzHpPmSv
MTIfMJkwEkUjJBac2L5ZMkekGSNY8oW/6W2aLokpyA1EBgSnDPV7X0gkAY4CVF/ffMHep+gCyHgZ
JBwB0WpQ2MqKsnpNIsZMhl1Ox0zH6YAueOvG1NrZBJIt7k10FQpdOI1TJO1vARXjGzXWvnfG70BY
KIml2Mf9Ms/tKufEbGp+VxmpA0vIHOpo+6G2IE46/fzOsIqkmRRFxf1RJdn1G9MvoyOJMNO7biA3
hYr5VBpa+pwa+v7+Q6OJ3M1lpL2+P6p5n1OyQIZKVqy/8/BWKJzoLte6o7nc7BEYrTqghpdZC8Y3
S7NJ9LPac8Zonio1fhsZSLtB8h7MhDObuv5Tp433Xir0PmHKdeR+J6PHeNv6VrK/3ysz9HxN1XaX
Fj3zq0X0Zueyvg0arcKud1/9aGD06WjPYFncVxbzNNAP8G2KpymQAyMyDu2ZTKhEzq9Z2zsHHy8m
G1TScQLsltu6gSeLCwO0DxQvYL+4IQQiSSQI+nd3UFxU4hjaWKtuUTK/EqFsvsUGoskmrnKaX9QZ
FE/J2gkSeFsp65bVc12K9J74oKxsvYaEdHRnHQ8pOfVSBx7kZCblD+Fj1GcF+6DdZ4AvHY4aE5I3
XccWoNUrwOTfohTxpt0RxjnSyo7D0HrKdO0bK7y7CitwS1onr420uTbQ7aVYqsxdyfrl2erc9US7
0q48BbKqt2Mh9HfLZctT5IpLQg0c8l4D9Qm1B3h2slqS3nPapnyGynwk8ko/yAwbqjW54T53QJc1
SaW9j/G1MLo3NJjaQwPX8GluWM9995dOfcmcmYqQw6LCzY2J12bP8T7ZH5RlxTbPB7UPnCT1+qgg
pb3fozdrkP127D5n0iMHiu+IdcoekfKpst8FEZP03AoPiA7QKy1t4FLjwti6V3dxrkpSdt2KuUPk
MzqASRhWgHb7kPasOfi3HNPSF8sPYVG4NBqlBW2K4EL8jZ2icAGHWjdAwIpyCFd1bI7HWi7oXyOB
altgRxujadcPIXLcvnc9QS3w7ufdzjCHYC8muFvhkODQ0ONxqyHieG8c40tEnz3G6bIfJiFfGjR4
Xg3ybZto9bjBx4YYzEYZ6+bZykTav8P2NL10NmxxUowdcl9CjMW5igjvGt0Dp2m5hsXBfL07V5FE
771BPP0tFb1/g3fLqIEL44EEozf4DUR9sJ+HaSXnx87pv5WK6Uxe1ScEn/oZ5ZNOi4xdYt3PYpcB
hMS5gOQKiWe/r7AfxCLILg3nM4cwPCSj31uRvbVZzH/MiWGv8h5FmpXS7dRGRE+6Ng2epCnyGrXZ
b1ka6mdZUyK6ufthOpDdlcOZn0u4NEkJYGUgqtGa+vnrgFpMSzXjO5IFzyGgcdUOi+IoFM6LGRFt
bW0GfJ5vjSAnM9YFF19ygDGDmUABsuiWk0IfkOj2Ws9je6tRn4z2RJhjFlxIpGpf0nU9dyct16rL
5La0LKzyZGejcYanUeWlcVtC4TGKVQ/3L31C6gUG2QChRfEuMz0/DSbdnKHEghSbBTE9i38JUvFm
FJa4YMKH1tX6uSekIuQuyRzI4ORnD1KHGj0+mBYlteH0lGSRfyna9nsON3ksv2Dm+UBSBPPeTvPD
2BwNIOvrhuV+E6TwJcNCHexoN3X06sKlLb3EgtZ2x5gvtt/7gFbqWFs3ve7YCrVD53WohoaOQbrd
sA1K6DBQy0YPzARTYuLESx+mywnvDMfeFfiEy21gNw6c2m1JQbPOS4Kix+FCJxSF0ESQ04SUwuRS
3GN1oOaiHVLSzGq5Roxiys5uyA6w4qjcI2jnd+1nB8g/lDd/Hmy6NSCyXNf8WcaUArYDXSXxzRum
nw401QCAcej041J4GqFr03vJx4tG1PUcFI89EHRiKOzxYBles9eRcuzkAHS3zNhLuLQmScyytgI5
txxeh35Idyk4BBrkCE+c9FHkknKO4sR2W04q+jOZiyApM5pNkqjfNlOGizD4RJVA/YGli8v9jLCI
sScbefTAjtKRfdf2xWRKvcaJi8S8qtc928Q2o6DR9eR7UAX7op6bhwq/YOizAI4xPuQYZJzF7sJ5
LJyi+amcJRc1JWzbbab8EET9igXFZ76bLcMeLME+opmtO7nfo7pnZK2zqGlZL67Ipt6GmEncFaSZ
88r02pqLrxgCrce5tL+NdN6dKS+hAbWMDpDHeJZs2d/MYHXdcs06FF1U15sX2R/DEgtIH6kAaeQv
2hWwqEuExkNhH5BNrIVNcnpfPOuVhMhqKxesmpU+GGO31RpI0NCwAmKmCvbj0t3NEUEGPuzT45CW
2YHecX7OxszYJXafXW2fUzydMs4nFXhMHCnTJH8b4cuV1Wn9us7YIeluyZ6oCZazRp2kmLHotGhS
/FzUVzSsSMhVBY4HqbtCNrPKWr+9iEQ7ZIkZrBW9vpWbdeV27KeftOihUvckYaFc/z0veU2w6/xt
lS+K8hg/IzRVT5IutaoQ3rH7i9+p4+Ev48xcEX3NthdrLmgZpvnltKkNOsLsHS6c6Cbhs+AfGrPZ
u0uESQXWdImG8WIHTJM7myC3WXRmgsuZ3r0ZhZsBbqDRFZd2uKF6ifYRlU42p6CVC+0n9NiyxNDY
6IxQEd7eqtYoqD3GjibmMG19sDY0yariVotFkY1EGzgCVBqHEId1GrvONoz7VUFf/JjR4045xNmG
9cByGt28CfqZjLZtdFAN4XjAkRJi0vUJODVA6xs2OCZJrB5Av7dEirQMQjqYIqr8zZYZH62d4QLU
2TSgGXpos/qQ5LNEUUPgkQUthEyfCCrtFm7Ktm6TJ8ctBzIKPEsHoZhAn2PuQLRSlQFKtBJIK8l4
C5e5BW5zc4+l5Cu40p6/ORBmkWHvQDuv7f7ISP1nDOmfsaOG9Z//HjrqKNcyDAMBqWHrwrBM7v8j
dLQJlw/Nz9ntVyRvjYrWaSvOMFvSDRsrx4PXMq273tmLAW8ve2yP6+jSmsPzXzv9+b95O2IJOf0z
BJX3g2hPmIZJbLJhSuff308pzcTNjJwFBTQpkJLlD4yGewP948Ix9eS7pv1Q6knCsnNjoMi2NC65
Iixw5A7Gvey0NzD58dEftTc9OoqqYJnIjVsLm3eFdowGh2bv/Xr8nvr0CJihbZq4eVR+fIFqmXKZ
xPTa+0S4uVrzUdMGrtrfHBzf2gLKa2pnr6obbtnI7sLo8lvucMZnMZw4X3/y62H0Yo28VL/7ipi/
Axmn5cdcFy+pneunNKjfrdaaQG02J2HRQTaqGy3tiqOFxrOCcrC2swCAK8LeS2I/awZ70ojO26YO
7K969tYHjYH1garLyqcHN49pLda2tTVMOkJmKZ4k87ohRV3gDhnktyz/UmndEaEbAQu4OrbYVJ6m
It8qqp0qnnSqF5oWafqQzbPAtDfThliI6Q2wFUUIDlAa+5rkOS3fEYZggmWU8Yy+B/a6LobozfLJ
SY5wv6E4KST1V7N14o5Ts6SKsWW2txc3R6CFHz4SQjIemx8QsW6pUiN8oVr3emvY+nYKeaZieZWT
9Yim/iCChk1IhoqntN2NlbkPhEi/9wgwvdQKDqGV2IxxjMRjT/FMivhB6C2oYD/5UAyP4KrCrlvM
uphxaKDZELWlrH7TUepx7OSbNrevdjEyEhLDuR5TAmHJp0gyOzmMy8oIUX7FWCdY/78Pb6H//eh2
kHIaQrq2oZs6e6t/P7rRKPpG7oRcex1sn4z/eBf19AQObDf6TXnoElsdKi7CKebDXU3qJtCXzqtV
uC6z+iv+3aded0+ahttaL/ur0oNzhzKKmaLRrtXgA6CBfUMFla0EM921QccVJySEQBEgymY4jT2P
lhpZ79E1eRkDw9iUvS033eL8lpo454GjqBogpVKSxeiD/O8Vhhnv/kn8Myb63/KP/4yR/vFHqvT/
IXaa/+7R0n895m8J1v+7nOvl3fz1zP9/hFgr+ccR818yrL36V/4j/I9dR0TCtz+zr5cf+0yxZnP9
D5KqXV0x5neBN0iu2J8x1pot/mEL09aVoYBKLzqOv3Ks7X+gpDC5tsJB5EIP6O4//6Mp7jnW5j8M
U6HNdZUyJcMTYf1PcqwNsrL/uIDb0rB4bceybEuajsn/fzvEFaZvur5ArOx2QPYsvo4pU+nSGR+C
bjGpksNaN99C2kiUTdpDlqEv0zhmOwI2Vpk5G//dEmffk7P/tajwnpTFJyWsZU2xHBrq//6eYgzJ
SqaoT0Ccn0Sa/iaQEqB+y3TSbAPPjOCo5PnOipEwMJ5wd71eIunov+ENu86xhQd4sRHStq0QFWxM
rdI9lybVynTTL4lxhLua77SipVNlZW9JNH1FKcLoHx4U0vh+I0gP9mRT/MwDqs+qmlvPHWbOycy6
OkGM+teBgoc8A4GA2LjhNzI9CUmQy5oQI9E3iDaoSlpcAQbYuPmCOfGVZEN6rkF/bnXD92rLQXIS
0phpvAZf6bGZ9DP0B5y/s+lN2uxvGuYl1MAQSWC8asXIjCF0XrCzaiuzHa6MUIe1ZGa9Dhu2PPIR
bcGwIpB8XkKJjnnm/6K5pM3J0yCWDhtTXmme5GgtFTxgwcgdiArITs2gGbemYp8+jjrug5ouHKND
QJNPqc0EJOozbYdXABOEkx/Bv0TrzBpAuacOSXwznIqWoCVdD5gtpHjnZjVAnET0E2d9t6GnegP8
MT2mQ/Re/F/2zmS5cWbdrq/i8BzH6DIBDDwhCfaURKotTRAllYS+bxLA03tB/wn/5/rGjfCZeeBJ
RbGKEiUSTea3914bD7lPOPohr4i4ZFw2wT6km/QnUbWZCcKua8YkG68h8e5M+VaGLrUnzeQd1fhS
mZC1sbCNm7RHZsUpdDKxcFETEm0TAcQzUwyI2U0w1YWuFIZknLvpDiNP61Ov/BkXwe90RZQj3Wsj
BbjRYhxwQE3YKcw9F8Su5uEbmdKPElCsaPF1EeKkittOuQNjzKRn4EHhnVwZFlq3l05HwR5ogTZS
24VXfsCqxiLM4zALc6q75ve0kjCqcGoxOiZ7Qxu77oUzRgNSBqNnPI4NA02i3h6httDHFWGtZSqP
ZW4WR9qoKcr5RR1KtZOwTsIqWnujozaiJTmqS4UyaybE6aBF9lZ9a+ppQ9106itJO1el+ARiPJdQ
090vE9NP0HP8tTkQ2jBdyLmSLEDZtY+269F2PbIvM0MjZ+u5HWTxoJTz4oryc5TgZysSBYd5o9w3
p7e+wokbsu1I5ILZ1630dxz38zZ0uo885eaNFvqYD9F76amzDoqOqMJMtRm44KWVilcvqlvdR082
k3icb90b2bV9VTo4iOCODt0Avl31e8OmtqV3flP2QTcR9EktqB9UL2kOliFDNp1wTfNlz/2SumtO
SiAZQmodjB7KLsQwY2woE6XUaAjmfaqX/Xqa9WhV97Tfxly9coZqG03Pr/hHqekYuLqxCSOHgb9U
j/cBovZKZ1uBOAgM1CkGj1JhfKWW/dENdPYMkxxX2BW32Gj/kP27AZT4arMJWrdjFqtBWjdN/z2S
lctK67s358ukz9Y2I4a71iM+cMm5UEO1R3wesHzpBKEJWTbRjBcgq5+UZ4UcI+MFDzUcELrleluc
a/00eN0RvsUEQJlBYPtae+sgYPs8NwvSuyaRYNiwOPUaoFzd8gs4hv2E3/rFm9I/lBj/MZZaD2Wh
Gc01A/wa/FEa4onCY5mySMWbYW/mQjDfB4yiWflXhHNhVekIx4EXboY0+nKFJPkp9SuR8XMCgngb
U5e60eHueQtspsnfJ8nPZIZvTlCYu0Jn3W9x9VzltpFvK3x7DMhsVmybUjgd0PL5D401E/qOF/tk
RgG7kBuiqkSkuyQN4PssrqzJ7V77QX3XM95XC+y0MYdfMR5zFoDi2bKyx2EYL4XLsdwAhF+XdMYy
BUn2vQ3kZ06BWLf02Rh3dDfsUWCw4lHipNEm5wvNRm8TMzUS2nYpp+DH7RfvGSxwEsTzKkUd9TVt
3uapwxqcqUcQ4MaeLMTdEhSQRvpnMN34MLrJe9cqy2c4YBE1pYcrZ9qEszLGh4wT0V6bufYEAvi9
aZhm1KJ5RFZlil4eKlh6zQiqjVbrDelRBlCDd4/99KlybKIq0UPe69+2etIa+xy71Q3TCZO3Hh+z
olR3BQZ4YjDwDZLJxiPZcE8axZmyyUMQUvrezDRccPCjK+AunKEYvJAjcoDu1vwcdVTdx5N7ohDx
0IQ3muV/yRFwo27mhyZ1hlUHMUMhqzRW520GzUzPDnHV1TT208EzIAjx89IfVfqaHWDNiaG8Fc5D
XFZX9tb1vd3jDzfn/gmGZo9/LDykg3d1uq6/ixrQaWWJKGyG4dmoI+8VqvsqS/NffVpXV9VuiSLS
ZQ4XfFcJbu1t/zETHV4p4O+HYOmdAI21yWN78VE/uyboDcPMv2wFUSZE+mKF/9ZGSfmcuYP+EOfz
kdWyTqi7e4PJIffM895KYYN8CobXiQuAPU4pBjKS/pVgSEwC/FxYmzGyzJ2JA3LdoPAdY6/BKEM3
xEwdKnnmINxUugTpTCMdq3ia4T1NO4tsehQeGyuUDAGzzFcjguUIfKOC+ZDSYhOgYcFCRKQoNmQc
i0NWguXsG5eLMlAD32wSWiz6+NHNLWbTTgr2YLaTDQWgueZd1Ki9e0nX+7EV9lt2pk8DK44VvjAX
y0tLDx8GH8Za2zCI7ioEw5XERAB0p8DtP9U+3mRICWRzpWM3gOv0+653rib2Lb3BMcm7yYHoptcy
I2SR06TjVMA/IDLCv8UAn2DBrr162xf0TdvZ7O6Jn4TsXeiXwxH3wmKu46kKU9Xg7tiQuxUm05UB
uXMTBQy85rEcTmUygt3WuRcYzZE5Z3NssqVtcsjOfD0RLBpteHp5n0UGxtUcopMp6vhOVhAJhgjA
Z1F1u3oZxlWjJXcyjh+JHzOr0tEShCMD35xA+PfuWG3pX6ovLCfh7ybjyeipOaU8hIGeu+lCigpC
caNW6I1U3LWFYLhzFrejKi+ayH6ja3MBRGRJcrqkFbJtI2tM5kwSMlc7GTa3KL2id4lu6VbacCw0
N/OxDtF/MdASLhdXSFtPHv5eDXZuWYVXalTPOocnSZPudyMw3xFhy1ctrDt/xgpzrmS2x7Ub+bal
oqPXyVVsgAxoDAQWbXE+96i2d47KomPKSOFeDMZMbhS6ws9DR0u3g+kgONWZZh08siiQyuieWOw4
Qa8mJsv2m2lmu5G7qB8AOlkbGZoTkKjzAaW3PBXjCHIOKz1uwTy6FCHV6HOoLyUfJOTB/B9mjoY7
vFBLpiGFsu4U66asoluO153W2DVBnPgOxsWpbkN3H0e0JLgJCaehCR6Rbsi5Rc8CEjswf5eaOmc+
jOPwJCZ2+mV0BAiEwxQEPBI3ql45hQ9jXrmbcQq/Q/KPKx0T9H3twVB3ZbyJZzClEy2ra3Yux1JH
zfUoQTEsoR/qmJIZkwquddTQ1xriHKG4WN+HanI3cRoVhyivduZIM0CRs/gup8LbZV3HjRuPbjev
yzaHKgf2BYAKzL0cC4l0XQpO70cweat6jr6ZuJ+mCAAan9C6XL6LoIIWn4Jake6hRyPTqxNV4Vtt
sp9U7Oi3ztM/mHymsO4pt4wTzKNpNs+cMJ36pZfFpm8CfO0c6ofQJTOt5fPzUOlI6xrWGpsu8BGy
3X2oyt9BxXs1O1e9J7tt4he4GBIqTZTn5iEPKQRiILVxJtPC+M5p5CXfsTmS26SbcUuREIR2RvTL
4cnbq+HdxFAbOQ0dNmkbQcZuKzYLNEkAvrnWyYsoBjhIac4sI8yx9us0paSABFjqTQxbDRZ0uls8
Hng7MHI7OOfnIGH0DBoH91B3avKCIjnPeTQ6O35L9M/Syg5Vj2aljYVGjI3RS+HRh6AS8wm3LpW+
MTM/MBzFqWXgmmXUUMInSPfZIlKM8fA5Y82+y9umgjOlqp0FdwFDrwS9g+M/yQscVkYjTrlDgKYM
S183R1JSapnE4BHahEaGcpd7u8JIJ2TCGeh3UBEgbrDiiVpp66bX55P7q1YRBMCZmLynx5ca29Ad
lHKIzrrxUijPOJHfot66nuSpUdqfxHS/gzKz6SIR3mHu8JTQVp2t3KzH0N4N+gf5podmTD6Noqu2
CRbDfZGTm7HcwvFBttv3GHgRXEx1w8EEuCt65NgBZJ9xR4VpfRxqtW7wWB07Y/gti5p0D4kwrJu6
OPXTUO0z3Tmng7gkRtccO5bxPrZCWkirFJE+aQ9DM75HtYyeyP3OXvVBwk4eZsQWtq3uw7zwE3lj
fK4NtR818IpMC3QsRpR04+mcYKNeXQIDSzy5URJ5S/hCA023SWrv119EBC34TOJtuKCFvayvLnRV
fmYxXlnXTfB7VsO2G9ng64A/uWIh8g+DXJlgUHemmB4ZX/b7EWi+pqwKEzzc6G6U96mnodVg6A9Z
gO6MWDp3vWZ/p87N0mPFAit+yfukv88Dhqz9GHONkZd85l1JLaJLmLT4JCx/Mh8kZoS9ZRafDbRk
v8HsvhLCiXyNkoR1kI9/6podeF4yiwAEVPhCUjaDTLi2JsN6lDoZb4KV2zhprQtnFZO7wk9Ubr5F
dEnTHstKegrvMtwC+4ZLQzuM2pYGvzEK6CdWM4WDZOlCWaLdVPFvrw9fgVJZTl4ftIryMaevMBwY
3eMkq50gs4fbMY/ZUbFgKOPhwWsKsv0VLGWGCXi1rPc0xpEVSuu9MxJtn9dPE5RxHD3Na+jQvllZ
9ZX7ARe1mI5em9Wwb1nGwKWKkya1WPpzI2cJIptoP7Yxv/U3STb8fRipSDjXPR5l8xER8QHm6JkS
NUoYm7jwDUJU2Pqk3A1eRqC5X49Zmh7CIWSQSgZZFg439V70fh/CnAOEam3rtPmlmeVnWurzRa+8
1cAqsR7ng8wma9ObuYF+g3oswWb6ZFHPKgdap/L8F9WDqGQoncLLjoOOiBQZlNoEefvV9Sz0YsDp
SCfIgL12SLEDmM6kkGxzVh+wsdbYfRGgMGUDDgi35ThOJ0rrWBV0VrsZ8OuO05J40MFaU8Aabx1q
qXA1wJ41g1d+39swtM8iaZJ9y5VxHr2LCMznOC2e55ERQu56h37qGa9Fl8QeuNeN5g0X5FvbaCg5
unvkZZkrgKlJiSptAzzNK0tvn7mdEsyhG5wrKyvbCnBziyRVW6C3WcH6Av2ZVFzzgaTtEK1qR/J7
zKaiyGmPNTkQOA8zHa2TEe81wrkru/FeWp3dFFVG5UrRNA4uUzdhBHm/cJ7SfKwRofFSnR1QyOSE
9Ti1s+g5KeB3uhPecnIaWkmxSQ/yi1sEWc4mvEor+4pDHCn4AClBEkISlhnZzShwnF2Z3zd6sH6W
+tifei5wigzQ3B9LhyV8Mtf5ru9I1VWB+uYe1G4g566dhmRX5BV3ho2TJ2Z2Ndo0b0BYANHO/WMd
NuY7l1C2sSl+oDacGGqkDSvq+d3RKwdQ+nOSWM9G2ZrnSgHXbwa5YWFeHFrGAlLzntLefIxnogbm
GFwJgKh8euiBrm71NCoZVEF+yu0vJ+0JK4Av6ue2poozZVHbn3FnLaA/bxdjLz+22H9XIg7lMS9Y
PWjVHjCm55e1SDeBXrxjNaXgGfvc3LEQiS33icpvmjgGLV2HDmMtGogr4yjhy26dIsTmYxH/Lud7
K78NEotQpWpAABrAa2ZGvt6aX2HYi32CRAN2DWgx6VY6XrlUtDge6tY4jJp2LZVlbrq85YJpIWC7
7T4IccEEg0NW0r5XLWpVibfrwE1Lv9fS4Ztr097JBxhWsbnrEpU9K49CFg4u9qNLYCxWW80wcVrU
uXMiF7OeMGftsyh8ivWsoc8cC7ndCmsjdPXS68bDPDn6pS2TPy5OQfRBLJG2xnIYnl7SGaA8MRel
zoxTpxj3HPuvsTcjUNUVYeFlF9s4V+xF/pzrcl2Ey27JHimZxpq4biLnZmDK2dUR6yEVmM6mDGYI
UYKOlaEavnKv8RvwJhsXrM/UzArIN23aEasY6cX1qTJKru5mhU0Bd6sBx3Wlm2WLF+hqNBMfKJWn
egwzmoXh2iqpJ2xyaCaGHl36GJG3ol/BqjzPn+L4UCbY8yQwmMpu3nLPfhmC8iHo2+4+IQNj2R5N
pDGB4RJr2tYkXc6cYgnR/iZ9BUlVp2I2RFxbubb6FJSHybi4dCjOa1PXrlIad+h547q3ZsRQ7b7r
2hOl62zRRk73XikczJ4u/LDl1JNl85HQEIgB5ldb1NeWissMlKFgaaiIXBDlhE07PCvBELArUGHz
dmvn9tPkjjfK1Jt1Jz1EVP0Bw3JMG6n3ppUkfvWyCvZlcEURS/zRovM1aexNIyDKzrB1dPR700rv
Y9UcVTfQDM+dS+I4sg3dpQ+Xu3aKD4dm0Uz3mxouKp6OVREgwMOCmtjY0smGg5fuIi3cy9j71dDb
zHB8MsUjncEXr052nrIfnJ6awLkl9p6nwVPflNsa7PBK0CUH4WY5ux+xcbzQGGTO2n2ZM/bI3Neq
XyIi9pkJ7YmgU3fWCnVJqgHXBWYE3uU/LWeJIcoz7Ct+2QpYGU6fGJeiCtlgcB/9rTd7RwwM43iC
FbjXSQse4cq9cFFmwz1hpI7TW6/zuRTGfJ70dNwUzsTbY95IeMwlu/ywib5C03tOM7xjWNtV62Jz
Ujc0mhvNKOB50r0981KlewHRXUUOFBENZ43RYmuYgj/SJPZcspLoakk6DJouczO2okKUSArmXWsR
0I9zZnpuFjOqNcs3I2Xog3nPuqNLjQiNu54yCkSAowQ6lm5ifnH1MlTOczMZ+gYgOIDVsMRNN8l3
w/X2mlF+KDsHQVgMZ9VZI7A9+4r4I05hx70ak/BNjtpGuuJXIOzm1Ook1FgTSGaq6JfHOWeYOAPd
Xsqt6KYxa8qSJG+ZIY1DHLEujSH2C+fXWFLF1Us4bjj0UpA99utgm/LYV9MXt0Z6CYfySi0IHOby
ChKEO7H8rmPvq++GYbP0vaxLPByl2+90HKVcDh1UAXoNG608gf4JUS+iaS/xvSim6Semzs1qAv/u
Te8YWtqNLot3ghV7tzc/K32IN4tnISL1RFRx307xt9bV7x6aFmnq4Y49UMOBgfGnR0tJm1e1N8mP
ZBrZS2KalCmJZpcSr8NkGexm6ab31kMBiWFX5aVHKUz00bE33rGDjDXb2rte8pJA6KCm1HyiGNJe
aVoLocUI2b5JStu1l8RMLwFg3D2wZsYZjqjXJncnsyFalHWDs1cUFs1Z2x+trnix7ZAS61E+pPPe
1g3x0BsR65jA2alAv1pVb1zaSO2Kobi5nOt+oytume6uC5Jrsbh7qxjHNMNeQuJIHxpow23tFS6j
Uf3OCJxwY8TUddqE4mhXCFf/X3YuCF9NT1P19T//+yeteh1+gS+mr8W/6semg+T5P37E9fCr/E+6
8+Nvir7+G26a7ndH6e1/+sp/Ss/S/Af8Q+I9uiMMjzKCv6Vnaf1D17G9eqbDsN5GZv3f0rPh/EMg
LFu6QbhZt12X//qn9Mx/2dIWwhNCUHELNfjfkZ5dNOx/lZ4Fi3/b021BTlIiP1vOf5R5DarNKaTB
0aAnzh1+JUxD1jWi55JiX/gfpGRvplYhpvSv9ExQ5ts/zoBfsrncNwkqaJgzpAJW0ubr+DqYlLSy
6pSZb4T0mdIV1FVYKSFj4CYmVhU/VWZ/68HHFIG9yXTK4Ja0+lDQUr9wRrMnIzz1s1hbKeMcrhpz
qn1Jvl3M371suM1UansVIb+JjRX3gNHLQclUK3xXazIH/oSUYmusZgbtsQiyc+guBfFwLmm+tauE
uXkJUSY8WVr1NnfDRZfdMSazEtgGLCsMOcn8TO/gd1K2x0LJZ6Iad2CnNzKe71m5U76H6X44apLC
FCf2C1Pd//tn2/+dg+O/fNb/ixYOjt//+lTyuwgFIv6P7g2+4q9TyHb+4WEAwnMnDFfncOUQ/su8
YXFueR6lUY7ukQ3hCP77BLL/4XoGXlHbME2MDIt94Z8nkPUPWzdtA1uH4Bwjhmj/OyeQMHVe5V9O
IceyHY/xjG15kuARq9jFwPQvdkA2A4OyQ0qtoj6bt5b7jDT1wLq1ZvTKWnKKK2L8YY1mUXcHQczI
dpvxoR6at7RndpBgedhViCAUgjjMZllKxEX4LMQfazTTT6Nz9zIqte/aZg/5FwbX/u7lQAQMAH5Q
0YY3es+6wvG3AuqwXraY1zCjBDYx0SNM0K1gMkbjaR68BWolB5BNqfEUj7V2Mb3q9edRhx5+h0Z0
CPtq6/WF99FTFQvuo9hGuRIHJ3geRNqvMRRE27mb5jtnFL86PA304JQb2UDtKZT7JbPYfR5UmV00
E56zvTwEgDqcrcygUpSv+flirwd3opdwCn+e0aRoJbZNH5FBqUD9HSrO44L11SGnRek4mkt5Gs2K
K/K+HuTQ4apDoVRu3+1Mxp0oqeNFzxias3m5L4feuQgvvyx9ubdxgbQ4cfE6xME3frlw55ahegRd
jUm+xTvQNdkmHnAAe/QaMpzovk2+r68EK33Gl49Z0clq3YXxd65BX++E0z/Kuu/2yUzuuNSAKJZx
t2+Wf8+Lr5p+j9tfT/J0Y2MWsbF14FM7QaXuPEgPgg3GjvnsfdDgTKhQrfzUm78s0MlL67S9N6El
+pXQ6GufrV1GhwNiqX1mRI/CRJ18rEaMtq4J78qYtrmMJYomjeaJQ8KXKSUyr9o7kTUeoY/Fu8GK
HitDXNTQIKbiHVk5rZmt8bf5ppbfShaoe3x3zP4q7RODenRUOhZbpp4zlSEDckE2xadUqLeGnZuf
JAWrUzqtkZPsTeF53bpTOmWoBf27Sv90QsYBgvquoG6xsSQnY5xjOmTce8clFMaKWAo8Prkdvvel
c0FfLNbFF9FoG9rRi+202QllCvSPGTKZNb2zGUWEBGebuWGt7UhKXIpurPbpYF7HGG9xKOObsFCD
PcrM80z7naTGTElL8Qet5tBRbrQiD4Fx+8HWWNISjuGkHNM8ZeopSJ93D2ncUTIYVq3fe0Rq7SR6
ze3hjTPdoPhh8rF4+zF1ScTHu56AVZNTZcHb7EoAXEpSGcIdDKsoPeS21MEgcjMk4O53DsVHs0oY
1ijt26x9SfSc1gTzPsHewXZNP5btt7RR/RLZPpVU87VCPY5hCfezYcxGf16e60C2gQVLtgBG4jyQ
s36sKa3w3A4CerkAJknQTM4jC+azJYvvOYrzrSGbY5JMOwvhZw1J/BjmfPqOpT1CFvWKhmwh23W7
qo/pyGSQBi9EVgswTpw+la6gaMMT/DaBtR2Dej1V7Xual2wF17i5XNN9Wr6ymPWTLBbaebEH2JFS
GFsqzxcmgxFqo9OewasFxkRzXuDziOATu93eEJ9VBy9fDxQjtEbjIMjzdc11hr5b79HDUMAGZpXW
86YFQLWCBkQJblFDaMr1Z6ZmbzSuZ/CT9RcZNqu8Ttx1RjMeGxuE+97ELNIa7+FA7VjZFPd5Qx6z
gEvtGLChhQoeIs855Iio20Lkhj8hNzTOwJZZPxse5asNW+UqoWDbIWK95jT1fBnaLDAS6K16eEET
7Fd0tL8pJ2BaOAOXG8JbrwATeOphonuhGxMSKdbWBVw2EXWiAW2H2f2rnu1HM6tO1OyeaHtn9OB9
hPpFdv0u1NA7sgJXkxEjlioX6j21O0X83DkTPFtkrDH4HGj5IWy2yUfmKxx7/lzxyh0s1liMDyqi
rzH8aMf5Q4Ye9KPaYadI5kPD6NQFz5U2bsoq+zbz6UW1QOYCa2IzFKVbmP9bGhVOWpteKic6pVF1
0F3lT/ZwbErq4YqQCjVmP++R+K5m8ZTYbk+IXL3HxqHMwdI4WKd2RUuSMSddJ5tu3rZ1GNyb1fK0
Rw4139CZyltljHAk1LTWELTBAi+mPnd6r+iL5YSvxi9XPY9K2zgkzt48BsyzAxCqZa6uSi2hSc+1
icB2VIjTptJR8gfBHyQYTUsx8NJjEpBktYd5XdkdCRk1cTarIOg2P/CYzG6qY0WUYikO7pl4nijs
pc6vh/qDdTEJLKgqP/TIJLOQemTK0nTkqsxQy91E+MJqXexkErxVc9OCUq190QE/gmAIS04mPg6/
eU83k1g19HSyonaPrdHWm8AGcBDI+i3BLrGOuUet9bh/xdddUOERv4ZVlTDXjc1bp2rTT8Z29OP6
s4sjKOTRTWv5Rz2ow02jd6CKyGooO9URuOJHWA53fflZg7DCMgPJb6w3tcOYiHOtOpoInEcttzEh
pnBWqD0KgqU+vlDtISyZVoSVoJQNCAHsgHbdANPy+458eNKSGlNGNeIXKAtqKjvSV1US3BVlcVcF
0HjNhHSRB23JbxWekgblF2//nPlew6IjFJFxoP15SzYCV5HqTlVAz44bT3uEXxR/Zi+KKoO2zBjL
EXehybgFmnKTrTbfFb1sThHIiTTAku42jJOtN1qace0tzw9gsw6tOfNSCUPzlAIyM2P7Dtc9KOdv
QnA+9HPIKEGFoBjXSIuRSI5a58q9CJxmI1H6hO3ob1CtcrDLC6e9jtemZTWvVUXcYUwj59AItz0V
Mxy/tpz/uEEW3RGoIwFc9K/QJbS7ik65c7Esa8zBebJcWMK2PVfPZc1twZ1Gef55SK3NNa8Q2uRC
uZXxpyFq9yrprYdDP1d7ZkOA/wbrvqK+5zr3bn7wIi5tE66QuK3yO04a7SGDc/UQifBLCjc7ck1J
H3j1PvSc+xzdYUfptrYqPYsx588/yqXvchSDvRuZFDAP9VGKgzvTbvp7MRnnqacnM8NND15Omf29
MsVWZFp7/nkE4YZ6inQ6e2PNuKqUPimibYZqCxhvgYzK5Y+fv/38US0Y0nEBj3IrTDZeDvezWyou
+qXi4oe6+vOQYShn7mQb1yafNXrulqf8gFmX5/39sNCmQa7/z6/7+f9m+Zq/n/nXd/z78c/fjM4B
TtlRlvf3t/j7ZXoS5LRtT6uw19179P3R71xGLXFQeBsadLsbZEwwEwZaYteY9podcvLMOrRcN4Oj
XjJ3pL6vl+HbEFv4FqNk/DWgPa+gcSe/yzJ6r1LT/CgG7brUQP4Zl/mb6pPvcaS/JmZeAxsiW9Pe
QsMIlEH4Uh5r+IhlrEBmH5ne9zbON1xNtGkGpYG3wjoopw7+0Ft9H5ta8Tk0xWs4pPrv2Ky/YzyB
70AEiYGTAntTWm4yQ0/C1+UwWUf8qkyZ63kNPjR7qkCwbkqVy1uFS3Lhd41Xd8BYVxKrexgrHDg5
Per3hS0tenTD4AJzC4OulznnGnTpXjaVOA1Vh5iSSnG0AQIc20bIA/pgfALGEJB7KpJz66iYIrI5
uwAbpZYx9so7jg5FZ05MVLINJc2mUn8IWjP1pwQfWkDn4EaHSPmoerCfkWzIKluSCgtRa88qlCTV
4qp/VaDgCaQG3lucAPXRwnl4D9P5Mx5F/MEd+ynzRovVhn3BS9V/6QLyfWUTTZ0NdipVEeIO7gC8
5pIasdVfb7/UXuu2IYo94FTKUtEgr4xy57b29AUX7sJO0/0s5+zJ9doCHILxQcGL/s6iL1v1Whn/
Sip0v7YcplezpLyyH9vkpUkR+aoytp7oSPfWIR0bj5FiRkoFG5UL2Fr9rjfsh6J1LR8e3nhPmUi/
neq0vdNsle9wW5SXSWThHlNufs7M1tk708gwWnb2IU2G/OgliuI5dI5D4hkIdEy79gn0nTM31mlH
k4zDJs8SW0d1MOklwcJodrMH5FFq7lXRMcCdbNJCjnkrZZBthFZGT5z+xtqro/65Hrn0a9rovERc
o1aG1jdv0mZniP/cxZxIa5aTpgNtfBE3bK5uSdE8zDIUf1rwa0Yih++2NnwRZnhhe1qZnQzhYpUJ
/6/3PU4PSGrEAmKMcrGpImhvtO3qfVt+e5p31C0x/umjirV+5X4kWvbLE05BERCqSd4Mxi/OImT6
Ns7e3LBEKiiE8RIN3Fk1AgvPFoY4Bj/KeRQaa1I7rsZbHTOwIodWXu3QGvwWU+CDQanjdqmxvLP7
zNsKOzEvHDHmjhaMGf64o/ZBIkYa1qMOeoQxHY0Ch7/TlLAJG0Hgm9jiHnxGDf6od3cgBRjojz1V
vAFVlV7YNFurg2ao2nBBswbQpyk18od8zm8xpNtN6LH016yFXzpM7lNTpeADw7p+0Uk94/sU9qse
2vjMVVH9iqAnkH8unPeOXEjVlcNHk2ePQdYnf/KmAwQ9y6+kLXajkFQ2DsO0BqmA6tTFt9Sj3H1V
/rZmQXe5WcNCjjQgSDObuIg58vcyccCMnn+ZkX4nwkB9po72HEIx+A0D50+imuqdg/oYmjlL58dI
yK1UY75VKk5uzKvN7azVEQUSeJCUIumaDV78gKM57uFm9TXYQ5a/Fu1PV3NWLqVSFYslhjX+z8NB
r82j27QfMP5gFoKehTSj+UmqLyKL2dLUl7jtIRlNSQIx7S5ewweR2r86thhjV5h+Pk2KQ8/o6FHU
zkFuzWdXOwgk9vtqKDFcDqQYOlEH19IpdgzQGdqn45uATA+gF1afBgkRIfuiGlPct+mHrgXRtdN6
95A4BmpdTQNIhHlwnmZnZyfAflRg177jAi+ksHZ4SIMvdqPrctTruyEtBY1MhrdVYBRWAzstLpId
jM7kRH9Ct1NR8BUILBGuXlDhjk85hzqg4Ym6TpGN94PRybZl8SX1rR3zo7seN2RtxLCsELU3jZ1+
Ca/ej3FDUdHY3AUyK85tl0LMWP5wmo7LpTIVGNR+OnG/eqmNKYDzPXWUwysOAEr0NDgUNC91rMEM
o7rhbFyh+v+OJYFfiCEzqMVmPC86N69un2IynNdw+cOFZgdT2LpDjZcHunY/tbzcp1XuXZIZ0Isn
x8s4yHun7uszZQLZVUw4XSo3uIvUkslrg3UIT2xbLV4sl802Yk5U8NkpOrbHGd4y3MU6V/UV/ZFR
7IHCH84hzjpqTNL6KgLG1rXgA/h5WC7sEowja2ce8HwmM8TW5bkRfd6rYgKmyjprb3sNnO1ecZkn
jnyt3QEkiTlV23EAUzOVSP1OW7W0lGNsIwCvduSlUHVFA+tCAfv8eUvoj8qOuj3+mUzNvLOdGq5e
Sotau5wERE53Nc2L+KKBsasExkVGauaqW3FziCp4JUaWZVeNjTYzRveCpJ/u04nd77AfMz26FtiF
G0mN2GwTnrLNRyIcC1JkpjdidO3rzx+y5VNMujHaNpVvDJH10A1VcSW1PGwU7DHEOh7+L8beazdy
Jdqy/aIA6M1rMr1TZsqV9EJUqUpBb4KeX9+D2hf3oIEGul+ELSm3SkqSESvWmnPMzDSbkzuar66f
oDZZ3jG7c55GGWln8lqsLcBkioYhO0NNQdwz0FM3lpxTXpHcI9NkEoUqnnVo/KypXTf2///4Gg4E
MuEYAWp0dyctAwEU/IHL4PlrvJIMXpfVQBcpk1pXfwkFFibi/7wGKJE5vnclStzSieArexkC7gKv
DbFqqyTN+juHgP6uy947GO7wKDNtTXuSx1WxRh5HiIE/WDMe5rgrbwny+VVtV861LPo9Iba/7bhU
v6KY0zuoUNi26bWMHKZ4Ehl1DcgWhnKcQ6eUJmCojJVp5TrDxYaWsQWmmB2akV5WT1nzq6GDtmpl
OL9FFZpaWoU0M80ZsZVHzGRGTNBLl3ZukIXrluAtZGbVte1SpCBFDFlkQDCpp370iiv3OFgwguCa
es+8McSI2MV8G6eGVVqCrSfH3Ka3hIzm92DEQKxJBOdtN/sjERYhGejQHjoaTM7NKzuTHEfyaiIX
3HPUsxhNRn8OoROxpSoQ/P1wGIG9HKPO+nC96m+iQAK5CMzWbHKxYYl3PTcAiER9MDJtPAp4ld2Y
PucAtDbKtFCHlYTcG0ZynNOazaCdUC8XRC124aHxNaKeaJtdoxD4KO/xcntwmNGjaJ2MhbuGoWvA
g802Tpz8LgaREeInEAT62s7sE55wnV53OmmbaNba69RUKGV8UP1TRn1czQR1st5ZF1QY1uXnvwot
5jSXcsLuZIzNx0NcUtpIdblVf1c5mQEV69UlAoGmGVBx8g6ALyancBkATadkLJNLHNcQ6W3oLtNA
plVaQR2Patqivt7cy9z729SWS++AgFqYL/Cg9lYLBpaa9l86UiA6ZstxPAIkYgzDGnzNs6l9+a5u
P0jwsx+w+r7HDIaeTn6SNvK7/XwZfF+yFzNiH5Rs1kMsr6/M6N1aflc/573zB7zgInIXWvVdJg1q
SM+giTfDZqPg9Kxzjttx5xStvEpSvlEp02KNHzJutSCzYCXFo8lhI852/VjUezUWn+ls/k11YIZG
3SHU4Munrk3hXfYmiQHEy+J49kkoR9G7YMnax88H8EkHVRroOOKEZFpzVk8ET2I+k+DH85CJet9V
1V4QqfmgI7cD7wV0w4o/o3bSyO6u2icnq2gZwYzbTMQ1R+CDZK0OE4zxXd+gK7FQp+LiztYTKTxh
w/oNnxwfqXk1uRHvXUEgHWwMWieI0pGMpNIBBAkcwkEzoRAKedyGBxVn+pJbPqI/c5NbQgdvpdtI
EYUG6lCGmY0c+StXqXwZNCrVQYUZCOeavgyHFkS38WpKNEzjA9S1surxmDdVvcvCkUEN2KKgROIO
dhv1L6bN6UzqTdbiOes47fR16G3ojiF6iu32xBolNoinu6c+i/50mXHiXi0+0mRxr4TFt4mp6Rg2
ERTElgh4GdsMJWgWcrbg7Q/NSxfOUELBLHSiLo5ldNNIxwMcFv+NQvt3O5mIDiiDmii99R3w16rm
cbI5pwq7uo55YxHZQe5P5bXNauLSbiTR3iVN/xVi4fACKQwZb94QJyDor8XsreicY2auf6gv5wAB
DbHghrVHVXECCicP8BYx6fyJ4c7udK8Z1qpm5NQRm7Pq2+ITBv9bOy8lVD3AGYFLllqxhrkSaknu
eZuhVDTkDGp9OeUA+NPRYoWjZ5rbRPeM3jTcRpqvZnP2Zz17qi3fe4pE/5kXjMMAcd25VmtP5uEX
MQQztEPT48hAAFGa2YfeqDxqxIPODb6qK4rhMZvjPaa0baJMTueqfE/BmtGVjhr4+nAZEb7kK68q
P90oTdZeqXHJmBix6n0VGF4hRtBlW0KErJKAnIHAKyZYPe6CltFdNME9rZf5wsJMybHb7dQ4bREw
LZEOH70oQbyIErgVGqEiwRAchw6ZVsyn5h4suUM7PSi7u5mhIWYrQtKB8hBVYMDwGoA7Xlk8b+C3
yQXSCbocrRxuC6an3hXNDuERYwOfsfhsRyH+X9Ixo+RvOHWw+0xo3SwRQ0kkQ4Eca0Ng9mAg4pID
y6LQ8GHTAiZL1n+dth2YqI2WtzIY/OK167HDFD7ojpnoQk6eRIVl48VI63Arq2HdNt8cL7yjar5J
Co6vUPh03B3ldEilfPhDvjhIQmwb/bnSObmn9Z78dgbwEiydGt7GIaOp2EVPg4DhZVmcNqL4ojLv
l2/HiEc15ijQgI+uO4Hj8sceOZBPm3WYStJzGCfBdNvbI6sWoG1g/tiPInZ9aJl9Nx19yBWHCnPR
JFzqsUHjvGRY3VFyUjmCZVrPGiZHgUQNJCDh6lHonIBsGzv6WovbdrxypdmNE9E9TcuHvB0PdoXP
zWinp9SJF/YPfkgGQ8UpwQaHFnK5cWKGS+R0WmKJd9WL2yRb75Cb8h2zTXxUcXtwuoQNXmby0HWd
vTbLEEyE1qu7E+eAti2x60X+ZjSCqSE7PHq8cD1BA+WJkVub6B5k3GqbTRqtBVrHQXVwW8u/VI64
CxNbZGF/mVoyv7hhDnqptYPJmZxt6fTjWUXanpsVzSbEgV01zdwPurYA4MrwlBs7llxAw9gw1g7+
dd1ffBmewcae0a71zGNqkKuSqJDeXuw/G3PCVDurmd1VHwMU9uOs04HITTfbOtCIEZELiSMw7k4+
jkI6id5+zKfnMp26G2Gh/5yZ7k1CtuIMfd0qhm8b3+XKjQw3KOhlbCwqQCxkeNbgNhDDHIJUnd2n
tMy+q955px5NPugef+D1h+gPhIbH25oPLYp96ldEl3PnoMyKuJNmt0VDq1p9ZSpABYNsCBP1vOEh
alNjbcR0bXAqWGl6waGcxYqNxQ7Dgng9f4AfIn8Xyt16nGnp9WjA5ygCuJXcS++C/ci0XEeg7vCY
O3N5dGCWucSZa82wI3di3s0tvGmMolCxSJBdg3XxALjP6sbEW65k7lcfXa3std5G/kH3tejDfOeE
X3/4XTIfetsWa7V8Gk39X0t3rRuhRv/f//zz9cIhg9FxK//gEdH9kX4aZee/FXmHocM/R247Xn8+
5CXRtCGGuquWSWeduT19tOW7P9/QGCAcqhzoKGLZk+4m5o1efv/qKO1OmG/PSJrPqPs+0qatrj1O
6deEiSshum56+fm0dDAtc5NEEJ5c1KtdQsM5QrXz811Lc6vA7aEuTLSpyUAo26vC07ItLKHdah1t
vZ940TN/sB1E1D6voGfwPZZO+yszQWQ5iVP/NobkNZqYecIw2KdzajFoA2PmKofdBINeNaMFID3Y
2kivNf6ZrO6Me7fCmZpv8r4Cm8eWRl53jS1VRCtvzjhbM3suBxttf9dHB9+XjCNGr35DPhFuhwrK
8DBX6i1xrHRjzpqOIoPvLmSawG84f9i6od7yJSczoS12/vlu7Izvixr5qRuTBRqNmyGid7MzGj1n
7Cfrl0hzfnezk3/JqP6Fm8N9YUzn7Uzh/T+8wOac+hI58Dcn9X/8CcPyT4S5/z8vMKzcffmf34HF
7L/f4X//Cf/XF/z8kqR0F//zV+B+L09gifGWobvdaiMcZMOUzXOkadnD1F9/Pvn5gDgXx/JIr+fn
U1sjWqezh/9eYbpN80yGNnVA3JjQI/gRIivEnnSSNNCWT//7v7xwHQnVczjhS3pPWyduiNDl2ijk
F75za0jl/PlpP6+IYxDxjJxJAlteoUIhzx5YgJ9v/nyYdf8d0jRTmY5bU/Veh3beV/Rs6ZPpnZsy
UOPaxRRYntGGz94MtiSaiDt0lk9NaNbHzhzpx0gnfPabKHwm79528Y7V0htOEvxCYOYWx+usHOlh
dPq+TPJm3WWd2vhux6RseHHht2yBlPcbkdYvtd8+o5TbG5H4o/Xh25BDOOnprnbWP8hKExbLtjy4
d0CyH/o4lBw3cljpCcM/K/8tvOZSRPNHK11s1I2E1cKTuJqtCsSpTc3vk+Uuuhvqf7nCHfzahzUs
FhQbk9E8GiiXq1y6bPqSsM4ijtbY6sg0E7TsZkJ/91C2OFqn5FuFdOI6oZOIAkZ61aRvJtTNrScR
WrRNfOtQyGGkusc5ribX7H/Xvf1gUGOeGBfrK8w/h5hdJsUOPPJFMJGomLtR7j3luTsvKzdNR8ov
dBO0/GgIDrOdH0ZMrBGey11VcjAqrPxFzM60GTsNCEfXtgee5Gsi0n+a1Y2bXk8Vx/xdP1OkcjIh
wJ41AjktfiQ1m4eyGvRrS8P7mGUEDSyfublXn7yJ2sRlYGK21T8p0uSzx7SahYY44rzUClgfnP0W
++dIfN5maLjO4k+0VIYKdQPTGm6huaBbhJLl3KgIIMHsBBnhFgjzubIaphvhtlwg3DR4X5DzjsBS
Iwjvdz1PA1sm4WNO7125LbT6H4U0SpZsaw/xtzanb6FdflTxJncgbzfDYcglLjcTUX8Vj98Uh/t8
7F9tH55zYjF20Iq7SisStOoFoEpT3EC4sMJIr9YFXtM9Zxofz9HsCrK10qD1pLHy/RDB+5T9hip4
a1NcgLgKBEAT8m9w0jYKZbOTNcnKU/Dcw7kJisVzHw7dtXJ06izHP9DM9AFVuG8YubLVyP0F+9Xg
L7d56w309/4Xj820akQE4wWiS2lM1gEe42L7OEedj6EtDDfqI4OWwdgEtMAym85cADUNsUCxycu9
iGMNRih0cHW1LuLWO9kYVYqBVLnWIaAcNai+RWV3EczHVkM0fmgDwJM+QWPvRsxpy8YNqo5ZCyr4
IEJ7i+cK+6nl9IRFEMuddRFByAk9cQF0VJfDB2gmAMnFdMxjsRt0mtRSbuJ+GWTUS34tB8YNwxMs
BcSpoM7DkqB0yRix21LKvEQR7NMIaAGWqW3pOUxbQMwhzmLIpOJAK7QSfICg7bGwVur6iZHxrvEr
xB168lUp/J/EZXizekXW4qKdiGC4HHNvTAibyX+1SWrfdSpp1FsxZ8EBdk/g9Fq/mkoudZeNL9j4
nJXTabssi3bGwuWQ5EXyR2oP18S4tmRgujqCsGqAzTLSln+u/OtAiuSmLCQPVu4dw0IH2K64YZrI
vVvUDyZSmqMpwmY1Jwqkea9vkM0/ymbxKoaVWnkETbiKPwrSiRGkohYb5fm/oSJ+FmYlA1Y00nxR
7e9qtzw7EEIwwbbJGjnan2lkuAMpPt0Vtr0dE6YXTeJW+7rniDa2+bk1uI1Go7lpOhmWdUN7RmD7
8Bx6Zl19ytQoMPwmh6SZpns/JcfWaOx1b4G6pBMVbsi2JPKRe2G2szVTsyNMHoyWkrpZK+WtdrpL
3EAizM36IzUmEniSYmcRCr4fLf+mBGk+JuhTLP+M3jnzutgIRAFvQaWkCTZd/tyESKj1fCDGszD+
WeTDw7kw4HnyvPU2fmQ78vJd6/UHRZbnijDqXRf5dPJSBTthWR+77A9AI3eNyfkc4sZexQTNrPAp
EcZLIL0akUzIoJ61bxpsiMUimBdx2TH9MEjdBnM09w1/LsfQddY4Nwo4Y5fM/TuRHcob6QogbtDj
azwDcxwVbv5IA5Dk0sO04MKukue+msjnFSMQwr3dQ2ZliV0oocXIJMBaxHBc/aGnUS5csqQMxxzO
yXROYeaKNq62gxm+EZ8wBnVGEjUNjcyz/jp2+K2d+46dLp+ZxY7bfJ44ZEcPKIow4g39ogDjl4aP
ZnvEyu357o3+RHz1l8ylKz2b9OQN0I+zCXWWRl6npCPtNsv9YHp7lgjWXxz4XZoHRURZnYn6vcnU
tynHoHDYUuNYbnIdF58yfcyRrTg3InkXQA/WlZMYxLiwSQ7+vNZiec/H4SN2sKfM2bwzXe0PRSYs
1oONxVDX/VPNpG1vyP4zBHwaeQThFMoLwDXRbC1CMqDy6k+YfQGrpcHW4/lxzHGv4EeAbGn+mpna
9N0tJ/cPfRG2vGkiUajXLfvgGeuxNAQt83x40Pbv96qD8F+EDYp7eFuYpSbPOPhYax4CxdaNtQ28
Uhqhc0f+vNVzZK3/fa6l82claOv8vNjANXSBlHD+70eNhlFulKH6zc93f/65qUbHIdOUsSU/fTSH
/sTQ4WtYfpWfL/mDJdBdthIEyvIv6phOmQDqt5+XuBU6Z1Si2ir7+W0bF5+UPdFb+vnpZqxPd8IR
2Da8y5RwE9lQwoFXydPkSUTTifO3cPu/EEmfAdLfEtQ0/rTGfPS38TBno62NCLvh8ZSme/SZUmOf
I6yn1Cx/54JUI27QYHwnpR20bvGQRQpHPf6QjiqCUYNZMmtBOqSfieOedZ0rDvP5D8gM3AYEiqCI
hqI0EA+XRKQK0k59agnjsIvsgxk+wPXxwRljHToHJiAJZJOiZVbhxwF2YjbMdeui39CY1LxVhARb
sy9eLYG0z3acu2dutbb8a6KTJjy7XZda/guywj1O2gc+xhcfCnM3EalgSvkxNtW+V9kxsgB2zT7h
X4l6VP70aCMYk7YafkOeKkedXhrVl9kf+tkmnVNf9FICKaqWOgdpxgd/IJwmKkIKZqA3YWz5nLJA
cRVtvln+w23TZOtrzAgdweChbvq9y/Ag0tMPYKKEZmNnp023cIXAb3idjfbUZV6IjVLapEDFJYLy
ynvQjP80GuPdQyIQ9HR+m9HQaPjXX1anCMhVf4XktG8X6nMOM0hFhUd3eMA7yItJYG8fToZi0nDe
nGzb1hq+/Dm5NbNrPbtMINZNZ3C+j7NNOcb1riv618r2/gibMpH/y91oTgW52FZPrUz/COGjxvAV
Jp4h3KE7DGndQWQncHQP5+tm2PI5LBi6qkL/TDKbp66nXgw9ICFlA4PfItkJFuQUuGbcoytP1qKe
P6pR/A0HIoGWkHEWVy8P7EXIVQqPybzgEbQjhrVuZH2gIey5OyamTgY6Rnprvp+4O2HWZ3cZRmW2
/gR1I9ks3dFIooR0c5oEbMs0cgBaEB6j5Tb8lMyXAfKhbN3lBfGlczqcbCenTGHCQEyyfp2diuBR
MmCgJAOoq8MRKS3cn36Kn7iZ8ST7ksitk0lbcBOzBsX50usdPj3ISKs0Sl86Xc3IeosXiyBolPDs
y1BkMxK/JqWKda6F74lqUiLl7HfHYJpYexqznijD2WGf7IvdVg8bFKuRdyiKkhig23yazfQV7lhT
oZms8iA19WwHM+CiNX527ozmN/YE8CLDsO1Mu7iEQPlyN21uAHOqBxVMYjvxzeOrwknUrY9leabu
Bc9WbntTuE+uXeTPiDyyBYa1g/qGMdeyvhPOU3eXhpCWZk9FQUDbzL8Sud1eDOU/zyEnahrA9rJL
py8AW7TGAbGkqKjrZwM2MOmNWBo4aPhOLAJXoi40E24/vWBCJ4nFKjy8Cf7kPUORiwiRTmRaMZfP
m03G0eRgqXvawpMYp8Km8em/DZX7lVTJV0JI3AlK/XhrhiXbjbHpgQCc8WbpgO18pyQfPInA6jPW
3eaGV1/YUQ9lk/4iCB1DgBTb3KYVGU/9XcCJPOt29sLYI70SHV2/MJBmE3Fcf0eOhBX0dQ3ipLno
afaKfZdYn7le580ljD3/3ppFeE+8sTiRZflbcITbyQoUhDAYYrASslehclzBeEa8Ab0Uv/H43BVe
vG3BfLEGmUvPGq5RqjugcBd2ZFajyoXCPMOxeyoxBOxKxE8cCcLymqdAQUkzrgcz2VdAGW76ZP+2
2yxm9FF0+2rIP1N60o2PCKfNkpFmPHgSVwEDC4ecVAAWiLJnnVGWJvZDkTUvcQYQIGbfcaYiC0IK
zwDR2cyFqJx9lU6nuNEIGRCxtR7sN+anNAaS9KOCPXj87wNeo63eQbGmbRSobCzXtlLaOh9VTjwY
5ynEY6ClONG2tS73+dRDRIEKT6ge8zYHB61vk3SU0plGjzyRviNxzyrIVVCayCGMU45hds3GVj78
mIEWAu2RpuVVi7OTUaCu5+QY9wwNvJGtg9zN1zmjQdmzZ6wMt+M463jcTokGFiXNmNCkh7bV000N
kIR6j5eidfqmDOYEYqOjG3p6v5F/n+3YC4qE8QlKYOrSJD059XjJDZUfHFU+ITcuHrWOxNmQHG4G
wz92qi4vw+xx2OoLQsCcXjI7wuTW1TCENGUplLMwomO487XpY8TvIX+C+AqsUGcNAREIv4s4RkgA
7A7RVcPQAvzk3Cn1HucusR5D997GJhCN4Zj5OiPEzAF12jAHscPxyW/c15oVaA1qx/81YldaSU0i
Aml6kHJEExkLkI5MltNQa1rQAf7bj8BCj2NOOceBjfs2Lo1d6hDqO/p0sqX2Lmkvr+rQis6lX34u
g4v7SNHylLXYrsgMvnoh6ivHHr1NXxBEF2XTU9P7zUvtmKew+sDO6LyXGTMA5siKwebgrlOZQK+h
AuBSC2IzZguhfCiNIIG0zuZf/g17np/Csp/SGS++9WIKgBjkMDBOVXJDcES7Tad+/AUhlh6Ymt84
zDrnGeILsyxSyNzXJi2yneVTk8dDfIvNQhAS1rH2lxzHOQs2J+inNDueJwHeA5OYgFs6XUKyzFez
jdtMKUlxnUpgYcQPr4kDHdaMk97A/BhPRZIxBCX6QR9aNEWu80cy7gTsxIm5ouPQx4vHYy5/xbpP
y2+sLyNUNJoWGuDxEX5E0iP8QVtoCcZ8fiq3ug+BVsJx5Xzpphsfx85uaIYvWhS3MNXHB5Wyjuo8
TPZ12/zLCXUL7LoOd5HNmMuwCZtLZXgc5GvSZ+OmMUFyj3K5iQt94rDmRrvcDJ96U/tuBtAkjjk3
wL7Sv07UjUFUTe+N5Ak6eph6OGUSoqa73btLtOq2yV3naABUC9joodYWQhzLOXnRizGmLtPPWp7Q
BLLCnRd34mim8AqaxGp2rZ4x4R5Y+Jc0lkADsXG2ivmei1R7K1KbqWIDgrTJOcG07fdgRGvTtvUN
gUQAXGmfX0LLf7W2pOYY7zOF5aHpoA+0efJk1NVeiYEBNeiA0aQnvlCF3pAh0oIM7T+8kLofuVY+
Lmi30LI2orUBdDB5btDdqSG80FyjH2OKeie6iTkwh60n1rHwyaf+O7o5ycIuhnp6IWTmsWnhG8MY
AKRxbQxa/tAYO0XjrB2HLDtQZbxGvdJoY0WgjAodxqj6A5XuDjudRe4K2f0+R9588FKiVUKlHrW3
uBsFYDAxV5eWAMfAjadXu4P7YEQQAQjak6yKlotUXty4oP9ag0tcFmi9Ipo3dZcgYkJ/ubLLYTfP
ol+7XuNRSJbnuYb/6or3SNjyDs59V3IKSSnJAP5tPEK1mBh1/doUPcgyE3HZrINBdJW46R2Pcwaf
B48ufwiBlBE9XF8SL5eE93bs8r2eh/O6wCnPFvqd58VXp1z1qqzxexoM52JqJjBPYinDxPrll8xu
RFauW9VbtySqXydyvubRc0FP0ucYK2ufWpGxAdDVBkPdvtSGDx6ptZ2XvtAhRY7/nVZye65A3E3N
1slk8h6p7AqjJULOCl5tBpwDo/aSjqS00AvNuGnjIwSzD8Tn9i3To6sySNIGW9l+UMQSuNvfm86e
b9mC7mDA5GykLkp4nJFxDinigfcOhGDHbxY66CezseY3I/dWjRbl6Ip841mr4m9wZ/Zn6RXfqDdi
kDnMr2gWnJTUrlLznV+BM03n2GkPnvL7HfgR+8S5bo1hKL9rBuOqji5GpHtMwZe6tDPbmymrb8up
LiqfKE8rr4YGFp98CyFMZRULIXL41ej1pZyRQEP6HQ+6ZxsBe3dFIDADnCohPUTie/CWrDObWZIN
ZmJXOIV8ZDOdT7x0McQe+TQiS0AwOD40a4lqjI20uLWttoRHELaolS3SCceLqBRHlO2DDvWzkkcz
BhKRgnsyVS1olhN8jTyWY6KR/I3nirhJ4d385XDSa0Skp+lINBQM7VOswdHuNRyYctRIywwfeq+m
U6u1bIX6pYf8MRq2e8y8LLmiS+u2Wo0iI1dESICZZGzRiO6UGHSP4a7vy4+Ot2/HpeXc3PTxkbSi
d8sd0F2b3hq/eb02/WmL+qy/xvkgdnqtV/jdKYxnL5e7HGhAMEkkta6Jhpzlw1vTjkScI9UV2ER7
lsS8rNI2Ejvcu8+EBfdnmxv8kUNMCm0nMLMyv9AhAoQUDfPawvWyIuoi3rWPxsyzswVr74ypoTq7
/izx8FEjFYWXn/77IEdOCZjg3XLps9Wbus6wdZRZ8d/3kWA223nK3sMKqeTAADAwPGM+uXo7n8wE
CxKAQDeIKAbQ17nWifOuu3MQOxz7mr6ghdR8rXmeDIyCmPkSEw8/xVHr3sglAfNzGuTSZCkZe6UH
FSet40C7AIhfzQGGHihVNMLqkyWyauNO3FVjX3YbpWij8RDYx4kMJlg9iO6GruuPKGz748+PMdO2
IfMSXlg+jzWzXXc3T9gHJc/IuMCrEEyib7Etnyc7aR6tivfo8z/gmIpNMU9ofKHodvXFHvvig8jW
f9TxFNT5qY6ij6QwX9hofSoUHbEDWsWgYUcLqjQ/NNYXyejTbqqKlyTXP/Fc7prYn1Z6rH2ZYW1B
ieJCLJGrbMt6GX+OobgWU3rPe5twYrPOaSlzhbXR2YwKeUVnbTpz+uZubam67SKQgefkbxxf9l3N
b+iWX+ANiGRp/d9wE+4p1x/H5jCtagJYwtKnD4fdhbQ7ZD9heh5M63sqRRiADb0mvlnsS4wRaazu
hd0dhI4RkYo86PLsK3HhgJtRuEGX1NCUizDb4HFpy3mD+ERxOaIHfQJnO/gl7av8bvBL2+qBMOCl
Ml8quMorL2rxZMf2fUi8PxiK70UJyg+j6LjyixZ3X12zZyA7n4j0sqsv3/KR//mMYmZoXet8cYm6
Mw3qWn8Gr7px9JCcTfig1lT8qWzCcs2cthF5ATLxiFzFBVAqdR3NuN0lqow3rgZLxTefmhLlbo/c
LrXRUSvMiI6GRKhPLB1IYXPPennEMksmuPSuiXPvsiEkPJae1UL2JD2Oh9wD8TK0n3gtWImM8p+K
USmRu1Q5XN9lemQs+o8u2Q5y3FfYKDcC4RL4nWpF96Rcm+rNgKrTu+l2QLe9ShrnsSiLAhT/6Q6p
7ckjIM7N9WHVar0X1NbwhuB0p/vG20Sxt7H8J6IX633axa8FcwXUaU9RGr80dQeoNUkvaqruWsdA
rzQRMZr8YoWbcasb3bO0dE7HFszinuAJLeOtKDJibBFE/xLUxh6CisRChmLpX95s7Gop7vimgYc1
h9oKXz3XtzeN10MlC50bsqX4GNWCaCiZrnMo531VvqbWRBazaC/0xfXdqP9OyMiFI7UvS/dLWpRa
aQfQ1q7BnObuV0kM/MqxooMJxmit5dQ5lIf7NBt+g3VEHpglFGDeFa4supduRe2Anp17dJUQTFdb
FouziJ8zm3Kj7za1QRqOJMyXg1pMUT8z8WJaRbzDIW64FKxG5G4xyxhPKZ1pDCX980QJRIXBQhgW
ZhmMk/sGMfCaCtMKJpRwZMqgSrHHR+y2zw5GaM/IXpUoLtlgPzx7hrxb0xdMCWA1s4gjqE31NSrr
Kat4MAwLtXoHdVNExpvI/EOsIf1m2diWjfdrsFNtbeXwGExD69aIfZ6RaB893XmvoWvZfoT/oCPq
jX3Qb8Jt1Io3MdGocTKM1LV2cCY6yIqEBCf+EJbmbRO3eWVoGaCzf8uKqAiSFt4Jkbs60wF7wkOj
/hCYRBQjAnafwynTFPSR5pdIuppqvq/oKg5voCJSprOjXME7S0996FyrrNmGGIZFd+1SOa44d4NB
F27OyHh+TvpKx8tVgZtjHiQ4bQodPWfXDYh2WmwpqinWmV4A5c4p9ttKw9jUMPMT/wxk/M0YHpf3
mJJrYPiJoI7wnQ0uag7gbnLttXhD+pVFJgUgiybZRqN8necuPiHZDlKHs6s7clCmWV4Glf6RJziR
bBTeuIvbF9s7dyZJGpqDbUNc+57qOraDIk0YcgvnqurkuZmYb3suS5rUb0Sh6giMqOwJuIqWkW1U
T3/ogQxPaV6bW6YC+sawsn08ifySNeYONtA7+/1hoDXrM2UmM4ArrL9iav0oZXowi5Lw+KrcA81l
SQybPUnDZo/O1bJQEQrhfrXexAUY72XM7KmSULOS+tsPo7+GVuzIyssDXzIDkiQCzv5LrelPvrLh
gDQvtt3fBiHeyAD7JVBorNejM/+alEZLjbqeRyX7yw6PQp5GlnE2kCabRXuA42DvNSXw26G7dL2L
RBjGLXrB9cwYZsKhE3rmJfTJZorFJSuJz4yyP6HVnFAQv3W+dyyX2GYcnu2Mad9nEhAwcd6CiakZ
zSbYxbLuqMfjoWuNlWFhV3J0fPwS115cYpfwRkz6Ai//gIcVZYhucK/HBVfNSR9muulm3mVEZTFA
2lE1OIx66r7lCFDT0iAkk6PSJ0HQ+K/m9kmb4kc8IdnoPe8yG1MQGeknsIw/uVC/WogNlWP+AkeB
s8o8q15d8C/SI+2yJ00gf7Mrg/Qrj44lEqHViIsKWOtrj4apqPwL1rVrU4QrXWaBTMjbVj3hWeXB
WoYqUU/crNg7qX7zjeYzbz//F2Vntts4s2bZVynUPQ+CweDU6KoLiZoly7Y83xBO28l5nvn0vZjn
dJ0BXUA18ENIO23nb0kMRuxv77VJue3bsH42q+AxktZPX5kvkxsqLylYmlnsH20bA+5goOlTQPFq
MunCojaC/0oV/x+jHnxrU/470bUXs6JGI5fP+qTFu94vjbW/GSiILIpbZXLWdtQF7/uHA/45gfwZ
mN2xhSiAYn/Vu3cfA84c8oIGoYbwkx+lipgoSYDRcZfcGVN6wKuOdpozzbeK6lpZI4VoX0UQg/2o
9JdKTvkatgxDPXFuc750UdD6OnoaWmouYMR4huJ/akokxZPsxGM61HqVPQcI8PA9fdfT8I+O9A0s
LXVv0xAykPK9tHUvy2UcxPoZav8pTqdtkHIXz+JvoygOU7e4disuhiA2PSRuz2SXLkL1GuCyhxSz
bRtEIu4rFyOkhWWQZDmEP7/Su3khr9YQKUeSL8V73DenWMe+Dj0lL0yYqiJ6tITtzdhA/IL3Kbj1
R/BrJSKKBkYOXTzeEHGi6/CSaYyH60QuGyJaCWtpr2piTis59wc4lPuOOzDkFLIIpdsU3lDch5PB
iK59nGbzBRPwdx92x8hSPIna+DDylhub6tBKQEJB/sh6Nni2GWKIC+x3KMI7EjnGGtEy9yYdWGU4
3tJW/ehu95EPOR4SkPCkCpAKku5S1YanxPzIsFk0XNZhSApGtiHo+Oy325PEr2uAi3BKsWWeNZGv
oxE2YDDJj9Q2Pht+NQTbcodBkv5y07/ndgLGuN87frebMYszVqCnfOLiaXqrJ1DP3isBocBNjkDC
vHZssJ50jKS7yX9w++KAFSb3Ag2fzAzLZpexYWV7RE8HTk/LIMeSdry9qdpFLN/bQ4uHasLBGOjU
184e5N906845Xn8Mr/aPw11Il9T4lAWLNadntX0mUZ1ftGU76ibfBRXBi5Mcnsf9hAQbm8xNI/eu
yMB7YDmMtkiGnhZgFWS5kNi0am658ECZzDv4bJoBTyCC2xmI2IcByGDZK+nNyNCFJsO67prVcj10
pvPb4Kct/kWa5CrG8nGBUQR/0cY0/PFMjYVYl1aws2ZIx+HoviVXMGjOinjqd6uVHwVmYt600F1T
AA5Ke5tA+W6skevf1F/HKLnDu/EdQIvcSEmKNOdCmQh6ai4LOBtWFEvjM/OhTDup2M81sAElK5xi
zKfWWSk2zugYXvA9tAqBkmZvg2Y/UIVO0vyeNdAwNiuR2bjeQPZjaHUkboPQPEieKoZaGWXE3QTh
r2wC1tKSfIZWXzyNoGU58rGDGOKJHR/vM6eLT710Ptq0BIbhen5o//ihfpNu8Bs1kUlpfo3c7HdR
h8+1H9wRsiNaiJBeYUrbTYp2tKCceafGqyET5lGQ/BZNMB8LlhOgtgTgzCkfHpSUs2crapQZnSSe
NmnTpvRTRmE4TNQgNmVUeg5lXYeiAhinKJQFcROdzAXci0f32vc8AR3vPnSRVRGRRmv6qwaza9W7
81uLdZTTUIp46DATmt78YtgS37nGwn3r9OQ4N1Dt8iY2d0b5O/bNK7JeffA5hCCMbYdQPKcdQ+zk
heq5xxAVlDvZfN8Bux4itWlz91NBMumC8RRE7Lg7ZV/NijCQjPA+FcEzBOBlRHbOwvOkIYaiHZ0n
Foa0Ge/DubyW7eARlHvtgt6DXnzoB8lU/Hetxy9dYpibNEE7VUtkxv3NbXprRKwMlQHVOo51DXpY
/MlM/RfQEd6YmjjRzLMq+8lmmloemFpfOldjfIHNMGn9vc8gv6bwRbS1fkpLVhG/RL3FWYfkr1k1
zE3i+9QBrfwRrIFN0f1ok4YsJAD7mqyWZ85yLRMfYTsanUOQ+yS1UZeMKD53lvUTKlRDR9/0xSPK
XfW7MMk8z9OlH3SN8Irgdzd5b2f2ha0qDizbXbUKpkVGyZKQsDPIjyB7TT21WFaI3hLIJy2OmqM/
BemmlDm8HYe5RxCC3O5DgDpZcxv6gamfCahBdfpNd3PP1g+z1c+Y+Lq3PGYTGA/AJeYoJLNcHXFS
vqTVuadXKWkTWFKCiSTezsSj9JbXF3tQoZZjIwUooUvEvY77m9mJD4MB4BoNxC1POQ0XXoLX2myn
o9N+Wimnu8Id73EvlrsUARABMd0O/HMcC1vO0XCMHIxnHKHlKsvDF0HueT2nI54teakq89moWZUd
TkjrWGZraojfAsj6qwEljemoeW5168BJhkahSj0OQwOHuWWXSXvzl0tDfOsm9kO55olxDsUiSUf1
eaAMQ1eotQRwPo1OPlmJcdUjA8Q2uG97RNm1QN8EGV1jeKC2cJ23RZ/te2wnBwpS252p8l9GRHq9
dL50/HyGS/CrE53GpYpnsSHYv8/zCOKaZtyCyRXrhWkigsFdA2kSJGysYTfYBhQmZrs1q1w4x/0u
wF+nxwriQe1e2KVu0SU+DCIlVjWf2tQ66zY9b7HJ5mkU7c+IRXm28++6LQ+WHgLoLsK7vjTvOV1d
NLffll3rQsWvvLyfz0GtezocWIfB+0EO2p52FBtih4019M03k2uo2D4aL3lkvc2RPu/6IGh2lcMR
Tv2arcU8F8Y4aKk9i9ubGxjPOfouTQZg0mV6kNQ6sAOJmvfEZJtruGmLRcqKNk5DiQtPKDYsUb8H
mpHvMivxCevytXYQHKaROg6nSawztuJleGdYbxWVDLnG/Vsw8/ZnzfRox6XV+xgNdrDh13hL+0rd
lWFx11D9/iFHxdB+6IyjZfC9gA7DkxmIjxhrPMgrWVP8RzO5KJR7hnNKY/McPYZNuw1rfrG2k9GD
U1jfrgNrKQdMmz3nufYYBjDou7pdR6lvL+PyFQiS42i0r7NTgjqpxF4FCppeUpINdsMdzADWzVEy
9y2pBalsuN6BWowSfXZrZeRuw6YEaV4ngEfvc0daXqhhGYV2TtkByVJZ3FlRPSyAIRYsrLLmOOy0
ydc3KQ0D2owvLTB9kqJBQSfBRjY1ZeA1x+GyMG6zsPDy5jYdXK1jbzthPVpu+ljH4WlI2z2+inyr
YvUL+1PjhbGGFDKwjGMzQwfV7AejQSxXy1uouDqlD9Kd0pa1NsYgsfSlOTiGIU9nZoWLABIUCHkZ
Nez8kg+CpBn3Qyp9evUkGxYeGYhk7bT9WzI/5mGNYc0UXm7eAKU8UKTB6Yos29rX3A075UtUCms/
AKiy6F1cWeMvxPLMC2lXtIJL1iBP9GwNUjbptrCirYHcqDdxsXG7njOqQcdMW2teA5S5TudbbcGJ
7mM2hix+mc49HU793ObY8+LnVs+/zMo6uDFnkUy4lDfMnkvbMx0LVwqJHm12cqfQfwRun+1lGexl
Vl+N1HoZe5wW0ajbJPBYkmj30Fp+BoPq3qsCpEUxHM2eq7gelDc2Ggv4Aoknl8ZUHypb69TNUgv3
HAW6XJsGVgdLl5hu3/2xpMkzTz/cdLBAKVDdXnIEE6I6AsOP9qgx3XqfBRxbM4b6QY9lZ8Re27Ro
NrOkOTNPjEOTdNgPmNJsamUcHIGWmmXGQ0xYlkA8+ZOwGnh/JMZzC4JxlehFAvchvsPVJo96Jt6w
oFubiIkpxd8tCcg6ysgQWdlbZubuCnsaynFeealkfTUMH3QEK+Ox16zqmMEe4Mqhm4slyjhOtF+z
OSoZb8SuBP4y0fDYxcZtcGkMnTC3avIjHusLaB1aZdrquRuM8LdlB5+cimiz6F21hulDpv7kx+HX
VJYf4ExyDCmkCEWbpntLR4HIsamNEQ6NHn+2BV2IqKz2Y4Ykr0mgPmLFT1kuzRVWQy4uvCtvcVgE
6xBOxDMMelSy8EewD3hAMocuEUEbSKf7OnPf5rr7jeBKIFWzmyMGGg5wTKomr8XFxBzZXaehbI9/
HiDsxm56Ssc3aGPVqWD9UBnux8VcwTAwKTdEjWhYAz7gNVy4IL/YA+pGc5zoyDhOlMYc/3z49weA
sd81kY3N3z8lli/787UMgfdNI+nirnMTA+xgnv78CUdssg8lh5Ysp9wiHYJww/zwC9l3PmaibTI2
0/Z0DCjiOEJQmo/5UL/y2tB1tHwUwbo/AE1hq0mLURDLB5fqP89gxrR1qFTxutj0L10/HbS49/dI
sSglkbqP6GNbw01h5hr136E8DS20etNyj0YKCMLuHlKzeRzbPiAYSrUmQ+19r7o3fLmQYH7YIfr7
VvrJNgIavcK2QYKz5ohTWJ8aRXuIThxk2diSv/NfGcNgeKsKdxeiHXt1jDGOE4lpm+5hZF/EAtIf
hUtpASiReBsYMYtCYCicqxeR9fYzsNNNjPfhY+Gkb/Ag54e8c7pXQXaEew2GA0wDab3PlW5tmgym
aN3niGh2eafFrnZrEGzO0+IW9rMk/Ii5JaMyD9O9k0trO8XkPDSTiJVbT3SfG36ytrHhWRYEA6Ld
m5IfdlCIsoim9sG1R9q+sAhXQfoD0w/6Y1K9SFsDtNSgrleKAFfio/AVuvGmaOM7yLz/LkxywHXA
MDGt6nTTyXFjd4I+9wSQrB8I625QyK50S8gPP8WFF8RBd29yFdwlQ4NlXwPrAR+j2o3LoTmxnPQB
NbK/ZBN3yT/fphnht50bWKymkvY/a6KOcSj0v/5la5VvfViQj3Et2F8RfE6rlOVdOndwAz7RjzBi
pqBTgULt7JCsQzPToZDg+eyTVGzDcBlKQJBgeWi3KuwospDNLS3PicvYgES8Wro1r7Ecw1eLwoBt
kiSKhgeLbKIfk8u2/auZ0WyWd4MXL3jNqIYV1wLnWLWo5DLgFjOO0YAIYP7YjXHtuCSwm6C92Oce
p8nJiuDIqIEzp2i7zxCJnMKmEFii2KTsGrBOLTIq4UKfqacdl/3pz5/+/iCL7pm8R7k1S9OmfaY/
C9M8hnQcxYNxqhz045Ln9GzQskFfGLXL+DEIDNoGE0+KNPIJ66FyfjI/qL12pifHYiwzq2WYI/0I
5ySrRGSDeuWw4XGOJRA8RGy7DRIb5C5qseGSGUeKGdQOTmN5HeLiNoX9dyJZ6PUOOXgOER5GhR+S
JjyfmUTACYbFma011X/zoNOtkfVH5vjAq/IeU7nQ9yyvLFQLqrDquydunDBRwaZEQeBjZ62Ojuwn
XlVLvJraPthWITY2ByPnka1Y7aVO4zIoKYej4QIjz2Aq5OvM8S9FxiCro2NKuAI8zsRhqfjmLuUl
0djtjcrVb0MzquNk2pR5BLTn4H47iC6tDoH2ymBjZ7ryPkysmq0r4L6AAzlm6w0Bzw7Eu/tVZSg7
M6MR3lDgMgW4l3mJcpBdo5yNFpP4Qxjut1bODh2TR6cLL44m7aM+EXgSk/lT+/W1ibqdFZCH69kh
O52+iunb2s5jZEKSJzbt5/1mcMOnOKdHxBrm6ZkisVUSG5606AeLxnRXU2u+SpHT8nTK97i/xI56
qY/In/0Tcku1dxMsWdNgHrOQEo12sXj0Eyt5w+xSWuVJj6L1YMK4psg4qaZN7dvbKDTfi1C8DynG
uRiPX9H4/tbPY0GyhQeINwpKR+esG52bzlyvJz+ms5R5q2LMcTRgHawENd7b3q7u54qFWevIceG6
ydeArPtVTqF1kWTEtoxo2oZmwf/EXH7ZJW86pDngEZf/f0z8U5Hx3//+J9z7n7qCrwK6cBSE7X/+
t4z4r/F//f2rdj/F3Wf20/zrj/qnn9z855+//lsVwj99sPlTp/DQ/Sw1Ck2Xtv9YmvA//ct/+/kf
lTIo6O//PUn+GSpOlP/8UxnD8h1/I8mLv0ihLCkMPKvS0SVQ+L+S5KX8C35HyMKOo6RtG0r9F0ne
lH8x2Hdh6JamBYfJAv/e4PwO/+PflfoLFfFS2vxEg4A6/9L//c3vixT/Rc6TxjPNc/a3j/8t77L7
AopW8x///i8YeWHyUxQge9dl6G4Y+r80McCD992sQQQIoCX6mvyqSIDHBm9hQ379w5Py//indMM1
eBb+kVovTeHoto0lTXct3RKC3/gfqfVKJzqVmmzbrDxihh1pG9lK58EOI5duoaDZ5y7JQUdMXGZN
ClrIMbUXdzlFUabTbckwAonOVf1QG99mOhCFspfGFnqd7v3lITV8IAMGo62S0vNybuuLkWpXGQ3i
mpfM7fOyl6jgGBFFfPT7Nt6KAUfsUEh1Zr/5twcw11zX4PeMUsiXMm/WgSPiA5Qq+gwLnWxaNhU7
kB6u15j+Zxtr73Voxfd63f62Z0VJzlAnO6qbgv0URNSwDOIZ/lKxH/xwBtAhykuXQDJgbhke4y4e
t8pKTwyn9KewNthCu6W7DnGM7yt7Hr1e09v9iOMDi3ClPyaUhj/a7a4vMQTUqm8OQo+bhyRNL9h+
Z2bL6CB1Aky9UgWDU6XuwaxBaeTlYT9L/Xg+D/K+sdBnXJN+PZm443F2UviCy0PYj8Ox9ZJUKx8M
jWF32lyVyJEMBtjx0cwJ16zL7pisphSHhj0LxD6p3TDpq3Oud+6+NvPnsetxWi8Sd0rhdgYDYqcP
8ikfEwHpSZmediMEpz03Ra3fuo2utRhMsufeLpYQ1tCdqRWYDrEJ+mHC3DgAm+j10bzlM4dmm+jC
ThPiSa/96iA2VecGNL+jzDVkJDirgTy2k4Aigiza90U435ey9tcm9+q9M+rNU1yc29LqbxzmT2Vn
0sM41AA/KtG9NE3+jtGkPyXsMk+60IinuJx2+2F4xDdTPg5xb+01dYSkXB4ppGJObQvzQGHEW2Em
6txEzECnjl6FqjSPlWBiDJeXiAdbjqeyCq17XSU7mZ8Gt8quzULTbePJvpYJSGLLHMLtUKeQYixD
nFwAqfukVocmVQNhGh66pgLFm+Nc+K9PRb2he7RTqdXAlo2RYD49l3GgscsuwYgFLkYtqCZ+mnyN
RXQ25NTccTveOwSaM5NpuxabLnKRc2ui4ktBPeaEnfS4Vwr3alIfCdis49JLKM3tDIOKTdPstiB8
Pkxbu5hliSJdaT8xkEtmxpPp2QUZHprRC2YNeC24xNj+FPTY92kCoM93904zWqe2e6KdPVqKpSIS
8obY6iMUBscnnR8MLxGkZVhMracmwW4sKsIUvgUGW66PmvOtqR8GqRcrw3Enxq3ELrNwBo+EDQiC
qLzUuE/zYMbS0A7imBd9Qpknt/rQ6ccjWKB7a6hG7sbRvK7AVTnziGZrxAdzTG95ONAtm1rvU0SX
vB+onekAe9Zntqgk/HBeJP1eqOR33XZ7ldKbhV27vQ9ckWzDTDxmSNleALNs1JNV05oOUHlcN0WL
09f3PTIrpzpsflVA2zZFQjWEjvUDARRMi0O+KZmeCysa33WNEW7fL6yhCvOlUTVPmU31PP0jaImZ
Nt7mSttHVhPDqvaoC9G8eTl3Rstp9e8Pfz4X12aFlYwAXYL74pCTvtoIkRWPUHAeNIMsVhJ1sPhs
Pz4XHV3XcsJmJDBU9FTjxtWwtSq0lwpQyhbgbbwth6l+KNPgVOdEvsZEv8VaGD61YbZj5Wl2RtJw
qqMM5Z4IxVlaObmckXw9i+M6LwpolInewA3ymzM+H/tUih2xa/uEHd/664MRz+xgIZPP7JmgXFry
OWPRGzv1SnQq3o+0uweFE58SvmWDB8n+RPYfN1VK1JrcHpFqp6zQm6tHR43xnd2BUyxaP0BHTKdH
0wQNVVb9JvR798Q8s7rpKr42nR/dzRrCZUrh4zDZ0Gma8VPNGbbQnsrwonLFhmFit9Dc6jN4hJfO
KYZNjK7AEaRiym5HJqo0cIaoYYYbxjJ8Lvr2AH7dfU8CkOdyprk8sYs9JIhXx9S7/aAMkEp9Xp/9
sl+3rT2ci36cL8x0H3xmswe3zedLEJlPU9gNR8205b3LNHadzLLZFcuaThRHUrw4JLsY+m4G74h8
3lcqzP7F7Ibs1I/Mf3V7xjPTjsVeTgAQiGgjzCWpfgiF9plKmT5FQd0CoBsg5gWie5Zm8ZQS7Ppy
MhSEbGCWXxAF3IBxOhKKGM+VRLf2VZw91ZODPB0p9TW2IRV1+J0jLI0VQjQs1fGrHsYP7mvmE6xY
aqXTWd8jVUY3apCyVdET6vZT58WJmVDQG6DdJrKeG7t3tbt4VtxNc1sdy6ah9gVjMTKnfM/sKHnt
Fw4gPDLAp6Mev1YjFlGTLbXCJHjyodccNCI+xHymgrA2OBa8jn1rTJ7uV+dQ8leFyekQVt2f+APu
3eVDQRYGGrKFhD85mw52wcOfh8Eoks0gAEDZDr2pVOyNGMXwX2bLw6ySGZyUXnuRwaS4bDN89Rdp
MpssjeAykiWjJcItL+R+UTu75INhKkbqOID0qU9f6BP2hZJgE1jBxWVQcfnzp6gnxiajg2CBSYze
P8mpU3eVUWL7K2R5GCyrWKdZo6Pt8d6bXWuxaDXavWvSs2Uj5Rp0XlBXaGwiJcLbPHT6hV6V+6aw
78bKxWSQiuRguvWrnYUJSdiZwsvEeuHMg/ShvQ2jJjd+kxYXhD1o/VFCcfrIMZz75HoyG+Mwqjbd
+ElP89CYm1snt/pjSe8Lx2M8jCPn1gK/ENl3OHy2WXL0JG56LUA2zy5lzEFDJ8DEsy1BlodFS/Jv
oQdnzQFwF4FbrK8Hq7LCvRrDecdPIqXXN/pN9Hjcy0YXJxzW7VkOyt5gJSIH7aTSAx+OS7hJzB/G
zLjHRB1k1y4UzMmXB6JsL71BOUKkU7og6MLBWC2dSzvWDe74U0SWxKv1sj5aVl+9pqSKoYIY72k2
fADyfYtyI+F9aCZb3pDFSfOjGDM3D1GX1xsFwJFbVmJt6aCGxmlX6YPRFt0xtKyvPx9lKnmY49E/
jzNlCULp9ockwdKEuFHywXwBJV3jRc4qzK+JezQraOJ9Ux/T0u1AwcC3U2BqfqUi3xD71n93ajj7
yk53YduZuwLgJ7iVrHrSGEFsCjfMrwTGXcZEtnN0HWz7XWtFxK6C9KGSWF15ioxfTTncxXEMYaym
omDWKBkAUf9pQCfcib5HpJkLdfEbYVzstC82tqHfiWHJFKAKv7RuNB0tRm7rekqGR91JmHbBCmGK
alwVwSJ2blkL29MSZ0M4xVZryunOCrO3rrEujO37xzzjG2PIjeRutdarcezovEefLJJKx7kkHgcg
sLg19S9aq9JrWskC+jXvMoNn+Lo8sdexymGlAcFlc0jdmxaq8TzX0wdXcbmbbQc31Gyfqc8lqpSP
w4bpnnE/xOJiq8k5jHlIxmN5IOwRsCug+SSskj1csKMWusNV16z5oQ4SpB1gBCSvkhdFhB2z6oD6
TK81BjONy5vqIXcy60vJ/Wrj5zmiJrPYk5uSgMdJ8qGbSNMyrONrUpmAB7IJjperriZTcyfvKJ1V
dnTIul2hLxt6p7Y2U2DUB6W3v3rHmKDp5vfRbMJNax/znG153Sh7h7J86sxy+s2XbN2wjn7pPW9d
p2f+n/Yhih64qlNILRRxCnBBwsprLo+mP7ok5Y8+s1TMLwvKJyDi2pgmInxaZa+lbIztAjLZAliL
8DK1v1Wv51cORCsqeeaLkwT5tbSq/JovD5k5XklCTce/fyp005o1d/QCs1bHnGz4ca5JCeYwbQ1Z
W2xPeSilCDaYGBeOshpOGYl38p5p8MYIgSRk/M3sPHsMif8Tr4rejGU/BGmnxcSww71qXOo4GDmi
JV6NgWHb5JLcToHBuOjZH7R1aD5mWbCdltpyKpH1W1lhwimnavh5i5r5Vx22SKyVHx4zI648h8ku
qflimUzPwZmIOoaGMoMRogSfE03yGPCSbaMSb0Xvp/NajVXzUmtq3cHReC+mmf4no5X7HKW6jKar
Q0qEwlyAskNGwSgoRXoJp2DeDcsFEI5N/1iXT2xooRjCHmUQaYu7pCuLNQa2Ydc15ewhn6OKAn4X
g3UpF4y9T1xkXiVVFW+svjPY/7IVEGNCwS+uumbKKEqUpX7IFYy8fvLdU5l0v3p7euqXo7PPQoaj
6MicS/xksFt0lQ6/FNaOldkzwAI5oNNhFDI4BF3xGFJE4pWVnB+G1Cw35F67a5D4Suw7R0Tb3pfR
1ZbAfIsJGwOOh3mvx3V3F094uzW2IZu60cMFfbph2/bANaWuGW0UKi7tM2momUJm9VYOiUR+5Eo2
e50GXxwju9QNjxTGxadO6qfanm4p5qidmDHPW0NpHG1MvGYs1L0YmuIRWUDttATAC/7DtcSKsNNm
CKJ2P23Sps3voq5LHop6cSLh4llFmWnfd5F57FrHORHbCNmb+u9m7GefMzQyFrdvblb8TKejnVKN
B9nlWxnMOvsqksHJ4uAJnTBZ5XplbEQQHbArsNUpESuDkSRWHbj90Q6s6llREMPpNn4YOvxxZUmF
bxdO2spdGjSqIYGnmebzQbczfEMgTjCgV8O+GJmfzZ+DVTO/FuZLY6tbXlsjSTuWnTAl9zPjOxc9
YBC/wBjsU2Kz7piV9GZ7SFM8DTYoDw5+ZFdajQ7j4vdo1K9OZfnrMeEkWRhAFDsYXnmBu7PrHjjC
qCSoWQyKO808Zw2QTnWhhx3sZBOShGY2su6zyPeGgaAThetbs9YZFatkpUY8yKVUr7oyGTKl5k6F
HGyYmHWezUq9R0p5Zopln1J1ldaSsE5fZGuxfy+ZvVb+jBOFP1it/WxFAB3ysql36PMPvjOc9dmf
KISmqcpPhl1h6VfSVGwnaR/ULZaN4WzqLuH7GI9mEk7v3R3m6CfcmpclJJw57tVNph9K8/ytmyKB
hySFA9E6uDqDhUAbEL1Tn5Ga8IUJBZ68VdYqTgUaLWkTXyZ3AFVpmaMoF8bhuppwiZUZ1VPwK+yC
2FkIr2/JZWHgGRcIAk5QiPPc6BOPdNi8n+pfjSl4Bmebf3yqABRnMYcYQelTSlN9JtcNs6PKYBjg
2ACrm+YO0d89yU5erbEYPezlZwOnpFeHFI/qknmOyjGNkQrB+MfuDhYrL2CJ5kG/Na8F+PRyyUG3
icSdopWM4P88KDcqcbfVLizijY3LHSNjid2gZGrd2OV5bEC6UuO9Tnv7cyitR8eV71rHi1n24TbD
rpHMwbhORb0UAVLFik8zGuWL7F3AuVpyyNDjoeR2R5/z7WILxPaiVdsodwoPmL+2LjadavHIRJ+C
MjCcmfVzHA1XZ7RBlXQ3cFj0N7rVbdQY8fYex55PCDsoipBq2N+z4IPKIQ0frRmWN2umkYc4EPHe
aMHUDeN+4ny0qk0oA3bivNnIKasg/d1WTs7e2kSBuKVLN9k8HMpxeCTw8zFHDgFmiPRTeYNbFp3r
Vp2HIGZ50E5JS8rSaWETSDJVvnYjJrobG/sTquu3nOXL0gGDsftnbIMfAt/hqouHO6lP9ZrM8r7z
g83AAWXtmFmyio0UNhncEFuf1aauiyerYMUKF2uppL9laa8ct6I0yM5a89Ed7HqjC15Ai9H5Wqpm
UTigCaWAt8VI1YMhSXZEOCBYFQRERxBjDF8dq2MA3Ba3ZPpl53q9qlO8o9yLFitpyJBR8dTSYHEb
TCJMcemvgWLma7+pZy+lcm2lql+xA2Ouqe3fhRbSz54ebQejv8kmUACFAKIH5WUoa3JdFZWNM9mO
yfiEtZB5ehp+zRimj4Q5fw+jpdZY+Cl0JEMV0wDWwBhZhwkKTZ2+p5ic1tzYXh2RPtgx7pFOMFiE
la1TXvLQh+5n4rv0IzbQYwxN7aYpWRB26bqY6TeLI+dtni1K4btLCCoZHp36GDqgqcybO9rpkLT0
zxJc/h02IqI/isTBaMt1GuBmhWTghY1J4oEoOm5EyuQNC1Cdqu8TpHvempGxUYm62Yz/vCGCGSSj
ytmgsZCscdsIC4x6p8X8TeVU3c8xvjwL/HWc01RVWRhO6rLZp6XsLos3fIbAZ9SMlJLeXpGQ2qd5
ucfI0AATNFDo6+7R15tLlS+cUa1I16b1bA7zgmwwfxKj/KmNe6hX52Qc6QgPTvhEvkvbzpASFtzg
ZO7B/JyNjLiI7KruQTRwxs3JEhtlTywaNebp0WbV7+dhnSjEuCjqKM3TdwI1cJWnWrvLjGbYUsxz
yDNRsSBkNKpnwUOK93aVhl1OUXHuoSIX1worPwWCPkazSp6yvmrAKcD5DSaxzF4B8IRUCDGeIPAU
a7sk3rHTXSqkjnCnLjDz5luUd3LVDiQXtar8cIHBE6eDMKh1Ibd0nihbUMNTAExA2R2cAzUKBvGA
Hc3p8MxaTKCKRgVcUfVHZ1xQpDjEmQbPdCWsta/anZNV0oOQZdOVSRXHgNDmFaODlueLwMPKw7Gp
VbwejFbBC0Zekr30QeVu/dp50EKMKjCh1XYOSZ5OOlZnDReOGfRfIp3lmYiMeV9HrwZznAMX0R5M
FBw1A0yNi3chbQp8y+b/Iem8ltw2tij6RahCajTwShIAMzlZMy+oURjknBr4+rvo+6KyZUu2SKD7
hL3Xjhz2HR16U3v+xD9Li86fGuYelLK6JGdyoC2wRmFtVYIkuNOngTBCGOIE4AL28dbAiEXlF4CB
fRhEV31xcfzIfou84DZ1QZkVxxRpvGNPwTihqjGs7mcwp9ecZKYYBuWWKv9fUsz/3BzSEpcLlok4
fRmT8th0fbzVZQf8E6MiUAvUjsWAnV3MgXR4qztVIknqSa9cze+OoPtzOz+jnvznDfaP49pPjVp+
zJQQJs2RyL+t4dzJxjgLrWJetKLbzpS2ogZHteIt5snpypqCbHzqtfTQ4sfZzJqMriWDr61LrAG3
if2tCmRxkmIVD4UCTVStYTLSglUMlJWjGQHbnmKTkKDidk0T9g6sA8tFSwNX04R2X4aj0ZyZsxsb
OmG1NbAB+/Ea7RwQM6D6vNBec7A7uVX6q1mBRS2hVJBM0ARNUfkI8r6jTIfCUSffSOiMTZGS1tCP
3pEYiW7TMBxOspGqCkdiOGQPdcA0P02yJzsYh2zJ9GvvgNPajbR7zTbLTU5zlblBlTxSXQ35yqPo
QC3e1nGJmQaNIsnkAs5XV+55qKO9kQy3ihAiXuqxzu7W3NCC2Jke/P8n4zI2r+CMOdVXBNeUH2aF
hhf29a5fS+KkRqsPwfp78O81RH6PAL2eCzmPzNhHangelIOZqnskaXlyG+H78R1z/pji2bi31vSp
u3mot8L+aMosA+vK2DI2xu5Do5G5rWu0T5x+5OWfjaO9DsvFW/SDGuP6Qg0bYyVua6yk3SNNuNmW
Zv+bTU20M5HP6sLJfTeCUVBET47KsJzq6fuwVKcFgour0KPOpfWnRqVMXCFfOuOvzdqbXlDlL4lH
8u7SKwYefZM8OchOUt14F1krzzZVkS/mH0P/yM0UDbgEKhDTYU9LvJuU813m5JIOTMWHIQL2leBv
hEY6jK15TZklocyZnlPRENVn4JtRPSwrMTHhZAqlhyisM79fPLxDCbSvaDjWHeh+EutdkTo7GjdG
YIXpIoPn8nVkeYipWk5lV56SFjVSVEfSh6KIHggYJX2ruRlNE41Gat6sMr4kppn+a3MHo92y7BGl
5HuLGe8mwk98grbNZYOBguX/3L+CebKQL94lvr5LmnnlSVRqLxYbWWqlF+FA67V1Rkk4qkf1jiEC
3EFSnYkTtcDlQ3i0bfWO6g6CFxbAk42ak/7WnQLKS/HojGhYicg8umCxkV9eVqNVrNm8lgyAx51o
Vb4jJdQojzBtMclbz5T7Zpc0l7niK+m76KCMt7FZCcBdSeLSImfeEiHEWseQL2Cv129pMKbOFtTB
+kITbRZJ8CBOmxMU+1lCikmG1gg7S/61exhmk81XKSqh3wxThqZATC+x2b9YC6vCBQXo4b+/RZGF
EiObYep3fjMQaEBpT/2m3Cd6uEAu2nfKMvOp1+1fOcMgBUYS+2FxSYpN3jgm+AxWQ4hyAAVc3GJ0
joY+61vGSCjtqkDo5APEGuec2xcWehxuUc3Ui4MoB0wR+LZys3oBQbteZsl6jNExC4ruWkb5bsAW
AibJ6+AIoB3qa8s8/1kTOV7blHgaVC++LqzBh9yVvEOJD02SP85FWl5itymPDt/jRiKGvggGtQma
mi37X4WyqqmeLExwlsOCpobqtJkE6T9aNoBfqJYw91r5klgo6E3LwMpr6xx+A5vJFURfThNRVoSX
pGlKyChKWR0NNwcgQdnMXN2TDi+PD7RhSsdyHbXP/IuQkvF57XRqhpmFYZynoaYcKB5muuIFn5ur
SxXOUu+paqrilI0z3aMH5dbVMUR1FWrickaMx3We3JVSyd2I+18ofOFGkSuOe7vwDRT2nzJZ7uC4
Vo7hDkWQRhIUL0Kgy3uCR43f930YGxcWl3lLy+ILDQ3uyZbwJtHm2gGWBRRAro9suA4aC2md98CB
lkY+5Dh3y2vSd2ifHDxogODW2yxztt/6O/pWi2YSwe/QTP1+SBhrqqNQ6FcXVONzD1OqYCi6kqsC
cVYL9K46rXProd3RaPYSLqumEajxE7UrHfDyDy0l0DgWNe6XyVKcTJ8jxEnOsBqbI4qqLQy2B56z
W4NURa+tvTSn0TDnA28yp+rCMNZOTSLko1uXisnvDPQMaHIPg4AqUblaE0Q43S1E533Krkax70XR
JQ5V22FdLetLim6Z8XwF5nqYbrEHzjVZYZa2Tp5d+8gq4AnB32/H6uCt9RWCRZAbJLhgDWDHpuzd
AngOOn7gzuNP3FYlUg7kprUFHHaAjny13IXv1rLTsKBig3TBhrhgzoAYazjxtO4WnSQ2hw5+q+qE
Ma306IP7/qtGRwzrjHhCPauXa710ZHBj1GVuCb22sbfOYwUHSOCpBXN1nbKBeRDCPOHuPfxVQTr9
XiJ5dJbpS6vgjuuaS16aV99GGxCDsxAIUaA/XLQ5SNyaoDE08Y/c2sZFBWnRLgOR8xoe0RbVhz/2
5rViBoQjg2YIeB8BNu6S77LMO5XViN02KgFJSbh5WNBYd17jrvYAs9s8W85kHdMBQtACcgifiPPB
zQd3redSAnEdRg/88JRrf0WWdNt88kheAAkkF+dNNg3M+QmIFoc4iexxmCw2mcym2gO3m07yMUnE
na1uA6NuNlHbdI2nYDAFHZs9QhfOP9biVjP43s3YkTAla8ceCvSuJBcC05z5E3tmUM7sFlHmZ4a+
BJPZ7TxlW3c7WwIAV/rK74lroURKglqCcB/tBWQkdZgGa6WlxOoEQvsxmvPAqAifoY4kCSiP73PJ
s4NgvnhdSC1+slb2OjJidsIqabOmi3sFz0s8dNNhIMBNxLRzKf7WDJrWgqNqYXF3RtRABoZY3Es2
WsW5mbFSgIwzfLR+I6YeMywZRx44FP9ETfwrMXV6Bi6tXW4SntEYZI3WHUs6pxXfhjvgR8Gdn+aK
MlYsvY92KtmVBuSfbKoecFe+dPrDwkz/urONcidKDogj3pgqrWQNsg5Qwr7bMFf3tkk04pw4BiY7
fqhLE9xH1U2nJZ21zVKg20/GyQzY8GEQsqF0tsk/FNMag5+k2ktv8JUOJsnN1WeBvtV0GxCgzEd9
zTOWe4bPT9AOgP8cL/NY+ebMJZw9YptcLH9Uq2sLym78Lad8CDSHXPKx7xzKTsRGcVJPcKoxoik9
C1Ns109ixrPMzgP9Nl+ix8FLBspq37VS+2pjazhaDfIHp1LH/k+iTHmKKe78pES9YgFx3Ndeda6W
qGMPaOUUA5Nx/O+HKgYEUi/jVys91lU0uBsW4+Mxe4wdmGUcWn7hapNILug5/MUb5J0r5L9yNz+k
XgForo0mc2eP7Hw6hdY1KbQ5ZJOiQVGnzXZHKbbsRZGsILcZgSEDwrrXVvUzyebVLkvxK6s400X3
5AwOPXEdQfrLjdZX+FB8PYtxCpGLeKaxogZzVhNk1iMcfsYZbajPBhqE1cODssguyGJXQycEc93R
8Qoig8WoNm4xVZZnIZQT/AmZ5vykMj+1vb2cRGQFIwPbV9x3pLlXdnvCI2a+GF8pdAloIvrbEo3L
u1UZIbfS/Gyuw5feyeIMSBhNvXSCvE68XbYSiJ1YMeEOa/OVzcl2dRzrbjx+YGkDwM6YcuzwGVn2
/3kZl9W55j2zsLKogbJNpBuvYdW0GMYw+nUMkGAbEhc1ZQUH7KMdqPAOIc2CQ4FDprQf36I2Jcf/
kgEKHIRQgNe3mG8AY5KD2rjuND/H3w0DByRs1mrGjirBPdfsEra1gS8dxkqJsM14ERNr1Ik3fTcr
SbYD6Vun//5qZH8alJ7225aNcxzHfVqvPZKOCXLWxMEaFQCB+kEF60ilXFIYmYv2W1hdsCRD8piy
YZUj/YfeJ33HCN34E/AkqFsx7EJo7c/eUJ7zskuOmgsCUjpmMMsohMgcn/WWrTGOrjdok0mgZ7jH
etd3HaakkSmsPzaJWaPWP1t80ggJvVvCOxVmw4dHUBjOOdggZUw/iftoPI9oB2jdSB0bMWu3+pzd
NC6AtFw0MoSWaTOdIAxYvxaRHsCHUBRkjRWyWHZeqzheEPJ4J4eWI6hi1AuZrFrMZxq8vq5CbkHS
rJwYvDGH5+DPzwZw1rgYhs0oHoZNQw/r2kXjXajuNcbxgXHYI/2Xp0QfoGcgxzpLc1QnG2NB2Wcg
o1p3GTbswNlajkExqkd2kFYH7lgfCGTdiLLGyzNWy8GYkk/ig8p9lzf6xYuN94kyOmhk9qJpaNMT
+XgmUUrhyCvzq21+lIZpvpB3kJdRu8Xn/11bOX/RklyoZvmvKBuLss1hUOUCEcS9WNXz++IMxXFK
/3NT1+2B9GALWjaxureC1NYnwnI7vkcMDklaHVICp4uee8xu5MPgW8KEoXTreOs2ZCL9cdD48ExT
i/Fhip0Acs3TZ+kHOdmX6Y9HY80y6ohkCUV+w2BmcPnjjssCSJdBGBKxir2NheVszb0mRIfLAZA1
R4edn8AuPtXHyiUcdXWAmJiE7DaDg4TrKPKRTFX8WENbXRnMElTS3TLMCRvVLNneVNkuXaonjA7R
Vrdl7btZIgEUKkYNFrQoUJb2Zq0rkoLa/B4vRRxIHaF66/HVmU0RCvJLUDhijmOAEbCb/ua6ApbH
EjzxNFKrRn79MmWhKpMf0XA3CQr+pNe7q2XLf5IYhZv+BvRv3Swtl2yVMD4Z2K9vhIEcMqv3SxbG
xMjT5DMtUk4/nyG8+WuqBlCF+yhNSRrr2ktl6wjJ46Nr8SL3zRZPeXeCrbVTK/rEVVfamROabqTK
h084TPorH1FYrRxpMXDp86RK8JXIvjCjfpO25J4Yf88+i96TqXNGd/ocs1Sbf1QfTYchXTuiVcgJ
mTp10TF3MHizGQpEIyFdggq/YK/uV7GdM4F80Alm5aN4g1AEHWQqsNWgmX54yRHpimlXjcm6I1vv
uVlrEbSrc6/ADZxx9hPJwYHTGaTmLPPEt2KADzLcxG+jmCupjKbAYW+PT8E6j8nbyDJ1AnYYZor9
DIyLYtcU8tmNavo+F3JRz5yJ5Uz/3NScwAKU3cYFM+8OxWe66rZvgixtFojw48An24+ZXxfxXTc/
gFO4h1TrqPgRz5Xe/FwOqA2zGrzHYuk7+h95AL5thUVNwvqSPebQQ39zjbrDRqE1PgrE6UMZ6jut
65qR2tz5Ll+QxvuE8YT/INq5TsEWnD0Vli2cjkxwkana3ccZ+F6pq6OVlRmeA6uDDNK/jFn27ujY
kthWT2GDDdETeOCyiB3M5E3vcTT9gqI87Wh+ewasOULnPNe21egF03IlNIlWOiL2fNLWG3s7RnTy
Z+4HkDvGjLPZUfo2wl58dSfnvc7yD22e5dNjidZwPeDo9nxhWzWqXBLW09U9Ieb6yKy3uI29fZa3
dLUK4VbmhEVpx9e8xHBjY5pw4tafG5udmAAmV9odCkfscE+FZgU066k/t6CVl4HiOtbIOMoWYoa0
GN8TUywGqeis/vuBF1Vcktr9ZxH6ERRi7o6dPEAY7bv8OvQGeLpMXCmJDHQ+9rsk0QharLiacKbC
KG4x9TgW7g6LrCA4BTrr/yNxOG8ROWLXZuiOY9bggyY1Qocw7FTJpciQxdATNkTsYcL69CrHb/oW
dzI26MJbBt/JmyH0HqgaalhODi6hFDCHVh+Bo/+kbekeekt5V7Pu/45udxctOcxmxRY3znKOuwxp
GP7DFFXvCHKkUnTnT2JRy3Zpl3wjbUoEsjpvCliVE7Fjxmu6bry4AH5pMktOYFybRVxewFJ+TBFr
JJUmDNOS9IS+ELY7ZUdfPzkeeeKy6zmYzK/VsycwiPOlHYhDY43GWeKm0wV4gEyx6Uyrx060pWjT
OBkCzOsvIsZXhtdSQ1A1hx0eR4ZsZnRMcXmL6pdRmPbNternOquvEZvjOBv/KguLG+9GJ4oIcHxN
YaNHv1eDbwVV6tfCJftgp/wTfbev3dK60W0EtveIYvHa6tFxhCQo3nWrFxcdlCTN2kMGkmkcYSOl
79KT6vLIcOiLfi970O2D5u21HEcxEYoe2sTJ81OLPB8jmTdGaVqn5EXrFZSUDLcPVIlDERHrw9uQ
+qmi7MhKd7n3izyOPUadRMJwZ6OEi3oB/a5nbb/Nh5qps4REaJT1C1l+JoULa/ZGf2IunIY9dj64
Og+9zIolsoVdYDH+X8t0xsTbgzsndmVp6MfYxBEKpmnZBlZMsiOC3mRUD9lAivg4WVbhTwPjgphz
pQO9f8YQHBFL70ach3Oz6RaHGSZqai/GUhHpLN7stj6ygXteXf3JHG0uhVWxigMfxb/tmj4mtk3K
nPINzcpNAOjjHMaVnFrlp0lBuSVnhBAUwMImCdaFgKJFqqFeMs0UiYPrQltKpgT9Kdcn3ecCOak4
9g5mhgMtibRnG6X4kfa892eBT3u0UjAILGZcpfV+l0RFaDbIYPTHejGusw/DGNqdjXF1Ozz+74by
4Hr8o8JOQleV5GabFiAfLf721hEzhQFjKIumCJVP/bdkEw9jp6cYc+ed3tKApLk2b6PKI78cPdd2
NUaDjz/2OFzoAzuQg9fSXljzYxVlj3SASFFR4hm33mSN5TmgDnjtH8vByQig7l5ipi6J1L56hFns
zQbO0ST5JaP87rjGy6ShIjWjL91xyF02JgOEQQKpslq3VEZzsD56/DJNtQCJ0B9NT4xwmNn/mh1B
6taZj665p1Tl6NMyA2gm/TNqE91T3TEuABDItdL3Fs8hJ+1IzFs8INfuGaAv6y/HmqmWmFBlPcdg
Rf3UM3fZImkFG2WBo5q6ULorWYQ2oKtihQJCHow6TQjmmVMOys9M89NpC2CSWlf6WjU3OwF4ecsW
6ntwBsD6XvVHo0rWo2QMp9RwNrlJUlFPWSx5m3ZYWO5pgvbNy/tfaqHIieF4vjkeH/3Qwd6RkYEG
nxSnRDX0eEZVv2Qe+5eOdHqzzT1cmjK+y7Qj2EqUYd/bvsGrvS1lSc4qY0ZluCBuTcJQInBpqnqE
V/MaLxluO0TM2T42q7dOzv1l9VgUYCY4IppHEDkcVq2JfFPPnh33d9Obxs5O2YgWX9haEVY7M4Uj
P4sIJXHp2rl2BqkO2SzfeSRcRv5JFLYt2oMROdVee7AqvLpPOVjNn9XE845tljRP6tugbh0y8Fpk
iEbckOVSrcGi3F8VAUwmudsOZKgsY7SeFbDzJYiYTuVX+ui7sa2F84LnACT5mKRB2SLc0kiwILbt
1+rAbMkQmJP7+6qGNIa9LM4mJwkGDTb8KyGlbYbAW+njvsXZsdFYUOMYb9I9fss77Ea0gvqD2oVa
vYdE1SIWD8epfDdi+UY5Gu89VD7bfLF/4ooZeWFODzfMbrWWmFSomtc0M79XFuHB6sFwK5o8JKXv
spiVuFhrIwLsb2AJ0u6NCTW056lpyZ3Jrb10sxfl5WKXRnofUBrhFC7W7Jok3QmY9pMQfXUbtfm+
rvVXDeh2kxaMY0p1nAc89kQlwnOIJNpHBqjhcDJ68ZLgXDpi9jHDqMakgBoz3nnJIJjvs8KrRZb7
gIQ3y5LF56RqgsnBvMOciLzpzHsyKJMNr0duPLIqLzjQuaPRcq4Z6mFqr2PPcPKMWOkwWqNL9OKs
nbAFEqkjrH6HgAn4CPf+qTDnX7YNPsUTuQ+NVBxFLX6vA65bWblQJJf5tXG5nOI1piYfT44ndfxc
9kekSJJbbXFd5UqNaXi3UfyrRpqfRfipiJlRSoC4arJuYFF05yVLpc1cr5vDtjNeDcaowQTdZq5Y
ebqd9aQ0l/AqLyYBC6Thdraq/vGKPdmDMs4NwHYBbnAH0ATBjpPWd5GQJSgZ7Cdg3tC3bAFr66FR
Hyn7KHCICS8t2wvSUcdPUxbmtSMLSJrMmtpCWOf2lzAQCqSFlCfsV3/mXDcDZwRYgpI6CWxN+90Z
/CZdzYwgN6PVHxxYWR5zj4olrGY2mKoFhLJ6eTdcMiRBVpRb18B8jOD6qcE+RDsEr4uE9s0QcXlo
k+D+dqKaTwiTUOc6555OfqsnAza3Kn21gOFtCvuBv4qZpLnAGIdDn/2BcVlv3Kz6rkBLLCOkIHOh
6rEj91eO69cAG7nBQ6X7yfhOKgfTvYUWJbeLLVwJdwP2x9s2km3GXLOKGOD+J7x+JbKP8wAeMnNb
8o1bjsuxlQptNpsRJwHWyMwjMbLfps2/GJUTRXCiXYFe/FaLIinJIY5oiP84qZChgeB1sw5esqud
TGzWq1TSDemiLtC67wKddd3EzCu8SByLh0SCxHkHbqk0W7gBmXdntzRvqMGnrWkNp2wRlGBdeywq
b9i70vz2MhAGFu4daqNSs17nZaY3YQi2IWONQkm9WvqKi6WCumZQxY929YyK8KPVYSRajg57IlHD
7ntRHfNq3XtF7I/Ou4P4TYfj34e2UScWvRtkAAhwGqsNgWmDLjuLtoz8KRnmoOjuE5vPhxjwjnry
pivchuY4/Oiq8KGjumWNu7qkIUF2MP9E07sJFpLM3VPdjl9aglR3tFNIQ/iEBAZTFkTyx8ggZTQ1
FANtL3gvN3DTKG6I3IKwiyWFfbnzL6/p41cuL4PdfLYcWXg1Pn6j45xbBUsq1rxsEcOqlT6Fzrnh
mQ+wvr3LBcB6MR+rljEeHy7qFmvfTRB7TPKst33tHWPL8NUKBhsMhL8iXPCzlE815s/sPMrm6jfO
hHsjsjcSiv72SUOSnomOb059AjXHJgptlYbs28x91wOmtFknNE852Wbm6Ix+yS7KjL+Qxt7aZUHB
1RIlNpVDiwIX+U3ZifeEU8DyMvY5Rv8hJyYcBUsXxyUEHOEDaxtsinhtsm1lWtBwkITwYrmgPShH
/FXJF9HX9ZaiG4RKjWZoXmkWR+Oolb8Hqxt427TfdLcMygmm2JSo4REeMOR6bFAsd9pKj+AFR4AH
Gu7S1V4e38iarJJwp+ll+BnLbgho1BlfLGhyIUzQVpunIqN8FH1qhATDnBSLtS3cIjA4M99TVD1J
fWWuCFZnn68s3iKFhj93eQ/gIhtETn4664S0va1PQwxvsZn+MGBn5rCIel8uYZx0UYDn4Dq7jcna
MD1FkEYhSZl+h/eHqwxThzdNaHwB/hgL9JmV/oVt1I/l9IcBbNuGkfWZgTZKFMnqhN3hBXokLzlA
yDl+r2EsbsB/STV/kN3gBkVs+9KGyB1N6BkMdgatYhtu2VeXTU4shnDotUPVcyFbWaL8tp+YwOXJ
D40fExE0NIR1EOa4dNk3lOKXcTDsN/YpBMwdLE0Tr/gm7+SE1UHhtUAwyDtMrKH5XLLThsKfL1RB
NQT2viPZQN7cFmlZwtLYEl1Erpj4a8mO2kwBu2R6B7AFVdNGIubeGfjgtwQ9vsA7veECfyAveEZp
MX83j1A3aH5k5JgvGEaDssM9PHJU241rw/dZMdtltsGDmiz7zkECbI1zdrLraQyzKbmgAaz2iJiD
0lHDOZUYn+KXKlrdvcNiNki0hskMD/ACN585Q4pgcKq35aL+0v7Ney9jBpuD2F4dSq7WovEoypoz
zJrfLc204JIYy77VeOUJZ9mmY2zd6jL9BDmzbEw9KQ48J+QEJVW3reG3bbPyYg2Ry1JrdIkPGujr
FmPX2p570y31Mgj+d1HdfuGDJbCWAoAMaJ+lGIBPvYkfkA6iRUCKbDMHAYkaIxYTTPg3KIdajJ1k
ebrLG1PWT8sieaimp9dLxHAxogmzl+mGlNGWWFbGswycMSUmj3wG8x3YBGN/zUbHWY0/k3CIcBlc
Ygixquyphdz0VOuaCPtq/pu2kYl8wTsk5YC4Rx98mds8qt0rsMfdZAPaFx3K+pwYj50oBbWNdA/M
e22wcXYM1fBJsZI7V2lMXCFksXVuUniRHv1Vfciw6NxnT8uQzUDQ150YhFcceGPuHtBhEipvb73C
ZvqQWyerMPVNCxnLnzXUUG2sH7CR8ecme9VlNPHS6dwAFf4+1NjPDHlQtuXDGsSO9kYdukkShqOa
mlBi6tqnI9BIu250ylR6SaI2O5u182o6qBhI8CIZcehPjh5jziuth/xnu6I+uRTr+tcqd4LgCG6k
yrkUxYfZqW9tKawvcPvENLSSVXBlGDtnJANFGxELYArEOttfZoOxliP7UKf7f/hq+qBdZDDn+Mgj
phBkBTFyIZr3bSGMAFWNvHqsyKCGx8fFQv6uNfZL3evviTeYoTaX7VEfOXrlw6dFZ4RBVX26xVfL
J/GrjQTNj4QUqHUANdvGftOLWx47ZZAWdP0Ul2BgcYnd7M5P59bcQh73wrl0kp2bwvIuhrHfYvRP
/QrapBgqubMMqpehJv5IGOdqReGgFa3GpF2ffU212s4dGRXaaVyHaUZRRbV0BAY1+gre2cCb+Yyc
Ae8OsdpqHF0/E0wZHDECXEeaZMWY+yYmAq0zd0Guln080RMYHgZDs/9tNfaV6FDmAw0dR7J2MdeU
s61m4hkzN3tHwfH48JZhL3RokQD9oy1hgvMZFepziTHsNGTG3l7RaFqkkgEKdC8UN4BEMeocCLL5
bTdTHTDOz0hydcw3OzUuNSs/DbE55BkyQwnVw6ofDk0uLmluvs4jw7c0n+99abTXkeHAmsswpdb4
E7Er2HSebHw+QuLv8GNvTBWLfVEgzjOTGLJF+5drCDsqfJlHndduUzgh0GIIdZtL5OtuU+0awhWU
spe9BWJnY2KP6LyFUtkgLk0a/LwXaTzWqO1VscKGF78Wl7SwBDYnjh8vg+BgumEUMa977NMwLHwY
lvPPdp2YcqNBZYbLfJSAiHo0sEwsKTXWa9wIKOYQSTdm1e+NdfF2zWjEwQDx1IoBWc41HiFj/U71
bNmRHGZuPcko3ZziT4Ys2tHRHG1X22hWXZztO9tlvNy5jyh02VyjjvmfqCt/bKR9Gb9Kz4Z/KnU8
0DFhtwY7yBBLGclXNv1w2kX1QWGe8h1W4lUM5HLhF4QMOJ6KqnZ9AWhI1t6Hh/UzTSHlzUl7WkpJ
aKU7sylabh6LFab/Wn7xhthjkkYjXLqfU+qS3+iGFUnDwWOQ02kWnekzKrFoF7P8fKgOK1JFnfya
4oLIcv7TrmK0nec4ErB775os2ZOOzC41drygVAR/15DX41afjkoKXLieAbHIFv5grgLqWt8DPkYX
YInB1xrAx2NbkyWMoRaMBloxARBYLEcqa56JsaS4UNoJ+izyny7yc1T3O4thAnIS9uAKpuU0s/fR
CU65r7G5j9qvXBX2k9SW5wIJ9A4N+oRrZ5fk4qWIki8AWTuvdxriJUgFiRvj6Or2n9ZY/3pEOa1E
1W3Eb5QBLlNEaw1dWMYxoskDkeMvi+0+zvfDspRsP1rrBM9tPigmaHM2IQ5nCLBfLQQ6tUem+SpA
uSkmhzihdqbK2bet8j42rcO8unaPVfHzn/LTVmZ1YaL+lydAbq2W7K45S0BKdWgSvXH8lk4NjbZj
7oF6edslZLpEdo2BjqfOpsfFpk+3nEWXFbAAUfCMLVC4XaxcD5G/vtnADn0zpUNydPVX82ZWUJqR
buNCf1Md79Jk8AbB5d7FMVvh/MgsTqFKhsHiNt2hNFfpO4X2qxC2faTSxUDdchPplki3DXQulu6t
hhOLJFa30vD8WCOaa3IKyIIH211OgPgRMtm5wcDTqVi0jvucaMSumBBr2uNfuDck5KTyfUXiIqZE
bVvNekaYy0yVjd2uQIncQll5Mw2x70nc3gCFzf2eMAmeWIEOWMeLMxfU9naCGpRhE63fK/4+nZMu
c3yj1uYPRyY37z/pb8I6XdBqYTbKAivP3/s8e0WYhzynzshbZZ++LTMsJ6rQY9iIBviW2AUw7/6h
mkZQuzY0eCVIOL3DrdC5xZ0A2ezkpr8rRny7ClXmro0r84KCnw1tdojM9k+GbubG8GNk4EnTLpEM
gKdWJM2U9ZWHmForHdGvTIzfUsh1BotbRMEQM+2o++jqNRDpTKaLYUToTNDImY98y8Lu60BHtiHH
+Jv9n75d7Qo7yqoY/owM7pIYlRtZgd9sseSufeiJylFf9k1sX7oagwcpW02BAjBxiymUisrZLXEl
V2/MH+xz3IBPnLViJMCpuWFFTwIWp28Y1q3Q0drYF2v7yvFib0Ya0F0lP12TlSrJo/XesG/opaIr
0p61Viu6JyouD++q/Qi2ND0FcoNHaWuRwhlAxAF0JqiZaPyQ51oV4vyuODRurfyi0tZdxKKdEfAc
EvEWId6xTga2wg2WpjaYa/s0apXPQjTa94BCxsXzKfpI4hP1skNOg1ib/POKLfJ+liD2JqTdqS7h
T2t5Hox5c55r+gCM+Bk26BDfO2MPNvUMkKAC5AWMd7iyJH5QcJE6ckL5cow7HAfA3P4pQskO1eLt
FwBxF0Lsv1IbMb2XQI4zWSAteqPOhRH9GYcV4eO9iRZ50UnVy7iE93YUy90gsHylq3afCCE7qLr5
ZGW0MN79UQlq5FIUSEDwjSu6k+3U1+GSpt3BQAoGReOkj09G+z+OzmPHdSxbol9EgN5MRVE08qn0
EyLdpfeeX1+LNXhAP3RXt1Iiz9kmYgUAHAtnga1FgOCNNCz3VYxJOiE1QStRDK4Z8DedGXAVMdlu
Gr/bQtK5n4ijTrZwKhMBVa7OoIEGDTi8Do1Qr+nQX2HDSUeUroUoxwzQWGuzY0p2dYn6vyFgNmgr
Zbw2kM15tAd/Efh9c0qh29BO/hLO2nEBF7JTytfMlPQjBQXZnqXuFf0CrtXsFicZEGGmcTSfSsAo
bOwqrvjxDjVCCMpOEQK4NiyYq5CQigHxX7uScsaag0u+XWwZ/a6/Aue2ZUGzDvMIEydmJHpkEnpb
cLF4BPoNMF7Xzutqk5FFbMEdXZigbe2ZM7I6svtBLJDlKQiqq+EfJfh6xI4qHnGZfGdSmh3aFSnR
LsfEZ5sMoqAct8KRfRMbbAvUBEScT72vjSPCzp8kBIKnVgSKLf1quoTJSns6V5DQPYhSMcVjKKmh
BqLPCL4ws2f+iKm6z+m6Falu3FHCZyEyDXbqYtDRCKvzFRMm/tk4jH4a4gNazr3ezJ9nwLhPidp6
qZxEb0sZyaeswjP1//8btpLpWlZdsXHg39VoNamostzvOXaQWQvVOa5HbYdjhVA9RQ9ilHHBEMPc
FmIUDxV9QVGFUVCFyn7EVHxeS+GL/KV/8C9IH9Z8RQrXQx1W7zPCsV2+dF+wSCFFvyxcviOZhddF
ii4wnOVAbmlb5HUgK6J2m55QFoNNp12sShB2HKQI5fD125aiVsc80ro94boMJpdltGsKKIxvEhH2
RmKR3ooAjXzZBQWhvh/HSLwDfCyv4kDq5ywJx7nJn7OKFUiv4oAaDM7qmcBANRPOmLwMOqTjOub9
q0nq0cyqTWcFQkhybBdWWJwba5S3domYtaWVg44ee5nBBhs4WM1685tpZXSRxRahwGfftN1VJIYN
ZaH+kjVvifmxxNGhMJ8j5hIrsxGjpEKoMODRKKr6PWqL00hMT0dWnSolh7r6mKvCE0f41WJxpB5x
IyS5jfk8EXePUW9Lj1jsBidVRz1o8GsmGTiZG5szt5gn0MjQrRBHTACJMUa91IgASMXc6zGaEDno
OXtFyXqWWPF1cN2hzvhzi2NLwcozt7i/N5rom9Qtu4FgA2L+XsP+qI1IpiJfWA2U2kkg5ReJJIOe
havRYIss2FjMvXLsRhwFSAUYQJ1KPGwV6YQFf5Gc6rbZvIFO3zUAOBCaBw0i7nneM11SUvRO9WVK
vs1edRpZ8BqS7gkkwljY76XlQzAZM5GSNFJ9z6RdaXp1YH7sTeLKoLD9iEmH2C1x7YBkLHSZBTF7
iYEWCvEccc77Ad5F2Xan2rKOtB7YMr6ERn/ityd8xnBG9U2c10AkpSyfBvxTy42FPRC7/kUSUD2r
EX/zVXiFG/wYohdNK124WI4OGFz4rqHueVgPyuRNXt4j8D5GNDEfpY0Q6Bcadv30VEpzmhvWhERp
hv2/AqsmKmcwCATpTKiqiL7NatTBFWLNb8N85A2wBow54b4b4XdZwoshod4iBq5+zlOs+OmnyW5D
zeDf9mgbVtOmvY/QVKE9tpphJ1T1YWUckpu0F+TUzI3djzUt93xM23YPksZmA/EGOHA3It+GX+/2
CkqC8sY2B8f2BXntIcMbTwU0ix/43Gx1k4NR6VnWo8Y+URdHiVEafAn2SYzeY3Qf067UJ6dRTpi+
Bg3Rt0pqd8FCtneS6krIMmGwn8N0QIVImAki91myRb7GVT8IRe0DHA5mZmFGSKmMMZUB2BmBpbsC
ZFiRoK8NzOvuJ2TUYnENj+UjV/l5kAUWqP0ICTay9hMFh4Or7BDP4Ustj+4IyovgLiGk4VR1koz8
VfpSWT3XzEOz9S8BxC2TzBxpZzb6pLAhkij28oi5tI157/ksy/QY2ACZEXkB4PBl087MaDcTEkNQ
+ymGhZYqUD+YIWe6eqjjoE6OuMw8XaH+mt9RnXsR1T/wDGodxa+QbIz6d9Q8Mumr11a3J/GXIW9m
Pcv9X6clvwrPbJn+aBiZxDoA9qbRoun9Vy0ehSlHT9R6A1+V/qD53YPCsPPzjKKEDHYHYtdOwjjC
hpHdgt/ywInhpWzAIpwSnqVMJ+hISt0JY1tEgAAeU9m6D93wkZd0RgwJWGd7y7T4SvLa5z8ovnc4
fEUWwkl9FYtz3Y+cfBgiZLb6ySXbgAgjL7r22ZXPBZoVQeshdV3z9hV8mIfq4yJucTAtGo+bWdWu
RDJ9pZ8bIeAFsbPshAXCHuXZLp7Vmt360jpjQvpCLtmd7pv5tYwgVjMYJc4sG963NThIeoENJepN
UTt3ocsmGclrkM1ZYKCELyzuu44xGJ8txizdYLFMRiSmX8hQk6Q/T0gQiukwstIeV9GWhBPqP7cE
/i8PiGeZ9TVvci7YuVsgcyjxVUr8Hp6J7DPlWBQwGg8ytvXOS1vLaZafbR3Yjx9NP7z2OJCsadlL
zEWNYY/v0RPQCCPe3GPoPLDc3Pfx6mnpG17kRu13CjPzeWjcSR6deaCTInVQbf8SthEWQ9nIugwm
ypwKCOGU7UXtCLZ9V8PUI38WC9p5ao2dQufcsbNg8sDIGDOo7uQTZk6LkfsFeElgDNc25KXL47PR
+EJ26nHTyssVLg9ehWEnUUESRNBCQ9LaoM8ZJhKHUPXE/1pE+hI0CY5hYEI3ANHEVckBf+hGlbEF
2IvMKf+ogGydbYAYizuud1Y8/N7dIReNIzUO5K1NYQN1K4QoAXAEyWIz9eQnVPcE7B83NZh1lARQ
/7vsOsycJGEXUObaFo6YiLA4gUlmzGJ1yWP/Pi/pHTezK9LcIEFAqN9CPCNcB90XgGsNvVJE8m6J
ETrUP5ZZsTG/7iK29ZCSdlV8JytuN42hoyIzTZFmy9RXGCbYN/R2m/xJ8/OGnkjRZbNcYwNyKIHp
dS3Vn+HwpAHbdmokpbn0Q9iHU5ZvjZQeyjrfqYSjZT2G34YdKL71NJxpJ+5AfXbkotsS51YZ32EY
0JTs1yg85F1oIwIhCm7TwDC/WJjZEx+PtqxTJbgpAlis382bgDH8XCmdb6J27jPJN5GPTNKbiEtm
lY9j9BCMLcS+xomvny3zUSTEB/CeP23mcH25taQCWYrwAkmCrRSXiLlDEjZx1a6bLiuIC81J1fjc
blutTWY1TN6M1gfJ3gR0r0pQgRSFB4Rkx4jebQF2gS4vdixMIgIB6ZEJsjkTt27TEvMTX5WbVp3F
bXVPIqN0YJNBC67dR47xmZd66QKWtkPR4YnK94JcoVIZqVtp0GT0Zilpt038JgKtJ0oNKzSRzM3i
5yX7McCx7P+ZgD1H/WVofsLuR5nekpb53QuY8wditUMcsXuhbe/jcD9UmOHj5Vsl37WPvdb6p42I
yXlNq5GQ92p6bvXvidBwvWL2IT7l/I0qb2rcMU8/ymv1kLRbOQVTx8RZK45Q19HMbTQqpwhvbZ3e
TVJiq/CYmIkD8WtfxgDfQ8OltA/KhHxf8T3RfxOdOA+CAe9md9ERJJWGhXpthvVJ6obcBKnEW8OK
JVsaPi7F/tB4Ss+AOrMB2ZGW9iL3R1SVXmTmiOoZmcHYNH/U8iyVg29AX9Hz/CANJUylmDog3YEy
aNVLV2NBTVKIsD1Z5ByjRngDtm/HhXGBGPYRy9A5Mgv7yveQM4feqKYLoptzwcAZK7pAVHeWLfdO
lQOBAY42B+3sh0yGawVtVXjpVBKDqn/CqtjslgjBeJe7PxW0T8R8c4wFxBvvuUzIhTLdbwV+KqCw
hpwxCN/8vjiEq4uWIi/HJLpwjXdPhqXvJbJNFC1yDJOBCBIATnVzit1Fc0U5o/15b0idyLZ43srq
r53KXINsN21+izLOKfRg23YSesiZZtORTA7hoiucJsWMSPBV3xIFv1R+laoOz9OP1YJjiBSf/ucg
Lv9oxY/lUN3lBsa7Bcq/nDZTicUboh4zXk4t/GeKLwmTpyZVgnZ9n/TnXP2dQkSKArAduHfg3gCo
x8Z6J5b7Plkl6RqCE4XCrxo1x2Jltyq8oFF/nhiFsFj5FQSEXVrB7AcR8MRADXDCi46xkXC0RGUb
gQWLPoc7ciHAEJa8iBtXT6RTEwtniFC5OR9jQ/1c6caomOATca7r4qmqZJyG0w4qDPUwJT51F6a/
LG6vZhod5yV7R01FdQqxU6XmV41n9WlBsrgs1Dug/ZCPCCkZWiD6zOZUoYdS9Pa+xhHDzxxZN5OE
UNpbBv130z1CUOxLUz1A4SILVVAXINaTCS+b4pOprkGjty6OTE07tVrsV/PiY/vpyYQYV4F3/0Sj
4i6V5AkQC9NrG+eH3Gugqy61doJj6kQFBWFoRt9JKl4NJgWsqHzgo26rvvfWxYoJAuBeMuj2K0oM
qyYcdmGFM5raIe8rd+A/qWWe1SPisxqvZ0HZEKEHsZ7tdAfgTvhZN6FUyswYiD205ZpcSyV2tcVb
tc6pZabCW2EhdOzbq1fdrOy0YgYkHUJ0GDwsSuHlowKJ81vABV2r8nNelg9Qp45I81eQgFbwuItQ
jfQRdJkczMQBVBZ6Tz5LmiWesXimBhNJGBwLxJViPKfj+BwCBdr6TRH6KxlGIjkYDZQTFdEa0+QN
BDr4qhxfGeRTBE77qbyOhnLQ1HXXI6zu8/d0+6j9DZwZa+UYel8D7K2ObG14UUTsFa1Bl6tf1+Fp
U4RI45duKFvclG9Gn4tC9znM+9q4ayte7QWvGjrn97JIOcsX22SCl+iIQGiXunON1TZM9UBJKEhX
QoouOZjHTL+NC6RaVvuW8FbDysBec+D4WaujJVSubLZvRHxVKk6+DlgTVoOyLnxG7k4oap4MPTjl
HF7IPBXGxzSXT0kW0meAQl+JgAKXGzeE8BrTYYjwTDHFTsLPFhuJUZDcJKOeN/itgW/8tlCAIeTs
J7DeXUN8fAc6anLXpD1I2H/M5ANg5Slivtet/kD6saHeuu6pbe8b/gXCsKDeDOWy0iChWsihsM+U
ybHupDPkuAgnEIv+RhSuegVj3XRI+ODWFxE38TvJLKJQYYvp+mqp6G8GJFk5WGMRla6oViCJENCl
hulxQjsz1QRlXEklXYc94dWQ4tjlJfxtsuQXJBzHvAM1ZwPDoIMsR/spfa0kzY0UxPjxS6hRlEsQ
Ru506nbrpvrbKLlmVJ6NHigrrn3zlFGqWDWJKIdp+OIeTTdvAY5HvJ0ROtSGU47vs0etEw1/ba1R
KLEWjHUMnr+iMGPsAgFKr062tzzMTkQEeftToHceh3gnkRPU1Xfktz4ZqCwAUbVNIBF2QIt3OdQE
hFlTGtAxOhYD2aG6Jn0NrA0F/LLX5gJRHgmAbXuTRI91JVT6AFvLseEm6xIS5gkNHjKbLcw7BT96
ZUlBa3aAUOrr4SnZfK/idEFiADTCJAreTTSyc1ktAgTYd+qHznBYFC4SjoU5qigJrRubXVbCUoU0
66iQsjiShFeW1KnrUyQFCsQpkU1OwmCFMeGhj28s3kgZ7pwOrLEcC3uDvwz1Govm8tCG3gQNOAJc
ufRPtAlyowP28hdZ3yXiYrd19ixHNyARWcu25VKBiQj1T7wbyAQhXeT12zCjAHkaquios4Fi1WOX
zbEzsR7iqs+zQ5PghXgLlZ5m3bBVrTsUWyGjAvKNDi3y16IvvkDEfs4q6TBwzsrQI9J+bzSqN0WQ
vRl91pXxtdLqjWXpWexhjQqKGHOWKqhwTtXM0mDv9PrNgqrG80ZQIsYaXpSl5O6+GOK/Wog8oQAU
6qOBKQvp0FmUSZy5pv4UdY+swIldM1w2Duwg0+JPF4Ch/BA0VFn+1FZXYCr7kIF/uzKgmpjyDNdR
4tB3yDKMJNEHLrQrgHqSOjzJ+yraZ8JgS+22bjNthlMgl/ysPfW9ZyQniXJyBCtIvguKV2Bw7DOh
rMS6F7MkYDV10MZ2v3YSiPnRbQYTjKv1lSfL8yr3hwHPXU3kCCle40kVqMF0rT1VQDztSSUYWxvE
h9L+auNIZrleBKEMN0ohiM+xRDLgxxryhjVp3QXUwo6tPXmH25hFCxKgEgQmWC+Zpg7gZ1kXQ9Nj
OEM6k6/Vkzf2/MD6Qkj9bMZgFTv8EoOSivt6s2QVRpyd4Fkx3b+MFglEVaxkRN+oj6xuEr/BEp0g
wHCWtCAOOTNVr4vlx9x20xXdZemg54qYQcK2StWIExUNJ0KeCR3HziorkVCo4heuwshZXnwlTcVk
SGHEorBBS9nehsgVrlGTXkwlvUTjrLrSwISuGE3mkQoanWlfwwD1BgSr/sq6SS0Uc29Zy1vOH3hm
bPfabXqCot0XmZAEGYsYlvhbL4ijurGan6FCxpPgulajJT5DwHotJ8yLvdkMRyFlaAzb1Vf17mCs
tH1GnpgvKVNKd1BTUEBVt9d1egarVxxs5dc50WcPnAye9XEsvYQnh6xczA3WG/uGp7EE6iNK4gvj
/FcCJ5BCbZHQmxMJkWhfPEs67Tg/d7WamBlIGEL70X/XzcT0Lazh5BsvdAmDA6T6UDMCJWJulOy6
C2cyXc+xKo6u3CfDdXMz1LmICwOyOlwE/YmD/CmbR2DPFfDgQeRMLCb1n4Qo/QI0XtFD2Pic/SGw
iN5YlwuLfCldQcdO8x/67yFAvxjbZagM7jxj0JJySbkz4v4O4/be60b9k4NwhrDla4NU+GNObTOm
MfskLXYW7vDqtwKo600WjW2xpDcTmNckKTK5oB+tBrDIXRo+VTsx5a62dY0eRp4OMn7X7Zck/pMM
gcXUip1Wjgnmg0hhTcKfFOJ6KPlLQeUiB5CLwGL8WkFIVK+pBjV5FUq61xSCTzukDGnl0taTKN1/
xQrFy6TSnhsjgFcSTla9uhUZmtsVrMVPlXWWJ43CH1Jv+lO2NTsjDN/rKeVOgjsDcF1/F7WFCxIj
F0fDXdciDh0lYRyDmGySxcmuV7YbXdb9xbG1FT4j18qWCifKwp4VD/ufJTlkpsBvqIw8QgIoyfVh
omXbnouG7D5vVQHUFZLVuK0evkwCLC4tygMz1o9JJICqZiwhackrmnAjUPH0DgnL5bVJfgz5XZop
+e2SS0hoz9Kiz66yEhy9IKMa0XOCpQaK2WakqDGCDreKeAbMpWj6s2pNxWWRjHNed4FsZZx++HGr
mtS5DAr5bkxQ5YBCRKjbZ8MhraUVPz735hzrEiOHbNyRPAl6SHGmPv4CB86BNU/VSe7fRwjioTJ9
50rjmQk3XyNH3OzCEe3pTiEeeWWoaHXkbq7KWWgaVwEmomh5QLY3GmEIazoSWOWqxA1D03tB7DHW
u6BKXvrUDCSZqCdEr9GYH1qDDPT6u9UVSJMSoqbUIXo7gB1gyAL/s38awNlWrgOzxFZK65ZeSvgy
dlyBKOSC9rAdEQnZHlQGvmn0YHSDS3o51NxrTb6gv+farl4wjhwQkIPCJWCGtTgJ6U9a8lQl1jf9
cQGmRBcr/Fjfs/pD+gNT1M9ym17wYFnphK/GzdBprzX2hS/DvEot0lUrIOGBpUSxi8rhTY8zF5IU
vp5mb4xv0bp4cgcyOfxhmvachRU5p8axlQgOcZa2sTESHZIu5KtlswUTNCNaXdaVYxKLrtWRXEVI
gG7d9L53ZfmlWf9l8teM3nMCS1XTRIbMj0MG1lKz2BieL9JHUVM9XATLdBTpVcU0M4N7376mkjlL
bb52IkXZcG5dDROk4orDV8bcBRojY3D2rRmxDNlowwa5rQwZlJjOAuRg2joxh9+K+V9U/oGGQI7O
7TQj5aK/IJLNSVp0x1kXSOpzFgPCQU418XVju8PhZz2NjG2yjO0gIvGhnHfQNgOFjHfz0yjcMvV1
Iq4tOwnvSvs6myedhyresNu/pbn6NSQxsmxoVtJTzrRKoHFLCieiaiihN5rJfNsy3YcrSBbixku7
nhp7IQEvHu6yqt0m5cW09on5/P/U1/BgZTCLYcXcUmxuegpz0G0rfBrxqWiZgqIDMekyn7OC+FMi
4Az9YVYXuWgQRayB2kO9ycpzCe5+keC/8ETNymPwSkaMWdwAh0J4pyCcLmW/QdxBa5aHEzY0dnC8
BmJ6ptGm5QEMz3vJEAUNGXlDccKQw7DrWPBXC/UNMjBVMXjakZ8LPjCP61KtHvYYNk9EyKm0JpT4
xU+qvhEtQi8I5qyHf3LQJwuJhMPLNGgd8YOfKTqlXHnDLe8qtBgdIuVdK5DPil7bWoGMMl8ce7di
e7Eu+Do1xqyUAQXNjXSah2pHke1E6mlYmGiY0tOamQdrGv5qmvgSMVOOMyAYYPaOzJOgcNozu+YM
geR87IoPGAvrhCLJDJBcYKrbFHrI4In0RdFY2lWFoA76pzUw/D6oOY7O+gtYzTY6Gp6k4Vqh9px6
4CTEu0wovFKC4FncFfkZ1ZOp4S+IeUcIfau8NbzFCWkPKQ9yuwu7iV2RS+YKFF+GPJfKvCc6GRG4
sIgU2PFtJZFLDU2unSQwdVkfF/YDT1XzZtRPMjJLIJS2oHy04L1aBfsTAjMzRERNHGh3AnzP5vc1
ZVMHqMphVQ0x+DflAJ07CNIJbxRiV/FLoMLLh56L8lNA79TnXJzIN+cRZz7LDAsleyVddOmryT8L
XhExdJEZ2bJcEX0i2Q2QDxJYhInPfh7yj0bSDhb1y1yBFGEolMqouhqgM+QtFuaPGOF1YSYhZrHD
+nYX5i00Yl4nDSMMtIg23UIspEdmivw4FV1Ie2zi7rouKu2Ade5T49LTL61idFKLB9y/A/cMc2cQ
Rgl+uVpE3/oyyuOv1DQ3YMFxlwWJMT+3ueSmsJ3oLnZtH76PaWlr2XzR6/h3lOM3I93SZpjv8CVO
FiVVTJg2MCfyM8ERJwWJRWBJwqMxA+INjYZbTJF2+twR76neQwy24nobO8UZSvUTsvm936iYVHTx
xYjMgyE5LM6fzAEHHUG9ZScjUsFtl+505vNjM58WK6XWmcr/V0VjK+BH4ho0a2pTfAR5/zIgbgT0
8pYhzJHkr1Gqvke4yHmfX8qCDpE7tYiGjTHPfikJYuVTlt70OrrpX1J/bzGfhd1vLhxDJf5WOzHo
5ATLsfkxCfNBXrejMvtIZ8J++GY4wD+6gWETNa3B07zZfFmHjEDlw4LY7iG7lbi42d8y9G9paMbY
xCZUBREB20OEYMdimF7XFo+w7keW6g7APi2x9puWjYy6LUo+RClHYby8TXn2PHTVkzAZnshbVypf
HTQKTR7oWMzjOn9JA6geBWpUNfkJ3O0SPIFuEhpPR7+rfqdTp8PptXNHHu2BJNapIK7cMNktJz45
p/lYE7pNckiLgn+Ir4UV80/0fh2DimqOwuadw3srp/MzmrzAqge7OT1PKr0jTY44CjddWvHLKXYt
OnwFgkFs2LVgYchOC8PFsaq153BhR7R8UxhK9Mf7HuSQyVAdvhwrcJX8SosNq9leWhJIZTZkuF92
PENw5+KNzFijHOL/VM5zHT28xG0v4m6J1D9UBCVWehR40nqNLVsJnag5K2kgdh+5ZZLe7VrLExJw
6tlEOq6tDk9X8lJg/NUpRksQc8yu1c+N9+2wxC/kDu1REh8H3XCF4l9fSt72UozJW1w/NBw7JVCr
qFA47q8IVeFbaIsD2EiDonguimvbHFiAIGMzJM8gB5XJ3uDrDV4nOJEDdydJer2I1WYPmxcrkcFF
ohw4GkGiss7CzUpugQKA5p6+cnjjWBeArGOF0ZhdooDkFrMN0aVyLVELk1XwYDGsn3gEWiIyX+Vf
qzkAN3AIghAHW6bOyx4WItBdckJwwkZa9pFDtP9SRX7JZQ3QFkN/Ge6IhRHeBEsySOyV61uql57O
bWe0gPLagiVlZ9z7QrV/cjaBsSn6ssQvg+nWwbcuNuRH1zbpAX5eYaYaJoag3PVD7hcZckpIr5oU
7SVGJRaLH24UBgVT7RHvl/fJPsGP7vF9SGdaBTSh80uGen6PmjRv7TDcFTflX/m1oMe/EqxM8rwp
BIm/+N3z/ILhdM1IcodksW8+mApYyJlH+yN6r5553TbF8c3ymxvo3R2WlgWT4hNyYjzZav4coVuY
uMn5Ha85nIGxQEI0LqS+5cxO8CyxTaSWXLaUd+k7CStG58b4Txj3yufE8rbZrza50eg8n9WTxC0k
Y3km6My2/mg4LAjtSEyZfLAcAULyW9yQ1GGeo/ErhTfY56x2pcVRm7P+qDDCmC4/W58Fc83Numud
GosoznLUAet5Rg68AG3flf+Wd6gE6JTxXVCGrtjhS8dSPorNueIx90U7HO1w45amifiNZ5ciaEet
wHPPRxtXgnn4gHwUPOfDemhYEeYBGXV9zmdCdYjx7hDWe6F64KlBHoCHc4pOuehYkkdL6kxjoEZH
wTwW8ZHbr158iuKoZ27sCfURlRA6mAG+UVBBq+MHhAzPtfleHfozJgky5DvjF5Ov8UceHIrZCsrY
5LE5YYzCfg8SXrNeJNbp0bkxvluTyel81Ad4RPsGHo6P2lXSLovywlY5yp/F7qGQaty8tNxdNKPR
o/6sVE8zT4N2zSo/yq5dw0eY0azDzBmuYcftcX7RIt6ENzE9FJrXowoAjEHVFvKH6o+Bf1XJT8J8
LqDV68iApZ8wPwj/6v4gi8D4nI6A+idOIgTSjNkw8FEMJjaKdVRsbFuyHwmlIhAg03lBWdCpLzQD
PZNp40zhh+Kk0ziwXA2qssv2wCzOKnp8PMjQmlYb/43KGAyppuQSNM6TRlxalh9wbzfySWPLmbxI
oZNmHppOtXeb/CB3PlSbqXnmoODxDjFE8JyRFMTigolZ9A0mO4xR8PDYk6ZyKJVnc7D71Dckd3lM
hb2sx+lNZiQfo0y5aIIzqSQ2jQix99ZnxlmL1wAPmvLMI1LWR37drucfPoej21ZwLFl2cdJ6en1e
eV2i8KyhoHaL1uchRoXGOPyev8WoE1K/bbc/SSEB8W0l6s60NbfROFXjL0086/PRqI5d54lCYBKJ
mgec6pJpp3tqn2XTNm5ziZI0luXBHyTGtHGXldysAsi+6jbRz2rYUsVlUd9XY2/WuLP2+oLpxZWJ
B8r8svqXK4EiB2B2Qiim67XpHRVkyT++Cn5D7snGMTN71vaKfoHbws/T+/MF7W+NIil2VYvKDBxs
7DJDLOXrJN/miy2CNWj3tF+scYXSlVanbn+ZZBsQ5Hq/jQBDOikoDE6hlFWAM2L0Ril3puRkIRti
6y9thd+LzUH3RuBHShkKAgWxXsU20q7HR0c5Y/1SDqodazdW2ntguVazE6mGMpxRu+aK8TC65vCx
xzP2LRbePAHhz/i5kv+RQcGyScwayl2NSk+GlMbiAoEurjh7YxypsDyZqwQjQnXC1KQDqLeWdggx
g1YS4YUN+5o98FXJ3ZF/LkRsSUG/a3XmKXvUN/qb8C/hRll9UBEU8E4/AmRxc27E6sFbw59OLs3o
Mtcv4Ybm/IKvtXJIPzeM37sCSc4KkOuJVCm9jd6u4F9Av0x3xMHyMwMe5Nsl56bFC8vGCqXCcz/p
fs8Ij8OOlC+tQd30mGf6QpG2m6kQAH35vglKRuHJIBAC/RA+FtgCrjF6cntuEB1hPhJRML+UssvK
LRkCkzOYFySHU0DsJsmV+1Y6L4zSEvHSc8ioy0Nlmak5MyN5FdONl1Zu23F87AEfZLdp/6HQFe6y
6BjxZb0X84GDWA79ItrnSAznG5gztimNCA7gvrKVYWvVBswTrcZmPkB8qSW7ug5fG8pBzNt9ImiW
93BBhjvvjdVpSJivGUzsptPm2VodCeAucU6VCJ2VE/uAdy6P7zEtBEAcJDZ7GcXU6CYfs2Uv1nlK
qPA8pJwhKZ3qHqVKL9pKjftzHxkeSJ4a/AgBFtlBHnbRM/O15kciuu6Fd4wCjm8WhGJjcpLulfak
xNeOB4fBdvFkfZWLPdRIZHDLXcmUyrbzwNZbRvyk23mo1YTUi5HFW5ce5DKGwNoGKdZEX0Q56gSd
yUEtevxpVexkqlPBImCX/zdJez7fAgOOVc1nhEzyIbQX9aZhHwOHwqKSmEmNu33ffmUJqwmfFgox
Ky4e9Z3oGeol7kxwQb36XlY/YrMf2yeiZkb+I60z/XZk3lCfOLxOvBb8bJ3Pw0MUSf4VX1bkZ2wi
yPrrttMWrok4HTN+6vUGLWJRGUKRQrgbTkL20PkzB5vFCuu4qvWzMGCRodND8OiH5lW1AqDyzG17
pzA8DmqN4ALhjYH9XKC8PaRs8Otdj192x65uvnAazAxdBmzdT8AFWYJi7TrJSAb6QIMsJYRvi+Eh
xFOXQ6f8raQVJFi6r+M/fHnQA36qdm/27mJ9mYbfgWZXITy0XtcQjDQ9lPIY9yfGWKnI5BKEEtIy
L0NQ0BoPJm/KC8fFdOVmLvB9JF51VV4r7acwvpfWm3AEdzUjbv5LB9BfyD+AuEBENf0KRZeB9v7Q
wsZpPT0MGtMdWXBTq6PUWM/YMVl6TlwLRW6ryMexb+xkxhkO7xBXLPayDhoDdiZ04YTY9xx2ZOSw
BNuqRHk94sfiSEOf2gBf4YjE+kp9LNvZOyX1cK0vxn3DQPr6uxL0xCqlk52vCCNhNDwJBg+8AwmM
Doq6xADgdYtM6g/0f/tcvFKgDsTLc1qTsMg4vv6jKEmMH6wV3Dq8+UKxJ+sss/ysvq4d6FsahoOh
kzkFVsWZ2CGGX1hv7YFMjitRF2zPub4yBu1kjB+4t6noETf21iNLX2BAxbb8DglOn5gKHsF7tNx3
0hm7QsTAZNy3+V4rgxbxQjmdVLI0EHIQpzb15zq+SvOTkKL7rTnXiRHBNWpQI8mnFE3K84oMfoXZ
GxkHHjPqqooWEghzNR+x9hBjy3vBccdLV194/IyJztIDHQagBp0Y3Cs3as+xSEblxpPgoTNeeLKC
ai5ZBUCT2spXHqu4dCloqQCSm870/121dmOQnf7j6LyWIzeyIPpFiIA3r2zvPbs5LwhaeFsouK/X
gR6k1W7Majhko3Arb+ZJmiM5OPg7cgujDA+5brBKe3Tdli4NFjIbm7AgyW1nYUzrQ/TlmUGGJ4DC
RN8up88epihQHy1ZFCwEom9PzsEL0IoU/PRH3g7VecxuQwdzVj0rJXUJ2Grg0HK5ZcWsKm8RnUy1
329CT90EZbSVo1wH0Gn7klJlLqd4A7HY4hupFjZrVbtRr1Obx2D98tLu4g6rAqUw8kVLOFOZQ134
PXLxYHUnpcOGl25MZBdUEkNbzyZFG0wnV8noAG1lAqUhbClIonTgIYdhJ+zp3eUzV6jV22gq2Krv
oqQewyIR7OVz1aG0W8GjzQ1BtmcYn/PqPFSnoZfcMw558UUhDcc7PrvwUnOyF/k/ox4X+fCZEt/G
65n/E5y8A/1TMS0PiubifsEgo/2zRAPOuly6Bd/nVluo2Au6jYUoVoJKSGTMjz5lzoC9RvwocThW
eFiq48jpb7avxmkgE5kbQX2UVbHL6rRDnw7EWTBuWJeAWsB4RGkySD3W1tlNoQbxQXB6NOfUeesk
BYbjPkXxYcVbtyjZCkD0YClNHHBzszpFkl3WD9/kJuEsHx+R/p3XtE4ElFtXnyYEF1Ems6zt0L6g
8THH8bMTaJ/BWahPQyeK9fXI07NpAStgwfgtzAOKvd/+a0vrrfGQ9s49sKm0eqnGP7qx8Ltfx/Ad
08eSQsRriusY4qS97ttnalbInYEFDGSqCTe57oRMqLKhfGygS8EqRmsjKxqkLJcKBbO7Sq23Vyzc
ao3Ej2t6zPtk6dtQLgOTi4Eeczprbr4OPDYuSi8ydl9dTr9ZzxzociY2EitLT5pd9eZK0nPMEOvD
dEVTPbuWRVWxuasRaNk9/omc3VDT6msn41SyRzBXzB643BKF7RScD6OCFFCxoqxmgVYzxvkushju
dwq5RyXmdeUrXMYHlqMUaM8SaxXaabJVIKKy+i/3vc1HL9hHrnyPoLoEnuXjArEu/kBewfJvNFwE
GIEVtvM2nLUKd7ftufirdOcp/mfwXAcsScqvbxqHwk7WvsvPIFA7Qo5cISLxLLBSFDJjJetqsLS0
s5k3BA2Nhd8jbzV2u8ii8mFxKlGfRI55Iwvzg9Rby22oXVqGt0mH+lhK87tWggtNsAvP9ldag2AQ
jdx+poDVOBjhAhAKUY/3oiGN7hfNTnWDe6Yl8cy8MmibFRTcUaGHVzgIY4PqnaWX/dnC+WrpNI1z
Y9kO6Y4w9karmt/GtwiTc40oWX3luTPrhpB4gs5VU9+KNP4o1cBg9TKVChZ7vzVw2ZQuRb79Xtcg
CdQ/PWemVRYjTqEE6qTu/VSZ8hWXCPcFLV74N8j3eE0BrivA7eLalP0Vzdanu5b9wlTTdu2dYW+R
2J2nh7xPrqrfxSzA4x2YDTKfgqGhoWFALxH8QKaby9ZRllIBHqZZpo3eimBDETTe+GkW6jmdU0PW
QKTIh1fh5PFe1Um9SyCn5cyuZO1ZQ5LXnWNxVPGfD9SZmbRctW0PJIjvo6bfVTO8pIXzTHoogpIc
AciHncyyq6HK3eQOZkiuXI0G9Tgg4l7vPJV1RKWt+yD8wZMOqxxAIBIhhLWayhuSNXs2gEe6SQhb
c7iAFaUd2TXaTdgdLES2ihoqy+e7Xzg2n/5sp+T2Uffkr13z/DvKq/ev1TDNuc1Zj8GKB0j9cM5H
K97SUr9NXazbveTPly4sZNA8tv/62to1cH4Vp7sIKM5vbs+pkrc7jcaNBDtxwg9PsrrNkXbH8VSy
HIo1YyVq5wugIBEWCmsgdeFwKhLiNMj6iZ9+Scd/Jpy6byEGLr7EJRTXO+D8gzYqPDd2voEIwP6w
2BoiWFpatCk9WlpCkLQIg8HVkthY5R+S58E3+4Mc3Bs5UqNpLoDT6bpQQLz53C117vh8jNYLgwsd
o8faZbupAr81kJmNdM71Y/RO0GxvroZ8XZuruuEVO6ljEf0GJTpjc5XltirYajrZoQ6tVdLu6qFd
J5k4GQZJSst7RJp/qOKXMaEgp7W/gduY8FfWROvIuNcGMewGhSLjutYilMX7BNukCy1uYBizKSSf
Sm5j/GeSxke6ogrGmUubZWiOKQ6hVx9/Jd2/MW7hje9z4xvuJpyo8U2w8oXytO4aipJGdC02hOS0
cKTmrNOz3lqUDCCRwDTKJN4Sl9LLnnIil3yJP4sJpFWTLYFXill9lnjHBN8XLVLmZR+SWWK7k7Jm
BIRGTSY+rRh9fBT2TKrxzFfymTpsNdrcoh8n+KgFsSduyhxmSwWrGdRBtjICkAn2aq2YSY7ZICkW
ffeq3X+G+w/0GVXjCze8lckHpQdIPR33LByZbbYXIsJoaM6FDPZ1xAHTpJsUvHbQnPSp1tIETuSL
VZxZyxwEWSHRKlWazGobYixkAJodtNZjFUxLG8WtlKItdSjWJtAeHoCmhIMyfMPkerMeQjbHwgiW
kfUvz3EjCw/p9w8MJp074Qqu4YKqEzycxkL3Sx41jOygsXoAQWLYl/1Ldb2DlrJcTmckh/fx6G8T
Y9zqfUstiqTtLedWx05O35qd/6kBl2YFsS+akd1pTl3YgG9DBTGn9OwpAZmHPnXK2p51yiqmRjYg
S9hJFvFdh4wE1lAa1stkFiNIQCOL2dc3lROY3fC8CwYSFGAHcmfBJRKhBQTKLPDETGfeLcgHzuIU
ddVS5xX/byq/ymw4tr4JJsc56yzam4ZodocM0gnuGhIbui83nJpnTEjrIAlXZZ6zkeAmC2rqbCJu
Ri7/drTlIe/PUXW0AMy9eZG6CiTxD1891pRpc0af9ZEeSkvZVaw/rMz9rbAEKaN7ZQDxCe6rugPk
C+zagUQ0RX3FGsNxWvp/it09KSPaaaN+s8NxSwR17+C0pO4EqjstLQoAeEc75zBI9QKysNuvA/VL
hAe/CpadrxzzldfyFi7WEEsvep8dvcxYJWN9Gm0kbXY2nuZdh6iGfwrvu7X3IWH/vgfSA8nzkRNc
CbDmRNiUDZpuAKttHGjaOZfe3iPsX+yNMQH9kh9lV+NBvnkjVImm+yLqh4qh8b0l2kCiMGnCjdG5
6Mo/ElXX7pbsh4962GyU3JxbfvGnNtiGo+A+NOmSqfTEHa/hJtIo+PTR6WxHfRi2Bt7FXPN7Ikip
f6pwj0M0zJrKAKKmri0AJRaotVjoz7orX1KKo9VVO/owKQl+9QkeZl3fQ7ukUL3jFSnvtuVQZwUy
K8RZjf2rHtsXiyJG85XtXEVorKNeoX0iOYxsoCH7gKFzbhnLyar1rzW6rJXhWnJIH3vlq2w/mnY4
jEl1y9vxperRQdLGRP4e1mbyLftzQ8Np0L8rXOPiChWJLD845uygj3yC4lvMN7cPmNKzaO6E5RWe
GWucoGV/JPZwr4Do0iffJIsUCJnQLjyvS9xQB0naIeUxtELj2+19JMcSXkz0pTbirYrEMgiiS6N7
9NLS9GjZ3SnFvM4amctQR+yNPuGHThUDTsFjr6S3ZvTeczW4WcjgGkIdtJ9Npjl/qiRD6iRMVTkQ
YSQk6NwlEWUVYpB3y6Rx10ErwRKGotEcRcGiP6YLkb18kdpA8qNDi6048+W3E/GRh+M6Z8XjcJ/g
d51EIUADVn/tJyPzeIO2fO1q592ro2ftVssyMH5qgTMnLopXiGWAcvJlX9cHCJf0E9ve0fLq82Dp
s4gdvFrirXLGXTUtERze4X79gQlCVZ21ZWkfYeOeuIRxorv7uij2jjn5LOqAEF5zcs1lQyQ5S23v
zZLkazCTbELWF5R5JaQLmkK8Q5d95+W1SglsmP0DBtSzpJaukOlD2fddfXSr5CFKbZ0VHZ9S3GS1
9l2mszDs10lhYgZpxK30r74vfxiQcDS2C3P6cdOiTni6x9tW3HA2fQ3mAVPiuSuqraUlL51vEphW
jISrarqxQada+6O/SwY+bIP6Az52rQQR/v5jR+tIBdgpadmhxdFOn1oiLJyyZatxLQhvVaodC6nN
kk6uuro/hqL5HWR+MlNlmdvV/1ZKrGPoo0GD9pz2Bm1Kc9vn+l87nxBczsakLXiUUVv9h+aIU67l
B3PAvAnHbxhwrhcfVM2ddJAOyzEhO+Vme+aKQDee9lhSe+WiWSrtyi2mqcPfFYHcw0eCA5HOGm9P
u+KyQNnsFA4giAxBqq1rnC81+9QySqYYEU/eFG9K/mUxXCD9ryDuB4UHHtaPbJdC2XVMEaJ8gpsH
GvmepCg1pOICrBgCwwCPrJZ+Ub5AWTcEiFXDW3BiLWdgyLkAvnWlWNbEa1Tk1AwXg4jYULnvFcqU
QpxuMFqiNjBMYJbY6TyY8C0NlEbxRzEso8Kn26PBMoQNfgseDOZBgxPCAm1ZQtAk7oguoQBxSYae
fjFsZGq47kAshZT39QTMydasS5iRuoYfocCi+4wSLAt8cW7wAVWQftlhlcUlTUbBWrY/ZT3MO9Ty
EhBZgz+r9aidr9gGsm0yPHc2DikEfZohzXNy8mOmxq7egfXYdCLgTubDdquImLBudnL8beZixBxT
4aDTMDw49MElhbNRioskipW0j744KVB56higrfLPQdWr8cdawsIZRZZ0KgnpiWwPzSrm9TKQ/G1M
zOCslbGY+QYYYhgCxCbbXsWeSin81FsK4cqNyJpxQVTzd1M4M4XlWKU3c7oq2Ab2ODndhR0Epzhu
10qFhNY1W8behX+UeD0TjpXpCfBhIQs4qSpBSl4j89HOfozggU6FNW/BdN4P7L/RdePy4rS3suy3
9IMsm3rNGce9im9Ci8o4WRQpFqiJ+Mf02pYCeVhvFnaFqQxuRMRew4Hlqf0OpHNHSq44Ek3rgl3C
8Gz2JdaqZIdDgKxmzOU/OvluVJtIt/eB2W7xdesfJNuWZvEz/TbdJJcSK6kx8GenHiaQDgbRR8Cl
gPstRIfKseXAO6y/eSW+dWKPv/EtI9Zcfw0YntQA8dj6ljmDXpuyAbn4GR+QZ+LdcGuM5QH0AYTH
fjOhXfVk29rfQjk3csWvNOIH5H+vfZr5Wm9/iYtU2hf52CT6kMTgkvhEX64uAH1dgTNxJi6Lkp46
3nCZiA6UlR1CQhXEOeuNF7CKrOQxcfsHACdsLOUB8Rh1MXC0HX3JuHawKFxVRazBmjPDforiR2BO
yrYOupgln648je74/9idpp8846bMXgMWWs28VlELcN3D8uWQSlg4cmaPJ5tH0sPnaWM/QIFkmO4w
UOTRMFex7NfDU7B/YlZgWfQoJpp3+gc6naXQowQShbGWVlm0ce6qWJYhKEAyZbjR0EKtag0wBflV
w5RtHOHfJXDS9MkRJb25xEpGuhNT5bpNccqW7x4Bu8h6Kbj2iT2zfodYw6ukxpOUjPuQhMlIkl9C
cBNErkWogcbgQ0MmAK4Lv9SaB6G7nA4UalYXBj6PSu1WLuYS9FUJacBQT6HvoY6y9eNAC2sy5Z2z
5hpOF1HNfXTvY1JsO3/bgmaXKNgFEb8RmoIE7mPhCFXCgXELp7m+5+ZjqvZGVAgIyN0CEJ7b9zMV
pUniwRsLtj4BVMuK9BU2z0FfpzBhbNw5Jr9fToFWwb6jq5KtCwvNlQAviMMGKKOgsmZFSBiHULKv
vFfYQnuW1Bcb5ms0cIEkRcv5iAwGqC1ZjipLUUy5GgYKj3d1iEyI3RY75zIMgSlEyIKEIqj2KuAZ
DGCyWlIpdowvNwEsV7IeCB5mQv7Xh4IuIpQ2bx0JVINkLQSVUR0VJxEOgk77GNz0wBtjwaVxlRMs
8c18qe8Q0FiTcRlZlixjxmCcA3qnRriEj2seFXprYVYY5G6GAVofoJouTDZpYqxK/giJxW4M8xIv
rQstoAdauiq2EH4InSzt5pOnNCrjHbSmpeVN/9tE8ISjVRqrjtiU15m7KbFL+/W20QgjBlRZFBm9
IR0UFJXuLOyxWIphYlJTy64NniShlsUIclpb53hcpdbO6Tmfm3gb8EesKU8ha1298YusQV00YQVj
VJlznVyBD71CBlmGDf4i3vRhF21gZU+r3th5F/I3TdgZtBdnsgJzhpr2P4HGzJNfpHdBpKvOJvzz
DP0PU/8wNzPy79GfBJPZVXKpqL9Vwu3LuQ/IRoABl/l3DSOHh6yhzcDKP9rqAsrw/+QR7hgb0KVq
cg9nFqWGHHs+MRn4zuRflJxd7CtGrMMn3Yh/CnescLwHykUdMfvyBsawtBsIDAXJJXffk+ZsKT+B
D8QUC4zl0E/2LjN+HfARhV15w25vJG2qXzLxHkWXLnzp9S+V4Wn94TSv0ngfEWwN1q61QpVS9AQF
6aofBXfyFk9Vz0olw/7dybMlD1q06pmnvOhrwKMNvNF0yHCs1P4U+Gew4wTI3yL80DZuQ/0N0Ht3
w1hlpGdV3kb9lca/tgk1PIOdB6P0Irn59fcwpF12SVPxoD00ymQ72CQO1tMS8oPGxrZ1f7m0mdk6
yAqicM3Mi/kEYYyN2t8m2HLKrU0a8ahj4y38irXsx2Laz0gANyyNXHgfTnuPWigyQ7U0Bh0DAAC8
NFv59HIM7BsGjAXZyCuPaFgICsZJCI8Y5cE79/S6WApAHw+iNB+loLAxESeMYN3sofr1jAjhUvVY
2SZsElE6uElLfgweEqOeXMzxa3IIAwwH48BzpVtvdfTeDq9WALSDyZJxm3OIcOYtSnd6z1wusqcR
LUx7EJhzlZ1XLO1qUXV/kf0PQbkVLGqn+c5BvXEx9mKaAZmNFRN3OabDUZb4TuUsK5g+WgvrqzWf
wtZxchxBF3X6AkCkOy4TFb2d4SSjhIhXhk+lancAqskXs8+De19+8cpV7CcNbnzU/6UBEIirFv2M
xk3FEW+2v5YBGd688eM0xnsmLm3xVw4QxU+uu0nduUB+8R99GywTizAxr16x5g+SDhdZ74OpPjX0
wMwA6kerUF4FKzSh3uPwvVgE8c1tPjPMMQCKOsKbTZeAhGK62DqOyQ/qUNrrUnu3WNw3xSVnJkkZ
QT35LJgHQmNWKAPelS+XJbaNFZsCozfbuvA4duJM1Sc+CpA48S0BRjKq70XBqI2DifRP0OHm9s5F
96/T2GNnO68+WcVlxNHmBvA/0MJFxsips8UloQA2JCgmKyNPyTmxWVVXGG3sDwtzeOG19NJik7S+
qKSfAYtoeHbTFD0yvLviky+IYLjtv3Jl5WWfFS602nj23k8EiqJgJRJG3yhS8yY+m82xnm6PxV7K
s3QugbnxjGMYn/l7Ei6DYpuYJ7z5vYIBRwEUjq3Q5JZO4JoPD554Z4pFmSWLPabGGKtn3G8IAqHx
jQuhDhtT+idXchVtunWM19TpSE0WynEK+Y1i0zvZY/qvikx2Y1ix48Y9yU2Uu/q6C2tO3eEAhAFI
Ot0T4bUreUhHIq+QlrR42OuRu9VjvBmmve2TfdBTOzf8s3VtVYGEoBhrKTuuWppBzahGc6K2B/EM
/E+lnEADAwamBaC6pYFQTMyV60s2xdx2Chd7ZnyGmn8EFP4d4AH1Q5Rup7lGkXZh1/NppvWqnyJZ
5GFlYy95w5ap3ERomyqCkyuBvXnFLjqK2oS8FJ2cjhaOUOAY7T/0Wrti1ScF0T/VQKezZFjC/123
ySMydNaUEIWKGIEzXxldfKWqczt0ytaYykWDfpcwVuVuu0gmQHtd7Id0uqxx3Ex9Mb37UfBSsyNC
d3LYO7KiV4m4Rhe/hBncaTe9tPRXd8TMhI1PTPdXdHyuM+SrVP9WMLJ1tPHCRZj0NW201o7fkbay
tznALD/OVmNibXxGHBvmJIAM/OjOFvC9ErqbuG42Bqqlo4frwKfFBexgyMinUzVSIGqDyDEaEpaK
yeqpG9ex698smySekT10vVfedKt1iD5vgoYFad51j7FiMxmw9adF7NIa/JZ6rj/siQcblgh3Pp8A
jEfsO9nhTmYuDsd+0c2GTmIVqbHZUtnEXKb9lDRxWvp0R6leooOSpV8Ko2l3U69r5qOqpEF1MxRz
b8tmpUUVWzgFMopx5IvcxDhlClaGs1aFwT4WBzMrP4Xarkew6VPiMpsWRhNfq7O4Dg/el4SoN1Al
9RYIqooN+5ww6zp0PPASGE+1wWDhw2vkCg5Ufw4yfU+88dJpHWyqvzZpj4nBmrEP1b8WSh0jbwk2
U1Wyf2POh9R0PxVGN+XHBucx0h9VAfrodZqIpygRAceu/3KrXfKeucrdwpzn416r6/JElukzIzZS
ZLR303/FKpC1AEkJS2jfvQepy275oquIxQJahN8fa007mnztcH2OndOdha2eQ/aEbQxdpLzpcvyq
ZHgm8PFZvpxoYBZl3Z9PLgmQnrbf3KHu73vOMSODLsrNmn3PznSHq4Cy71iPzo3WfvObQAsrXeUp
VPdsVunV4h6IU2Bh2+nO8ohY2itrRKcv2stoGye4knvbiPcDyz8BB1ZIukLVbYXKn0fj3q/HVdFm
V6g8NmW4GQXnqhIg1mj9LYrDl++yNpWSkL2OZpyDa8+4yjm5viCNsij7emFQe+E5KwPGdIqJJo3d
Q4OXN1KCVU+bLpXDQMZ9qicgUncFa1FSBhzsIDbOakMVKL30khcPnVrAwpu3Uv3TkqWHvklCezS+
cx/wU44yJVkYFFqzjgMGYecuwY3UyVfUDpsRl05sguWM7IVRNMvpbhgCfXHHh43KarHN5TeyBm2v
huXZyLWnm4yzMX7YrbKN2a67kK2GADO+8TZP1IvhfMZAwsCA0xsQkXJiHwqmEwTF2s68EyYm51Z6
JslmBHAKvwkeza0IqoiJugBgyM4OnTHt494kzAdX8AHv/vn2sAW2iw9SW4SNXI8CF6GpoR5+muOp
xz9KKRH27BDGqfC6i+VHFzihR7AqayouVcxI7ejjYcUA3UTUQYZEMjK5dBXGKAaJvn3FqYc1hM6/
OCVAA9TTYNKKQbNjeM4zRCZ4KDakxXrNW1tf55BBQx760tXPMX8Ztn32LfecNrj3QW/piYKBnQXy
y3aCS8CIC3tyC7TuX0zPXVNGm4wNg5TmWlfK/QBNQJ/Qr0q+SQ2uZ84wbvzI2RfVT4OVV5QWcY10
KzyPLAJRctU+uL2xt17h2Q7Ko85fINkutCVAbzcubkhSotQ/K1zNBbi/PrXex0F7RqryL+jTcyDG
BQg551UMydESySqVOCBp5bJsBDqC5ZkWbHOrfnKRNEOYRZsIuxeX/hYimHPXiwW3If5X/gGQCoAy
umZICWFYys+jsxndT58DKQ9WZnOlAbjQD2RPvgoaBqu96NZavY0igGl8HPdmdx9zDu01CNMomaYi
nyMFNIF/DapnHH+HgNQs/mqySY2PsI/hcBn24bbgiuCZZz3b1Fhdub5mi0JcQUWN1PqZ35L4Y3nX
jL+hjN6i+hzHn3V/Q3rtX1p+GrMPViA9w715bZw12ht3vrJ9Od4q0zZS2yjuVmk2Baieyps5/kEd
/nXkN1mvOvmHQG5wm3dDf8oazCEDHjmRRvkB08Rx9kPgCtvrT0LlQTd9uQOVO+ZvWn03JeazDx3Q
U6H/uOZV42OLA32Kli2xrVfYNbLLGAOzutfygynbjO60dZMuY7giXeiov1gQWJe2Il2Mk2SBczAh
i9iljJXlO3/4NtpDouNthidpayo7J7/aDvnLQ0NjXn5OKqK1hG5qbkuF5xNz+iMrsRjrDQz5I4Vy
MwNKeCJ4cvkLNzZjLxS85mVBi1Tyk67sYWyI8UuKXd1+ON02YPATHBEIfwor7G6X+tt+OILOqDBy
sYlMDg1RWDKp+l8v+VaNNz19gpoesRJGe6c5FM1R8wKisdGb4f5GrrtNSTMx//ogeHzTYrM6sVxn
dBiynqe9B1t6BRO1D6+QXqYfLx/vQt+EAX5S0JEJXqwyg36/Z75TCa6a35bLvvup1Ru+ss7byXpX
Ap52QJO8B/lP436OkInb7qmi5TU5lWMvU9nXkt3AGUt0/MvdApZm0x+cbp15S4Ueejqz5SY0roF7
ZKBPiXBbDrCHb6f4p3HtA2dhiq8EwrB29qujOS6IbZYhzSac4PeiRPJufi33z5D3MrvS6RQWDwR7
zf9J9VvDFM16kWfARXl1/GuqsFTSPzPrEHBtrn1wfsNXYR765oQ2nFowW2YwSGuLUOaDh2aMSW/c
NXkQOpR7Qr0T++7aDVjct/74L7T2mbvDeJU3qKr05pxsZFv3ye0l0D5jIs01T1yPwJ6nGHROHugr
dC5knpMpPwd281mfLFxCBQ1IItYmb1qfzMzsd7pvT+cEXzyQTUSK4ewVh4GzHqp71ILH/8rEVwQp
Znq5HRWOP//dw0VMcxBumWjRZoe0X4b2T98/Pf031v9s5yb5ePVI7rpLfw3x7JLOzYgr8lfbAe4q
53aNyat86v5egTZjzyN82CTelckRTZQxPLsm6JZ145/aZiPrYzruHHFptKNrH+36kaVnRzxjDFme
Zbw5RE807y6SM8B3xTr5yYp/SDkYNZIZ+Z8fgB1wXy7UkQj6sIaUDsMJ8M8htH+rdEtHu4qFVD0n
ynnQ70CeuSKwre5Jxj340asETuAfaPxI9PK90u9mcKiJWWvpktDWIPAFHewO49F7GPx5xg0BxSY4
KOkxyr901CaTQKWJ5qayo0RVgpv7K8S5D4gfFO8ZQikvAde7Dd6xjP+J8WDArdGeafVvesDImKpT
9k0Dnqr9oSh2BCwG+54gdgf5m0xvgbE19UNVLcf2yKatJ2Su3yJCA65/9Yptlpy9AWPPvJZPqkDA
g2OM22ksOk195zC0axvNP7H48NFrJSmD/thO4AJClI3E/N2PJTgUaD2pX9jzRAlsapytdxrtX4GL
Sxkjw3kYidUN/ivkQhDoEZ5Lqo2m3mWuqZROC+eaKfYjz8MvJam+hzRZSIYdbRC/DpPm3GtfCem/
t1JHw3BZLgp6f0cK5FjSq+feZjzupXhvsw7ffaBCHAnAjLuOO6dEhB7tjNIrz6ZLu4ydRUZJZ9Vk
B00vQVFpgNq1ABMsQG1+IpWSsEAo4znkexO37oReU7rfpCoxEcHrdozQWhSmwJDuE6Ngy/IH5YNt
WJhOqAN640kg2Xjze2OtOUg+0iyQcU0yGLEZc5WLLWXOw5et7KbYMOj7uxQFGb/6SpHV2TbkPO6M
+f8LT+o2cAHWFavPcDlmGHCdJgxROGw+aCN8PNKskMVHuaxbdZtSo4K0a59Vt2QdVQKdGQfuVmW/
aix3OMJxNVWI/VaMYNwMuPNTBf863nG+Gdbcl6G+pKJ53hdRs2wkB6IecYEqR+830xp9mUA1K3SW
uLGycQctAsci5jLKoECoNpFJMxx4hq99a+wyNaSgMRXo1YqyNxmiWJZmTIPc0unL5MXAJsPhHka/
WnXyQ2/l5i49JYImSxdRt62qiewTfEgi3s0wfBYKeZZ6YuNaed4zbRQ7N8ErWQQcIdPPG0r/xqWc
G+MS74uuomnc+3EQy9UcgJwFWq4CgMv3Pdp0MdAlRfDVduyvZw5Xtr6BvOz0A+8H6BU0mihvg0YI
hq39LqrMYd3U5l/tujmVTz9mlk6UjlKZyVYNNyPV58u0K3F910jsNLYBro1qfYnSmavvpga2c8SH
IC19F2rFterq8qrxAWetDC6WdFdnld8WbBuqfMSOLYnYtgWveJNLZ1sksA0U0L04WWdhQyqistN7
jitI1K+RQFBoWNqKbkROTc2Yh/hLZ4MoqhW1Roshdyj16uIly0gXw8mk+k3vdTqi0eGdXF0KW/sr
dRQG6VTkEZEF+J1dQS54IKist8rNUrwTGJacwCK9a7mXH92sqmjIbFd++WxGTJWOC3I0ysx8I+nj
GlpXOUQwBXxV77ZxxOgTkgCG7L8XBlmx1Ikxkoe8alO50+rhkEzeB7X18ZuW9cpUuMF7JS3vGZI3
2Rd2MxDpqYKqQn3hixgeTk8ou494Yk3UnaLCM2HUQO74FzMfhPZ+yNz4JOX44Yo0X45utFIV05g3
AArJxRvpxss9exVKiqkyN6DdBS/n21DwS2zRMxONBqhlYHDmwMyuZ9l5HVEduSh9lVy0E7z6jBwU
MCMHV02sXloxYqUfrz2q3SotWSZbUvkwE//E4OXv+qIDwtKQHskihTVGo6HwgTnrnNPgACAYC9Ba
uuc4zFXO1qETixkkOMNhw5gvih2fanWmRAl0/mTKVtvmhX4ZsgFJemgzm11GTIwgbK9aHs9TkxWT
Zcf6MqoJoSdYyXWT0ErpmwRmVWpdCq5Pjf9W9l0z7zR4GPhx57WH3NWZo5wZvY3ZWC8+a6NL3/KC
UglTqUnP4PKHnB/MaGzBbNTSxZEjhblU5GI3ReBV2TlnqbKOK65JVutBcWFrlMQ46m1Zg1Wr/KWO
XIdVmh+DmeasE9goy9JmRxa2/UxQxkENYrSoW4sUhXfqJRZ54Q5g8rFWAdJuN+2Q46ONx1cU0tGl
gElfoqzc4sx+8ElbMbL9oTwDXB1N5NG2ewe+bxBBKE4Ar15WLFgfu5JJQPvxIcxYBbkMOng2eKsu
ic/POI4HwQMUblJd6VCJgr9KJ8AlBraSPRYE0FNyZnLzVWVzSTMixHHWQY/zLl4G003xiWChW3C4
Y1BM6ZReyMp5j5tw7xvKDt1NcTilvaJ8tZ15Byl0lYToROLPO13TAedX9IryzbUl+Dyhet8pbN+V
KeNtYbD4UtAmcAsFJ5HxFtH0c6S324HVJ2CLR8yZPbMJAQW2sSgaNgLuEOz1LkRMGvC2UCLPt6wm
3sgqLW2SOxR/2kj+Y+zMdhtXtmz7Kxv7PVDBYBe8qHMebElWY8ud3GS+EE6nk30fbL++Bl0HdVHn
4eICG9q2061ERsRaa84xveVT2/KDlIqPwvocaSOls0d0PWQHUobbrWqnP+t9Og5zwzsNFGZ913mJ
fUhsiAI9IS41WXTX2ncf/Ihd3c8HwqNz+PAecNsWEiSOD8YRLCdXtoM4uEttedMu5esKnYewjNZb
ymmbCaI5okFtgmQdT6E3W2I64+7CpBSJxrMLbTqYXI67rvqdwH1G4AMlfWXnpYXzni9t/mCQYk7O
eVzyY5DNn3HVK+Ja6O8N4TpNzQNyF4rI3UFNZenFLJTNPklER07vnOS4FFmrQjbpF5uos9pZM6m4
43dt0OCvo1asm69ioE8bxbW3G7sTE1xU3J1mIo/00WvCx1n5xR4hu88OSbZlsZ0737AYMvYe8gZ+
X/ngNZIpJMmlQQJTKvW6+wRVL2yuO+O4gOeluYQGNlIM7Qu5bX8bMIIxNlaQlcMJ+jkcmT527wPW
Ewbt9DrvEDDdGyou31+oc7m/bDaZkWNh0O7DgcqdJDp7UxbgTRfkrnP6h4KMvfMULkw/Q5tnUyj7
OfFlfGuNW4OvXfm4knxDpljt4E1jKAlJssMv1zw4E8+jMsa+cqfwVSzW9WCzmPYxQYC9h8i6qvD8
uTP71IyH2uc+Dm3nh5bLYyUcRW1sbmdVvTfkf6TTgGYkxo0rHnXQRztg8zxlTHVn5uC69z8jK9hV
4GcPdSpz9KCXIcyPrsHKNMaF5uZhT0C1y6sTtnDD0LuIwuNYinkrSvGnQrxh7K8xDhBNh36Ku6sU
z0UJvMDp2t9Nt0J2hvahmL1xY3FsTIWHzAiqWUXWV1a4N7luR5o30GcnDPu5/574CtQRdhjkspdg
SXHr0mYI6bNuuiC9JIUmZyup3zt045vuGy3S4ia2NrIqPmdsXNGYgk6PmcKM2vrqRXCRQXajKs6c
yudw4Hg3KesuQJf4o+vTJ0dyWQYB+u7e3RjVp5innkMx6uvGfwlS4KDkvHzNfhMdZgNGjvH4ymcO
8UVltEZdpiA8SSK997JgTcEDND/5hAMwB0ldFw/GkBPMGqiAHBb7thy6j8H05zx9obf7FUfDPhHD
gfS3vYuqRstnq8EwM5mR4bHb4Dvuv9z0T5DZNL56RkoVHu1s7RoEpIL2fv5eeN4LEgquDF6L1Mbp
mFcVt2qKXzwDPqsK8rMGYFsDHh6wDPLYC4a1mbRhe887TAkAmhkVDfF8jDj+dj0FeaN4NWzd3k0u
apU0Mi8ucfBEENC6wVi3NxzyIMqMFr4TxgHMIA/DmkKcQ1OZayiFvrDpJgef/vpl5UgRsGSU9qOz
qWbPxUWDJVajMNsUeXbvhnQu00La/KMR14Wr7hZnQLMjCflzMlRGNRt5mlLkM+4l9YZcXWf+AjuF
RSKyE8JtqDiRkYRO05LiElk3nPbBK9k2yfMBs1EbwlbT4eSQ5CgqB0u9nl8dp3nK6xu2/a1sxy8/
h6sdnc0CiGXw0GGaod+r0j25C0nhTWY2359Rrd9mqdKHMJ1f/bGiajINm7eNd75AcjCF4PZBjDO1
ke/jEnxEin22oSt+RZ92CUq2igZj7jx2B+QvXLDucJcDLrZIr9E1Ooc0xEYthHruSmw09lxy/nro
Bdq7qOu7a0vWL3HN0S6pFYmleX1pOjBBFu6cuid80BMp6TwKB5TIoGf4xH4WBaayyqQXj7IVHc6v
Yqbcjv8Erj/uWhvgYUw12ZHttBqwYNWU3tHzmwlKVKl35IAfOtFPR6eOsa4PqLpbj15mgAwjGW8h
dGMxqMeLXLgUFuOBg11GpOkOEBIP9141D0B35bKj+FwoKsbPkPZ8FKNaalgKYoHcD+ZwifOrj55C
b9B0UNNdp4sULXvGZDoZEMEC1PC9F5PJ12DCcVOS0dT5xf24BtuEef/WsUbxZ6N56RUvpDO/IZrm
hMNcFADAwyjlpxOtCvbOu81k/JLG9AanqEE4XWHmh/TDjHcUO5vq82oeEOOE0bOTiTcR4hBPIgdB
nMWUuHH8TzfiNIUIAymSAaw5hbBPaFJcd3mU3mgMmMK4pwj6Iw0I1JWtDoKrOVsdOarcy26BnVZf
SFm+lvbyUXUUo2TW0NPxjrrsb/Q0Ai3MemvTQ4lGoY7SVKO8Qd9YQgLIBLY46N8XqyKGk1mEYS96
t1ZEGvFiCJQVyQmh/yhFykuZBdjjo3iXQgJG7eUH26GaT3XXl8eibliEWSum7hZEJXwFleDHnuPi
hA+FANj24HARzykdiDYDz0o6VY+Jwo33w5L/nmxOxJGH/WAuj0k+fpXEVl4HjSJNOrvP6vzZUq29
yexXtFY/TFJfzEtxz6lkpdXA3p9jZE0+iVM0K3ejj7TaDggQpMJ7Qoz1J5viCH9/+2IaGre5s1Gd
D2w6zVYGNLsAPWX4dr9Kt7xSrb+bU/elRr+1pOK33yKfdvvqplQoLRbJjl8TOVAkrND1+MOq6LYS
/g42ohXjvjMeMSU9giw5c7JwSF7XgsyLgtP0AJ+WVrdgvGYHzTZSZ6+EBjtazq3TTeb6mLbxhXId
/GmUxKfIdnZ+nSq4wdgIIpupSLLDKAgxi/QwOhlV8zA4Fk6a0dVb+GszTw/pMHbxGvR0yzVkCdEQ
ZNnrCLHLsIHA+i69qt+Fa1Bii8NwyTlz2P1Lb8e3bPIyQqow+AwbndYxCGlBE+XzKlRzac30pSbW
Aa7wJLt9MiBzCyDXt0Wo9lYew7EyJD6FYIZXcRxeUow95tB5CFwFFBND1TJWCU4d1zwtoruvkfUJ
m9ADTm40t4rfqR7o+Ta3Qx99jUb+KshasoyHJQD+SZovF0tbF+CxlAxljKXIQvPltudmAHXmJRjj
cxxV3QRbULgL0bFqeexzTtVElDKMioO9zXXCUVkcBEHZcoIlnHGeK5vkVx/Fb1Rz/A2JocJgHzWy
OjQO6hhhEZAcZ+x940pzqXaRRcrJHPGzRhRtDCC46Gn5CT0956Y5p2J5WIV4XTTxO1AMpH0WHxJx
39Rk5pWle0yj/tIG3O+N7otbkrKvK20zxfZ9BDPTJK/KGtltniWcNAIgkW6JqKGxJv5MMqaazN+z
M74FZN0Z4Twua7yrVvEzDkOsA2zrjd16LAklHjZFKoKvTMfJnhuLYy3JZDmCj2dVxAma/vghWbUG
WI2y2Rqv/fUnBXjb0oE0v1CLwxdpZTCRCjNsx+CpMawRpnEIcZBvfsQW5NofpBLhem5OTpSeiqn/
xRKDYy3DlEHvYI8bco+g7jMMh9sq8qNrvxseeC3iXrwFBIG7GIcZkkJixD4J6KZYG4cc4aN0okqK
cpQZ3X1Uq928xmoU9cs8lI+mw2CSSBvrqvUexpLSS/PLmKzeNc108Qkzoq/N6jJzsdRV9xPDZ7Mh
A/MT5eWlNbB75xKLQ6KINlsUp5xU09nOR38rhjramK+6qh5soQ+uLxDvVMS+QOt71GhtVndAdy1D
B/UcmRhj7lNtju2bk6jlaBQ24XIEyQDWFSqETGhDj4/Gz/du3WAsbDiR98XqiZ2wZBPq4KK43gg7
/BU4NIiCKXoS9n5O1AUlxR+CL/R2HuHV+x05gQ467JhskyuXxomIKHHDYILOVL/0ePYvy/Tp64iZ
naQ1nK3BIROT2cHE76mTYGyqi4UGM61uY03kNxMnBvQkoyszRA/sVWAvCh86h0S+1dRqvi774Ec8
G05iCczbXOpdtLVJCkY8yFGiJkbFnoGhjqCw6AiTupFCF3DSz8H2nCtlrF/jkLbIyVajIK33xnNf
rSh6pKt1R2jwqUgc9mvWGJrMGwNGabLZlty++dMO6pru88/OLQiIYIW3mHjnLayutYZErY3S44Mi
hGa3cxxLwvow4CRXnh4Oc41MqOsYj1geazAn1LWHeA3gAdKkBjsZovi5liKEPEgSFMFteAuoZvI8
vY+FMx7bfGXfDNeLO/8Safnu0ifSjnvQGrnggvd1QI1O09R6VUn/K5P+q5fE1/ADJzRP3IC6AeqT
oKkm32FYn2IFOAN+9IckNhdv8XSL3GhDT/UjR+bQIXgyWByVkxE72wQcpTm5LH1UbkLNMixr73kU
y71LiAAFNEhqb93r7BsOcgNMk8TZlWhyOpc4hJbYAVD4x9CkPxWFP1JWi4CpkelU4Cm91YSFDQUS
1yLMClLOkq9JZS9+5/3RIfcgVXtXYugvq5e+11jNOX2rAfBMb+BCNHlAlsb6QJoJ/IpynYni/WO6
D2nU8jBwuOrGqvNiG9T2BT8sngR0YeUC8wDvVqoIckpG+5jySu8mD5xkjEVRpyurkGTFOcH8Zlx4
mqtGhjS3P9OC0wzxQ7DAZpchsrY6kNWOXNO18azVVsk/U9G/emHxVJIsrwb1CIo4PdsjsSfCh+9a
zSBRs3Z5suOQfk+0dt/hz8bHZWaLAiwbbJoifHOm4i1MEZLOIS3AFbRXRBmUzLh9bwh0yn3gH7id
WX5F0OGr4ISZpkg+lin9APhuh/3PZclbdP7MY0iGXSlkoGpswp7vB25KMkbe0vV1C3RIpgtkRPtY
dKV5sZnPuBVU8MFUiFhrkn8a+khbp83mTVAzPykdzjy1C9O97at2/QV/zbP31hHqgesrYvKD04KY
6/Ym80Fq28vChDj74TY0BX3tPwxVjcZCRGoTW/uhh9xZBFV0bjrdXXEKV/vKRq+VpbjpS2TJ6CcR
XpNLluwHAsZ4Kbk+Q7uxD11Ji3JGYQ17k/mkN2tAlw4WeuSvcJBIJJ45qorySmYwqvJptpG2HgcE
vzQt0S6nWBVpnPLUtptBgwqvBhVchbVpmZhl7OjJrqmYLgdDAMFOMRO2C77cdqBUkEYySZgeDRG5
aOOltcMgOcV5Dz1q/l0j+Cyr+Zdas7lGAdpv8Z65V34PsydR8uZqkzMmLQgP3Kf1fKkU7st+QqEW
5DDnSsenA1LTgdw3mu/gVGW8RSO0tF+jlkcX4KoVMTyxfKDeKdAaUer56ENS8lVmdmFh3kOvyLe5
wwChFATIL1ygbVz9gFHwXlUDmKqePgHPSi1iDrB9tHrpHjQRBXTYsEYVLSiXVuF+Xpg3XBeE+kau
3geDDZBSAyzs3Se7y72d4zMcFUDfc/bQayvHXyfPY2tbu1oTweNxwvTa9hURP0E05iIynAzNsqeF
/CP3PXBh+M38qYYHZzEStcrfYTgebbcUHCqZiA9Lf+4oEcaM0tGIiVw/HwRUDlMFUgZmkGRDyFxz
nYoeA6VR62R5IJn70em9tyaiB2YJwHbh7JEBbDXHdpgOvQcKGL5ruZn+FFHiXyPqDznQWZi2GDGK
F1Ev5q4jExur6HTT2WJPY+5BzKa7bukhYrsnH5DIsmtHAO22MZ1zJ1pb5Y9PfmBD6QrRA/uztbOT
xRztAulkxWhrp1fRRtnjFlkc+hZu2jLT0ySZgxz2EX6tAEw77+A1YYLqBpJG26Ai39JrJB3uSWxa
xscny9DaqVAlNM2xm0nMzKdhLW+5Owt0H0k6cn5wC8KqR0gYAVFTRVPRhYCaZVsMUSb/nEsbk7xD
BngUy0tRcpvWHCJzXw9YZLPHtgqdR89MV25E/qiXoZSmF0pYjo/il+AuEkmpZpjvlfCSPN/b1kVW
buw2zLZjjmdhBOQibDU8uDjO5+RhnF21dxUpiy5NRnpJntxbxBRz1g1QbRpXPKZWvddQ0Eas6sd4
Ll8tUwyH3KtuvRDwjC1cknosm6iKSW4J0CBsZGasFTXig07en66AWqi9+peIAzBSTfiigc7QEeDJ
zlqycA2XQjLNMEuVD6k9+d074F1i6X0OviT8Gl1nPWKkQWIw+yHA+j6Zt2667EcKYcKa1HhdYkBI
AomCGt6ovRp9cjC3iL6xfLBUb5A0CwLycke9U5H/rNNlAtOJPn1pmPIUI9GyH93EPqHeHURwxG3R
Y6NA1NPynrlA62L3Y0pvp5lt0o7Hezi+jAei+75zYLgGEgfZEAG2GphrLu/u3PjEQjWvBDB716jy
nionfxwFWTIytn52Xv1IbhVdCp4wtmz6scxoQzoOkIeABQfZOuQO16dnqX8l7vwUd0jXjVM+zZPz
7M7LQPsLFs3oWS+9mx84wDO3HnBUNiiL+bFpeEdlDmEf3QgBKbi6lsemD57b4U2Qael5yy3JJOqK
1h1MCwBnvaa7a/xl2BcMW2OXCM/Ww35SQ4xU1nyk0xQxpSc3mO4i1ShZPL1HkkhEV2w11E0KCMUy
IRmub4YFnp66Mkzb7HBgxyRym6zcfppvKgBpKfJtcp95QQDCtBgk8vHQcVMuIBmt4kfM8CjMv6Kg
PZR9em5Yirs/WcD+7ff0OgZmU604qqE3NN5yuFJttckYlt9waus4JqHYqMRWZu5jkhQ/wyJ6YwoI
92NgthugdQp3EQX9oBfmZXTJkIdF/AjvLiRCrwoeAqFYP7HU2WrrodNsOadO5e1SvUw1XkgJc7qt
XrrRc1Apw1ENiCaxiY4ONbEljMmNXf3M8e5UnIFcM6JXnO5SmPsFciUL5VFEHyYD0Foq/q/BEafN
lVt8tMlD3g806DCzYoDpObOT07pJsPyQqUff9tMy9p7I+pgbHBnQ0kOETmLrWq0LU6PpXaIA4vsv
1byh2XIlQfGvvUAb8nlHUTdSmrZU1lHiXGNitbcJreIiCEANMBCuk31JrC1MXlrlXk9ZSduKGRSz
b5ioKAmdEVIk50LnFwkx1wOjQEkBjdlp01TWtYPWpciu3YYpUb3En8alDVwGN9Oy9FdzTiuPnIbh
mjPNw5hi+8pILOcECGsyJkQWsUIuGpf8JhcAmVg99zdtELBpe/tGvNeYZLvBx+KR7GpCyXLAdllP
gV5n5zWRPUAoO0mKJ50fe3xyrG23FCyG1zi6i5AfDOWH9C8u3dF8zUzVBcFECfscOmmJY8T6ikoJ
71g3b9r0NseXKth5doVdFJ5nOFjU1yEqmSDKtmuu6hru5+H6lYBbZoFIFx5wSgMTaEBBZZ8PM66Z
8pbeM87q5la7PxGgFa72SIVFGxmxtKUEkdgdfvggI5oaN++6ZONzAPqATHLu3q3a/FAhy2Lm+vfK
2O9VGkDNt6iMgJvUSsnr2Ka1mtcJs26Rv/SOvfNEuTGleTaSGsaewQI64aqcv3EVqElshA35uMGm
Tiv3RRGGptou/uFUmES9HiQCw1zx1BXIdqZ8WG4XF6Xw4Hk9qiXHHAsyRMG9wOMh7ZsSMmAbHmzx
EaX9cLEHQDPdSI0zvbHZyH5+8ZY0evx+QBk+nwZOcqEvXvJ8is/SH7HRIO2/jzQ4y6GYbpmSNKfF
gsbkl2F5W43MumY9ZA9Mj4Orzo/kjRatS+wAFI7Fx72s01enbscnYbS9GezZP0TDQJLn5J4Tt9ao
keqagAdeBZox+bGu0f5woxxx/8w/A19pXlp7PPpRX72sHyesYrQR43rh6heOs9/hvMhbpv3DwSfm
00519e508ZPobOexMgUWNz77+8NL5nkknTR6mww90y9TNxSeabwvXATlHe2DlxWV0pUF+ZB27x8j
yR1ie0v27jkVeUuNf3ZaMe+Yd1dv8VI+2ZavH5h2NS8jPM/vD9Oxoc9f4/opO7+5tlWsf3z39dMp
LPdjhUF38jmgdxMCeUzhAXzV9Tw2l+6Wuhqe1SDUrkbd9FxV8MU72zdc+dt4ip3faqpp1mqjn5IA
kUk50WEzXRLd+wag+tjb7ZUMxvbWLMh9WsLiXpIxc681Toxn36A48Drr59g56Zl2GyEFzux9KXp0
5kEGrnzUWRvcp1374CoQafzktzYBdi1DbW4Nfq02HynUonZ+T+rls3bj5oHu3/DUFPN9wI7r+Iyn
l+imgwsCuWu2bxehYY1Z/VNO/tVGC/e9bhD8FiXWuKVusxtto9exUS9QCInuBF3mKgFBsZ8RlT8L
shJ9eGSxVVeHTpmJawfuUZWZ+ib1oud1wLH3nTi4m+P+h2+b7tRgbYXHNB2BtMVuxL8YJc49K3lG
c/FuznJDvOV0nLtcoYpKcAgV4me+jLznsWfABkM9E+X3bQBfru2JYumBJ9xnBaDyjvMvyQoAv78f
Ch+J0JIV+oba986TXPIyVOPJS4dlFy0aND5X0MPkqM8IWNvHhOQPSKBztlOCC+miMqTzQ/uc4LGa
uFvpR3XD1gvrnOtEObdVXSMD8eROS4IK87b5MYVkBqgJKvoCA3Rmr4orwLxtMhEGIBX8knHZAcKA
Z2yNvzzrxik5HV4tib9bGHFvpeOZm3Hg5Zz8AHxaehPPI2aoxHw4Sc/tr7P5FHswkOGjpNcLVDd5
5dVtd7DhvPnrsD2mhbVE1Tmw0Klz1AaGI6AEtMzKd5azJnYrjqr0jPZ1ECMS6ofER8mGznWUFgKZ
RbVbzuVPZiyju8kDi61zjsBFOx/ZNbyjnwFgi30z/0Dlh1+uTiB/dyoAMbZ8SKPaS1ljQuoMwF9P
57Qcpboe6VXfzjP7eDWa5mTDjdRFuHAslJQqSiAQq8BWsJ8dmklRcM3WyYezhjfqPuDtQSsEdl4G
b4nkJlP5+ghEonyjOcYpIDM/ejD0CHTpRwP1FG38NPewn7rer7Yxc0tGwtJcp9KCXI7Mt54K61nZ
CAcjrodPqcr73E03YkYu7bhivEuhrTCGRazdzWKindUgoqHI2fFt02Pj7Oza824p7zHhCuVvG16O
Q+4kB6PH7l3ZsDckJguXFQKGkJvf6RVQ463WdtgFpU89HQ2G84mbNHuaKshMbJneeHOq983kMK0d
ZFuf5xh8kgXkDNxHy2T3+wE3BUSopUR595N5DcJ+ZtP3WKDYUvMZwpjJkWytD51hoi4WlOUoX/TR
ngFaE+J3V+VIOpN+ODEzo46s05Zgx0HeOTJ57OvR2ad+n93B+jRXcdNWu+93HZFld1eLAxHK5ia5
WgBOrjpNGhaG7mDpK2ILRXfBQtg8aBfbn6Vz/GNcrQ++Yz0Q1Y1/yTftyawPsskhQUm1T5rCPWpt
hQckKOlvSAFYudp8flJoDm7Gzv5tpPuZtUVzCgLPYCQJJCk7ZcaZpDvEnGQ3wIjMhZD38UbVxjDk
g9LtVF5056FUuOo8Yd0HyoY3lROG0gfpfC4mBeZC77rJ1V9liGg0U7PYtgEU1MiEJFct9rJTr6iZ
Eprgn4oychSdd/JUUZ3Hnno2mGzO2iMuLoAb7q2BjZm0FDu9hU4um0r6U0FHCLEnX4JxlQZ6UKQr
Cu1j6yX9NokrzDsCOWIpEAMK4Hx9G5wqN3Jea/KchpIrsAxn6DApPo0lpLsVK+BV/YgztmqRNUWd
fOzDVTNC2K0Uu8or6DC5qYU2jnSo2MpOBifUKWuCXV+G47qsXZXS95hYO9kpEkN2kkPO9y0oexRy
n9fJJWZnKaxqz+X0y8CCOU+K7qrXFSD2MzY+7VSEzwf9Iat0/xzUVv0QeppCMOYcn0VHioD45OUM
mqqbqO7kuaYsey7qki8lvArV4nylR1+djAqnkxYkyRmIXt8PjBBIVaFbq2nH30b0YmsgGUdonACu
Sfmy3tVkwkfTWyfXSYfnFXrUx3aPwssO9yY99SyydzW9EuaDQ/msG9JMymR8YME9LZgn7yynUbjt
6OSQy5UHnndaQgFOan3g70GnEpfzhnhpm00opZRjkVGbxGb4VjXSvi3WB5OkLzO+pJtexmEPX5qP
ff9rOhYAu9LwkSqvXB2uFxpuQPuhAZy/H74//v2WUcvPuef0/W8f/37XlmsIkeoJ2A7akMFv06Qk
PXK0L7JZnzsItLhb032lrO00jAOsYVaAqqSgIXlXYUFRKChCbh+t64fFi7D0L2F8nkqBHH3JrHyr
8zVBoZPx2YI7eP5+iycgOFldB/6HxSPlCHZq7UAemQu79NMTVH0t86jd4AgodvFwFpKWmdutd883
3Gl9YKy87HSERyIZyv4upx/bRBx72r6FoFqmwf2S9cF96aKYTgOfNVI1FwcX2z4a3lrPGo+izcYj
fXMJ8il3fwxScwrsgxCmR+rf+Xn47lk8z2MtDbiJ+BHVGEfh9RX8fsus736/1SpaOUxrQBXyd9ar
HbLqo4NU9QKqmoc8y/ANL/j1EvQXkZs1fB8j778fQIbise2c0yzlwY7Ceo9x1AXyH5kjpME6d+3b
dn1Im7a9kYrRluuWf4LUmQ6dW6cgc9QfJ63N6f8+1Lhc9zq1SHFu9SBXxilSO+gDBJ+wrFHGMEbu
u+AzkB05Fmwo2ET/TEmkXn0aZGwC63wxIK02wOwa1/g34k73SHICPEJWI16SBdtlEgM6Lsb2eVXY
9BSykwj70zBL9+77gfFKsnWWBqrKEhW/4BV7hCX0TLEVhMOSIF32pQ2qkhkz2Uy3A5lEtXjmT07N
1XYYgjwdljsf1cQRFYy+ZXh71AX1r2qr+7odzilmAu5pVtNswvc0jzNNGvcelTE8NoG6wsnj8HlG
xXmtDN0BO+c8LoWbr7ePvmRBySiIFETIHR8N/dWnyANFVDgdSKKeLQ3YhqgICVlwtZ7plxDqJV2I
p8J+X4ZZn9o8D1DAU6nhsAR/FnqkrvlR/ZZKu+a+4ZzTQjAskCDsGNsfjYZvP2EJFxRZG6uE9uuD
8NoQEUSpaGvrIM8yqMjrdTJ5GTMUHgONpnD+2aCGucbXkZw9EBmnpJVPfOFbOuj5oGZI+iGDHBQp
29wvID91tKVaSK3bEGbmtuxumY0S2h3T9KhhVhaJB0jRlzguYuuJTsnGqv3fadBQ0wyB/TBl5DaF
WZcTuhG5hPHZdFtiO3hMK6IeiqmlrJL2Hb1PMoDWiwKyT8kENMJEOvCShZb6dFIaSiMz3HSYwr09
NequzPVzmjwnX+HiiG1QmmkHpil5lfwa23KRpHOTl7atTRqwcrjomMJj5f6WgV5T81bTWxlfoky9
D27JdDtXl0pDn4qJRj1Oa2ywp6qj6TEXFUre+wlVm1OSI8KpLr5JM0qGYsGAOzNSU0hYtkPXAPTQ
ZESmgdPe6QBBdpdoCTmrpxguhotUuOhlS14iAMkSCxjtkNjxrHNY5OrcKER5Sxju0nVJUjTtAhTh
iFoxBuEhgr2kyp95bMc4xQK9Gbx+ukOLUnEmRU+6xHvcAXI7xqI+TCCARGKvgQlmfs+F3AnRWM9R
OKx0qIpCBUfyGWHhI0jMYl9ZPWSYPkou4+CjxGiS/Rhq2t1Dbnaj5ScvtvVDeoN6LtsqfQEDfGqg
Dl/VhpRrBJ3zJZ4dpOjR+GexofajWlNHJnFIbALw/bzynPL6sL8J+nje2DlssyCo6F0ksX1ZqKYB
NjEWqkepLkWMSrRsaFW7FfN18Wes75xYdfcmF3jn8nUx4XR2kyQyfdJjReMyljk2ESgxKNynY5z0
0w0yrJRuQBC9qhD2A5DnaNeN/v3EeOMJ2sWP0BLDp5JrUUu97q7tgiVUb0HX0w7lHLg1Ind3Axoc
sPHEpAa1qHDtD6S7DNMXAaLDf++t31toLbDTjSPe21x71X1XZh0JCaHYfr9bzHl9X7xZIAG3EdF4
nPwsupbigWyJEpSDG72XpA3pJcQL2ns3nVN0h1pj48Z7RUABJxAKDBiGKtLpWa4PaELmndVS6mFh
BLrrQOdomT4+pYVwnyr/USNzo/c94chwGiYlqlH7oCChEEIkIhTUkAjKuupRtstrPorxwrr1JScw
IIMbR/tS2tGzL64Wwqa5853yK6hffBtf1+gY+5hNgoPfeuicVg5lcLUI+F0QpcVDWEWoJCfck35s
vRVVyES3NA9+AzuqKqXYiwplSmtL9MAFGk7L1NbNEM6P6dz7t1q/xxHSZTWT/eN3GRmn3kSECgUx
fUFyfOz5V5OOH+gQ/edlKHYBrNed5TvhLu/i7I0l/USWoftragkT8V3AFDPTEnQsDcIvpIFvlecX
uKgJKI7Gcn6KRHdAOl5uEkrIm5acwUvcouSKxrHb4WhmdV46rFbjRH2WXH1oCfzRgcF8psXLrDXx
CeGMExxJ1iD3xnMx1iVEv0IFRYeAPU9DPhXdiL0YZMO138v5HUxRMtvtbZnGHYg5BJdNmqJhSWDa
AsVVAExU8Ck74xx0O3VbP9fNVkTgSFZg/V1Q4P8pkp9kjd0EDjAEbEDU6LDFEye9QzhLLvWkpo1b
vVZI9uCGEOHQdB0EIW2PW18MwT7yqDqWGb/W5GUt9zm0JYc3aMY577+7sSk+EYDWtIkSWv1B9SC5
Bg6BXm2Frfcka+QK6DO7fSxidTcVUPe9KHbu0Yyojes6CFVM+kLpK4DFOc2dqLjbVesSeNRV8e0Y
pJ9lwUB/qsHh0vkFI9RRkPo6f+YJrs6+0zXbv//6j3/+5398Tv8n+qoeKBJxIXT//E/e/+S5b5Mo
Nv/27j8vVcF/31/zP5/zv7/in3fJZ1t11R/z//ysm6/q/FF8df/+Setv8z/fmZ/+r99u82E+/tc7
25Lmx/zYf7Xz01fX5+b7t+DvWD/z//cf//r6/i6Xuf76x9+fJBSY9btFSVX+/a9/Ovz+x9/K0d9P
1H8/T+v3/9c/rn/AP/5+Nn+9JuUn3+qvj/L3Xyb+L+bOpLttJO3SfyVPrht1EAACw+LbcKZIUaJI
2bI3OJYtY55n/Pp+QpnVZct5rK7Tm95kpcspEQQCMbzvvc99+WNbv+RfvkX5S/PL73n50rT/86dm
i38JIQFQW8JGcYQT8M8/hpd//5Vl6yaiIUgKBkwG688/8oKslP/5U5j/Ml3DNTig2MJ0bE/++UdT
dK9/ZfxLuha/yebMLPhx489/35Gfnux/nvQfeZfdYw1sG76iZ/75R/nXCFBfWUrPsExhCxuuGp1T
BET8/dcvD5TY+M/F/8I9guNTQOnCWXOkjUKPgxqtRL4/AQ6Bu5VhD+o9smOMHnqcj5Zk6Wp4VDRA
7Z27R3W5xpADPzVbZiH/G+ZH9aNOLbdmY56Js99yrF1MrbOv4QNhL1c/ZjgkIpCaU9TyrH6EZXCd
o9wz0uQ5gcPUh/C2BiPaGRRDSQ2PpnalJ84eoPo5l/KUdfKcGdlSzhCY8GX6005dBTWcFXAlTP9H
Ocpt3PhXI0SfyUUOpAcb2c5pi2PVoA7k+tw5ftY955R31gdZke3k7kkAiBcjLeS2SZ/90t4Ps7vo
G+qhOINRE269kgOuye91CJmdLfPsTR7SNWGe1QdqEN14/49GkTyHjXG2PLlNhjvIeg9xZ23DIT+O
XrgN+B3qF44DCTUOknUuKs9BPbIvJkMd8Ii/VlejbmgfeVf1syhWnkbHQmKSHaeKqBlbYnJMjqUE
/MezS3GcjCkMQ9e9xlp8FFlAXs5q8s1zFUikrnJvN4D9A8R9fHrt3NlGcrRj9YjUpr0ZTqTDTWMK
itE8MSj35ZQddWISUWisiDzek4xO/9PZO7Z5QtRylMLeq7/PU2tLSFFhVoeIYDBgNFujN8+ZK2kj
mue6rJ/qWpxtON5wEbfE/ZhEBaGn3tud3ArEaj6OsYHvpv7XMynIxo/CBqro3VU8ObRMeOpfXKzt
88R/1PGIREjvJ9sWpWQE8jR7e1+hwqzccUvOu4wAOqXpcUj6O+WGsskjnHwEsi/qBwgs37IvDRPs
TzyfSVgnTKr0Xv/6KrnIjr2mny03ef3q6qetBme0ItoyAtKC0he3RITwj8v0uZrD77oB2RXCYTbJ
PerircO1RmP0PVW3Bvixx2h+/XJJQeyis5948OqeqN+hRls0WluNqDl1eXNOCAGfqUO0GazbwXD2
JrdOvXvq/ezJL1UjnxPzOmc3r55IrXtXk3dV3cuSOlc7mMQjkYfGE6ZNvyLkgoil7Khxf505Oaq3
zy6c09QhuC3hl/NyIrc9Zj31U/5OXUJB58DmJRkZQPZk71vCszRe+vlTb02XQH+I9Af1eep3qrkh
ZICB/6TjpX2ZgA6pzxAkaWIyIL1OL0Ylu95GPloiILo/TMR/T2s/TWPMom9nMdQmzJWSKVF3POPn
WayrTS1FTZQgiM6PmZjY95PqxtVEWvSsrjxEcb2oa3cPfmev3ky6IMfOIZ6AWQJdbkMcY69xBGrq
J8noBB9NIJa1XbjcLkqBuH6ZsHhKv79w5vHfXreanX+Yfcuy7w0aGDASyf9Rr2fQ5Utg719+/zGu
80+fg5FGWHTsDNt8c3+wfId9NZJsSLv+jLoucqq1mo0TCP0TVW0BNANAnhrq6vmrO8YW+GjETHrM
AnBTr2UrT23unbpW+W/NE7Lr7Fg32rqchoU2k7M1EzvhrRK8+oOZ0hEMHnsiHAK9vzRZ/TSwP567
9Ih/7ynN/Kv6z9UEO+fOXo3TVvpf3AJVIK9Xb1dPhsY4tYPnapAn8syilmpnXD8Zg9wFnAG83rkS
iU677u/XSF23O8TPduogGbe2rTfvcaart46EwogUncG4qLkowXin5otUrVRD8ILZCI4sEylfVFTO
Xk05RsOUqI/Jc+2EzzT+ziV5JngMdJpHOhcc5QIlT/jOaGC78eto+OEpvRkNhUkn53UUq1ur7s+I
7k/NshXvdGHIU4he9vcj459eHMkgdywdoi8blZ8HoOXms431Pn5dz9Vyg+Hnqma5iuT533+U9Y+f
5QndFq7lGEiJf/6sOiYpqrGpzRTMsGoh//ceIUhYbFju1FBTS5tavtVUkwwoPiM6+A9qt6EWSbVg
GqZzipkIu8E6q2VorNaY6vbq/qgLb4iXU/cLqQHSKGurlqGKYaru4+uawNHB5S3wCOLTgQ7DllIL
2sD//TqdFt7V8JluGcIRyylI3uPv74P4hy0Xhw2LV9Fl2+ca+s/3QQBUy3OXXlzTbBzH+aInfGWO
wGolj3p9iUvD1uVWXSwskT2nr+PEQPj9VfzTw0BebRqmBzHadt/s+4TZVWbb0RRruV9qrKmVXy1H
JvuK33+UEP8wrl02rIwzQZCC/uazElpfhHLr2IJ056R2fT6FO1ik8IUL+A+vqz87HvUGo+t6Z9g5
6na+2eGyzXIddsuWwy33fr7diehjO1QlwXnipc6A16jpIc08jMLsYU0sqE1+Sd12bQ7aqmMZLET9
pEab2jbGFSoLxqVaWNQyqdYPtSVGSLIbCa1V4zXo7JPD1CUNYtvT5Djk1lktICYyRTU9zcwqs+6v
1XBUk7z6jHlgC8cUF9odAuyevV1obuO82I63r1OWZEMQa1e1K1IrvSeca2nwWrLJCXy2c6gsaiE3
qPPVfBVuQq26Nshs1Wep7aJZ+Gul9olY3LT4fupOIERuUoaZGlMjD/udh6we4pvbbLum4DDhuK5r
um9mkkTLtZYDN283+zFDxFtcwUtykNYIudT4Upep5vk6YLVt2bow27J9iLjW31+J8Q/vF1fiCtd1
GKzCUIvuD4uqVfmR7ggbW2KO5hmmKaHDiFBvvHBax83ON2wyJpClcC/UBamLg30A8VNu1cRRs8GG
EXNSGya1KTK5SrWZiYvqWOfBO/ftH1ZmmznRxErvOrr7dlLU2GxUoPbj1cQs4EFfNIar2nw7Wr5O
83f2AfLXW8M7aFvgBkw141tv34UwtULHZ+op2APztM4BGD4CdU5ecdcGrHsc/nICJhtpndWTabgH
aclizdmqi8QqK1acJfctCsE5o1OF50mjWdKJ8FnNtzRNsAq0q1mB7Ul4jvPmyUm9lYF+j9VWxO5J
ba5SlPlmS/OGpV5tvtT5xMfPr8arjyQsZR2ipHnydJM4I85gPkjNBqWrif4YQ3XSArOT2h4pEas0
tLL/egCpFdE1mB1tz9INNZ/9MICKwc4N2XKXXs+R8HjSOAOpsU4G56R2717E7Kx27qwZES9jNkTP
6hXWTGeRJ9oR68e+4pD710GJ2ibfB2AFUaI817Z8+v3l/rprsNGgsIKzsiI6sN8M975m5naDiZay
xoEkqJ+i2sP16l9BwO5fTwJasHn9yL9rMPd/vdZvSkJv/vh/Wf75f6kjqcv5/6xERH30h4fzS4no
w5e8+9J2PxaDXn/ir2IQfZ1/GezBKedIadvWf2pBwrb/JS3hmAZzJ5PAD6UgjVqQ7hhs3A2HEo1J
v+L/1II0g19oYVl2YRsxAAzh/TfFIPPnddp1LVd4nuUalk3liWt6Mzt4WTIgQHbqC3k9yYY+JbSd
ImKetpEm0y+m2l3UJDZkBl3lOlumteK2BXOxNwSC0dBLidODppb7McBviHMGURuIfO1FSeridkZK
tKAWhJTITPudgBwD4iVKbqCnQAofILfFc7i2s+prnVIzr2Z6eYFvfvjhkfw9dn88LP7D1zR0FgBK
cib1VU+ordEPr/cY2V4DLaq5FBZC0SJG01l8r7seZ0SqcvjwaC5mX5cHw+s3QxAXeznGXKHI4f7S
U9vwOG7rIfaXmr/1e8l5m3BCEF6k9vjxuM1jx1l4GnX0wHMeRnSQTFJDiLZu+hi3zpqCd3DQOZ8g
5UNlLczH339BnvqPS7F6joYjLEqH8Iw5Fb/d8YzIuGIxju1FF+W0ygWuicAk9dENtENtmTEUmwwj
BTmBt8ZwCTgWrFy/JLEODnmDJg+jqH8rIJM/ttJEKYJfTeB1D8gr3r1zqT9vQ/++VM9yhBTCYUP8
Zi/c1yZoxqbsLhm3flkZiAKikvCFMRjSncau1zNS+mYyOw1GPZAmU2QbYsoYdrN5qJNgPGvB9Fy6
a5Hazvmdi/t5bVYXxy6C19JwHNvQDUPNvD8MlGTsUiMgVPfiB2Z/NJOZMtlksWOQZylCn7kcoB0L
E5lODDRyOGdAjfpxcO3p1JnPE0rse5F7t5SjzENOwtA71/frzTNdk3KHzoHeRDr45vr0SZtGuw7E
BWICqETP/YgxUmXAECMWlSzFA26fljYE5wgLqz2x6xs7Q5fe9PJosqjd5qENsxscNEXg8p0Txus5
5j87wr9uH5sNStTSMj0msJ9vX0cbNKfva1yInjHYMKcmkgJksmHnbWh2gnjtRLFHAM8mvM2vFngS
vJWTpcI+oIh0VYnntnLDfE15N11bX5GdiLPXhNA1fHN6Z9v460vD1Ep93nQtjmbSejMSHSQqEhAB
dMrY1Q8xEQzrJM0OeLDih1l+JnRzvBl14N5tnsr175+k8/O+7PVWeR57MuHYrOHSfbPjyGPT0CzL
NAjmIJHZ0mn3sdPf1r5fbZwYUkg5pvXCnFPwyMmA28LDS1xjfAWW6Ju3WMmrfemUOsCVPRj9g4mD
aNtJlbdlEzcCFYHI+AJhui8/0BdWSZ/24yiRPuKG6xYOQvtl74y3WdgXD277NWqGp0CQF+EH8D/7
vPrgOuHXIdAccgVdZIOjJCWCoIFHuHZf01QFj7bTKZHFtKf/+9ny9OzaVynEqUI7M0oxBKIa5YZ+
TRrnK3ke9n3bWjuETReMAP6NyEJvGXe6sap8o97ZLQxqYBYbHfVpUAhi7CU85xSXC9ZMw4aTRcEO
Lyo7WTOTUHMQgUGsP/ummO9TAL1ZFFTvvW+/DBGIYh4YL4CNfAHz9Sn+MB/0NYOxhMh0CZCfrOMc
e5FoSYkZ8OAiFfygwxVz+7K+wLa6GUIyIfzUXLok5i5jsFd5N2Y0PrSaFJJrm/bhRR890By47X4/
nN4cuBlO7Ad0hzOFZJUDD6OG2w8XKhyNCtzQOhcCRNt1F+8SR0/WpbONn1JZ64gPrSUbAPomOSQS
UGvjO++++PnQ/XoFUqfrwTWYLIdvz2A2clOdM79/GfoQ/5WZQ+/LUQgIj/RGy7HWTttBp+nZWCMz
xpPWk2X1zl34Zfr2VOfN9gw8I6ZpvN3G50ydAPcKjRWOvJwkprmCrAkqN1G9fjLCekmzmyqmfWQA
jFjPA0IARJLGKtANIponBUZ1G2ttK9lDLykz1eH+99cofz41/3WfPN0VhmlzCGSp+flJ+SyyxYSC
+FLFFGdVYx+u4tqdBuSYLXr7mkTVZUz6T5341l1fB86aNItgmQrtyO/rNxWuRWK+7AydWgjdYRY5
nrkQNaVjaSjMt4Vpa8QXWCRuowdf9nOc7psWpL3eUrXQZ2aHKRwXdgLBc9bj/HNWlxfLK5Y4TI0b
V/0j+arplVhbfWksAreSO7SnZw2YY+k9AVaM7xoEbvmkYymojH5B5J25zdPijmCzcktaIjpwFB0H
FP0GhFQiqqv+A+qc98acOuj8tN54AlEBW2hHGAgWXutuP4x6GqyaPje+d4ns7kuVE7U4DXVDpl2I
ATQoNqUEAwYliBuKMxJlaR/ylpLPawSafqjzdhtVHCa9SntnaXF+nTiQMzLaTM/UbWk5aiH/4co0
By0FDsfk2k3sqa06Kx9q6qvFUIarAWs1FWqXfr9OqFDizWDd9OQgQy85pJrz0gJq3qRa3B98Dfph
qeEBURzc23BCwYV18R6RzyFqjE+xkeT3BKnb2zSEeiOCBphrHGHaTyqA1CNq5E2dpc0OTUkJEXD+
BGSwP2W515/SnHZTI8W8C2R18d0o2KUd1ZJxGADLVSQ5S63GfyzlISNtKzfib3hhC/gFenhraT3C
CTKZNpNtm/du2T+kwnPOrFB704RJTBk0frCTu0rPVFlV2seoQsRr+4T3ICXD35bqYLU4aiPBKE5R
d0lEWJ90g4xgq7JugtK/hC7EsFgJTQanuEAMsBQpIcK31Mn5hMf/Wueae0IZb6HIy8gxJ1vk968r
/ZJfxhhHMM5nJhVsDlyW+vsfniSVTMR6uu1dEGp9TfLQwv9PqAO35RT5uATBMQBnMwrrPpXEbk2a
9sEs2cH0bC/WiTEcJ/q4PCMNFgbxfSevQTU1Q/PQJsOBABMEB8qy7cYrVFqiEXEKAzsMIkpcSQpm
e64eAK4vNicBCHLg7ojgGpUmNjX9jWHG28EvmosP6rIJ6k6x90ig6Uxna9XspiwsZzcBtpMYAOmR
9ZawQjgsUeB62LuLZ2vObgKfJLpcOGc7mpK9ZpXxvmtvJml+Jh9HgpLNaeK3J4d434dygPiLbZyz
DuZtY2GMmGwHuyGpPZUrEyY0PPcEida058BItGVtPvdhNl2xfd3YybciNZwjK1l4cpBkprm9CytI
rXUw57u8IkcjTOJsg3aNIm3k6A+sviXyV+3DSJDMXRSzHbDhLhANSOPZHpxkV3jGUaAGOdNu6G+i
2STsiz9FHRvGuq26Bf4C7VD0Fjiu0PNOUTE9SbfQbpHwYztGjUROTfgKxRhJ1BjH4eSFAO7ttF4L
0UfbKXCReOpNtUMwCEVxXLhGoaGShOg/O7O+FNpd6KYkLABH0qg7oihi0q6A1OQBf9IRclbk+iEk
bJdzgb21AyEEfGGrN8+TdLuDPqLSRQNIGGPuHhKTHIqhnDP8mWzW4zFYVoGVUDWf93av44eOkvtY
YhQHrVOsLK8fNxKz69jPw0HtxdLJRKCLcxXbG0o31FbeON7pjWDE1mRPSHnxOXjDqYiKbWUT/zbb
M278imwTTjtUURMAAFYc3YRasyrqwN96LiAnY/g2TiGmQB9fZgHcXTq+PM5VP+/nWj0Ov/rWx252
bzlJuw0jkxAYpQ9//Yeo+M1p3dJObMHMZ5V2wAS4Klm4UOhiijdyq3iZp/YUbowAVxbMk2ppJFVx
EtVdWBvdWu8Cf1dCeTbGHr03/0h4MIgYH6oCx7nrRXs//N7hD6eg2I6HCAxSrqf1TiCkP2LMxJ7j
iA8ayVSPmYWPNklhUWEG3OadtG88/Fj4x+Ae0hb4MCIPYz6BWDVV4jZIvpaRax2G0TG4oyScafSz
jlFsJZhJ3eeYQXIOHIhAg/ucjAJrHv/Cbu+xmdtg33QRDnTharsuzT5lQQ1gvqGuGDThXeMlxsEm
wVFicdHgLyXABH0a6+fUkMqvYMLTaMx2IyG8LaXvafcOjTV04HV0Y+d2vfIFaNaeMv3Cy2J9i0MM
JFhdtqsAogXbzRm3+RzetfZImqUmL8FoYBAAMnWygnTcVkMMh60WdFansLwBkV5fm5AXh+ZQxn1e
N7bTHZOpso92/jl0Y4ckscpZx7hmFrqfEQvYAQ8aqSCTds21x4lJ/jXAs9yMmN1gLqxLqGIbkLDH
yDKr2z4o+n3gAwQtCj1fdcBREK6b0Vl3AZgk2jSvR9sgyyTT49vakg9eX7oPZMM5D3PTfMqDlr6I
IsPV2ovrKHx2H5aHacCsM0cj9MDKaW/eWQh+XdGpxKHbcjiAU016e/QOcIZy7bZ2gWBSVwhU/Lw9
ZqVfb2IMzFBarBs/ZaJwRu3r7IbopfCw5wnvfZDm1g7Qd0BY03rI2B1zesceHpefBid8EI32pfcA
oHbGx9jXQLIUYoszKQSg0ue7ImE/CP3KWovB+jpacbCPRQd4vyQUl5Sxc1GNIVttL14OolFmSSKa
Dr0w2nf6Fr+e7hHieA6bVvZcnIXethJivTaMkrn3KqdwncFaq/XeXwdazYmHPIky531tvJzwZdOn
9oS/dT1gB14FNn+UCCRJXay/z8CmpfswGM1TzxNFLVDfje3sLv/756UKEWjdqGsaVDp+XrdprtlW
3DnBNa97cdLpFN54LaVHuxx56W0xPlFCR0JWyQORvmxaMVRUTWmv5YTbvImmDW+DfygBVaCmHz/X
We7uQuhRuzKfiUt/nrC97CwE7m6YlIgYMMjUdZfd5AMg60x9qBuk5nkO6pKQOOgF0N4fcUosPIBT
a7aH1UZrLf0hNrVPsz0etBwi/OTl7u3v78Sbdqg6cdBq4qG5CMTQWdlv6hy2mFP6oUN0LSpzM/TF
c5dp4z2HczsKYGh1wj76xcdyTNrHpppJuI2HigEFfrAOow9J5meXpvzWgOHfoV7JUdoE1b1TQlRw
ZnmoHO+ukKmzcwNIp/4kY3C1TrppZndV0wt/hLb5nZIDEIaS1HXLJ8pd2riL+yojk7h1yB9hOo1y
FFx1aBo3ExiN11UEA+yHamwBd2LJo/ZJdB50WlZtTDPxx7mYC4Kzixu2KAXI7NZ4HAc6j2FJ/HUo
8Ix7sFYJqfG/lw221iEfIZ572xlp04vPxLsYVrUVQHLsoCSEggx5nUjjguYVlvuXsDOoLdhmT327
faf4I/RfD8uqiG+oThMlfu9t6zTtsBJlUVde69iA/RjDCzdYbwxt1G/r1tizZwc4UxXjeipsfLK9
/JbjLz5i8wHs2qwa1qGHKiYCgO4CUni7bRaZU9sHmVafJLaJTVE5nCX7cN8gDH/0AvMwZrm8H5IW
4KTD65rxItxaVXTnp/cNXoN9HLXlYXC9B3/o4nPgGR8tEb2g7Cg/ybr/66N9POdbfeqeIVFtdErk
ZjvVD0k1xYSLscONO3gXLFOcUlMTbZZGIjLzVwdso1xBLpgOVd8q7mrq7spSL/YRJtDXAwCTd3Jw
hmwv9b4+NzmN26Qabzw2WQtOzOLweryAKBHeJOpkNFlEcWNkOOqG4uV184MsRbMuRzaORhz361fX
r5xvRO6O94PxbPX3QZpMT5NE894Q7rgJEfLfFllx7aOgAVMPfnWsJTpvERyqrr1lN5wd0hz4RcGF
R7NOWDIGSlhDprjWxrTO2u+2gW2XVAr9vYKO90trxpP0gOj/IAl2fi31hrIWXavXxVUX11g5hcrG
K/YOPoSFA2zdZg/xIZut+lbzH5tU6OQwDOPSGalcgEK9d7KqxogZLatMfIZEAfI0mG5eBeRJjhky
aIhFSOz6ESPEQjLGP2IbzG/xgA6QOOBCAyMM1j23bG1OFcC2VMt3ad8jZi9VmhRmCsUrv+0hwWI1
sS4ZqgbD9SROLQf0vm85nAaI3bam8i5IMAMObnuDKM1ZF153oB2TXfXQhAhGglLkmheA1DbBfcuy
Hf3TUAZy5wi/Am1Pv1nYT2HoLnPCOxZZQKS3mU98w/lTKJPpHij4HnsNWkxHdNdIS5ZmP5PnMch7
AEnmYxF4OCt4q2v9U08/u6g8yNum/OBqhbkdOIG2ic4xYixv4nQ0IHIwokTQP2NNF2ShAbLmvHYt
wnJ6zr1253bJbsBYd5DKWA7rtlmhCYmQkKlUbgA45AEEtIKCKbkW0E6DpGe2CcCkFZ15KQc3fJL5
/EDIHmB8J1a49F3RI/2wItHA4GmdpZ223jFzABPqUxJsItpGxxIMyTLomnybjZe+nNKjQV9xVWnF
3Ui88WEmZ2y0aJzbY9GBRkzG28Gf3CVHR8g17aDdJoJdZJNaAPSNxrjrnQpjZwEgG3LYx6iv/TOs
rBERAnLKjHLdvhcSE5ZIhgcr581EN5T49vDNMs4uxfxp6oavXvhSEV5+bsdJ39joXKBbIw90AyO/
KT11qlBtvi6Ku2VZf4FjguiL4vNt07K17iRHXQoy8gDMFURbaSDM8GiqJXnhuQtLI00ojodzYQ8g
YXx3o0kQSGI65qPBPGDHzV3RRx8QBaZ3XRZvZrQE1yIaivsyMz6VnSxvddXWo8oMFw4S8V1LdMke
/ghUdbbWWVx8MYfkFGr6HZOdf1MHurj7/fL7Wsn/uUhFM0RJUyRSGU9/W0AIeAbTGI/1dS7D6SCs
ILrE01QszF4GW8uqPncKl+AF3XgQ9tfBscXHJhfQayiXf+K40B0IwNVPo96uqhIYIWYc86PwaaJY
YbEGhmjs+9TwVmY1Z+ukIouvVxWVtnPlhmIfuCRfX3Mim0+m8loDJLab6xSjciMQoThyxC8B947t
Ix3b+uCnpX7TY/GDmuUT2x0Mo+qKPs4ZrB6pyxB4vRdwdiawLuuypTXBge/GhHhYioCE4mAFnSOa
epWEajW3o7ZoG9BUdnS02J0CSJGrKuK1CgyHOPDUv3TtCBuj6a9su2kxdMlXTkzJXqfifsz12sLk
18Yq8d28kZE1LWz61eiO7QkbQPVQMzucaWyu3a4Wp2SsjTN+Hm/hQHBcv8I1NH26/P6RvtaR3z5S
NlI2NCEOAu7bs0DY+FOm20YDQtnc6ryLBx8g5DaJoktOfsEjbcEvcrA3ow9ap040d5PNnrg6Bv9i
w4suFVYA71TAhobAsa6WG9O4dWN81z2VBAohPI7fX7P4tVZKqgF9Jo/+Jnrpt7rPIEAHJEunvbpV
qba8xQtRUtEVNGRUvxQTGv1Eb9DGe623rO1i2Nt+B8dWjJ/JrRA3BVZ4DLHG4feXpXwtb0q4ktVN
Z4+u1CxYY37eppdBkYqBkuO1oRzOaXqbNhBI8fHl2wEYzT5rpm2sHGFNCLFN1PLgVf2BPfohd2cI
Y1p9pw9WfcwC6mP2tO9bePxSpMQujYaJfIudN5Cc4UG0B7NoykPVmoSpeSPpSXYXHiiOtpSDZbiI
R1DWBWEFo6OfvPpAN6pZFnFxO0RletFQ8vkkbgx51dzn4JRsoBLHINE/B2FxxkwZHmXm6BBJSHAO
58IHwQdiyrzhPDUt3SSXq8IOk80MwnQTpMpCTBUR4HK6puQzhzU5J14K8Skpj2MNULt3fYoioQgq
qFH5E0br7B76ELCk0niBCTNtPXzYfmcaJ/7fcIs78m5gO3FvuKDva6D/i5BN/9KnbnkLLghet9GJ
nT91L3riG6QnuNNybIb4Ji8ltuKICJCwLN2zV8zuoXfQdMfs0t1EuBQu7fEjN0d23cd0dNtTMPrv
1PLNt1tiesZIGISUjuHpnAbV+fuHOmvHwUcPp2m8ykZyQM43E98KuJR8NCcy2qgolcgCIoh6Sd6e
oj7aOSAHr2kc7ZvAytYIFsAES996kqRL0rr14kqQC/vVdebu1jEbulBu/0j4SHslSgnWa2Nf6LZ2
BLC3YimHjOZYJgzyQsb35GWqp/PjfKG+G0pYJA+oy+iPv+kGFDQ8O7Bz43VM4Eq1RrLNdNGdpvx7
yzH1Q0Q1dHDKZT+Q1xmE6Y5iyW0FCnU3TWRIASMj2aS3Lrh6FZ0uHjcc9y6emTzo9rBjjmF743rv
FDxetQ5vLpo+noN0ySF57ZfCtx0wizlapV/rGuSNZBQXpGvmRnaimtYw008WwaTFtAZT04PFojuh
asqZfg4Ar1sp7kunKDhbpUYDyIuUZacmIqABbuc0OW4XC5jBEMILCM3iOMz8KfDEuJZXkHjuYvCJ
sfv9ZGO+reXzHNiB0jRyEEQav5yEaYJNkZjd+So6y9m6lfZSWWRQIYOMzdg+JOFwQRWjL4YKYrNe
ReZSl/U+0fsIEnnLk5uGCqzKrhuNeYOPbF50Wqdtu6p+HoPxngdP8dQAqBg1OMD7iufmT+HzrGXH
pG2VxSz7nEYe8sI0WUnCn9lryQKlZPepmt7pXAilBXnz/BBBI/hGJkIAo/mmAJIVUemmqalfU0z/
pOLkJ7hDOzOFRNJPqPGtF9/PxgVCVYfcnJZoDhl9aKfscxiaH1s9OrqhuHjiEDqRsTPEe1qWX8pJ
PAwPBy8vPSPMQaj98wtv0v8vMbWKq+teGsOKtn3Tf9JpunotucImKGe9Rhqf9597enpuWq7Y89dV
sokH61vpyXaR19/itjFXUUHAHuzwVarN2TudvF/Weol5hlcXnS6pfgyat0KNJvLSNoMRISK87TWH
1CL/ormwQAFPrwpYrEDXZ2CdOk1tWDsjluSFE6KFNW3IyaF8nkrcjByP1oGFJiMeV/YAbdb8lBA6
9p66ynq7nnK5Fpo+ylmS/ab79nIdGZsJuC7jOs2QRUHMiwMhVKdgiioOZU6xaE2SMcmqWOGPI5hF
n7PDSPLbmtg6OPWuU9xg0UdaGnb+oqot66iVDplcVjh+RVnCEW+JK5NDKDLFfSSSjOBRGezM50Yv
m5WJf2hXwNDZBmGDUqNKrdsgULGxrYM5zcvT3Wg4KeJjUu59bJ0Hv+lvqWNsCHNpnvRO34Tml9gn
GbDs8lPRszhPfbsZrbQkeLpiCqKsj8kMDCY0JXi6SUCHtAVYudbIuM6qcunW5WKAOl7Y1uPYQewk
nxIZl+22vLf6B76YtpwwmY4omdAB+ITGWZcExH85lwnur266pc2lyTu3MdHB9UTTJGF4IMHm68jO
ycZ+vRhmBBRl5D+PeRisaNIv6MhCfQvjamV2nF/oaW2LKspXdgcTlEqTcCDERZKcDu1SRIjLC6FV
+9EbzqRQnMvRZC6M0nYbd2W50NqCgAxiXoqxyzZpy4JW6YC8A++r7ST+KYPctei83rixHaLZmK00
QhetL7kVPHgFD+eVIZCD/RfBSguDAYGyS9axjA4hFbzr6zofydDA42XuZp3GEzhiIFrIkNaja8A5
dMqrmOrgIcjrjkLfAPTUzR4EpybC8IpDQFzC2iGoce8kAYU+epznakSGlBDeU7UpEGO1hx1NgWYg
D9j8aO30zpaB/eHbKc7FZILFWu0cWGK9N+uqkUlChnKZPFIge/EVJ+VVHJUIoFUAnpK+peBUwywb
YNqsKlFt2dCTFGqSg+f2lnEfjM0uGM0dfo/4u/oXCAsrI5jq+2QGGDjaNjc9IQAcOwt1l9HRDpZI
43UFtzpvbQ2A10NslNumqjmKlqwlKTjDbdMzxzO9QfwBKL0v4RWXwZAc2UR+hG1n3NIc/sZKyGhy
0GhVbgOnq8t2XvwpGwznXua1cx8YxZ4gue+hqLSPY+0+eiHFiYn7QSg9v+z1N+IexL4u12GaDTdJ
p6qzk7wTExqlvNCTZW9MwYmGeraQno7/hNiQFQmg3h2pI6ZfKLrKsmnMST1/dx33dnWThON2rMJo
n4zVh8J4bjLDeJzZP8r/Td15LEeOZNv2i3ANWgxf6KAWSWYyJ7CU0HCHOxzq6++K7LauzKgmabdm
b9JmXVYVIACHi3P2XlsC+is687kaopAJ2QNKngu+47oimyEHhpgBxlwRI5vuJQyQLmr1jRIPvhW3
j9QK5DZdkpAMKTV+cxAE7xyhLonVnW9gke0NZ5b7MfbIt1wSbycTdQJ6g40PAwQL41S+M1X+8jv9
sT4ydiKWdyRDqClZJ/9cf6bQH6PADN1TahmCnEIysr0GDoUb5nqjCvFzbKGrDWSywvmDlm0Gk16O
43CRFlS5AvESEYlzteisPWj0Jg1tmMeuEntd9w+/9p49tA3GUXQxMZ+5nFE/hgNZh2lT7EnT+AJK
EZLNnN7BBYPaH5TTQzck16VOLsie0DdpMfsPwG1xrLkep3O2KqsF7dA9et6YRE73oWniEZfwbF11
kRfdF67w7oGTmTy7bpaCgFercK9HNgfwa2S9I6oMcSNGjRwoLA5PqnokPUz7HPQp3BXfofswyZcu
UN0Nb2MvFLpAhEJ2Tn8wE7p/dpW1m0o5HmOK402VgPgdFovOat6ukYDb677x+6vFNZdW1pTfh774
Qc/MOuA4g++b8kotafkbFnbi1YaepKUmnzZWClrw7Z3eL7XZ2cvllkMMNi5C2cA7e7mDR3gvy4h4
Sv0KODQIKLDGbVnvS7BSSNJraGq5ieH2KoeZVj8GmaeprmUnxtHzmOHU8y5H38gLe1JQaaOMkzEh
bXhXD1gR4WUR71n4ElicYwgP797bvf1tq5rQH3NZyHHRnTTJZ8ehUC2jNZtieFJtk6zNiWc01TXG
E7NsfHLqkwRktSbtd934hEFXbIcq5FCHoW83kR6dizoKfr79UL2/7S2SCBcnVFWXA5rPYf/PLyYV
eRANVOWfIP8TktLNd/4JK14r71MoCYb2utHeWBM5dChyLm1ARSsbSOIFEhrQ8BNLe9X/KIuXLD8I
P2TAwn+gxT9y4J+hMH6wky+1P5WXC4dOWIu2RmWtc0xt4P9GdF4UjmAflUSL7wZj4a5rYnuTxZLn
4FC0Qqk7OVF39+uu/0/Ol/+PkCZMZr+91b/5Vf5f239R3/ri25ffLSu//qN/W1ZOgvx/80oQ1/0H
UEK4wf8EnM7xiXhuwJgMGJH6X4QSK07+BzFzYiNrPGnxTmCT/wOi5LTx/+vbtU5dD3wpNJb+HF4j
xgakCJ7ZD2A6gXoH/pMAB+bIgir4O83sP7v5f13jbF6YOIqwxeUanGey8pvX3RNVsmrmRzE/xOxa
60+/Pd27f/3Vv1tPzmSxf13o7FvxS93KggmEeKFuHQ0WIVrRYXTFBmymAT4dUPj2HjyKDm9f8M95
46/rnR1TlLRtTqVcr7UfS2odE0qvt3/5tddyKtz8VpgphTt3hW0ZjC/Nqh1uJvMj4/mZrVd9f/sK
f84v//nbf4kpf7tCPhPrWZKqB2QDdJliIutXbrp7+8dfeTDR6Zj824+PqleRTWDRHmnompFL6Ji7
/mc/fXpiv/20nYWaeCqeDDDL/EtSDf5H3dnmnV8//YH/5XP41db/7deHDvDq7BYaHkeLjbBNjVug
0/GiWbpETxcKezUbNmlTzA9pydF4ytLqvSrQn23Iv97J2daaTX7rtjWPzeSfcvfSVoe8/UKkgzLH
VN6pMiCuiuXQvXEJSyi/wg9HiRhb95oya/ii/MfQEagY31nXXxmD0Wnk/PYsdAgt3Av5azSFO8/p
1iZ6LlCyLcfevKcif+0aZ9MPGqbF00Zy9rEb2hNF3xCKpOKHXIXWJ235zbHXZvDf+apeG5ZnE9Fg
d3Y91mO3j4b5k+eMRIoXpBK/PTBf+6DcPx9X2ZvEp3rf0apfxo0NiC4g9OdSg4n+h1/V2XQTW7jg
POKsOPloygwm+AxoMtq+/eefxth/GfnnrkS/oSC2BFpBIunkPYD3Zd+yBftAbGnrHTwOo+k7FdpX
3sJ5I6eIO49NftjvLQVCjLAK3fs7YdWl2Lx9K68MqvD0z38buJSqEQuPhdlTlE454yD8dLWU2ywj
yBmhkLO1iah857m9drHzb3bwC+11KM1QiRBDTEb1DZYCmhlN5R2Jh063xAPF+7fv7JXp6dyEnFld
6HitpfbLFH0lqcS/Mm5Ycs6B5+BRZFr7qPCeReN779zdaxc8+z6HucqlJhp3D0w5R8BSRcRmgpEd
+/Tg6iqSx3rw8Yo7XZk4T16XJDObIDB5/6K//ZfF/JVREpwtIQtp4L07DP6hA9XnAAjL6vwR4QIq
5X/2wYZnswF8VhtyQa33De3MFVlgw25Sy7dsWcQ7r+uVewjPpgQv1kIWdTgfrEFBzJRtejFjonl8
+wm99m7OpoN6DtEGuso9SEThz9jXUtc6Bktoh+WRE742dPQCjtogh1WI9aRvm+7w9qVfmyzOtid9
3ntjjAvt4GVJN9068TQ6B4dQofq5JpY5+7Twpty7ty/2ylM87YF//5yLrM+D/lTjzOzUA1Xjx4ZM
lYD0hX/2+2fThVPAYq20HR4iz7a/EfIIE4KOINk6/+z3z2YIzcgqNFwg4vuK6uC6QYCU19PvNHVf
WXaC0z//bbILS2L12tSiAmw3GYZPK7+EBTtsNNEXX9++gVemuF/uqt8uEURL3vmdro/0qjFhOHTu
iMaoPxJWrtZjN3zN63nO33kbzmtXO/ssF81Ju3cSeeShtQIxktcnI/pcsujvs7ATub9KjZkWb+WV
42jQ4E2VKj+LlDZktw7i2Zzgbz3CCpoFeYyl2Zn8XB+Jn/Er6BZMIQhcMrFUX2iCx+qfrWq/egS/
PSSHPBrhzcN89GME7Osw0NCGKdQgdXr7Lbz2ot0/X/RiTRnYtAw8rFWVSN0tPx/rH35vZvQ5oeqh
/fzDK51NLI5f2ombm+nYBPgaRTMRvJrh8/L9/L199mvf9NkE4o9B7VIvnY46oJixDDb04pjY4X/0
qM7rOEtfL0oKNR1bjwBYxyd4FnuFje+B0sc/u8TZ8iT6yNB9yKYjyOTPQTNkpLX6eBfh975zhVce
kX82LdmdToLZI/KGQIFuHaeJu1NI8t+ZwV8ZTb8oYr8N18JDNpgViwHcCwbti+UvAmq3U8V1BGye
nff928/ptbs4/fPfrsPZL/BQGg5HxFCY3dASRFDA/axzPLF9+xKv3crZhIECmzj4seRBpYu45FXI
rzmg8IdGROnD25d47S7Ovr0OBWWUsSQcQwnbeGtFRGtcxCKpy3de9pli6D9HP//smwMFCfi8M8sx
jRrldYdMRkX2I8YClHUr0U/K9jZKBFX/dQnTRX3Box0iQu5y6S0fM0q9RCEuaVd8noK8kc11QrFH
PQDDr+TtBOpw2b39JF552L+6/b+9Tw8ZbB73YXrEqS5p8sAXDZN1B6pQNKsuEpn/zqr/yhbj3Nqc
IOBqUlFXxwZdkRxpbCw6Jr0i8ge9Sjk0JmpNEplb9++8glcu+DcywVz0dI8S/whlUQokUWgzicRT
edY9uKTRE1PfyTrr3lkvXrmcd7ar8RPT5G5fuMcmSethm5iimg4qqLLxguCAzn5K0yz4h5sE72y2
itp8qnIRW0cazMQDrdOMqoVNuB3xYnyNRRGnn98eH698Kb86+7+Nj4ZYDpAsyODbIfDv/QwZK3Hr
1juDwv2vT+1k6P5zOiFuSXdBpYMbU2V+XX2bGRW+vhwCLZNbh0nFg/9EXtNQX7iRIl/Hk1lIuLcL
t0QMGw4vIiNEempFcCvs3ivVleGrIV+NwsC0lD9Lzx5OaK2qqFCTNMJYywOGGiWHdW0LsD37SgXL
dB9SqzFIXrMkQ3KZGCurDSop/v/HStppF34KAh0hrHj7sb5232fTw+hbKDsCqpsIS2mZ9rgh/aQg
zXKmeUDidicTEuL5NMUi929f8jQ2/lYQ4FGfLdHaKYjE9YwF5f7E5Kn3ftePCAqwNSZWg22kms3a
sA8Pb6o21v1tPZUuvuu3r36mqPn3hGjH9tn3Yeq2xaGp5+tUYyP/pPt2LOOXxbaSXD1aLlaoXRd4
Rkb3nV/SNoFpUggOqpFYNK6gzIW+gBg7t+00v9C2Nepx7fcsbcWGKZLN4IB5Iw47s64tW0XiigZo
oKq7yJpHUBLv3MaZ8Oav2zj78gaDx//03DK488Sojs+FdqY83cSLNxcvDVrWPF4ZIiv4uxYZYUG5
EbPtJOkxHVs4eBi324VQC5KYdLE8EGaROMVVFpFzgyOFMI8iPyht983XosCY5WxaP0gt60Y2Pone
xN7SHZ7aZ62XLBjeGYwuTuz/Pjjss83JLBxhtSpHw5AJ27gVO3a5LmtF3OD4CGUlkNzWbEt0FlD9
5qJwSdpdlqXUe99pic2lfFsNZGXIYPSnfVQEg7Jw1UrksuVKN3lAfPvkKW90jsPQEc+0LoIm90lf
t42DVVcIYLuEuxdC1VtZIbe/rAnUpkpbdHEwHco8mx2z1vBy2mqdSd/MajeP5EN8pQ+ydHKjUgHB
EM0yGCZFo5R/3WaeYFcarbNII5s81j0NfHuNJnaWlHHwiN6jqUUYcZErh4buamyCPhjXvIS4Rzve
9kO8H5pApy/QCdzMXwPAGt2XyeQKwmpA5xvvHsszSobU5ws6kIYdc4gKF1GT5uCLtG+Kg9cyNsiq
owU3e1taQPPUgBWYyrjE0UHEy9qOvTL5OeV6tMFbTSqqdoQwlGoLTtpL5Vo3SNMAgDPSCZYATxKk
IR70PC/1DvhAMt12ucMZ+rqJFVXR637SpT1fhAGswGnVC9fuLonfI5p6mOg/3ooxKLuANPqEeGft
u5m5q21gKxeeNUWAakah88A5uhJlHn6Gofd6LAzge53V7ERDPQNJWgjWOJqR6K1vs50yt6yLweqz
Z7/FtrROLHwuw43AZDURaSKKbP7oNnmDuE9AnZaP8CLi7AifbTLBQZc4XNLVtORUASzTk8CRzjID
POrBgJhsnm5ZOT47WSfOrwkYnFEMxSqM5jvLzSqiYbImYxgR8Ftn0VXO311fsqPo0+d27pqiXgc1
gJ+Dn9tl5qxiH4udv+qn1sSr1mm76KkOJ0N0pe4NNmBY6U63Rb7HJnrtsQ8jnLxPnKxaN1au+R1Q
vFKlGxA8EtRjeoILrUVSydBaJTWF6O0C4AFQeqZH4w5HXLZwEFWau6RwCEfa8bYSWFW/+rpOAXZF
xF18LtENJx/SrrTzcOVXBXaKMWrs4c6CgBRxJCxFLG9DalDVg98kzXCbOrzZhziQU/SFSWEk1S/T
bZ5+G4J4xFO79KjqMSb0lhxDcqd9FlSSGfs8Du6nbi7sec8aSajHSmFXbku4lYRngHtx6RXEx9I2
SeRfJmlulV9Mg6NzOkyJqJruSNY4cYODpUqASlYRWMkR+UY5UmwLdKa/NUXQke4R510x7GpsWAXp
xVG9YPhvMOXLVWNG3WCrl1rG3Ua42MlBHrjSTraeo8RIP8QBzBTi+V/i7tJUZJ6oXU3/przn/D+y
e669AU3MLop076jV0Ie195xMPYLnNarfOcbr3TljLla1Q3jpvsGf1ZqVrKEtyVMYbarqTZVYMfA9
l11Fux6jtBh3TBfEAK5Ly2hsFxCuSb6LK6asaIvOG4vNqhiXZLkmDM4WN7oitPyUzJeO6kPl17DL
VqFu6uzObyYLeEqBrUtt7NL3ISSE8zyPN7LM0hDNQ6ONW67CwvbnJ0ungwlWWCrNvJdT5lWPveoJ
OF4NfKrUadExtE/+HDfzLvSm0WxLw+zpooszFNTW0eQMMWIzDZVm1cYVUpGy5yOWO9e4ifs9yscq
Q9E9exglgDlEAybHX/ZF72fW26Yb1lndkQzX90QcIeeWY2D2szQBxizp5r4Z9sQj0Ea4oARegKxx
0H597+dBypcwQEFFQpo3mo6wam+qgav0nozg/LYzK/PajUpHXcDiKRJYwpmb9nBW8OPbB4+Ayew+
yV2/uw3U5Nb5llJC1n6XU5BZ+yQqCon/LpSmhEJjn5ySfKEpwME2J3kn2ORjHwcf5yQHYD6GXSOP
pV5KxH4T9Dz7kw4K4jtdnHZRsJJp67dkHwKTuk+KWiVruxOGQTYXAYrBeJm76huh13b3VJqyEukq
CfLJ+x5Cg8nrlYg7t/1SOlGadzvm13pYhbX0sPSRx+hs7KJuoqdOpcG8C+xsTnaklogTMypNotFn
VVGqIBFds7YcWOgIUKgiERXx3vLIKv68gKbCEZSo2ra+9K7XpPY+HAUujk3SZhGWd7SC8KF49Syg
hCN0rvMNh7AmbSwbSo3IqFjqDm9XJaAzpbNS3qGJ0V6CxenzsLqugrT3Pg5zENoRkfITr2qlcU8R
neQPSP9hpUVymi5D7OjzpTTsoT/yUg02F7uAJQeQpOmuPSmxRAiPgKxnSeBhOm9FPJEZtIgwkfUm
c3vIFVIkyrFXNrCx5Ccm3Cz4VFBgGa+Ggq3+fVkKP3lkm+tJmpEqdfOK20M2Qfo5noRkWE1DN1Bs
k54hOpN8n6A92IKP6ZF8x2J+6ntd4UhuIxNVauOMveQ7DMI+L8t1AZUpICfIJRtoWTXjnBRbB9Bk
oBnfJcbClUWAQFSsGffeccHK7W0jrWf9hMy2hPM2ZpzXBZsZAA9PrKGuusF3wsSz4uVmY3aRtksw
OhixQzfcAyEYg4sFjohFXN8y1veLtLmttm7BhlB5g07upsKdnluLJgsgoZZDsM1yR3q2t+2DxiIo
iSUimKoNMREqj3bCuF6VXFpB4FUcIGvDYG2qmkjkjdKR034vwK33z6wsfVFvcbJhpRSLQxcZd3yd
lisyXZqu3rWV2xuCUgnL5dt0PYFZgZYvaIKHpVIej2Isgrr6mQmp84vZN7ROLKLXeuz7deJSZGsa
U7kvDsOa8e4rrcxl73QqMLupZnXeRh3r/fepWKgxyZPhJlyVdRIQiYESjxi5sJlbb0vgV5xcYrws
/A81zKPux4xwsETV5jZJuGt6q/SfkkCbbj9OSZecIm3mjKwJrdtdyDytX7BcddndsJgK9k6UYWgC
AmSHPu48dt1CXSuOxPqSr+3nqJUV3IH0ADu0W/ygKr+2GsvjkukZ2dmonGwrepm513qaGL9OYOUk
B0clJ4412S/NKQLGzNpAiIAfK+9TviIGhOEdy5vE1+24HHrMFTMKdbv1HETQ0UwMAZRx6fUPHqgJ
D4wFwBz9ghW67D4R3+MAZMEPMJM7PftJK+q1lzep890dCF4Otw2pXwGEk3buJYyicR6yEBChJatw
G9qFB6ZmcnQyfAuRf4sfsmIaCvdlWZU4qwNTLQgjXfLKrWLb+ENdONcNbCksdW0ywSytsYiy2ZCs
YcOy6gHLL93ecTSC2INyiG/vbn0Tz2EH9asXEgy1nKz5uZrVgGhhdKso3pgZ8dK4HtVshXLb6BTF
yco4k036bjMyPXO6zPygLeXat0XUsZzyv94PPKxwJC7GJPaXq2mxIvvD4mNeDVdsfF39UA5t0Y8P
pcO6nFPzb+JEH6w8dexnVJ6duRQNm416a7pq9JxjSnCbI7bQ3N0i3MK1aqiHjbPypu+jXc29WHce
6Mf+0YD5zEDms+7Cnc2cWdjLXc/ZLCT6rK/rQD4kna+w8I6DbAbF/t1DBUcudOcSz1ETIRYThxkI
QkmTHvksIbcz1XPtFdVA08Ruobf4+BP8dNtw1/RQCAr3PjuT6Htv5dPrdA459AF7XBlYleO8TZse
HfsqWQo0gKJsiX68iLy6bYpd74fQ97C4cf7JNy1Unx7aZwlDKlsbVBNJuI3DsLHkGg9OHFjRSg59
kkwbP268ns8uHu3YuorHxW+CVaDbem42o920aI6apEWhvGtK/4SHXVLlQtQx1D/aVdTIsckuMT3Q
xdr081xky3qULL+b2i+nFi5HyqbNJc42aOz+kt1arbMrJcKZKoGoYOi8zOUyaAgUbK8ixZ0PlVNl
weXM2RVzlS/q8HPmxVl/E2P1HgIypWyyhlecfuFmfeIYaYL8A9Oby97QViYa7vvZyD7cYH7y+/qW
lF3Mqpu0dmG7EYI0V1G4TZbIDsxLmQxDurNUNJvnqbdz/wJqGJ4AABr2tI27jJ3/KgfvAaHdyxYJ
l7CIQypoe+DQYfpZQsWIKsIMSY61d45HUSRGamlgHT0mysghJMcpSGooWdpgbkOtym6jwN1eWu5X
dPph9s1iBx1+qVrmJnvNtkT7F93i8JIxfUxDfkecRh4cJunWyROnZkbKqkyDsSNjI+j8D+xkGqga
LtN7iT2DIcxcnYELFZdTmVkE/1qZM26Mxr226WXSz94PVFJEt64KfBX9zltE594FJyl5fEPOMa/5
Ug4uDaYHfJCOcFeQR5DTrTM9dG5zDc5eJxucRXFXrLEu4JXeyMSYWVwvso+sn9LY87zFmw/30g8X
F7+GapdxsffjkA7ivmEmAipGKKbd8YdlrCXhWta+j7mS2oxfc940fkcJwMmWW0/pwXzsgqji4Rut
g9FbG3Zj0Ud2QSjuV1yi9oNdarldeyFcWZir2J56cx2CC82vNKBAkGEYUfrIPrQWczLfk2wc4IuW
52EtG6NCdt9FkEzqWvrwxwREkAzr38rWOLZ/1IbwbBhzA7BCcK+1FzrX1GPU/I0hStDGKkljVq4Q
fCUqdXjVYIbgW7Yo0ShXiZjMQzto1EXEFIZxFc8qW9hCosgNyYgiDAZ2D+iE0D7IkzkOjlBP6e5r
JnFg7tx26Qa4/MzpnL9gVoHKzhu2R+vQVo6ertSYlyQls3ZkTXBb2h4O2Q+jSzHCgfTTYNi6ZZ3P
7IJKBqm6LdEBDpbgi0bgzTU7x3V5eqsqHpq5sVaDmBcqR3UCqhFcZzDEWA2nsDEzp0/oG15B3mSc
e8nWWozBu2Ncg/EdK5hr2DIaNfjcAPdEvWatSxHM3xMH5Xn11EobJxNU0Jr0cfeWSQkA1TXNxckX
q6zk3HNpMQjcdFXkJNvHG9HPJ0PH4jZT9CjQMIN6rhNhfccvEzORGVfUzRaeqbd8EFY6hxQB3JGv
dBUY2wdYPSkxJDcymMlqXo9N54+Xoxmi8cVSzvIckD3TbNHJ5zWx8Owizb7QACke5qwdDVUBTVcM
LA5IgZfOrQv9EpCydzp3WkU7rqs+9E5siblf2u4K/lkpH/LKDnoc0FGonqHOLjK50+wY+xckjwOh
YHXa6kVu4ogpaEvoGWjGfUFaM6VpY8mA7FwTEkNNUHkIBHCjZCBKay0g3gJp4UxjT5sqD5fWu4BH
KJgpdeTijSmgb7qHFmCOf5w6UXcX2YgchCObwuxc7fs5jWAK17ruRHcXztYQPRZg4syTWuyezfNg
ohRsjRET9n5FeE3krwMmTX0TV81EElpMpA0hLnYXzF+9tmMpXQsSrDKOraU0/mbypSIZXivmPOp4
pT0hhGzj0Rp2UVYM1Luka80zrDBGHbIBNZJzCFbYD0/76WRymuiwSMdkkAAXtxq/5pzfQ2BwAiu9
s8HEFC8cMBSRFeWRLrGPfXUYRkDWHAb4aHoK8i2pskRfUy2ytzPekpD2WdS7pDYvyrikkixl1DaH
kPZUHqzws+TyhRjbiJmIr00FX8eYMKgZjHxKuXBaVSpxiSNx3dLKPhsnEW15JO+sq5cvgOidpXlO
RFjr5WAXElj5GsE+anpOIA0xP7vIHz1iB+FZ4PtKK0eTx8FBC3gjp3HrduoCmDGnGI5BPxdZ481Y
3eu6jgRI2qj10QaNYDt8K3SDL5ZbpQN7I2+Ql40s2uFTzHey7GEB2nTaasDt7sJ/h9UGD36dKw1F
F/TxyaHsWy/UYYdmWFEDizHVt2M9mC1Y08W/DgWJwGLnIikfSMtrMzaNHAq6sltbNbW8T97UhP2y
8kbRiYcC0WH9g7jtWb/Ek5dUJ++3W6xPsctar2I0xMuHnPpz0hKoRO7qc15ZAjOeHKE4b/C2wGpc
dVYAAHbTqqxRxx5EU9VeDBYrtd7O7JOTYEeCOAHmuyzg1529yJe2Qb8xnAwy9VMnh5qYceZddDN7
WGtg97d6KI3wP6guiZd+q+AInLiOkgl5ZzOtR08u+1wwK8vSe9VlZwdlXOxY5pzip6gnL7tP2UpO
axV4tV4FiUia+6zOXL9ftwXk2y/zZKthlXRFhiEpNpCyOJiTdO8hreGkzI8NCLpwaGXw+/zh2hvS
uPnsx0SyB5wP3Ni7agf+/XzfVWYMANGZSUYrKnNlYvYRAZejptA9J/h8KHkw0Q8+L4FqLevPAImJ
4ZbcdHZa1BcwanpqUaItVI7rC3h282T0wMFgM3EaShdMkBwKKPChbfkwTcaxrqVgK9tsl57Y8utM
mMIK6HRw3kp2S+C0vPR4qCQy6oytSrQdqQqyBJLa3WVoi1F6eFScMCvEF4CcjdyVnPTUx4AuOOkx
xDiZGkRyTSls46LWcaNHRkSbfh2HgSV4XYFPSBtA0CF1+t3sx8IGXZbZsx+uUBVboJVr4BgbU3Os
goxuwjrZd16TMCbz1hSE0qO8rvPbOfFOaAVB/gWw6Ko79W3Cyhm6vRwN0XogyNrlk4A+gsq8ydt5
vk7KNuR8YVUYdG5Ni5KboGAvIR25kDwaONnwHIcXlsyocsAwwbfwtzpWSz/CNBRJe+HPJaV8iKHk
+n53ulyTurrkITb2w7JQzup3J2S8TTB3CMJuWtNpCZpwR60S5fuhWDhhEIQnGwNcHr0fCEr22s4y
KZgvo2qHvTclbtatvQoOfwoCegJOe1Tx0DnLXcDzFu0GimrrOy+DKqQjIENhdLTloXDMfCoFzLKH
1/KlInrjIe8ANhAJ3Yfwho9JucCAPWa1r3vrrogSZ6geCoad8i8zYjVMfGT4uxMFVlx+yXCZ1M4c
DeXaY7fhuQJknlJLdgUY2R1LILF1EiXLKXU2AgeB485SCwjJKT5VZ60ZYquLIc11M3fbTewWqh3g
EdiYn0rmSIvyXV+JZVGU0pshWS7ScXGtfm/TX63ivTvjMK2vhg7jhtzaBaBGdwUgPKAAS6mkG2l1
QWCN8utZjz6OTmsgDay7SfEv9ekn1cazLj4UHpIrwKx2l3rlxoRDhzEryhc2FMR7UuL9WQ9hA/A2
TzOn/s7pmWG8atl+kOOtBi2scR0OVslvVBini1sntfAHbqoGP9e8sic3XS4HhRA222eDCvV1pGLj
p5ezNSlLb93iVNm4mIPedgn+9NhGrWaOt6cNxRjXONgAO4oMMCto/7yGKRtOw7xaJnhX5VotUIIB
8icRXeZNDKaoD45T1NamXkdNQzI6G8bK51umh6eG4apKHbedcZmmnF64AswgKvKZ0pz+0pwynb8y
QZNYH1LVB+6Dl6RpOaMhwWZ7ElOUI3Jov8m6+JrssCGtLtOuT3RFXb6ZFFyqtpXNN/ovJvzY+zoL
gG0iuwtvASnAsV5F/TjqngSJ0On1rgt1CJ+hAubrTpTOKWpgspGEPBBsi+MdY4lTdQH/BpOEo288
4OGwQ8Pe09VHZJ2ekHvWCPCGOPu6JDzFhDtJ9SDz2vN6imQKl/FiYX+eNs68TOzqfSetM3lRlZZe
PtiCRGZvDyC11FdkrwnOrItBdbsaZ7TY8WHwhskW26VwxuIxwVxlvggkNnXKEbkddAZv3WrD6ALW
N4Shb33VsF5gim/y0SWzK/Okc91DV1fpQ0PAp7PMjJzCtavPyk6lEneuFfYDSLJsZvNz1yfsX6tb
bBOepoA+9YoaX5zTKiWDY87SlkooZ7jBX+u8ZKvGxIsybbmqNa249E6lY6TND/R9JOXsYvJEKmJx
HbZQnJnaNrxbpqyU14BPqyB7AGh4CpVJ4rwon5gOHXPFiYHKGXCo1hKS2XMM/PzRVhSeMHapXtRi
7fnSiH47Src12WrqsOmqLcvwRAIN6qkphdavVI9LyqURaHVPse0Lt71UtH4SD8BNhqbiqkXvOOYb
8ASWR3IoK0u9oX/pLbACwjxePum2UcVTRq+AFkPWhZB2Di1rjg0Ovoen4z9YnElkcDnEKCeJjmyC
tGsHYOwBJXQJwbK7cLqQW7w2UViIx6XD7N5QJNeedyCtGN8rB4UsLO480xWlWOFuEy52creqWSVV
O1OfVVNBccnOnUCOj521dO5LaAZTf4XSXICnp9ReqKdx9FhbgeSVfjGASkn8akIn0rOPJXO3KJkB
/IfB6/u6/cwonKfiR4vzs7GelwTWGt28miZK3LGg0YecTjxdPzTtQr5coJd+g+PVntN7asjKYXdq
BTNDcMH6Svr8fMAcl0fjh9QeY41EJ6YsTg8kceppLIAfsSuXyXbsm6y3Nrou2yqjUyulT0MsEhW4
rts+dU+nVWh1y3ScrCbHEq7joUXMV7fKa8fdCDTlfzk7k93GlazrPlEAQQbbqTpLcp+2s5sQ2TgZ
JIN9z6f/lwr/IK++lA14UCjULVzJpBjBE+fsvXYaPiDLZvXILVVTnJhvQM7asbCY8fVemvrUm7VT
sbUwy6o7uXZYpGrO+ckXeoZEz3ZMpdYnZ0MWYCGdQDnv8iZLE/OauFPYz9UmjkqV1jflRIoRhin+
zfJKl7MAIUJCJlm/G1uoNNIjR1LUD94DIBCOqJ8WGNqdv2e4b3vRS1VmywiQcnSq4UH3/mi6ndMN
sKT2E6ut4kw+asdnpELplihZHmNo2p1a67zubVr4QtFvTi3dOv2nYaBB49/6A6EM9V55BAEWkKmM
Z6XXFr3DMfjVSN5y87MWNA/UnaaCdoADn4RL9PP8wW5FChFCyHzG/5q6nCzysdAi30ggd3G50gRx
+K8D2hzImUOUg1rfpj4EdRuhEm8WRjEM7qcfEaM8/nZKeSq0kQcnzHijIkA6QOhpPZzR1Fzeqs7N
CA/LJB1ZmEBWEgDre9fPEWu9+LzqGrUJ9QLWaBWNbqkOjLc9XfNkCrWAA2ZSysE68ejYEv1OB58+
gC4YI/+AL+4JfRg4I5GlEqNxiMs9ANSqyo56rEun3nGULypcEFbXM03Mp8VKHpYenKpaBW0zNB3T
bq8w9OxAW1fZ+OT6dHDRgbDql/sRn3b2GQdUhwKrYm0wz42oqgM4jDANQZ7UxNyU43c9zloV3+xG
L268ady5zMASW5zT2GJO/2tcviRxSds4Xyl76bxx7eZWAqwup4Ofg60NEmReVyrWbhpvvcb1SvGd
AAMIqy9VO8ZFQMnaer0P+IfmRT4fEplrlDfdWPFy2TRDXMjPqrGZh21G4kDs8H6O29phT7T6gsUH
LyHyWj/YBwDPCvtG0WZk7LBtTyeYnub6ECUCwkjIYbOxfxuf8VH24iiVoK/I6JLG14WLdn0NCMGG
MpfMxHmSxB4NITPiUg3Snp9rqw/b+jjYI/2kVeMmYbSC+4BqidGRz8vrFjsHu9qnBsSN4+9bPGYn
wZCQfXgMp7zM/M+pmlPCSnzjhbzW9KKpeVbZlFCdXjGGYmByaL0gwzSYEWoyPDMi7GZIoTEJCrui
QMUDJD7MxhBWhj0bs6ZjUkQJr8S0UMVWsu3Ox47XE4Neh9BxnrGxPiH5VZi7wRe3IA3WQxwCBo9s
ea9O8o21DHn7JDlhVcnndJJpeK1xrjHgSxTTiFvG+JLU8pJiikMg1WQ47YXdBxUQAHLbkOdMTjBg
Xx+Y4A+f7KGM/WDlpgXCoJXL+rQDPPALlMUDWhHKVpJm2Vh6UFdVMfzyHco6tc18i1CBiTpOV3QL
lqbc836q53zZtlGPhLbdMmtb8gpelpyCxyxqUFisMJyIKb+umUXAsR/jMLPlXZYQnT08RRybKQfW
bdRqMTwqZROWALlhGBq+z6bRXe3ByjNyA2tSjJB7CEKwCs5UHs3n+6GjjSvXkDzbhuaGU3rWc46r
1DIbIrzyU3yqgQ1lNkXkMZ2jm5+rIbgTGIniO3aD3BJqnXZJrvSmDBmkFd/RRBD+d0Mkk+IF7qEK
lFR4S8QAxH50syELbug6+cP9kih28+8MM07CBq0k8o51w6FGxt8Sg0o7WMO1WLIngywHcDh1wixI
sF88C3Qk27w9v6Rol2qzsTllTDb6D4r7Ywqytf1BkkCqfvYGQsHvGlqkOXiAUTNzLTrRCGeVTJaK
nZ3JkJoXay2TkEQdi/ZS8iSpnDkMg1OLzWffE357wxxOtAdWZdx+18ngZp+bqe6B7VuUh13KEhGJ
uh3pflRXpR1J6nkXrDig4IrXBUjiokyrO700lshWslRh+tWxKpw+q1iZMr0p6zBCU2Zqr4/2Dpi7
+abFvd0ch5oMGHx8ltMDi+L5dMTW70c5has0SypHXI0J8dj8MPw9BHggMzx5bmk/qK3oSLx5HZIp
rl/TfOLBvMocm+k0apMoNztUUsLN19BI8/RFYBekljRVWXn3tWvVnJpTXMay30xJk+bXlj2lxRFh
uA6+WhVJZE/tGDDsvYrphy72NltypT5xjE7GYKunoRmQw7XU6y9m8jL1aUrMYu2ZATvBfYgVdSJc
Mmr96scAGpJaXYNPhGjk9sjJS4L+cjxilfan+CEcEpT061qYcdwwDRKpDwU1DwkjS6pBxlsGEUIF
+Oao0a6IQrKTr0tCR+kX7WW6k+swa0R2AkQnvXNNGpkM8aKlSZMfA/JMwl3JkXgmg7bqwkdqCSe3
mLRaqB9OdI/AgtyuHZkeKuYf+s8k6G8FKPlAub5qES0JFtWTuGgtODWqAVitP7tP5USn7dC7QrrV
ms28KgALq0zaeH0G3VoAKeuwvfHmOqQiiYAUczTlKGiGtdMnVeRvqoRlBb2r7foQtE4TE7KWZ2lx
2+bDtDwb04MwwFhK5OMBjWFLxIubwm9ep37VJcuaSBAvJIhX1fGnqVyU3R1zJ6qH4Spj87V43cYt
FMe+mJOtYFZDpXoqdvpVGM+mu8l8e4F9N1sdP0eVN92ANGNYZudXrJl9+xsXKGr2czTLWD1QvQie
q9HoMsOsKyIPvvapiL2Gh1yOJNhMY2ilq74igeYVI8Q4fDc2RfWG05h/QsKrkMY3b8HGzml12zW4
j8hl8HYa4+eASXF+6+6lw4Ay7AR7dnfK5p3ktGtF0iSCQSxso2GFAZCYNri6Ec0P6GtB69z7TP7z
ZpNMHCs5E/ayyq6HMCXnrq277GgtZXIKFcqIw6NSjFIhH6DRM+TMa1hwFJj0fseXMFuc8AXNfxHp
NT80cLIV01zU8tCOQL8+Did1E+KtWtGJW7Fc4j5cMcigFdqxVeK+msnsqA6lFiH5dkFJa4dgGmvO
zMhXCXe4LxA/nl4kQZMEUOnJ1EgOdkTXFW5KOnU4hRkgWxChm8Tw1l4tDWPyHewn1LvsQWo090TV
yZYTyODiyC0LXua4aKZmeKAzWsvfflO03CYvqB0KapjKQJK37CdjuKsZwKcDRTJHhxf+jaG9nkG2
I8USC92SHYcpmguKF1uCUE/kneduTCAEyROgLa2CstPPHXHnaJpket3SLyxuQwHgW2+znJa9v+vr
fp6+WGSQINXSXa2yaF2EpqT9bbwgQbpB7mr/nS5noCeOCk6S7qXjMnQEyFR1h5IUwrbaChngTKEK
mkq9qSBFzu6+VK7dPUPUb+qtEKarAwpf0rc+8dJLZmtlEFFYICXE5Cy3U+iY6DnKo6x+6TjVtoe5
Y9VD/G7KOtp3p1e9XEVNj6BwF/vSdCdiVtQilw3hMXTH8nQG61cR7hiyEvzaKr4QxOnqJ12THkDq
gIhZPDMNLuoztx8RJs8BIoB9ONKUWmtNcNXKjT2reSKCUta8e6UpsvpQh33jfIkr7QXbok18g38P
NcYB3X9s/FWQlZmM92yUOcE61dLm/i2YKsGgxR5SO2bOQjzVTwsHuFuv6wLkKYmFrt3vitnuJXkH
jDYrvTZZlvF0BkvEbPwURcX0YTWdRmWc2uiCzbeojuJ+pxozm3sIUVChmbi19Rc3aGd9FxCiN+9d
1LPiLk7mIruz89azv5RJVKgfp2preUizwO+unQgF9a3pu1j9NJU/yj2gj0E+D6Iq9elU7Dpfxr4Y
vZ8TWTBcFPPiyNsVpzhVApLSOmDQI702nQjHHKfB+2Nbswsr2SvC8AHAs86+iyhl21h5VPAxNswR
Dtp2GcJ8VCsLivVwpIPohs+uhrQebpIom/M1vZZ5SZEXYIl+Hpc5CR/Hhay659lXKSlti/JTX64K
2zTj6zR2ffaNlM6sf4ryuiMzpObcVWxq5U5lgRyUxgEBc3oZ5ek1IQClLkVaEpGcKF3/SpZmJirZ
8xJwdQgEswxJ1bhAy/Z2qpxE84C0IwygIzo4l5l8oKAe+jU5YvZ0Z4Z0QghRUly1dCObJpOfFyN6
676rXXvL8cP+4iJ6KF+8KuE4iC7LLgMSE4TtMkOqFMYldJjMAfJNwZDta+ZHs4pXQJcX81oOebH8
8rQPpHCcZ+bbU5ELsBqUkN6mQCc8/aj6aNyUSddfya7qnmBvTvbXhhja7r4fvQc5mmA6ipxJDaGE
7P6vp6PNuFtUM1sbj2FRmIO/sYfRI64hZSTlRpr3dVo5pUV14bcuQqkQV9vKzTl2/K6hD4cZTDmk
rhyGPA7MDoPEZY4ObPJl4cInVJ59rDrltk+FbAlxEfS1l3ZDLAsdZYaJgXcPA7Zbvvkk4szOBhGF
HZfroLUUIXk9t6R4aJS2RkPmo9uR5oLCENUNksg6/xKzyX6u+kD9bHTu6tuBTuTY7OOhg6PZmp4m
7YZiT7T2Rjttqp+bZE6aeJOypiOmIKomcKIhp2HQOwnAcnCvUwjfVbXp3NjPQelTtJ1SgWLsAZtu
SfBIkE6C2rNZI01fxl9ly5B0beMdeUAJm1AYF1d+EJjmNypL5F25m3J6X2tFT+YkuooxjCMXAqZ/
ZbIkyn8HM0T7ly5ttfe1oHmTo7gn+cAJmdJmFnphUxX1gX58X36jYjYExtLCR562U5rm7QPYSCGj
zwED7nH61KLCxciMPtFqql0lEd21uyyxTti/rphK9XmQCROZbaTmMXsloY9T6EonCRMV6hr6KB05
sFbES6dABR2jZLRz0Kdd3HGSOVp2YLzq0TELzbe1hdbD3Fq4fOQ9VxkuFt/hDvJhKJN2vk59N0+W
/WgEL16wUFOIHJl4ibJ21iTLlK25Rx3r2X+EozSaARSbCfLYtsr8VN9m1MOK6aCdR0N6H3mo7BuY
eiYsHsImZVZNCFk4akD5rsi2HfEZcbUNMomkdDXRfzLVinGOn1651eJ6d5LlIhneIyUTn+2Qlt21
C9VR/giyKW3hnHmLG80H22OdiU9z7yBQ82ND7orXo4xuXwa8EUH4ebAZCmAKMIyjmCFLNH5rJuiU
r5s+yKL+cVmiPO3p2Y+qqjfJLLpoOaBkqpP2GpNQl72GYybNtKutpOq2+WwR+LWv0IQ7FTMsTnPq
Ya7dsdsQOCSAUYUuQS38X5laqs+cjDtB0kTXaO8YLDUirI0j5jD/XTE6bDd5M02yJsI2a/yviZ8U
y5PvOG5sr90uG4f6R1JGhrGcG6QiXzCzxKK6G+kzmDultEo2qHdA56xxLuZfWg1a7Nuc+FF1Y0QV
Tq8cJbr2wAi+jMuNj+pf3xCp0Ra/koC3mw/T24vHB5KPSa5lk+SIGq0A9cWF2DSNiTHVk46u5e+Z
yllJ6uloKhqed+lyHSfHCm+xLKQfwUwljmw1OVcYmjNEtnESekv+FKGgoMYJIvT3X4lZBS27Wlxg
S9Ads7QdX5yAr802MggxC5xAkV658TAtZPVNR9sq7X4VaH8sIp76NK6RaMxJqf7YRYNWeROmlav0
jfB1MHxu567t5jW9yCZFJ1kwSk1+CTqxpG1WXZP8VklVAE/Fj+BMiEBpUD0ij+plceyH1IJG6rZF
wFaryJIc2yvKyNp8M9WgjYuEGu1NdVPbC7JO1CeoHr+rkkNufZc2SrUkRWoTonFokRfRt2Y8b2bx
MllT9kL2gNGfGtBs6osYO05gFOzpOIzOytH07+tHwGw0TzboXZi94wFn8IkRQNV5F3MgChq2NKfy
vPhPSAGD/WDkVOnENwyxjK22EgWzunVIkWn7a3bewVYH9Ec+bXElp+WRxlVESLgdGvFThrWb/Awa
giFvJheW6fesocEh14PDHf0GwCSxt1ZLCw8Bo+b0164mbdudWFleL6bvrlspd5NbaDCCTQRLkyXf
eNZcXRPdDLB85ZCkM1xPoCrsbJPABzMueZ4ZRQydzT7vv6RhM8uEq5MTfFNnyJmPAH/wOrlv9egu
vM4RGJT3uCBL/3auFijWljUl9WOWInUh5qLgzbrmZMQkDEcyUmesMiFgTjIOZCxstSK8ZMzXbj1N
d3V8qgx6tFLEGU616Kxv+eg23S3Ji+DVtQbS+cI+UaJ3s2PGfC9jfjJ4lD2KqpMjKJmSI+K1Dkjp
LFgf9/wtEtwq79vF+z45VAk1Hoky/19cEoNkmFBom4jzxbHWKfIq4X5i7C+yKkxeM6+o2FRJu3EW
mjicuMnqCqSa2g2FQpbuQU+LlvvhxouZd7iKEjRDPAJBdzUsbuJua3/iFOwwt3FrjtkV7rHbviOY
lJrPI2f7JJMJWMw0sxjnXs1obx3Ixwb/SrqGld/iEGb2S3d13LRWFDUncQhx0RiJKrLRnwXxUfHR
xn2VyntwIISdHkmeyWOiSGLUurb+GrLMlmIHBVWTTYp+YpkYqRcMZatlTZcNJOjXhPhLO7yepeee
fLuzCZDfUDgFetwnuTgd/4B72IEH56UvvGiLIW1BjiYWd5GvdEbTLLuaPTSYP2UGmYjoG0Gj/bMs
NXNlth7MVxRyBMdNwAZm1T+hMB/MdtBl3r5WNno/w0Yz2fGzdBqB3QfvPBMqxguJr+VapmaZSFgk
T2vZcCSbxv3iu54wq8GaqDlXvG4bD61+LVJS6IjI8bfSOIr3QBDHJLfsmKaVVH52M0XjcxL5PQcf
QgidZ1JxUs2MhfuZHxJmspYmJ7KsmMuTvCqnNXFkLStA5xOiu1Ve5H7abnEiJ8xti2g2vF1mO6Lj
TM+/ye8xcNXVjdssfPxpZJWUKM/KAvdTiv1jxmUSutbPrEU6u/NEOCdfMvpPqL0VeWvI63htKb3v
6r4ov8TkHpk/uXJdZ36SvplCpgqOTpiM6ziNafzKEjE3NaJwzczwpjE6EtumUXa+ITLJ9qNVqxmu
mk+IkGj//J6seszSAweaQPK+r1ABwwzP6bGlK6uw3Gm8agIPeDxPT+PFvzuUedORGwUs90uSz6pc
rrIupLnziTsaLXKbhl1Aa3mqnGKZbvHUhv0xjtHW2BSj9eKVj4Jmi33sHenLHx0OUKluaAAX6gY4
i1gId7NdWrcNaU9y75Slqa4idyntl2xmHDGsbLcRzffQoDZlMJiHEu3uqeWqK+C1qvUZXpRsTz1y
oLKVB7xDVuGvpAgXRYG8YB3AhF2Sb93PNrGn6RzY9o+oyvJguQ47bCAgYyl71sHQN4wrRdbEKtj1
CQ4iLKB15nkT4aQDOTCrmX2cH3rK/YmGdIl5KjO/jKFhj0DV+IRWrxMjJvGtYZpm7qrFqgyHq9gS
iEOsMsnrJ+WWLcnRJb7Qgn5VusCHKf1gchnHBoGswuGIO1ZZ7i5kUL+E+7EQGs20hzezIBtKQ9RZ
uwsuk12V1j0qeofCmPXWTbn2NhoDUNOjBe7S+Vtjh135NclD4Lora2Yl+oz4ceiX99pzAv8G16av
eD+hM/wfqZ1OFUNuR/UTgkbcjB2dqDlFOZW77tS1a0TQPS/1BMZ36V9hYu1YM3jdA1JxTUsW6ZWb
4LO8SmU6ixAxkac7s43GiGSZG5dazu0xYtJtpzDIOpY3jc08Dq8NrULKd69BHbBPW1OQo6Gh0E3d
r7Lrm2J61o1vN+2Wl5CYHYSPdoHHoh+5p+5dB+goJWqzHPDl3EULRRsO64po3vVIy2G2ELAzohjW
rkYhX61hFhNActejd7PHPw7dkby8rQZivniUuioRYl4hDqPU35EfFnaQr52otW9kNEun38zjEA+x
eKAiVw35tJmgka8+Z5Uw4XirfOPX0zXGTpcwRafluEdaDDlzXX89hnS8kzUP3qIeJyUi/qZxrrLC
HIUlm6nYATD2BfEPTdMTzZM3LkFWq5KtL6/Y4oIKhShvQo7vD2gh59p5iRcZBGOxBhxNT7zfamyI
JghWXR+nQfVp4litmKejj2VGeHLw0rbHnKts7ccuJkghhynbjiPOgz/pyPwI1fMeF6NsXFTp2Shh
FANomv1uTQOncL6HFJOxj0kJYUO2WpJxpuUQT8IU11ZagYfbWO7IeDEVgZOJbUcwvCh2iFLJIvDW
KX1OXfhbxrqMEAtsk3CPOS0vPdPjqwwdKzXBCkG7mBuE1Bwg52ea1voYoVse9dFmr4gexGz5S4FF
M2WQ+NqEQONf+7owHHCe3uYc/BPsYFnngSFasGX2i0oPtW1xtNzwnzx4IG/PGdq19oNZkSPpZNZ7
SSWX+C2nv+MvPgdjsYEJEdMZPvpEROqzxt4MoXS667xRo3wHpnLpa07//K+vUW3Ttg4Jxods0L6N
FkFCDvNH2i0EckRifodEYF26feq/34Mah/yboAr3uSQblSyvXZpaODZDDO79rqrDYyfMbXyKHO1P
nee52DZduF/yjoNis6HP89g79jv81kvoMnVGJ3F6LQJmt+FetuVvRfHS+8nOc8W2kv2jyaf9VOZ/
evylVRHQYUDngUAIwQajb6bCaydmTDiLr2HS/Xj76fonpoGn6wwbMtkpthVbhfvBlgRWRniwZpJ4
3/5w69KPfEYIYZrmdhg9zcFYyUiWDf0ARIGbrpXZNFNXJXVI/M5iW+ldyCqen2XSJdMuVU6YPiKd
WkIEuXnkfpWEzoj+6OvEr5tN3bL/3VoleMN3ANTW6Qf4PywTy7LPYCJTEdLCYFGhdSC+lcLrq6bZ
iJC//DRrqAP+Qi/H3iE2/hlb5b1QtOyJ9BreuVMXfob/pT79tRoK46rT3Cs/LLIZf8tKFOj9XNk6
m7d/iQurwD6jcQxehQRgrs1BZ3rZ1xiRrjUxZHvLO7Gv+y58Z7lduo7zzaNHMWtgEhyyUHVI1HsY
845prXeQSJc+/vTP/7pNJGUy1bCNdagYzyWgniqru6ojySzp7ft04YG1z3YLR2R1xxsxPxC8QVoi
D1uw7PqxcOi0RLUorXdSoC99z9k+4IpU22pI64NHHg5qJINIZVslk042bnZqKLx9OZfu19n6G7yG
sqdfmkNDI/wmijStMo5uffEOvObC51tnqyYuGeRMkkScYC6KK8sLihpDVMSA6kN////QP3/93knV
d1lTm+bQy3mM7pKot7xPEwMQ8c6GfOkCztbFqOquodhqDiGBDgjLSbFrmd5xlPzYA/W/19JfVwAT
okw9lvahVZOm3GOiZTQJMG6m2g/epNMz9tdXKFol6Aqs6DCSaPNcu475tcQi3n3sJzjdub8+vdZp
bJJUdwcEq+7nNKyq36cow09vf/r/WFH/2HetswXnhnZ38t72h7aGcuPWXvqQwzlLVxUJrT8Lix3W
jGVGV4JQEkJtphOSBe3qB++d/d+rAzZwUh51sJQ8t38NilRmD8KNk/ZD6xyW4X8/v85qWo9MDY9F
4gXO3sVelt2UVtGuod/n396+iZce4rN3uLRrHCbu4B+wogiYDYhufoCqSN95Ai68O84xX5moA7z5
3cAMJ8VmkPX49JVl7iuPBmVZvQfZPe0Z/3gSznFeWTO1cupZilGbO5hsIs4b/e+AHgwQ/cANMDv1
iGC2kjYbGJRyNOoOUspASfT2bbz0B5yBuMD8WGbsc8zAnofTAh9skmdXA9IurLl9woAoXyGJENU9
c4FgeZkBKsunLs678vD2X3DhhzxnZpWuO9JVopvN4dtvD8U4yOLTXMcE7X7kC+Q5wl3Rs8M97JXH
AP0g4Ui0VWOkP4w43rmC0775rx/x7P3f5ogKx1FHByvSzdZvLb1xQ9yKgwISU/pIF+lNv4fnvnS7
zja+SqBwMUxCD8i3klUJEAbhn715+1b9E25nWfL0pX/te90Ae0yPbXRwcoRGYdJgdCmVD0+vbW+6
ECOGEzs0XML3okIulATybCeE49NVC/7DY23SKfgFsbgoNmQDpNnDPIIpeYcGfemmne14CD16NPOO
PlZN4wd4kES9b4hHs965b5cu42wzKvKgQn1f66NV4U/g7w+u0DekG6BuzdXbP82lSzirapgMopZy
0vjIdCrrDoayprkCd+fId77g39cgw9MO8ddvrxeBsYr54wEzAJOGsGvtx8mt8mzliFp++chVoEX5
75ekAVLhYR6mQxSY5Njzo39CDlF+qFIm9PS/n84wP18YudWHiAzF56Vx3Fd7HOXz23/7pRt0tszd
saBznFfTwZASa9OBpglegTKa1hXCj59vf8m/3zvkbv33EuyoZRgyJslxCbENxy7oPUMzLSh/1iJ8
ePs7Ll3I2aILOVxLk435MXeLoVmBEJqeqP7ICQwHN/329pf8+3mFjP3fC6Ed2rUGq//BaNgrn23m
q+YLk7davHfQvnQZZ4uOb4B5YNn5sSSbb1gBCm5+utqZfysTqHeu4t+gSlIfzx5YCI5pyZG8PTKh
EyPDHwwg5iuzeqiBN14QmvpWqLKuxo2pDaIv4jbb2L5PUWBU9z7CMrkFwD4tTw30NqLnGxxHf5ol
c7vfYYHSqVnFqEO81w7Vp9HHPmPz+BxieW2sK6Zilv5QzS/Ds+0DkVpas2ekxzIDp7QWMcJBCKZp
/rHPP4/MzntMa14l42OTTvhvK7dyxbXfoXb50BZLU/W/z5Pl2zVDBo+HtuZ4DYQOW27mv4xozFYf
emKDs90DZ2FKeiDPE9yYZtjktj+NWwdq7cfOLDI420AmSG11CxDtiHBQ3o1FSO8PgNz27T//ws4R
nO0cBlUnAmL+fMLocQbAflILSH80VvfSUe/8Cv/rnfzfWkeeB6OBj5SyGKcR73Cy+A994aZm3MWZ
novbqJSneTyeqDp/wpbntt4mlyIfDhiLYSqvGCiOMYZ1uuy3IPs7c0gbJBW/UPDqZYXpUvhiN/q2
13+yRJl4P5jkSfHMOvcaD2HUNMv74sT5/QJHYXLuqzRiTsDUGc/Zjc8s59GWwrdeLI+UgXcOMxf2
seBss4RUGdfQYgf0sniWdnIearUnEGV+j8p/oQtHouF/n+wCeXs2pKzEcKytKFz7ic/EdxPUdmo/
20yV1KtYxiFQG8TwZvgzMKsYHpY29PFfY3a19CFFtd9nCHY7jHxvP04XdtfgbHedq6ZAgD2kR3hb
uDV6eJAlHIg985L+nSf20q0925OqOgnp6s/pMU7HfaaZQVowJj5W9Z8HuQm371Oj6+woi2Y8eDk2
fq/U/z+R8WIMz4W7c57khpHGSDlUBJDRZ8dT5dpodLb+VEa1A6nK7wB/vf07XLhJ53E8DL2ZD+BI
PzS5E+4AKVi7GmXF17c//dJ1nO15i2UDo7LBeGEWss0nJEGj+Oohk0gfJjpa4Bfe/p4LV+GfbX1k
0HohUixz9DPlrIsehLwGQPjOg3TpKk7//K/S1edc7M4ws47gcOJnFn+Q7CGuWO4dY/Dh88cu4XRp
f32JNbmtMkUMQR2B0C3K4vA7EU+5eecOXbqGs31G4aFFoqKzI+gKtyZwchj+CMhq3yMoH+/tNZd+
hrOtBh5B6lTAg48hCl1o6UFtmZXBz/L8sXt0tmlgwmsQWpfVkaqJBDlTZu6zzcDznYHFpXt0tmHg
cyXFwhsLUoz5r6tGTQXxyCMwlhu+eXK2H7qK86A0e8GSm1ZzdZSL7sQap11eHzvjy/feKReuwztb
DZM44SqWvD22rdcOR42D3Wk3UEP8BAgjty5v3nmqLvzg58loLeyupPPK6EAkRPqzA+T4aXbkfP/2
jbp0HWdLArqIi1wqURh6kuLZOH5zalz62YPlqsX62EZ+nhbW6IgoAtSfB2kv5ofX4/ZdT0vhLh/8
/LNnNowQAeHdb4+BJ8t9lTgnHBOo04+lK0rv7KF1yhEQGKDKA+olC5kdQlV9FSaIoj72uJ4HgQk7
pYGoy+GIPYSklyms8FnoMcXs/vbPfOEhOs+cU4o4yBBF/IG2SXrt147+7nuW+VhLwD17BRE/D2bP
czxqwTaeOJNAF0CXgNFr87E//2y1CdjiuFkF92eul3YN9rr6Ii0yqd75/AurwD39879eDBH6cRcw
yXhM/ML6abASf545EP4G9++/vn0Jl77ibKEhqpyCwigyUOqqRD1Xys8WNsJ7y+nei8279COfvX9S
gANTOur5iLJc1mvcj2AO0S0Nj29fwqXPP3v1pJND1ESxLMfGxu9BCTB3R6BdiFze/vxLt+hsGWOm
ryacF/6hyJLWufFjzF/FRoBqHvaotSf3gwWZe7aeqYrTxUJ/jCgvKe7J3YFcgPUjeu9CLtyo85Su
UNI97Lp+Ok6osu58qAn3QvvvJohc+vizc7SGUlEg3pmOIyjIZO1kC3kpoYj14e3f4dLnny1n1ZbQ
d5vEOXaZZT9CoMNBCVkGbNnHPv9sNSchrk3oIuoYeoWs1irRWq6CPMbq9PYXnP7Qf5xwnbPlLLFS
D6A380dcXkVz12TGhUDfePNU6HXtEjr/KBsa+uNVxqQLDMjHvvZ0P//aRRB6WE6FxfRo40vZesUw
bi3d2ijY2nltUtU8G2ny3dtfdmGxOGeLHZ8mWUopdFWrozcAQCCrXyNcfg+FU+mPFWvO2YKnmqnh
vafu0ccGZO18pG5oxtu0m14AnZBm8falXHreztY9LBBIOo5ejq3ArL/JVSLCKyHc4mPxwvTTz34Y
G1qniRp51N2YCaR2NXoCfK/GbD50BeeRVxFahVTKTh0zRfbJEckK8NEYOnu5/9gXnC15paRfGT+V
x3KBaYK5JrdeGp8wkndWzOlz/rFizsV6YZdUfoel/CEEFuCCvBiRIo+7ENqlalbeCeEZrTmP66rc
40RNwNcFIn03GvPCw6zOdgRINVNXYnc+tqoSrxr/brIK4ODg+Onw7Lx9Dy99ydmu4BGgQA6q5R2N
G5f3ykcOu8LaUu06ZIO/PvYdZ1tA3k3CxX9U3gdq9r0nldPjCrAK5ro8zHi9CCV4+4surBl1tvyt
0Iyd4y/eEbJIHm/DGBo2flTSmj/2+WdL3/L9yC47oR6WCc7qvZ6ntDpWgBv+H2dn0hypzi7hX0SE
AA2wpQYP5aHsbve0IbptN4gZgQDx629W342PPlNE1LbjnMJoeCWkzHzqlfq1oKAgtoJPmTKQ/lyE
t0hc1IpsCjGUzveacuQ7RqpEws/ONLye9tUUyOkucEKw3nCNmcMouMU3F9Ur595L48KqDsiNLBCk
xuhtxyG+3QQpfKdXPmJigj08UHl+2RS2lXp5jZSGrPDELXAWHaAOvOXP0JBW3y7qMFuJlzRNhjTd
wr8dZx8pHu5Y1gppJm39fv73F1rJVuKh6kAJ72ItgFOy24FxCm1LWfjT1dzBv3HZqP4Hx/uwguoG
JBIN2PLtPLO+uAV/JfsxdEWeHs+/xMKs8awSkOY6aHmrsLPppuxLHfQhQHOVi6CEy37fmv5xiQ+f
so7FLTQYBSzENZLDdrhrT/j2sgdY036cNFRGiDs/Jg5yR7ddFiTFLtWdWJn2S71sTftmGsHsUdDG
IyOg/upRAuOQ6zlBtiEJRBErzbSwP7NRiiPu6NrRc8NjDiOUC2mF6TdzHph4GycV4s1GYDKQixv/
uazRrAkON6ePTLEQ4nPVuj7yvNLcvZngDruM00psOWE3jkncAxV460wSn9ildv92vY+4rR5BZ3yl
0U5r4SdLtK0phKNbO0BEh0fkO6AnEOx815qww55SkSsy5+ay25J/EvAPc1A1zjD7SOQ+DjATIbqi
BjvjisBkJVfG8ELv29JChDKk0hcmPc5DzehLhqgrRF634FaPP+AZSBA3FebQLpzSNucEQT4XjYJ/
Wu8P74XbkAb7yzQHQeMU2ZxDe/aAZDqE1V72+9bcD3I4oYVTZ4dqruHi6cTMhl/YeeJK6/wDlgaA
NfcHF6yNkPv6B7SMzRYIxK85PGRvc5zB/JrU1drsXKgB/y65PjSUz3GWBmLgfAsVVweXUWymKwAc
BMJVifC+XvYy1p4fCEjDkCgvD2PsJuCPITNZtQ/BKayrjMzA6mBXIKe3X7kKO3XCZ5PHKgFgyau5
a2r2TOpZHAhsm11UlEO9RsNcaDNbBFiCNsCdmsa3tYDffoMYt+B32huZbTTIIWs9szACiPUVkFQq
RPLrmB+ED/SAzkea3Y/BhHAvORYTcsQHaLLP989Cg9mSPoQEQtiokSOZVZicFLzug+NJ9eOyXz+9
4IchRkuc/RLjIKBXh7AZ62AqcA7AM7O2EC+1lLXQB61mTdFz+gy/JRBCyG/mB9jJIIiEJQ16yGGs
Kr09/zJLzzo14YeXOcm6ywyij2NZw3saI2peXNecuf1XxE4ppPMgJbPUa19qS0+zqoCXh8hCn332
3I5++pKMXF4zn/Y3MpXpNi11eNm3P/H++1aIOCgn3C2xt1HhgvdbnfnIP42cGKzJH3TIaX+hKoRY
lUDimDgPkHZzq0aIF6PckwhCRLR1ibRa2iE44HwvhZ9XAGJVgLFVLqjbRrzhSjy8Kucm3mV9VdNo
Gmn/Hjo5/K7wfvwErMRHbGPXrxymfVoZIMk7/T0fRscwuL5TIfPnAXlo4fAVcUej+lkThw+HGWHO
ayfk/44a/qfC4TlWbSiAF8VpaZK9eBJaB/eUlMLCRxCbQvPIfGThvUK3VcnrLHQKvlVp6gYehEs5
Q3g8TnZhMe0QIrVrQR5EoBCQkGYbogIgZzNUrLvyxpOL94p1LryeIIWOAASlrAnmCAkOrtlRMri4
iEQuagq/lAcG5nhbK8RZbKCK4vW1BOyY3IDI1XfAOg2kv20yJJMBWeUS84WWbBgeJt04+guiIsHA
QiRCPMi7VhghM1ggEbJyg/hPWe90ifANjUizTOr382Pj1EaftJ0tlGCaI/QECvdbyA3HbwiZfW+R
j5sA7tJ3f+JZvHqF6Y6paeMLB8Vpa/RhUJB8nBpQAbuHCsAuOMqg9UH4IhiMDZdfEUUxea/n3+zT
aoFRcfr3Dw+axJAn5QCsRykEUDLSRfTa4ylScequSjpT8GLnvkV0+8os+3TZwPOsuosMUzAaaFYc
Gnd0vxYYH996ZHr9Pf82S79uVVpQWYY6VgwQR5wcd9tQxBrcQ/h8VzTGS61l1VbYLUsw63P5jrg3
Ft8Ap5k3ew1TX/c6ges5fYXuSQzfL3sZq8DOcuKcw9Z9AJWyfG3AnxUb03bNn/M///n5CrrCqqt0
TKUpyVgfUoPsJxHpBDa0MkLABb62yhmG3SuBNG5nm4RxtkH4hlP9riqfuo8IvpkukfPij7CqblLB
PZ05qj3As4w43A45dOCrJY5a+yBemrpWeeUBAsJnFQCc4ACguisG7CeBTdCGdlGKvNWe70PH6f1j
Lqq87q8LwvW80sQLw9HWM/YZPpJp5Ts3qjVJeI8Y8hkXPbAdr91TLb2cVSZyI8EFkfAA+8AYb3wT
nxhowO0NDQProweFMuci/6rmUF7WX7a+0et7RICYVlwj1TD9440DqIKIEwr66/OjcqnJrPqAtR5p
pgNLbrHCsHFbtT22fKQdw4ucdxCnWyUiDcqy8tK+PbTxMAWPDIiN6VHOVVOtlO6lN7BqhKABUNgu
UweNPAcEy3i4zHoIYifzfp9vos/FhHgFqzA4JeIuvRPsFDdGYJEFCIzYVLijRNa1buZnJ0WiNBLu
OoZIQR84prBFQL6rdPwY1iUBe6UFNSs6/8csva01fzvQX5u4i73rJKkzqL6Q+lpvkfwz7S/6fVvi
B+wcOoim3aHUnWq+4dgZiF437sZ0c9kDTlPrwwKI1CZkRpemP4TejIuTeuDj3gfczbusgYQ1RTtA
6euhiafrojcK7rhc4SgbSXnpyoRcWJJs1R0ppYMMhaE/cArTBchuvL3yGka/ZJ2a9sBlrtnYFnpa
WDNzyPXcu51sD2GRuX63abMcafjI806VPl7WF9bc7DNsEQ1qyqEA1nyrsefbIm3mkmMr+Ebseenk
FIKZZjy0SYzbozEEg33AcdzK1mCpeaxJOTnAYOI8Yjgg5hHkcyRajki7Qf7Syjg6rVefbEGFtVoj
55whQiDx3tu8L5HQZ0j45EHngghDjen2G0nvIYCmfTyVj7ihK+nDhC+L8cf5njmN1s+ebk1z2iaI
YwnldA1YeeFl+5i6wbfAK3xcVAilMSoafJYBHirjkIYrr3waWZ881Db1MeTMB5g+8S1p+kr9HH2c
zrkRkOUhuXYM9qTv519u6TlWCQDUIp4b5bsHKkL/uc5m8oIcqP45Qz7Gt/OPWBgdttxQFkhDLWck
24a4jG/+BKArl3dF4obj9vwDlt7hVB4+lLGaIdQ/SMrpAM5FB+8HLDjXaea77oYCAbiyOHunwfxZ
j5ye/uEpOJGrDcIV50NsQE4HPK5ssY2P2sHP5p9dlRLvJe0b1t+DGtu230G8rxB3jcjWrm+vSkYa
fgg7UFsQJtr17vSCyusWKgK+dGyRGgXFNUUcIJZ+H9G9GjyDPe7EvJ4BJlgDjYVM2UGC3lHmrmY3
AAEmQ7A7335Lu2Fu1R415k1Ty6I/IB50/pukQI9NO+ZmRt9KxtQYudSvgLAQMVU3CTLB+315ctiX
yFAHc16t9OPSQLGqFGRZSA6RfntAIHgK8IfOw3ZbAnm7dm63NFCsOhWARaDBbDEHt+xRBuuk1a9k
AmgUCYpIf7pw6lrVigKYNoP0NR+YUkMTsWIcflQxAy8gRylZe5elxrKqUqEqIGrbJj0MHWi12CzG
c49zjbq5yGAAo5798QArOxjNcXuIcRgZX/OsZfMv1Undrcyohd6wZZcTwHap7El3aPKC4/AxzQtp
7meCYMvdULjesHKFvdBStgDTVJLk7YDRfYJII0vKyRHRqPtWvZ2fPku/b5UfKpwGMTi5i/6uzY9p
ZmWKINipu2xxteWXCUnCIjgBtRE8lvQ3ZT2MzQGcJcJXdoFL/XB6rw+FDYxncuLf+IdWuOFXjkNh
RAnPjn4alS9X1oBTW3xSPJk1tWHJQ+B0P6R/qlOu/TYf254+5q3fsKtMZ4ApAG1Trn1XL72QNc3B
xgFoZZrNASCqIYtaN8Dmtkdc+TNOnnO9Ms2Xut2a5p3bNnTuqvpuDJLUvcKajJcJqZu/XDasrAnO
YRyLWTKQQxW2+KxVYc5fS7Ce17wSC11i6zBH2fKyFMnwONU6dX8WILwW2wn/ELwHUtLyi0YcT79y
nrOwg6PWNqPIi0nG0vOuEMBb+bjD9tKX3AnVHZIOEY/jwjbzPAPP/GjSgKI8p3x/vhUXxgK1PkEC
PeQKgX3TYU6Fe8RJBJujXOrhSg5Atq4MhaWHnJr4wwxSiCREbnFCcPXkkG+I+wTuhXtudwulG8DR
599kYbzZus2471KQhgk9zLVq5AbBiircdgKx3itvsfQAqw6MLIWdYk5A5muQNw7bDDfZxgGZrL06
/wYLG2lblSkQ2WnaVKJ/kS6/Q0iyBrmtDkBdiXERhLzo/glMGu/t/NOWOsWqAiPHtOkkcWEYyP13
qIIBbOO6Ec+xnoLxwjazikB5ggvFVdneuaOvviDMU7GIzgLJjJe9hFUEMgfSCTA9u7umDMBb6XSl
N03jJL+FSPvd+Wec5uAntdnWZ5ZjTwBonPo7R7OxuWvAV0E6O9egutwHpk6nB8EAjUg3xm8L8mNG
QHGdrAyJz5P8cIdkFYYAiMBu1oJcYZv5rYsb8Q4wfBrpokIUmOfW5I8sXFx31yO/yybVBCAz5Nn3
aYpdHk2F9G8IcuqxgSNBedV45Sy3vPdLf6V8LNQtW/qZlgEgRhU0SyIOVf1EyRwjjKfnCFIH2cdv
uraI4IroTLhRsK0W7RZWD0mRQupn4BiujLKFoWwrQJMGe7GyCcRhHjJageHVQg3AQnx/IqGafjk/
DJYecvr3D0UMjKkctxOC3oKpQHMaCRhAMz+CWRzsoygj1RCsLZ1Lp3i+VWooZ6ApzTS4G7zeGxB2
PYJKLrZILTRgecUTcpS8yE2SkSLwtcPHzkPoywqfSUXTe+px5mYuAtB5EkTe7CFUiKW/MhmWWsHa
qGT9KAW8wMMdTzQAuhtcjJLw5hR9WgPsoEFtXDmSWXqQVZ7YHKaiQY26Ex4dkgiDrP4DC4n8DdK2
f+HCZMtIgRjSXWVadSd4F7x2oDbJfeq75U+Q2mJvZQ4vrBu+VaNyIFW1q/l8V1PoiCJ/wkKYB9Wq
IG7h921t6NyIBmnHbH7PmqLETjFrFJgYoQiqlT5feoBVg3gp6TA72XinwVAIHkgCFJQHUBqAg2J7
0eSyBaLIZIpxfsXHO9mcctBGYLrfWByzCawvMO9X6sTSi1j7EIGvdAAAgvSvr4HKelRSVvKPcn0E
oV/2GqfB/KFGcCjOEEMg8wT8mRb3ZY4283BNiJxu+nnq+M1ljzm934fHQL3tZQXSFWAHUwj/Bme1
S8DsTl3kxyESANmvY7LSMUsLkB0OmdbOiXrr5/cxNiGk+Na4gC2018AXOuGWa/Byh13rjykwYGU/
IFFkk+RB/M6n3oAPFIK6+BCDPdn/jSksWftCDXBnR3WXu1RugiAQgF+XSbIq1VioG/+Opz60DcIN
w440SOFPGFDd6abHl5srNnlGGdBIgZ5aepFzFAk31uZm9jXif/KJ3wUZDOgb3SEq4WEwPFnr56Xx
alWOMgSjgtHWOYJUQa9Vo8oUaTJ5WV42XG3padABhwWtRgz1TJtkxwEsgvSokP3Vh9GYoKHGy7Zp
tvw0AXsXWmOl7ngVQ6LnTj07IlNPCvBY07UYtoXWsrWno5c0BUQMeIgArR7DUCXBFkQItXqjurDb
scWno2FJFYeleppMG1DyfQCoqb5O5qyJyx1opu1wDapvVf+uxixor+C2BtkNQNJmzgZQKQCqb3Yk
B+s4KoniXnsVEAPI4h2axsg0avBl5KQAzqum/u7QnPAcuAMDzdad4WCmBtg8OX4i79xCghe2VSYL
wXYUuZOPKDVJoCuwgpsZm5JY8RmB/F7hIXiuapqAe8hbLYfY3wRhj8hxXDPh0mPnIYFN1FHguoBV
RB4uCNitP7Usu+d9w/GHOjJX4y8ZIm7z1ovbVuygG04dXIbFUFmlmxHoqOou79kJLDYmhEL0WZ62
SrcZV5Oz6QKJmog9PwgXX5MCiUn6qqFeQfVVUNQ10VcABJXqmnodcUDuDR3zE3kElbkLZdcda2TJ
4/ZapF4v3/SkTN9uSIyl5y0dhnZ64D4UKGpD6h7yxcjvEPQGujzSSooXwIrjAAOMVlV3V3PJ0mtA
xrz0egDjBvcQMuaBO23imPj8ViGzt7r3zICdK5gWSK7iM/JzVNy8IvDpxO2Ad1UbXKLxjgGiuYEg
qS1/OiWHcm6jaT1lQMIiPA9EKfSlA6QnEmeHV95BrtxF0gxdym5Il4G5+CXH9US8Joj+/7TmT75P
bGFnKEMG50Pt3hUcMfJ/TlEwkKrSMsCnPKjmyeAAN8hKATRjOjQ+Ti9o4OywP67ML/i0AnxOKGBw
sB+pcwBMdrgxnBFwCWaVDOlmwhgSv3wf0QTfPGQD0u89kCdBFCOvxcegwthHTGqDnYGEgAsGAzAO
czlMv1vVND7Sr8fe9b7BFjBPt7phWfkbkBOYvLfGZ2kTXyG3gU0SAGUNaf22BwUWx2tNIwRYc9Mw
Ikooats5AVoz68jg33D4yMofvcRuu4vCmPkq3ykgWbnZ+THL+/i6LOdO+tHkdp3jbgMdw9y6MVML
gsQGoD5kNcJd51fjX8zibPqiqC4J4POx6drx2uuUBJwJLPYpfSg6UiHREdwOSsnWlP8+Lx0PPO4n
ZfyBvmVOM03gw+AGjJf3YxF7iOoYcNjBwFdtEXhCNw76Hic4IxjTGra+0AWpcwOwF/6HbQ1It/md
+OE81zdjWcjJbOKMQOWAFvXq8WuW9LwtNwi2a5pwG4DzAxJj18HsEN9MQFE6IHBJhRi3HdiFGGJ7
AGpl+kQTFJnqtgTOJXvm7UTCu9LFUY94KNpqov7GHxVuUTceA7AB7GkD+NcLiJM8H/dAuw71XZyS
Vr8gzUlhOibuzNgm8TpElsOfDxopQO8cFR0XbnibxN27KfDeCHnTAhCFSE0SV5y7LMjn+Rt4lVU5
bXhaCHfcKdyQ6HHf4/M8eacw7o1kG6ixa+5mMovaA+EV9Iv96M0VeY+RTFt98ZqUiWMbgs2CgZFz
RCdc562mFPhRwIK875wSNz9O3VTlDEPQgcVwg9DKNCC7tAPKKNh6vQsHatynPdjtCcBNFNzxFpCB
Lt65jjdTXDMh/zRksMKxKUx3cJIXcsQfgzN+/8clm7bAVrfhc1f7FdHDsZr4iUDGwXSJiizs3iY9
jCs3/p+vgYEdvRviGhtHuLN7jItmnLa6VQNqVd6315e8ROhaG9ywRB5aAo/nEcejAl2jyIuXJM6d
ScyaMGrhFMw9vdqHDRz8Ax4J54EfQXLkxwIVcMtJqV9acFj3ccDKt5DE3kp7LewW7STm2fSVQTXK
D3DsUbUv61Q40LeZwP0jQwyNlWOSpcdYH7PeNPrZyHICz1JSfXW56sB1LwR1wfsFKrF4Pd87pw+y
T1YC19qQDjMklDCliCfa57r/2vjgc+xMkA1Y9bD2Zoi9n8uQBnugQIpc7ZoEmg114WbS2qwChZPU
LughTyEdQYp8mH3HM2Uk+XAa3lnPSbrSmp8P8tD2S0y+UcRUs3nqQ5F5N36BeI8ZjJjcBRTofEsu
dJjtYAhx1eZ63ciOUBcQMNj7guxo7XXfQDq+8H6PWF+jIx3rUnQDOw5xKAPwNCmH9BoH8OA9Tjm0
U2seg6WXOf37hxllXB0Hk6DFE5Zyh+5l7nsFFJ2wkt6UyHFeuUZcmLd2dnA+NSUYMsLDJUIR46xU
iDcoUOgLT1u6n7FVRTN6U74SPbR0RGYnB1e45sc5f0oew0A4t4GHvCEUJgIH7sx+xmENhDQOIUuw
vDvW5Ju+dhtkU9blIyJumx+6Q/ldqSFLL25N7gHqf5LULbCWVev+ksAk7yFaKHcIMCyOpgZ6izVY
ms8PzKWxb01xjaW6wN7BfE8KMIUjDzGeOZbzhP89//tLY8WaxUXYTrnjx9XTyaj/1cGBMxSqCbjI
G+15pL3EHwJW5ekD68OIjMEdAJ+L6yMv8dUCdubg/jGOHtKdVEh5WpnEp4n0v+UQQXz/fQoW9IEh
emI4co/CSD+aarhJQdl9mYIT9zoT6UWGd7zPaWh8eB9R8ikRkzd9J5NDwWPnAH9vT4cDF6V+4wFW
rRhAYlKIUZiPtUhFuq2A/4atwsOXyUpbfT6ugtA+180F+GHh4B9bNYtxm6Hx+ivt5ay76AggsPOA
cdbAHJ9V5EihRfrWZZi7URdT/QKrq/fr/OD9fP0LbNW6KL2mAEzWHIuQy7/Ynw44GxMDBGiQf9yl
iK/8DolL+KD91lvZEC3UocAWqdMR1FkCou9RSsan377ITZ9EfuWMLIkgIYSgaRcyoHtu/HHAAW2E
aOBMvxhBsu5AsQDTYgNmYMy+YOumXs43xEJv2mm8A88miH5r9+gofHa7kEj4m9ADRHtltCzMLFu8
zmXsA45rzDFGNNhTMrR5CGqQRiB92Q7OY4nbizWh39KrWFML5yiAt5qsPILVJ/2NQ3H8j+MQw9bU
XZ9XPETN/nfudlWs5Jx39MgyJoDpSyRODSqS6WpHQekrri7rEmsRRgTZBJwgI0ed6e4rLFT8J2yy
lx2wBbZyncdhU4YVyjYw2R5onLMKe6QrhL4ewYQFGZFtz7/Gv73kJ0XVzsMlfd7NBnF5xzmGpSnc
QRyXeghGOu1x3+HMLqH5K3xauMW28VvcB14ji3eS2X4wiQNEB4dyEicmvovL9JXR+O/r47O/yftv
F6IkEmgPZfYAiNiU5ndNZXAOPmUsH7bDAM+Z2AG8psQYSYn8XdAkcbNkDtiugloewYHZDI/tCPCl
t5NDjm1/RHWuU73BPVzOy40Ei6VeG9BL481awWlGgoFNdfu982sfrD2VNN99h7NX4yTNypZk6RnW
Kh5mvOkC3iX3TYPolSRqXF/5v5kDzBPoJZPrrezCFianrcAfZ1FS5s3yYWKG4nuZmcS7YjqBRf78
cFsoNHbOrhuA6OppHT+TGvegN7BfEiYinGo6XbHV1dRD3weqvD+siMmWnmdVG087cd3iEPJ+8PK2
zgAJHtkoAIKs0rHYJEwZ9ctLcygBVsbuQk/ZKVldhiPLviTlHxPmoKTi5NbvzJ+8xjw6dgz845We
WlgabStAGyfFkNWzui+CNC3+Qs84EXebzT5XjwHDZphFaZDj1AnJf9LL7osubJ2V66qlUWKVPm+C
XLcG2eiZhEPwyyPS/CZ+7fw4P0QWWlCcnvph74UzWhw0hvX8rOEDvy2KXPSREG59gy81veYEWRoX
1vZItk1Muz4lzyVt6VNc1fUXnppml7o63ZvO8OP5l1nqJquSQQneGZPOBCeQvjTVK7DXovgSQHnA
fsqgN/2DVw5BEW7wpU35L0ob4698v32OOiCB7SJweyco4RwY7hEN5hY/nEH7xROwrD7EThXC98df
OI7tehbptBWs2MRDUAYg9g1ZgKtI/McIJI/aLDSs2cAbXYl968s87iNdFo6/R9yMHPXGLbD3wxJR
9jz7k1W1CeadTCRc6d/DguM8YqVyLIi2kYv933HRJUq0iWoQpDJK9hug2AnXHPprDz+CpupWt84T
ROXJlrfDs4qdL+c7cGE02mlxjo9g0ZbP2ALCQ0kHXMamWfU4+uOIbJfK7+b9+ecszSmrwlcDU5zP
bZhEcA7l9S18mtL5GtCaFSvjYWHI2w4LMBMHAaZr/r2B5fJPqwv2hAPTTsHH5YTBBpYTR+wuehkb
skFO6eBDP/vPaT8G3U2exuwvS32qVxproVNshwVobmos+rT6YoiOX4I5y/9ypcYvKfgca5uQpWec
mvFDGSrBxzVpMtHnRkoc7EIq1D7XyeQ9uTk0Q+fbaekZp3//8Aw4XFiN48rmCwnb2d2Cl11XUVOk
dEQu2DBcxM0EpsKqqEY3UFKmtQ9meTnfgETYfQc+JLx2g8bdNaPOLlsX7Gh7qgSbO1yif8mogwu5
zovTJhpiXqws5v5Se1nVFMmgXdV4tPzuYTWPD/B21fgiBB/eSduNC9xRssVWrGzybWkCQg7AKHNA
zWdVuXKL4yxKr3CaQ90MnA6AYPxN70xB+jMcuzTnm0FhG/Jzzjoknm+go030V6lPmMB9PDiOeMOk
Lya2TQnRHsXdYpj2OlICgdwq0gN0FSyaqiH032MDe8WDQBgLe2i8oY/nTUZHXB1vjPLJEGwrAodV
+quZYk81m0HCPdpH+FnWtkDY8xhXlucH2Gmb88lG2pY6el3Rljj+oX9gHCb5A1Ac6ZxuIOLr42wb
z4lq+0iWUxdk2xL2nXntq2Lhudyq1XCe8kCr1H8m7tj/HNvWbE2RxndZMPLHIK+TXVyWaweVC6XT
DuTWBkhsCdDGcyrH6bkLJxJsyoYna3ncC4XTNoZko1Jpn+bhM26b5ilyAuIevY5ir29qb9ynXVi9
ne+uhTexHSKcm9oNQ5P/HGtX9tuxhUz1L5OEzBc+wNoOt13MdZvN8bM/ITkoagko1WCWh2blwGZp
kWZW1YxzEiITemQvoayZCK7g2sCGIGpEKX0gzLXQ6XXo0rzARX4+wYL3BLw6psvVpKWOycZzWm90
Vs5yFsqF7SSBOa0isXKcZySYeT8qhguNG99H2sYjn6d6ZSPuLXXa6d8/FHFdu3GTFq3/raK89cgR
d1BlT3e48mLKPzZIePH6W1jbEWgqdF+fDBpNonR/EF7V/8SNTtBMG69tcU27NfNkRAFgkWFZcweK
s6yaL6IoSao2OtbUMVdILRXmlsH/p6pNyMU8PhAOUVQSAanEx+9QbHjdNh5AeteR6PToIEHz/PD8
XC4T2Ip8yOCIx1A8flQcf8OmGNQwqY3sIH94piGILO4NJWU9023S9Sb4ghJLZ3U9Btg+PZ3/E5YG
GLVaO3VKxnIQKX5Dr9a/ziFTV1Xq0ALOgMD5RZy0+huixsF7lrjmAO9TwqKuD1fPSxZ629b0Q2st
VN45Cs2dVrz+wRye5tdCh/oyeWlgW4dM5dcT4FviuehSBJMJLB9DNA/DWsLpUjmzFtEwSAQEgCF/
UTFcXGRT9XlT3ypRABK6BSILF0jQquRrtPiFpYBZS4EOOm8qIJd9VikE3XVa4YRGKT94rMBXu4cT
zuki3zR0ZTou9I+d5m4QMJJNg2DPlAInvA9cFlCIWpC6vnLuvfAA20bkOgmp4aRhz5AzF812Cghk
iKJU3dfzI3zp909fkh/KCXQ3RSbMyJ5VLumbXyN2ZuMmox5WJvFC99sGIV8RpN2bWP2sUDOgZ+Ge
SCDCOql2YDZooGtu9q6BZfnP+fdZnLHWkqAqEORqQ5OfOMJ2gjwSc5hVLziaoOLbjJR/czsUfhNk
T15Sjg08ncEIMFLT9724Q3CbcJvn83/JQsva1gt4Ink2xlCbRS6ibqoDz70y/GZc4quf55+wMNZt
9wQb4ySc3Lp5Hadc8u/eoGh2C82wA19vkBcJ5FcklY1/W4gcIuLLviJstwQp59qDGHZ8Dckc1vdm
lvP4nptEbnEPgRuJlYG/MHD+bco/DMyEjyGYzMS8ImlwyHd5g25614A+kTAiDlavAzLhcKCwPd+W
S4879eKHx+G2ZQZgxfDXhLVldgWPWeK4ESlpIh45DqnFXQHp0/x62dP8/z4NwrK0c6e5f8XBJ2m/
ymHOabJ1PBzanFJdJqR6IIM8BMppZRouDRXvvw9MC1PChqjUWyd86qSbtJTlSWs2wjeY7ZAHNnoG
8Qdlnv/2Yteha666peda5TgELsJl0oSvlR/nQ3tVVUhQe+4BCAum6zKvdBJuhgRvf3LqT5MfX/i+
1vlG3Js5nWcFBSUiHcJur6rah14WTgSX7QYXowjZAXnb528Twb9dne/Whbe1rRQTl0j70Sp5a+BY
mpwt2BhSPFBHuoACjX5wMmKhwbtyDxcMy9aM/QsbTzt+24OYgRM5+69ZgauzmwExiUkOG2Y3D9vJ
we3iWvD70oNO7/1hkhjqY4dHYJRFQB1OtykoR3SvJLRzUaWYWTMyLpxi2kncMF/DLjLL4m3mnQdt
cl9WAhfiXgjxfbhPiA+v810by7y49z1BIUs6GZuM83K+FxdKgR3UXfRDPOJMXb3nocPDLwDoacmj
gASMvOBae8CylZVhFqwM1YV14t9G/0Ojii5oehFM8i2bkr6KqJigdAL7AATw8++z1GtWsQnS0qE+
jg5fhTQq2bPQ9/qoY2nv7fM+cOTKeyw1m1Vi8q4sJhehHa/wj8gaSiSXsvomwZaC/8hLaBmupOgR
hLvyuKVmsyoLVvcEoR9V/j5LiGjvQ5a6gIJUoqDNWmrzUsNZRSTMlFN5WVK88wT38N/z0ZnTKA9T
re950/bx7nz/LFQN20aRZ107DE1WvJWhXwUEoccBqKsbQgDdGLemCopftC4I6CQKktc16+XSU62N
HyloCQOvGN6yQQFsEPEKq3p4GFzjZM5eAt9IW4jiuj5x9mBguu6P82+70G+2zUKNrsJlCC/esUkb
xydV87qDB78p10r/0g7QtlkMk4Ekt2vj1yCsVFpc1XEsYWoErp7nW+Sp0I7dJzwZBOwRGRSb31sx
k/4O3+6MsC1NnVgMK1Nv6WVPI+vD3E6MV4Wx7PK3006wPFKSIyQtijPeJys3PktPOP37hyc4rnKM
V4r+TTTC6Kt0JN6Ib2W/UAlZmWlLRw62yhWnDZmoR6BsI5HmxJlPcY4tJ/d9apL8x1R6HmP3MvTD
bHqAZQtLHtifIrulQnPt7FQL0b3ZA2qW9Qqpqqfdxi6d8FGTRkMBs9U3eAVK2kcjjB8i2eJ0UsOL
2vC+c3cqSJJKR3ODrcq0SUfjFlBx1L3O/o+9M2mOJMeS9F9JyTuiDbAFgEhXHWx1pzv3CDIYFxOS
wbAVi+3Lrx91Zk51Zc20dPdxREYkD8kgnfTFDHh4T/XTIJZwQnSZkVgx/2go/dtfglmHv/87vn43
doOTtRz/5cu/X1fvvRnMr/HfLw/7x4/99UF//2oU/vvXH/nLI/CL//zD8ev4+pcvEj0iYeh++ui3
h49hasfP3158mMtP/ne/+dvH52/5utmPv/3+biY9Xn5bURn9+5/fOv782+/soqj8t3/+/X9+8+ZV
4XEPy6v++fp/PODjdRj/9rvrfIFm7ILQlJiPB+js/P7b8nH5DhNfMN7lkL24PriA8qJC1aYfy7/9
TugXx2cwJEjh4tsC6dq//zaY6fN77IvwGPXxvcAD+4ZjGfjfT+3uj07yHx8H3oo/v/4N04I7U+lx
+NvvCFL/6xotUPVLx2WSAxsawB7xr20Mf4QNgnpAYDd9G3YMg60uL2+4fBt7n0YL6rJk2Pcgcpo9
m/1lga1KXkuZP4rJPdf+aI5Dv3lhZ56hhemjHgaYpA/KdMVGHMnS0+ko+rtycvuoQC/sAAsQGFUT
O0NEP+L31y8D2ZK5VwexNgN2CZClls7sYQuyxA3Ll0QC/8/JDBTyTlI0Rn9iOo+CWMDyM+SSnTHd
SzlZTp4VXoQEUSeSdmlfvDwqWX5lnfnsMzHHJaB/0ThmutBuRL21SDQjF283j32nO07eYlMMGL6i
2wkr09xikx/MN1+Oj6MdH2nvnmy3fDVTsBx8MXwAq0WIdcPJzRMY7d8XapHntiJXDwOLsB5xntv4
vkcO7uKIF/nJOENCvf6hLMtD6c5zskvyhn3k0ctxYBqUlFG7jceu8+/FPIbKb52w3Uxx42L7j+Ge
meK6wBxgGyqMh1cP4PDFNLED5Fehxvtmq48YSn+IGcOcwINHpHfWpN1JeVWgbI9V1YFrP1SPc7V2
J+2GeR70EVVumfXMdaB/LhEbUQ+Zh5CSRPNgisGEotJmXgUWvkZvAMNjnIvlC+K/F9BrPBqC0HMq
TYN5uLentXYI2qmw6I8dIgz3FUaicqqjZu3GrKGorOU23fmNel16XyWQ4Rw7s5240how+VpA9cO+
NWh3C9sFRzi7jnoEsgiuty0CzzweC+y2G+BVR6LdMineFoRBnwpWV8ivRlLTXg7pqJoUwZDbdduO
YUAcnq2BWGLH67OlF83jNNEy3uB6K9o72H6eMOzoz+4CM1z92Iou9WH9s7v3ze9JHdWTtXe5qsIL
vjicVlekwdTHw1QQYIxdk/kujRF5hlpjd/J4WnHl88slUmYBrU02mPYZ2xhswt1ROOza6fL7fiJb
KLTbnuFro8gz65xETDhR0gshWXhBBl1NCh8VYi2le0A5O2RU8O85RCTXCJOIg+aDu2qP2ul7rmaW
OZbOGZb9KaoRxhSKofnF3UIc6rJK23Kfo7oD9Qlhc7sXhJ5Pf1HIhNCnbH8iR/F7Kfbvnm7jImB7
AsXWE0ALVag3tMoccWtNhGNvG89uezusHolzB1NcFeDYUHxlG9viHZwDZ4HWTANa48gS7MnGZusK
tji8laBfLPdNDVD1MKuMTrAKUm+7gZuxiCDBD45z2SR++yqDZCxnqMhmHRZ7ZBuvyQLMc6Ndan01
9LAvF70fKTJsoSptEthNQ/nmFrFTQurrrfsVlF0/+ly5MehsezxIciKKHBHbvt5SuOOi1hEfHRuu
dlWxE98Rk8MBNQ9mq45rpx67+QOw/F8TIyyBvdKG/eR9X8vhCf3cFlyN4g1t/EfK4Sgb+/GXu/tb
DHfapfWfQO723S9rFs6OKI+QvR+Rh9I90tnHSNN8W0n9Qxf2MBZOtGlmQ1pJKK+Hx3x8gVNkD/Wi
riG2IpG78jZkZXCNfXv02ycknqlkn7DOeUNlo1JORWSUyRzwJ6Le1ECsDyb2IKF0ifle963Bh6y+
8RlIPDfPkGY2Rb23NjEsAZ1ZyNkAcrwUkA9UK4VL1YELs4EyVvf8NOajziopnmFSnMKq3OgREeUw
n5V3i1zO2llVhLT75wp5c2gAAA4vOTzn1Iiz0yZNRVcwP56Xch9vrfe6QAJ0dhh4IwhW69K6b9ZM
V5sT9bxSV6rh7KlESnxYtE911f8ghbCh16i0weIYepYVcH5016Jhx743sdLTgxvQ5zKHuQ9MFZdI
Fg2FrUOfdtAMustZvrc1FkMA8lmEVu83Xd4oW+DyZU59/AHfMw2bDSlCsCzkHclmQV1A6fIEA6a3
2vXfhw5QpH4xGV91NpA8BcG1jIemEjBiBnmyuxQsjG6P/J2OSWdlJJgzRK3qjpaRJqrAP8JC+DiS
Foa3Yrkfa+tfQ6r07m0gA3irxcl0f4Tpd4+U3wAtxKcj+GIZ484dojofhinI00U9dcHwc3P4escL
t7vuczgTy2EpYPXP9cn3+KGuJHtGX9hLyYKLtwX58eBR/NrRdNu5B3cWi7Y/p1NnEs9iObTuRRC9
FwfH18PtkvtHVSK+Q0sxntrGf84XBoTopGCgDUYnZBWyTy3A1T4i1gGN6RL8ILA77YAYArcfjjDs
2hQD4quLizg0gt1Uhr9MPafZ6C/BBRH7UObiZRVYYnd/zgjEsChK5+Pm7QY3en/iTgk9drE+KwZO
jfZ6LFW0iaEXPQCjfNLe0KQwJz9PRu841WnntPvNGlF+5StNkmpR0UD0x1SuA+ymuQpbn98vTfUI
GQ5PvfXeTnB4WUe2mS1vW1IDKy71d8xTCNbNUcd7O9pw1/Me8wke6K09GjEjJTMwX/d2f9jnG4pk
trB2uRPnrn8iPb7rpy3v9xBCAhUZjaGFQ6c1XEr4W6gsU6XPe3VbGPexHmRkO3sDLKaFMDtUeftY
oI4qsclhn3W+AxH+Udk2E157Wwl9h9CEFtcnfJMI7IIJ0/CwaN54M39lq5bR2MFK6RS4d8fhJ6q1
Mqz6PoBrXPexWvr7HIzREODf5wIe3Wjt1zuFLnPVkheoD4fYJ3KKHepiz5gBL2qwG0ktAcmYsYOt
u5OsFdbVusIi6uOiR15QdTOhhAqpv587JLuFziA+YKdOTW6+N/63ZSWp6uQWUcG6Y7H6fdL2DVzO
uMovLsUER9K6yRMC0PJ3sPnv8sETMK7X12aAnqHg3ZtnUrN6PDX7/NAhaSOaehHNpXpodjGGHY5K
PioNMJXIXdltD9ZuJOwNryKtpvcu2MC8gV0iHOjewfddv63GvC3zkbv254KqLkSL/VoiNi5q213F
viDf3M68o8LN++nU7myOqMN+9cqmskCMhju+LjMxMEoZDxvSgvKlqb8C+XC/+SYuSvfQbOoVz4JG
wBp8q/VVTv2vbYelsm4CFz5vcYSROoc4xD2gqn+TW3CrBvckG/PCPQ2GhH6sCOJsQOR96nr9PNMO
UXxe8M4UqeLBCJPiGFom81J/ELGfUUL1x6BaoOLjkPIBDVdD2QZDdav82JguGSmp7lruhlRX44O3
f10BE08cb4o3p3ppHOTxaeJcOU1tk6Fz6rCeqodFjHXYaOdlZhjnlEx9o1upgBMx7AQ97BXVezq7
+8firtfL9khIMvGhvdkAwAjLmdTJChdvpLvl+zwV3wyq2YDND2xw84i42OVV1Yd05irr1AiJ+hjq
QDZX0jD8+TbAqdVlPZThzWvZcx73e4PK3o57uvA13kZPxuNir8aq1OnM21+AprfATkuODxs7Xt5B
LzJ3KVr9PEIz+LIHxPsoZHQZqySXpT4V4zJl0mLI60wYxwpy6/d4j0qGvwtCAqfqwkKsUVME5QFR
LityfnUd5WtV3QJVQCGgdPsYjOE+kpi0IhS2o6HjNWOMKEvcAB0wjSBp9hHmr0DfultaDPmverBH
4wbkmHPnqWq2/H7V9ohVJ/fK8Vl3FZZOMJsCXnepx4DRpvYibnZGFU4UsWArZ/Zoc3LKFzXGyEGA
npOMw3lezQuE0Mhk2f3I6ukniL5kjfTW/ugVfchLfRKl5Zg/TDKcTLjR2Yk1hOZAgJEhdYDNCqdl
bQG9hvlelteUKbCqsJRnWx/IFOBe+Ms2sl0Dir9AA4XAI6/aUf3wdrlWwYym59RTANb0ibm0OQxu
X6N2BJa56Ks8NkxWkZwtO5VkTsEzNehZwPjguL+oI+oHoUl7qLZWhvCff0B/w44I6pjuwD19381a
HK2HKxqKRxqD6dVentkYa0Iy0rnekTm+xSllmK+QyEcjMvjqOfCFm6BjOmZz4MRkneSzAQx47bpo
AMU4VqVbRYEr1ZFQOOwdkFUS14GOhqwveeWvMdZW5JYhWuBcoTigMsS5GSvdWE6hsuYsqVWZupsX
WSWDx9/nFuUwpp2oSyfoNJwG/ydLvCUFAVMfpvXg2Is4yFVcGfYY9PSNtbaPgVuA83dbn4EI9rlz
j9EtdtxJwDIo2BNSDpIpl8EVzghU6/UrUnxD6dYZn/F55JBhRJBdpT3QF+E4AScVqCXEZnXGqXU7
27zCmuu81ytciGA2IdkZxdNmmgi561tNgRNB4ZVg7DekrosFn8g5LLFx5xC1q8avwbosBWQ9/QH8
yf5hnpYiAqYicscf2GnYaboUEnnhrme3Pbkw/8RW6yXKR4Cs8at669zNotZJXZrlEBTq3s0vzBMH
qRO4YJ/xZFnYM+KGSwM6jyD4wNp7NGav50UctjU/r7gcQ8TAqJDVfYKE+GsZrFCpdzjHaAnAcyBv
Hz2vAIBhrZ+gTYUICfqVlY3xHMx75I3tDTizVehbd0EUDk5QelsjXDzJ7nvYzviK+tHe5D7QhPVa
snAxDxTiH1yG49XQsSKVE2oesNsShYsgyRucdf0IegQvdnR+nZPqtq+7DNx0Gm578w0OsjIyrHeR
eP4rb4BwKCGUcLtwaCeWunUdNzOHXpCoJaacHLTiKvTUfILYP8dthrQMxODWztSH1S6+7tjxQmdh
PKRB3sdei3gVoHqwtvMER1kcayiO2giSwKfO2N3sgLC3+u4pp/vrwuYPICgCLHVAu6/T8FNekkRZ
76lwD/TdjuqEBDjvFWb+6kPeiBUmVqJ7Har10d3BKSTlli0am8rIutuhKQGwsnyNxubE9g7ldz7O
CRXKi1xsLFCbrAntih9T052ws94uc6SO1jXTtYKDPtrXIjXua1AVtyCvYOOl7pgR2tzMpv3RoCzj
Q7fHI5YH6mOr5puNWumLzFnW732Tx1R675/tt/9RC/L/3lz8Szfyv9elzD7Mpc03/L/Qp7x4S/7z
PuXjpYH42+P08/Wv3c3Lo/5sVvpfpAeHhvS5K7mHtuU/mpXeF+pz7knKA0jHUGL+o1lJ2RfGkGQj
Yb6lPnqc6HD+2at0v3jQngWOQ5mgHAub+J+0Kr1PvMB/iGM51irqe1K6XLi+g+eCv/TPHfsCkiSk
BU1PyDrL3ccdMdT5rYWAowfMCtYJGMoKKYFpYbUT7JFcJ1gbdlAaAVpZqrl9gv5XvNRzicRahaIy
eB/Qha3Aaejn4WCBfTXgqTR9eV1XumljJ0ePLYKJr9AI7xGtTy4STL8bfw1tPZIXDYtn0SFpoZ2Q
vCERMoVKa4T9YvR/7GQpvGQpfIPTN7S8phuuWc419DvNPK9FKGsvwPMWm9Un5DctXZojiMhmqum9
M8BCkn3tGya6F0xNpYZurdsdlP8lVp6pa0s3MoOH3ooJYK1HvbwB9X3xAi6+k4H+UGHRL0asLEAo
ceS/GXgU3lzhgZU/ri7Uf9KILEAjXB09RuC3A1qJlK8Ip1BNiBuXLTeNn6P3C64lN1hocyJs9eD1
fjAeWLH5XmxrCteeY5A2ivISyujU2XpZAN3DljHu21Gj7ySp46urVsDM0l12JfKznwpDMhrMElrK
GjFQT6QVznQ2/jTs58mIqbhifg/2rphgY3yYYEQrzm5ToAWJSUYb3FYo3NvrZvXk26pzj0fAmRbl
A0VPqIu7HIEGbxenpEywywTFgXPAorEe+1V5K5luzXVZgW6J7RbH52je+NcmGKsEmqZmiQtmtm8b
m3A4cvYZgxhEfdcqnnMrx6jJ2+YbjoltEyEor6wjtHzmLnQxQcdi3gVmTHKO/kfadkOlYr7VfEkr
pvmewkHkPs5zYRG8J2BUv/YQnmTvgC1S6y0khA40pLS8nGdI3eOIrJeOhBgc2Sop4G7+urCu6uNS
5DABdUWzoMeM+lhGnVSDPAXCzN5NMXDNIZSvQPpFAmwfXANM5s2PpqJ2qEKBw4N5gKKLbncirzf3
jTRAJGV9Pjf66HR6du4gf/Db+yYPPOxeey5lEXnTkuvIz4XFpj7qcZndODeC62NhysYvI1YOmp6l
YtCVJmopaQXrJ0Wb556idAvahDWa14hlaKSuM7eo1UOBT1y9WU0MTlNmQLLZAamixKvSoGpWkewI
SnU77PIUFbQq0JPDQW2t2KVTtnfgjKNXiKhDFPc1RduTBlvZLqhzycK+GTLaPs+6EqSlc+FhXCgj
SHk1BZhTsvI8FCWiFmPYs+fK3jSlwmuEhJs0eabZjvS1MKCdU4GRNnntGhNj6Q1qcr2FGnKAOfEQ
mLAcrb9z1DeFRgv/PE4BSvASOv86OEDjPuG8tdoNrYYSP+VV5zGHN/hUrntVjzD4E9v8JKhJAWyS
TRHgWqsDbqofPVsqdU9B/Jrf5xmRTffOqEvzyvOm9I5EQYkXg6k1bSgaOm/MHNS0BWpd2NtxPspX
G41gp4bEyhX9EMe58g1u5XiABcqJTTNWw7EYp7xGF97TLEQDY3yQ6GW3iW9KYuJuEAs8ZkYO2w04
B8EGdlYlLHTD2/oKm8VcJGVL1DtVgfvgT57fHoAwm7HGtk3NvjM6LfS2RGfeP00gZpFsNGwYXwD8
uFC0182z+KeFUA+rEhoDh4KgVD6JYB6cA3KS1uBJDytOOzARAlEYOj6xP/JgrcfXnhZdkIga5sm0
sUB8IN4P7aY7ZwJT64b5QcDDue56rEG5s6BAXXyZdmNRbley7YGNp4LQrHFNvn8rCnxMcbH1pgsB
kp/VgVnG12QdFhwNUaf39Oc2sUHeNHOVrzc5JJY/cuME+ihquqH/NnSaHstZrzTOieEKrQK9OqnK
N2kSJ+dWHHdIzOsEnjrBfuAUMMJeqvESU6gr7ZCt+QCrpAGUGUe0Ehc5plLr0of9PtVoBewanRWz
Fe581WHQj7NcC31dPPdiqSPBsdbH4G/ty9lC510CCGZlHQpM6odbmABniMmBrIDtOxiD4BbWZhwr
VxSGNqFy3ZYI8wcXsb0ON/OhwAQFQ5wZvrzjCDYgGkPDqDzo3x2KHnFVosBV+9xDW9N/55ATfodN
lgKrx5aWhI4eS3DJFnhXMGcqcpMqgMzqyG101x3WAHtzUmBuQUJ/RrM0zRFP/LPN/RFhhYiQKSKE
kHpjPFGCUY8IyAQ7kNgdP8GfZ/NbEOBaoKR7G+dlmH5yrABevHPtrriCbd5cN3kDVEqDV9tkNXG2
OjF28oas3zqoqxanpg/Q01TNNfNL9dygTTWhWUIsPW6oVnjs5mWjD6IyMCW1TJcAqFmI0Y84iprh
JoACz6aEe2UTLi4PxszUQnWJhhrVZIA78QsxEst+jLeJVNlsNj1e9yTY2Mnx9ib/AQwjd149VMXF
EQy1YAxhesovdPCu7+Lan6AjgqVixzyj19OCTsWQd0k/LLsESACug9hwhMKlAXr0Pjpym9pvK6hP
QFpHqGp/7FsF1X4tEAIVOcQBUAoK+wlC8V2o9QqzQRyoxgIChMO2Y3eJkAYxljEMqOOYLAMgffGw
ysAL58qrq3BD5yP/6AqwnWIwnpw9KRFR6J4CjtvyQAuv++nrja+Zv8+6TSZ0DHi6Yfv3sq3EDpPO
0Bv4/4Wy51/oHpBU+p5g2ABBVsC4271Ul/9c8xHwBjeh+ZvMcb/Z57oVbYc1esPqc1/B/9U++oT7
43FWeY5XwvcBxZX7WWnBobLneabWhYg8w/zI038Ief//SeO/UERcNAT/+UEjNgr45vdX/dvDh53e
2grntz+EFhc1xeWxfxw3SCC+uMz1GKpsJgNxCa/7QxtBOPuCRimiKbB7uY7DL9m+f4ojqPwCmR30
Eoy6OFiADfiP8wblX3wPUitcJ64DYQN8RP8TaUTwabz+jwOH7wf4/TCJCVei541eEE5Kf7n43MGv
5k4tCadTd3R08ySr/Kr0xvlMA95FFRtQySvdh0MAyyKMUpilaae5gvEF2DIcnP2yRQwkICcPe8x6
w+4G7LyORObglu9BCrDTASJDc98pnSItqU5X5d4h9CrHGNOT0YZhLqKgq6wHCRKkzMmex5WGgQ9z
EhwuJDPzOB0uDuFp3YGiDablCsVXcdxrL7ToL2bY7pZrlABnsY42yefZiUoMJ8MAlPfTApxLqDaL
LpvB87JjTjJ0TbGmzwMmEHTvk2mcSeRjb8UKUL45Mp8BK5V4DQ42WgJ8TmRXcdg7LUJ0gjE1mqy+
Gh105dHQfwEgHeBdDBWDlUyJXlyZBAalufWdOayMF7UV2hA1oPlhYTXG9JffCk0fOikU3Z9gRQcP
dJ6035Y22ZT9NlDvDa3G9c4t+2c5yipGTow/aNRaA79TkAocG+fQOM03wrFvA44Y5mCDFa3pE1LZ
Pbl8iBC0VdAj5LeF3K9YK9tIL+uC8aU5ei23sbD7C916Ako2i2amId+AkShmi3NtA1Nlo8Oelx0L
p6wYuDiTiHnQ7lHDfA6TDqYILQjLkUeKOi3NNqTdvlTxvt/0GOgfZaVsCLYOUhTpmLmtR84D8OUZ
pBdHDXoLprz1BOWIV2XT9OB3U58oUlxJy+8wfFaRzxsecVQIhXxeggZWtGl+3OVqX5ie6kMO2tqm
BP3qJMp0X+EVZWhx0csHPp123vcHPRm8W+OlS9R2JJqaWSZy5G3Eg6XKdi3e3GIx1wOpzsY1cOUu
+XpFV3bGyThy4cwImfZdTNYXEY8SKDTEICgMakrM5PKhwrELbXax4epoLF779qTKUcRFzR5BlZ9w
p2zf+9Ze87E2pwmHxXDgBoBlsAuzvkCs7Fqcq6WmUQMJZaz6OSFIB77VOJ+FIOcmABNj7jRgurDv
DcEdYspkQjhP2g/4M00DFCnuoZcNjpVIaihcIAJBj/DyBq0UucrA/GVQQ1u8xXjhgjW/WCOmQ3BR
wEBFCpasvZsArTKeX581mrKhj88Ug1D89LRFVVkEEVgoHd73p893bGD2NEk/v/18J6cKqFaN2Uy4
AsqblUg6iGqUQBFJ92GguDrJTx0wHc103TJQmZOlG0kkC9NjBrt6MUUfFSXRLpMhHx9WBgqt1NWv
Zmo9kGf5bbfbD9JtOIwh1esEkwoIunOFaQca2J+3T4G1Klom825agwtp7lMwodzjUOTvDgTTRyuP
asCYzzhgY2+gg5/nvUbozVxjtt1XcbUuMkHjIuPoqmeX70H/iTHC5XgK2ZZEqYdxZC55lWBy7Ecu
FEYYC0FiAbT/Pc8FpB8lRZMQU9yj6PI2FhUZDjmIaT3E2hmmkU4oCrOcoTWxVUZJ+wiMH08+383V
0i4BnXeOC0CbYfXmj1WL6wNatK+qHIKo6weTmAbAbfRthxVN7GKHi3wUV+PlSg6Evdi2mwdSLCQk
uIRGWOVC53K1gi0l4vVyoeo5mzk0KpAL41/ykeLoROPNQIbjzpb8sR7ocuiiADdQ/Hl7BNtwhFny
J5FFhyJ9+LHgdcWktsMdowL9dMK7q53vD70GowNHAhFbASKa09ySGrPbLvenlLX1y+flYHv9MLKi
O7ngxHpb36BnC0Vas+BTvDxXHshfsGF8fD7dvaHfwFFE79iX68Pkg+u9Mk5xa+LTCQJjYNSDqaBx
3SMKuXUtfGjLcMFv8+Xebuu7ybbVFQZduNBAscNcVkEc5SmZEPKLzMMlUyKoTqq6lWq+mUvcXFpb
6AH6FbCfy9tKR11lXrA9SDK5x8/PravEZXgCFGJN42rbMiJLOFNM8DDtVXkswWV2Ln/fNeW58scl
aTQAzNjzzzsSvUIx86fPd0IDbb5goFYtvkldkaPGD3YIg/AkPjOkirlv4mbkNBknjNOpx/aUrOBM
q21KP9cOsmx4+2ZzhLmgiLm0h6ElLdZetA+WxbopL9uTUdLEzcrWZJhMeazQzsDUfLsCKWKPOHd6
ULPMnPRyTnFV9JAh6fa2C8hrPU0y+by2iAdphSnqEPJaKLdIQeMF993Jh1ESK3rE4I7EXAjnuc8X
hsNClQVgXYUA9e7xJjx8PC2izFznCtDbIQl8D3M+isFuu14enm/ZKGgJEcDWgxBU+JlSXg09BT4J
HGjgX9SpZ/bu4F+yOhUeUiBBMHEFnq51IK1U6F9dBGAKKyWKBiwT0EfVInMX8Kox07zdOsJTKICn
BATsPm67zU18CctiDvI67hT5o21nnUi9rrHbeyf0UkQsnWFMMVe51pCqHkeBIWlwCa/OVddl0CTj
7Im7aIRnIVzLTKMRmgWdvqhGqXco+BazZuhu0VXADFjnJ33ZDhSlP3LdPjMQfzEGLn8tSI8GLwYR
5iJAL6dRWO2Go60hLxsdmA2xBOmYalQfPhbCoqZ57CHG96LIoR6WN54XP3d4s2PYsTDkoz7m4tuU
Z/2SAnJwD9n1dNj5uidYR3VK2xbzsQaCCD9/X1Vro513KoXfKDREbfG0Y4qej/0hkO7d7qs6Nl3x
HY23KSkMtDOWQlg4+ZU91ZgluRL4W+Se7tic9JPovI+KNhLDQVQGheW40PznArS2axygl7As6oPd
8osyBR9BoM/gE5iFi3MNOUfK4ZMet2AI0TqR8FthH2i2KyshLZUbMiK4O8UiwI0CsmmEoWr+qBZ4
qFuuQwAp1ocAK29O9L1ixB4CnKyOSpyh3fS+1Qw6mbJrkLYzB6gn9idIMtk9BvSPegwwDixRFvgs
yHJoE0vaojTYNRqAAmf8zy/doTiorj9C5tidPv9FXq7wy3ywndBJrgt2OYciyhwb8BMaIMFxv6yo
FoK9ZsnnVEK/Fzpj/aBnHi28TPd+XTO4+UI8HtT/0Q3RUSeRuVQoHoSjPZ8/is3ifbDYw9cC9w86
WOEKxH7MVvd2HbBu1KA+YP65SKzTAYvQ5K4y2c9NOLjBDb0UlAIz1BgHdeyS5QeZnRKXjAsBia9F
PMzOkC11+waQrIh9u5WRgMuaKAGho4e/UD3Api+T2oKHTzBEtv1YQUKsSFRtdDu01fz++U+GpHKH
+4/ZsU46PIdZoPUHpD1cC5i39T0eQS83Y9Fv8XBZLmZZ23hff5RamRM0dnD8eD/qqjhhdjofCG/v
ZY6373NTb1PAc4sMOQeI1nLVFnYTWrTaTmg8Xj6qhrRrCtjK9+BSxAld47V6d4XPy/OeY7hREBXt
Ew8SKP8xh+y0SsEtgnLOxwEEzVbUN4t3IttwJRT3I99zMGr1kRjy+doGV+E10wajetQ0qjubYlf/
i73z2q1by9L1E7HBSXIy3K5FrqycLN8Qtmwx58yn7490oY+lXaeEvm8UqoDa24EiZxhj/OlYm0fR
L39boHwzcfLb5drtyM0PPa/tvLCV5haNCEMSkfjPljOO93Ernm2s5NxpIIi7FjxzQDoNsd8dvkZ2
Iq7rBHbsMJe/ZCFGsOKCWlfDmx/sB46v1mzmyspOpdbv2kRXj1PMrLNrK3TRa9lSmYy/YP5GLmx1
YztNIP1yvIe1E0Sx5rb9ssP75VBjK0Znys2hvtbV2Ng7cngcoPLD26KsSm1/E6jta9LW30wq4fPc
mg+TzxybuI69grv7QTWGahMlXbKJbLs6qOXgMd8at05K+eTDIFfHHhDAHiIvDSkpLX28V3RuYDuY
Io/uxkSTsdTz9TBsQFxpuoJKdUvCWg45FY20VUiiLBo7ru+i2Q+ZlsFk6paHzwbsMv2wPlhLM8Uc
9TZop/FAKMIl7adpZ2Dt0+fS9HQh821dcjx1+eQNlP5nFbpJL9rZjQKWdUhkPFTQIzGYw0aXCW6l
ljrsE7J0M4eNR/xJjdPk6NE+FGeTOXG6udUtrTmbw/iLwSOFLURa+BOckaNMypNvTN9ZjcpmahPn
pKNc8bJI2hfAuIa+JSFjs8QYMWuVfGORVLrJmQhuQpq662yqrnUtqA89zvCXROb1XQIXBR65ZMif
tlfmMDdEtPpbPK5tGFLjt7yAUG5ls6cjind9YLsNkE21YclZ8FK7H0TVFzs7T4ctyCfszLjbFUUz
UJVkLzAc2Hh20cLxjG4YcQ670oR/MI3iVPsmGSqWXf+5m3U5KTulrAJoIMU2N0vTJTzhMSDw6Tg0
1fdmNMe9rZndBqQo2Fht9g72zeal64bEn9W7XoTRXivH44w/CL05xQAZc3dTmhfbILMSz5iCn+tR
M9QjZoFteyqgU+3bDHEA4P9Cf6vpz3pr4a3+gH3f0I1ZwyENjL2V4eCchfPtelpOOvhfr3T1Je/N
o53xHcmwueop3rkS+gtzZzCapFVcY55pT7ReujWWxq6ih52bEjO1q1VKWHV4nRAe7WjZ+q1WDOkR
sLFwbWHS4fUzH9EO2zM9QLw15vhdBjAIE0Vhehh1hwLVgocVLpipJZ5VnamdGs/JfeiI235SqGVt
/tS0pGzpFEqIVKfhgbdBCsV7L2AWk1Vu7JioZzXrdF2sZVzaOwJJOCgJphs73d6ujea6t0haBx+K
NBMss+4Pwwwzc1nvMgvae5swRraZtlSxk6pcFYx1mSxMP8NoKRQdeZKprroxzt57a8p3lQ0pYr07
emWRrHCO1NRcUB5/z33luDE6UGnH6VXb2szeHRNmA6FDnjWJHZdAvIg33vOOvmyGkL2zUYZYfngH
Yu1cdLuIXK0/5kL55teCBzLtlJQbnjVM5h0Dm2I31tzIsd552dir+7h6gJDyToYaVNV2/tbO5RXN
SeP5EC8rZ7iPY23cxk2g77OaSg92tuePgXF0GCcUiG8SQ1W260le91CQks54x+7mGi41o23fVvZz
qT31Sz5KUjPdnxj67EsoPdHSuMamzZE50mdRLntVwBKkqu9Dq2DmUrt+DQpM8MVj1ndQ4pMc1mw1
c99a9V03DHyn3HhsDIYosWRa1tSS1a80CjSnm8gaGk8/JRncpfU2Xk+3Tp+2qoiZVxe0H9aYbLSU
O0BiKb6RMzeibRXyh9nAeYUPC4twOSUj2G+ExE/nXJG/ZjqaPOfzEEF2EDjPuuvG8quc0HNrQExi
GLwvDTaWHkBBQadxjMNpm/vueqKKXrvp+QG2f6ocK3YuaYO+w4FCu/4jstMwHLRg21v5LhHJTbMM
HyDp0XKW0NKXuQiziN7couKH75LhQW1QY5Y/u5mqsoO8vElaU27UuoBx1w0/1ldS4FMMDfhB4Iy8
DwrHcI1v4USNpbqhME03LI2HQLUNcKfo3XTMt4Ejid/eHeKJk9hJw72OyZ63nhS11f3QEA9ykd6u
cxauAc42Jop2ScUAgPUylLVg7NN6iGKY9hjTSJpLXByUsNhW0vwRmVqzDYY2dZVW/7nuNVoyg7yl
Ddvq3RkU/4g9xl6U+pvjVO/z1DyxSHdGFTApgaLW5Vbgxei+A7wMN6mWyQ1eRD8QnqMlUuE9Bsnr
yDgg4nbqsuK9CwkECjNiGBplY2UNQrFRJFst8oxh3llYFrlKUqFnmEZniwmbvckRAfOt62PkD9+S
XQTJeFvaae7Wfv4UDoe2GR9bJ38e5zzbWm35rpn1Pgg5f7h6Cvz7lFHcjVk/7guL2UjGtDMfuUXw
ND2IAr2RA1P8OlQahGDTlVZ1yrUZi2GrtkQkFssYEzIl46Fh9neOJlOmuPiW6AlkrKj2u20m5mxT
VJm9J4JrQ7gN3MBUf227LGLrxlz4+S8phOISbLbwqWnJbeWoRo2/KbDAu7bL2huy+CDkpB+suv2l
CWhv8/jYhBMLQjj3TPwY98ZP1qw8lzoWRzoMeDMlNhApXzb7F3voftRT9mCqAeKBg9Hzw2OXMYLT
0eYwmcgEO2GSEZqmAkmDVg1e1TsP8ZQa2zIigivLW+L84MBqKQHFYRAhPXgk1Idkdl99G1KIdVLf
sWDduA0RIji1hUFNueuSJ1V/quAVh3p9B6cnxORW23RRw6TX/g1H0tlypr8iRHq30vqbr3Wam0Tz
oZDMEQe54++4Q21A6I26JRroJelnKm4FvJv8vG1EmVeDPWqTeKtb/YIeZ/IiNf5uN9gOFH11XdSO
cEMZHQKRnvRQuc4Dfi4jF5s8iNlh5kkLI5WxFhD6UFk/aWS9EHrnRk6P1mAefDu/DyZcJamHjxhl
XhsUDxuZmFQtnbYxGeogNC+G6NRZ/StS2f1cmXfszmdRlU9VqJIS1wzP13Qsnhm2v7NSuctCu/B6
4qAwWyuuKlOS6dSE7JKnMadQszBX3lRjd2qFc+jD4fccEFo01RXTDRLPZv+lrtTepbqON0UumTtF
5jsTsrMW6t9EZPfoM6zDWLEou7ogpKPQIMOXd5SZd0E0PJFS81aqUA+ISqMavkKP5Q3lQeQe4XP3
ekWMm8OxbirMIPDuvG5h1RLZVLgCxwiGphTdjq67mmHcApvfxk3zixyBfVSkj6Ue/ajV4cYvpKAO
YjXkPYHDWVt5Uxqfs0neRst5y4CsoihC/OmzFPuyOOYUh5spMWZ3TDuAWbhYjB2MG1O21hE09jru
43Zr5dC9g8o5wmJgPZAWVmeDtoeX8eyL6qc+NPEOFHtvxCmFC81F0wdboKrhsnW4H260PJ+QFM5v
3G/9rvTLR6nWjRdfG6Pi733NivdJpre8C4DoJKeBjEe3DYP5iIPafBmicBeTpkDZmtgbWZdwMsKZ
sF9jhFeKuKiW3yB6kbKIFSXwDM2AkaN6NbgMtkNJyeJU5i4w7R8GyYhRNVZ3k0awPMF2nCQ6JaJd
XhQmFZuha8WejC6kTL2TY7cNu1YftsyPkdEE39VRyEutw4dJ9Zx8IbX18mst7TJsDvj7CEmmBiv7
aydobtEsji6EDSBTtIp+Ll8YOu44NbGV7Kx9qdly4+u9c6OuOpWJnK6HdE4ZWoUlDFY9NJ5FZp8J
c3soayPwyj5OthXaQrcqwx+2OieXOVD24AJ3AV/rqaTBvHVseczHytqFdhaeVS3/HsUB7Wrq5Od2
5AM1CrYgtgKbQEtOskE/iSfJQ83a7ez6fv0/YoSUodYp8t+pexCJBkCBSZIXImt5qfuU2prsUq/F
GpVeqPRfbOVHx+36XIjuAHrOfLCiSvcV8xb+j5tlk7FvHBxAiT9Nb+Imeo1nDk2rLt3Ad16MsqS2
wRnfb2r0q8Sy2/DppA8BqQpvwhE2bBTpBw5pG6ofbFlZzUQ/6m8h/S8LwLCDS1PZ33zdDrbctGdn
QqzCyEV4mgYWQLVUOCaNgU11qUtXjCU5WxacPs3R98OU2luEZT9SEUrSEt+5IJFAGOAEpNPVmwJU
YIMAkxQ+e0YNCJqVTfrsrnAUlamrqDnUmGUwr6iQ+7WIiUeqGily2eciBGQZ1uljHb83YeiJdFp8
mmZvRW1WBIsN4njoKO/LJAcz6ZK9WIAxCCubFl/dPwW4iJmYBLbpNUrjHIIFQ4LzAj9e3/YmHuqo
w21XLH831DXb1Y+D6CS57dd1zxq1YQ+64RTnCB9GHU9Xwr5cpkTbDgnMdlQbsSNW6Ig8D+4m1asv
Mha23X0j1sdKp8dZFD9mkz6il3N8lTs5A04/2WX294JQQUrfXlwXyxg0CtLEzc3wLdeyr6xG9MUd
5SMmrAM8g1czVQS7tj5hwk6F+CWI6CDXMT3pfnT7ufJ7HhMmsSa6qNp6XNhTfwYSmSw56oZyYLK1
yFCWWU0dgECsw8EJlLRsDM/Sh505m6Cq0ZgfW/1gxr5+1AQMUWEM4L1VyvwlpdN0vsPNp1tQFS5H
FDhqyEThL7D+31kCfDQPWlBvqWm2aUgLuq2F5voj6t1MtknHr1feOpWu6u7YmhYdotBBJIbf3YKn
GMoyQ2nubK2mg/CdZbKLTX8FaBsPyX3Wy4dGSw+twShfacovHlF+9OxYHpF4e+a6jhCm5tif7aKy
HgxqMrXCW+GRsNS1fVHfqnOnnrRcNzbLTRzQl2/9bipgQll0oTWoTNzpzvPaCxQcHszlgxOJtfbG
SluuMpHxZiP1vQC/urYfVaZSsGvK28T/RavOF1Cq76ZqnuRkHql5AEm0KvCypFksuIaQM7qL9kOa
JVtLTj8M5G3nbPBDVySxPFsmg30pj05vFTdz9LaiaBN85a1dETAbQXxyz3LgiDf08RZmAXnOKXf3
irzwmrfwkOI//sz/x1/5gr+ypFn8//kruyiO/masLL/6X4wVYUFZcWCl0FxpRA4tdKQ/lBVhWVBW
HNsQDlvekMu58T92Htp/sY9grBuarvELLf1/KCsKdBbSoiQWWOQN6stv/N9wVtaQ7b9OJ4vwY7jx
EGpgrPCMn73/7FgTJcox47lcmrnZDHa1HPb9MIvvRfMdGjhnkKP4F6JmfxapoV0MUJ519SPBdqMS
C1rFkNoesRfmdrUeoKoyu70/uZVwXnDvEs9Uvl9s59W56NNTS+zGbAgSOJGgIvh44kC6E2EATe65
Yfiyl8zCt0LrX32L6wTjcA/WcoxTtGS6HweT16cDHgzMRyvDlQPNOVbZZto191P0VEZF+4VH8ucj
n5cqkC/ALAKQW7xcPj1e3I0E1Uaa/zwMWBpUfVLDnV8MSsANTljl4UfRWr+ctj2ajvpbIQNvp5rV
TZzP90EYgvBPDaBmV7ljB5I16AGpsMyHCLUdtqOGZ5QOq74iquGYlsjy8WsJdutAIYIme9QzIAwF
BTwsxQGHpudpMGTu/rXC/92hv1xbHz+B0Ays1lnWJv/57P7a6n0EFzb3n3u7uuv5eQiOnFHex/p1
XyMzFn2Ie0Ew2RtDay5jOzM4zXG2WKcTWu5cevqiYl+QN/hFVJ3O7vjHo0lhGJpmqpa67qy/WVh+
FtcxDDH/uV2I2WaHG4GWuXniKUAWuVHWD0gRFE/gO5LFUbLxSVS7DLF/kMP0GGcMnZCvqZ4SzD81
p673cxYLD7ap+IMA4eGFOBPnygWU2+oF9Vdg0uBFobYnPrzbTGAc+C5SUNaxcZwC/64AzbvAPf8q
A47N/ulHtYQmbVuHsszmVT8XF51ayrQM5pCIIkcD/lGpvvQ54C6ZnA3a0E0RsnigSGxHE11ZJRnL
1QOKOB1d/KYX8T3JUPYFmyEITlrgBkYcHtbXFk/yukKw9mDPwiSC+3oFbWHE5ofMnB+KAop5WNn1
sUi8OV1+wuAYZQUWOqNsDk6XPChpZFzb4/TLmqD/ZHhNDGKUD6mCzhfzLNqAEOZla4dX6OoMV7cc
qLWB+cuPw1d7PNcYTv+qh6fS778N6AK2bZyKK2njQXf3xVpeCpQPa5nChdeoctBSmKif01iDVrHq
CVHjy/rBViy5xRdmz3o2U7mbQ65pkovmDVp1dPaxfUnygs6sQE/3xaMsR8OnR7EczaJCwVvRJOGV
f/+XyVjcKWHQWorzLDlhjrafBZuO6GrIv9V5JSzFMmetGT6HL8FnG3uWhzgPH8m1Sw9rda6iTz9x
LHyx4Vfi7KcnszXsC0zT5NLA5v/jk1m9gpCQmfUzcr1SlP4NwMvGSsYJMp9Z7ar+dUVhCJXR6ZnL
CHu3RaFvielEUuQiQ6nrE/KF3dwr0dKMk9YV5DgrQFX0wH29wCrnKyaNC/WIplnNTXDsZWE26hDS
09bjvm0eotYvXge7MyCiaXRyUtOPklYiVyf/oEfM+xe2HxYcTKh0+7Gfa8Nb6ScBXMZDyZA5r5xl
c49Poom6U5yDVWXTeIfakCkWLA1V/65OBJzLBPBZ9KSjLVskHWNrQ5gtyL7oYfFEwymfitZ1RPcA
xJOc4wW++d+vBqRr3HESqy0Nrd3Hd263YvCjtlOeFT/VHvUhTHbEORNo0cVwkqaLkgM6mXhfbVcq
0voBJhFFj1E931nSeqaxtjdVan4VO6F96mosG3qrpnKr49+KvPbz8c8gP54V7oAXhsmMLyvH3sXG
oqXT0Z7zzfBJ8HUzcys9EFfrc+EKvq2nPD0PSl5uyVzf4bwVE6O1vFxcwdyht6//rHpyj0WdJl+4
KItPTcDyzIawuBd4kbrjWJ/6lHaMNfrI1n+OR7PdqRpMlARJyTmOUXWXMTMQu8guSl9d1sY4tok6
GaSgHEqaWw7h4tQH6hdmgquj38dtpUnB0+CkqsFQtj85XzKNsJZUr+hlbQ/THKKQEuvGdj1uu6lS
n4ceiHu9NzGcSA8AMo91H4x3BSFQGC81X1yf2r95TSZ6Kao2S3PQTy6f/q8jqCrqSY+bInppWjh0
dcHcLRq7H9lykzgVrjbAyhsbsQf8N8g49pQvKYHKAYb9yZwm4zLPbYhxB1gkxOvYNel0D2EKwVnE
QHm932+Z8PBnqViSkKhc39XBePxi5yyn0cfXSgUtcJuh26M1NT/tHOJ9pt5GygnvFs0TEo4XK6OW
mhxV3dVYQP3BmMcc/ZYwbHFumGd4s8K134r0fi2miioPT5oz3ZNCdLtyDddJxX9+UO2fBz44MmkO
Bq5/GPitlPK/3rYfIOvAV6l/yYJguk00BWDMb98SOQen9QPoOfEyEu3l9g+Dlk7+qIH+MMu0GHTE
+rT3If0UTvimM9fah3lu7jvRX8ouu1+BtnjWtphOBGCGYXshvyt/aFZiw3/+UcQ/37lkAMBG0FWw
rEW9+2Hh4P2o2WOqFy+qPb1Jpc+uUv9ozR2a0T6ebh3wXjh/0wCL3UIvGVsLeSu71irTvK5NCtmV
i9I4iXOJuPk2ShHasDbrrwIL/s1BQGWONRqPyPmnf37nsit9dJ95/BKE8peAYL3HdwBm3RidjaS2
HrTwVFqDlybKd+4Rc7uWH+vlamLPMGXC/CL9cZ0/fFyuUKukZCIuVYsD4dOQSAMzsrH0zV86KeJ9
F4UmDY0Tu+v9t45+mFLW2DNL7ZDG8krR2xbBGqhfBA6/UTTxNszaS1jM82liHL01Yazt9aYaXTyO
ofCB0qHM0k8lQp1NTiL3BqeC8QSqS0hD9IbuEEqcWtw3SV1+EeqECPzTVjTRe0OgY6EbXGOfTjh8
3hAd4IbzsraY67lWdKCHsOb/dC2oIMDqivgy+hSVXyzKf+4vUzMsQeAMn9oxPwdYRz42RoqSZC9r
c5jlUmOivlvLDHUxWBiHY76cbEDbeFOpzNba6bVZiPf6QjZWVRB6kpa/eCf6x5KTZWea4K6qzUTQ
1JbK/eNeCfhSSWko7ZMPQugps+GfI63zgMe6U2lSAK9E4yoG2Ryhy3YAlJ0/+3ujMsbbkAbH61GJ
MeEHRjZGUEW1HwLXmQK5IbCx8xbAF8hIP0Yc2CWBUFccQX/OXfRvKNnS5gZ/Mc3LJWaKAiZAWjr1
JXbU7IuSdg2P+X9re91hjuQyUWmG4Q9qSw/z1wkHrldaTWh1CLcL/6zP88y5sKnmkR+pbpfsKuxn
UCncoFbAbFOvlYM1j1cVoFJbJtx/Hb5+A7M7mQThqzlVN5pBJlSxyLp0lNimyN46bJ+QBw2HXqXP
nlql2wfzrO+TIjoRD2GdBt7Wbq60+xgs5tAOanK0YsCYXJe/rW6Wnpnm6qUGDE7AaA/1Uv43LY1M
XA+XSaonsVxZEEt9ryTi6ItF+vHKXV4R/EFWJ8uU//I/H1+RAJYLYa+oz0bUe0FDI7nW+usdak/O
UqVmFkiDVHcQ26gGKvMpXzqwMa5UhMzTJhrh5HzxVP9Yo8yYDBPWimCGwfL4tHEzNY+I6xzpo5ft
AEiE10gcPmAKpz12pkiu1M7W3Zp5A6wF0KA+1m50ynwX0ar6VSn80Tx7eUXLwEtVNaouOiT10yqK
s3wkvk33n1ei+kCk8cGqQOuCjYwtZ2c5OOMnUpQH2my8DsNcQC2neHeS9hUWzTbomZCjfHxTw1Yl
nsDa/ee3pS9v4+9lzouiY2PEDAJmC4Yj//iGU2+kyfC8ni2ayP39SBBd3eJauCqUUqN+quZWeJTV
XMhmUO5kkZm7CKs4ws/hVE5OhZmYgigsAyGp+KT7Af7agtKAqWp2CPBTG88KAXUbrbctHF1CaJHN
MP2BcmJ5W421fCiU6PCff7pPUaOUUNSoHN+6lBxYkln6x58uz2jCUmvZxDLRwHlh7Zp++QKh1+Lk
MPUtkbjYTFqw5SaoLLVQgGmCEIwyT/YyT5JjpnSXxDcgGKW6/meS0immfixaqbmmWlRfrJg1sOnj
B2G5oMbDLokVww77+MiI9w0RQjN9ntN8cUHVbkqmRlf2IviwIyEPQ1GBJuN4tzXkgKtGb9zXAaqW
Mk1sdNktIGAiDZLOdFTuC8MwtbpxbxFo4drpcC8FcqKVPbx2PJ2KwALzNGOrkDR4QVuuKAfFgBiv
JlDJOmhPpVb0DwhZmm1jQ0IZnPBc6jg5gVkUR4Ef32Yw5WsB359fDkfOkEwPUzvyoK42X3zRTzPU
5YsaFkpJ3hB+0g495sfXY8dQF6t+nJ8nzBNxSLB8Fy+Tlm6ou4NMNVHTVx0ePPTX61gxJV9oj3PX
K+6vClJfY7MiEmvNFqt5vOnbUf3iCKJe5yk+fkSpGY66TMgd1t0/IvoKVU2c2bafB9Tp15013K0t
YnDtJ9OrYSBeW5t7NBT5TjkqQ6JtIdVG+wJPLYQu+Kg7PXTHBqNLSHdP+Gs2uK4y+2oIMkVcGf8K
aqiQ6+/xR6DXDmuROfHsZD6JGmmijPBJ6Enc3fXLatXn6XdlGRlvxxn3gYh2aKTVfcK2llgSbAur
H3ZWkFPfOvG0W4vGddax7uIswuUvTv2z3UKz0dFMrve8Iju4u8abIm3oKPCZib1kicJ8UBLNJPe2
Aumcce1dX/bahbD2TI/OfzvFHL9oQ51DgTeKnsTjYX2GsWx+4LtvnAwZYTAqT5VTDy4L7aFNJ2er
DFlEhGenMfQodYlnQyK3+HRgF5ll8ykuGeE6KCNDC/styveTrVbDMaVkZGTKdY3T2AmXm7WoGjui
JkJyIR/gs/7Guu9dX6oUXzOmLafUfmAS9C1PWu1qCtLOHWzZb7GbBhEVIjuDYBrHRGbdOVhMrqBl
PSvaOB3BieGjAw2vuyvSjXhnyNHE25Khbgs2V9VJCp8obn+tV8IyIQ+r8ZAMVNBT4at7rcg7t2gn
ODKRnxKPSo1rBiOCpxReRRNrcAoYt+NOSAUmF26/w9sOs2Z0oQBiM7rwMeUAKS8M4RiVCRTsLtIT
t4n8EqZueRvjkB1I0z4n0bdVbFkFY32eZ+uuSykebZJnFrMHFfs+Z7iilbA2dY92dVb4thapMS4y
4JTiBEWNhqwtikkDjPP6PsrniwMuwDnQ+VhYAuRn1nGMnPxSo9zAuQbqWs46xQykGiHalhN6Jzqe
rV3jsepr+sNK6Byj+pG+sv1z3pZOfh8yUoIHmoau5qCO+TNJWn7Q9YRr1MDBoAEawagWySZVLAfP
OIdsrwXwLBICo4MJN+ik1HbjgkusDcoCdmBmPOJcjcMgeTihgr+YgKuGieFNnOg3tjllx8nHu3Wt
WFc2cyjK1yCB4VcYzj0iRuO4sjnhx/px1W+rlbutZT9HMWKBUQYRtKf2HSwcUpgA34YGDqu9xmIt
QnYShIeYIPhjOFfI53D/y2StYZ/cah4Roo8BxBXcjP2nAA8yz466YIf8xP4XyVUvjGPR6AcjHMUj
Sg+skvrjOFsoMzP14kRl5q4MCU3g5dvEE77YWBxwf2Ag1HbvjvrkaNNbLdQCWMZX6SNq5GudhhH0
lN2vsxvbxAZ1GXaEKpBDIOPkMhTyks6QKgZ5NUQ1trg9ZnlDiilt0m+H6Wld+fBfTsncDkcMGHFp
ahln1I7aXin59CwmP/cGomwpuYTljhWOOT6kqIQ6fpsu6IMM/HAPMmlsjDwbr6yiir15TMnjzMRL
onTWpcEZm/grBz9xjvqkcMad4sTY+TjopnDqgDWhOG/rd1YbVMRh1B8jLdyqnUmARKAVB9OAncps
QXpFhqZLxxnjYMA6cCFpY6pP6dKgwnDrZZwEjvh7Bl6/pM+o2ut9WCrfZ197bJVQORUmMugo77HR
yUR/wmkGR2LnJ+SFu76a7BetqeBXZh6M+gAU5pIURXuQHLgZd/X6x6/ibBnrw6GBUdVMM5ai/K1h
UAhG5Ysuroc7HWj8FTUxmhC0HeF1QcSy4KTBHgRbxhzZUlxzLsgxnbAFHFCforhGhlc/lIUyHksF
b6n1xa6LmZjn7wUEIwx10f22i563NRV7X/Wd61SKfalN67EnOhTmnWYxL7OD66Q5NhLKYZJ6aqTo
e8EU7RBpxVan8j2mStAcGjyQg1suR3j/mP7hp9+c60XGQDPrtU56iQst8GwbtwGtpAxf/tVoxT+G
Zr7JsDTfNYn+3hSZdlzLLDtnCtT38wP58KdBTvYFRJJLxyzx7oYxhDlQc4+xk6it5moQ8idBMcnW
Rkl6nICwXNNSytcyKQyYGwuZpU3zXQ7NDVrsAhw7Sg09VMUyFYUWun4UggONrR7g6A1KRBG0iFSF
2evHdZadlHN9zhj0ZvCcV/bOCkT51iNZbP3NetdOINGcy51bOjzl+o+SCqE3eaAwgZXZxsVRv0+H
wTiWg3rQjFJuWmpULwsInEHwFD40pQ2BEcv0MTXrZh/KN71K+oOpiJOokoPRxGecoqaLDIxvWByr
F03/AgxmUv/PEoaxLnYVyxQf8dWnOrQHnZh6vIKetTnvdww8qz1mZ2dHa/HRlVjbrPdSY8N3Ruu2
bQr/l6o99viOblQGOLeId771kRju4gXdVTHBBMeaz5WSnuHpVcdZT7aqlcuHCu/pfIL3ycj+YuFu
SqLxPB+g38O5KVSo5hBb/qiFK0d/9lUxetEUHJyw128J6Rhv0f8+DlmhXE8ECm+wYYXbqJh3I0fw
raXyrU39hhO79ErfanfdYqVv5YN16Svl8K9Khmu0j7PraUAzakCmYQPLi8I9QKCm1BhOZItGxD4S
SS1ddY4wbA+9gvSQddhpLPKfvggxf+zSBycCrinKBBFmN7+t4NzcpczjMPBxsaFMPKyOcw+ikauO
KY/hpihtzX3OPRBTUV76Ym5/xlK9WSlrfiMw9Kxs/XpWHhCs3FdNHLwC7PTb1g+Se8zRup0jldpb
17RQkw5IQGU9362LU2/ye9zKfK9BgcHB0GBVsaxqHJmUPRP+ZGO0UPfsaTqbeM8QPLCNkDdwUTJD
XAfIcaPi2V6RkuAP5QRvb243AeXdydHK7wsKcIzzm6ktu/0smnxvJvbrQFzmdTSmj2N7sjF5+GmW
6VWN698Jc6TveecUx3l4yG3z54DP3q1OnBoq/QWxXDdMKpBla+aIaGWOXCsmQUVtVVIX4yK9rDdE
0IYnJ6tZ+gt/T5m4EpghnZNgepvVDslPmFru4Bl6iz4cMcAKj07t9MIY1dwnKBTd1C+fJxnewFUU
J81EAbQWaYyJOeD7/qceD8joQlPr7scyfVhrjvUVr0u/MGh8CFPX97ZBbExlzmAJqfxRmH22FRwe
F9/cWUmlPfp3NBC/ppqxZzegvy8qpUSlBBa2Xk9p7dj7BGImKm/9e1WW6UVAXO4x0NsAZNlXcdpg
S6ACD1JD7sy4pBSMOVobbgouqpvGJ2wl0uTTWGNHFQ3fzc5Ur6IM84QqU6ftlODYjJ0Y6jJ4H5th
Cndq3UxXK/NRRJbhDbqRe4oGctijA9jR2UynOT4mc6h6NaTuA6JfExpYc+1YoPNrCSWq+iHs7HOW
h8bebg0G/ZV1bNLa+pnzhANSg7gV3ALMOPd4u3nrD+sMy1vGwmvKhhQHXqynUZK/zmLml+fGgKin
FZdcG16WMwbb4wDSSX7VRYV5NeFAt9GYvW2iso0eJzM99xK7rSgRj4btENQgUZ13anfWi+LPt0Sw
c+gqnelPd/LrqPScoipvqefWdZ1cA/5wAbKyjizFiCwBVnYfKl7b1nw8ia4oS5ATsBLEOR3kAR3k
k1bn+pOfoWHHQ72fw+E5NNuHAjL17NiYtWE/dU+cxx3uighMhXPTBTjVT431VCvokJrAfLCxwWEI
4lxkO2NI5iqzYt+gDkDdlDeLFzLDxthOf5UWg4cEwdHi/QIlBSP7vFtmEV1WHq10zA5tpLwEAQHb
gSisp5QWt2BgmWWnRCi+2/43cWeyHDeyZdtfKXtzv4a+GbxJ9C17UpQmMJGU0DeOzgF8fS1AWe9e
8ValrEZvQktmpgUjEID78XP2XtvRhmOTYq5XUalffW70W2TTOYjk7Ouk+LBVM6nzbKxnBGkeozhl
88Qovl9OHRVRG1QkEpZOj98Bt0K5S2VDbMvIUGqpvC2tGld2+6N2AqwME7ohDtUHgWVlGxh9iRh2
AguZTxXxApxoc/hC5KeuEhV/C9Ox3ywiBVO82oXpHtzCekOySZAPNDywk6lYhX5rvoi6RGvcPZUw
7h/60idKR/NRjPgZTXGGjkvfe5nWVgqGhqAEX8ed+104oCjG6j7DPsTGil5pKdVLc9N2Vn8puBCD
9+hPsSSIM/tRCfAWHAQIYKAnfKxdTqiDe6uJlGF+AcNX86DL8W1+nV1BGTmXR8wXKORn2LDV+TcO
bJJl2qXrilR1K66Py03PedE6gI+rNoYTc6zXorvSDZJ7TzO+RyWa9GzgNtaqvT842oET64bLuVnO
LkAFMRxH8QwfjZJNb/h3FjSnc5WqG1nYqF7S7OrzRc07mnHr6uryS6s0W9VkZh9NvSBnTRu/MQSm
JULaSBEY1Mqj9VHo/eNoiJyql3OvEzfrwm7qewOX0K8O/bI3JmYG+NuxeUNMFPGEItcvtP+qESE0
7cK+v1s0oVkUasfkpgXV0rrRG8OxWwi1nE1p1v8yviWGaDfwzHDoA5/Zm8OUXdza2zWmPXuBsYfq
3Xjoa2RKSxd5aUQ0w3AK7SY96gkYW9SImEHIRl03WST3w6zAJofxJtRcdDtGUK+9jtiU1Gysvwy2
nG9WSSJtghuwy4ekktxCq3FiPX9yYtQPy1IcWZG3DRX/axlWyN5zt2Ys7H5MdbVjxBDeWlQNQdPt
XUD964yD4S7rsdovC4k/u9NycPesMXuaoJvOeYuoRW7ATXCKr+QFt+9ylssBfo65kZ1sPECrEZTr
MlQeQ6qhAmHaGi3LsXJR/C02NSF7kEkBiVdJ5V/UAE8AcMNN6Os/mzx4TS3ZbI2ex8MOpb3pZCY3
lfkFnXwZU7LPtvrlflQp2q5G07/7Y3rH2bzdtLpHbMByeYUP6nSctMsoHTDZU3+OLZ+oDigrmnPV
BTtx0ffRwZFOvcEDToFUd+l2BNNODtwqQ515rirLPE1GeKfc7msTtWAcnWGOVOSEywQjdlTMgRqU
KQvAuTPQW/19o/f3Yd3cFbQdV4OcTDGmoaD7NJeCFYh5mi73S2PWFWp+dhxU9RsH8uU+IJ5kXUS9
dvTbwiRlLZ/+0JRcRgqf2n1MxVzHYmFgXmh/GoTkYY0Qy+2iL2avZadEtv2KJt5dnEfZro5HEp1a
gg8wz9iwSFok/4bAojSZefoS4oXc0MgIOEPBCrYbb3p0TXwzHZbwyEujg+aF77/cDnVy549jdMDA
jmpdsazD4mFjbfvp5MQ4ga2YgyyI+I5TtGufaVvfjHR16L/U519QAN1PY4zVQJSXlwzhCg0zJd9r
yVv4++/kv7sqyMHQMnBFkLJrnwYx2LMbtpICfZrBNmflTFjq0r1X5JQ5EkPppP/EK+dA+NLWtgBC
addkXTjEiuKvHftt5sH4r/ivp2Uhyn29XfvSHN6XpaEYqGZ7bAL7wjFp0GidzlGUXs7UfV92r6C/
G8KpvlW6dVw6kEbO6k2C5A2d0vcEaELCVk16U47Tn7ZXYNrOWRKVsWXe/Ydr8UlbO9+gs6LWMx2G
LFyRzyKDIdC9DJtY8LKcF5SKrF2YE6y0lKXhBKQX/pbt3Ce4MthDKsD7oL4hxShSXcinXKHWvkSd
OPW1rZ9LqT1rFT171cThDgtwv5rNOWnjEvLmMExdnvpptseDqX2EJbMChk9KF77siftpYxjVuxZS
Wv/9V/5Jl718TJ2GC2MLB3Sh633SUpD3PogEEuiLG7v93iPWaROmQ72dsTIs3jD/CvqARZXS10BI
wQ44eBzk25xUp8CFS02DrPe0n6jMnYvWs9rqGajfurmnFC/OCfDlVRFUrwqY8vbv3/snSdOv9z7L
K1AP2bpHT+z3yYKFAE/vzFm11jFz41RxqIggwlmVB3tFv/ZXtb50JQqtJKGn8V+Xzr2wSuOqyJX7
wxv69yECg2cNtTyTdr72z+NV9mJX2YUWoe8U9pa+36NeGm+cGGPG0FN8kl52yUsDRlnsbZAioupd
Zv+dc9/W0mR8F/9psrFMvX9f6RwUShoiPMiPLryv3y/SpAdzU8BJvqgWxGIKx3ubYf0m0Pmoa/R0
wE6/LE9rOXsGfchC0jH3g0qzHQdEdhKhhr0zdZxzqKr+uTmprH4I59iqwprkfrS9J6gVf5rG2v8+
7Jw9DTYPss/5nUv7+7vvaK/rg1VlXxragQ+p5R/ptYHAWh4/OzdXlRePW9t460llfTAjBIj0uMdd
1freSsiIKIm5jR8iDbuPZvdVmHI7L6Ji7LixOxdmtnxN8bLeAoKBM0RYcxI1iMhphS+ftu8ZiBCs
82v0acfpG0zNZp8ZkcGWSrJj0UlG+H6znqidNrUSKWOe+G05suMzmy6Vwuxrh6flGEyzziVO70tX
wpFKf2qdPTtvSQL5+3vxk9JneTgwfDAjRlnHZOBzNyhPwzgykcW/NBmHoIDRjLQg5Ptq3wbU4rJA
Cd1W+i8VZeuR/Cey1jwGCEF3BQTIFf72arvAL+mGTg9NJB5VM5gbKG7VJWq/VZMG6beewo2VUJlw
3rCOLhN71Korbpz6XPD1LCKrP3yy3yWh8ydDRu2g8iB+mBLR+bRLeRXoPzfRghcHN/uxI5Ip0spN
6ZYRUB1G2AgLGafM4gFpR+52DPPoV2lukbC41kF11GX+bTnqLl/w0lxdxma/uoHlSLEb08H6+/f9
3wzuebNMtRFfGAiV7FlB9C/6FJfg1XbIk+zL0m4H1GUcS3rHl7TN7EeOGWAW47tEDGSPle2XSqYB
Hu34w6qZL3CoIviRqfDyqAYy/RnyckeVqdsyCdbLWRBS9yZtiBn8NQysbNwZIACQRkfvujG2j5kx
L4K56/9hr9RnIO6n6amL6chEWma5bJrLf/+Xj1YlUYfhL0m/LFewDm3EAgMK3MEfjhFpDEEMRcir
DsNc1mJs7/CUFnzM76Nhk207NdaOSRi9P/mr04V4ysY8t29zAxwG3ch09CiWDBAQSc1UJHHltddA
xGTCbijBQL2RkSCntxB5Ay3qSVtDwIHwNbc8CwmtFX4YhAHYXWiBErzsgPwqnIK6SehSbAKDiozw
Zpl42gPKkmnwr0svbrlDkMO2R/rDMVretVE3yMpxbzP3ozKLEuOMctKFz6azbZaBuS5EulHlGjze
yewC51EJeNqyGfPTsiaIWV4jKoe0t9kWaw+cQaE4LbdtXNX2pjXH4zLl0zx0uGVLGObsnV1OpjVe
5ZUYObGxcpAzxfRpreHBEO0YPCloVUlf7RZ1Z+pI46Y23V+Ngi4dvpoVVYrjj9AB68LdOaiOkQE/
LcVZ6kG9sMpCZyD3LLxcvySR9bW1w2wPy/0H5ma1S/z0Rz+q63LOBff/FDLJlglBl7HRgONzA9SE
jjcc5BB87dqRoLt50OuE3U9TjdplvgmSs64/96aszstj14wmwBpQbzfLr9ZYOtulQ7H8WoWKEM8E
4pKMDjb6gVXOqZ4UClKnHGmS1GoHp6WN4LcWYA2lneQ4SWBgr4PujIxoxXdCq4IVIYA3UHpxhsaJ
jz6xilblKE6qDs+xn4JkH6uPobFI5ZynOEQ63JiOU++U5aJAII4YCAInRyHCH73B2aT2YnXL/Nz2
0ssydNeY2W4T8jQWUYo3WxMs4Z9aMt8uSZKHcCH/FN1u/fsy6JEFytI+iw4t57NSJprwAfREVv8S
dC8Y1uVcnNbCYMRtVxs9Upu4LgnLlEfpWxn5GON8BoaZMQut3FE92bnGiJFBwNxfxiLz4uHbZapN
abJMpZeLO2jelzowsanPKsAxfCDWsUOsmKIoGYRP8En4NjmMxpwQTOtSsxYIrQim0MFVltW+HCf7
gWsGrT99FxYuoaoHpfz36+uiXf290vERt+nI73zOlARJ/b6+9jIbLKdw+i8tfP5zquj0NALJ3+ho
ZNzOZcAwMMvwyw7/UUjoMw4beVxao97879qxzM9JL/sNZAge3bk0W97i/8rW+j+mO82v8l5yMvgr
uf6vV/3/GjA/l9z/sx/1Mf5R19//4/KjLH78qy8Ve8E/janaP1DSMbrHWEIzFYPVfxlThW7+w9SQ
pjKq4v7VwOj/P2eqzp7+V1aT8w92y1mxTqGPdB157f/Gh/rpJkFn6PP3UAnzfmaf9mffE6zbqIaK
ewSdmD/2c5yHORRPTjDiLgugMhBZR2DGZG6aAGJ3lx+G9s0lCnvTN7q2t9yH2oPz94d2xKeTzPKu
DC4D/0DFiaPwU2lg6zp66Fwd3aGByETIsMGsdOuJ9pZKsvtFWow9cj3aYIxXhg79agzZPNJgfHXB
nf5hQ/831w0CKNfGgzWXKbMW71N7hFSSPuBMy0RXAWoI67tQa5DI28UjLOCdBSNvPSlxNDjyrqYG
w58wLi1emK0VJsOV0J8H0FEzukdScMnGXBHs8hN91S09zeE5NvQ/veHfzwm82fl5tzQU7a6NVcj/
1E4KdC0ywWICWBftOnfsa5x1chu0gGb1LLxKN7I2STZ8b50yQ5IA/K1rwbDEHRTXevJ3Kd0wv5+Y
wZCnFKclochV+h4Xdkv5JO7+5Sm5+7Uk/UfR5XdlTEbj//0/v/e+fr1ZnxOrjb6Rykz7pIhrS1HW
bmAcPHCE64ShUZr6ONjC1YnpEaqBWZA1DK9//0f1+VX/uTz+9Vcd2AykE8wHgk/3mD4pHk9bP3gd
jSYUD3spA7ku8wrn9SIVke33ivCfrW8nxSFR3q1r7BIt8/+0Tv+bbxbrAV8S2lrfplZk+/p9oZ5G
0xD1VCBhcV0iCCeU8X4YIBpIjzbJqnujse8wl4jL8qO3mN82NEyKpIs2Taj1+yaqbnjhbcrAeD+j
p/eRlhhI8LyjNyAITehierMmD4/hXtNTZwMXhLH3DEctZwyrh8ZPAfG8yRtSefziKEZkYsK0hy0D
P+y1QjyktnFpYE68+MJ8gav8Uvau2lsotG4Qged+56zzsmiAx6IP0HN4/aDKyFn/6A29viDlWTVV
H6zyXhHJPTnpHgbJN5TF9YHN5kbRkj11RtHuG8/7hnek38MWBFrp4RgjmFznb7m99k66Ubmv2/CY
aUO0TieB1khjpk/3N4yZemtdA4rFAFxZasZ+dEm/xCBhrDXESOuFb4lmwFx7To+RC3TMSRjtR+q+
N+BAHxwEVTuGE3f86Z9JLW9NvXoQMX3uquwQJiXgiXQQLaF6CNKSiMk5+ZI5LoHYpvHa+ul4MHUV
3Xox1JQ8iBo4w5p27UgayMM0uM2Cjh8tVQCRyuh3KhAxMYngh1h21t2Y4gYYsc4AzIYFqNtrPw3K
B2UMJIhPoFKHJEcPIjli92E63XcpA3Ozq9eVDifYqAViKQrDGaejYz2eadVquO2dAHBdC7sNN4X/
J2sfb/fzYzTr1PGtsXng4kUr+vvNa5FBZhHzuddHBgBijj5XaXeGpwMGChf3Os/aO5mGs2YTv0MA
L741PkTNQhrYM9ltxqVFpn9O6v4B8wT2xUhaq9qrSCGYripExTzVco3C6qPJrGnvOeIc5nNW2HcC
Z1FnJ4xhJPg0MIzYNXCWDoRAVzBcwuzMsn4KpkbtNATASTX9dKONogeBZg6L8WS8pOSYHoyOa86G
E2zjSr0q8rGzuiEWs+DmZzwvimzTV81rUfjdGrn7TVEEwNUG5u4QEl3UOpXWgjPMyX2ePWMcCH9c
E8dHJFTgclPgdT3EnWtO8CjNm3cDx+zKLyZwMZVYEVt7E5MStTa67DkoxXvuaI+d+a2N5TdEhAP7
MhKc+LYb1EEILJ96CxqWV1CZtXdo1MNKGbp99sQbsVcVEBqvSJ/thlaVytNoRRPmMRfGlccXNY6i
W5QP4gfGSE4L/kdpMT72bGLjTcs5GyXG0CguL/aoOlTl1hqQ63e4VY+oUPGMoSkSzrUhkhR0dQma
TMKD7EE+DHp5MFL1Gmn9s5RatbYdmmM9ha1lYFOdxmpbc2jcuqV6yG0M662TXIg3ytaw6Y8uiYOF
Rnut1A6kGKP/vdY1XuVg1F+nVFNb2DR24jeIg9m2CLs64KzbKwHHM5qyBmqn9WZP+qY2aGy00deY
Y/IKiP3VZECxCdzpphWaYoKyNevevUSGco6G3UDXT56kzL71LmuXX46vRI0UW9MtfgaQF7g1Y1Sk
k0amrVadZFcebNcjugqxk5E+4vtm1heHH0mnnlrykmOqZ4onN93Ec5YCcy9zE5N/vu/675FiCRhT
krThNNlA6rgFJ8jsTei9mC25MwAIoVTHu0SH21dBR0+8Wdtn8D2XI8vDGO7HUfxoJu3RpC0pSqwU
5HLsbVN7sYGwAbKE3pRZHQYWPOFRtK4CZNeUcCcR1V+bDrWFM6umaSdF2/bizZiq0CCfrY1Lch/f
bBjsK+XWxs5wzXhVFwZ/WRuYX7PqHmvNs1bQlk6DTc0FVx583aupoGwOFsd1Nd83ynaHPWlAtMMz
SbRKx+jwtmHoePLBk2R0fAEBErp5DLoCf7ITpPvaEjvd0j+avi9XUkZ3tvD6LSx9Vupm3EODsF8b
JsO1tJwXr67lxQuBpM0z/q6rG8y51rgLJsmNQTCvFtY4mv1rZJY/Se2bQQeHKGhuk3JmYWfk3Bnp
+FI6gdpg04Sm2DHjzgFUGwkGPqTpdkwITqSG77pG0aP0ckfMi7bvOu1RdyWp1OPwGAWYqCvzwvnf
2NNwPMR2Niuh4m/T+DFX2Acw1BYsVX9DDqJ+bJoU/RZbo98DSJseB8eZVk4y3ppWFp+1xMZrmCr4
1co4EsvRzxIEAoXJ3CYBUSisD/HPxLKAudoQ4l3H3adC3ZrsrdfB5P2nXvCS2T1PHnwrEjSObqpY
5WKbiShDarcn041GxJ4DcLdKXX1mcJpXp9a2WsS8vh6w3tezs96aE8mHybkmHaoKW3lnkTbmuqsD
b6tP3ReNaIQ9DpJmC/rsxkrMe0JahpVmYfmCtMVctyvOsd4+Kpd/I3JYzWFh0NiyQncH5NncWFoA
yo30bruIwTPFam0gKl7NY3snpC4e0zcfsEPiIsI1y+E1C+eMVC2+hpBM5617hd6r2k2aGZ0yPVsT
zmbfxuy/w5cmg4dZE+u6zvPeX9eCmEkIiBU2HnEfkPfdJXQFiTX3WaJtwMzmNSu4YH6ZP1hlNYAi
YXVMp5KoCcO9CJIDBNJ+VF0EjRMquerZoFeuYXx4CJipMsGWpgAm/QbpkPSG20pWrMx+u8JSba7j
WWeAyz2rx1eszWBRk3OceT8dtoGdE5/sQid2KAIUTMbyMK+LBtacVJLh6GnZDYJGVLKhsc2a+uQ7
2ZuhlWQRdnuT9omlj8+gSze9rG7zUD53Ur+zQzSmFahdtMFgsM1oT+d1WFHhMm80+hdHb99GoIdV
kx/6sn7OdUudQquvVt30TVubGS0r6WQPblmbO2K5u/insGGVkw5BeIS3HfuU7kmPId1qPTZP+NVB
0oTb2GHOyza+MptoU4/+M6CicdWHkw97/n3QUCtPNmICfyg16PKkXbpkX9TVmxnIH0kNT2FiTc77
C9q/g6eRcJNpBTlDlb3zavm1IP4wDrkoFmqUY1FI+DAUOeQM5GtrpCoLOwvuSfPFoAvF/SezDXbI
a1/Z5cb2JF9jsdLs/iar7BaOnxzAPg9zppMxHPrCDPc0vhLGyIJIKDQzFg9emkyMUxgVrJyuoMs6
vdbMVsiPysiSGEhGCu12a8DxGwzztajo3uK8T9H9JTg6W3L9Uh88YTeQxFqDX2r7kAZQPj6VPW6I
snSrlWzLZz8mz7WPiToP6cRGISkxsivAJeXmXkRJthrGc+WP8+d7zP3sQbQOMfH1rVtFb2PM0pVW
BaGfvr23iv7EaFh/iJEkYVhds1ID5HTddQlGvxsDsYERMe1qt7rXMsbHbe2dHWO0rqPrMOMfk36X
59QKYcAPRydVQVn5a1p4iFwrNd+OgrxxvKwFksq1Djy10FpnX5t3iEzUTQhMj8qJ2BOeoXaAtOYa
r6VmSzKDiQfpVfY1Zg62a93u1DdQ4AKduKvhXqruyeK0vjML7DRa6B3AUAJZojVZ9eUhqExWydhq
Luz093HT/4wTGmSETspdHWzgZbIWKQsbRmn36LjAubNQXYXa+WaObcghvgHlk74WufHa1yrcipwg
rx4tp01gGGJEeHLaeHWVxlZEQv1KF/mumIY19/41acOfBfLwTWvV6zFjCe1QWm3ojmwa5d7ROWT7
udUlt1cYpT+lLtSm97r9WOVHt6g/rI4aoa6IJvBD9Z28hnZlhT/83i4PMWBH/FwnujvB2tbBi7aE
6K2qKf9oQ1bakEXFMLVHVl11ku0HwZ0HD7fQyog8a+fxJnPDr9YDf6+4dVrrFcIqd5DMr1g/8emE
8iYcwj3sLmNV+lOEekq+EE/JQJ/CwSIVgSyVGnneFenvrhP1i2TYth2viS71y4AsHyOQ12/s6X22
LdSDc+5cSMCOZjSz6gJB50R1nkPBzGpB81NLrxGsztEqez4tkz9WACoYLWsOaZPS/63dXSGmp77W
EDY3ZvXAOydTVbKMCJrMbt8/Wi4TKUAQ1dGfprM9wtGpgXKeHAJ44XwD7CNspHqaVHvzNHkZLmXX
eognIa91kb5nTXoSjU53qgU4XZbibBkpgj+dvq6bdAcKnvjoUohtoKph0LdFuTUFeHyDkmYaxTYJ
SMY0AkjGmFcfg90ooubUS7s+lQpVmq9VR0A440nIGFIS/ZAkomuysqqaSK/aquTJsVV1tJsfbUUU
rEbOG0345D3T1Y601XDTaYV2auYfgdC+eKjS141WP4EcvOv8SOxchMcbPjaLMK3EU9o4xYq6ykf9
qKtTPf+QWePjC8P8N+o2bPZOnhCbB2vwwZQWzAzaJi5OBC3mp96nm482K9ouv+IkSY5W3J3LAgxz
ONo+sNNwulo1PGUE6HJvuNO+zZjTiAHeccx5I9Mm5gSCf/Aqphc2+JDQCSxgHf1tM/+WK09S5gI4
b0KsIUK3h0OskMjl8qflSQTPvnXn9+2+NUrrjkVkIlBLfeRcbSGU2hLQOm68PidLpuCbaHw92w5J
Q4uAbOKzXUQTiP/8SeDIxhVVsOuqbQ1lGylpeNN0EdcCndHN8iMc/Sf0eZtKjkx92mE/iDK/WX5M
RvzYZ9Es+gLQFSbPTmK5187PVqazyc3cPOdCoNbLCFYU0CjNhrkwQTL4cYddmtUfHVQYDqXwGtJD
Gghxz9E91fNrNHhfe1UfW2HeVVX6YCbWHWv61XOndj2J8aOY2E2tEludjKnvkRD2OUrfyY1ugmFM
0eR31QZLS4BTuQLIta2T6EbYOSDlxCf0ntnElK7tDPUdwopDPKI3MfG47WvmGD2a5rC46DQosj7d
mNwu7dB801WIjG02kI5Ak9Ns3E2Of2DHwi04ZlsgZSAsi9pAZJXtHa3fNrlEfuoeLcoQnMdfwpja
hYCpjetMIw4v+h8Fi5hDWe1G+h1l4k70+j2K8LthyB9xh95aNTsYZog38ni+RVqDMLV910TZrzsc
1FUuppWeecj96NP4g3toBfptz2gZGWG0Rfvh7qaRct42SDgY8/DqcsBsq+qSm92ucLzboZBPiBO7
ColXXqu3bCC6lmYmUOTyInXt2UXcS8V64wyknJklACtiw3YMnF/NduI+YWndxKXV3Lajg1vsdU5E
72I14/3Wg+tcsacSLE5WF61aKLwkv6xUJY/kd7sz+vnRtPxXP1KvhBS/6F7Jkbs+oTzcKcAhW18h
eEOh7An+b1f3Jd4D3GwjOwUdl0eatIqHSSfXJO04IHL3YIpQmyisvtZm9ET0ks9YtGyZA+ofgSbf
IlP8EJb2qvvEfBatRVyOTzOncinrmntL8vTWY8lGbGmcqof1NK1jO7mOUw7oWmoXHRDMCvFxRMHs
4cnDE+WVgKD66sFLmQmj7/xWOa+l8G3kDu7DMIKw6Tu1rlKXqOSK9AZfJiu6xldP7NqeLDde49jl
ghwVI3gg+QP+0bDTrOrgeUFwVmPNYxhPJOxQ2uuNwMsb95eAHtDoluU9sLSVCcLg4Bs2jYDIyC9B
Xap9l3vfjZr7dAhbBBMpYlhkbux9hN4l7lE5RX8O3ZkmqY/WhqoqpOxUA3PtzrvmLekLLY0ajORv
NIGQ0Vk2UdyT9a0XNTdYgLgWfMUJS+03kqHmFPDK3IYtCoDAug8jGN6kv6AAj0q8dFineMqtb1OR
sg5MRHCV8lmXmXZylVFvg5onyCpNfOGQzGUdvvulaz03HfSDFLaHEzlElAhrA0DuMVTGTduQP2ly
Lu6KrwkUlqtuiGdCdiDr1Fi+k4lojyDcMk/TKVsc8JhT8ZChEthkzVz6s2urGqV/ZZNP1duHwCRq
KI046WeUfU0FyC+vLZTsGapwWk7gr6n8Speyd/J5TjRCBFalIx9qVyR3gMCfp4Kbx8TcjHCXirs1
1CU/5z6BFciQKZYV4QKTSVAusv8GB5z9o9aaAuG9fY7cmSfFIHMPGXw4+A0+CUNZMKQDLEwmTu2o
NuMd7Ucm68XUH0rSgJogMEEMdrcyrkEkhelH09w0yfOMuLdlvyWYJtiqshs2rnSqnRHIhyCp9nx8
c+9wpfZR0uurCG0kD1RJjLapkR7Q+JB4PCc90k/C+jYPZXUrJbyG8rStRjp6wFhozNnvbhia217M
YEUhi13G0cG0BnbVeHr3sTUlepOd/KkvN1sf/cI2UTTOCaMddmY/h8x2t0k7PGSo9XdDXV1C2XMY
SAjIq5P4GjfOtmvb8uypu45q9UZwXBhI7rvkGwbc7r70CZVoFRLoNAvU1utRJyQcLncyCAjontxq
rRzy6duy3E6IIJGLwwUy0zC5+kn5I8Uaadog7gzF0lG7GM8Qvzz4LWcFpfq9rIkyh+24MUvzXk1w
VmHBfSncngiQwGcDQ3ofzlgSu83wtAT9U6h7+dZvjNc86+0rBplrLpt3VLcMVwIGfAUHcloz9NOL
tNhEbedz0LNIfJKDffBUcBCV/jA2WvbYBvlb2jfQcWbld6WNKaLp7HEU3nBC4vIl6mNQ2KOZHWoj
3OvJeEyH9DxaTCOmXCdH1vG+GVn9YigPhkNhDdu0dsmCsIIK6Y827tx++NKqctxqXtKfDM5Pq07z
7lA0JQz7MozLMYGn8MRxUOvsRw2uo0KiVBClt9fpu58g1tyHBgSHhgebPANFfm6XfhemSeBZmroH
UxDqU7poXAj32o6e292QOP5iBGlxHwWCrmFNFAd8R1ud/Cjrb0I0ORrJQy2vznYz7jpqZ8PM/LNj
h5yhvci/0hRpzmPhE4w2fSWF54K2OYsrbQ9Zorw16wKIpc2BoSfK6mgYDNRMdvlVORfXZmJGayuR
J88hcybTogBtk/EiLQQ5Xh/DJXCizQiJ/QRFKbz6PwnMGGKPX10JMiDd2t18t4gErBvTW4AJUmdF
TPbDCIylsuQdXWdh8qQMTFC9kK5A4/SAFTSk5rRDXgQ19t5PAoqNwjDwFfNgArnq9ykmIi0c/BOx
Qu2DRNi6qrOg2UXEUdcp+Ys4sNinaLAnkSEROEw/woYwx6LC+h4ojqAJBw5M5BzQ+pC8HUbbKEhy
xoiDq+EpjiO5G9Di3i/AdRFU93XSIzeaAxCL4VYnoguQMpSqyEOzkcBvcdzoI7WM8NuUZBicB8wl
WhKstKBOdm7DSSTpjBM9xY7kjvOPQCLEcbvQOafkbJGsB4OpzvU7S4IkgGa007qi3XhMasya/ckz
k2k39D2dyqRM93n6dYxmxdTI0mGShRgTxsFQAJMfoV7Kd7AfJqReR5nJAtAZDCWI/0i78jEeC+1s
1yWuncm76ceYDXwe/sTtTQGvd45ZnHa6xzmlx1GNxBJi1CG39oODW2OIGNo2MXODZMg42AVoaSJS
WgDO4q4vTj0kx1Mfmzeaj4HKxU7Gg9o+W+JuzIjqpn8WPZBXFO9y7BZ06cQWylizJoGhPviWuMoW
zCaUiqI0L53sz+YYKYKRHmIVPMik+OY5JEXWLbV9ybacR3eDCSfBstjkm5Q5qeccwxzCmdHrzmEI
1VezK8dNGWnmXhuprHyxTQM9PTjFAHBSJ1pEKywyLcJweOwKUlyrKD95UvMemiojN9JKjhpFw1aW
ZrtzmnjY+CJyDl0k202qaRwkOtKtqp8Jfq8HyvlwVYtGWzsV3rpMNNsO2O3J89xD1SCv4xRzrjR3
wMXjp3sWOwiXVvYdU2N4F+E3fgobXNF1763bhjxRJIP0puUU4gPUqpU28QVkw8W3o+nomuO7chiZ
CMzoF9kT/sMyT7pzRacJ49pZGMqfdyhxE/UjbcXG/56bsfbYP/OhIy+rVm1uUqn5rr7vPErgvLmz
qrj52vKnICUXdGmLauMocscGGbokrPntY5qHZ5ugk8Fzm1urGS7u0NIdsqW/xSThrVq6VDyMzxyO
yn7/XcMeuA+tUaE3l1cb/IPtzODWHqSv4ZFEYkO0LhOljnY6MFa15Epj2kEXhSiextgKyCEbEBnZ
LRv1Jcv8A/x8YpB6hhLFlIc3ef+jMfIGrz7Z6gg2L5Oc7F3XAYYoxQfm0fhaDtNJUymPgWPHN84+
ZxPCBIqVWs9qiZPQ+hhqUFWdriTUNWxS/qBIlZvYGOrkP4k7s97GkWxb/5f7zgOOQRI46AdJ1GDJ
liXPfiHsdCaD8zz++vNR1fci7aqTRj9ddCG7qjLLoiQyYsfea31Lje4BVzBIOlP3KMS5wGaY00/s
zriran/X1ANEk6SiplCDZtulT4Fr7Lk/SKWoog1MlGgx+KNCcMmkeJmaXREkWng0yBTyiYnQ5khu
X5WpaJCaJwuRO4id6podHOUoVZqh7yOyHG3eqe5sBhAHqyyN6W7wU8v0KvJJVLIJxghUNd9HgM7X
CEcB4RD3kzrNIR6tZF/zdd+WlR1cjdGwTxLf2ZgUIJtx0mb7YLPRg+wJaTfk1SaLGZmrnhn67Fs+
MfFGqb7WGJYeKnqHlFHlrzBG6qk6QE902nDT0LDhZQXTr67yqbjqH2FtduvWN6moJmVjomHeYbYh
yklo+kYZUK3pZq+sbHPuk+qwVOiihYswnNLbRmb6cspa/VoJmLVSYpb4OPv3yNc+Qsuu12NskP+e
UHJXDbtIEXJAGQEItMUx1osM2ABmOkMy9CljtTz0TC85OClwqK0N6HlxLnP10SmC+Bj7V2AofWmR
PFPl52TSm4PeUYCNfn4QVV8ex35yVqh0p5WfBIIEJBMvsRVbQE8U40av+yXqxGml1RWO09zvzqDX
+vMITAW0S3UsKqP3so7JvyWV4AqF4txcirVzOf+ixAPIqzRk75j/kSGZfuSW8Sx3UlNqcDgVtWR5
lVQ713KqbsI67e/q7dTW9ODIOb3T5lmQG6rY+ed/1+r2iOnNxAafwytxhTHcx3GY3ar9uDPLarg3
rUghEQVhrLtKyD98QrJIVLdNOl4wFd2TBm9pM0xc9eV3ASM2sGPgGI8hTOHOD/Vt4LrkCGpEwHCO
q0v1yexTVCBzc7TM0xMSxWgs2rtqpPE+JuYJ7QQnBzNiZcu3BhCyu6guWWnVf9MT/yO93n2e8td/
f1Ln/eu/f9fq/et/lfR9+lObn/nNW/qz/vqjPv3k+l+X3w5+5v8/dX+ai3jof9f93b5lb+nb74q/
y3/w7ygK2/4vDaWD4zguFiqkRvysv6IoFMf4LxIlsMZgOWJ4JGZd2b+zKNz/wqYyc/dc3YTdiUj+
//xfBSA/D4ay47omeguEXo75nygALwq/33RQOEk0GykavwhXZwH6or6i/uNM5w7QukUSLsaAAU9j
qajqTIbeuOWxzotfJhsuEZmiXNUWxQOhZcvAYDxYts4RCBww7F787FoDrEfneJBSg7XrcvapDfNK
sYoXYYzGPD1IvFjxdY4ost1wE9MS9nG0EtLwhHH9upUF/vi2JvMR+QP6I/parb4z3515eBPOvZks
RTXdmbmymhx9lySgouVsBkTGhKJk9o1c1OtoCtkNRnGPTKH/TrClotH8XTo2f2SORg4GqUKGNX9o
nzUvGip73p1LR8HIwU24BYEWLIZZY720dOzIT2IO0XAujDzHhDTIUAxVC/AcIp43tEgYDDT9tB30
Hq1ZQvSmH5g4CDMoFA2Cc6O0NtrEsl/6plcVV2mrpfTOGdBIx7ktOQnlgfEzUJGqOxzJyQt7xFf1
U3eyFffUJiZIS+k4a6UEpTrFKa8yhOKpwV7j9AWxlUG09Ico2pSi+VEK+06LrBWdy/WYrPMAVEcv
2lfTolzGSNysdYcIMUd5BolyM6UyA2HhbqO0I3KQ8wB5q+Knq03vOCuiDWoOPOaHOi5f9aJTtvkA
yoCceATWpLaOkf7kx0NEonGQLgw3empcsAr9Ip6JW7CJAWgoxlWovFuP2ZKMhQw5R10gSDOv49pZ
t6pyr5ZQ+AOaLciZz2qXhls/AYBUlvdWFTXreiANbBibn0K9jYS8ye1dUCfziUOAapJvtODgC2l3
vz3u/yBg1GeR0+dnSDeAdSLaxe6hY5L8fENYc2ZCm8TcEDm5kUooulUfyJMjAzLGOJ4yRYqfhJzu
FLvYu+5pyHqHLRMYmKbEgA97I19UAvIgNfpqyOOCNFh94Q8I/HrqzFXJWcnKAhAt0a0Za+3B5198
8x7m5/zzexCsT0JH3SoEU40vxrgsyVKe/RqamcJJaKwj0D/C3FZO+ebmxtnHxxCm9KiaZMJ42gen
AvwlRLdf4WAyDx1PVkF/LZ7zTZP5vGpYVx1BiR5iab/vnnqkgX++4q8KTh5DFi4HITU9WJfJCCrr
3w1EuSyauBucxmMEu/aF+qpE06/aZvBu4UYFo/ouFLpwGcIzQ805Xoxktsjqu+yIv3/5kOIhimBl
srBhzSv175fRFdIn2dwmN61XxVIXznNaVud6Fn9984bnn/T5K5qZ9KRUCAyeWMVnIe1vtiKiApFx
4CzwopzRk5KRYJc1eQqR75XszOt+bg9O1pQTcF3e0PTmarQmXNa63I2IRVa5769iAJT0raNxqVRk
/X5zhX9fGTE+sWMglObjMNQvV+hzAwVF0TbeBKturF9kbgwUcGXhxSHjdZMDr1MHtpcw/wI78Us2
2bnWpsfMGH+S3v7N1XzRJs43iMNfljFDqMGtfPlmaiUQsU8N6wmS3NuSOZ6fvw2leJ6alK1O+Ix+
CCZ0l0WUs7//vwrgH5aE+Wn58lUR/8PxCnyHjRz7y9MUMuVSszZsQIhOzFRp9aHE0Mh/CRCadC5J
m5Nv7eBIXf/5dbXPNhge3ourgB0Kq6OrsZ9/vkfawazrzHYrz9Hrbd6Xm64tH4Msh6wxayvzo/QC
0TOMT46GqO+/efV5ofv8thFNo/hUGW1gFp99C7/fobbo+7isSbvWovxIo+S+wLFUIhUZXefWMc0P
5MJn380eNSSJvX5IhX8byeIRvNi1XVRrYjm/uaQvxs/LB6JDa7NgBM9sfOvLN1GbE4Qwg0saNPXs
NPQFa8Mz8E6pQ/XKqe7VCNotBu6DHg5H0oaulTG6bvUTs+jtfBfPKfbRjHAr7g0OuqO+o6fAf9C+
j3V/zszkmCjD+5SDBeITzyaLRkv5zVL39yXG+fQevjxWDU0YeLm8B9tyCc5z0SA073zT22++vr8v
MLwOAvyZhIyc75JF89sCI5TUIaxjqjwa/o8Mqs9OMl3py8Zstr2WPdKBuKLa+DA7tK6dvVKNEfge
9K14mWvde4K+OA7U7+7of7wo9iNqLkwN+tfUgDBqUDq2ePBNF3UrWlcCUK5HfAsxj1ejD+cobreJ
zJ4RWN6anHRr2d6PHb9XVMAAQeBkt0pXPP/5s/qHO10H30tQGMxpvCrz7//2UdGPTtJe7SpvitQz
CVzPraFd111+rIba+/NL/dMzTZEJk4C7GZjd140uMhNXLa228sKYiY9W1fcF2NQFbk60yjbqlT60
twlQ4YVfBsbCFFKSU0jV+c11/H09nZOIDFY1ywAV8tWo4VaaJhjTV57h+rfaCBN9Gwz3rrhWnPEs
ZPXemPZVJ42PP7+u/s+vK3BG0L0CxvFlVSkVpNo++DEP+cKHXWSvqVIOS1uq19BYnhn3H9F1HXu/
XEWryR5Xphm9siprBJmj5BMlTTBVIpsdBs7UocWYkgnEgHLoz9epfTGyzGuvbjic8fDcYeQyvjym
LTHJagkczPMD91Yzu/dAK55JTcZOj/GhrrSlVHVEBQL/UFDRIFcfKlUJVkIJvKmpf4yDvsqMeIN7
7BYs9XvYVcp316j/fYXWzct2qLIt4h/7fN/GbpCXuswqjw7MA7Bhw1DPowYiWGvuiZd61BHwLHAs
vFa0930gPK6Q3ywzxj8tZ6ZJR1anZHZ4ej5fA6tH2gZ1wBOt5j+qntkPVD7y4EjqFSWkDITjK8dA
2oKfZN9YGRrf9BjoEAPcFOHk1J0yxKGojDoL+D05ESSlJWadLAdF+8VUKV920YlCSOC4UnkeCM3C
YoQEkWgxRKH6srWZRaiYyFdVYC+riP9SnxC/WL6x+vM98ffF6y+DHbUh71P7SvsGuGXjTFU1r+jN
ByBAwy4PQIwBzLMdhFIT6V7f1WDzN/h5D54xLfOZHpUnvowvn27dQ4OeM9u8Jie9bbabhxYqfmNc
K5nRU4uM+Omm/pTqFj38FBqao8vDVJTKwq7KzZ/f/8XF//Vq5lJAFTYiDswzn79rdLcaI0BT9RLZ
HWy4SX4cgmHlwBc+ZWNwM2Y1JzXwjV0P3RdwQjYMN/EN5GWGRTWlkxo+j4F7SgfnaHU/ZRFjGol6
BjKJ9TQbbBdMSA+xaqyHKCCorHpPSsvCyW0w5JKY/0Hkp/JH2k07J2yeZTvcdq6DRR1Fq1175tCd
m4C1QZ38cEmMyYMMjkXNRxRXCAyG3umWoowfZa+jAAULpcTV9YRZtrWbFQGTuyiNHpMyuP3zx/bV
AWmBiMckysfFisdD8nXToy+uG7ksJ08SF75IUOhog/oYtMSrWWawThU42WXhlAsRBx+pKK2tqiSn
oiXxvuvd/3QD+utq8BITJkLr6dIQ+W2zk3B+O7WoJg+mQL2k0/VWFBmyvHwGh4fRVa/BVJsKK1jg
0EaF0NPF7pzm558/lLlS+/1Wmq+ChE/EWhia52PQ51sJp4yWhmo6eTpmzNWEGBYgPCyTcuMa+SOT
L6sqp2+e36/hSvMXYdDoETbFLCZ3e37Af3vrQ9FLQjjjkSzu7MEmMmIpqgafB12O1Hn0m34jtHA7
CvuHko5nvjMeoh9a49wbA8AFLUGX4hbKvR0Yp1hzwm8edv3rwz5fHkctYz5nAAD56t+1ImwgjYMU
idz0owMMIHSDczLc2ZW/KWJaCj2DdFoNqK0qsIGzsTIdmzVylw2KzKXadkcSJyGOl+9iSt8UtXlq
csyFpNBFiwgBblUYuz9/jV93SS6ZEyzLPskmlinEfIL5/ROlj1FnTD0RDitosGK0bnOKuDONyJ6c
Jyc8xkzoslG631TRf6sjeGXHUi8HdawYhj3vjb+9cjwqbZMg5/NmjsMSyyXRXHr6XHxERnoaU9bj
wYEnJibtrYEW7JQDhOvwPc36ZxNOjSIcJs7zFJ+WB+dr50ZqAe2w8Zv98XIu/XKjg4Gz52sE42Rc
7snfrrMtTWn1dMo8tMEnt+6OuJDWECdPQcsBOjf2SqhegehB2w0Ld4rouA7GdY2KNFHEjnO/ueDp
YB7PPvtN/fA1pY7nQZub2PyPjW0+2X7+DOlIV3k2RL03M2mHUdVuWrQESKXVx4FhxFXfYoMKiHsn
9/SN/bCfR/PkQsyxdCxTEdY8FuWszfeVselq1CtaWiDUlklxMul+RlrE9FMUR7/wnxj9JN99uBjk
vy4jFJGaY7IUkQP9t7ugTUqjC1oF/aPX1h0goJoMsg7l09qcEQe6Ef9KJM9GgqRgA1RYXYVTdY0c
Urv3E3/d6cDDJwOHZx0yUGcgCa4/7ve5bFcQWRgddl2/tVx5Com+ratiWnZV2q5U7XjJE+iM4iOT
g7srm+RJxKNNzm2KDzBWNE8GPYVCKb0QPdJgMoc2E2bwQ1yQRl+FOzUf7FWY0jdXyxG42vwxRgnE
UBCnt6MqXUTffeu5RBQsbbhzm9DQcdTQCpgVbO6mle0lJvdQZsx8zVgyewqIbR78Lc3Vq2TCHyQq
66xaTFTtETdOYcYvaqNdJyrqBkX+Qj1NEhCePrRoHxZTOtuplhpGMluP3jXNiwBCrwtzupd+frLt
7pkgmCUCF+3QaJqxRLRBL7xdipZoltrgngC9cVsgWJzlOgojAn2V4D1eXTgzg+xTkEvujTuDIPsG
wr7VZSu6fijghlJZGj2pL3i9rlxjiKho1XdDHc6DmTqrIWFLssxh37q6shN4hlLdublwNoikURe6
n1dHC01VQSGx0AO6rDNbyzMVyeXFovNyE9+xXstdUGLztSK9gkZspWuaH8BsRB56mj6+tRMfv4/+
fX+5exrEt8ukI80BJVQGqhs4TqdZG7e2Lvkk7fOfF9O/nQ1tlRuZQwedjdmB+3UDUMZyJMnQBVyW
GffIGx4G+MUYTV7RpRI+bH7U1XQGD7XiKBGMyo9vXv7rcYKXv2QoOry0PkPJPi8HU0laJ0rpzlMS
MgRSVDKMXSwyooJVat+mkSoWlbTyfdJNCHwBbK0LDVcFB9bjn6/k0sf5vGhyJfDeGaap8zDty+Ke
hlPmwDvrGO6OMExRkAXFjuxZfXmptDHKO9gaKsZFWXQSSU/YrJcZsJS0kT+Pv6OJlZ3lV/GZ7Frk
ttxeeN/rI2HD67Ko85uwipHzuD1WxSHUV+hquXlchLG2Rao1+STIRFU8mmIeBV1+sDM0N3r7Is0B
u+r8rPZpw9JsSAC9lcyh5XptnLSHXlrLrJrEmqTZ26wz2htBjloQonsOuk3Yg0IPK4eV30mEp4h2
Nw2qcXIVhMv49MocYUjhFuUmmP19Zo086c+f7T9sSAB1LN2cA51cVXxFjFHEjG7V953n43qBntqs
Mtu6yUXO7W+hTtKdX24kY4bPuCN6/RdgCmSZiP3+SnQ1sKI75kBM0NAQv4TE/8/XZ9Dw/9uiTvUD
RAd2I39Dkfr5PpSaj3+GzF6vVEpj4yMm3vyV3Tu42ZZpO55AcSqSXt4AHHDtQL9qXEHC7Dj2DzDs
1qT9qkfdN4ajTTFlVgivGNLbi0iLN3pb1mCgpnQfVAkul5wSgRoQR5l73zdKunSNqkYe61SLgZ7T
NreQMbkItlSqiQU4GGM7pvFbOE2gGmrctRMGoeX8/1o6Ql4xKtznOK+aLvKKRsNEJeEK+UCRl5xp
3sfpilMO2WPtDdpfANx+k+CpYYQWTdjpWtDEly34QjsKotZFXeE0pMWy6LS3MlY3RZ6X1/pAWYfm
EBiglflrHxls4cYoRNSivxECVqs05K2YTHyZSqEwxjTR6YfZbGIBraIpmD313PaInIhWQJ/LTe8m
xPQQUV7G5jawjc2FEKYbePGRXfLIR+iUJSrtaCiv8xzcYjHsdaRPmAxSG02/8ygF1Vg8IvH1awQv
RdE1eyvUP6Z6pYoEjnrqfIz+YKw7ZPxTmfF+9YimyY+yctN7S0+yO7dj4he7K7xs2k3tWtfoVcyj
1RahF6T5wyXyJuX8aZMIh+AbbprLFrerMegtkyBJvEAHjVlnSc8QOZjTcgBWQ0taXF4uqjhvElDx
Ia1K2RBhp23GIHyZ5EsTW+NJ0a0fGVSMlT2gP26bER02XzPRRqHjsbvUW4ZjnLmDGhbMfEgiB2a6
Ie39SQvLdxp12UPSobFMaiSuY/MaF/Fttx0oBghuTwbuBLW+jsYJxlbYJqsUQVVgTiOI7I9iLOqP
Pgi4i3zPCXionEn/YXeRuZYy2E+O2d+m+lAvTQzDupg46woiJx07zHehGWQnIIdLx4YjbanJo7a3
jBRuvwEiua5cWNbh9DbO5WbdG9ZbotvAlm1CIoy4IEwJIf9BK/WAQb0PuYxAIsgKdSiiqykZvYAZ
6TIiWmDPoYk7UMr9ZLmPPUPZyTKVnVQR0hNlZy9l6LuP2H7GXhxEIs4RTrUN1Asvciv056EAAsq4
wktnY09qr6BdtQvUQSHuKafdV5lKsCSWBGtsXrKp5PXcG+SLvE7u9Gea2dQXaBBbYdwrcWCe4jy5
hnvJrWyk/kHRM2PvAwtZkks73FcFGuMyHla1xBjit+mwR8Hp8uGSvGFXgriKNOmJpqgGaJBquo9L
hXppE4+x8jI5/m03eyQrUReMATSbImd8IfXXQc2rTFuJ2uMoSuXKbCeBS4yhJLrfQ5nr594NzRee
cdSENLN8qO7SQF7N8U3uAHi9pAqhFZaeZfuhrjcTJYk/Z3y75bROiTZxg9g6leOw1uaTG9+SPClO
sQCLrNxYPXN+Jb4LddQAo9vVizifnhnc6+eWgB2s5fflkHe73k+P3VSHnoIRXdYscRxnDzKJ+q1U
tYNJuBfGGoXgrHzEaA4DCTYNOSrzP2l1+lRHo3Zl1HReiK9S/ADcgk17xe2Z/zU++yMPCLiWMbnt
NfJeWY3PSAJ2Tsp5GebBPuIkgdfYEkhBWaHSdiclOnm7YFEN5wq3qAlfzOVwq+T2bZaWOHHGpNo2
Bt9AMcI+GImwgAGJ3iDfXkqxkYNvH1EKOiYwf+xuaA7MTtvq2WY0dU4jUsI0N+RrpWBDT5orItf8
66Amgyn2wag301CtZCnLo22kD2bWbKeON6JOSb4l/7Fch6qPua+FST6Ce8L3x1aM9Y0z2cGaf0Hf
d+jcIdvKUrP2BqLxacyHwOucdKtlgbjmACqu9Ui3rj8oNCxVn64DuxlufMEvASOBKz9Wr+sG20QA
mXAHBkHeiVgzDmM6PVY+0lzTRUABs/scFE6+CpK+XV/+sVWRTo8lcfCDDakxi2fLUT4sQwVKZu22
N9ST6VIMNa5R9rc1FgEb2t++6a+bgAItoqzcTAUlRtPjNUJpzLZCvhg6+2HZ+8iF2qKkj9gq1iry
S3fNt2MkNFfjjOScaeqRptaChlpxKu3g0ZkzqC+8VwUDIEo41DpUPsWyhaK8lhPaEVNtauIBKvVG
L5Q39rHNzIOdRG55s48dfYV/PUR7W3AWAs9aLpS+g9DQtS94ZRktR+2h1GlrFENMNluEL82xNurs
MSIFZ4K+mlDUMUHDWG41hb0yy+wq1x7S0a6WiJZAkcxlPv7IO3Yo6PUMKiMjGjx693D9jGwgBq6R
eLLLD5Csf7Fw9a47Jep8pKmwRqZa8pBbm8vxJImw5o+ZtqIfY+6Khq5k2m0awSfYhFJb1Ko4JaC/
L7EDYV2DjCgCjsEK0pZR1tTqmtEtYVZWWwxJJA7E+SGu/f3QYDY26alu6omCpq0PNNzig9uFB90t
z41da+veAmSVaB8lOmIsxqwElrIVzqjdhRbOlG5qG9zTusGJanY+RY5Ag4Mlzji7Xbwli8j1qsIn
Z5KwUctHukxGe4dzLZYrhjsttA2kxrL/pde1vgqgdZglAH1fzMZUW24iBt6GXu+anOy+UHwURsPG
XKTxAh6Qsu7LQK6gP5jLqZ78dWmP8RLRpq8nxXWRZo9NML7ZCdZQeFT20gQc0cHc9qyscHHFav4m
slwLNQzdjsLvtMXomD4CUkx0gzYRrYM0SEldHlM1PAwd8QRVaC66Dp1qZVZPiR/s8Rp49IRPDjyJ
JVQKuESpPyfHTMtWqQlNgm0ZJ062LnJ97VaF9ESOPQiqBKYH24vMJ8tJ6+PlLOmsw7ihKEohpzBq
ntaO+dGmGjpW4e58u/ypT5jBagFnhPqDAVb7JrtA7nWbUlIdNBbNpuDsW4974J07kgdMENQUO3Ua
r/AtoTH13XZDghni6dGIdlE0HbrExqdnR2fp6E+VaosFUcvZsixzZ5sqMRxTNXhG4KzdFqTGbjRf
DCBKhn1fx8KLcdzc9P5LHs8AZE7lm9Z4EJmR7e8y+sv3ZTySPRJTjhZkBxYNAHoTGbIL5M4z9fca
nxuStS3lB9t3Tb4QXPPuBNG2WUcJsCtbye9Gh+w3RVirPDZ5PzhFtvlooiIP050eVx1RrXG4tPrW
IJgFs9rltGW7hAprQneXQ+UO/F3YLZy52E7hLS/VwTzIyGdmlJ0I5Q5d9bG34LWMos+9gnJwkRc+
fozc1BhIb2MlLA+XJ1EfIZ+g0IvRe4/kLcp+7hQbUcYCEpFLQZJ1C1PrLjefIpg7NDjk1aUXYTf8
mTztGxjW7RkS/10uzXidacmx9ENCtFtgObq2JLBtOthBOeAEqpTdgDlm7wC3iBGfXGVtsmm6EYNt
y1C2cOJubTTus/D9lD5IHR0uOHY9MWfbnpAHxm9MONv+OOQF56WUrDpDilt9bNm5MxD4fT+OG3p/
7vWFRVpWxdGCN7bXbOVnUTW8vxS9WRWiEyjMlqCbiLBTV9ZbvLzQSeJwCwml9eNjoPrGlv0XXkQ0
VtvMeinshKF6DNq7lyoRz7378hcevjLTW0e8lmYL1ldNjM3kBlftjPkq3WghBjmy6OWPg2oGB9zP
NiF9EzpEp1UB0IxXmCaQWNs9iC4SdfZJqfhb16leshBGGU8bp46i8GrdNI94+rZEH3p8duKAPtS5
duvwZSA5Zil1X2wi2zpLJlw7pWPSwVGSbQBE3rqiSU7aocDzPOGqpFhj44rb8+UOKM1s64/No1Ca
dy3oXrOQfGRj7vUlprgzwjPpFQyVGhgguR1Nyz5wRuB48O4MccvZr6KlmkjAdu+BEYjTaDoYETi3
aOS7o1CNHw3cQuAyttJV3Ts5m91yLIQCzcZ6qvWdNvgPZYTP3YAEiXuD9RU/q0KMlv4RT3yCWaiV
OwCU20e8IRYAo8YHB0XXpCfGkk+oCJBZRrTIs0QjCRcKXFtupkoJdiNZwsseT+o+nNoXJccq1WW0
M9QMj4TC+Ex0RKtr9RRgoQrTZYK7ag1tcVPgWawp59BtWEiEojtF47OUgUGMLf4JG0j+XvHtcAsH
FrvsVdESFOtK2nEqvgPGHayTCsT3oVHX/tgXzwS1jH51IN4W/8kA7hkJ22OS2nuCytzT2KfYtyRh
vYCil2MpN2za9nVEq+aUVdn1pHBs6MuSlboOKdOFbpxqQEXjjNrpDZxpbg4JA7PsKVAD68pR/Oex
iOJVKwnUm9uHZPtUuzKn9d2tbdu0rpQi+OErnI/0ykipe6KA0St85s4t92i23vw0jsmz7d9MtXQW
A87ctY2HCHgJDUllBoiMqrFyrJvOaqJDHVY80Fp2r+jT/t6JnGoNhga+DVmuFb51E60ThqN8PWXF
a1dVar/I1HqjO3PJ7IZ3NH7eo66RS5d7Oq31VxL9VDNPdlqq4Rpvk4huU/wDeNRwNRTcelk4PCQ5
NjoR9Pap7uWOexBEp2/QBB0GrNsPdFX1q0xSr9oCt2wmfjFLbK4YVUIIbLLci4NhTfbT0tbN6dq2
0n6lNMQHGm91xLcUGeMtaBFzSb7Mje8252qqqDgj8KlO8bNk6Eda8HMb4/92w/oMkUfSaIDmVIL0
mwRwpQKLppZPkIbodCwwLz4HhVl7TQ35NK4fM73AmOQzIzSnE2vDFVuDuogDvSBjK5delACvkySm
DNOdkbn9wrBRaI45Dvly7PBiaUKiRUfKBix8Y+jtFscUGBKG/8tB6jtbgXPfivCjSJs3U45yozM2
WWpAqDi51pAT4P4kVsBmq75iwbdpvFg3rtOpi0S6qGq77jXRqKKEIJZSjRFak4pbVDmhiq156lxL
XIUuhVBb5DeDOvS7YHhPo/qu7mJtHb3Am4Tl5vbU/ALvtJ80py5kl9FGiCh5qW3sSNnyJb0njcOn
kqZYflECtEX0ImRJs8hOjaWraWyhPgyYknfDNuoskvGWtmu/JkmC2BTTIfyncR9HnKcLPXHaZVVa
OD8mm3KkztfMzPqFXSjtzumsJdmkw6K0E7GekvY5w4tEIW7kK8ClD7rTQopARtOKl6Ydnp28zW6j
tVHkwcxuIaukrd7qUhu9mAP1EjGnuwO48ZAO/bpQ0nhJlTmtwO5eTYUa7qUDazIzco+peb2Ck/ca
0PBc5DrpdK1FTGDUVC+2D13JaAjBBPiW7MNqwEhdvzQ5B5ygDjGQD+WiB4kDklEHBEjTbjGQBKl3
CWtgBTwAFKSn5KtEi8ShygMckyb1eGWIZd57UUgDpyMqQIwZMQYiX4tCB/4Uno1OazYzd86JZgik
HO+T6Sda8fAEvQ/+Rrji+czXiFFZi3w2agdhEJpbcBZU6as+qcXC960WfTnUxQQqR9Y013FoFBs/
U62lYo/nqa02oTTPHIdfMzEdLI5/VSNvyoEQtFkrIDi3wO4qtPhoVc415/xjogOpM8IHrM2ElGHL
yiCjjgYW2nxgjka2C+t51z9mZnQO8JsvkdDyFGGFdPIwuGVw+qI0hCQRyvUqEkPfau5Gy3vmPTDw
Vp3FqgCdUjWbD8Vs9nJiJSypCReccx6rmDohEukSCgBTmbCnfUt/A9hzTMpTedvLBrd+j9iAWJRh
1xnip2+Oxb7azzzJU56az0nMvVT7wxUcefvWpzAXYGk8tyR8LB+Evx6acpmFDYUqE7NFE6jw+ANI
NYxDDrk0gKE1AgkG4MisTlcGqpOnZhDlRvT3Y0nYYVVSNeDvbryQLX6XDmiBLkliMaMdtq7poKiu
9FLa7NtS029gBAVeMUG1GRUK7RZkUC1wZQfDla35ezWFhRUxbNY2NejUXaqT650nFQ3U6crycyJg
TAC3nRuueltt8eyRvNmRHF5pyocZ+D9NLetW7aS6yyaxP4oMQxmEuruxG1dD8EAU0XOScFKDQpR4
WpX/MqWGle92mFZuV7qHwI5Vzxiaehnl4pXWzAQZMX5ofHNruri987T0hro0+Js5uNnIx40+EpBb
sSvIpkvv9cD4YdfuXrNq/dQIziDpXMiKWH3fRQP/Pm+PpPOupKyjrWCajIei30w91Y0dF4+JwRrK
+7xuW2icVoxWIQcuviawnlgTlGpJ3j9OviS5wS2f6HG5R4kpdxBtR8gGm1GjgfbKfYcsB9VyNkHc
2uhBI2LR1DQ+mgMpckpJ9lPlyocuHuH0lP1Pixpnb9tY5aWZ0aEU9I9DhiCMaJ6iuIA2WLS04ZXw
ly/IFC0gcWU4P2I7/6V0yCige3WctBqT4FAl0ZMV3c9+0fjWnmadvIkszTPtoHjimHpKHLwQmTIy
TsmmTV7itrPw40A11kb1vTWIC4OPHBB5kpv7rv+gM5/vg3ypE9qu1ezAnQ4GuWsG7uRW2YYt+b0g
KnILsKvfkK5XVbbjMaKEnJorG8csCITV+pfLRFtx6UG5EgxLUCqr/2HuTJbjRrJt+yvXao4y9M2g
JtEgggz2FEVKExgpknBH64Cj//q7wHyvSsm6StmtN3lmmWYppRTBCADux8/Ze+2PilzRdT/Qt8KO
lCewUSoMPENmxqY/fndcSCmReExsuveinOW2CPQa7U50gGi92wivsa6MfUtgIuTYutxNZX/wiuFl
MtRZWbHyDY3m4EsjwicGjsWWLcIJmUGIu4gIC4bRqpYF3y+xWzI37Q1LVSNSpk7ooJnmNvz2iHed
ThQAknV3+I5RE8e9tM+DlkmEKlWNVit9sFq+VpdTKvkvzrblhqELlBPHN8Vtf5+1nUGYAu07IpJv
RO2+pvSsbeTcjicc6mgXhVawDRyf+WfDp0nzBrrhTHsk8Z7xKJQczMdvNoAiQttxCc+IUaoppHIu
DlmeXpd4aAqBTNswXbAfHfH0wlcPLoqhc8dEu0nW9hd2ixvsw5JxWs7QwTH2rNgQaExwT7ADGOdN
/mFozQvN8bbD0Bqm3XulG77BtqSVLutT7g2IZ0ZGPciw4j7P671Fv48Bu3+k5MDADFoHaa5ma4U2
yEwYBZbFLJMsIRq7tJILaXOi6r4bbWfuhOlxQereYOMKXixHB/s0/ZInVRl7IEA3WDtObg2jtfAo
eMweo4rTAr0pFH0V2V345qHZtyXCagAEZClpD0dbQYjpgi9P9PZeF/Y6xikRK/ID2Ck4Fjo2h0FM
T5A0p31WFndlMGWbJcmKWLOMWMjZznQgHnzEcwfDdtfY2i+6bepLZFRB9zx7tnFRy/zkjgPMDfem
8OIhO0vbTj+0UFO6XopzkgJ2YxK1t0NbocMcOGgUEJeGgKvD+VYRh93+ESuEXEbQ2G32vW3E63x4
NzjWaSqM75Y0vSNSz+dsSUsmBYzWHXEfyMw8czxoiU46n7U9bNKx5m9XBVQX5yKUSG8IPnktR1AY
H/HvYVB7z7bn5EfwJwKq8FOTg6YrZxo7hiRUPaoTgKKjtWksPSD0Sb8mJd7likDjiYLXStXJNMYQ
4UMGMaIj/MNfbowAbVtaF8Uusuv0CADg4SMMA2W+te2H7kyOPebcOsItj50O/EH6WowtlSlL3MjJ
lN45vMCqu4ImW+/XpsFsOeHFYj31NNTB9YB+LS1ynu2k2+gQgszwbo5sG2gg78uaZylSE/R727Ev
PY2MpnHTV5efG0bPyTeNo80OdsiHxibtvnSQX/M6br2ke6t2vqioZ3QyooF2EnFoelfAjkmKWOrv
eZSfUnASpQS9Rq4LY+Xi3urGZquniVz3oD8DRwvPBvj7vIZRd3SzlJ892D6imBIvEfXlFkZhL6eQ
YhRd1EVqRuq4dPUVGabH2Qhe3bJ+n0wsYB0n3lItu34CyurRpd4E9RlOdrmbm7GKHVHf1UXGSX1F
4/XJS9fyOA05WN6UTKCtzwTpLLqFM8CURtbDpW0TU2WmJqMoC229WXFIMAowYKMmxDifKL3pQGhq
4AoxEvM+Oody3JQSgufkcw7AI8BGa3FhK6x1O0Xk+tbFDLtVQTCeZYgYj0JBr8ujZ3cZk1th53Gv
MNR3BkBdplfXNUgzMig6h14yrakorI2YrNOcxp3lnneGpTYV4UdOVF9ZhklNlipzlZMAgcjJFMWX
tQm0A3nTwLY+AI5AqnLpwcIcjPmRQM3+2E7Yar0Mb1fVkvokQtTMTW8A0Z46n7VuWyX1BIij/qoi
YZxPqAM2Ikj6fZmB/R4M/2gutvnFhvbKCV+nvXdL1FKclBY3YE07PmlGoAsCoLQqku4YESC8N8vM
3domNKzMo0Rk/bK2vJSzYQpHLJAE4gQrwKRYgGaTpJKtSEp3nymkLHgyTopqORwncQUrAiCi5ca1
1dcPM1CMuoXDj+eVtUYW98zj4X3PIH+xRwrXFPeNl377yE0qbJ/zUwISy+jl0Qzwu6blN62D9j4t
vQvDis6KFtyTFOjgprAmIiwXzXaY23kjHC8eA2Ezu0wZjjMKopUl92BxD6kO6ti0ymfpZprTC15F
PvJzpMLiXOr+6GWje9230MaqGmNthF3zsPjckR86jaL30u3CrVM18NG1ExBCMGe3g/k8uLEizogu
YsrANZiOtleBq6rFY5ctX0VU12eUbs8QawUlv3UGqR0NNo5h0vDkZTVU4ixoM2tjWW239h7jgvzy
m3kuH7ii/mXq9Zy4bfZoM/+mMrJOqqTBiGtb2c7GQw0KHdSPng1zW2VFdkr+aKEtJQwE4V4jSOvY
8cGjsTEVZ4b/XbEFXjsEbG8nr/GujFRWq353wxlnfi3m8j2fPwB+5nU3qfCS8E8eK3Ju7T5Kdh/n
AdGOWwAk4gTE5Tl0062R9XprVRQ+H/lHYzpYu0oHDNOpo3xa/FsoESNAPX950hN7fkAA5qStK9xh
8lB1wW03c3NYJCuR2jIfwLxnCNgEGcete5GrmvU7Cx8+8pbanrIr0bT/nMRRlDtUMr3fBSxR4xYf
AWXoVGWAoed+X+Tk9Do9KsPZpIPNtpTWy647mH7VxVYbHphOVNeGyrh7K3XVJ6RRGGTcOEb+VjXo
tMJRPiayvQsEsdKdCYjDGL8VWpL5OawzQQOVXkvzOOmzR9IfHzvXA/kU2rvJlrEcSHv0/Hnrz7mI
RdpYK6wlLsd5s8j8C76kBi6L/z4p39jAyj532uwhdZvvDYltSyEfTbqAbKD41suUgavPx9UAc6za
pbJJV29L6j4Pyn1ym+ByapyXrihOi0KfDoFecChj3JFZnO2UODPBsMSs5A5EFOdeBeBaRKl/sE8j
CyEUAA2keag8EOp+QWloBqckCu7K0ntvA0mEuAfOzxMXiJ+v+oHBbIFYpONMsjdUe10HVIb0sq1C
Htl3o53w9FlOrPvWoWO2MeyzsbTuoH/cVyM7qlkFrx1jbzAjxsYOiG4ocmQEHSKLJZk2js/pSSEu
36QOg0rXFsem7aHww5CnbIJd5u67KXhvfPFotvzZwZkEf0z1YOsnnlDub5NrNfr64CTg4RddXosS
+LDrFS+h0heRjdkAOpdpd/25HtmUaEAx9SoucYXdyZ5wlAWYwMFvn5y+AD9ZcQrthLWb4JBs/Kjo
Y1NF5g5ZFDmgwPmYxW3QBTd7bPHjhi7WtYEkBxh4S2CCTBGXzYcU9Jqj7IlDXHat7eiOWAUfSY21
KYFf78qsr1BlD+2mWo6O7Jqd5aJMUSq7dvE/7T7c84CpFW0hp9sx6GBmwbif1tf15D2IzgOs6aJI
8BzzJA3mRQVGvMbhIfWob1x04Mssj1E1k3G9CxsQjkWFCgQGd0XpPWZYfwGyBHsBjMAamnM1YPU3
ahpXKS1ui3H+tjQoRsyxBNIHbR178UohKGHOg47FN6SZ/wCAo1Ee0HFSBDonffHYt9SpMPX26/tx
AN5FYK/2fc+TaiaoodJZPxH8std+AJleYLFIB9IKrCoxd6C+GQqGftybDH4tHnWqGGtHWOe0YdLg
bTIHRwYxSs4XekngllrmP5k7mqzG0YXkwG4IxRma3o47Lf0WNFW9FUvb0Q0t6DINBm2bsTuz7Oqu
tVzEXVUKA7swzF0gU2R9dEqvhrGb90VlIUchWcFipSNKJvffZWvcNVg1kHTO9I+bLq7a4i1yoMA4
d/CZAkYaxZOBKXfD+QKpQdpdpT61VtqlTjxf5By7YqOtv1XWGqvq3JPLU1TZIU/7vZaLHZsRplx1
spiqq8J8kzYGCzTYRBQ0NT7vcgB57L8FU0/foToOVkCsQKh/+EDWIdEqTuJ0qVhSJ4+VY0FU5BYN
3SM/gwbhb13FvGsoUbuMDxiz7j3RXFWYzzYpMczbbpaXre9Ths3V+VLV9t7L2xsJ1gsN1UiXeO3U
LMsNCXv5JqQrbrnf5y7bIqFVWXfV9uoqw4C180uOSAnHMGvJcYeKoyjVZZVwYAH2vA/nOiDmV1yG
3tKfTTQjs8biaO0xygkqFrPwCX7rGXSh/OAWHLtsWh5wcrVkjFFfg13Wm7kSJIfn43k2F5fZ4hBn
p5znXA/pWZ/heIDqnikM8j5DMCurYG+ZNix+b2YYqI9G4fLIVNzqRTW8avUQlrm9kkzkMZCmi2Jg
drcFvGZyP8R8JnLc4UjkIgOSEnFdV7llJNBkUeOBbeMhRq6NCmsPV+EKfWR+NIBk8BB7HI17eU96
hwlkFyhA0eDEcmUV5zZFOv5BsppqELuCWrXlM7QZqycT1C212PdCD8WGBYeNemyfyob4kLV+UIxr
a+Z2jYlqm7QiOnWwY3h4i+DgdL599BQnn5w4oTO7YwYng3l8Ddm75yG/RY9GKeE0bz4xdE+BhpLh
dWLAuwlbqQjm5UZhCXQ05Uk7RdlWBw2mqhoGfxOoVQmu4jbvrjzh3QB7vYT4V+wTVFKkXjMBNaBH
IV4C7ly4P4AYfkd9/8Kxvt0STbF1Z0CH48xpOABzyTp+0SXZS1GnS+zDKcjMZh+kzG1Uj66aufCR
teTOHCfI3foLrDOKVYuvdfB34QKDS3N5A6bQ46iuu9z9XjXZsZuWU9Q3RxsMZZoE3ga+7Q385aNC
F76e4Iml6omAkYrWmHyWdvhDOGww5DecmXolageKuKWxPiQpWT5zO4Jh14gaVXmo3IbWClGeoJVh
PPTdow39RgUA7XJ9nvLkIsZhUJx9H/Lodmyqrw3YO9980pb/pV2n/6mr7xwyu9n9WMBMmwhwgV4c
Dz+ZFPV84TNa7kHB081Ht1H6t6MmAaf32CtSRskqeXHTfB8EcjcQxqB7CjI1s4qwr+3csX2An9ag
VjSvDDsHyMcAFKk+ehxGv+eGLlDv2P1D6VY3jTE/6aGPfRFnfI+bEAJ77Zoc8/xng2bhOEexN4Tk
HXA23BjKvkzKBIztmJMCzYYl1HSGLFp0yfNUdkc5rGEM9xYEZsPpvgttPcg0+qpm47JamNrOzsWS
6fwYRumxBLIKJPecE72+ajq3v+Db2mYAF3dFYV4o0zpUpEiclsl+b4oRHuNIgN3WLa0EE16Eq4Iu
YAfS5jh0NsOmQCbluV8V//c/KfWr//Nr2n41LI4CCvpcZvGEsmRj1xY0HQvxWXk++4qCC7y4mUKB
yP36zVmwO7Sg3XdEmT/aUNF3bpUEO+Gslen4iiS7+TZMAr2ENDiciWOEdOOOk/GG6p1zulUO1xUN
QeZjRngO7xxNMdoVD8H4ELbluTGAVBko7Let8MuTEzW7QHWgwlNgy6kFb7U16xcHVkfUsa5FM8BD
Tbs7bJbbKGH3JfuGuslFqRhwkgktr2Q70wPZWLiApMgks3CPbGBR3JYueRKegw7GWpmclsuR6eP3
+IuOZ7NsAX4lV2FfQbHa4NyY6X5OXK5OdQdUvvAb8+o6KfxmEyCioPY0ai4UXXNJtpHldOz9Q8kv
J6SYNkbwuo4IWKoXJvTeKbMRTVhdeWBk3PbOzZS+zxNgd9HZ1r6ac3VZHGrX2SzdkIAHyn8EJcpR
jw+whGCja03mbLgQmtGLxz5j5tQLeJAp2fFbrEl7jsX5LvFL3KMIykEpl3sTRBUUeWoI9CMwhqYv
jTVx00mwxTSszRqE3Kijee8U1o2j3mxUpphIlkhpzEr+SfZLFhfRHKP/as7dGN3MF4G27aIre4Q1
YjBjGyH00kV0StoFKXL7Ilr/4KlAnCqdnuOS+5anVCsKMRp2SHOnDMwwFcYfzPJnDvDxJy4Owzt7
enM8K7luIyfdOAqHbpI3X5hZP/QrpRNNCka8KbmjYcExq69/iLx9z6b5JSDzo+r6/GDydAL8b5ed
DnsMqWiqB425XHeiu8UIyCDPdt+GjIArGo15zdPnQq9Nqzm8qpYnXyfLnqj7J5HjG5gmb5d7zOfk
Ak97sRu8MvKds/iwsluSvZXDW3XL6NxzR4a3mE1HpLCYtoqnRo7clKEajuTbhJe1YldDwHA+jvZN
M0TRUYsRwqSPBDNiZrOm5YzxAJaVOzDc/WGuoHUOt7C+pLN1bi8zEs9IIHRMGE0Zac2GMgBvCDxj
2pogRXYwkzbMCbFrYzdCAAFokWnPQeA062jTDBP427Ev+v0yWNvZLqxz0zrzwmnYC+YSB8dkTh11
U3lAuUt/Ir0sa9/fGa13JT3LPgoZvs02mF5WIQmBP31w+eEzy/pBKTDyxe9MO/CuvehS1jq5GpRN
j7o62QXltLdixGdKq5N2mFg44KCogopb+jMehzersM/mzP2iGNCpcajuMwyPt1PHHxqpVanK/TjT
2TtoRRIfe1luXJHM543ge+2+ogicd4rUZNivxXtBd9SbzSU2QV95m6LmxiXBaK/a+UcSqBdbh/62
ssjvrqwQfRaq38pDNR5qVJFF1FMVNxNXAHOhGrxnUJuxlB5hDC2dPZwFFn2K+dKXPfBHVLqbMpTP
Tlp9L1RyZ1u41iKjMjiYtdl9G7E6Tp39TDZjuJ8bF7GcO5PgGYg3NNv2vlzErWUCueope3utj8MS
dUwbu45BPoMsmbYido029jD1oE8ZLjh/7AJIStWUHhl+Q6p1KgjwLN6LG22DrnmZPT6WkXuxhY5s
v0rtHf9Oje1rnYwF7WSKWUnHrWX8MUGQpw7dZjmufpIGSCgLv+ZD2e1bUnLQafcXvYPqupI0HDsK
Tzmxw2aq2TlmVx3M6ZlROF3pmsJytmgGZf6PkW/ZcrjYo2cdGIF0zBCwoed9j8ptgSuTilW//gXl
bL6vg47AQGO6E16MG5KTzrJTIMF22SzaQ2BzRbyizmi9Y5sZtc8+49pbSTrLASU9jiL0scrlj85C
jOeAROeDIGdmSzsEx99YODsgyjSl0MIu63lIEvEXT80jSgjUe06sMVCYS3UFpPpHYJK44rqnzh+z
fW9B/QfMepkvFQ8NBpJxCgyWufGyoLW9q5cVrRzyCaL0gTnfJstEtqm5IFPanNXV2jArg7dQc5+t
WsuODZ2Oat6hOm0ITrTzjWwy2uRp+5z04hwTXbF3C96H5i/1JoiGvamjw0TRpNJ9G5uLIfdFZ1zP
hDgRkZ3uGwLbttLTN3zODd/2qcypAU3odJTjYPuRgtKFYABK6Gn6akYE12hya4gVe/ctwlj4WgNK
Z4w1pJmNemQo40bPHf01euSYE+hXNSMuhLRnEmf6+Vsf+grqa1Rti3FBQtjczLnHtLpMi/1IjqZO
5h+qBijbRDV07R4hSuaZbtxmcNcHEW4CxEsBM1KQ6vODURTNZTg2MqbdW5zaMWDvTcfz0ZtuMiim
sZu2F/3yKlJyc8zag+o9a+obL78Y8xkVQblw4kgsE2s9R0Cr2rrrBD5JA7AF1cidT7f0LCpZ92aO
5bR6l4PX8LqlkJrip333huDUTYN1jhJ5PxPTcW84PTaVnBmUGSb0eKLprvVlDqLYjG57jVM3XZz0
vJprHWuQgB9CNZkk431TEzOFAKJk1ZCqSi/hkW4Wj8nz3OIfTwDTueBlY+TF3zI8+LGToJuei9cB
Wfk2p0OLxEPgoey7W4I+tlGLuockKo71JtJ+a7CvhjS8XQwPY4WLBDipXuVwz6gGcCFonY7G3UYs
qLz6KSLgkmJSz8WLA+65YAxiXGh3+mYH9+jQHunqDTtRWo+Gu3bNfY0SzPW4MqtRAY3kh7HUnQf0
ltPJCoHF0VlswdUxxEPsAqMR78Jsu/kZGUEPClD+pmXL1Rik/AzefrXKhQt9MfQ0XTi/bInpMze1
9pDK8Nxn+bs2mqPXMnb+yAoUU/qDHK5t0JTfSis9J/wB8MtrFJjX47nll5e532InbYbbKSLRRFLo
SEO+yGy6w/J1wi351Q+Nxxw7Dmil1PRxAQynvPRiI7W+tEb7tlMNxqKxWV5rdsutPoFYbGOieOj+
Tfpl4qjk5u9pSNgsE6T0xbBojnkjEheUctr40kffpGheAqv7MaftD3My4acDpHcm7g2rBt8GM2Co
Wa8H++DZK5d4ZWWUSOOWhd7PILmQfm085PBDybjfoCk7DIV5GsScoaHJf7iESSZ9/wbnYk9K5nVg
M/RKi/N0XL7YbvcEBJWRDvOj2lVxaLtkpRZjuKOO4Eg3i3nneTeh9yppBgWlejBtReDR6N5aacAX
Y76AE2FtUO3TJL07l9ZDt4TLTrAX7oSFB0jTDrwikHHkuCP98iCcbNz0ZZMdAm57+kTTsvWm4Y7c
11UpKF+MgY0l5UrjSsm2VZ15hyrB/gvaBxIGrP2WdjGON7lm1FCtJOJILZG21OcpqsSDrOavMCOu
mky2R8dH3Oej+ufsi7J8LLLrxexd8PDjXQ409mrS4Nxt9A8ygFfd2q9lO4jYGxWzNKemUB8noqE8
hlgeWqUyXXbOxN0ahv4dGw/+pCq8b+aqPIqCZpXo9LXt9CTHtAq18qIPH+YNg2Dt3Vh797qC346B
i95fW02bfFiCnVGC5Oum7t5Nne0xc0NJg6lTdLDvrIQm5ocAZzKiN6sxhgOD6QRbFtILvHL7aaxS
9iuaLOuoIxv4iCEDyNrS1pE4PJznFfZ2aZri8GBJER67VclfTZI/PAfFzkbmF0dh6u6NSL7Y9Ou2
OksyFpMCqvdCC8Wt0X9PCYOP0JZ3sxLDsaoX2pBmtDeGzNhH9K52CrEpWW7y7GOpGVW4HH2u5ab3
OOhLjk0n6kWbyk7a8Tn0BZtxgw7ioDdwrhij5l4I48YA8k+m7TQ3P/KhiMOsfE4MkCNdSiVhTuDF
SYomP9piy+5dOZ5ZBfq2sV3jA6OZpzynL5OnbJAiyohvce19NzpfCoZ2m7CXNcdRkKfKmJhZYXOz
g94hzqLaR3gMWZ31Q+LQw5NMQ/fW5J6WFOnMX5tlXfffrLIrQgx5ix/45gqB+rNVdjQcjDym3exH
Pxtoz9vnzljfF2zPmzFIvycDYBcvuEis8L4sKzJjfPk2lS621BYXIx3CB6Jvr2ibxOu/icFqUiyP
ymgJUyKrrUsHTm2SKAHZn7WCvjmC9/2gzbVPKV/6VmHzAe6N+4RjXOen/p7+h7/OhlxXDjz/N2go
vA3opAdyH+tzzYR7A2NbHHoWb17J28JgyH8DB/mAc/3ZP+4FLr43OrYOVivr09fiotJORmfVsg2h
cSyIsUE3T/ZkWR8InrktlflOmCVxQagBooWEMY792a7syngIikfl19wZNa1+EvyEn6+MEEEc6Xgm
CnnbBvb30ahhFSO6o4cJ4wvpBUA/8Froup0qqGnH+++5cn+4nomiJys4n72GK/egwmZp1Lo6JQpA
7tD+xty9Amw+f24IqigRIpeP/QE1+wk24phVky7YF/a9619ZC7HmHCOf+yLEXIWCadNofoa/vgVx
5P/7m0ITAmG9+vX90F8ZHT+9aeAR3B6uI5S0vytb9TaYmCbn5oFVHeA73gNICxtDD3dtYlc0hm2I
+hQtU1Xa8VRiMqApYAAh3rjkDTdeKXeGJ5l8En9ndgiVzF3d2m9G4xNmVmWXEJxwNrgtwSrmcEG1
uNBjd65lke6LJBjiLnCmu1qQg7ewBJvkCOo0f0lzdfAiZsRUxzoO5ic8U9/skmniTGW3MQO74k7g
RG12XUlDt21A/+J1T4gDRpdgTYREJF+TQl1MYVSSIvQA1CzYNKFzD08QM1VETBupGt4gPtIQ75g1
RZs8v8gr57YJg1MPp2zbPqKP0fskQtM0TzQ9KEEEN8RrxgwXNwq2a9xWVKRduhOT8Z1uQGYrBpQ1
vRE/uW6IuYsykCG0U4Y95q/rYDSuVqkVqNb8rLYnAq2lH1xcJUsQffXbS0YKPb4anca6zo6ltDjB
1NU3w8OVXfVmeDLcx6nQnK9pXkbh5G9FwRdP7NmpnbtnBKT6oW0v/vqe+TfGcuDBcKV7EVmMSXEn
frplorkGAjk2NdsEMvqpci/TOn8MR01Ery06UuUwg8lgINdxvqWXk59RLRNOgxFvJk/bdxB1EL+U
tah1So2/qNDdtyB3fgyy3C/j5J75TJC3wliK7bxMe1OJ+jccrX8jzwDNse3IBiRlM18KP32Egf+j
JF3uvbceU0yUjI3bnEZFeYRB+94zGugdov6Dt/S/ovb/vyH5/8Tth/7PPx9Y/h+1mluZiu4PSv8/
f/n/CbXfYan7J7N3zQ/4r7eqA2+3xg7842+n5+U5F7p7rv5E7l//0h/k/jD4Ow4B2wxd9gNuvoiN
9A9wv+v/3SWvzgHIyXXk/3MhEct24h9/87y/u67NjRo4dM19apd/cvtd8+/r73uR46Ow8Pl7/ytu
/59WUGO9f/AZOe4n/lLr28M4JqKPA4sqFOtlhkcwGVT15acv4+aPDeC/qr68qWXV6X/87c9Vwj9f
/zPDsmFx6YSJvM9N0MQQYkPk1y6x7T7/zSbwqzf49BCUI6q1Vkn07os1nprGkfTD3fJ/9aj968df
d7ufNpZ5gZ4yFbx6GxIEbIZyYqKi4UpO/l4s5tsYyOZA6JP5Gy6W9z9fjs/k96HL6drjFIqTprVu
eXcii2jGEi6lptu/viIrKfFfG/W/PtL61j99pNJGjI8ZzCTOiZIcP8oxHdxoN7XTdePb/+FVWa/W
T28C/dMF1UgoVcWxXVpYmjZR0BO499ef4c/Fxr8+w6fiSjkl7RFF25JHQ79g6LSuGi8xTqZDcw1b
cHrOCWD4zWf51TX5xIJBPDSTU9+Rej1SYZbzZNEgqJ/GSFm/gw794pJ8Qthp7c+Jb/MOKPNViTja
pZkfMnBssSCFVf2bb+1Xj8qnZ31cMPynRKLHtp77H0FNTgYggIhxyl9flV+8/gc6+6eLTnWXdWib
MDobSXibhvZ83RghVtS/fvlfXAf705NOD6zOINmUsZ1X9ZFetjhCzPS3vVc7v6nef/UWnx73BPWf
ldtrTCO9pZ3iCmBHgE4GnK66++tPsf60/8Pj9xlg6k3NYFhLBl2jz6/BkVRdiNfGuQ5By+2LQl/5
w81/9k6fHvRWGhhoomEiJrjHujMZXtz5ZvNlNEjsyIvFRETUMSlT1Lr7v37LX90Bnx77LEH+GOb4
ChnHmcxAEz2dZ0Ahvv/1y//q8nx67LnutHErBHehH9WHqcvcnRcAwM8YHf/mJvvVJ7D/vHBN0o3W
cdoYjwtsDeBIyr22h9z4zQ32q6v/6UmPOIGVaVogA7DEjLDGxVw5f3cAFTR3OrXn94JimQBr1AgA
CCokE+lvVrFfLPsfMMufHk5yeBMaA0Efh6TG9JsgSMbxMnVaACJ1IaECBsXSNb8haf3iQn0+BEb4
Js0s7fNYB7RagwhU5savMLhuyLEXvynlf3GpPmMtu1EzW51VCSOhqL4bTALxNnhD6v7mG/vFJvNB
MfvpGwuL0B8Ics3jqJBeu7rGZzK9bXJrzwZESG8oTZp4dqbG+8028IubY631ft40F4/mytiW0MMW
Jvwbs3Tb4G7IyPq5UYgyUT2UTTFgdMBzeu9krTF+/Y+eK+vTSmHRnFtw6xZxx3wzPCocDH5cV01X
b6y8xfP8n73Np9UhX92+nFmYsEayvA9NY3htyyF/5xyG0POv3+NXN8WnJWLqA84/LoptU6bwH5oC
yjDxJMbvNiEK7P95Af+Ikfnptkj52hcOwS70S/jGK3tUWEdX5kYfez2hqUDtSh6tCi5EcGlYZQ/p
dXZTQMqYXzTj4ijrdhFUs2G74FBXt3ogYpxYaNJ6kFWPttVddlEoijNQ/KSsoFRM0g2QDBIkba8f
lkuhIiYjlTQIajOSpKkfA5Ub+OpQRhCVVE00658rVedzux/LZI6I4bN9iCZdWqD+Fn4YoQyqArt8
TaKE6JdWI228Rd/Y+scuQpgBFcjw9U2RFDJCx1571i3DE4nFsV9SxmISCjj+I9YQQC+1M9AyXwB/
tuu5dxcac75Wl1p5bx3QouRuCRzQIjgIphrFUj6QsNXtOgXoaT8JMN8vWY5y7x7zbhqdEkGO++tU
gHTHxqea+bLOGrw3pRUtM5oBsx6mS3OodHdfgdQNGQlgmXpmbkYguRhx+OOvhe2MoHFswrmF/OLn
0tioVQXVCkw/KUM2p4iXTAVqBYkrKDaT6t3K2lR5U+cvyA5TE/thaYbPWSS88EedeNb02lWeGWK/
trweuQI5eeMxD3FZoKcksj0FaTS1kuly7Q+D9RR0qoeAwVdbQhxTWr5ZRQJftyApZ94Q3mw/Gf4k
1XntLibfi09ZOyPlF8h67329oGnmxJEs7XPYwHG4bUwM6A9tCPjrtiqtQV0iavJYLSLZDl+WWhf4
mzXO60KjblAVnCV0jEwxu7BKya4fdEC4t2B0lZ8PDv2fYyjsIL+c6Flhu9SZ5sUmVzJ13CgGDPS5
BxKeg5eALkP9ylClZaw+tGH2UOHWcV6TinX93B/zol4xsNyKl6UR1dPJGAIBZMq0ooKqmQwtkjyX
oEXM4eKRqC+ZI1b2A7nCvn9vYOtf4UoyH1MmMzLXHrrZtC2T66hMg/ayslQHgUvnIXQEiLYxzna5
3HdGiPJiExYCBzI9Mj+Z40ym2Frwp7YZuOqgDFFQl7WOAPe7cPOYTScInFfzotH0b+h7VIBvuIMe
Y2/8Umuzw5XD8BnOSIpsY+HVJ8aP4VKr6iKCnTuk8SxcyJWI8GBjfa+AGgZfE7MZwH3JgSpE+QuK
nTRq2vHJ1J6qtoarm+iRRzJD+a+dNj+3nDEHazvJQJTYO6IIqQlABze816qCPeakeOHuQxfk1Zvv
tFHy7tplNDB49omihw/sjtIGHN7boQK4lIdCvoS+MLO7iGkGI3jZzPgO+/a/qTuz3diRdDs/EQ9I
BoMDYBhwznMqNUs3hPaWxAjO8/T058vuA/v0gQ3Dl66LBgq9qyqlJCP+Ya1vJYl/FyWy8wXnWiCF
xHHqaEaNJXpMtEGEWOj96NmV+0cnQRq+ePeIo02LbLRZEoZHyMCdjlcG70j5SOhta6ge5w5v6ozU
JvIgk45t2+KQrfCPH0HcW+V2VuZgE9+beube4a5C5KiBDkBbEpOB8c+S2npD35/El5YoTusZjgoV
d+yGfUpWYJ0HikPSwTVuYP9SyB5cOZ+y1qydB6QIgqlrRiozO3vSg6t81xaBdVDs9SBDa+wUOJt6
+e4RAJAjEdYxCrUq8vPr1HcNvilLOO3KVExQHwZXRcGqLlM7WfdZwT1OZPHk7qrAxI0yqCpUGwMy
y/Di91Ps44UwU6tfomPiZSE0qwubs7acuNqXUVvxE8KBy/GnuV2MAAxyauOKp3aeCKJt+15D+Te9
3qnUYsb2UWrk7lFxI5axxdcDC/fVJX3sj1d3frozLd1hSm0qnPVsktA//gwCY7EF7itDzLz0giG9
q/wbxrjhjKF8C6zX9yEXZB5IfTcV7NThC1n+xRzgsL5AbsqmY+EalY9WUvtI0VNUOjCV2rkNT23a
CN7YZprLlRlObGayzLcjTAbB5FbEPRsWNsQA5GzD83KcgHMLpNRBjNcB6IQ9DM9B1ISef4kLU9np
bh6419Q2n0lwQ1UdYlR8riOhiWtmvt98G0GXidfBDvS0aqtCgXty9WBA04nvrgygp0QS2NoiNsme
mjH4AVXgVzm2sDRmUuENUZU/p6MK7YMLqvoLEql9JzgEWvSbMDKyuxslwDe1HxiURluhiYreZ6Kp
jfcpQOV3HGMq8HUXldL70uXoj0cvMo323AV+O2zCkdw/FJX3Mb4zlJIbuvTC8JVVSs6qanSUvcJQ
59Qnax5Tf4VZc1b4lVC6IfbVgR1uhSViex34eegjfPa5CQmld4jES9lh6V0yVCVZcjaIWYwn4C/s
+FoMtU2IfGlbeuPp1HSAs8m2OBeZ2b/jPKmSY92I0U0XuQeCexnlqnTXdN1jv0RN0gzNaiD5uXxM
J0Ko33ofk9cqxPOTvKcAhrOT3wZ98jA5QeptYk6+/hLPTlyf1B1fvxgnnD7smsBzA/mzwAvCEwva
hpx2S+ZoeOMoj/cCHax7tLEgmWsy9QxjBdsc4XI/m675WgetjWPqzruc91xQc3hK83Z2X9K2TDBQ
xLhG/uoe6eFnZNlO8eBZGaaDLDUQ2/dDhxIasXJUL+1E4v1POk4HmG3mlN6IjxqCK2LUytui956K
5cCQO/9lXVwQkWchFbw2sxkbiOq0CncoG4MIlUdiN+DzVE2qZZeTAPjaWrA2jn2YKwfWgDPp8hm6
VFWSPZw3doqjh1MI9EHW5B1R4K4//4UhLyyugmxUdwdHDbZID3nav8/4mWEfmvOQY9IHhdoh9Rgi
4zDldc9GaSS6YINkcH5sRJeRclRPdrlL5zICuwIZze+o96OGeF+rhnlXuwA3vt2uIu0R8kpdD0e3
IqGCO7lVc/RsdKCftk0q/Pz7fo6Y0zfnrXK3TaL6+QrwMRSXgO01mgtDQg9dTthsgS86qNt9spsz
w7mMLkkSK3tspbMVgJzim5f0dY+bomB1DzXL9f5Aw7HTW5Lx+P4MvWZmu5ZO7Hnb0Oz8AARxgHAH
7qD/0vUidvHAWnVZH0dZzgtbOmX9PNsO6R1RJ/J7yr1dkQBkEiMeHwg/M6bVpMU8PiI5zkBG9HMV
HcXYszRd+f6dNqRSMfXwg7TtvZdD6NyTLHljlt6cUQ2yHM3ABevGsPbKUyCMAQdwIyd4Zes3b5wG
cxOVuREehRKYOGO/b2fSkAxfreGpuPVTWPJcn72p0P1z72Uxwq5sQH+5RlBAx4UIJsWWD88CnVAP
BNY7qURmzpEWLGPPx2RglYeBXd0VIrLcCYJVBjTg5Fk9FlOZMj7Kg7T47Dl9yjdSN6V6aZLObl9K
o7eH97IaWEPaTUs4DAcCX/GeRG3YunmEC+4taUP/1236sQBPYaoZkEQvQkaQYzie5zpvp8+qsecR
gf1cyKMuESNBV6xmfA5Fn6T72sDeDc6QinveJI2ZtXfqCnILcI1FuzbmGvZ8bJYZxHIHqSdB1oZT
HmPTEM6uR7EcOKssLFzCIOpJtzg/MVJbK2D69+ehAP3/HHW6qXddadmsm2dGM2rZmwSEX/qAUh90
uFO23TbjjuqCjZoQVCz9qk7MJy+yjCbaYgbzxkNRwuH+9KoJ4k3FEyu+yxQCpLFAZzL41gkWtxTj
uhcVHlRYCCPObxUxkn0aiG1Pb/M4ONkn+ep2z6pVW7yLflZASFV1nRu70g+adlEbsxaHjBTa8M3j
Rm7jtaTAGf8MfeLrgxvEebobRDMMu4iLcF4nxM/0O1qEbPpLfTCmF4FZrjkLhRbrWloQKTYplI8M
EixGtGUsRtO+EVmfhr+G9tDjoAAM5Nambav/DsPsZDvttypAy5g64MyLknjPb7+pYiLkteejxKWg
CREUlwzmMUgwGpLHwuy8/AUGtq83ncQYg7ewi9V7Z/Z1ynvEu7ux7zXnLzEahtXuTIVIy0CP7CMb
ywd9N16oim9tXRQycy+sEaUuFp1IVbIIrJRwA1oq7UxnGwVkviJFVo47tk680GE+l7j9XZWUOz1V
0oJjj9q/6ReG6PX0w4FScnI7Hn0So6xKsxXHFDdaoBRjw2W2fAf65JlEgmDB345uYUy0+rAiOC3A
p5Jz1G2bKjfT/VQb+XjC+BTAXfDQVl8KG33cSbfSCJAoRhUGVJWn7i0uRRQuxyYIulWiyawCjRWm
I0pYjLJbo52g3nq5N9uEEkt/QATlqI5mz/AsfxE35lTfSLkBlcI5VeIW7mobKEkydan5lAUIZA6G
XbT955jmKrjMTjcFT5My5/YrsDnt9iCuSZ/oYi8YUVQCHl0ZRLP2q35APUwyb06M6iZs5WTtTZ3G
MZmktNJnu3Ath00RtyzceDPsPtDNk2VRhjXiRI7V6jBqINJQPx3duVgqwfaNQBJyOKLYS1PoCgac
1gHvQ9ThyXd62+mQ0hMh1C6Txm+Gv7PukZ0tbJxtJnmUve8NuMSAjfLyzTWFsBkURnFLoiEu96LE
QkihNE3GPppsPHmLSRH2DkITBw5IrKL31bsVawtVgGcOOSiFMmMucQUAltUrWjNWzwvX1n14dICW
G5tUEThwiOq6b9/0QL7B3UThaQPRwWBPrb1DkliW1spM2Iz/NXsjx6brOQP0rLNpMB90eCZEmL8H
qhLeSQ4odQgq7nvDb+jlI99fSUu7/mk0RIa1tCoqP3jpAWZivhwHbdTpekq9Prhk4B0KvaGodRBX
0d+G7UcBaT6HLxc36rnWttJXsIORvavBLQw7s6JE+bJ6FfaYH4WBAVdy1iKQq1nMMGLuRV8+GG3l
6Jeg1MCZCZh0DHSnqWyxQHMSmXQIso+bz8ytfG7OSnpQHuniDCIjaOPQkMQlygJl9bo8A5BumPo3
JUccVl+/PqJYMCRYPjq9czHlpf9hZZDoEa+4Jc5TPSOJvvuWjBQ0UJNIpKqerPQKY1NYfU/kofBi
8gEY6Doa3XM+zcX0gTaQhzBHoRY+YU5uc1DaMcEHUMr0xINM1HwPMkmF/lcA+bsBwlmloA9mPJI9
upYonqYdqMVAjtu2mHrnCbmtSfup0jlJbuAYzHDR2nUYXXu3A64mqsqqX9iA++O48FJlzVjhsxYo
jWRMH+2sqiQvpQjHNj1C8Qj785yUVvyAM95sd5TRjrUtmwkXHabFsD1r3gj7VovcNq/o6wlXEE2q
xTmMctOEqBCHxRHhelOtRi7o4Ng4k43GeSgCIzlPsuT/IA88HY+oPaSjV9DzvHLcGp7XU+QaylJ4
0AorMUMLWXFsjnyZ4WzbP8wZYBktmvjuCyf9Jk5eY+0X80NndPYSlSTFSIv2/YWeAqyNLwzshxGD
xPKPH+AcSZd0rpb5HQ1Ux0tph4H1LOM0rP6OXeTKRxj7Qb+JQgfnqvbGgvjlzs0ZX2IACWHJ9YnM
vRpYMLIbhjQdRTXzpzGnI27KYEM+ew3qCP+Al8qDTJ3cRXjLZftROZg0h3WnbKt+l3MS9M9QPTLi
ECfefZRiXdkE9tpOADk2G0dlnQgWDmFExqMjrdz9YhjGm4d5IcyM5wBTZ4mXtbU0E5R8JhSrOcgs
c8uPSFCu4S/G0WED3uyqEYYAH36q2x02yEl6z6QOeF3+wrE8RDMitjYFBSMjfJxhGif5Oq5NWW0J
fcuKu7cUPpXn7xLSwfn+cwV0cziYiBKM8EnFTSSqe0IIpyFQw2k2MCoMvpvc0kQjPfTxo8gvo1Ui
3YYqiEL6Im+GRT57ioMmG92kXg1mk7HXMco2nS42YGESUCezpKhqpZbthUY0mH5tlwcWC04UwuTJ
HKt6wZJfp1un6mZ9mApm8g1BB2kEugLvLIkUC0kQtjpMnjEjTPayrPkIsTnpXd2jQL7Z6TQ3R25Y
Zf2BKYa31EmKsgCHE3R+eyiTrGsOWuSS893tPRenlDlXlnsteNuM/QxWVb3ZXRlgofbQ1Vu7EaAT
pBNHReh4h8olzoXVFbJqrHYxytPQ5yl9GoIicvKVE+G0rxddBMTWvMisLIW9F+mY1ONnWuCwXhHi
oYxwA9UsJ0WG4xVe9NB1QxhtXAhM3dFowkQFy9nuUmTYIqarV/ge2lCP26pyYS4BFfBhDSTGaCGu
dLUzZ9ah9eIqXwFr7L3TjBjEr/bScboS1l/tSDyBKeoDBo1eFWRnDs5xfMz9AEwtGmEz2qhRQr+e
DK68q+ZQHh4b0yvD4jA3UVe9/WNn8P+kbPrfy5H+RbG0/Snukp/m/wPNEqus/7Ni6X/U2U+uv/6z
XIk//0+xEpIkV5CP6EHV4wWn7PqfYiWBIomuPuDoIojTdPhn/kOs5Fj/JkyLPXWA7hPV0j1RsSm6
u45J+P9GZifqJ3jbPrHZbE3++3/jtxr9FP8hHkLk9S9//5/FRP9Y9f+v5bkncNAF0oPaazowC8z/
usxEI9h0QqHyYW+wS7Jm4Vt58WoW8zdNcgJvGgpembnqhsI9T6U+RrO/bc2M3AjfYYN235ww4r7J
gt7A8oL1gPWo68x4E9Kpr2ogmzjfuYFkNpz/8T9pM8yLqnZSkmXs/8u+z7b9f93K8gM5/MVr7Zqu
RMnl/5cNnBrGxrXKDpdWId+TInt3S2AOsG7Vun7vOFkWjVEHW3KECLctqp1IGPUxjjwUdr0ZB+Oa
p1CUDGCDEAKa44gHYY1Sdq0d/TRF/bc5ApysasZUI2gA1xJQhufmCU3x3blgWKsgsM7QBLojwVqf
JFD8JINCcIq8amVEhjjeBzVtEp2bIhiZOpnhKi/jT2UzB7LaG9OKjHR4jgwndUk06akimZ0vwwmd
Orlv5wFDrWrbH1mPsOjTaiMCGKNtHX1TDL1hJyKzSFLRc16/+K25T8yDO483IBcPTl28GHP+qdWv
0WQXuvG2ICRuavx01QD3Zozq7QeFHaKLX2VtLekfdnMdwUsyr+McPwgQLZH1mZMB1KVnJkt/0Xfe
bD28i1Lvy6GllAEKE+tb80L86i5xGyitGDSj+JgL51EkxS99yAG46Y5FjVhE2Z0T0atPnCmrroif
HEtbC7u2H008TN2kHoU57GGKMZtX+Bjm7UA/CGHqrIrxLhe+lDtjKk9lAv1GADjKjB6ikNx6TrzB
ptnkwzbOw2ObmI9VPp99KlZhrxK1txmRBUZ5DCPrOorkI/OjCz55wn3A9abTgeCXZ9d+IuDkUsbV
jWyRlafkLijVinHJzixtonq/Osa5FJ9bwvzOug0e3bh9q+b0KsMjHoR9BtAyift1Vd2tgueoLPfN
5C0DGaGETsrL/Yex0TUX0cFtvYNHbFMRRkDbjBOhITe/8U+0VmcEZavQKusVBeXeN7MPdBXrkYvY
wi2TEzJkCm+TJ1cTFLbTir+Q9j6knD/CrH/qkI0z21oPOVZKJ177vXHprB67oXOGEr2JjWQViX5H
HoOvZnI88ORDtvmK5H3tdg/FkON3KMiOKVg31+Ut8Y1jpQQORQOzhn5z8/IBD+vdqu6fFB6qNOL5
T0LIjsGDnRh/EjGeqoztg/K+bLT3C5tkrjsEcaV1+IGv4xMcSZZxZ+mUbBvmDIRRRWLalZY6SQ6S
NDP2LSTTNvH3Y9Q/9N3SzHDyhd4XWBXN3hifJQZjCOX1n9w3n9l1nAAe/8XDQ0YNGvVFT9pdz5iN
ZMjgVvQDecfgEexXr4svaczTD6sBY6qNazFwcOJisymk+uAW/ktxBTYwWissKq4YLzprXgEwgoBp
xe84O9BgLe9Mysr4z+eplef7H/FtcDFjnd2TO1ZMas5mZD1iKnkfcucWh+IlKODpy0/2S9DT8WKo
+atx4i8VyKfuzEAKMFW/88P+qSysM9PXy9xBYx/VXmO0AwxKyhMcRvJ2XuaGFkvE8xX79E610XHw
yDnCttOI4jGCTLIQ2fBDLMSxnIcTtLmO39YEK5ZY+q4ff3pO/TCq/+iuey/dQ+Bsna759s3xbxRj
+e6COwPaGB/qQpgwf+QvA9yLMttDhpkbkyKQQAtY+raSb1FUvRPr+EYo1GKMk2vjOz8dCZgNy+Wh
sHHbMCwddPXul3AX/PwPGPmj1dW7dMwAOGafYxk/p7n7loctvP4caqjNFtw9wye4MFg467FcMSva
Sqe6WaP9cB+sloEGr+dRv0fJjgV2BAd43aGUXIxqOnVZcEM6vrv/CsMy+7Tnz56meVGZGaAUMM1A
YWg5ck5D/RW07ZMQ8mTP/b4S8wHX8NkYk4sbZ7cWM9Agrm7tv1akCNPmvUfG9FiGoNOCfMss7IlK
6mqM8+7+RcgkebL5xzkD3hrjsWwGInr44WQMx7eMdiz8GVJCH2axwh6dSEjiPWLH2XvgiKZquoaB
2GaBfTYban8ofqYs0fMXIbkO8ZtqjCsrm5Py4l3kbiBQGxDFxmOTpefIMY5Z2R/zPt4VBadPlx3H
mhGsVeIK4ABrh27rD/vJTM65Dn6dMQ1W8G8vdbWVRboxo+ActPlVsqdkgnfJGYYufM5JJFe7yt50
ffLYxc47tgPWItMfFwhc094J+ibRLyq/jPUED5R8HeYKBmE6/iFO0PBHZz+wH8bC4XSOXrvQeCpm
Y5fXesdjsbLJ5ICOehit50brk3WZJtjf/T07AeyVBJAUvuoeLX7XPQhLv2Cz7KcnPhp8JEzOQni4
o190aO4CINNWKF6Nu9aictYBB1c5eJfaCt/tAtCr91Wc/KF4D42Q1JYYrY53ynr2N7zUIn2psRox
sT6b3XPaFLtgbi9JGrDdHXZIVFgTj9EWMuwNpu9741bssTj1Go/9R0sCSNva1SYjyWHZrlkgFavB
J3q2VNaNIcx+CLIY2qfHBnQc3typXtiDZh3NwJiVevUatZgNMXzXNVPS5IOZ/Q+GlD+92T0iJyCP
QMIz4budwmJH5MWiT7or+P/HuMk+pYe5hJlOmae/ZO89y7HAUPlJZMgK+9TnyEiKDc2wxwV3gsxr
Js42cGNoC+O1d5BHpc5rkfrHGW9zK9f3+z6ypkOU4KwHRL9Mu+HoCRK2+RVN+LDuFj6/yP9kit0M
mz+qCRMj4BC+MHOihwzV2jbmB5XTgrBDBmTc3eh5mDJ5PwHbmIU7568V5kgrXZHUdHIs+yHV6jHI
miccK4812yPlVG8/5B689P/88MlKl/7m/jqLXq60GR0SUNZ4/rZEPNHsy50FBvOew5Il287Pt+ht
nt0OOcocZ+cxj47wsx9dx/gw0vmlthvuHrl7FmbzqalVHENuIQ0xplhAtHsitOXhTkfwCv0Z9xGi
n+gKmw/MmbnLcvOzS/WdpYwCyLCpP4qCMkV6JNabQ/TAGK64OvqYuOmBoKCJrrgKb7klDY4L96fw
wONy918i383XhI7MZNv2BxUMT0aFvzKuD1R59T5rh9tkleoBL2p4Zmu31MI5JFPuANi4MuZul+09
gWzy1mHLDgHdwYNjBFDLnOFVJNVy9iDE2CAAeAMpXdnsx1tpuPEVztbAwH9XeflDa7XdURTWHmRz
zL+DiDJTjS+JlbSLmXmkHBmpSAkDRsnyKRmmF9odqr15BMhDjgmq3q8EQfR2CsQuJVpjkxjqs2lR
a+Bc3kZW+HdIYCvnd2g9uVLvsgES4M8BS1ugSfOMT4qKTsDIZpLB14Ezin0xbkV3zYLEXFXoODhN
9CXoy0Vl22SsAfvyzVCi8gG6PyqWRxYWpKTtAUOtVc47GbowP2qcx6xHrljLdnMf/dVldSp7qKmV
YZxHP03WYzf/Upw8z417KIjjWxZkTsOUUAsHEPhCtNO7wns14nmfSdrBP+99CRqJdQCRkZBCgPJO
9uoHXBUdcAeeRljQhNFGOgO1ASNNtxoCm4G4yc6fmrGTq95mNcvAepmP4S9zv0umkl9jxtc0ZFx4
SgpM8Pkfylex4Uc/EStLAWbk/a5FussykxhjUu5GpBFURdCoktfSaNTCIv52ZsTDUhTFoV8i4cDz
mcXx05DXeDXjBk0CKBXowuJLKoL/6nFcmcOBQkNzCukHJyinJb5DE0YsLjaG5h99QONSw1DgVE9q
UjdCgRQqdIJH0g2qbQtXEN0L+PJan9DONOtE1RIsjxdfxWhtGpWMBzXxSBlcZVd/FN419BGZ+In/
p6naO1KogiDjlzXeNkcTSGTl6561KwO1lESkpkKeRciSpEsN0hY5jks+fFzb5QXIJayWPKuXzEWI
8+tMasOqhNtZi9/C8k326dm+9RFF5vAceyQI+0wi1icQAmYmCDLHmoeXAeI8BXL9UN4x/oY0IdCp
cxujCJGzYOjqMxTjPVbZp2Wnd+AY4kTbvE97Q97i7lDxrvihfau26NI8Ig+9veEIhmpmDvc9sEiT
APAAY7E2t2ydvQUxKkwfZ/fZluFBpTArvApAh6SJ9GVyqTlmWLEwCw043RfSI/C7C9WjlbH1cjX7
+zay3iZn2lTlJS9d81pH7AzHeTynQlJNNV+pJ/sjWUns06y/sIRAIfqPUdO6x5b/dMpIHgB1H4MJ
7gt+OX28LG1pnmobYR3upmmT0QbLWos3swhubjXXW0trtvPkFj0HlONh+zjhG95Go1us2h7pWGn3
oGmBFJWDBQR2thdpmXtbTw673mBgeBfKtNSqw1g8JnJ8uy/QlxVhGEZLSJqvwXyNd6gG6qTKajcg
EXiGTRb5st0JQW8zKncnlH3zO7WzwcHkqK9AoRS4Pbs2X5Dkd9EVz0ZRfKmqHHgUaGrr8afE8HAf
oKNjrH3OcXYKoZ8SkfSbz8F2wvQLPkkeena7eyvInyTfuQjLB9mghnb7P478EOgQ4cG5S+5CB+kQ
5glZYVYMBBd2PpzKwXjXNuP4aSSv3vRynjgyIgG6+oJTNcgetb+3c/RcxiQsbo30UojqwZpRpCp4
JOzh4JolOVj43sLcqw3aHKlJ6kCj9h5HZ0jJPpXbTHyZ4ncSFZ9jUh0wX5LdgP/UCVGC1c2uPEbc
IWiMBJPdyviaaCYAKjMteHerF1Rq5qkaCfZD1Ek8JKDQwIbfH7T4qU0Enj7LFZm71zgheqZvKe3z
FP+G5A91rtsdpdx13fjqTu+EGxYIKYS9qXvwsbbjolXwP9O6fUAcQX3KKBrUo0rBxHAaHrVLRCcb
TDDqGlD7bKbHwvqNFRQpx7Keo2B+DEb/mKusJdvZKjZT6DxjQod+bTTWqiqnYWEJPpUzOk9R2Inn
OmneWJVvYzqcLNHEQkOmVOTtQL8sPoZ4ehSF920RItIYOZ0gsTkrl1fp5IaRw7pCx+uUS6FWwyqY
Y3gJSfPDPPXNiOxN4c4/Qg2vmmS8RS8/06z/9kfjd8AXvA0c2eD18H9TKQSySMoFSWEE59T+zGrE
cm1UYTsbAQE61XfjdQ9EZ7GSTp1LWGc7FsuX0cD3GxHWg1YVVO0gyo6GmT30aIpd7hUPIxwfRJP2
CnPBQ1jLB6djw8CSK1wrzYVXz+O0zirGWUyMXzFE7qM7DcDG6xC1zQIdT78pMn72fPiNYxfCuGv+
zXUNcDfvBCHC+jTF9VlHvPheMLVkhTm/g2V+1EFyq2E9g+QCGBeEDYxpLlczBJMgrFUaUZa1BcMo
lB5rYH8MnjujJE5g0CSp6ItKG29hFuchzA+8KwRpOHQasJI622CRkjywRHs0KsENm9VX1TtyO4FJ
XrKlQ1Y9wblCx/cS2d0piuXJcvByWdD7G2AjuvAJEDgh7GZTUttng8TkBTjHxDp7Tf8zdJwXpdnc
ARs2eWJR29+3nCTjebw5ETSesgJQ7Rq8L6Rnoo6xkJwE8i6kTPkeqBQjtnFmmlqLyL/GBMQy1EB1
GWcOE0S/ebbwYXnl1mB4uOjjt8mNJV2nBn7KhI4wp/Y01VfYbgUdfwMnDcKj9MCht7RxtQkQsG+c
fabG/RwMgEOm5NFI5leWZ2CdERmNMyCmOO7fInv8dox8O2oSWNHes46hDuuM7xGV87K3JtLQ6gHu
cU9aCvo5Km91KYvwHKvsiK2UZF/exjLyVp3fB/D5JItM4xq5LieFKa6lN9wVYHvo8NVqVpfMQ+ld
uPbNMeNxxRH5TEO6JVDwO8FNR0uHfTd5iQuUWKPKwekNYPWFgJHr9X+tT0DDbAlTSPxNkImlx15o
TVgK1IrW3LFi2HYJ85LZulcuPY+J44zDYi5IKa40V7cg0MlQYn6+Z+RWTUA5bbA7nkeL5I2u+8VL
eQsKBLKh/s6kYKmo5J/R48MMyZ579SexsheLjmeBNLsYA+9c20QaDOOb8sMAzHn4QLigBSeVq1T5
0YtXisdWQmIO5dmCQrDqkKkvigBeefKCHoQlqz7RNu3QkhybvMlXlTlf035a5GXyJyh55vMp98BE
UDYo4zjI6pVeYRcn9qFhZy58+YiBoNhIK+MqoI0Jgc4Wd/g+CWiO+OmyMEA/RnnR/aNthG8cAhta
DGYGggQ7AVKe4rE1mQfWEcm4GftonaANkh6CjWwOd2hhJ+Qdah8PsIT90ScuqTEPp5yLdo1akng5
u5xWTH8+uBGNBTuApVMZxaZG07BEWDQ3TrWsdNkSsDOYB5MyEREnkcHkKi8k1cHC90hii7LgNM6I
l0kUEMvRhF9EbhwQM3CdlGnFqyQrGoGwvXbKBEPEY9tswrq1wN3aaqumLFsaWpKWbJORKK2NXcQv
NB2MxOy8gP2WnvIuDEiA8h6iFCGysOultkwqp4YfUIuM48cAcDJBSfbZQ28R6LFQh/8Fa8xZ6BiM
BN/yFifYXavEt3gHQNCb1ociT+gGKZyCtlIrQZLcaHTzYtAKCH2YfbVBJtdle+cG28Qusmwk/Jgk
8V68xd2r2YaHwC0f5ro8W4nB+AG6wQKJyCqx5nRNR0E1b0A7lsF7jciTihIufzlAMB3cy4gcOeq5
rOqAWdSyMuA0R3P6M2Wcb9HobJuuPVgl3Me2q1f9TDPkUG94afMX5FG+CsbuvcnNezRJ/z07BSS0
jpIbGcqCzwi7W9h/aNB4DlX0bgTDY9bzN5EJSUrX/bdTd83qrtVKBgiOHsc2TfUaGO2D0VGaD0IR
B13Y7WboEqrPwSDBqeG+r3AfEKR1rW0Oy9xm3jBFyWclcENkUAgLr7rj8OYHp8WuM5akUUezoziH
zGM2mGs7SCqKtZofPz54yvXIueaDQBSxl17WPlceu1UTTcgSHFPbZNklF/on1Vb6ionOWdg4Rrd2
QUsZwFt1S5jIHrFsdrHR3xhPpmUhAP1Gg3wz0tc86Z+seP6h/SEs6ti7Yt8o6xmlFeBhFGi5/V1q
CEnOPHwn5nhoeLxWRfHpZcjeh2D4k9g54fE4A5HHWQWEDpvtgf9JwO6P14TfIwKVbTtZGAr8EYvN
dwW1FdIhsZFIEryF6LNTPaSPUgXbyKViSC1C3YwtOxImROPWqsMSER/EknhObUwbIOuRiuLeJrsa
I02NptwhS6qJT0OfppvBmk5RDdLfm67EG3YiPKRZ+oTuDw9FnaCOm6pfqwpuYe4c0AFqwMkSSTRs
P93BaGlzGs08FAtpFWdRti01YR5uqEnOY9EexgIvzb9zd15Lbmtblv2h2ifgzStB700y3QtCqVTC
e4+vrwFKdaV7Ku7tqOjuiI5+EEXQZDJBYGPvteYcMwBEHJ/xFy0TSVjzUaF95IvvicFVXuHwRetO
eJrGHlzZIalk9ATTRVAnB2w6HGtdspRbvqfEUndGS6FJhE4M91NTm2VdSXPgXN48TfF+kGC58zt0
oIb2laJQBBnaIowwWDSbz4rS9cw72bOdxEpdKEuLqVgu10QtCI4gtYF0OFTBlIV9KGUInqhDrwPi
fxrzBFJ71c6o5W8YtwyzfrUy6aXvyjcjUr+GqHuPiK2MCiCqetutqdrYMyblftgiRl/FRPeG3qtB
BF2iLphh5PSghkZ66RpGjlJhTVO+dexHEN9ja7FMDOuVWZtL4e/0guu4QgWxkc2NJBR4exQ7k3aT
BP6iKsn5jGRRzhwyyT6SIGyo4RH1SJ7OAtEpV8a40DZE4AGmsFGPxWszLxYJel2Js3E2mP1RJEqI
RSfzp8umuWS2ii8u+Ja25pdZJtk8780Z3RyUv1kBGJGg8RQDCgpokyuoe0RbQXUHcQ/Aa0fu09GR
iYpYZFVIbC4FUav/RDJhcUqa8aKK2k98HgSYcZGSgmTuy8Al3ZHoh4AZDLA3I8kDZMIpnHlhrPrW
/mEaLoEziH6lyN5OJCY7J5wTz9mcWJd7E0bfPI2JA7PGrTld7037y1WDZq4IyaeGX+1yjSpg2SPV
c9VXMF3mVrkkpFo6fkPxlnCFb1jyUDhcjQuphRJrtXqmF0zGqpbgPMKFn3xFDCsDH4TTaZO5V85Z
rXhTfJBA0BV2YQfCEiGJRvQcjCjCjVIii5NSB01Yp8s0JKrAG6Sjb6fFnLQaRpzuTIB85aiI5WdG
96OuB2mu9YOxQutzUzLrrTaSi5d4S4oFS0HZktgAGL4SEE2ORfCJVdPMDDnUHXR7V7/uDFKtfBIy
c/sUekE4z6MB1EHPgLUiNnBtddDP7GKN0DR0FAIiZoZ+qRDR792Ala6lFm+EcW2kyNRoII9UKPx+
WvqSBGGlSs9lT453NsgrDI3hesJRcVBsOT5lDE3zttBeG13XyToxW8wp6XdUcfmirDm5RSDRCCkv
hkJ6u035MSmM9mmoZAftcTirCZAx0C6u9HRYR1KcrawWBH1e48LTo3weD9prNdCrGPM8WnQVP1UJ
n9EO0Wq0NsA6kZcF7bYd65Orj06b3EaqCI7pAltjvW30QP0ii0E2AMDqhRSdaYK/puGIkxkNK+Ud
LgqdAh9KelJ887lnjHVD/7kay3JpQb5yMG3sK1fbeX1ozbiCb/QyP3U0bmF3B8DdiIx3wxP7AQGP
paIm5qtscfgsW1ajjm0/9z4W6ioPEfVW0UIEZFzA1K8PflXMdFwb+5HpJYUlGeQ/forVaCXnKBHG
juSYi0yNC7yU32410lrWbh2umoo/Loh8b17pirVkdR/Mg5Z6ILZwg7gT7Rpie34rOgXrmjscLIVl
E0zuSvWGhT6IcEa80EoioGDOBL5Y0MCZ4qikkbYN6sYIBcgyz6uUTrahr0QhZubjW8on3CXDu3Fi
fBlXFimnFAPlb7aqxyv+fvDTUdptp0phyUG6tjT3C7Ni6iBXUlf82iigKRljJQzLAcetLp658HyW
RXlXBKFPSUZwUgwKXZCBPlcsyZuPcfKMxu6IgsRd+8DlfLs91VaB/BBRbYMM+XsvAbhi8urkrfGV
2Ew6mgaGqFYdSfMjIwnuJPVeZv+pKq3UURu2ZcJyE/fNQkzALtn/dI163fWivinKPaMS7mfRFR3h
HLpWtqn9iZ+qATGsVGqEwQXJ1KveeOFLoQ87zTW6RUTU0rz1BUUcozkHGli2pBdMmTjpuC4Pe5gK
1xI7JjGT50oM7jpglmSj2AIBnHlLJkf5rk9JSDdIlyI2CZK9R/RoLl5dVsDbIMxV8oR8cn9dQsNr
pdu3krhVErEq2KsqhqAN9sm7CAiM9UbXPNKyxSU3a7ROn5P0R7mLFFP667tmugh2qpdAkTMooLr0
T6B3LsAxZHTdRqT3BH+hSPxqqesf/ETZ2bbS7hWLtPi4fKZWG9+iXqx9FM8OqHFwOiJ/5xuO1q3K
xEr/yiWJ1iTWgr1quWRaROmwkiW+fl9l3QKqfZdwYvodgRJ5fo9cQop7Sbc3njsSPYP+f9fLOyYM
MP0lRLV4mr1lMuqUVFr/TPQJs/VePKlWo28jrfjQk5IueW+YcNgTH/+p8tSHpsP8LNMSMkfLg0f4
x6xXDrmkEZbainXk79WCKFKadgUFlEGpboYNRx0n3Al/2zFnLul6IdTpycCnAPcftiqVn74erlZc
b8IyXmuag9Vrnffu0YqCiyxiACDBK1Hxjges3wRyOrbzIkvOaMuRA1T9V6J6zyqKYiMzD1EsfzNK
+nBlTGWwI7INpwiKiFxxjKRD3ajD+jSjJ5O+NQ1tZLfvqTy+KkHyUsjRG8cCnY0nPxLMmJhJ5jQ4
exs8oPsVtvK5eBPKcE89inHe4HL9bsTelKo1CecjWXz+AYTfPW5TeLwq7pCQLojt3rs0XJMtT/s3
gqbnJhdiez9KzS+YygBrDPv0U6L5M01E+pGOZs+lmf1zAo2V7KxMnIdIbpZxqF8zr4v2Mjqp+X+M
aSyiMpODhTtyMVebN400DLuQ94rvfk9iKkl9kjzLWnODVP7NFMYxTsgHazuq7Prbf5BTXed2RHsG
zxxwV7HyJHyFoV5fzBJ8SD4Z3YxsjBYG5yBRdXgow4XiWy+R4X6iTIlJx6EVQrPTjRCZT6BfIgHJ
WGX5P6rUZj3T/RDEFEwFyK+UGRuuI6q3COHlIYBPa9irQFvjaGucIqaDayYX8jrfoBy//sfQlLhv
qzYB9N2jPTCAC8dUTuSoCFiTi/CMdjwZrGbR6AD+QtVaG3nVLkaTVDHQj06KQyIvth5pG0QRTdqA
gbTWvvMMxOZFDi8gPHlVt0Ov5bJaJj8ae3s/E0T2LD3aLrNR684JEUmRFbbz/ytqyv89lNyk7fx/
jBOHUk6DoPDvlJc7imlt9qfw8h9v+im/VOS/TAqGjI3GBGZDf/lf8ktF+ksCrilxVTT4LZoO4OK/
5JfqX4phSSYOHknVUC2izPwlv0SZOf08npPARgEl/R+x4mRT+2ewi6nIuCQVFdG/xY8EHPc3VEnd
5paWaJCV1cT6oRqmvcdve0Sint8b5dKGY/GJTa+b2fZBI0VwCy10gAgVSfCKfcoGprGuYot0b5RS
ErgAAvuqA800wTih5ssgDapVVY6QGMjNMrV9KEWENLjxpjCPIHMo8GcHPY6M9yRRDq3cYzmsimzp
GaAvlwZUS+K+KDK3DIay9KInbrwPO9vboHd5ZQex8mtxLpESyEWsUwkaKv014bgF578SHh83Ebgv
JELRqvLFsOxVQXg6VtR7tRC1aPeDfZawRjs14IcZ0SeI7SQqFkXozxWfVaIs+VyDrW5BsPgYj8NO
yC5CQdI/ZQJsFsRxnOq4tudh9gZf6J4ZzMjt3iC4xJZ4kzT1S80FQ0gNn6f1V33prpI6DHcQJ3YK
zd6TIlNurEsSJCVCmsibJ+iwhUqu9/kGiw/FCq7lBxC3+DRmNSXMjVczmssI8Z2B/uya6cyPPidv
yjZk5s20G1m+GYtRjV6rrDQW7L5Z5xC+CByolkv2acAVPCN/qqN7HsbFJlFsaREYAOQNynWDiUwc
r1XW5s/MJQ8R9VnPMNt1ECDLLAvUYKTVD6IwNyG11B4bu6qn9XogaoV5i05ktqEKRzFrHTE/qD0p
obTTpTntUYn1+VDGZAcIwhEs8t5HFetBkKglDOuQDldRzrXWSmeSRvl+dKkJgSFWq5tisjbOCWqY
y3L9rhWZY9QEX6qhSikyvgyZe1Eb7RXWEhep2jRmfaHhc7u6Tbd1Kzg8wtTuWpdKVKMxVFYUZNwS
bSwd/G6eWOab6uXdSs11IlqjYnSkwRmoVNfBtSBHW/HcNe6TOYfoHLMcosd4Hif9MlKLFTLAud5O
uHkMcIG9CXDOFhPAhZzGKEi2YZCSXpadRXzImhzFTHmymeqh4WJZ1M2qQUJ4aa0zM94WGbNcMimR
221loRI3riHYovERP0lSsUouow4UPEjWhZUtJJDfGgbcGJi3WWM0ife+JKAyosaqntz2g6LN3NNq
zIsebetXXyp2Ge0xNbOA6pJKYSIW88K9ymp2qpoa1G6gZF+ZVhysujhJY7jCdYasInrR8augsp7H
ofJppRjOgnDf6zaTUk5kIoTAcBMaNDV0KUi52pzcmJ3nJouwdbdt3G0iP9/EKBYkt79LarKlYHn0
IoX5bruU9HSeVz1iX2uTUdePe5jPbbiv+ZsMpUH7ye8rkN757z0IlqzXlylfg2Gj+JAsuP/Dmtrf
zh7aRRCsu4Z1Lg8lXr5ECn5uae9QuaLWla9Zwc+JH3KM8nlwdfBj+pJfus4RJAYq2FW5I1e6v0yP
J4p+kkVwwWK/yV2xtJS3RiEqKRYLpWF9F1Ex5P+kypdxnm3J2VwpBj+doonMgjKv3VVA9l7GY5o5
VyD2UoSaK6ECkRZFCRUSzqaVT2tuirmz2wUkEXHKgxkxRY7LRFh0FJaDYaOyOpm+aTBmy87P1stp
d4QuQcox4YKQD6JIPxvbPM7XdpAeJkkScu0jYVwVZfLQRILHLyPYJiZxTusRMFThJoze9Tzgm5V3
0ai/Tp/SAEY1NtWKwuDSGjC2kFuiScEirTeisH9QqJmNPuFJfXJQ9U0xqjO7sLd+b27UjxYWRzhG
WzNNXiLbvIU+8VP4oQscdxoRPxCfHVlpn3EezbHwrlWzn4NRbxLifxGsNHWyyWjb9ImGoAFZSWLs
BQk9tSAKCL8janIClED319Vc1qc5qP3YTUpOLBSxcwZTqYSlWcvyAe76yDQ10ox9QY+Jp2o1uBhB
/TYdytM+V4FldJS7tWs/2LgDSVlPlyHrXKmiu32T6QioVrkKQ/UUyfkp1cx1WSHEzpKDTzrVqJHF
6eI98C9kDZHFMGQcRZW2H9vkPATRRTeVk1DJDS6zteeblFQ/spTxb1SdRqyMwUN15a6kIt5orQDo
MsyTKkZX6i7atKR3xvCHv6FgEhhbayIJlmrhLep+mHqYB/5Rh1zgfcDoyUc9FAwWnMtUP9BMKAsQ
Bys3EGi6xpcBfdQ0EE/bWLzp3xhrUTLVx/6aefE843ykhL5Ms/jABXU5KHt77B0T57UZRo+n5QiX
Qd5x6ksH5NSrGFFa6XY3r2fHIDhro7WSGvsqNkiZ1XEfUBdRTRhNjtISIIyUXUj2ioyW7xZRznIV
HPVOOfkySyAkcXaUs7zzQT54gPw5GzqxrKKp6GRuiKReNHYGEaa5E2dEE8fAX2lSVBsIzA0WLYAg
gPpICYpVqzJOR9YWTA3KEP1DRmHGLNw+CMnYqwbjJjs7Rp9YwvkaCAbwkjOZYvuq6p+kjFyjpEHq
sWuxW/GprehDFOj96/yNoO/zeLQa5QUK2JbJ9SJyr2mkvUFRuWS0k+sE95yWrrqOeUccXKtxqopW
eMoDPg7eFKIIovEwWoDM+hZni3X1pYHABeQjHoeMTMSIR7thuJZUX2yNvJerib6+ksTCIlVAk6e2
9aeoGWQtaLW0oJN80Uuf2ARZA6A8ZbjVImKoFxV5UFNxAs4liyzChPVlr+SLrOUriaU1RnMChggO
d9ONJ/JtFyqncuw2eAE7lFmkYjJQWyxTUEx4Wb7DjYpTgVQeJh41/PoYzUJF4JTq4uStaOGz2JDV
RYQlUnEUy96Ug7W2a5rhBQNR7G4HPVyVjbWpZKoWa932nQHo0zQye2Jw0qkuwZ+UWYMTK3d2CtUw
stBqC1V56jRmv26JeevaCzSxeUmSYcSkwWDN1wMGDOGlK2W68EMP551NeNWkPEDvYYR0FL0NHU5H
DAdVXU3m1ekokCuQIUQnJ9YqI219OnKsvWt/5thopm/BxEnLqekguiEJ0P4xfZjYgqNAG9t6G5qT
pN06P10jX2HZHCD7aK7pQBM5sqPX8sOPKdap4WUo0B0VdvWkx/zMnHCprL7VSX2n+HbRUn9Py1on
6VlhMMCLuwpiBJtd5WCunHk/puOb+Phz0uankaQ7Vz+LJF91mli04XAxm+BKcsYV2y9RcyujjdCU
U5NobbT1Ie3IZCvb3r4lhG40oc75qzzqlwVxkgN4UIzKtKGKbZKZa7hWJ0xMzMTpkOo/kpCwMoV6
D9d4yZ6BIL+7yCFThAk2h17mpRhrwz3pJSOBpbKCEDbwFugRNhWTkmbEo+q1N93jGmwQkCejvx41
pwyW4YliaaK/yEF7hZvl1N2n8AnsZRLYSJTk6Z7pRGQhtfCRLzQV85q9ojrxkatslMbbSlFPdN1W
SA5Qr+1FMR6yWN8DxKLTE5/DtN5zNiIA7beF1s9p/02G3mE+SRlIKN6IWttrdFGILlyUzbimVc1q
f67YGHdg7/iA4hqw+CEpg/hTiyk2KVtbBYG9hrlGRTUHSTTrZO/q0v0m36lQrRWWrT0gGoqq7ZNM
pWHaz4Owr2l8qjv00ar5wyj7Z/pfHxOPhuZcG2M5IYT7s09fYTGeNZMj0c+TA5QMx1MAkwpUHL3h
PeeBuQqI93LD6jtqhrWqM8PowksxRhuotI7dDksp8/dumuLV7zbSaD+JgJ3ADF8wlqrCI6tArAaF
MNSEK6OqLzFZHITNLFVnKm3O6qJz6j5d+qq4tkM014gMkl3vmZgTlECVdybaao6x+LtWph/EjamQ
UZBXvemef7eyuwxGwcDuaoh5Y5r0E8vmXhnWOvWXA0NozNOlThh0NUAT40IIje3uzvtJPdCNJBe4
97LmHb3xVlTGm+pLL5EWvQ6e95R31c3FB0X7sYyVi1mnryp1M+RPgdbug8K7AurGhP3kG6Ci6DpH
tosAwHsmeuFDs3F+yfIisDFXRE2DiM577rvmzupjis+L4BlU/dWNqYfRGumsvRLEZylMXlV/uBVJ
fqjz4YLSIK6SQ9iSiqg3kynnTEXqqI0+Ztb+Rp/slCpfA5lGA46L8lK8qEjbuyL6wHi/ymnD4Lk5
tBKnTOTRL2ru0+ec/gpcLA7Yj+30sbpsoLD7o2VlIer2Ce3ShRnvVSeCC4rHanpbKjX36W3R4GK5
hp0gqsMQ8l120qqMtbfYjs4eB5HbGm8+Rgi1q6/MmF+J+r1Zobuj5IxwDSli0W3cojmWVX03+/oe
+Om50UZmrAGHubgYXX0DMnPOVPlDGuobsZ2K3++A2h59TCVZ89QH44tiFcc+p3UbW29VtG/0cI0N
/CVxXTwm8bx0a2bS32tWgFGbvdP7Wfg1WaP6a2w0C4E3h1SJG4JQGB7xh61VZztGHyUuRam/sXS+
pZW4g+JR1OY8HRQaALvQst6mr1EkzdPY95dSKVjFwLsKzhAQ+HD9ZfoIuinurRIf8vJbpLlr2W5u
bWMcOZvvioXU3sV62KdbX6IFyXM2eusp76qK26uVJGez9K7qwIGVKyfAnNeiDM919T1XjENXpxtN
pwlgGG+JKN/pqjWOMnjPyLpfO8Q4ORo2MufJE+vufSWT2+NdTeT7WEJw/R+DRjARtG4gGI40bV+E
iQNPHIRC11yBDMAHx695Cwv3IAfe8/RHxX6xLeV3P/f2nXWFjXcGt/4c1sm2C5qbhzxdlnd5Yt8e
Px9DETowk15FxRc5fckj8pzS6s4yR3Y/VsfO/C5C9TD9KnfUj7knn5FzveS9uGtpc5TtF7/lvO/q
oylxYZG8a1mRC1B716TTDyVRj+CJHodNYbm32qiOWi8uVtldkVTM+2qJe+3opRUCo+oomcWGxBgA
cTpNS7ou/ngWurhLgjZ83W/ryr/miX+W0Nrjwd0P0GMHRnqjHxeVVW77qUsjpwcjvdvVmaUD8KjD
YJ+mP0ye+p7naWqqDifpe5TTKVKdLgYMFW87n2KGe4rq1wytGGcZ4CkqPTAyxKX3vXtcIJiuryBp
ZqSjrWKP5Z3MZ2xNnIjiYsb2TWmqpe/zuVTjCHHhiHHrJeKMFKGx9ydQb0oLypPOqtEcxnCBsPYl
4QTtJI4GRtASDpeIHEhPFy8d7x0zg0KubtRm9xybm3pkcsXBNx1RUuEd0RM/h51/nc6oRnPP9gEl
05urRswGt/kAHNK92RInTByflbZ7mT79MOBoloj3U+XT9Lw/WjePMDs6U0c9Pcc53xOJiYAq5zDv
XlJrfLERHphefMTsf1dl6Uy8JijKcU13f4HvFSFY+QS78VyK4cVS64Xd64siYC+gN3ofpKGfAdwA
6rLQigThtH0bleFlkNorFW8nSSTSXupr/VXG9mXM/VeUMbJ7rrUOsxF5ycBX7aB6R0uAuopVTP8h
y+4h5UcolF7kaJPSnp5VrFc9rBU9yP/Rks6iqO/TZ/JN802LWIpSmbHM4m4o7m36G6cjmxxUJr3E
oHKu6mgpa2RvaWXyd3b3auCSicIsywRMWeOY0rO1Kur1xa7i0EZRfyW97lz1yblAV6KVKtKaBqnC
dAzIL9Pe9c3urNvJa54199ou34GEUjSKHtsUbTAvTC2psngJyvJAyNfaj15HCjtc9GiFAPiQ+pUi
PivSFXXm5kHKAtv0aA5l5yCLuV4O+feS6U8sKzuzttHiZ/mJwiktJBN1+Un2SxDCZA4yQe1rDWm7
Np9G1BTT1uMMAI6kaZQ8J4Xt4O8l5TmLOKyZD04Hzej5q4Q1b1SoDhCVJ81iXq0MO919IVRKqZsj
GqL3pOGy4Emr6f8GfVFKejKt5gWB1rPWZ/g2h3WM3yFNt51rzCJtQH1LuycDqqZkmwBJPXE482no
zDx/QX8jN0Iiq3ZW+4V85pBj8ohGFCtC32ML2gXaaVCJlCQ/dStqrlsGS5wksNG+8rEbl3lh5WR9
fTSwdIIunb4VaiLeERbeArPRUs0FyVgp0eLGsk0zgouY9lpUjNpNIyknwIzkEdlbTj+ktrAWu+Ao
NxmsEH2V0yvqfencSek2yF/VlAqEMW/7cm65+Uqj7AQAxdeeeollPUJg9nNRXDTP3yXYC2S6impH
OYujTqfcOO2tGppjHY/b2k7XiVmSiGYvuUphER+7ZINiGo8bMXwewbpVvYc/RwSE/TS9k3HKK/o1
vx8wzszyqYKSI2nQKK4HVmcspwYQHhWNUyh789zzUOBpi0zt1ulQMPE8TvukoxMlddnaQIhjoCOF
BryNKrGI226J83nbk06mRHspZjAV214XX25anL0sRutGUCdy1ZUACOFIVfsiWkIwsiR4j02jP/jm
PsQFFtaorOCLVBAFig8lREgYas0ublA8Ssik4U++BD10ESU/4JogRz5qKeRH2D5zAJOhB4jaNsFQ
FQh+sihfhFr2pLukBI7IDFRoqnMqfk6s6xcdd/s6DO1bk3u3yl26dkQwYKWrc2Y8kFCjZuHSkQ6l
tJsXOjFMhao/uVWH9az5IkwumCN3t3piEBIkzbnGMneg648dW3LGvPvMlIY7kvIR4DVRMNINtnHz
Kpyp+G98+xBjiozl2plyeZBQy0cJ/0zdhcAIyIuYpQKGzchaWuCm4KfCPtDUT6CxXx5LBK/faAQ9
7PSzH4oUniGFvIo/VxsApbqJBKCueS3a6CWQ9Gqh12+WUSSHznaZXOi3MBKSk8uJICrWpPsoonVi
WdRVVWkxlhQNU7s+dTYfImpMByqEi5GaMVorFqAoxbKwca0MGGoymeBBD4fLoKCq82X2Rq2SxhXq
4VwNY6cAEknXkxdFGda3Mb0FVTfMgBwNeKmoaPj9dy2FHq772I+UIloNbqnNWq/znDxEwNKR3co6
sHDUkgp8IoaWJ0f4DBY25QZIXWL0Xx1Y+xJC4jyhoDD6hJyHGt/eOEkHjfpbpzV4lDpowxXrS5ah
M/ludBlJeBB4uPD2TqQa4yQUfrJxy2JptPE8YQcx/MxCYhgQLD/cFMP2wcQVR7kaPmt4RKiK8xWg
aaZmKjVCiLqfHJUGVCEXLXdBhrZXY50av0oZy35f4eJ7S+nKzuErqcTpiW3TYjBJkhqsMeW/qpMO
ehsdAh2ppOUWxk+a/f9pMs3/f71Uupv/GmCzKn/8SONv6ec/dVJ5y88mqpDlv7DfahBnJA4ASQU6
8ytxC2nOXyZ8G9kyZJ25rqHTwPzVRrXUv3QTcr+pWxI9Vk3iqV9tVN3+y7Rk+Vfclmrq/xOIjU0P
948EGF2RTToNNE81VZNkRX4EDPwRJJAZNRxiPewO1vgWVxRBhlzNd6MCegNvClLmouCS93jwcSMB
TLWcx13cMPnu93sej3XTu3+/+nEvNwzCfuqOhX6brzMJ8lXWc03AHsqi++fdKhmlXUhMM2XRgnLg
Y1Pk0s4UOq98bP9x9+ebAMSSuImPfR4URbg0YhsGjzSY+8eNrk/u6sfdpGgakITU4JIIakIcZVK2
lSvmuCIgezwfkJE9XljU6pBtyftVNtBs13//OXDrdH4Z639jTIZVBGefCmgxOC3i8H1gMP/Fird9
bD1ulLqFmP7z2TzHiTJ0sJpF/OuF0rSVlxZPPF6jk63d1A05qjkE9lExaDm34C8U8oWggL67Wnga
osB/6rE+owtC31tXcvZuNP27mWEOqi2iNHvhdo5Hr3EnutDaxrpjB0myezwSMYRu/zjcf3GR/uQg
cTD/t2OI3rwpc/hIsmGpj+f/OIZMXQ8rWzPlgxEp/TJR3XobTTdVg3QNwLsCW6yGYfx45rH5uBck
4zAnAQADp27l28cNvp98C2MChNhj+4+7j23YjcbM6oN6kXg9EDGCB1IvPj1umk6OTxmins7KrQ3g
Umtr1U2EjTPYJ51nrmxdQIH2WEOjZKV2BK6ml/T3sCQ4EefEa4krBkWARKnCZSlnkDwfds23AcTo
yg/t0PESy4W2kFh73ULE7Uo6pZh/bD4eS9NcR/WmvDy2fj/5+7VCV7gIuYGHKqrcMGUb0BE3w1aZ
2DmSDmhj9ntbbnA1O4/tn089XuVW6rBtqfH/eqk6vf/3mx73/ngNdg1WcoHmYKzXThVSn0NMjDRn
vXaq04greIPJfRVOuJe8s/pN2ErEV/SKfxrGjoKgXF7qXDOJkHTpkfeGsft9k5ih+cemaZKsHVDT
RLTE6+gb4cqkXIi0qR11J03r97TxWD9joNqSnUTdfrpRBI4I10RXDDcOb0FqRhdgveGi95rhomuN
NSecQfyv8lkYe/959LNUTTEYnDXkIzo0SJ7/48jFMmgCaFXjgwwsfWt0HvO2yN2VrbYwzEhraSW9
e10+3KIc3kbeYZUB/Ioungpi16nfilhhDdumkJeq6e6YUQWm7f/58zE7X5moDm6yfPGGoLxJsPXm
gyS5eJaIpZiNkyZ2rEk9oN+vyotUaRFglTq1nLg+IMfyn32UvlWM3UPr2mUvh7W3SmCAAMpRKQw2
weGxxQH6709qHZnOf9szpgyITJWmS9TfrwvqUGQDFv/40A7l2rWFvx+bWalGmLLrx21kyvm+LUW+
/7n9uOvhAIqiCGwBZFfCCVCHmROfA7h5Q3B48xFRCnX6QfrsM4NhDGl7J8zq5I0Qj6K2cIgsENtE
5GJbGglZ5Y+72N5N3XncrVwJwMDjVT/v/vECNW07qlw9vRiqLcKqy2OGUfPYKh36gF6hwjkG+q6p
ipZsbrM5QZOHdY4QBplhC//H/kGvD3B+H2rp3s8jzBePuwHZinsZe+RUvkbGUXq/4kzRhf1my/05
htp/yw5WkEMhz1SI3wQmxx7/24FIoEaooNOxt1LXERdiKMr2902OZ+LnJotY1ia/tx+vaR8P/u3l
P1/5eBAR1zLoZdZ7/+rHPp4YcEj8/C2IcidL+j9+a16akHxrFcFKLOp9VUc47KMiXGhNy0Kra/Ro
32HJovySJO22InCeFVA1LTp4JhymqqVuBfGvF/UiTTemQVvt8djj3dMN0+H613t+P1N7JIaI3Dj5
jx9j/uMtZL/bC5ALwUyzs5GruUKEYBl74/axjRh4pBTPJqeksmR4x4xMyMQduPrW1Wt49oNQJjUJ
9F+itTaWjIGikT3l5XHv8ViTj9CoII4Bmj41hroo6tDelxnoDzwEp8eWmC4Cj3tVEI7Ovz8NJ8Lh
P52GHBdo5XSkW4aiIribBrA/Bqge3pnbhaq57cohmadjp5y9tsNkG1fR2vRS9fx4TCZ2dKmqDcKf
FOtQ49EYQA+LhCPRwRw0FpMiH5MpYQY54go9Islouptp9GNQnM3T1oOpFikkp2TeF3FRLC4Kz9s9
7sWsf3Unr1ROzX9+ptXoyCJkpeBBjAuyXK9LZwY5EXNCfRDeWZ1FKw0BwraEc7wlk8TassDkRW1G
ka+0t1Ey2jth5CBzK5nIYAXN+mPz9w3ZPb9e8vsx5g72rgw2Y7OR2mTYQ3/ItwW58ggT+32cqbTG
HndpQAjEaW4FhS9rGMLhUm2pbff7VKqiVS5r72XvhtRSihc9t91dhIR7l7geLrPf2/1Q/Hrm92Oh
38sOjPKZHtNtlgY5yRyLKBxMrslFVxv/1vZuiy5Og9ChKZu8VRh4iqLLf2pc/+XgYf79KqYbUJ6J
X7aIZpNRXf4tUhPnWQAlmhpXw+I0Q1JFysRi8Et7lVUd6UT0JtQZy+59n1OFIHr+WIPPfB7lRt/h
S4GcPG2GJpz82jIGNCfTsynIVAnV1aa3KeMF9lgi57XK61j4W0bU9PjYEk3L2Gjnz4+tHgf3Fdwx
/ZDcVxaPxx43rG0WhF0PRyJTqURY/0nZeTW3sStr9BdN1eTwKmZSpKhs+WXKYXtyzvPr7wIoi7aP
9zl1H4waNAIpmpwB0N3rC5Z1nXlnGCn9v9Wa3MRJJQp6D+pIqONgLPtp9l6yYBN2Tvg1anI8ue2Q
H9wg0e41l6T2wmjCr646fE+HVnnI9PwpzIGrDG15zOJk483WyGk8hW8m09nN5jcHEYb91W7nuDlw
LERLW9Hi1X//QRtSWvNKDbV09oAc0Xuu7ZI8anh/LpZbA9EDXdVmMtqmEgV0PbuFk88NVl4qYckl
T/n8Fs6KvyoLtkSA6fJbafuzuxvrdnNTuWV+qxM/BXE/DDmH+n1OOVLOge6PwyKw4UEodh5C8Ws7
z4S5y22KtMkiA9lP1rzoY4dRcysOHLZRiUa9MF3tiIOxvbnWL1di1pFZZS2f6+ZWyfoYooGxiv2m
OWWcpGskYnjcbsG2X6qyxba95DilP2SlKvE+NaKQVSX1zF1ikXSmhu3FdG3klMlH7G0g1+FjwHU8
m0lt2dYExcpW2SDnlFXSAIkKcViTyoaix9liBnG/L3rdWNYOIXacxvWvU+S+FT25aUQbOs9B/kNa
QdjUR3SnyC4WnaIM4SgSorO1rNZmSwJ5kifLqTfdPed8zlkfSRqe60rd9CxulRtAAM4KLgUhTaJZ
9ikbM78Bhry3TRIt3LQn+1onM4G4Ov3uUpUtYKJJ2RfF3JK+iNogNB9CU/3cU/GzU7iicAbNKZZW
h9wWSV/2OiaOlkPB4ZDpePxytaiPMyubfjlkJpAEtpor2SILeOvAWuTlSE7vxiqczxfbZDj1VtPB
E6WRGt7rk7OeyfR9mqdCe+qtaOnyAH6QtdKuUGKt1O5WVlOlQoC7CoOtrPrcuDaayIOVVb1786sh
vTML+2RpxnDgl+KS8gCreWPOnXYTwgE59+ThYmzNS59Ma/KzbPilXxeRG+rV5zBT/Nu67IYbO3SV
F/ZLcEijJlzJKvyDedmzMNvKqmbwUUJbMY+yyv5+qan9sPPgUN+k4vEgi0rez2EVRAclfALBzhMj
0vGYIy8/v0QpN7zUAokawcg4GENehEvktAiq6V1tWUbq1zicmy1It/quG4b3QiMAQEuTuz/MTrZT
x0o/jb/3HstXvWLbIcenw7APlbbdT3rsHHXFcI6xto9NflJwcFq+QMIkG4O8I9izAGwQkqL73oxY
Gt8yhpjku1z6vZtEHwS07sOau5SVIP1i2cOlQKltPJpWPWwcfrd6ZGwrvg+7aNb4y4m3tw4xj6QQ
WSEHWFU5n2uhfwZ2RH2QhTqiY17Ww7yTVX8wq7uOxyRwKxU8la+1q66aGkKJwXEvRniNFYCSnen0
NqfzT1Fr+v/kHUhfAEcvmkIMuIP64dGPtfwQ1+601q1ifixc+1OX5ICJ0uZOFn3LroMAGLgLeOxX
0sZ/HjsRUVwbpE22ygaz4LjoOqLIdUS+PaVIvugehDcCAPB0Z2loEf7Pmb7jRLG7SVVtP+ThF/wP
rMLQt8DfXBcnxE2WjTraB7MwSmOJANzFNlcF5+LIlRtL2Vn060Q/WZvEUDk+hOD1P/bDmvXHPsRw
DEOzyPmwdctSddD7v683FSv28BwN/npMWUGyWylfiwBRvbAtHrqmdx79aAbqYhevKNZMt05N1jys
rfI1hze0cdF2XId9CMsrKaIVNP/mjvX2axQE5g5Bp8mC1fBuAxNv7kLxaUtTLK5y0qMiL1XW89Bf
2qT5Y4ycZxD/ddL0YeczMXfXrh92G+/XTtYMo8ErqABf4Tyx3VsRLC2VyP4HN+lzQLP6uJzQuVjL
qmywiJ7seYCTAWjnD6WOgy+ZVdKGqcleTdYmEJLJGL5ONIc1yexZkO1kF7Qpn8Tx70YVId6y6CHG
H1pRdEmPL3qwsqVsaGKjOriNH0Y7Wc9Ce+Z2jwSVqYaPpkueVNVY0AqNguqcGbdtOL3EU8myc5xI
N9NYj+5kZ7Ul5FtXwYH5TWugahkp9yzy/XurS7xlqc3TStriTvfvnbgj4QSdkJ2sygai0JddAmNI
joK6k7BTMLeOUwFb6DOC2X2vvu/qDh7gyBmSZrOK+6jKxlb0AOB16RFYMT3in9VimOp72U2a3Fm/
M5uyuR9ZqdWOlrALRjcWz7pXL7UCd5/VqzFfxzxDdFU2Icfx3iSNdV5C7JRGEOlPvTp/TuMJ1q7X
saS3uvtgtjVyD7q6+R8HJZqpun+sv00gFw6nSKamaRzWc5z++4/G1+vREHTSTej4uI7L8KDM2tcA
fOL9pdAGjUDXusStZCQwZ3xNWSYmh5hCoiNekOFKcnOAONOlXa2clwYNvsN1ippoZ8REnDtpMuOE
k3nXNbZaWdzFjWbuYbs1d5Yomqpu7hBpvsvGxtwXVkAArDB92EFdCHs6krD5s6+0TcCsOxTMdhCV
/Dvdqr27TiUr2TSJ0ZbVa8OkELerkDdSGzpZQElh7YKyf1TxQx5k0RuBfmjIxwyW8hJAqE4K69Sd
lYYwb2kDsN6X8Vnp/eBtCo2JAOVc3coqMo8LBY0VAs686jbXmxrhVTt88/SpWky93twG5hi99EW8
1OsmfNPHEuw1vvKVHD5W3Jzs7+oUto+KTvQIJ32gI/XxHBoilsRWxhUHMepK9tCDrD2D51zJRmnK
ex0P4tjlO2lz0lFIi07cNcSUlyIL71vUw4iLYkqS0rON4UE8ko2+bVaPM+FlvQpKMslArOpRBVSW
rlFIZNM0WPeyp6fnK5s1y9m1lM8zm49bJVatR1VIzAfsiZdDE9iPMDTru1Qb93VBnByhetGXv/WV
QyEBfZ1dzVnmxE+vXTPTX2A+PKiIdn1HK/bZ9KboJbBQXrI4PtvXDlEr6aQUC9mDv7HXBvObmi0N
krkXHhqcRM/BZm4UQnBkNTLQavfzKf1q66TwD277j6/FX0d7Tl7QHZ5XuWbj2RAFb2Qm75UGIwq/
xmrM0XwUqGC+onaXo/11Q2bbkCwqu+pJvCGxYs665AGoJgnsXgTOuvAPsqYhFHnuOHsKAm0x4JtN
PHe+Vzsre2QlKcJljVcUx7o9BA+csKKqJtO4BDFBklgQnnBSVAfyE2b/DMtd3ccGwmc/Rt6kNuv9
IwF/xWJyU3srq23SNIcyghIxWAJI0+QldB6nBqZd9Y+hY03r0skJcBFVPUEVVM2q7PKTkj9EN1S0
jTOaHd96trmrP+shB1ObjlU9zuufv9tEKUjPsVwErDPr0PqVddZ6W38WNZtDcqKGVBBvvnZpI4zc
kG0ly9dLWzsZ/49xck5VzPLfxolXl6/w8XrynbEeLu9Uu/syWw8uAepfOcFNl2SOwHHHZ8IRaoZ+
zRCZn1tnADOtat+CyHXgv7nuuZ2UaO9HGjqpqm28WEl9lj2asfjuGFX9NFaKuUHwbQKaEEbEOMHU
kz0Kr987fZ9+Ms3ZWhkE1M0ozG1ioOwH8iMV8gmM/t5KPEIUpsr8ZM7tiz4WxPd98t0CWJNKaJ89
9vYnGMnqQgkJ0YwVy1srXjYf5DRoSPmXaSoz1K7TcJjDNMfrNEWNFu+g1t4BnCLwjMn9L3N5dfY+
l6sUL+I3xFwNxLZlFqfs9VLDOKbEeIQJv3/5S2YBfTcrds2KL7ce9RjhWt+xfP2maAm4jTwvvK2Q
qkWPOx9ARarvVdkqq41D0Dj7rn6Xe02wm2bDgjU5qSmibn0E/SPrt2VVtA+yMOeFMWTEI3O0axkW
97Sw3dsTe4egVMzHGtfEo8omSK384oFYkOixjrK3uEfOoW8m0lCyRD17dajf1gQ/LWVDMkQgTHUF
dU0y/wp7TDZsxjxY9zwOxUgTytmyGvxbRF/j42XBje6S4lTqUS66r4tz1q6c9qoqN8+Bp5dsqGr7
xhom6GNKnG85EOZOriDuQGzm+EVRlR8lMVcPEMjIzJkHTjT5sjwmTXxDhmvyrIgiJke4co380fZj
alYlaOsof4u2LgeO15CqcZSNxURyjY+m915WFSUHzqpDBMNT1Ohnnl9s6APV/qYQJWKGhvYlz+Hu
KzRyCliR359CZvgct8St2Yn9zULF5CZDzO4+1Ot658Mk3pRuXjzrcf4me9jh+GBkiLG5dv88C6Rh
0UX65/HjKiBISpo+LmQvwg/1zx+mywV4ogbySeaGzyNqdboTsHAvy+HY5hwjmaJqTYGxKUhrhQMN
0LPtHNyPVeDtEnNVz5Zx6vK2XnmVOy+UvhK7m5pci6SPiJvTq12SxqVNIBLBbC/sgNCRnNv6mGnw
MmVRxpCyQ60l5+OnHepu9d74YWuQ4bTVst/1mSsOHz7GR0OmkBii/uC24p9lMQLfXg0qMDjFat9t
it+Bx3e6Goc7/WQD+svZUU3D3dUkr+ASDlmpkRGGD0r2zG3/hbDL4BDmzms/xN7e8/VPrhXae7Pj
4VGiVnWGU1UtcpVsmhGMh3IDatVCvyWANiWaZcdUd3DSVXC39dI0iTWC5XREqXOLfqN3mUapBpZ9
aQsa2j2pXt+dAQqzVqZGFFF3Tn+r6TFaOKLNs5LurGpxA+Gcop9O7swiM1F0p3+wUe+4AySfn1E4
t8hUssdNDNLmLAskbuwDOZq35Iov6tJYmI0DRDa2mwfyZBe2qJVOp3EDzrYObLezrAVh3OObrHgm
ikZAq/YS8YF0I6s6ml1b5A5DBJurNz8wRMgbIHm0/ManUld+2EpZf0exeDvqffPmBeTvcPSvkBWX
WbeJEnAPDKD260G+k11rL/+nUzLrye0dRB2jBNHLqGrPHoo2C2j0+fd8g3Q4KCkNji74vGHvNPom
1KLa2stqpRubMQ9HZJjrEYA9VyH4XtK0fnauDGKO9xqhYHuFZ43solXj2qwm51Drun8qReH3kLAK
FQmJLIEWJm3yKq86ItXyCNjIb3ZZtczwZYSet+sbpGMJPKHLdaYJDOxJ2i4NqvHLTFMXmOsqtPR1
0/tfEBnw/5nQ6Eam0Po289Fx98/iRyCfSNeUobuHHNQfR9OKV/1YzS8fgxAwvgExbn3zEcO4DHIJ
elnDRktX3JG+G7Wqv6DkfGME9fQJodBiTzhkuWSzN33ySlbAUdpYt3/ppotusBd+7TaMofFS6Jyd
Cbsz2vk+64JXS0MlM5zN5mU2MrBKmT98Qy8RUZuOFBytashYz4vvo4+HLk7G4JWbdkQSj2Gdy9mN
N45qzQdXt1ORbs350xy1Lpt1tzvHVXqOJrv5oZbNEmat/XXWodr3bho/jmRLr/FE9gdTzbpbkNfe
Kq4JG1dHRFzCJGy+h/DikE5ufthB8wpoTidPMu2WPVS6uzg2lbWdj9vYSqZ1XunTZ9f6piKv+clq
tWI7xf64HoJi+hyX36UZrNMf5nFExmMe5/ah8pDEUuyh2Wq+mgvo5cmHC//QTIKQNkbPpW5ln7wm
Zpuo98FaVvFolTc9G5VTn/XVsz2HSzm6D+TTR4uWqNYiU5qRneP1MRzHxMgfwCXz4NFGcz/GpfFa
mMNmdhr1kSALocMyPFhRYiKMmqOGU0IzjlH21QzT2gNkiFcZ2tRI6Vq9IEpq8R1R3zCVTf0fWWvq
njDavE/7o9GgNSV6XAu8PskdCXK4dhEmlXbC+pM7ae9TqHQ9gZ/E9U9VuycocvpUht+hUXMc24zT
bZW2sYiVnD51QYieUDG3e3Lvp0+IaPxrL9gS73NF0zdDC5WXnFxFYj2bYKuninMfOC4qgOwXFxzF
8gKlQN6VodWuL3Uty7OboNKjPeIzzn2FVvB9NNVrTx+0kydMvdGRttACzhFt+czZrTPPt4ozlxuN
7TNyUH1LzpJRbHiATuc2BFha8St98TW4lWFVeN/sIVrxUODrzg5yVQ618w3qg1Bd2uK7y57reFSQ
5CiKU4Fo7K53yPafWa+d7bmD6UNW66dUU1848jd/xOWdxZYbRHpMPnDuBYdc18hyL9T/uJo+Wv+1
n9KbnwiXaB6jqnvt7Ll66LNYRyLMh6msT8pbHhM70Wbwt6u5TO6Nyf0nwaX6NsFAXCqpOh38Lg6e
oWfsZH/bNW3CpF2bX45ZvCGJHjhB8Ll0qnAb5Gw5055I/64YTrjOVqM1JS/THCl7k+T2ZTPPzluh
tt/iNKrvTS2xeCQCSTNgIb0N3UCc8uCmx9Qfs0fWwmQW0p8nXrbirc47xNLzT3r1zQwV842kRVLE
STNq+e8Q1PIOnRsCdIRNFAAW4eH5FQ5varLRtsiUl1cNwkjwrqx0K20XD2oazS30E7BncoLrODlE
N4gw5CwO0XV9a5ZTc7gW3HPaf69qHGgeZlHIEUWcWrsZFHrmRd/cgaBe/qXPrkV0Fu7x5DCJap2b
9sLRa3crW4NxAjc6Tx6cPVotXOvrukYFSlZ1M3a3ruIigmTn6TOffIzbDYidbJWv0RbBt0utGjr8
JclBdp0sk3x5GLuyDTXq7DkpYwDMpYVsM2xDc+zqR/YS2kLhdr6V1aopwmNnFS+yposeqVUjYN95
6kHavLBJd7mZspaZ8cwuLKNZQxJDf0V01qsuXAdVmK4IngIP7CXqXaTaD6YfeZ+ywbMXAV/+s5Pl
7gYSS7Tvgk4/NlNbrvKmKJ+dJAOynSDEaLBnlL8azXB/Gc5ibD7jjHofrnh85ZV2Llcwz7uNUfPz
UqLQunUsNu+Opo4vel8PuyBKkLcX1WzqzDUu52AtW43aGpexFcxb2dqbikMoikiSEZ3LhvSuPKzv
9DEfX0Z8kaXZDI9+ZXhPLEpvBpUdYNVCrZjtIj8FNW9aeg+1ChXizFfUlc1a8JW88UqAhKuDbCVO
fQtRPnvkoLZ+0DkSkOYo0rR9mLDTlIOCIM9Xs6IQlib8kwUhGjea268CdOwfkjgkSUZRtBu525TF
PL92eTWSP8YmdMwAomepizS12IAG5fTeP7JC8ONF9jpG+kj2Z0h+uV4p8LoBayPhDJAnL1mpEHBl
ngbiCcm/RsnjalN4DJ0iVW+hS9Lb5AM96aKQDbVpqkD9rYW0a32lHpo52A9VmEOws05d17qn2mjz
p6DMyKPwJ28jG6GNxzs0POqFbJ3Imtv1toseTTfEh0gHsQdsHVSIFR+kSeny9ytpu1Z9z0UH5trn
b0PQZVO3Qw3/ra+f0HLU3uqkLbdQQZK1KaoBcoF9bJdP4ZirtyXSMos8jLS3DmlwIPbqdKpK379P
C+VVDte8MV2Uid2wh6rByqI8DMohTuGc6OI0y14NpZ4+jXVrnKdkfpYPc2eK9K2WFJwpi15ykNvY
yUG2/ucg2SvL+e8QMTttaJn7LhsoEM/ZX6vyqhat8koPkYizNW0j+1pVwbf02vm/j/1jKjnDHzaH
p8qqhGl74wEePlh5jxqnvHRHd0ZmnZiSGUbIzuZpGC19abw0/TIgMwDc5lXfLqVRFoQhzHC65ISd
5g8bQbIsS2WJSyEQNFHC526aiPCcm8kbhJ6QCzWDnHNulSPHXtm7Sdobs5i2iKt8u9ovQ8OO3/zg
cB8z2mwmR6orh9Ow12RFDnWMEMrRRJATng9erP6YGc/Alw5YyVZOepnP0InInQL9IUoC7uQt35cE
LfETfogZaQQitibfOF5qskEWdVvtNJiJ+0j0vdodVUtOWW9+B/UQb005x7WLzYcL0L5yOVH9eAl5
2XR+vzRNXPnX3pfR7Gka+FFgfC91+Qp9WqWnJrcfBpEW1uFlW/WwDx+ybmwfkobcdd8holSYDKcK
jqYZ3Ms2aQo1AmLkoDZMtXRRd84dB9AiJ/3XAa2oSZM9mOWqddxmdZ3k41Vs8G8PMbfVqdjFqAiv
4xJebZX6nyLUELaXGmibIwKk5ngj65HD16dImLURLdImi4yg+PFmVrN0FajIXAE+/rVZ9q7EEEJb
3U0UK58vs0qbnEF2iVCePoRpDFPz44XlpWyFgWLcRIPnrGCnL0wDkFko3jNaeyo5WZyYHF1RWNP0
o5z4eiAlRJQwuR3w7UXDPOcuAiNuBQGOFmlDBRySu6wTjmutp44YqYtRtr9PDgN3P7P1lR2HIHkh
YQWPczCVj1Hh38Khb0++m5aPbY53V1OmeKnkkC8Xffk0w+B/uDSOTrIiLjdYe5ZVPLZWTkI3K2bZ
KCfzh6JbBLDattLmQgAmlDl5kY1yEGIBpFHWn1pczkKxqLnzcofDPtvV36bG7nd/eLT6xrrYZV/p
0JLH6R/9f5mj/dn32k1efdivB/HSLsBq8jVl7fI+9HLhdtldVIF/YhFW38tTmMFu7v9imuGp4s7p
m3vZlayve2mSNXlyw/b1bwPlXHLmj4FZP/91LjnNR6/r9PJlLau6TP/7XKN4X7+b5EA518cf1M/G
Z7cSa0pxxvRhlj1l7eMv+Mt8//Zp/GWu/8cH1I9qBqcl/IJ+y8ZqHfNOaQms9708W9tA1EkvZAGp
9JZ3n+T/yDZpsQr0suxwcDay2oNzPRbT9CRrM36qxzpHUb4Mwu6yQq049ltlbQiMyyark9O9Y8lh
uuDxtLDYdaCnTcK3UbaAUG3ANYkGKOgZIjoaDzPZPW21nyPJdJnXuI3QpRLGXBTuWCAHrPW3WmGr
x1Sz95HeevcOVG6IOazulazSCSv6aRtBJ61KMi9XsotsqG0UswB125zWiWGiIAb6UKJHd5S10OW0
sELlQG91914O0lt2EkSmfL2aRoJs1sTn2wtpkyOh2hAxmKAcebXN5oMf+MfODRA6Fe4oc57IEKYm
XVUfNdmmwJ6XbdJ1JGpVrv/Z8+Li6lN0WyDpRk8gLqbPkWtEy0qZ3YNWaGKPET2lvferPQEb7Htz
cjQEL7PJkB6A+DOQzN/EJ1moSZhcroK2IMu/FdBc0fpLg6iWkK23s2V++cMuq6VH/PEcIvb8t3mF
zUM4oen5Sck3cukWpP1BwaVZ4LCApAdQcz83GXfZ3J3sVcCO6f1SWuM4U/SF7BWhk4F0oxhwscoO
gVH74IG8bstf6G5GMVUkbU4Asd9p4Aj3tuOi5kHRpKl3mHS169ZXY54pnLcUHfLyLdLgUc6Nmyzp
iOVUMHvFKrfU4YaDe6yXNjnL5TIF2rML22ELaVQ71aXgucPVrgzyf5dZPQvBBTRPurZx4P872feS
7TpkatEMcroFs68e+wJN+g0CLxC6g8BbXZrbKvGPc30oCT/XyboX81cQcUwD1QYWwMltgdDr2nd6
eP0iT0Dasil7v1JMfWrALCafkniwtnWthVtdRfclCLLM5CxsCO/ycPCOdvv2i4lA2/CuqsenLp+s
new1Zg4DenXyCcloUIACyl3aaNEGCHai39OdgobnILCU7lKYKUTxRu9gvv7eIDu7mnJMUBzc64Qh
aTfS5umFeVQmOHPMIS3X2RrwyjvVNV8Gp4qA/qjPSqMaR1kEcL/AtkDj0yPF3/xik5f1RCBtMiYL
WfM+hsmqUrjZ0m6A/HcNC2iHM+nSn4PjkLAES0wvOMrqtZDd9JgQZdHtWjgtsj/cZbuF3bo1LsON
JqPeMxLvVirLtRUBdeGjbByQcZGNfAKQ+QNUFZtpcfFfQPRM70T14uqQVWQWf60isfVr9Y+xPq0a
GZPwM8Jkj29vfsRZrC+qrIu3qhHOUPAz7QCGML6RrdI2kO6ekK96J01EBJkrtQV9H/qMD0Oju+uH
anftnw0oJ3WxWhwuw02v3foxW6S2f7M4wIc5yoHPKauc4mT76DAHJromfTBSvTaIK9maBj2U7xl/
2VI29wHgslgaRZ8/x/0+YYI/ahHq49xBc1CMtWamHuiRCZ02beyS1aUeWIhfz+U2QvQZ+JPo0sGE
uXSRzh8rd2FCjIYGejBkh1kpzbdwIHUfZHBDqo5RX4rAQDUsZlO2yqsh5KwOKrFuV+YrcDJnneju
sK4ckr38OR1uzCZAoSEa1B3c8hryHKdBsR6YuG9T61Rw+LCImzr6Goi4dOS5XqLZTbZRACVh0M3k
yfO/9W4ygTCkMKPu/epfbdcunTFC5SuCLypYuo4oJath8/PnClGfSRAtjUuMlFzKyQLn8y92vArZ
cibnbJ8X3jG23fJLEOOc9XQteYYWxyq2j2y+OxWMlKkm8zlt8gOHfehWN5DetMzXl5mPa7XvA+2m
q43sC97oUxjrT6pGBF5HGj+isC1kQ3Eyb/smbpGuB6HkjMOrc77s1sm4OA4oEBJHxl5ejmn52a0j
Ub2OKZA+fHVPnIjNN1pf+idYB/OtFZFb3aLH/dQVffOocuIvKpfCqB6VKGiEN4H2KtAXk17rW5Vj
8X0dzDowwBI6ttHeEw3Z4iIvtvKNxhx1I1YTWgv5lsyRMO0GcZCdrFqE+clB0ZS2j6VRwpzgnZKw
/T5IY899i8QNkZepbh1CqFMhkiQPU1SEDygNzeuKpGnoqNhkEaUaHET4z9urrYQubHije5SjYtcJ
8M6rkLp+ToQcvbJFM14nWeLnRLobCqlgHjRXW5uqP+Ye4UI9QOTU6YNsVWVNcMu5HSgHY9KCW1nn
4N0GDYMDberAgN9Io2Nmzby7djLKCKpjYfqrXzqpYQAzVvaXPcOMR3HB4sJbZuPnxii7w2CC9V15
UXKQVZJd2d/AmCCLNyWFrsrPsvBzLT9nRrbiMGc4StMMf2kfjMN9aUWVBW8KemtInJsL12+ZNNo2
ssgLy8IaUS3hs3Lc5wJtzDd0zZMth5Tv5jx+7pyOu19NZpujcjKaaQ/kn3V861R/Z4tq3ynuSZmQ
xBA9WiRLapKMW11DNKkbe977H0UMx8ZK+tWQB5uuXztOY/xjDy8t937OOOf8zs/r/DP6w9mCU91b
VQHKPGr/qKNRH2WhsIa9XIVeEKE/mdVLDoHbw5ASCUdixa83XCAtDRHe4zqugS3nDZhIp/eO7nDL
QjU9htZkdps8V4ZFRZztSjaWplGpSzXSur0HrFzaAPZ4POIiHQFX38lunc5bsg4yP3dubSz83uOd
6pDW8MZ8LwLF/Dx6rCEJjCfbPcsJGAALR742A2K180haTwnq7UyitYJWJe0cTMtQ4s//qE5NgAsf
DMulNZatsmqVyvFS/egc4Zq8Fxj1gxaQaapGqNqo8LBHt9KeOt+E3xuDK/JbQ3tyG6cA1QfpSDQG
HaaggZo4tvaDNCGJ8b0y8gTpbjqg6nRjMeSQp2q0dLiT4hyzA3UddihEOH2Tp0t52TebWU2Nw6WV
xBjywCOQrXnCI3uswYzBwM+JsKm+yPW5TrDfohf2uif1IjWK5zQ3Bj4HnxjeXJZhy9FQ7JdInIqm
3NGAZfUEfaQ+gSX89rpdG0T1efBRMbT7zPuKy/9G0zr7u9eQlks2XIHLqsK5+dE3xxm34NHmyr6V
0ZnPpcohZQ7HKBc+dAKZdhyg9J9xHhCq5U/9WS2TYRvlrr+1Y9++a0wc1OmQ9/e+3eDkJCrrRsZX
GbbeH/U8Qi7U741nWZWtbQbDTlZ9BdD82BjVEVxPf1PpSb1WIlvZgXDX7meOA0ltj/Jvhd/sLcM3
Xv/WIwst71TMfY7/gfPxdHjlA8A3ISqykOfhFpRLMsM6ImR/b5AH6KP2IgexSAqNyzx6GL4PsCL8
na0dw8kXD6Gi5ulrWf65CWfvsc+BK4q7txmg1JGqpLPGoqqMk7P0o8HB7f3rIMOA59e06i+DRjJm
0TG4K0WEtyViuj2byKHEy/plKIPAq6D+z7qSNv1SjhlE3DiHpKCAhQ2Fy/pe2q7zkJ8UAOGgS9IF
KdFfjXkqGzSGwgoBRs+pQBlVQUcoWzEcFSHKeGlQSuOUjreXQf7gDncDUja3Ixy0KKyhMk+gEHeN
F76B/XKilaEp46ZOBA9JdL6Ms0lgXBldjL9LzEyUGq/m4mlbkrGBMFg8jXeyuyyCTntBdHRLhEC2
lR+H/CNRF0KhGD8P+ah8TvKPNHpUi9HhyC422Vn2kzb5EcjO2ke/y+cp64YYd/2sruPkEDlX/rXh
lr6NkujWRF/vNuw0+zaYJg5qr3V5pRd2cRO5U7WW1THIqvc+EQqq5EGwrOt3xHg8qkaF78i0rf5k
iyJVQmWZ5bgWJtkijbJoCLoh2dozNnWeDKe66/vTZbThvJVe0yzAW5ARp+rRp7o7N2rjESBZq+S1
8flL84wTetWUlXvpxSn+c5ekCm7AWXlQg/Qge/Vxme9mXRCZUfJYhn2Koj2KDmc7zMxz33jarTux
9RYmU5ikvfayzdCkEBKFXRal4oYLbxzbDV5hdBGjbl6TjNdx664TGCsjX+3IwUv9YUvGrLnPRCFt
TTORbiq6yCJJE9RxE6Gq6waVfRL8kqcqalVyoxr1WAyjfjBCGFleXAwvU2q+VIVhfy/TZk/gQfb2
r13LwX5RIBl8ZwvKGW773jUw9F9nzQKnfxFdCzFr/Z+zlu3gAbwBdUvUw1mPTX3p1MjdV2XB2lTY
iilqt6DFJpwxP20gYoG7wlYxRA/ZTRZRNS4VUylPle07ZyMLg8OIItk4G846TiAKpYavHjOwxMem
qqDtyUtvGryFoeYtOgf+T2OmqZyMie6AoIMbzgLGjewtbb+M7lJ8njGiAOjf8v9/aUn1zt73mr7G
q6MdbI6U3mNHHeu2cGYUeIN+r7ok9STILz4YQ+Xj1kAPUlZlg6ar6LQZZbmTNtY4+QOKpWwPm3tH
VIrSQc2WtL0b2SZ7pYGnLfUOFLTsIhtQDn3QVI9bkHgpr8j9U2YP6+urA5FCZ2xM0DsRPeQg30RS
rAhalAU/bGqDeqJWx3vVC5/CQZ+PsqhN4mVuKoJ7EVDn9F406Hy4/Fc4In89Alwiq9MYqJchcaPY
W28OH6EyqcfGBm/j5cGt1xlAEnprP4fzeJKF3XnjKSr+j7Eza24bZ77+J2IV9+VWkiVL8po4iZMb
1kwyw33f+enfH5uZ0OPJ89b/BgU0GpDjyCTQffoc8gTw+RAO+5fdhuRfjRIH7hNikRLOy2Ozv05U
sS1c58anyO/6q5/x7jaCOL0bldC+05fnUFeY1puhv2j0Osjc78Xld36brSbdoM8eiP9lO2n6ped2
KKm1s/1AFeKws4hCXWrTDj+GQ1TctdX4bY1TLMGKefEIOChcxPbLo6Za4aMXeO05CtHvKSiuekJ+
L9t5YTZ/q9BF3uuaDtd32yi3Va+0rr/ziYzvQGjCQmQ47r3j/SWDZkzTR+m5tp0+zippwNEv7jaT
9OYi/ruvQuP2nd1FZW6v+Mazjry0VOGQlyx5Xg7DsQQJ9KgDDbudijQ72V5d7Wso2o+plVhPNnq/
T16s+EczQxq8IwKAEj21Xnd+5d2JizQACWOqgIeTngYU4xjGGSII7rDCbhMtBYtGHFF50RvnLtUr
46BRcPeg4iw2cQtBSlIzVrl7CaX1bW2fI795eR9xi6pvs8q3PHYm4wNgjXJXN7P+GeYrH2E9U332
tL44xoWZ34dxV5xrvwlOqlpT8zNzQc9M68fE83Q5crR3W5OlQXcH0s/Tj3Hz6PoGbN6LB+dT9Rjp
059t42qXfmkCmJEyoFd07QnWWullWQov9zLkh2Z60sPy6KDc6AwGp0rC/9emrnK07kic/+x69Vey
vjbETZS5QqgUnKJqoEKW35fWN8lntwvskxsZKHIQQf7kaukjnM09KuhcU7MmGZ8qaKeuvktRnuOW
9Z/BjcwHHhybztxa14KEA9mmYDqCUhgQTLT6u6L9mvdTf/UGYt28GTH1NpzE0tvcfGVsD2EII+W7
idi8L2e1u6RKBOWpX8dXUIXxdRuKzV4mpCdN5s+AIYAQEx6NjHbRu2X8zmmY62c/q/MroRRI59Po
L3XyUH5cRvNy26eSQsv7+VksQ9+r1yj2XmVqdYq56MUTeiLbmsjIw/1QBwS1ln2kibXmbNZl9CAj
1fbsB18rjttGJCWcW8r3v2ROc2rJZD7WSyM9aznQkc9CoXqxuaOPHMOcvIJ90wnU1fZjZIbOI1wR
7Zlipe/vlk9U5h+cfILQavFdl7uG8RSasPf83M2BJSaKwYAYARRSVQTxxaFoKJ6Uknxlmn8W5ytu
pt1tQxJKL2P4mEU5peduYM6HXP1hxqp2l5FMup+JcaKk4xbaweJFdiOQHK+x/Id8nn4WjS0oHdd3
v8D4nd4nXMFPPPeWOo+JWHRXcEhsij9lJE3qaD5k68vs5Pegw/Twbspd5X5zkV6sh8iqKGgl6Ite
bzU3r6YCD2g6oYpcu8azvYz6MHX2qIMAA1uGdQtnfKZwveuRCS7LrDpmHCFi8OtwOPHmQ3bDshg3
8Ijmpd0/RGbrPI9B5DxWPF9XZ49L2NVNku+JTCaR88wlJIWGoPrY+9HnxKG2HBbXDnSBNn7xwjS5
TMsoRLP40W1y7S7nW0A9RZ6RdvFQIgPrdliXiU8Gj//vlplTfXKQBb+Wln6ufOiYLaik71S/1ntI
X+jqpgJKP7du39pkWtwdjcexl3swpi/e0vjIl9TruMxV4jFdwbHh17RDqQzICfIX0DdAOd8l9y7l
JrfOBARuGRlKAsPn0guWZiKDwfsLmioEtfkti3Fz7Amvrt6yLu5B8iH7iu7isnjzk14ewsyzK3j6
VY5vXZVi4QyAVvqGEiUKi0ykvM3xDirF8U7XQr5xv4Z5mCs5oFeEa4BH9qujt0yLj5XmaNRsayzf
tG7SaSR+r8ILuJMtqfqu/Ao9unn2HltdfbGtub+g6uU9SjM1cXnn6MkZRCL/4WLrTfRkso73whtj
4+kvIVGhCxrQv18L9vagGANMig9xo5aHmdqMT06YfzIy6Ad8q1Y+UVN733fW/FSWOeeWKfKBa2U7
KZC0h8ze2V3aPFe9WZ+rcShOnRNrL3Wp/xAPSg+vpNGy1zBDG0vRCuNqZ2FDpMF2kOH0veZWbVWI
IgcYkHTDBzMv47Ur1pqcYr5zQI6vXr/1t52GcHvo8f74t+McO9VN5cUt2al4PsWt9acCD8O9NG7Z
/+xttr7pqFaAvG4zvfP1/Go+QaX3pyyPiLGTC1/23LbT9QHIZ/Jzk9wfHpqxg+GtKbWnlsLgQ1P4
on+tPVGCpj1lDqRNlL3/IR5ikl6NfI1PRfJDCAEEnFDFzO8b8MqpzHy4sJftgmx5BHC728tQJtSM
V4KrQL+8bG6gD53BZAbML1fOUQzh+kKqSUH4+FAhs7I2PNgSGHR77aBWbanvZFocjam85GPhXkIn
+DaFCZwGwgzluNUtmotEqiACmRZeqEqIQLLM76lMWqB7Y2iNdx288g1ZpXsLdOyLXyJ1bUCxfVvF
c/8SLTLpRebkB5nNOyO/11P/D5mseDzeod72h1ZDMoasdPxoLs3ApYzHv10etgnpjfWU38YTf9sy
9GYIRKQXjop9N/M+lU1g7wO+L1t1c3hSHLi/QBdY9138WuZTcHVTJ7jaSyO939l+5zKmHZWFMZp2
/9+lYzdQS6DrN2kHu1i7sIsRm1Yu21B6nVCKybSMxUeabPHelqw2te6hRdM0dMn/tVesIqjXuZ2I
wFvFjsqN4hz2BWi2zHZQa54zzmxWrNx2c5VdYdjKrtKblxkIBI6mA4bb02xU21T4ECoH8pZFuEd/
oNJsibtldeLclQhWGX6Zf5i06QXF3+pr4kCFPiRL3erAkGD8rkMRnEK7PriaWZSgPjGiuDNbJ2S/
5mu9NHGWT+VZxtag9mTS9eEYDXp0dmQoTlpo++VRnNZu3eSfDTuZzppWketLS588/IBEcMEZG7Gg
JM+fqiaDSsryr+MyEtPmJ0Ors9K9Yvcl+hwoXpVW9xnAYn+rREuBUWP2X2Hv5d4Qq38MoEBvWrVW
LlHjGx/4vX/3Um3+I2sL3hXhmKIp1u/UvAmfEPSg1F3VFzGjQJ0PAVqNa9a0XTKkku6MC47/0ITe
yUjsAVe0HTVLaOMZjrY37CC9DRJ/+liozXylXjfeZar3Gkdj8gikw7pOEPBB6V23nwkuRKRvg4wc
LMNk9oxjTRUIGPjU3FvuZBxTqcJSVYoo86y9zabQfxCb9LJM+xKYHlROIaBiZ3n1WEtTwTj/aPnj
5zQb8stmh09nuFN89yQOJZxF516HdcOsFe858AEVQiNeEygMhp3bDDDrLEW1bRQmt4GpfKWg/NGM
FQQW5zJC5AtSJrIM/nzkhYF+61L2XRZGvVNDCpisudU/TT7YDBlus33vtncylFkZqi3VNl1hJ/Hf
1FBUVE3k/q2l6IgQLkWdrpsNB4BEMTw6lHwWkfHnGLn1o5Z3yZf+dhzm4outodulckzm1fp9dsAP
CfME4FTqkRDh2agpWpIBF30AVz5MAewWJSoR8KKopNe81loZMNJg0NGMi2EAEwaMsK4tjp1oy8s+
VsrzLwjNpzH2QspxqRYPUHj8BF5r2M+LLQhQad9mpSe2wleogHAofUz0wufXrA/7aZzHo9uXub8j
Ltid63CO4H2BB3/n/ujNIoPQbK7vyHzq57bTjr5vQmMmtozapXaXlV69+ohRs+CD7nF8Zx9qJwaz
zB89HLdQWp2MhUagbObnEQngmwwa/Vs1QzsH8FByE8BVuVeCNLq3kS4fdlCFR5c2iQgw5nV/zDM1
/TjnhY3KaKz+6Smojbfh+LfnGPft6MXgDEyTVwifULkUnZObbG9jkoj3sY64Vt+G+QHSS3idygQK
4onMjslB+TKlEQgye3n3uXwjQHn70P+508PgZvktbN7JPOyo4Rm4ZZnKY9y2yuPohK9RHieoKTAS
e5gn9iXm5grBUgFbkWfFHwAzJB/mGAZNbQRDM0Osmuwj98VIHeWpzvuHQLW023Dhv0qsmsuzdN80
YfEl97g3byYYhi3I/HIk0/T0CoXf/IjWLbm5WBlOlhp18U3oTs8NXBCXeJkVF+5WBPjUEExCB865
dZ1zEhCnNnQU0PgtqpRuzC9mR2g2aI88LJGzCxT/2SugeEh07ZuMxJ5VkXmcCtSIwmb2VzerH3tk
mvP+JH591fiPPbXNPMzdj6YF208cZtrRnPzyNZ66Y0GG/c9Q8UldReb8oHhefU/1sLKX632CenvC
t/FrU6CtbARzdunSrLtSe/IaKLpJ+eRo/FHE6rmR1GmKGl07aPGPNkrJTvlV8FmLTe0wAeshKWF1
CImUJrxAkX5RRuNTgxLIjuA+SUc3jONLC9Jjt+YKvIlI2Ptxv8wr5kLQkyTEwWQ98GX7ppz9DE5P
8tGRli5CkiriWgkvFrvz9VNdk17qHKiPXXcMLmu6Cf7UjzaVyOe26mznYKs9oeEKQempGoDuaQMC
2pmFEigHMqKMbQFgUzdezdg4D0oW/+gNglxtkCUvKIBNpwBA5jmL5+BQWlwuHCVcHqLjzEk8s9SL
jKWXk0/9aZSxNBDMxTfgeR4rCs6nwkQXVQBRZqkWB0WL40M+Bvp0mNxHlYvwWbX7FlTEmMyXYWmk
J41nQOdmx2G/W1msKo2gZeeEK8XVQO3WykjVNjzIcye4ETKqUVgKftk2N6GkEvuyB/gDF6hgd9wY
VlU1VHKESDnSSLOOQ7txUeRsv1vzZF8qeCHynd479kXGGseRi84v8KeRX7198aue393UuHvQLjCD
Osgxm1M4PPY1QiTSiwnz70E/IdO42IJKDexdrk4o4FCvd9ocxdsLi+95k+Tnd3YiTfeV2ZunwJuf
Crv81mh5y+U4MBB3yr8VYxLtXK3zj2D7mmsQB+MpnVL9keyYhThnZLyAJwAFkcXDaeg19Rh0cbhz
yS98k15OIfna22zlZjMahxSCAuNVV2rPXjI+QODafPF8cv29g7imDCFjgU8riePbOrOaL4AoUIEH
ivkgQ8MHFJW4n702Kx8J4P2QNbVh8wyrXZR3ljWWilhQ4PO4k2GjdR8zAPehXioPLRzTT/GkZsAk
mlcZSZM3uQ8S0DARD+095AVM75IujUdOkRdLf6JIgYw8Ya6jF5cL8ETTXsypRTDWSJO9zOahaj3k
gfoso3XBQ+o2/UvoZcWNm4NkM1XNeuqA5Bwzqp0nP3wEZAQwOfZONcj+x3Jp9DkKbyGBWxSfYMff
EfQsHw01Hs9Nr75mOZwuYqpyz0NfxvhmVykyB2aUnKysqoD3qcNDqml3DQn8j2Lq/QkWP9cNL16L
jqwJ4AdxXaSD1Kq5SGNZpn3iLg1NSh5f3Lr8MtQqor8z+mJdpoxPMAtMT3Acf8pLzaMeCZM0vLjQ
2LSChufGP7ayhv2sTPSzLJqXlTJZsnxAPfX9ctIl9YFYJNfkOJ72bQzTmjToO9TlroKHcZfxHw59
AzOg3ppy53QBU6uDmBfJxF4HPyn1BJ2V8GaB8YJL6D/cPe8m+oBaaddQzkPWRAqlU9ww5iaq+ju5
fMg9YzYqlyeR3e+mlrhamSW7yMqnp8qpKfrLdQLeNoXDO4jxwnurzG/byYlgQ/T7L/XMiWhNJRbo
uyGTqxhfbA4voVlan3LKwB/R1PlLzOpMIBC4hHEzm+N0o+VhfFCXGH4O29ctxaJfoUoEXhP+IieU
CTvtvoqb2IWgUHoy6TIpozeMhMtymYQGZR9M7W1nFMOF0ujh0gbBz57WjW+HXj8QoY+jD249O96t
whfnGtn1a1hP1Tn1++mp7F/IYfWPjpzo7Ah42FzNvH4nl7eZ3bw0ZR6pZwKP9TmuAlKRhTEcO0A5
vJnM+EKZ6hn8QXAdtKjctYM/PBWd/+pSaPkKUnI6UZTCH17rRa+ho7e7JMlCShOT9nMFpIO8afTq
Ft50HcMQsaVllQdPwaF3AdJOUfhi+EmGftHYX+exIOe19NSl2WzbMK1zr9xtY9a7Zq7vZg77Td4+
JkpZ8rqvsu8NWki6OY3fCGbFEGC6gG1U9I0c/uTTDlJr3wdwEDdB/5K0IOu6TAWtJrMNLMyZ7e1k
UkwaomJJamUPPiAmBK+suK5OFLnn9TNE+e1ON4Lqxh1IkUrjgCvcq6PDZ07V3zFI1e8A114atR0+
FQWwmxG26JOjG/XFX3i2yvjH7NoJHNJe8Mj9YcHJVMYXY+6GU2bk3k2rxdGNB4HdoZ+d4KkuDg20
tY924yWkzOxJOyZoq+27CZVFp8sxqn38pRqVgjAeC6TRUlO52Hb/vPxH5jd5zLusrvOLtwdPpyBz
2k7FacjaPwJARletNk+Nu3ytJYUlza+JWb79pf9PlivmgHWdWSGprTlV69vetX6sb/uyQfYO3MJ5
0MCoUdjx72GVE80wmxIeHKqaHaW27q2lkV7ihha62DCiQz9j7dNhRjRZjJtj72a3dQjKUuxvXDzV
dk5gJ3+osW7dy+wbl15DOLq2YbffZgKTDMo484hF5K3bEXxW76yxvB0L2CRlZPSTWxzWCQM2XU5S
xW0DouvMAz++m9RTW1fFfTaDp840AM0+VcLjTowwT9GF6Wm8G6O7dSQTkTl9gSQD6Bb0XRzzk+6v
Irk6dlX/CB30uMzYGT/AQjwgMRpZ58l0i0efh9ehrdLwm+E0Z1mTxtVzUlb8vQ3DTeonf1Xd1JMo
9/sPieH+yImlXMVkEV19cG33LKMproYPvg0NUAPr8E01NvGzbv8JDld91uvev9HIzx5kaHOq3CkI
356jhfwyuueAbj0nS38ccuWqteZJGf2bzKijL0M8OxerGfirL/tu7wWadSFn3BwXtlk47RROqhB5
rryeWk3+NXEffSglLl7R52je1EfL0syznyHAp2p+edag/9sX/TgTFYziezWhINS7bewIxWWnvsmW
lCX42fZu9l3nULtwnYCs8aFfXy5R0szLDWkbbrageZzKJFzntMXrf7q+W1555DTLcImnhFdPcVDq
U1ye4ATAkptpEcOI57C4k15eGOTwZQy+rLjjbj1fEfGTSR9VwfSwTa5rLYNbhKX8gbZg0AfJdw05
DsD9U8JZ042udajyfMjs/Atgy0e5BUCz9+rwVfsUwa96DIPYP0NE0MINCpO2lk6QcQc83WGaq+79
Sem/5Ciedf1gf+qh6nvs+umreBlm493GDix0MrS4VB9cynnOMuwTwEOOVj5PTksV4+StXqRb66Pd
hk95AGFZTNTxbLdm/IBAbHSjzIX1iUMZmM9yzP8aqxfeedbfbjx9qmq3fq0jeM/QzUrX1eqoGmfC
N/EDx8yfq2vEm3lOB8WyOkuh9IjsnTmXX5I8i18oVg7PVoZccm3xQspmWEWpXf6z7Cj+d6reetDg
nLxPNDcEUMdEw1+kmgfFt9lSTVg6y/riuLV3O44J1VEpYrfVZPaPadcrpyJwRgIASXlnI4F19ACI
PGeeb+wtS/e/OEn9HRRW9VcI7H1l50EeCYC4EV2MYFpoVQrOyDYySdd+dIarwg2KRPB8lpEFdqui
6AZVxN3ms47XOSRrxqtMNZoG9UwIQYAMVyfZxS/hR2gGLwV7a4UwJtHw1xQ+2IDtXCRXZbCZQ6AJ
D+EMu0STufrp3YQ4j0aP4q8H9b277OZYVaaSjYrCc53EfUuCoY2MPW+T+xRx+s9BETd3UUDFzkQc
8nNqVNWtbfTOQWY9KL1uynj2TjIbtbW7C3hOXGW2cdwnvXP1p8aDejwKi+Q2cfjSlJWFzKUe3vfh
sbUg5QEaFDo3Xks1aZ7k/V1Q1vceBFfBvjPQc/Y9oCBV9NxpWkSwgyaBJSOG3fJh9cqt8pngoHON
8obi7VmBFlNpjPgszrKWS9C0hyDbPG67GCSxboZetw/2BKsbjyKUsnu+/nsygO09uVbwR0uIaR5S
9yaG0vzGh8jgoxOPLbrGKLn2M7x9k0UGLB1c/SzOCle9i6HColdCX3jnlxRQw5fxo3Wq8LzVW8hJ
ebGbNr97sW+H51/2bOhqJFLdWzMxtas0cxOSxvnNMDBjnUuPm+1WP0ROFy5j1s1b983CzYjIlH4D
2i7byeZqAXtLpaoe2hn/JCe4Vtn7eIyzvaQWpJnlXr7lJX4/FlfJVqzJDBmrGXTXKQH2IgpI+7qW
COcY91bXePVpGp12pw2AVZDANO/9RKPcS7po6Bj3yW4Mch1kcZ1ebS56VHv/JNQLPuvgi/7Dn1cV
0ObpttVSepU0x41Ab1spNgr252Mx8ocrE7WKFtroFdq54LT72EXOJ0Fv1UnD68Ey15HM/RrJ3OIp
sC9YU1dPqf785VlHmX0DwsK7kZrcEGq5qYnGR6m/NdKhOnpG6B1k0s6y7AOkWDK3Nvxx7Q0dulQp
1bX9vr/37eijTMqaxEFpLvfMHClz9xsP149dYigA+5ufDUc7guTNvZhzxbdV4tGauov9tlnkYZR7
vTCgGpJ52IaHYwuQgKPTKoHzJiAjEjhvxm8CNDIl43wJ3azqOG/mpUu5h7+bgszmHNFCMUYoqoKv
sqk47O1ji+tMpNmQy6Df5xQO0RTpehESfp06LdBc0t9Oa7ewrZBxT3gN6hMS8b8IhIRKaBuaCxfR
xkCkaICp0iR09uIizqDZfDCD/nSQsm4jM8Inw/yeC/egjNQSOfb+Zxm75HeC4sfKTWj99JYS9H+t
f2dhj7X+T3YkrdBpLjQYau8eI6d1gDYYDpgEel0SuQiP2Re0/bLLZh8qC4mCQe8QO1KTcbc5bxto
yy7LWuInGQiKfzbOvc7dmSpRzszJ/IdhtlEaDikOkmHejoAxl4nMm9Tb2k7+otJtpGZnsaV5uwcr
HF5yP4iGZFf6YfAQdKb6Ic3ndMclXr+UVaJ9qJeJUK3u6mUkHq456Yc09yHCWhZIQ0pjV3bksvsx
dfd12o9rEMRu9E9JgNpTUYaIklSZ3t+olVEdXFUleQFWB65Erz6TpCDEWyC22PsVQCzhplm7/G7i
ldlGqGves9iI8R3TjXDe2BQz7YuOQrV2H5TUY8EL2fJgKYyFI/Gf0ezO9nBAdyrjkO+563Mlbcwb
rpbWRR4hv6PzRPG63bcAMg/y0Hn3DBLbTIrp1i+cFxnhWt4iCrKoGTmhnuze8IDK6nl6MkAs3Yn3
7zaF6RYm/qn31mdlIw9EcUwWMlGw+xcYju6LWqUmz0keNoD9YioW0xpDX4ahMiQPagahpB/F7V5v
k/Zuapsfa35Py+fbTtOtR0nvmbxLDrASchdHC5JKalBI84JHypBvfsi1T2LZzLbZeYsgSwg7Eq7S
ZO30x4y8yUkA+Mnyf68G1NjKUID70pNmheenQUX0X6sPb2x1BU2YYmqcBxH3gjmMg8CSFZBhWKTH
Nej/a7jmCBzKYU+BOkLG2PK/NplK/EEaCxUg2EU0/ZQCI1ptNoU6plcnD+IRGmb0QO3xmUIKn1Pb
GPO3QkE5R2Ah3uS1r14Ng5Is+VL9Gjpp5x96yKD2jaKFj9Igzx49JgEh4cLRreO7iTwNs2NokPd6
NzHAfkIIgyzGr50Uqpd23mhCDvorvGU37YWE+3yR8FYmcQCJY7lMxCRgzsXwPV3EcaQhslKvPRkG
ave9UIDDvLPLMDPV6t70OSsNA8jt362vpyLeTwkRHWBDwX45hnx3fBQlx3T6mlnpcKPpcD5RfJ0+
aU7+f/Zwff9gF0gklYF7r8wm+JSsJLXYN+1w8XV1V+YttV7xmJJir+EYNRfeBGms2jKudWsdVKob
VpPYIYvtWUdlea0h9bgOt2V2ab36nUGBy7+XaQvvArzxCYBPC3avX5+z+RVmUN4MZDP2MisTjeY+
uQAnzxtlazHYZKmz+LIyuy5DlCyiy/okEsrWYOF35dq6TmRSYCY2mfU9E9rfcu8NOZq+WXVR/FC/
R9Zbu68z5H53cwW7GBy4e9U1sC0TOtyr007GWq+Fp2zUAcX1BI8PMi9bmKpq7GsXvTpxlGYs0mha
6G5ew7moeY2wmUysO67jcq9xgLkxqtE7a+0YfLBd/8Uth/RrYVrejT6OBTCsKP06FflBI9lCHDKK
EbWbyNEiFHDM1DI9VUXQ7It2VK5IO9pfZgjQF/JMmHEV6IqNz52ZP48OwFQ9itEWSKv57OZVtBOb
NH6otk8m1LQtlAKrXbP9795AklActKk9uJZrUYBCGEmUpKwipFCL8xLs///YpEfgn1iSAFplLI6+
a/10fId0fbd421UnWHjWoL2TcF2+Beim7I+hH2OKpQlby6SE8GT4z9wa7ds8Uu2PsQLaLu6bWRYy
J/ttc//db1BzcglGftJM92dgVKKjMkxUBwlf6fqtc/RRbjmPQFGr4xZG/d26bdZS3bfLrDHh9iLT
bW1Q4iZd34zGG5f8x27ViabStL4TFWlRjI42VWkzIa4ADrM4io9Mb44yXBtb+Tz1oXEciZkS1KbR
A0SspAe1+H9s/1e/EEQXTBn2SbYLWvfH7FjuEURLdt81HBx20pXGBEhYaGhol7aX3W926Yltrn3O
31lwK6b368WljWzo+0lfkpDjM7a10hvkIzlO7dLYVK8Wdw5SYfDcudN8qIyUqwLQQChM6AFc8Yqd
dKUhqwDHCuTBxTK72X/rLNt4S3pHprdd/6dNR59zp0Zg4TZnWSsrCkPLLlb/nUOoquyhvJmvYUtt
aYy2KqrkQMC6BTKWIuRTnqUrPjpv+YNVgcCpB8QVKMFNVUSG8OzRvtpRQFvcLEXZF2fwjUula2+b
4t9DmX1n25bJLuLyzpaiI01qIYOdaPkM1aeSHBGs/37mtrXi1sUN3AXDzllYMCzFuA0yGNer1s0f
QHksVAoLXqya9XXirW3x6RrrtmlGFxLQxW0xyU7SWya1cIRJp97ZfUIIaOg9AtOJ3UYLE21yrWK9
+dlNAyRCd0a55BqNkBrSJoZNQYVeXFUm6PvDQtGA7eRQ2GXjOJ1sI/0TlmlmjJqTsrU0Pz2bUKGo
CBXOdY3MO2YOs/PCmCc/nxLNNmU9rQ3NzH9/cJmFfNGGGJR/kTTmtHCOmAArwPMzs463f/G24/uZ
VImzXQwe+AhjdXutGwc62iHp1l5cKjoSzct47cr8bMcIN2/+itX9aK04Pcqs2FcXGdcDYhT7tbvs
Tr1Cex3d+DxNY3TpPCc4BK5fHcYlmtGPHkWEisQ4ak2/GDmJPJnp6h5SwyUCIkPYGqezm3IUX+xF
RDUJzJk3lTZY162xfAu0ep98AQwTnN7Z/+cQiLt1laXi4rE+BMC2rt/siufAH6FTJTvMCbTYkdnz
HXCs+lTXPXBaPazjR+revUPEb/DwxqiRerhNEdhdfRCPih8Nocwmt3gfjBXXT9aK3VZc9Rok+Wl9
nruVRb6IjNN+e2xDx9XcbcP1bSBjj9rIwxQr8f7dy2EuuMxpRV+hOV6OdwYfAB9AZe88ssIXeKIW
pdx5JOfDrMV5MT/IGFSBuyu6JEbBm2mxvZkW91ENylMaj99kNm9Ar5SwiQo3U76QNkkPXOfYAC5a
GJrmaar3cC3yIahRJpyaKPXZiZs0wuhELVm+d00dxUBFAwlKRQiSHZoSXKU363pwJb+1kJcuM2+6
hZvHwHxllSxQArPZNSrl2rFDsYO5FE4sdDNrT2xzFvmXkTLzd/ZwWbCtKkcjo4gshTf+3xPisq2d
yI2QF+jLm+3DBquMbylC/iaYn0Zd0nD28Cr4IApdBjS4FptazK/iMQtm6Jff/7TJBiKfR0z3zZ6y
YEph95i0GI0r6NA49s0vrToNkBaqf0uVNAop/rFPhvmohmX06sPgsCs1ossEHnLAAyil5kn8qgSB
eQm7xiYWECufejSb00WJgMvD0oYcj/yloQ7hL7VJjRsZrT4OeUVrL4atsWWhjEn0/1y9TYtt3Xzz
URLfXT9ms8XwMZwUivnFZKHI6t+sH+uNSJbt1r5MpigU3062fVRKBwGywOu0q7GEiKUnDWo/31Dg
mY9iH+ziH783S/7T/bVo9Zel1r/33T7mjY98YutZ30hVAaNdfpw3e/92ybp67IKAEsWPugP4SlHG
l7zWg/uQHN3ezfTyK7w5JNBtzbozx9x+ocj6Vuy5r1Cv7o7uAcEesEDfBmRNqBoGWO1wYV+YVcqv
fuw+VS7EuNA5NA9qpSH5s9jtpnP2fjkMV6v5mDpGclDyWL1I4waNeolQ3c1278cytXlu0wkkHz/X
bD7rHttY3B0jQr582+PddLB97hv3KgncfUgZwj7QRwe1FvTGA9/ID4HdWLCWY5OmXNTIB7fq8tUo
Y5kRnXLphRqaVu/XbFuYLcrX76d/u6WsQZkFNJFKuGRbt33qtu2bT5Uf5Z3POj3bXn8m8bbLgk6/
pLauX0yuWsZeuq2q2xlqgYWD/PviIE2+eMn8NpRepSo/XWS4rhNvXxsPZtcYt7JMTA2EG1yFfy0R
o9NYNSg7dA1Rwtx5C0hTkJnSEySm9Aqr0i7bcPUuBbi5rfFlj3Xuve+2n2y1Dbflzmycqr4OwF2D
D93cAt0mi++Y/X4CTlMgwgs49NgOTXT1Y6WE6LvXoqu9NGLUorEqdrDewrIvBp1o8jE3+29vVm5r
wOkYPx3X/d/sXFKleAWaYgBxGV/bgNRW41RP/DkX99QUA7WoeU3utnHOHylxw0g5brY3PrIDaj3r
DuLiCURDutLMPmBZnio+Cih8QNp0f2XdVJ3ctknvyepRKLQUAcqw1+a5PZB0TO+Nmrf9mJ1loC2W
yXE53oof5d4ZtYiGAgNyiRbnMq0Cq4JtU3d3baEW92NEqHqwRmu//eDSW396+VmW8IWbGnfbD/vm
h/dzoJRx1Fr7N8apqarukGenaZj0Ox2RnyYfh6o8UjjrH8h+Ttes7opqJ11pAERP12IzylhmdmVs
jNfN6d0aGa4L4cSeVkcxGkZQVrs3y99Y322yrg+0jpCM2r/qUDeejKWmJ5nBaEhjLqBBCxqgdaIU
Mc4aAqM3RnFsF9u7ic0mLtv+YardtDNVBaXj5oAlaOx6/tlQixy0pNsZE+qfKVpSu51fZcXqM2U9
0I3NHaLK8dDaWrLX5Zz229Ma9Xz/j7Iv65LUVrr9RayFEAh4JeehKnty2d0vrO4+NpOYZ3793Qqq
S+k8Zd/zvWgpBgmqMhOkUMTeEZ7mMwpu1DqPlnF9/zeITi2iGM45IXgv7ONYgOKiwRHOdUaWD74L
AqOpG40dloZDBZjTopGrD2KYGWhGf3lTbx1iA967DZR3K9NX78cZk7yu5r1AySX5eFleo+JPTQmg
6QlFeN1vvuhRGFYwpMQmDYCEo8FdQC9a+fHz0vfLxpKoMI1BGg58tLxcrsMcOc4ekZYOgVobxRWR
4ED1A+PcNe9jeJlNh6PKcXhZJyFLVzj9ueCTQonExHQNMlT5VxtoOwAMU7MkiqVvlvUpFRMADlQz
+DxDZhwyt1uQLHQBKe+6rO0ZtCEqZ5iJ6LwaU5bl6+gMOzEAAw7gGSYln56x3GMXciPj63g1TF/U
Bm/asYuyCw1ax5P3w/RDB4xosBvskSiI0/R8qawzKHDxRvl7g8ME69w40auhzr1f3v8+hKzIgLLx
1qExa5+mI9u9dsrsi3AHduDqQV7KDg/2Vj3jSaaebrTOpTcAWdYx2uSoiWa/8pADlAda/940pPsf
XO4u9940ngTK6thnf5Hxzvn97ntTPI406W1G2maUYeCPvcSX6dc/5p//UXeXHBtUyhZe5QaFBOIK
Kp970GiDlgvIhYCTEG8N6lCg1DJ5ziC0B9+RGkTDyZxYgPdfpyOZzNTTl9Dz3M37cEXyedA9XIr1
lbt3GiA8qPvUt/CPlySX9QZpyN3V9eXWv//hUi1O6oExYLZ2lATcsOsjSIrFRah4w2JOw0k4I8Aj
IOmGJwzlUSSTc/c2whwSWP4+bvU2F4Th96t91ZCXy4d19sgqyibAJgE5ICFLdutXOWJY/VCXmlIt
TmrVWPQdIXmhJZK2I88u3llybNaBs56j7JI23pNnw0pHgKhb/fDUfNRbZyL5bv4BCTACLFgbXrvI
JUxxOkVNLdhr7991rI4BvEk+fAr/pyH/69QPfg/i/+kuH8Y+iHoqExx+myQxza1Ioz0C3ShyNgeA
Y+UO3hYApy4B01YEyAAGgrafojaeuuSTAZvquIz+lyUD6FUwzBJH2mowNcIBmXDbAvZJ69ZZcRY9
gKnK8rY0lxG5FgiM6Apt8RdCUsW2SED2oFaP1LRqfbdmAmMZ1iAPx/qTdL0y1CnWPFvH+YFls3NJ
eYKCXMQ0daGvULHdZhlCnCIBI0IZycOkAG8LDJOrgIHcyEA9QlamUX+fci0jfjOMfbEc+Jj/BD4K
ArqqYZnZ7ttW/AHYf/DgGAUCu2SoinFI9lRksGq5Ect1DNnD+hLWIDnqax5/RrzVOE3GMCtoYaBH
xY57yIBqcQBgUn7tEbC6RkaNmKTMAyTb4btMOrKiqu7VhXSreXT9bBeOwgrIx58N0K7qyWiMFmng
slQ/2kx6e9JnJoJQPUeS95i6yFDkvuyfHRyX9dVSXUyArj97yCR7Jn3UjsPVAFr3g56MpuOBkC0B
/ZQe0LiDwxRUq7VtUXCyXR3VpK7jnM0oBiLw38+M9HERGfQ5EomeDZRb5HwBmLdMLtr3wU0PdfLi
Bi7C7hAPVQ10gKi+GP2v3iQioEWBDOmLqPNwT1by0y53ug7LYA90wXxiNupZW2NvWUO4imYXOTcy
iLLNgSRezHsStYHX9mmUVnTVKtNNl6sHSkcciwZZybwzBcCoRw0FqnwVraKeNjz4Rba3AOBTOZLP
wxA9jZ4VC5QYB4BxhSIDKifnnlHtiY95BHTWUyUYAIxGEMNbIQApkHZ362tLIuJQjHuj9+1zViNB
xypRfhVQlxpwdCAv9a0hR2Qjver0uLIBsUzTTPGGdIWBU7FAm/VcqK3+ZaF5kH9Qnqvk1OAVcKEm
VGkJwpOvIuksbjX7cpz/YjN3GsCowYUM2u893duwf/ddr4iwN16w6rqgruu3fpt4e4J1j/Kqu1ZF
9JMkQn9HVcpNAM8PCJWAks+xe8RO3IxXoPgMRQgfUO2+jib/iCF71DSc6UwD6jpNTnXaAZskE8tn
uYDXzpXVARR22ccQ9bS3JLQQD0eF0lfg1fJNG7W4LfDp/OY1gAYYC/Y1y7x5P9hAqSI37AyCspya
3+2265FntWXOALrtt3odOmgukxmBS1KOMf91lnx3rIx84Whr5ma9Iac7y391sc85ha2ITg6IVq7U
8LeexdqkC5AwDQ7XCGkXysBGq5PApXrrunkHwoHKMzcdsEy6IGqw1byzUzdGPcQZpO6b2HLiLiBd
HS1YnZK7WePlR8oFFeqB1bMKwAOYZ/Uxe7mcnLGpkecOZsInv/aRiZJY+K4qRKtiEMkeWT5iBbgi
3Qp4lTkyvKJsgFTUPIBeoUokBd8uyl/vELL+L5N6OEA2tx2Lvw9+jvQtexx/KzpZXurQj0FOqLrU
NAK/6js5G/rygjOzbgPOY2SlvzmSgcQqBESTRL3CWi8i5OijTlBVjSDhKEX5W/3dcGrHP1UKFK+r
J476riUEW2iVJqtjoSyzY7kox0Zh15VGU+Oh8rRGdv5hIbw9cqR5UmBN7hmfk2ClIlmIzEQ1K8PJ
IlsE/4jXpHJRPQa08QLlQLATV8lqJnnlPiH316E0yxtDCvkDUuMXbcq/+AsXOH/SATYPa6YzNbYz
+CgvaZFrjcTMLMe/StlEa746aFfSgSABntpnlRXJJBuB7LVOh/y819G+Y3F7tzr945wPl9DiekMA
MJyAM9ibYEoZTwVtmdX2mHrUjLSZ1nL2Zm7VFrqhnbA2U0+qeagHVCJsrmf5HRBbfJ2fhpFRT/Uw
ikTtki6gVjDKHkyjfofgmkokMK0K2QQqIYF6bpIgqiVs5h+E2T89uGSzGF7TF3hujcZmnahTw5d+
toM2BTJaymMHP2o29MDQUKZ7X7rK+NWb1FE13Qa50BT6NuY5F4DFUYNJOaeAEE3sBMndNDkpH26O
O7m1a2ogHzROEfNdlaQAhbfBpXHLW9GdQz9Nxv+QFmVCyC3nDqokbSGnLSjEOyu6kQ15Wf2Z2YN/
mo02HnKkUQH15hxWNX9KkALx1FWAyqlQGL0SuBjIjgQIFxqAlgF71rKeiKwlIXqX1aePeQxaVTy2
xsgBB3WSnoGPHDgIIVcBd632Ao6G9sJUT4uPZvJJmJzA6MQTpNGaONl7fM6k6fB7FrkguFaPGf2E
uXsy5fQ8spyoCrTd59VvwK3PD8BKj64Ax46u1HsQE4l3btr1y04mIegVtA/1whFnjFs9xkeCqz3P
QP3ApOuIHmsejNOjRyzlLtV87LrRPOOkzwRIQ2ccWt8+kET64c2oddR7T0ScFsBu2vyez4OO5td3
oMf+u269LdaD04GbSDBFGgqYJimaS4FcCvMi3QiIIOYzaaihWHFaXFApu6xqHQDGJB5IYZ6HskG+
AGvOtEtwZYJSSNBsBwbtMPReRG8uHvYaHU4CA1lgUXm3kbnbueiNTePF/OKZe9JQY2USeGWAXHMT
bMQeguFxmjenos5QrfsPgXcaQBF6PF0U8irgg+gPl075WzgBvI3+XrsecVhex82q0/8fsr75kl7/
T9/0WgU20eZg9SCIApi+ebEk6Ho3a7c2o/pE3bGT1xhwNsfJbSbUFCnPya0dYwOMfaRq1OEvbVip
LqAyxIbP5bjOFAsA0E4qAYtGgqM4qU+ITCqG+yU8YreffgJfsQFsZNkfJ5VjTbqed7usbOSNpKx1
kidphM8kgXq7eooH1M77s/uE6mn3iXq2wecz6Jkxq+8+ge34Ve/JAcUSTJZgUDY37kefmzjaURTE
eY/s1tGYuytTIp64n2zLlR8ssCG9MMcMZCP6L8yaws9RbIJTAU6yk+C4MabfaIgc3ejKsoVjQwUj
8nuAtzpOzZasdrgcvR71/iWQHYeAtZ57BZKCexUpdqRJinIGCKR2hOjuPcjSIwsMyDLhsNNDyaDH
Uc9yjPKYZ84nkoSaVLs9+LLMBamP5R0fprQTds5skHTVtGR0C+NpSYAE49SozIoBjlooFTUjA+k9
R3LAnnwBZYp6IeoCahjHU10L5JVpz3na3bzEBVyEH9cfwWIbh3286QzwZjtm/T2LFgZqiY852MOc
gxd73T6XQDhEZcH8TI0EkhKY0DLEvHurZQdj7ufLWLIzcNedF1E2p8gMy0/AmsGPoQcVeyJePBk7
t35hL+RjIA3wYswxCNMH5rxMnl8dOttC6pSaAfynSOztjPBoOuZtipbsVKgDEWqAV5UBT4xdTbxH
j6Qa6XzmwQU5/K8jyBA7y7Vy3R6cb296KxmA6SwQgHTMoUEdY1k4T57AT6wBAMUg7Xa7AgBQdX9n
dUcRWuOVQABahQQg68I7zqhdAi6jwgQgZe4B5Nz2UBmvkQF4sbhPJePgmSrNA9IBQVielMjpRv1D
dqGmUr1QNrUFChdQsIrciDbdhESo+ufsOkB4xRmQ5y0WFpS+dUHVVB9tqZsqmXpkbt3YA4UjOZXY
SmaSGcGdkpz0GKceQIz3KBd29KXlRXnQ8z5cq29S/1TnfDN3WTnv7XScd3PmYxEiJ1RB47mI86D1
IHQ02ImD7CtHLhHO8rFPRHfpS35+lFcTae8G3HXJREMdNjc7YCDEwd18d+NbAMK/XpDLnQOqACSN
h8td06rX8+RaQ47kclhe5fd8fun+3cUGS886/7/7+aGDnJT1moAf2PoWOHLeuwWasGRAnuUy/Mxb
V+5lkvOjQLxr5yWOszGxEUZinvdcJc4rpDBhBg+yYChmAhZWN8RHKe0cXqjYozI96oFcGjVA1M0y
jlK29OAowPnE6z7WKA95IonVQ3LCGwl5Y8r45sFL+8/JHpctqrjji0bipB7pLGTzAMLnzTzU/ee0
srFvHLr54pWgUls629n04TFqEblCcVLXB9RlXfIE0mDnCEjmKDmDlaZDbXdRbhtFhTUnbQ9QWj8g
STe2Isf6R5EM+A4CIlMOyDBMVE0UcCgAcjiBqbXlqKIf3Yso8unJGrrojIpnEL6N0c2s8ugm68k6
2KOJTcCbjnqGkxQgvb4+qAvLi3dMAhyJairXSsuyG8Umn1Cxu8pUjgmmM2QQqqpe8pyidh/7WKMD
mLo/hQ5ywnEm/WQhMRF4tqq7yrjsk/PtTp0pKuZENeQgsbB3c8s5aRV5kJF0VmVUQd+XDJlnv6Yl
Q1d38bWR0YtIvyPehcowL/JvfGHh1gix8/b72QWO7WhuslF2O1d2PUddve8+mxWqvKbKv5JEfsmQ
pEeAaPlbwNL5h24alnNtS1zgmBsdDgvapTbx5sPaSTLH2zHF8yAVpQYZRtaFG8cOwdgSxwz5vzW7
UE+gtARPWTvZaR0ZElniU8qoJUXuToeuss+2PQnwT7X8A7BlI198iBZwIwReKV/C2IsupAOjgkCi
GSpYEcDausJku4FAVVyBAIUVCoayqRF0aALnRcAFdB38iFDjiF/iDOiFp8Y74LAZHN3LMv8OLrd/
PCi6OyMinzs5m8B2vXkYCczObCtLHoHlDrAWSEEuroaVlXuUKWfI3PilI0MDLIgOCfnwocZJmvLK
WYRMm0kexzEM64CHAIGeqctU16440NcngBqqlKy2XbBFp65uMpWihQgq8rSUD4l8BlhA7yNByBtG
Oxi9WOKZEKUbrBn5ppQRPu63hgO6CufkbzL1uF8uZ2ADYJHYWr/MFRh3koo7x5jx9myYaDLktAOY
wujb84w/70y9VUl28iRl7CWoel27D8PJKaGZtD9Nh185pteXi+K9WSJIHzbZeKbDMerRx0K9+O1c
UBv+UUcupTfEr+eCD0O0+K6jvvy75qj1/E1t1x6Se312NFxkqETg8dzQx2TbdenuqFtT5p3+QO+8
6MMkS0MpdO/KOPzDt4JMOaXrqa8Bojk132hZxEguwbrptHqTYfV5GFhk+zZM3cso8hZsH+BdiHh0
RI7yxH9/E40sSrpPBrO/WWGDYh3HTBF09JAR5nIf8QU0g4lqiVWOijhclXNiAZp2yhDCCVu8BrV7
AXyLZpWNJoUTDVr9rSG1995Yfy+acNPNPeiuUeE+BFwB4K/dugN5ggAmkQSe4YkkA4dV19nL2AD2
bXRJmQ5VtnH9MdxOoVHvAdMoe5xhjqGxoaJOKuekXoGPb+9M4MLTBl0Kqq0a4Az0LNVxcN0K+MOg
T52mvt7Fpjd9yJkfIo6PksAitIA2JubfCTl4bEMHhXQKTpgB1IehhOXalNUvHZ7MqG3tUQ9CYMM8
tn96XYM6HgWKNil4tEE11CPdg6hdDAtzoyIG4yyFo6Zn0LqoldehWV5AhNxfgTYDOknFONKOU/Ij
ybsv82BPXwTQ/fb9kLobILaXwLsxvo54114AzIiEgLRE9mOqGEJI1g35zG+ONmh2Aa2STpu6LuOP
BxOvl4/Udc0l/oiKgxMq33FArKy+UiVN+x+8+fOuKQ9YxHP/Uyc8UL8hjtaW3EKyU9q4e6DZZ7s6
RtQarxpAba777TSMtnGbo5yYtte0M8ciCYTqr/tztVVfbf4FBfjNWa8A6OWvlwF2ax64Jevjg37F
ddB+D6sHgnV4GEK6PjkUHQccncsLa8PLej4Dd6TCKjJaZsBIFDWi0UpLslDK1U5K3eQJ0GlWz9VO
ri6Nd2d7OmaNsyUdTTSjMgUUpGo6kmmiu3sgi+k09mY2QV+M4H3XLsg2UKeXQiVHd0372tO60M77
rccME0fD2M8D+gs+QPI07A2NudOSvJrIi9kpBoQ5Fp1YXhg77rFvwvPTg1V7zRW5BxvLQGEwDr6R
g1NHpwJpByQ1rmsAsaEG6il1O6PYGyyaLh5obDIkDFyx6/GA3o+lETUpZ4rdbTK3JIZFMvAgbWz/
kmRIq1erpXXhhKMq5KiWs7vJkHuTC6S44sSk/kCN9PxkPxWAB9e6okR2bjEhjdi0bqS2qt+H2O+v
UwsAEbFE3i4BvwfSYsf2CVHQ9okM1CMdTjIm5Jl7+FXB48HN6qZpArHDcBgN+QwGRXGIrLG9Jarh
oQSKV5t/wsKvwRTv6wtDzjjZVr5AtMcPCN90kqihidQcpAdv3bDJ297etkYYXYFBzxYU2Po4e3Dm
T6RDIpjRPlE3LAU4z7Pi3PZgPLJzxJmpIbEpAJWCRdiP9aSgcJHLp84latEhJ7xbM/qUgo4Y7mRQ
RlvnVV59aRjNMhYz3qPAa1y2gxH+lLb4I+8z9gIE9+pSm3ayiStuvgzm5B0Wt053mdd/s4FjfS16
IP5N7Dc+omichArgbjivD38jqQWQ1qcsrZa9240IMyt30kWTYQAqJm2PkVl+Ech6AfX8DNLJjOVB
CILAE4nEpgh0rjwoEvaqI5AIcFO96jRmxFw6n8rMHYBswJD8kkfNpVdYooPChxMEJaplMpPlPZ1f
9nW1TpEZI0PdvTVsfAIq1WPWKf9ZJksFrmfXik62NYKFoDUyoBWb0W6o03a7yrXrJiC45gKUwcru
GahqG7Ob5XiIuqbhLUYRCEoJ4oyfU+o6qpiTZGpWsVEITHeycifxbjgzLHFECepW+4HIFlU5Tfgp
NGxzx3qcJa1n9X/PDnhPZ9NxfpEa5q7N2zqgDIBHR1Eu26UBDIjv2GCfxMl7gdUm+FA21PUVRh/K
Z8BQQnLi8eLsGR5fdneuszfaWx9oMZsuZeBuycxxW1eF/SIQhtrN2L7tGwBjfYgQ9vsIiosokD6S
onnTph+pycfFCOpQ2AetM+q42nLQTO2KOXa3yC/1QezhhDcnMWqUuMe7TmTGjVTUACOq2wEiAHhr
Y+SB30E5zzb7UHqA7CNnxy+Goy18N5iG2gwAXjNcKxXta6VxZbnoP7LKLV8WRF9VSLBbRuDtxuZH
QZJbyLNfhL/lkdjZ3JmvXakWTHfdKAob5D/3YdB4XngGI+FyZbyGDqu85eqrhtxJbEbj6+T2ANx+
09/NuM6V9oDgcVoXKdE098M8q78L/IldOiYI+enbWv1JQdddDAMfjURpn/bR93J3YesZ2GQ4E6c/
Tt+aFFl+yICziXjj+NTM7rztzclCwUgGuBtSagtYfqyNQ3GMEQvfsbP4HkiT3QdEI7pTK1gcACOd
+ciBg1KM47nIeXdN/LL7gM1396HN8UZCTnm5JR01PE+W5yp210EVw0IzmEaAwUfI/j5ov242QWIc
jXGQADD1gzbo67zp3bz423WUwSiQ09QAGAMF1yOi+kX4ZwFG48+pweajiLPpsPB4+G3u7C/A4Ml/
5r37rkMK3GbHA6qlWWzkNIj/RAmO64FaGX0R9pwc4iUC8HE9spsbgvatnbgZxBLYEU6iYtkeolN9
E3f7JG9/kKT1JFIThxVqLqiL4Hq5rUQIoCSF6xXO7rht4tzYGGaDIL3G+fJBb3/2bAeF8fDTeuqR
brHmm2WV88kui3KDNUa6p0AyBZdRnYMUHQekSwtQZ0lVxkl9tlLxQiodnEY1crFhHsdRmIpVkzUq
Q/PWjps1XD25QDxQcbi/Q3aSWC/NV1XKjePZX8ieBMOpReo9DNU6Nb6RAArTqilxw0Ns4GhWkSbn
1uIont3tCvoz5aHzPI79o7iC/oTg/CVnevXZ6dJdWMI/0WlEo0h9qwwLqMcTiiTln0fJx1Nioxxo
PcDopMQBrYFFzQx8EAEEmDUCWBRxtpOTVyINAL+xDIhQ22KQM3gVkONjqSbkwFLBEh6wx0rUyT8k
UhqQ06aHQdTpFRmA5i12AFzY1oBZJXF2F3ajXjGAwsZBaNONKnbzVVNUrY8cpGZu/U0SJwAjRvZr
hRwE1CXz8tK2SIdEqfQXs2DRF6OYsueY1Z/w2I1X1diUp6wEMx0CXM0mGUqxA9H8eJ0EuBeJdjHO
JCi0JHIxFVcj6anJkIUA9jOsZ4GSfub52Ac8scfLNJQv/35gTAfLsypkq6su3phl2W7vcFY0ceDs
ghDUy/NlSyAthK5CTQbk4QNWp39EZV2gIAJh6iWPccT8d/FOZwCeODIKviUdNdk4ZnvfGwGKrhbO
YyrV6rkZdw5qfFFUguUyGXAS5998czOIGED+fpsBRgpMVLrpkmbnxwJol296xwCxVc0VOfQECusH
Q9Mq7qoe6RxkcGXcHQrDHQO/GeubDTjonXCRKhVaWQ0g+8Stb2kl2T4ZCmP1IUfPbesdqpFnvPpm
89NSyG5T982ya9RLrKki88qSBnU7WqZePyEnuR1Av7mQWZgW3N/GWFX8c5x5saftolfaDBQKedKj
qBdnbFgyOJtMxZ1ty8ZJAm0T56b3j7E5bx1ES89RPE5n/tYjkQykG5MOyUtaJrMeomfQOup1GXiI
TPPPB7X2f7iiOcbzeis0Qg/TI4CI/OtWHnxIfO8eSWd5vTiZzY1nPv5Q1ZhD3wRgYhYhNqGTuWHM
7DZgt8SBMbgNPsdFiUfvxJqgis3lM+ka2wJQlZGh3rE1P48LoJdbd672ZDSjQgbN4AFT2zDl54y1
31iXzt89LLiCFqBHN2DzmUjDudq5ZSKhs/qx2L1x5GyMgcbwqxlDq0fVGSrZtI56MR/E0bLDn1of
VW58syvPf0b0IJ7A1wuihWBGvdQHw+nCD904GEAJMRlOhC2ObuNWO7xj2baKOttASUg+HkWZAwFD
udNAUInO16ZIrgW5kE4xzuX4qY2p91uR5vJIoWYdiU7eYtKOh0fwYAF/SEWkSU9uaZUBq5nkvFSw
zU7kOVjeASt26mSIWkGkE0dmXHygpgOw75nL9sWfrXxVkd5WGxIbsfpjiJccQBQBWwCmmeJFsrb4
IEU6nccC/2FU+KDA0J2aM56oSJdHtflFzv6PdK7ycmMPSALV1nIGJVnvejs3rLFsBXkzcJ2IOlg3
vh0mONJELE7rYvXfH9UjoSyMdPtgaAu8jVo7fCH9OPF4b9cZEiDeVh16dQEamQyYxq0UW1kj7518
Ksud1uXJLNiyX8Lkaz/H+WWuQZcFVo0mDabYmnfRxEEqR6aJ6B06xSI3qAY/pysgKpH1nqoHNqDh
n12VeFC4dgTc5iR+AhtcHx2UoXZCHHCztIsO2uxJ8Nm28lZZgJ0ADPsstlxU02WJq4MTNT5443qs
pHzbqbcCR6JAVRTW8lwu1bGYsd+cez6JrYnjgqM7IgmQxKKMzWc2AnoUxLLFvhuXASTEahw19ql3
neH5Tp0iuIl073HDWSlP+BTmG3678RbQnIALMJ2nmZXhn9HY4v4n8S30ymmTDg5eHGAXC+7gwKlL
WOGyA/By6IBp4F0zKQk8fBgQ5AujbM+LfOvO3zy7Wl6yOvRwlJZXJ6c0zE+OVQGCYgEe3BzLcuO2
iapn7eceaVUAA+9s8zqhJuzaJQlD2MMC9r4v8XkPtdcFYMAZrp2wo2ACJsbe7/PhWnsecmKVYfVx
lZIsvejKs+dzhJqg0noa8Z4OXHGAk6uBRfA/ONMl8TjYzlNcnx9uRV+CekaPXFfPav5k7QDiwVgY
XxJzCjgQCy/pVOZfOLDcdn5bmDsL+bNfFj9KrlPBsMqxKgH4xjkQiK99FjfbDJLEtY6GEWV/pLWB
hGIQNAmcH+1BsXunBxvxiCQpv0DmuC2r35e8A2ltGwNGEEQbBwTcmyP2yC+ryLyuuLQLWNPTJf8J
lpkgUhQyNtKyVOzbv7jJAMSjii/gTAM+5H5q3f7ST9lwQdLGsPa0rvHNMsR5BJAWLAvsw9qyuLN7
THlbp3/JCejvpgEKLd454WcnFR/AaTZ/Gy1Wb0nvKD3CnasejLmv+pBLAww21jFs6kNjtP2TUKfw
fWckp9YCKB6xxpMuDaeP5EEqSx3bY+9jBGSkJvKHjzbeI49zzOBftgV4QmcVPizdaASCnivbQMTh
sDfTDgiddZ8Wu8VHtTWCVe2Trxq+BgpVd0gA8dKL8BLzEKPF2LSHQdZ/5RxpStRkqlckSbVHqdQQ
oG4L+M/aTD1/KeKn0n9US4WH2vYK+Rk0Y2Xgmx7bk7Jyhvrpbiqp5pdqfpqPfKi3jo76KX7qnMf5
pyyOkVYBjp21QOEBFM+ZMpQqpFN8AOJABHRsVcTwWM+wOj3UO5AIXqJDXYFGiYYUeYbU3dg7eTXw
ugDIdcUGjT1FRmw99YT22C59c0K06yab2AbEtjK/dsMoQoQMOBGJcr8bQ06JSu8CN3B0IBEFamDG
yJG+/ZY6O1OWrKiWdsc6IK7pfFntQz1qKLH2weXBb51Q+7w3NU3zMI7EaKi+gW642vt5xkB4Otny
snbTuM8Rzap87KUr090MyrR2W/Wuu9OKmocIkCsHexzkpSqX4VCY5bNW/df0ZGpp5rWr5pzAgo1s
FTXRejkQrKYLY6Ap+DV3nrjOJoraZjOHRneRKN2rgjit+gvzXFnsSYvDhCjc+EN1rlCkeCynyakC
slBzJ6+epE3VJCnNB3LKZYPF/LJZZW1/HH83ldsD/ss2AABSmakB9E6QF2Rh2z4byJV5tvDCZ0EY
Z33gWFF80JZE+ZCYjfzWLI57ohFNxV/HkpGZX6seVZRk06P9xRAXxPd3WrVeymhzdsR+9Js20JVC
B8VWMc75EwtZ1ArQ6CLtP/IKSVOL5yIMoZrprVeDD68OVjekHtcB2UmmXjIBTCCekpseoqe5c1MX
m+SAKKw26zvgXZNtM6/KN2RdHclMMs2z3oke0zuj3CAFCy+4BVXCPkMGOVE2r8TMYPC0EHaLtyJs
2ivpVvJmEyUVxy5Pf6TcqQ5hVrMne7Sj/eyG7kk0XvGZR/wnsI2KH0Yzqpx+gbxb7rDzEKYAzEKA
7DtPgQAHB7A+Y12YMXYpqwKI9j5y8nPz5+LMzheJjMRPo5Ns29ZwvpCqstqtGQPLlaRsMRFK5PKJ
JHeZpg33huzUGI3AO7kxdobR+rteDcfCqThFtbHpsPQ/00s8ywq5M+MeyL11XHwZ0kSg+lIgH0e9
0x0ga35ynD9IIP8kH39adiGu9M6fmljuFgZ2NfJARBkEgYM1BTQZ3qfgsnX9ACfg1e/cKxARMsB3
h4NH55igTvM0VGX4bJccwQRzFC+tY/6nnKfxL/9DmY32X/0gvgsgHa9jQddS3VIjEndjmTctW9f1
17H4UoYBMkIQsVRZzwkOn3djmEc7nfVsC2Q9YHOdowzcAoVo3e5sP58/0oBuQt152jjf2ZAuyJ4r
vwGoLP4BZpwuMP0p+YgNuYXnS8yB4AFDE/2Rto3xBdCKfMMWs/kMyA//ElX2n/moWDSmtP2jmEv7
6iFr/rPJwZ0dI/D56qt0VucFeT/WH2Xr1Z+NaEH0ADhYOxrAsHr4kGbNzgm7bFOaYbhzqqW/uqoZ
VTFVqRaS1CNdKAq2mVXpFRlSzwcrgx1NogvWPnnh3Ps051N10vNQT89txs58SnBuiDuurkmFw9EB
T58kRKhMJth6UXeQQ9aBPX2qriQ7yplbRRSkfYvkZCWS7r/GkAnVpFhlOQix3I1WY/ppAEtbZx0J
d49w+FC9El2oRzqN0sfsvgK1n/vHg5583xv6oLPlV7VKvXQA8h4RTLcRNkL2ezBmNXZQth+Bq8FP
wDYChOxV1j6kY7HElh/5Vv8/ZDWCX+t7/wXnpeEenPIJUgdNAL7bJjI18zk7R6kLcj61n6XGKI1v
yI/Mr5J7EdI1RXYGQuirh2vIgynKOvtugi8nKJE3CuLEKsXqqhFHvRuxJEfgl+Q3K21TwF0NCoiY
e/j+45cOuta9hUPQD/TLjYwOwdOJlUBchzEduX2IMimR+IeHhBWO7BlZNLcBWdjt5m0o+Rb4vm+y
ritP6zMAv+ODkdVyWzIB0kOjO5eJlTtPWDPs0mZwD6W3HHzX8z9QY/IGwF1d+NWcp1cVR8bbTdpD
QA6gBUNgwxi6g28bwOJWI8l3AjUMOJn98lSCxnCdbQ4zCRhty8PhF6AJci/pd1TMRCVLVNHkO06N
laC51SrqkZtLhVAkm3iMrtVQZopH2CAiYM9ELRjownSHGHKK3Tfwk0hH1TXLm2EtJ6HaGmHb6a4R
YK6Ox2JTi7q4+VlU3IBgUdzGETQHXQQceu6mvh2UyswrYJQXRfqD/BChhcHIG+tidNFJj6Verupz
Mu+g1etE4Cbe5s7iXGlGfVXDyD8nIL8DOSjuQevnpWgDzhzkh74Z4iHMDkYOVkPGTeOSZ5W/i7Iu
R1lJYwBpHzoykKgb0pGVdCT2RjVv7Oj/MXZdS5biyvaLiJAAYV6396ZMd1W/EG1mMMIKz9ffpdw9
TZ06c+PeFwVKJXTXrtogMpdp/SXFQMEy1OMyNFfwSfo9n0+sQNlWTVVv/u3SUFdq12XGnb2QAJHb
pdO8mR6Ll8GUji9N7Leo9Yfx3cIGcOMo3zvDKjuH1/sELRKQWHYBV9eCB+6itLr8FnGR3aDHkt+c
2jlaeHU/UVzgZruGGxIMucjNztey5KHFQDiG4+f6EZSNqNeKATBG4IgWRJmL/Ad5iqe9dwFhaoSY
KjDFela6a+A73YfHCtxb13E/fScfldkz5cP0k/8KrdQT6jH4qeG9AoZ5AeTM5K3iOB8hFyVRiezK
oV5aAs3mzlTsQjEabL2K/07nOvIRpoQcSsgXSANAiBQKIYs59riavkYVoVAo4ZpJuQAtxksXXQ9U
gqCGRsNU+bLc1IdkpFdtOyk3XYE3AM8pU8gJt/YF7CZUpcLgO08gnWzE0r7M8SkA+lFa8U8K0SLl
01EzhT8sfdIcorSitDau68BWQZe+Ml0EU1EXPo4ohl/OtpCQAKZFGuZcmvql+dUsul94EOX7qc0K
WPNZq4Il8hlSWwfIBzinEH2uEyq13a7m/EahOU5HxjBiH095UwZnz8SBJhCt9GFWAYSoLzOf44ZW
t3OZ9X9dq64kWKRQuF0ZRn584CknAfKSMyZvykaLKxwClE27xMtuA/SezQAqLaPM81sLicubdN1i
Q3nlxNBQpryiFY88yCKIVWCMuhb3jxLGrI6BOx40MT6pYFR9Wa2DIIARo5bRmM8jeQzI+j7JANyt
L6EEeDI066sZDpW1ilghYCfK272DW8reg/EE6EzcvtIwac0MZaHtWqEVuPq0YFjed5OF457iLq/s
a5GBS9vi2zta33tpGNvKxg6W9179BDRg88RsqYA8F8GWYjSExusoQ3mHvqCEENqWPgr6pKKwg9ir
G+0pRJ8bxas+iAHDnf4rF/qCj9wehDbg6qUPGww3W6s2rHeOiq2vLmdvcFkvbsp0+QtcUVGV6ayv
ucqNLcj0sD4Zb20P0wtBwt6obp8fat4QaEjPgAyE26mBTcoj+BD+plQasihAx3uA+9tj3Zj69qDy
+mgKKzplEo6QEfiAb0Xgi1UUSrkvijh+qyYNGi/dJ2b28b3p5CtlAQkUbBMOS2WaWlUxQaqu7c+d
HPBMMtJg7/LcBrCllNvHPltvtgEdOkfYyJ5pr+3ZlnfJmmojzaCFq3TZFLsqzC+531+gHg3pc6eC
rMW8l1SqmtiGNoISxq4bzvx8Me8gG2nE5dNCjAw2kJQKqN0iDx2x/18VXkjrhZRg5pQRnglGX7GH
uMwc/7dcinXwpgtKyJ1Deb3k9tFtUOK1BkiMixooQBR63EtnWe5FwIhmAZvSdjsWsXehBRqqRsod
Sk3JI3k+o9GnQXsTJAxHW+riSjTQ+UHoX/D6NNXmkgFyicGM1+AMgMBYSlio2eSA6Gp/xLgaOOzE
KdwO8Eqk6GMOO8iN247xnmJVVv5efZxD2RRkcNRdoyyHOr2u7vlOnOyVyq5Qo5vYgWJdnuxdc4oO
H6p0j0NTy3D26OasKNEtYlRdmfds4iVuJV1D7aH2Y331W/86FB2/dx2Xz25SPsKVy+pDbw9Q0tBZ
6Vh+PCkb3KuvMvMeNOXjpNAo4gUMCLLU30JHaclRVn8Hca1dOLXtQeywL5+SJHqpJ1a+w1hLrB3U
m3eTThNju4B9LruHaDKO2N0OVnOR7rTpgdr8FkCBeN27gsOKvOm/5Hz8HXchXgUSL1vVkbAPrR66
DO4OjyMvEh+neqH7FPs0/ZPy6VL/j8tTCrq1Nf7JrUh6+0oDMxz72jTYnUm8Vu0+LYTWr7Ktussc
hlFSdRiU+0KhFtXQq1PtPll4yFSWW5WLt1kP/qEZP+cp5cEGPAc2aGslwRtpxJcUo0MazKbrmgUd
UmLP3Udio79VtdG128loojs+fXGxJ76M8fS+DzpERzG01UMUPa5zyLPiO55TsKT8kyqZjZ6M9FBZ
0DEaxtj2l3iVKTY0pX+lGntvXbRWhqZCl4ZLsFvVrnVAt7XrQ905xy5pi63Xe+F5Htwqi1Apb/GK
OMX2rzDjxZZihePg5ZASVSG/UvuSWpXU10xqgEqZkhHQCeh80sJgAMnhNil4tQi1zMBjuC6xV00q
FcFTVHc9nREgZAim7PFlwHIwIXO+FnpT6tyE5orLzDv5mqVge513iuKyhQlw/9QWxS53nOyKMmp+
paNxSNPrrzkYpn32WGGTv51qYJnnEKUBBfLTFQFw0/pKNFDG0KDlDDkhCDnohfmsOIyGFXwtxtUc
o/+ATMd+o5ouXM6XSvW5zDGDXVCLn30m0EKnZACLnCPMRnafLvL4Aey2BZNtGPe1Zu5Nms3nma5x
6SoJunvhVztLdt6utOuXLgIylIYw9idssglT2hF+1NbI0jlhNPeDExUpQ2GIgwtgF/Lew31uB7cG
vHUmTN4p5pipdp2p3nyeNgcp7Z+FTgUFZTjLQO5E7Sf3OhqTexe67a1RO5iutiFwh4hnbgBUeCKX
Wd2hZgbEWmePkFSPistMBiHSiLR+rwXWPYvVF6fynHspYvdWTTc7bZsEUAb87QPP8vqY9kHlbJWV
50vKVUHu3pUKrVVQdtaaprQA5uyAdqmX7i2ILQN8nRarom351XIgD9y0dQMrBkyNQvBrVGLw+nZa
1Ty1ViKHqQ6vIeyhNHciC0ILbUzHA5JFz7GHynaR1T8Bu+vtY2+qYNEk08xcVHFYH4FtGnZ8UDsj
Lesj9E2A8DH1CwvNaaC8xhuG8nHKvy3PsYzdywxUhBRWIG2Aun6Ajtk51OjyvOG/j8I4HbDQLo0M
EjMgpGIVuDwcUo6CMR/ett29WQNiCI+sd1BDo+cyll/DyXcPvt5yiUmCHQCe3DRY6ixcqx0WdMj1
vK94uPQsWa9BSsIKBdGTRJdLD1B1MjbwAJOgRv4Tq239W6B5xNAly6MlTQC0BDL+TxpNEztCEz0e
U7wVonBQwvh+MfGoO2WF6k50NA9zDLJ6+SaWGQiRgATmZvo38AfYmIS1OPZ6oCPDabWTbwlMYG7F
AqxBaa8FCjzYV7EUcp46+Bho/ji9ibBEh7TU4LOBvkNbrokfGBrJNs+13F/Vg1xCMS4CEEeIFehr
aiAd2awdDwm+p2YG3v2MePFkPG1geggAnUZf0ILGza9huZ2seDWly6SMzR12+NEzXu6CM7DIF+Iy
1xz+muicQLsrGHfQ3UoAO42do59D/7QcRLOeHAtOuDpmZwZw6fmZnvu+CQp353f8ZromXoQjSChA
MX38RgsunEnhthRvm9qDzJ3Ukj0RiuugzOrDIhad+6yAi15MVhviZT4yoD6LgsFhHsa49SCPqalU
FMRrY7zIOe/QcCmLY+mFH4fGjqHTNQc/5WT6lKlzPeDbgXMBG206pMIdD1HVTNCowXSOwbsDnwjN
C1lcmwhUkX/Lm2NSVda+8L6XuduemyJvz2wY8TpFc5WgwO4oSB/nA7rPesCTOT9DfhaY+mQERT0E
QkdFGKLhnJNBXgqkzDmwXLEdnOJex93G80dYPMRG/dxhtwDDyaTfUwwoceOALnUBglu5TmF0epaN
AYMkK4Zvtt8ChO9LweJ1ILH7HuDWqLJBXYDAAviv7dJFY7npjvEAZcXxaS53UJkCzDl1cCbr/KkC
QtNKA4CGge1GD7WcCnIo6C5nfXEF16Zf1VXEVv3o4hfsD4lY47nfL1XhgOdn2Pk+zQzxJHIvXAVF
nKLCoJwnkYTmfepeaEIJCYDdawnoxVp1FR7wPlT/NFw3yUSG75Q+jDRC18MeYWtbzW0OZUJBmjeF
D+8e72Ib0g+lIZLQxX3M69J7yf1QHhIzSwAgAOcJDuK1lg35/ViSuQfggqde6CFFcZ5H4y724dnE
wh4vMVUAHyFUveWIWxMdNan5XVi1vQfowF9bPvRazc6Qd1ia4rlYZObSDPtvqNuWgKHI4c4du7+7
Ircg/pheGu5bO/AC+2XOnGzj1SwDGiHs+RYq78HeN4JDpka2dGz/xXezToPYf3i2y97yChIJnWnw
Lcw906cglkf4CfNVDj2clTZluUZ6GKO6u8LYAUw4rjhgKoglhlUepQH+QJfwfWYE2ds4AWLkRo48
szhL73XoykVkYs8MQROwVnL7VFTM+jA08PI4BfjQhe2q47xIuTzkQbvIereC70O4pnuq701/szRA
81jfYenmSPfWke6Y823287LOVtK52J1cwauUb83QSy5TkckLHdGAN11QSWQXrpletXoFFKsj8i2a
UcO56LMe+1ygsxr6Ekr9hSNbSqVAhbN4G1zLPNPt3Sk40uANAA7t6RAezdCbZ494rDOCeREs5OBY
hdiftkPy1rDyhWilNbbbMLuT8F4di2Ar244fiZJKA8WrwPKXHjiha4rlOpcWwE219rajXig+1Fbv
r3pcJNMXoYz5SvNFKq9bVcxvnkTBQfLsYUAIf1jjNQLC+hTnxbjI9BQsZP+QG5APrUUyoa0BiR1A
MwY90JEN5DaEwpJsPcdilqenAiwMKGX+SaRgNjjpqbLHO/Y47pYW5zgd2Qy3S0OByoy6XLsEc75b
QYRDnGQCwiuDQGJe+gp6NxiIHU1H+O7/7XkG33yK46+5bxbYCWCkpSxp3z1p5tv53PmU2LHWAwez
mRgj4djhDSYvdkCyDWcKfRggmXSmjNLLdo84MFUrdOzVan7U4g8LDeNwLGHMjMevYaSZvWA2iD8t
M489HKptNAb63w9mw03WvQZZz6E+G76JIVZ7McDnKeB9u5uZgkQyhN3v7wUqkNMqLdAZOPp9xoN5
SEE/KP7rMrTguVkKKEDnw4VJq+1Ys/oy3R0HEubxKtQYgdGHiIfj4t5rSbwr8LbewwfdOkaTbx3p
CO9ajtqUqKxCjUvtKOZAT0JtBP5kHzldHuNDQ2FjSURMQMrZGuUPd/HgWn5iZ5Z5CV9wCX2SoIyD
y1D5a9QDxQGuQfgzIbYm8Taz2J4WaQ0IKXZNT6FpljurG9HRA4wfbqhRDbxh7FobBWbtntoOgZfx
02OV3FBpTiv/mfehU0Grq05vbCp32IM/w/DtybJD/rUD93bTenmRrRuAVkp06M9cG0mTm3TiWeke
/mWAOlJKYIXdkklAOykndWGythhtFJ/x2PzX8yrly1WvoGZJfJHUtZtz2vD9gxFCU9yK9g/6CE2x
Qd8/PKMBVv2vZH0uXQnY2wV0cReTLnE76ZjfGJpr1eQWFwrRkBWVt2aNcJc0BTgvu9FRX6Yfcime
FBaMraDU5OrmDn1kj89b/yLoQ04UuuGl8ZM+/Pljp+kjVf9qnBoKPa5An8sPfkTwVTyPY8Ffxgrw
/NBwpx1NXXhUwaNmitc05YEKADYaUM0FGuRFGEze+r6BezhmlDFVObwigysXCvVzFf9I03JZ4An1
PnVlvwnTNN3jlzu9BDx9oQQIoOAdzKz8q51fRAeN3LnJQs0UGkJgNO0Uu625ozLkGZBIMjDWnj1E
p6QuIlBhbIAJ53kUQJK8bn/RomFUeLbT4ed5QeclRZovByYWwHFCp1lM/Q1sxHIZJWn6czLfOW5l
v1zc0BZFUEFwUhghINV+9DxxG0gBbFDW9IKWpCE/+b5RSNxbU9BCNJC6I54XtlRRaogtzWgIidg1
z20Nz6ZpxHpo3oMrtKTGD++wO298Gy8R/903otic1uPGO/eNhtgPtxDQBtmmM+pTG0zP4x8rczAP
Omg+ZVC575teLkEfNFEwU7Be0Tnkb456BIwI5Z2zIj31usXuTWm1ZLXM9q2eWmbhbnnoJ9BJRz8+
LoS4RFl9pZnJ30VsettEyvFqhXa0Ki1evg+Nd3aN0Pgr99Ru8nL3W6HiYYkiqbHx4U6N60HvsoS8
8W4AVQ+30Dgedh7Ko4tqFOAPUtCdQD5i2E6MWYAcODg5q5in3kq0bXMDirS9VSbeEXJQ2zJer2sD
3QLdOv0wtHI7sMA4lWaHapb3teTJVxhOJm9JE3dovKhkg6dL/BZP6ANPgNBcRNZkXyI0NYFDj9+0
NvwxA5xrSWlpOrYr7oE8TauJP+y60DiK1LNXfIrveC/nJ6gg8hMAwKhCOATXpkCYxtVO50DbArfU
xzrlBxCGTvGyBMcbHy5ckzz5MoUFatqb8QWiSYb9y7b4tbbN8OYUADl7rMnP8M20XssStX2aipx9
nNLqnMx08jyNAktusXOcVuWgmqeSDT04CxPbM8uon/wepN7A/kZr0Aasn2QfBhCNCyvn4mSoQ8VR
sYZCafciAqs9hh1ArzSNWsO/95mzpFmsRPcSV5AqmMBMQ6OrexmsOF22uOnsfnedBXfwx/anc0tH
vIKUXgwxiTU4S+MRjk6gR4K4iXICMF8GjO+8cZ37QbOI4Oh6pqF0quqMUkC3jCDXuKIYw3/4POph
noqcu/vcMvYUpwxa/DQFNecdDroBfJtxXcqYr0G5DbTUNlOND+7TAk2DrISIJ8zZBuBImzJZhrnI
L2HcmiuDJ9PXLIrQlxTBX64DIz+8rf3w4xDVurxor6OMv/V29TLqhyCpsDF9VMgyhyX5WKwpNi9A
2XqPu1R+esQZW8u053voavDjJBqgjunwMa8j82gxBxDoKdXSHEjRobDSppGfT/l8dl+Bkh1U6YHO
sXmYrjXFe1nUkJ4AyOFbDUzORgKZsaNpiCZ+F7yHtVntDGYUm9Rs42/SCTdJHxVfIHUxHiD8i/cq
HS/E9BKORnWJp3GrRMJvVQDwYeWiuciMlt+M1OE3Ad2A/ZgLibfff2J0hDflFgZWNzqTOTbeDQsG
MocsV40KYXGcNPygBVe+Y9+Ewhk04J4tyN5tOOCKJwg3hscS1rBbS8rynoUuW+Y871YMNMAlfTDY
Ht6kytDhdeE4Vpkt9iujh0eensFuJl352mZsIoexLOyyNTThwMkhQzLKovUGvybwgaNs5SV2s2oz
K7y0KVNHFQThBh2U8EvV2nCkNJ1fTjVhR+1Z74Pyf6emsVLwa0uxXdOpIuDvSpb1yquaet1oEbhU
k/E4i6AxktUWXFb00Npd8HE+0TqlmqbItgAgXylxPoUWH3ligNt6lkSvvuH/lRpd/jRMMT8OLV6M
PF/W34e62Qy+W36FJEixC/1B267a9vukvtF6Z4FHiWtBByvumpdQBXe3nervE/wDllJN2yQXDYg3
008HGpeHdMjqO4lpxtL8OQYOanBKsa0teg/F8xi+EomfeweaRyV7M82kW0HScy9rFV0nt2uDlT/u
phoI5MdsbADNHPOswZ8mbh94OqlzMU5fTCaDp2bI81MBP+6lYVr8UnvTT6qG0CBkhj9TE5WsuWAS
p1azKtFAxQcPwL82Ag7I/ZcOG+0NR0e40xfHsXymSVl26b4X1mtTcPt1TA1ozHdm/Hf/tRFx/XfS
sr8rOFl8QcM2wv1t9M5dK9JD00zTVsFJ7x61+LS4jM1vfQdAnj4JDJDdBDuK7/g8imXVhc7dCiLw
9nIT7dvSgFmt7dWgLHlgoU/NoG40eF1sHXM4bhd+0PoLioFoFKNqWlX7uvd+50H6XUE7DRIJc4yS
kyCD3e/knuZ4XvYMWuMcygtVpm600Bfsx6RKwMKgH7AXHXDLCQRXn/0axAUhMi3Ux5pqhS7pa6uE
uSgB6MWbR5Rdk0pqMtlk7ADTiK6ZkujuMDf40jX2T8su2N/TMvcK40vUcqizQxUaFaG6vk9NCjD4
mB0NEdZ3iptO/iEEzlmJRgu0qanNUI985XcpTB8TaV4DPcjIGE8cBT5fFLazoDTIHKKw56CbSHkU
ewwpmsZRKhx8n3HuIzkVEX7SvtsWPZh0vi3xTiz7S9V2KBg7YKBBhYHvizx+QiXld2heVAye1C6k
RJaTVRkQ4/2TwzuUyBnKhNtWZBBYDuRf9JQWLf6tKgPTlJ7gNEh4fwId5sQHmnaQjbwx01rQjM6q
YOixBY/j41llBhlXAwUEaC3H3hY0cHdbcpnvBzSUFq4j6icaJnRmlkUFbEXL0uYR69UucVPzTgno
qmd7c8Id0AHFMF1mo0iXjZn+PiEdk7+SEqbzph1pMTgtAffhsNTygI+5oxi4r9Y79Hunp6yx8b7r
svRn1MdLEAXAzWPNW4R9BB5N6c2M4FwEPbjSRKG8gfW4nsZowy3xOLeXjy8lOT1m+ktbedk6zSHA
BnN6YCjoi8tpuUwgDzrk1rIcggBUrvwXa7HXxC+bX0Yn5Rf8ufMLKgjtJnAmvIPq2CM3j9mr61U3
r+bwOMSNAhRMNNDKwr2VUTmi+2pCIvlPTMgy3So/vJve1Gx7FJW/2g1EIVs3+mGB37e0I2afoSBt
XcKyhiikVUc/Ss84VpDSXUZN4x+MiuF1gtXxNTANfMemfdKl8Ro3HFsu4YYC9yNngAoW3rifsgK1
06C8Kz2hCOyzFBSzJZi6FSuXcBRgT9bfk2mPfyUWxANk5PQvUM6ONz6+XMvAHrP+wt0c6sCF1W4a
o8/2tTH2eDewX6aYAZxemhxVia4HfyN+e1RTYgHFkFCAXvtQwkQFNFrwYPzvOX6Qp0AAKOMkrn1y
dIF0qkvQsfJmsE8m1NEyP7AOpZ65eO0tV5RD2YmHbaE7fRf46qI8Y5bVYTS7fN+k4Im5Bl5DK1Ws
mTlALUpPqxYsHzqigaUD9ldF0y0tWRUXHljQ+p4UCLiON+5QUcpX3A+tV9hOfpw2EWRF5tUI9O91
0o7f2051i961rBuPE/uWySG8DlAemEOWjleVeEaha9g1qeecuWNFr1W2qZhnvsa9jF+LbFPrCexT
p6ehe63r/OgY0ruJqTFfJ6N4zMzOMV9zkX6Y/VkzpCVfRrAgCqCnlGV8KcfSvTo96i9Mhl+7LmoP
Hu9Q6NWLfZEUEHuJ7Q1YxT/M1nNWgFkad3C6fzI3HL8J29BVqD48U9yp5E/Z+R/jkw/WXz/4PW5k
aJ7pDy0Pc+MJYPOVGTHzdQzdgGYgb+LNRa/9yaQ1PTOxf31lKIGdptHbdoPLl42HDVAIHNob2ynV
NG9Tm4/HEmrAWBrGN7uRHLIHogauHlM0PKTs3iYzHo4yl9MyTOX4Zhp4ZfF4GG6t2sALHlw3wK8C
QuhI8wl/H8cSJtRwotDrH+aNGb2kePrBuUe9W7EszvPAgPf4MAUh4r0JI9xE/zOON6oYDwt4FdID
CwW4DmziyUJ97p+H2Bybn2LTAGFjNx+WNvRA3pWvPSdM9b2HfuO6jVt1gEW98RyJ4oW2XFHVF0vm
OOkFAtYKAO/QWdCCGRk/4CjLnhx8rkcWgLEf6D0c/NLXSWDdmgmYwgalynPfit8DB+X+nCi80YIO
Mm5SVRrw56ORkopjMYbscQKdqixsgYy6e9xS6bbbmVNyOtLhvEH6cN/9cFhJH6npmP3eRs35Anow
LrPhzBJ671ncd+ciQaMri+wExCQW7io99Yc6BNsFNQtadWKvRbs1+kaLCU/ysz0ybI6W+ZTAS8yF
+5VuEdDQkcblpFD1zSe8ffbo3C5oJWhg9WTHSbSmadE1LjCGBhhVNhuWvd0lu9Ds0ufCy6OLnbML
aHTps4+u4HMgG3cR43G5p5iYouY0hfIbmgErUUfeU+8Dvph3MCwwKt/66mSB2rj4KbY0BRUfhNVw
BF7DTt6gWRzDxcSrTjHzdw4v/CvzHebittJVa+AYYXCsg/MARutraJj2Kk6gzm8ZlnuO3cYFICH2
HkdpPjEI30h31VcCfgq0TIlpn7xl0DheJtmUnmoI7R3b0LQ3YNbXTwIyoMtUiOS7cKy9axf230HW
bZRZFT9GbSWbVwMDBdrqoLpMgBMapMX4vhPdbVYvndEobVKIXW90fzthkSdyMTC4ZXe1p5wLwCAJ
aJoot4Gy3N2DSYN4prISh8mZ7i3HlqgI/XRXTRP0ATSbJcCNTPLUvhKRxfD9ejuOEGWdqS68gO0Z
/vfXSJNhKCO3smD5kHP4c/7jarZZbz+tuokDAh+aZMsZxmtwNMWKzFIbgvA+FibRncOhXM/QXjqq
IDHzyKWpEbXNDtiLbgl/MNBnsFtcxH3Mnh2U8W897/Zemxx7uyi/tO5U74Iwjba9F9hvnu8uq8ER
352waVfYd4SnCRKy99BVagEJonDjoEK3qnV1iipSNHhZso+qqNvPpatGiwrQIsXmqc5NUdLYzyFK
o0v2iv+tMrz+oZWteR1lDOs5eLm4i8AFxUGACCYWkR9W21pIhv2PnvtSqSusXO0tfDibx9TT6bRQ
GFm+a+BhtKCYS6fEIzfxYueEHy/hSZbtcTv7QYn0D9IVmtox9yi7fp0vSvHcsvODmMLnxzUp1o0J
tCz6K4oi2beoRPECoKFfrY19RCcC8SyadthiH5Duh24s7uj/+AtexeoXaw68FdVPVOpa0O5ycbWg
V3owoKADLhnrXt1MfQv1xfBid+qzqXoLrsaGtEtItWTyvGrXoEY+q558kN6mFNx/cyBvUJ5bREBV
L3oLIpWPOS0Bylctx8kXuyodnxv8DE9uEwXnYsB+2TUm9g5FpXRp5G52Ft44PEdQGKX4aAIeEtWZ
vYMCGH/HFqDgObagyrmqGkVzur+3+knwuOvTHMI03+II37T5EfF4GhTS58eOe4/THjGncDalYMGp
VHpPYBjdkjTjSNWNFy50lVZidOwK1SS/WUZGgc+NpOWmSYkDMCevJChH+UGexicjAmtT44vmYbYD
oNin6RwbVBIBL5q+esEWIojLTDQ1uzllkV6wlYQfnAuBFvyesPn7c9SP4dIBR+/0KV6lZnEpUqgj
6EXKT8sg5As6FC7EmXzRPRaUPRjrzHb4Elh2eYkDceqs1MyXsmpMYOcqczuIyn9SLsdbTMpWj9US
snKrQuQ17lFYTaGb+zS6oC5i8oiUg70uPBWtje8k7dLrZgQNj+kAsdyHuNynZcpxLVGD/uAX686A
HTee/8dIi8pCYcS9GIYHlDiHOpThAmNIsUzr09JRHKYtbJB8/EXqMyiZFmiaF8bShbjMSVYW4DK0
0BpJvkq82AKFBFe22/Q6No53KquMAVVU/rSznj+Frc2eJIPKqJe47pamYaScewSOkV6jwQI6ewMH
mXQFoA5/Yj60vLsIOruRPalTE0EjFY3STLe+KUJDENh4gY/c8TVEi41DB5NB1ypIyu5oBNjn0RG8
HfVm0ISJpA9F4iUFPZ3z0FKb5w43f3CzBOyM2jYmfH/Ajyt2PSyr9/BJA5QFeGC46qCpMw8U+5MW
JcA32AOv1lDim5asRZODvNJmDzU6opiCIRVLgDKgEDmvkQcbTb3GdXZT5z3PcVY2wJMDgmOwLIRW
5jReethUfhkAWeCsD148SOw8DagXjjqcmWB8Yo8EjTE9LUHr3nqD162NEtCoODD6vdL8YnjOnMAQ
tZ9Hs/Y2dmqxVTUo8dznvXF1IndLM7C+xPN/5kcuHH4pnxZD5QTYpfiPfDpJ50t9fZrN+e4k403W
FbC60RX53G/LYQHA4E/ksi3FMptBxkOv2jY4BovWBJgK4kF80TETc1qaB6cHker3NrAQhybPbTSA
kvF3OY/2qR/mj6oA+MwQLdWptP7Ysk6A/Eg05qGH2kBXBqCaYu/YEIcPRdJFeKP6z3nTR+Ued2m1
aLiD9Tk/6GJssC3D2Vm6OlDzMD6HNoSA9GxI8Xta6GJN6oMjR+WEygncW5qA4z9lEOWkGCX7TTas
2DA0a4oNHj8XgOndmgaPt8J7xQeU3wegLLDZM760rAJWdcAfIk3ZCJnv1BkDcEuxGqWDA1m3PjqM
mQ0A7diUvxXmFcQQse0/zXrzGd3+uhD4OB8icp/QxbTH04siq9ipC8x0C+QqKvNDAjH2voYsuz6i
IQAs+hEbcjZs4z46z4v/a+6/pXh+MWyiVmYAyPjYu7clyC4xq3dlzFHlggDkqWe52siyjJ5aG1it
zM/VW6RgWzI05l+2ZgNVGRyRgUDeT7XHt3ZUmwe/9yAiw8b3qvPgwg0lZygnWvVLrKpXFsr4R9LA
Y8zK/epWBF11ShNDrWghwM6hYNn4bsHoYVNbTgF2S9LMZ3o2Z7BYRNVM1aw6GELbN7Mw+5aXzbVx
wzqEccgrmLJwz8nzX7XJmq+17ySrKCjqm7Ibvh0Ggx3wPgAlucg4hJmPhmKSm9ARjtgx6cGGtGsY
gIdx0+/LEFZTpWarxZJhEFaFpxS4bBSjIa1fmhz3EfB90IZrmztEpcO1ikcFNawYG/Ac4jRrFHn/
mc/rk3CACHPkcGY90DIux12lMvsBbphOvrXR0npLzPJpLIbgXkIjGX/Q3juF56wG0o9vpq2ejCkN
7k48XqKkYj8VtPKujsX8m1g+B4EKv0AoqTqbPt516e2fozawQnNG7Flv9auU9dPxfzg7jyW7jW1N
v8qJM25Ew2dmR98ebO/LksXSBEFSFLz3ePr+gJJEo9Nk3NYgtTMBbNaGSaxc6zdNr38J4H8+2d5I
yqVWwz7S9Oadqyn4unH6+T/skLr2bJSqk0Mnz3cZEwn7tieVkXUeqgdzd9lg9aN+SVL1oukRpnje
MG51InjYyrrzlHapuKIv/1hPwn6aROY8uWV3b+ncj8WiFKVj1HXAFDfA+UbG9QotuQD8GI1tRMHF
rDyJIO5gb37YsHSXXZadO6cFKrH00ffIT74FYLR0UUuGVDOIONipPsueG+roZ98kjxfHIn0u3dR+
ioz1sm0ZSSMTlW8VJZdlTNODcWumVUCJj/2/Hv72baNrPU3YXVht+mxEbfcURlvixvjSBfUOabHx
mM4Lem62+LKML10gCUy56QBDGP5NtyrnrN5Qm92GebJdY89jXwwN3PnbFjGnBN/6tbQeAImVh2Vs
OW5c0oRizhgu/UTl4ckB1b18zTIUDLMQHrYNm2LKAIOVmoeEXwFC3fRyKgJB8jA2oDdblom/Wxny
dV3/Wehts85GgCy+DWhpCj1j5wdG9W6y4o8aGKnfi7o+k/7sPrhDmW6RzKou1BsbpAaie89lwTnZ
BmDUMm5e0XpL0GB5dXQVHcaCytnSDetgF5HVe9/VjQ0wFf5aNO+GOuaHPhQJ4MPRuUqn8dfL/tBM
zdlvbbpp0MkeQPr/voxXBW6jkZnpO8OIWOxnAzCZeuqOeF38+cmZx5BH7I6oAv5qqzPvt3yL7tjX
pDQRaZnzWXWGJ0YUDSjn/Z0FgyUfINP2td9/auBgXpaRNgLok7mFf0mb3FqpImnuc9HYZ1Y17iaK
3fbTqxBe/anRU7lhpWMSiuagchPI5Mtmu1aAUyvtHSKXcp+YDTDtqSFRGclzNjZ3Izny+6VxgtS+
l3G5MURTkK//a5ynzCJc7YPD1zFSyCW6r5297irzWiTj60LrSxL/Jcpd58GkpninNAMV3ZnWp/q2
gETemae0m5yXxHxdhu20FofEdPvt0p2PTkXiPrAKq+5KmPvfHC34+0+q7KtLbE6vTmHU7xLR7UBr
l69DEWGZEHfmTktU8dpnzRlxBB+Zahu8e+WjPzGPR7XRrIVF5Xo5HGozqVoOLyPZfnM4OPozwgv+
82TURMUkDnJNoFmix/t4tPxXWamznTj6U52axS0LSxjJ83jXWvmmtrzhpIne/lB/WkZTMaYnRQJg
s3RDT0ABUKV1m7ivUVJBU2zJaOKoKa9RMSLJy6leE7PIazpO+6+5zGWPSuh7ZxphPBj2qsxlgU6k
ee+iFHQG2/MiSnsmQ0RdcZZ29VJndvWQOXX1sAx5DJXz0CQKbwXjBxhTCzlB9GN+Vk4Ai2H5mEwe
k7ZRv34ztuz4Tf/t4zLqpHEl13IU+dmpp1VuQ6hQk2t+DtqN3o/h58gq5Tqk4n7zkUe6eCmEAL1O
ndfaQFC/rczPuSfGlaLo9+CmTQNQqA72kK+058ZdY/NVARZ2ogfQcj4rQOBESdI4H1NEFMfQdz7E
OvmciEIeAI1g3yojfWfq4SOKeMUnJVG89wI13md56Z5jFxnKZQN3SwDw9qMYkgq22cwfIkZ9iBrO
wrJDEpuvwhbyiT+kOoY8lLuo7rQPjdG+fUPq1e7a69LxigM0ArJeWcGJrW6CmXcPDB/ivIPF2X4s
KCq6aZHgKzP3HZ9y4Vt/pIq6t+b+WxSIvxmA9AFmXltK+FveNN31eprcwZ0yiCApI3zdAFQiuYu8
1lhVSffnBjsuprtk3vDDEcsG3xNsKCoDAToqD8tXybAxNhWaE8fENN6Nmua+GmDoN6jekJCiaPNi
g7Kxwla8tn1R7aM+D/dhKsVrN5ITxLrtfYVA8qlqlL5Zxu1y+FA0nv9Yl1lyg3zgrqpihJemaf1B
t2ztAOFtXPeyNJ41ocyr7cWvS89rnOFJBw41b1qawlIXTr9+pzWW8Zwhur/KI4UrGC/JY2vKcZ4d
h6vRCXV2JRD3ufemNwllAEMqeA1v3e/3sx2tv2Jx+lKPU3Mb+tA+hDNPRYfM88HgFl6lVddfzLlL
GcxrFDITeLVC7vdAWM/DQCzqLamq8rB0h14+BK6odri0dft0YdIsmH4UV9cs3ftzlxp9vg9z6Icu
mqOgz1hqeMU508ED6aTnHnu4V8j/i/zK0tw4spS2D23p1Tfm4GILejN5dlz8YF1r8n6rI+0qFNDk
VTXuk6Ko75ORFCgUQIiRnVfdp0oWl76I681kjeEnzxXEN+H0qknjz9jbryPrfj4Low9fKg8M0CGc
l6+NH5XjpXDA3+UD53cYINS7CXfv/NG1JLden1QUnbNmZZit9tCYg330FAxSBbDgxXRBocvK+hSh
8puCpkE13X5uUeffmngsXCrNTy+tOaltFKTiWSV5thpm8dg/BmSUv6gqyFem5mKMHgDAGgrtfeJ7
2nu4f90pT7iJli7ONWgZ9pG1W7qx1aL9HrbljrxJsjb1pN9qSoavkSY/pmXk3Uedmu5FlP1umXb0
GjVNuRXk2A68NehSJRJdGr2Y3Mi42U/2ejla9YVcoRLWX1uRtc+D+HP/prKa/VDE+m453NCTu5KX
zlPWVyaiKRTN3MeRhONj0HX2Y4exjNbV7mXplX4OTWZCJHrpai17DNKWvLC64LgcNfQCPXNbMi38
9R3E62qjNUicj7Ww3758wK2hSsudGQRIxdnTh2jqx9/0MHPWrpt3FxQE9cfkr/FxHpd/j8/7e9Ib
fxtAu6+HZvxz/5YnOcEb6USwXm2GrsGXzJZoblu99j7iLbIOHDs4Z/M1wZ3vkbL/dN9W5fi+IOKa
R3NEku5GT75dt2HsbkbGM+ygHvPSSj2GgGaCAdCN8X0WocFqWi+mUXmXqA0hJM3dsPDAfqGZg/M3
3UpBB/h/HNRa3qznzFcvBzmtm/MWKf7TQZQ83CfPEIdMjtq+cwL0r6JUu+tK31r3vAB/K4S5C4eo
/YLy6buiHdKXNgoRXYjj5Jrm4XSOEjva1bEZvlNDGa4sCv1fYitZtYWmbZ0soESiCQf1ahqn6dwL
4C5IaVBM1qOZuBflV2W5WTbrc1/TBVB+AHehbbo7RX7rcap6+KQAPD/Z47DVgZ2gaBvfKpCIr5WG
NVWb9sN94WTJwbKcAYx9bdz6vDdXyoseZJJVd6mw/COK9sYhJ5N6hzJ2sAkK1/wQG1hJ6WP9R29Q
4BVp/nmMONAzzfaJEhczBEnkldGiRTTWvgzWIhnWE3MTJlRzNxZo4JUt5hZ99+CYVf6A7p/utA9h
nHQPFias95nns/Sae/N4pGOnY5UNQZp7sHVZPcPUq55ruzkgHlPevw1N4Ls1IF3HZWMg8ecDZCU2
y1ZbZCwkdf+PZaML7+X592UDZq0VX5CevcY7oiLavA+MrD/UWiRmbRdMjvoaNkQzfczwtUUhxPBO
LCzsR5sV8TKuphR3g8FPwCva8RGQBco9zfD8lm/SdVs/p/r0Z7dourfuW7YqkFTq5p0dibrN0Pcb
y/G8U6KPxiUyG7WNzUF7alwiEbs04Omn5sa1EEwsFA+aXVW/KYlzhBHkX7Cfzle1ZOUc2BYSF4bx
onWa9ThTXS7LeN4W429j676ozHZ2ou7TzZgoFj+R+1uLdwN2ZV7Mmr9Tux4XkzPhb4XwOw+Rpcvx
STW+vbI13XwcIh2790yh4G023dlA6wtSyfyxmeWWxxR6eZNo7arLvdelZvW1hPUNRnvZEut6s4Gw
2q6X7te9f6iQLd103tkyo293/qbCZtYlupNRvV7YbguhrehQVZ4r6CTFtVrbDPAe3/hvy2Y/71s8
2WfqWzbvI+d9eiPFcNgd4jVZGWtaBYGrrktTNngDa7EYtqytvWukV2xePraGqI8IZt9/M/b2sbH7
R7Ly8fHHLyOgtaE5ZP56+e6kGPtrF221Wb/fQmgHZ9XyyyLavzRTg5N7JQOIDJZ6E/hfxksZbvMw
ym5fd+0DrHyKLHKPy5ctB6QW2VyROMVuGTNrmyRqipQ8/H4X7uN8CnioPOIgVprCKtWfpMFli51o
U7j5uv2bg1Bidta5rG24ga1FfF1750IP0ntb2c4Kakn3yTWKq4XqxXvNpfAyIpN1sKvWeucU8f2y
QwOtcyWZuO+9LEW4Rnrapu7+8I3a3JpWLHdDZVLmi3QMnt3ppANSOy1dJ7Dl2lDRH0U5xqsijKx3
g57F16Xr8cg8G8MDaR+oslhrbYwwC14n36tXKEK5N2H1KDCGxs2DM/baV4W7a0w93S/duOupkhD5
6B72pG8nFy8UP87rt1O9nFY7gyxFdsw7hlPkzHoZ0l5PajYhWvr87Y6BVt8wGvCWMz/BtsITazc2
wPTPY0tjiDK586N43AWD8lZfNyxHENrGJ1agj8u412TOqq2ycdex4rm5jnOCOGKchrm3DC2fphSn
ojTfLJ0wHZpbSOL0tnT7NNKOBfWgZfxtj783cmbMHT6KSLn/PbZ8WnZmros3KkNY/uvY8impsXPV
+EM2WANkKxdx1v2CpNQ9pI1XpOWAYYpspVwVXhfw5dsGGKvmkfLjw0yqdDbLFr4m3jp2BKRWoXny
73/9z//zvz8P/8v/kt/nVNbz7F9Zm97nOIzX//VvS/77X9QT5+Hj7//1b8cStnQE0EvXFoZp2IbJ
9s8fH8PMZ2/jfxSOFY5tbna7FqXEnSMnkxvuryaYtGurwuCU+pZCpaknxSb8uxpU8DpNEvcRBdJs
52NqhWijRZ64Gb5YXRy+529eYVbQoy/RpMT/LWS5jTlLSaoiBkwnLfuiUOjcaKnc9R7KW1QrjRfU
nn6PB3GHrmx4kG43PCyN73+krFXckzVrV5lOlevnJ0Hp/zgJSgldd0zTMC2T+sj3J8HhLxDM8dXO
At2ubSo5ZeuxD7pT4NotENYwoICFAWOU29PJ7bGvD3J9Kwa9vXYFRj6VO+xFAiHVDLChH4S8ViK1
3thYitlrBWSi27dpcHScSW61zkUZefB6xHibHv1TZMXIkXtrN4/fxYMaj5Ppf/FdryceztWF2+8V
99Zk6weie4xkXazyEVNgUctHw9iEQxeQcCisCzBR+1AHBDsmlXC/su4Q4360M828c0xNHtH4/sDj
ad2ZmUG0VQ8n4t783sDHEcpucsH8p9nUQ2HeFUGeHkF0/1Z2w3QVvZiuztx4ZdEQkTbxyswp5GW1
p72gRsHFJct/KkmDf7DrYd+1iENYYwCUO6ZIMQ/3lW3gBwslcTmosgDS6LU5kJ3RshdkOlK314gN
caCwSFd2heM/NeW00tp8lVia+ZokAjM/G0Dkz6++6f5w9aWLzI6BRZBpWbaFwtr3V1/IpM5rb2x2
Y6Snu35W7x7/btysluspUu06Mf1kFZl1tM7Dvtq6iz3dIDJo6KvS1QS5sr8aMxBcukF9Lkq7wPqw
iFeZ5b1vYhy5cMwJbpOn+TdpGf6tsqNk9fMf5M6367fPtHR5oiUa+aawlGs58w/+5pluEotomAz2
rpoGxKFSM7ouTRD66ACAZV5xo7m7ZWyIW/+sdHcLgSl7Kt2g2pRB6+2qckifgE614PnDg16rdHZ3
6C9jhsi2RPJiTZVMIbepxNW1c3Ft1Ciu1dy4afSHY6CsY2goahIu2uE16X6fwhERUF3K2/KpxbuG
lI6kfjhvWBo0DrBnGJVAKGg+NIgwhUQYlHmid4Jb/7m2I5xFW3e8x2FKnrkk/kOv2nyH4k+8Kru0
fALLCjiRm6YzOmiEVp5ecm90483ycWk6ZWOAhhj6N2NkEkAjWBkiFz+/GkL842pIHVNImwnMdUh0
/XA1PHA9aNMn+Lq6urojmR7NpYh0hhkuDcFrtc0nO1sXFNceukYqlK6HUzr/OH0EtC4mPd+6mo32
ilfX1sGWI2ph7iYLoCSYvS3PsglrbNpcHmgv7LdB4Z11fFkPeor8L5yxdWc5SG1EGw2mzEYOSbqP
nEE8R5E/7oMGSAv5PePg10pbFfNcnxdCHAKj+dT4mmW9jS0bnEpuOtW21FLYTSPHsImp3qyljxiQ
D3B9m8emeU20otsKHaO5kGo0xCQYsJMGgpZIcUUiIVxXBjpQWQrkJ437xwELnBUKGtamxW4CMmjX
PjYFsrMiwElJj9PDlDbmtprL343hgRAeXV4xYd1DIA9Mf6VYSpBXbuW0ieZ7Mhm1159fyP/wWEnD
BOtsYmaqu46aL/Q3j5WBQVFPNqba+bLcg0hUZ8N3zWpVD1IhZkK/SatqzzzzXHZRcejjCAGovkoo
3qKYge3IXx8DM6pOy2AhkdpApnPcaBHWNLkNaHz5tDS1psQONcSrH7hAwd42NIGzV8UhH+1iH7iF
efArXrWjjdsUYK7hrgIFSQlq3LYUuS5LMxgivfQ5XpcwmcG26sfQdD8NYwNgPZ8llTRX7y6BoFm6
brVt8EQ6KUOm56/N5FmASH1Q3Mx0+cqzuuaoqNqJ3rNOpWnMuHgPJCgXvDeho+ETNx0g9Tu/eF+L
H9/X0kXezOSFLZnnpGP8cCVsQIJaOfkliQUzxKB9wsTJ8aAotsjVOJr0HzxLdqvIcBBTV26N7wNa
dA5qvzY8qJtWezwtflBuUcXReTvPg9A7k1ueVpSD+s5ZE7ZNa8fRuoMeyxBzgrpmPWnId4luOBhx
ZUVI8pQzasjM3XWzLhta6v6dSI3ippdHxFHzKymc/JpOEEkzk+wTQeYGW7b+2USN79kS4Yk4jYC5
dbM3+tw3dLk38tvCg1tGy4SbyXLD88K0tMdqL2sW8UXo/EnUVEFCXG8ML7PWqlgtuw1N7m+6xGJG
yCJ193Xnv48XRAwrHArGPdzn/D6N9OvPn5p/xFZcK0eXusP1It1tWT8EmIGy28hU7rzSgkuDea63
M0a7f27zyT9C+ujX09yNfP+KeP9heYMwVZhbbUQg2q2wACM5dhpmLUnTotoPDiA9DYqaglSwPZot
4nXak4us0qGLbO+0NJBctdNgpRBwXLIn8BXVo+Ug94eLxqdAD481kqpHJNEAn+IMXFOWAqKPjLKt
qvcOl4WAptkkmjYd3M4SJxloNWIFbXdSIvm2yeJGUab5e3DZx2sQ94VSsw/n+HGYI8lpbpbu1zG8
bUSCrtRf+3zdnDTxH0FdtMdgiCSJd95pVLGp1iqsGOsUZoNp42TUNkaX71S4MWZfSBHG2SZvKJRL
FofQTppg1c0+pVVuezsZ5uO6dIn0DJ21sNAz74Z2zofEAWhJYCKOeiGNRzfGIjrPfvv5XWC4/+GR
ZYFhK+HaUrim+uE2aKsxGUUj210aZd5ahK11aAQ0o21pyTP+m+DrkiLHBsC115ExBYBFsCSJuvLz
EiPnMqzmNPQz5r/9yciDgWmPFE9aj4/g7BGxHMsTgufBKUCRZp5FlyY083Ynyvg1EM1wawpOYYzQ
Ahiu6SqTKWXumq9cr4cnDCtbuwGIbg7+qnOH6QJB989m6aZWT5JuQu6v7uvL6Kb1hZfqfaCF4d4d
MmTf+iR5HAyE6lEJClejZhmnxFB4sk7mJ6o6w9ao1uXMRIDivSEBro4+UemBZjtRweVCuAfJDJaU
iXty5/UEOVP/5E/kMgdKg3ncdScr1bsr5OS92RbTySejvPE9IyU7rdrt0IV4wWTQMIIgJyGOvk9l
6fHlbXwy2r1he/7aS6Nq04ZzcDbfH0aoXaRepccmboZ0g+9tjSsbrNMMYaa9m5fWutHNiiW2lZ2b
ptZyRHooFmW+eelQdSxz5HZHDx1P7sdj6ivvlPmwsbtAD2C6zJ7gcxNAXTkZagQpSEQS8tY727EP
oqsSTXWO534nRutYNeRwHFE/B6X2m+blxYwfq5+ryaw2qNRMe58cBHBiwH4aV/ncVzJe9bVdF+uo
rtAx1JurbrjV01SjooUenlwjDY0tieyfdODf1eCXT76LPHQT1NNRITmzA5+wgYxd4ipOE7JOOS1d
1acPpEm662glH8m7wL2LRfPcBO+z2bSUGxWA6t/+24T1gjIUNoKBi8OWn5qECDR5hJzIz58o6z+E
lUo4rqK0YsNilPMD9000gtRIQeqor3eUkHxEv4PxZNs4nup5+eenZYys8kyr67HCiU8uUhpPLUBL
pmm1uZv8+TmLp+mQgdQ9SzfZerwLTovBB1BbgEDaydJLk9RP0xz6xD4VAF7OBXaAezvPnqmguyfD
YQUp+nCVVCTeJ604mFJNdxW+6dATcYhpMPH6RQRgOf8MqqXjCP6jIaqe0xrf/Hq/HDWovQ7gnnqs
Pxf29EjWnaX63FQNv2Hp+sMddGwLZrZ/qYdyq2MXup/8DgQqzPk9bkD9Ksd47xrMa/ZBdOq6dI0J
5ScN4aEODZBzNpgb0y3HXS4qwtgmq7Zl5ERbW4+m51CAZ28ndQgnJ7zELDRWU0Gyo9A9fS3Xv7jo
xn/62dIxqa4TAnHxv//Zjcx9UogQH6HhdTt3snuKL1N4iUT1xcYqxMnKdeqKeB/Zo7tWGpXIpRHz
p0mzmeRNNEhwh7bn5WuQ6J+ojaNPh9b2CZdy49gMpnw3wfYGF8UjS1BwauY40ogTSAC++xHuWLQ3
qdajW0Dj4/r9i19p/3NBLqUQBA0CFxKbZNj3v1JkZuOhuI3e32Boeyuxw5szN+XYiX1f8tb34vYy
xgG5p45paukaPo5CubRuRV7pa+5vtEJg6q3brH/oUde6Rb6lHVIBzsuxJ/2oJujRed1ItAdofCs4
O9RKz0uvaEfk3hFsWYVJmb700MRDCvM3q1WUdiqnXQXIB7zrWYjdJv2uDncsOj42mTm+D2oZbZOu
5aUaAgU0Cv5phLzzW1CuHElW/b9/Syhe9twQFnL66sd5ILcS39Zk36DZbUJVz3xcWuYGCwQSciSe
dhlSCacCcbUVxD13zzCyOmJbwBs66wPAKNxQkaxLI28zWJ28t1vonWykbFFfAB17+9AyyvsJY9T7
qMLlaqi4KraTrwu9/SCjD7bljJc2rvOthfIyNJRf/EZ7Dg6+T2jg2KSz7CJDo3Pn/5CfM8qh6KUs
mE/I4+1N6tIOdZ2yX9ctAICmTcAXzQ1iJhQ1W37z1zEcjYy17iTm2u/T5GwNythy+xFqtFV9nYnB
WUk6rgs9SOy3MYkcqGou8GIUosMrKho8AKD4FrsnkSHQ2mPAgCQ9uuKmP5Ybz8+AKM/AwsrNs80g
2mYbuxCDVdm0B3PmxQZ+csjj8ubb3jbSPOf/43lRLifZdshe6Zyg75+XPI7bbBgVPA1ABBfYqObF
zlF0rkujW/fCuJu0sj/jDZ2vE+H6Nwdo8aHx0hd8MQJgwmk7bBwrLdGYnO5sx8aE0eDlQtWqc06h
jEGcSPshLQBeOsPnPCrE09C8gwA/Eonxtpnww4JtZryrYzTCwCQ2B2loRy+ot+WYeBv8XkBEBZ1x
n/XDa1Q6W8AyyWfbyCitSftLF+e30qTuVoj8pDWvlA+lWCX2rxJ9/3xlgolWOllepUtBGPr9eZqK
TC8qh0xM56PpBMVTUPcbQZCY8d1sGvoEwOghiGNCINvMj1WaByfNwputBCrVGtiQLTBOu5bIWOfD
3su74BaESXADgnnT/faP3oycS1a33SHgN0DzzlneJGhTuEOq3SQM0t3PH/9lLvz+0YAsYpHqY6Y0
HZbD3/+mcDLCypyKeofihL1ubLkFLpieqsSxLnWey1MO73gg13Zp0MMhEe/82agE6wHLCY66cIC6
pdpwP4E4uK/q0Lxq4YXpADu5UV2+NrJ1tpOLrrSJYqWuMGCLMX0MEG0Hd560q+Uj5NYBUDsNxoKg
ycJhrysWQTOLC+KGf+mdlNpZlJy6oi3Xod9eHbJTh4UEUye12LRmDtiisvPHOkYosoovM1Frq8h0
rfLMosRai3XgNf38U5GU1jXzpHkiRbAbcaUgtYJbrBlI5WJMtQqM3r832yl6a6o2+GxQa/zFDGXN
L94fL4NJZse0pZT874fL0KL9j0gHYOOY0zVs4hR9WAyi0B9NUP3sPptT9yEQlQYHxtRuymadqrXy
Qv4K0lM7UOqc5HHidXdEPO/TRKrmsjTD359akkvIOpVi65hWdILBS3W3jS6IUEeXqBqfqcBFV5D9
LazaKlg1Gel28BiIYZcPv7jp/sOvNVxp6IRfiqLJstj7Jvqy00C0uHxWu96ajHXlgzBtleiBXsh4
55/HzEM+XqV/jH7wMGZ7J7XKS1RScRy5EzQ4K8cIjnNQoeFaiWOv5eltct2OemObH2sErb0uz9Z+
6rZ79MVJrvXDi4gSvDpx7VhTqKnWU9epvbLSaBPi4sRCUY9Z29NQ6moQNccTaERw8NTPDXAgtRM5
wKiQ1cTS5IAerrJApGsaZ2+vAuO+vkFIbhzh+lTxo4/rj+hld4/Eu3vAND7e5POawVV9s3Gz6b1h
4k0cTnnBUtPsjm6goYPu5uGcO3W3WUmiOoav9Ys7zf5nCEjCzZpPOnUq3Xbmd+U3574IWIPaKN/v
ph5T5Zmpok9OfwhcdzfmKlmr2qAY5SI6ZQzF50bI7i60kBJx5Q5RsfQlQ2JvU+YGectCfCys3JoD
PMpqnX7VJnA3aDtSkwOTqJyyXgkPJ3ZNH4+dutdDz8Z/TR0t/NSP8BiwlGz19mQBgiq73Do42mCt
S0QwLEdtx9wloZ6knBrN3pSVmx26Ifj8378VmfWEMFzL4KT8mFdAMr0riiKtdtAb+QPwnazS9mNs
lzDHTMwFE11efM+P7gwvMdYokci9VDJ6cnH3vlRYd/l6dlhsDpqiDA4iXcr/rnupFevpacqKdQ+V
pizc/J0zoeOE06W/GVAK8rPxU0Mh5rC8CMHmJidAxWM4Widh5Q8qgX3BOjmqVrlCRtqKE3AKrcFK
Em44eMd6X9Zo29cJxD3PpFI2x1f9aP3mIZewW/Jdi59KOcTpHgbnNSwG6wSjRdsi+RGvVKmh6GYa
4z7vyZSnKN5tWzHKR5ht8nGKtjX5NkJm89zBJ7gi0F38IvBw/llooqhhGwZg03ne+zHwUEU0kljT
ZrQcTDFnSB+FX/2eDuiAhG3BbB0A/rIBLl4BTOpHy9PPVWK3h1o49or8TnjvVN0zUMJLmCoYP2GK
97UyD3rv9gf0Yym1yfID1uLxhvfZRKXzNTJt6ynjIe0y+1OaO+E19vV7B1jiZpSQQnkHvVSUm09d
IiIwjwVGzH4J66Sw8ceYfNKHkkKrX/LuTz/ZQzwA4CbfIWKjvsjRV+cp654CGBYXRZJERDaa5F4a
Q6ihMVE+IWVkgWowSc/8/F5eTtcPLxFBEceiIk8EykT1/aNNybUtqcLzaDcuC0pKXtsWzYS2LSdw
NqxDwlL7MsjyNe+NiAg84gx3otmRGwa3zzU2e/UMbI8pOS9N0kDv/SSi7Dx14AmyeGdwPMyjqjjY
9rYm4tt4VeV9SFlYrPKpZO2O0I1lDAFv69lMthncuzKur40FnbTyDa4qRNmwis4//+HO/Hb87odT
fFeG5VhUydA4/zEw42nKi6HjPnInZ2dkY3vGAdYCbofHaBmGuwac1TruVbeuxx4DuYLnM4KQSpE+
jDflgDIQuiTWUzw+T8A+90gJpYfGt+6buNdXPehwvGoShKDNHncTFcc79I13g8AcpgTpdBu1YRdR
HsAzNnR2Y1viPM982lDrKMENIoGt1PiZf9B8GSYTU0Vz7XB2PteVeEBXXUO6bEx2yOV020Drs6fU
WZmz0UMmnfRkg5/qI7XDXRL5qDLYekPOomuoLLwQIvympOrIPeXP1ZznBmRhn5pSVIefn2P5j4wJ
q0NXLI+r6zD1/LCGmgG0ERDyZOcr1vt2qa6Fp6ur2xJaeaB91kuXyMQgmxpp6grY2b6a0OLYS0fu
ZcIMlo9L4zl1Alk+67dvY6iSbguix3XoRNlDZkLx8zSn3VlJlz0sY9CJAG2yatqSHPKurQEaYqPZ
+NxFOUwFt82m+1jBSSfu1D/b/gmxRVJ1ZWffq8TqNvATAlQX8AXRG12dur5Sp+VTO0x3sXSj/ddx
E/wqUmXzfqNb/2F2dn838gpZIfScPgEIdHZNqqkT2PrmGjh4OWfO1L3P/PZT3tTxseojUJcsIXh/
hYDCC2Nst5oVifdj16HBitbBoUo98R4JbghsnVlfu2DIL5Ck3stKtyg1ZdE60cRwyuBvrFB9y6/S
dk6FkgZphS6/Ik4Rx3uuUrGLZjVRlyIs8HiqR7+YVIx/JgoFNTLXEI4OcN+05A+hKXJ8hWa5/5ez
L2uOVFe2/is3zjvnAzEq4t77UEVVucput+223cML4Z6YQUiAgF9/F957n13WtuCLiuhw2GW3QEOm
pMyVa5XpfhydBDW9QHK2TfEZpXIcDLgoyRmxr3/1micbFQ0v1CsnJDp4dGRAOT8aaXQnbJu/OCjj
2toBMT+QcgLZGJJ6UZZAGKEWYANo/GprQc/5K8KNjyOP83hTNJjpGVUf5BPUySz3m5ekKCE0SfwY
t6gV8Q3Kri23DRGqYp8SkPw4ZdpACxM/AdFUH6jVgtdS1vwjDpt7QEpQRmqUTrqDOKu5ZTN7FtSo
weFlePEug0aJBcXmRwR+7Kf5J1yX8g+W6D+PjZE+9lb+PRhQ8P/HT9LqEPmMMCjzL42hp9eQcsg3
rz/KADGjpuy3tBrtO2rHUYRT0YvbJf3HuLTxEyoC+MbmNEW9iYGiNETh/yjMdAuJa0mSgTjvtRyT
IkSy6adNMHVkD4rf4B68/w2u4W7/zUiN6xbr+ndnRKGXG8F3G3dkFI/ifp0JYexybOc3bYTIlBOh
LNoHrZ3y35E6h1w4/nuSdfS7I1CREpRRcVUKzwAYOQV8M6/iO56mHkLcIrrxaBUfSZdXJznR4Ro+
3T+ASbi7bfze27ng+b2HrRehLTr2VLggXS27sf4KGMuPxMzGH4DiHrEcIO3Z4eUNwNzQUWQ1ofzx
K/KaBzAa8hvP7r6XIilKVGKnwym1+ICEHb7L//PdEKOYfNnDWd4/7veBhZIaHAcRK7IodZSQeOUl
U+87ZrRDrYcM3cRFEUQKDsFXyqQ/yJREClihh1MSFgtCQWEB9BH0Ph5e/0R6Y3JsmuBRzAT5f39p
5h8ptcUJKKHN35+/Uui7yV8c+a8/EnAgNX/8zevPf/+1ZFmyRclIGyq/MBn1N+A1GsN25s/o//Pl
b85u5bPCiMmJdY/9K8FGCb2nEKnulyIi2RWHjtO+z0acElh7FxASPRh+wW89R5jQBcHnLuJ9W7tE
MbUt4+GWjdjk4soCJXvNx5+yt0+DVRHAQrGmfiR2XB9eL+GvX2Tngavw9dtyPjsxQQT0anBHh4YM
O6UCZ6s5stzmVbsF+znQIcTn7ikH1zPqukHlPEmQp4A2H5eHETc8sa/AVbiJ4vG5JrS66WdGx6it
DQhqtteITLUo9cBHrQX9urEFSVTGLHLoR4eiCtq+GqE9+S1KwcCWm411hxuguBIILxxt3lgf+yyP
Q8OEo2my7gV1auKqSc1ns/c93AxNVm3AcQDEnof9uWhBE57EKUAqcyV2yR+DrnZeUNRihpFs46s+
yVBfY9eI5+F46iMaJ2FebbZDbg783nb7l1D2jHOsY38Ag5tPxLU1f3n9tV+182Vz/rkvkpMEl/XV
6y8sPqHst6wA+cSgQyXbNraod7LZbRKkKCgOe4Tf6b61se16XtAgjFwW4HgxfUvyDZuBZ398a0Ff
+5h1/n4qM/zGyxHRfv312d+8flvkaZSE9oBw+ODEze71Q3cAynTZKv+5/QSWDWApIm6273k42L49
1GKvTImITehEu+a0s0Bt8NECfZez8aAmalYkQNIO8UdVoiDa2SQi+6Kxuysw70bXr19yY0T1qGHg
wJAyxAqnCEfj12/BdJwUG0YGhGuh9XB6/fD1u8EEFmxy/bBwigNuZchtzl9AbHODEY4/mdmsiRO5
5NnkvAwBzR3uLNALHl4H4v+9gdqKV+jtj5qNHLp/rfLj/z7WJf799/x//vM3b//H/x5+1bcv5S+x
+Ecf0h+8FvXvVv2rNy3j6X++XfjSvrz5YVe1MIn77hcfH36Jrmj/ggzPf/n/+8v/+vXayuPIfv3P
v37UXdXOrcVpXf3rz1/NEGPiIoLxH0jy3P6fv5y7+T//ek5/tdVL+Y//8etFtAAgm/Tfjkfh1W3X
pxaytv/6L/nrj9+Qf1vIfCI9ROHt/RmNhcBPm+CJ9r9xSYSjB9zAs20/AKBT1N38q+DfQDg72BoQ
MUA6wTLJv/7q+d0fF5I/pux98PTb6y+u1g4Sj6hYUY7SeOZYT0U9nLgPW0Uw0RjtleP629P6303b
b62FZQMS3gYE+trMBxNeYz00QQ7+eqdYsUvduyvho6Fq54SuQNnfWPhzaTuF7GBurESpdK8/B6/O
glN1z0xIfZRAugDJtguENwvI+ubeGCB2dLZM/pyMc+S6rgPKJj9GIxA9k4cML3iBQLq+cwz6h6m+
sdTzpt+eI/4afJsqQOD5/jZE+YgyPdC3kyto3ghx6BAGte/8UqYgvUREctiWCS7TF/UGaN23A0Zb
HvkZgI6nqjU+CJNsusz/sjxQ78+FTefPz+bCwhWrAhKsOzU+yLDAum829yRpIUDugVNs+RnvTwau
72+fMTJgz1GYg5w7M/37zBqjq6DA5fay1pWtYwimDDT9Q3cqJ7nDbfSuoeT3ctNzE39HHv6e6nkJ
nA0OISgjF6XdAY+SxD8NuEgwfnF6AMpfJCciIWmXAkxyZ6D8YVqpuZiX0TvPfL2hnz1zMCfbF65o
T2SEqASPkRQxrR9jQq9xnXiRBhibBfnksKK+bPzUtGmKOj1IztnQbPUDVh4QlC3vIDQ7VSuLd16k
73RIRSPEBQSyTKPuTr5AEShroJMDv0JRIYC6kBUEmW6iFH/F2AQJuBgrzI+dvA4DNuASOLSgYg8g
XNhh098yCd0ualv5y/La0C1qxYkBu089wDfArIhjQ7VtUIAM7T/XWgt76dpXPFjQ9TxDtQTi5o3Z
HmhbNwerQ6Jm+e01Zj9vfm9W9thyAq/SnhqXfKgM+2NPoJ5edOPKpFvzVvTOrKsHOpRFWsUYOe2p
a0Ya+kkFSiBgiwzL3XHAUhlv72zOXkTRbSvfeJqkeQxqdmVk+X65h5olESi2y/IugPAPMD6lTz9I
+GWQdduAlwZ32SR/cxec+GDjWOmu7mGKg05bJPUjMFOdHFOwHSNSoITWvuFVeYOoGYRWuqMHjv+V
HUizNAJl+5djEEmBsk4gRSHgXkskI7wsSS5cGootFUCT551ZtiezpA3UiC0vzBlw8p1sg5W50a0+
xXZa2mfpmGP1Tcy/xwX0Z1NP5bax3E/Lc68bIMV2SNGMTAJbCPKwaIS+TeXIZA/cUv5zuX2NS/MU
6wFFR5xM/shPJftZkWo/gcxqmp7GZlhZT7oHzOvsbBNoM0Gc3Bj4qTPFzojiHYqzrvq+vImr6rjc
B80YvYZJzh5RM1ZLVPXxkw8YnivTaxdlVMtNa6bXU6zBTVg+Rq4F+d8Y0UzZ3JUewrClvRK01L25
cmSZ/BbqpVCZOQHPDGQAOPtrf2XcdW8+P/JsUFJqRhM43zjiyvnHsi4Rys3BV+CsbFO6N1cMl/Fx
MOqY8dOQOP4OIY7m0IH3b7c87LrWFcNlSHwmDdQlT2AK2dbgD+sycrXctGY9+sqClx5rUA6PA6jP
qs/gR/sMiNMWLNclUrfNZa/vK2ueD2DBNxh2DFbKx6Bip2z0LvRpr9VXZ/MqOwmiXxa0J9onNwBi
hg0xtmP55+1deyXQLBs1MwVu8wrt46jmjBgSnPy/yi67BdKrv8yi/PnBZ++f+HS+NOGMRoEz+CAt
y9g3ZmWDG6+dVpa+ZvX48+dnjwBwqRjaLBYnyg8jiiFInW+XF49udJRV75JswNZI+KkRN0X+kAsZ
RumaxepWprLoIZZmk6QyYLGNOBTjeCQOCyeePMZGueIpde+v7FYD4g4GyuT4qS6RLC5M52vL2gOL
7M/L46PrgrJbmQnhY8lbeIXO+Jhm9Q0kOA/QcH7uePF00SM8pQs9ykx4WeX8NCWgkc+sPc+sYIMS
kQxFKdPv5YdoVpCK93E9v2htlLqdLNv+loDxL0Ot9HLTmilwFf9Ty6j28iDGZgXqh7zPoEL6gLzI
ZY0rjoch0y6C2W8a0y007jZxjLplCMYtt64ZFVc5hwbCByEBw+zi1X82VepvgtH9cVnb84o6s9lR
gisctar8lLU4AyJx9V2wJFxuWzfk8+dnbQcOEkOADIiTP5JD61u7caiuJ6T3lpufu//O/eAVNHLW
vCeYhbAd2KyAk3iIYvdGguEJ+f1PCR8OM/nF8mN0vVB8D0SIgG/ycRQZwNZibpDoB76H1aAM3TtZ
wG+Xn6KbY8UJGYSlouAuP4Ee7ndvjp9l8XW5ZY1vmKOk57MAwfqRDQKzIJgHzj6GQsDOy0DMALwW
z1cMQPf6igOKRQ1a19aCAVTAibnFJ2hlX3bicRTDRfrQAcQP7tlLIL4wzKWtoDdeWUOzgb6zhtTy
jjobpnKI5koc465Mr5oWhKT901A8N8O33G5X9l7N6DiKAZcAN8VTijPhEEPVj/YofTMYeV6eX13j
igVjX++E18GxoYJ7R4IrFzW+l7Ws2K+gk5FTjpY9yUK3KTaFe7/csqV76fnzM9tlDbA39Rg1J2TA
t4Ob7nAjvQNhAMT5kmDDjHIb+XtwwZX2J9bZ+0aCOdcHqmWVkkNj1Y5i1WZvm7E3SAGpcGfYEd7H
3TfWYTCfo871n5a7qTG913KDs15S3oCuPsMAThzAVRtVcJ61MUFvCmjYyhzp+qFYdynMAHWlFGWI
aRO6gEz3OBv1YCVY7oGuecWuUWqB0BEJmpPZ/EKFjiuf+vjXctOawbEVuzYnT5j1hDd3BAj5nfzK
DoyDAwHEoLgshG+/ctKcjT8KgnuozfocOCcohHQjhMwbznfL769Zwq/5yLPGERCQtUhxEzPpUB7j
LiXbvoHe8nLrmoFXIXqIBtPIAVfCyTT7jRf9yqxvOTiAlhvXvfr80LNXN0iPUuEaQ28CPusUNXBv
w8o1T9f0/PlZ03nmt0Bzw7DBl3RIrPrWzceVS7tuSBSTzcEhLwfmoWASDKo1OIUF31bl3WVDouy/
AO+jRrjBeAtJwt7mh4qsZah1C10xUXCnxDaQT9hj+qemgQAv39YDRUq9W9nEdAOjGKkJonGf2W5z
grjulqIKSQJtjoLvi0aGKHbaOFWRt2BABplzAAg+ABiiO17WtHJsTjPZgC7Nxos3lf0ASDS4s8Hc
uNK6ZliIsuta+SiBWHPgGh3IWWZAddjmowAX7fLLa46fr2w/ZysdwmXJFHcIctpD7weQTjfI93Gw
bLZxBp/+NCdIsEP4hnHnwolQrBbIjQT1VyVMy7PCwBHfISG+NsnzZL5zDiKq2UbN2NSjxPEztp+r
1wqQEbispn+0ZfTNSsU3e8qhSp5eGKohijE3nWV4PEjBRMLZKe5RFr86Thp7I4opj9mcSIX4x8mK
zUNiFFcmOBccboK/wFvJsOmWlmLSJU+p1eUWTJp8aH3nyitQylYa++WVpWtdsWfExDo/i3EXaGVB
Qcjgt+VHglTUxsqI4VzmNCzFrIF2lNHQiubUpwZI52h/74/OJzeHkNJyLzQ7gaUaN3dM16A5pmHK
QDuWgtbYL203XG5dM0YqMwsHd18EHGlz8qwcwrQmyIIGCSKnsluZBM0qmgEh5xuZ000DtGNgbQ3t
QT0K9ZLaugVFRAzxwmKlE7ohUiwa4dac9BOOEGAaMUkoo7hJD9XEQOt6ySiB/eRtJ/pJjDay5tjo
oQuM4iZUGoFi1+/tT8vtv98B8BW9bT8SKGQEAA/6syK5Mxr+4vNyzSXpZnh+5pl/BZ8QcbISCxSX
y20LOtimcDapuOjNQfT2tnUjEr43ZXASE81DL7U+tk2/su/oVo7ifyKUUsQjzbCrDfYBekl+fRsg
cECsaLc86rqRUbwP0Bvgzm5hWQJQdwSedlKAGjCrL2xecT+DYXESmyU/yRl8D02vPNkQxqHkOor0
13IX3l84EK95O/xZmmRuVIzsNI5F/Miqsb8WU+Be2LriegIS0RL0g82J5d4PwxX3hgcCpcveXDlV
gH3eI51VwPV79DtLg5ueF+OFbSvmmiaFUUsXi1IO3q+8jbYM3CsXtj0vpjNzglqzVzseZhVCdF65
A4N+lO6IbYnp/pKBISpEBzKwSVKxGlf6wLsiefzoJ/Zl262Kg2vaQFaEwtmTobrqAvYZYkSHWhif
L3lz21R8QWrYxWjVMFjkFW4n1z3V3rQSF9P4AsAA34x6jWI9VHjFGJSyhKoYCWvShTwOUCm6dpnT
nENNxRskdu4ZEeP8hPpt1P5PBBJxV9KqoBgykSo1DwXoVUgYD5kxrPTqfeslKh4HJERt0yJTeApQ
09PWzpEI++GSufgHfVMLwmOWT1VzcuMm3uDHWyovu0ASqoxU1afg9+QTzgxmtUm8b1n1u1jdrnRj
onhNwVACl/u4hEEz6AsiAzsni56Xx+T9RQRSm7eLiHZVAUpDibOyPRztoLU3fgkxP958grDMitPX
vL4KtikcSE1mLdgDaxLfpZX8WIHPefn1rXl8/3m5ICqOpnCEqKH615w6EaGQdDx2AgKDdRE2afJk
pMMnaTEU6VufpBvhXmyvQbre7xMI9t6OWxczuwhAoHFKZfNbglExzDhUwpZ7NfvNdzqlYjiNLONt
L+aUpO9u4VMhEQ1DsO0sCJcfoJl1qm5i1JCUQGzqVEKeATi3a8bpJvDkd2hyX5R0ICrRZGaToewZ
ot/RyCGjVU5pe0yA+r9b7sErKcE7YxTMXTvbc3CIcCDHSee9cjj2zNlVfRIAYBmBJzCrstBD8P2q
ImU310vfAp29pxnKQbyJbm0xXE/gPgKv6DdeiNBuoQGWIpVUibCYqp9WLW5Me/oKFaMrUkBcmibb
is3C19O1Z9H9cg/msX6vA8qm6Qyj68sKUaEMopWx5aMjN5b8SlCwV0DNQ2Yre6fuOfMKPhuoFJyW
3JpPo+D327qRHYrKOBRV8CHnRrvJMwhBp9APu6xTynbnWJHn9DZ2U0S6USfXBPuUGeHUY+9DgaRw
zM8dzVbOwu+bIAmU/a+BPnRncxNco01yzZPmY0/X6FI1Bhgo3rybWvDCgfkV+GwzrFD7OljmXSvi
yzYile6oCHjvIUzPTkHePdPCuif92h6nsWwVCmOg9l62EbYK6jUfeMofy8x5AktHCGH2lTnWPUJx
HoMocrB3zVtGBGo8mdAj5DBDkErdtVAuWV5HmrlVETGC5LlFObaMdkDN4Ogdi645XNa04jhAtxv4
A/Q3Tt40K7jUt73bfFpuWrNsVBzMMIk2y6wcNw+IyGxsmn6UFQSVs3jFlHWjMn9+ZspQ5HRTiKkh
rYG4gY3qzyBeS3jrXl0xXKOF1BnYqRDQbPgdF8aWMnlbQ6VgeWR0b67YasBGm0w2tmm7M58SZ1b7
zFc2Gt1yVGy1pj18dV+yUxEF33owTSeJexsM2WNdO8/Lb68bHGWzB52czPL5kNSL6IBq6mbjsOQK
osIr60bTBRWw6bp1U0LYbKZrBLGTWw/tt0jIFpy2pXkf5Ga6We6HZhY8xXKtCOS2DseWk4jqKPsO
9ZRs5diuGSIVrwlynAmFag07gWjzJoibbUzcJztyPl725orR9u7QQ1MJm5jnsjjkxI02eey7++XW
37/mgJjwrV05bPBaaJ/Do831qHWz69tkB1Xew2B07iZ3xpUdSzdIiv3inGrZaeayE5gCPoHR/GPO
bFDZmStoBl3zig0nnawTID3A0j3mP0tQu8ZgshGuuUbXp1umihH7HcmCWGKZgvkWSvLDg+zlM6Jz
O+iU7JZnQrdCFWP2IXVWV3Po3oBOOPS0wjKwViZ5vtG8c95S8V+ZR0GnzhHz4waHSng/3GQolzQS
456jrsSqwRzP0hCEGys3f81oqaAwCW6vNndH3PwR+654d1+XxpUIyK5pxBrwUnO2e+UkOdsQQNLm
iiiGW81c96rwjCtoSX/zoy6M5fSFGlAHhO5HuDw1mtWlIsW8lLDJBBk4YDjiwLz0gZoFNI+TlW1Z
Y4Oq3kOf51VPUxxcoNoemnn8pZ21PxsoANvGvRX3l9mIO/fubMRii3ie2+GenkkKTc0Y2hL5WP6Q
fnlZMIyo0LG0MBIwfwl2iiC9JGP3myut8jIH7ioWLs0oK6YEWMCJ1727MUwvb0MK8dq1gI9u0Som
TgfiRAlz2ElA9TIHdoa30Btzsqts4is7hW7NKiYuy6T14JwQQJXpQUzjEdpc123SxWEgaQDGi/ym
AXHR8qLV+BNX2bmTwvWnCJsT2C3sD043nHzP3i43rRkqFTsG/I1tFEWAoUoKEEgk04kU+Y5yCGNJ
O1nxhxqjUzFk0eAIr0UR/snnxc53p60Viz0InlZ8oq752RjPrKFysgY6BACPoVJs73flT9x1wCqR
TSsHG83wv5LknrU/+X1rBBAmPnWVe22U5W2arbEo6159/vysaYTgDRAFU8RtU+uLHdPfJOlBaG6v
pbd0rz5/ftZ+7IFalTG4bw/qxluwf44bzhJvZfHoWlcMmYPuDgoWENDoreGEhM4dMY2X5XWpa1ox
YSgiG3bjYU+Ia+z8BoX0jwBYYeXFdcOuWG9BKxClIlUPhbJhN4CmJBuih953ny57ecVewSsDVm/P
wA1Kjk9WFB+Aenq+qGkVE8YJIRVAzvyERMImJzaA2sHusqaVc3UWIGM8OUia5Uh/3Pqt3WzQjzW4
1vsTav2DHTDxTDKImh4r0oS4mp2mxlm5lr0/m5YatZYgPWy6Gk1DcA+6YVDQsY3NuFrE9f6eDsLa
tzaUsNQBfqinR5CNfXGYdT+iVGET+/4BZBrPrpHJy/ZFFS9HDUYBnZbwM8Q4oJrjV2v4n5fn9v0h
+gef3cBLDwc3eOCstTaiSrekAKmRvWKsmk3klSL+zMsUEAerijaGF4PoraiKuyA1r5Eh/Yjk2cq6
13VAcWSWWeegSoY/QPL1Z24nV7JNbnKoyi6Pz/urE9zWb+eYAx4RjQYC4eAxRbI7fogDd2V1vur3
vXNkV2VXCLSNCTCn8301B/NVDZoa2kt7Y018ppElAmw8fQfcOb+Nst4KizFDKXoz7N3O6Q7L/dNl
GGzF41m4iYP9BVmjqq8OXBovXmc9IJd6nTXZgSNEXNTmN5BvfpjRZVPtfFl+rm5lKLYDhgvilD0u
czG5T6JHUPGA3fy+N9cCPu/bJvSg3s6b73TUgvQ12q/6l6my2z2FVCwIlvaTnf3wG39tI9WsP5VV
mMbg+eRgSUZEsjv0KXRqoIE+WGvhPF3zc//OLMiPUZ9EIe9xcqO9h+RzxIIHaTUr1q+ZBRWIl1SC
A9AKMJZpxFA2NO8yOz9EXXPtkQsjtmTu2FkHggBS7hY8GOL/ZheSzrYPSJixbSEh1Qe6u3LFUHUD
pfiB2CWsphUSqwhm3QghoaWRHpnRrWTiNH5ABd2lkG7q7AaYphTqPoNf7kfPuVo2BV3TyokmMvvM
jwUssANn5QjtQh+ECctN6wZFMW6ckyoyDVg9hT9d+VUZQkd5m7srl03diys2XBI3Bm/hPLWga96Y
pSG3RepcxlsCPvi3CwcMy3XLIOt6Qk3wlnvkGpi1Fc+rWfYqvg5h5gJFi8j7Tw1I+7+Vfj99g36D
2T87YP17Gk0HEtXLM/C+H7LUBLQL3E9MSEOPaTIgE1f8yovsJfLqj6De/NI1/sPyY96fCkvNQWdR
N1Wej8c4Bt8gcAgOwZWzh2YJqWjByB4isHhgkinL7lrpQ5SD73M7Wln8lq79eY7O/ENCPQCNI4qg
IbF3aZAdISZzUzrRzViTXZ+M98S0wzySH5poFgOaPiVueg2S4Fvov4fQDbq/ZADJ6+udvUbkFGBP
tZCzgsDeLne7G1BKrDStW23znJ01jR22i8DAyU5g0ttRe7pOLAL6PuvZz3l42dsrpxS/TSEawDFJ
gU+hpGaPkGWFIO5y47oZUvxTnCRUysSpTxDJ3kL/ij/0duZ9jkZ5WH7A+zZCXo8mZwOE4reS0MFn
EHKo7A0ZBZQu45vIBCs9cAFIx+2WnzPfV945b1mKv0JoLB1HC/ml0gf3rDSt9h469CN4UK2OCbAD
ejzbCicpv3DuRCsOQDP7KlwvBX1zVvczXE82Oz/JrnCUR7WB/wEiJJdlD8y5v2fj13YVi2mHuLvs
0RnoMicbr0ndlel/37WAFvht63XKUyiaIldZSc/+nZhmB8C57C5M2piK/Vs26hJ9ZIdOWR+UT8JB
AWQN9PNlhmHOa/psaAaDDcXUI9PdQ6wICo+NAd2HVKwMjWbhquA6y04k4S7uZVAOuTJYcsyLUHrR
hrcj6u3yy9IqKsYOcehMehZCx53fNk+C2aDTBkV5vHFpvlZmCT7+943DVKy8cm1oXKe0PvGpnw5F
x4rnCcCKsMohEBtHqbPziwHLa0BB7A3guWxnJI77HeTEkFwB0HtTCMgC+hEVOwhTT5At8cttTkAw
21YDrjMlJTs51DZ4+e0mdPr+V+kk+QHk0/GRA7cBjcWpe0YsMN6VxRCZGyNpB2gKj9AySkCDCTGw
FMqTRnENmt4p9MDJFI6xGW+HEooPdEzrowHO+q1hdcOGEN7tM14026Ho6WYq+LgBQ30M4QNqHEH1
3F6NTl1uwLNFNxzXry2EV1DDncY/YgiL78DA1R58biRb3+AkDPrS3NRdkobTBNEoyFJ84aA/vnKd
kt+SpMh20AdptyhbT7ZQA4ekY9qNG2xqZAcq4uK+4nK8JhDIg0pPU+8gytztc5o8ZyJhWw62/FnM
JtqKDKzKJWo2TeHwvengUQ6BHqkTiWEDJ1z/hK6JvQWbbRxC2bvaisr1D2PWfzf7YHqISNSHyBSD
Nsh37Z3dOD/jIABMAhzItwOzxEMpnPQLqyg7DHFNPjSuKa6qAk/2zcE4gcU9v0ZtMz1kgfNIxv53
1GT+VtqkvQYrXrIZGoPtazDVosq0L7bSR4rBBOvek2fjvM1pMW0yw4EkTWa2mw4q9FBRT0QYU7Km
NvX+VmSpcDgLmo2AhCKgY3QHqBBs3QCCXdlKpl3XuOKJIPxD3MKq6LH2QACbhmC32FD5dXnved+L
WiqxXJYN0CkRNUQ94eG2U4tjvgXSqhVHpGt9/vzMzTltZBR+mflHpzFFGHSgo5qSobjIAUHZ5G3r
addHsQFZsqORuh0E7qP4wQeX21XC6nwlkfH+LmmpYKfB9UF77zPvWEJA+egabXlVGWAqy5oU5LGR
cxmbiKUinyj0OBxc0N1jBobwwDV2XWRAF+XCYIAKKK4awZzSmsDcjVLIyvCRwjJvqrReuYS+lli8
c4JRYZlQ0q58ZMBzKEYZAkKZqXkKbIMcnb4qYNOcXkMP1b+2Op985QWxr7PYH79aTde/jInPQg6n
sLLk5mvYP18FVN7KohgkKPvhXI9jX29FUp6m2gohu7aBHO52TMtNA/sE6mDlGKUJllkqprOgdcVp
jud1ENn+3N1ClL76RD6BOLj5CgVMZ2Ne5gZUZCcYRVsotOJBEIvacPejsJMt8s8rw6ax1H+UFUVW
6iE6QY9mlgT3pVuRB0QB3RUvozEjtaioqlGoDeJrepTdC++/mOVLS9mGpT8vcmJqnYIV57zoY0aP
bfoCdctNHa/RiGp8rwqLjzLJqBfNSQCxk+QaHMKbHtJNy6+taVzFI9KqyRho590jr7wdqb950SFg
9coFVjOhKiIxpUEghdV6x0mwTex99+Tvi95aZeSCnIBpgxbKO7aYwzD38juHuUXou2JloWsWiwpC
9A0EhirDceHWo0PZR9ssY9fQTf7UZStGqxub+cln29JoT1ljxa577EAvDklPVAzIGjwOlw3QPN1n
rUPTMXXcSbrHSMo9i9i1ixoULtyH5eZ1wzN36qx5K0BRlZmj+Y7JfdZfOzNEukOhy0VAATBlvW1f
9hkLgAZyIdIFes58xLE1cPyfDHwCVEZ72jdQtChAmL7cHY0R+OTt46A4n1lVRzHbg+xClKbVe1MK
MIi0xlpxnW7ElGijGDNb9CXszCT3rfNUxPnRah6mil92DvGV+7uUQP+6VeceK/tn0ySbyKCQqH5a
Hh/NWlVBilARgqR5OrrH0QJhdZB15o5aztr9Ste6ckVnEFKBHi5azydf7toJlPomfOnK3OpaV67o
BiLIgkgs1SFxbyD0/bmenJUx1zWtmHDrJE4iSjiJuq6aF2OMe8iViswQ+8uGXTHivJWNGKA8c0yB
c927RQq90Qpk/8utaw5MlqqoNCWBl5qJgfNe/q1OJliVtUltsLbDFdn556zhmzKvfgSUbDxOjp2X
b5vcWDnU6sZOsfCg6AGiIXg4sVJnM/RevfUCqNMu903XumLQtPHqzMJF4yhjSCFtSqd3QLsMyNfv
y9pXrBlF3D6quLlzrAJkPgEoiFfZzTSOQsUqFrWFqt66MI+1jHe4SmyGEhT3kx/yIr1sXanwxBHV
DRL1cCbWFUYdR9KB0N1FA6OiEpmVD0WFDP+xibKnqTE/NeXaitE4aRWECLH4ImdQjzxCmg++U6J6
eKJhSas1P6R7wDwjZ5uaZ/es9adgPCZ9sJUUxXxj2X0TabByptC1P39+1n5e8n5qymQ6tnMiO63S
GE9ogmAP1Hq2csjVLHwVgVjl2QB1VX+AIJn3AUo2O0HNlaY1C1MFII4Jc5EPnYYjQi4Q6nW2TZJu
UcW0gZzL4bLVo5jtFBm5w6MBbw/a5Vn37hG6wytnUd3oKyZbIWAXxIh/HQeXJbsEunn7xEFMO5dG
EC6/vuYR9jwpZxM8OqhdSd22O1aJfwdiE+g9Zg99dBm5tqUCGlGtTBMDkgLHzgTrVAvVtyRa8Qia
uVUBjdCEtaB8FcgjQo476BS/ZDQ+TKZ/G43Vl+XB0axMFc4I7dk4NlOKR0BhKyiGQ91dRmwCVZO3
4x4RhtyXMLoj8gmhL5IjhKrDuJtWVqVmWlUkI6K9nUj7pD9aw+eq+Og4ZGO4d8ujomt7/vxsydRg
+Bx8K+qOExijTYDTrU7up9XbnW7QlRWZOSPizQDEYMlI+dCgbvUgeNBedoVRye6K2i4HOzG7o+S+
H5Igz3dQ5FoZdd2rK76g6HA8SLO+Owo33xtNeR1La+Xcpht0xRV4mTOkQR33R6AvDqhcOSa+B6ff
rhiTrnnlKN7bTey4Td0fm1JAxq/8gczTqbSa5+UloxkYFczYyAHi0J0HL+M7h7Z1Ql+uFSdq3IBK
bAchz4BFKVbj4NTAjybeiBjgc85n3elgZfB1r68YKyS6rJabVncsXZeBabyItxkNhvCywZl7dmZP
ZZOBOt4cumNaGdAQlvs0975f1rRiqj5YUQbXzLpjP0GThvmnYCpWplSzYlQgncuqvsNFpTtCkXA/
uPFezHKJxRofmq55xZREloyDNLAvObxBXsdorkCT8jIgP7Q8Mrr2FXuyiixCzSbrjtRNQSoYbKF3
yqt4t9y6blEq5lS1ResGyAodDe8KAJSKWoc0Bxo2W6tt0ry+CocjFYRCvU7CB6ek55BjYQPWZGoj
iYTUU+99Wu6HZuGrYLgBAkZmTbvumE2gK+b2vqjWmPp0TSs2lXUOTaYyao80Z1skxPYmX4va65pW
DCqabDaS2mmP/P84+9ZmOXEl278y0d85IwEScGP6fADqtd9+b/sL4VcjkBASiOevv6t8ztyxmS7X
jR3RHWF72yqVpEylMleuFXH9HgJA/DacEb6+bE3OW/KTuXJuI9whkMNbICWRkzgEEcXcLi+7Qrbs
c5EY66FmFW6/mmYqDvayrF69bOKb52tAwngKJizL5PghSPo7kOXufz/0peO4sdY2bM76Gl5/InLN
LHRvwsDtzMCuGOulDd0Y6yrHggaTgALhp3iE/O0Lh91YaYRnZGIUiB7o6GUsqk/zULz7/YKc80B/
U035X2C3qI4qjqzKSUbPawMQae8eaws552rNi56nkFC58iUuLP0W+xaE80iEwtqUjpm8mCtzIqNH
j2Z8qS/eQsaamUPuSUX9qavZu9B2905Mn0CWce0Rm1xYrI29KqMseLIXd0I36NGO45jKmOUJRR3c
k28I2gkgOi6hMB68DAQHBdtfbdjvpyABOWJ/mhv/JAf5EAXdPmqvqSVdAGHTH1zPP/kIIaK6GsvG
nWzMMm07IPDf8tbPCNIuNHljCEnV3OVMyZQQfcUIf+Ce/u7QbQzcmwOo9IjancKhyPuS72drkYrp
jv3qdoIFp6FaIaps73Rhr3zmpdO3MXzu4i6uletPZTymJqgyAs6R5WUkYHQLJGNgUfALh20qAEDp
JN+BjWr3ewO9NPGN7U/LAh43XvfAcfrhkXhQzbVd4/JI6msaIOeb7G+2Y4sUSzyNui0If0CXWAc3
E/Drn3UfK8g4u9H6u6AuRp4GFtWCKzfT338nsi3hJuALLyCjZk8s+KtsZNpag4rDy5pWyLZgy3ve
F1WN0ceoa3NXANzsYnKtFnDBYW4xb2RpJ/ROGGz1Gn8AD71Mm8RlltevrLCH2Ovu5pC8CF8HCtRf
rb8BBbYXj6o/aW81+8EOPCN1/TIuELoFwEnPzQ3vYBIQMSAp4/G0i6vhZYKGdAuAA5JncXUUdycF
hRavjU6gC98L3um0DqZvkBXPlpUC5GOK4cqpunD5bkFxk6JttYKp+RTz7tYz9d0yXnvUXhp647CC
OIhB69Bi6CXOFWS/fIg0vsi+t/A3pEJxQQHOdQqmZ7qGWQG80yqu8QZdmvgmICFzDJUBEsMWaJIX
fM57YfPfT/zS0BvHtDTtWVZjtaemLctnnygBnhpFvrxkdLIFQ7RD64FoGkZsaQ2snjqW8zXk999P
HCpNv1pV3YmyTEoF/vfGd3nYlvOOgj3tyrJcuFLJFgphzk1zwQpwYQs83hygtTgCbjlMTXEokhsF
XVr7ZabVPlz6F736yRYdUU0Nqwoy14B4UZSZCq2m902/Nt6VyO1CMYtsQRKwq6LoAa85Rfa5dt7J
L/1bZcyx94G4aZo3k42P4GB/Bv3SPRsGiJUnaRDPVyzk0n75v+6XqJq1G8MqOo7tABmgthiOQeE1
r1920DYWsoDiZoD+GD+ygKdzlaR19dfLRt4YCHFVaAFtHI/9opI9+Lloji47fSUu+PtYlGz7OwAW
6qKSleNxDh0ygyAtoEUa8ruCq5Ty/qZSj+5aD9KF+3rb5NHGPYUgJNZdabDnMFvvAct+5bP67e9X
6tL4m3tOTVPvA/40Hqtuedv4wd5M0WvjJeWVE3Rp/I3FJx4kN0yPtWLFkIDqXT4MBq1O4EF5Uf2D
bEGWAWTgwmlOcDDXYcxbr3/tKwhXdFZdeRKfZ/q/QzS81X+1gaYQo6fmaDg6xx4q/xEtT7chtVkx
XSkZX1qizQ3XNUb3iw7Go6dMRmuRn4tP6NG74kIuzX9jw1TYxQNmfTgmgFUTdUKTVTqoOxNdmf4F
H7GFVw4dbcaQL+ORoNqn+vrUkukKXObS0BszZgpEi6KdYGixvaWa7kBOkf/+3F94CJEthsug7OQL
Ycdj0Ogny/p3Vva7vjlbc9narA39zzNtRG7OaDqrXlYKJFuEVxICX98P7XgU67yPqXm0dL3iTi+c
oy22a2wkkgmAfeKg0nu/LFUmQvSbse5KpeuC24s2pgzcxIjU3jgeOV/282iyYfk0MrxQPe9m4m4H
jDYOlrjSr3dh77fEc5EmVWuFHI9Tv2Yl4j9nixcVrMlWeLHvCGhgJLZel8NOtAGok+y6sx2/1iNy
aSc2Fu2NNVS3iRqPYTV5u6Vubha58h3ULr79/vRe+oCNTUORZkQ/eDMeV+Hls/c86q+B8K+YxqWV
31zLJHYtUscYfPBqMMlLYBHo7vfz/vvnLtmiuYqOLjaSGJqYbyDCT1c0OZwbB2zyNemvPRMvOLwt
qqsbLBQsQCZ0rJHnSBtP3xcoKneEfe4ouXLrXFijLe2cRfMV62aNI1STbDA298VyxV///SuXbGnn
akbKkeL/YxII9Kd1b9pwzEbvDmyhxzLUu3V8YS5gqxpchQlS9g4mFqzhviXQTlWs/GDctVLnpY04
n96fMly6WXrw5Aqc0tJ/6PmU9vbVEAWIj64hqy99wnl7fvoEq9vE79vzNixRXiPgl6xPo4Skpb1W
DL5ganxjy2QI6raesB0N0n/LHByp62+H+Rp+8tLwG0tuQ+QzKYqqx9mTaOJd07H/yum17PWl0Tem
3NFk9GRT40pYH/S4QiK9S2e0JP3emi+NvrmelT+2/uh5w9HjPFuDIOVsTsepuWIIF5zFFs5FbLdA
chde1Fg2Z9aL3qDtab/Q9ZVozEnT+Ovvv8alzzkb4k+HKClrLmmJr5Ek3Zco9l4n03rvJ/YOujIZ
G8yVOOnCWd3ivCIFxaNW4WPA80/jV5E/pja6n+Pvv/8Wl4Y///lP30JRsXICaqFjGLTpyB4Ve67G
G11fCcUu7PWWZM6VgjM34yTFTZH2VXfmQ8jK/pqVXfCnW3wXMVx0vY6HY3EW6YjV0meNDP3d79fm
0uQ3NixiycHtiDdCyXkLWH37NlqTxz5MqitH9dL0N1Z8fvxHU4fpo4v1MK/eYUII+bK5b0yYRr4/
R5zj+eHbj10ocjeIGcjPaySFl9ZmY8TBEDi0+gfD0XgR2Zex8e+h0mfRK0mvqTpc6PcnWxhW4tYY
yFU0Htp+OO9CsVrzKEwyFBmjoyreqJrW8dHIbhIHHvsWvZmtZ8leRKQU+wJcAXPecCPdjfRkJACf
S+YidVKELwzZws0yM4V7cJxUj7tQfR1m+lr0eANDy/HLi7Yx3CzzKD1WNJBlPa6m+biGwR3T6Ktc
X1aqIFvwzNgGoYh82R9rq5DoMl/AkHQ/xdXLDGgLoFnXxsoYoPBjzWMHfuzyqwzrXTiRaxfVBQPa
sl21pKzmFbppx3mE5GsYrgZ53vLaTXJp9I1vHEbb9s5i8Sfuz8CAa5YOlL0MiU+2hFcDajRQfcPc
CyaeiZtOQecdfn9qLk38/Oc/OfXRr1YxhkV3HPwyDxF8gPD+ZZnLLTYnQYBMqcOJGb1XVT2oLGEo
DPx+2hdC2C3JFZmMYhVII46M+p/V8Eaz/oSsz76U4z6uAhQAr4H9L3ivLZPViA1Fv7MajnUS6tsE
AljfIXEQT6mm/ct0MYCA+HUTipHxUeu5P3Jtd6WUC5zWVdmKCzu8xXjGI4m7Oun7I00gYzYx7ySx
cPnv9+HS4JtzXzUlg1zd1B8lGXZTjCLiWnbxlU2+kA4Iz1vy09nkZTCIpujg1LU4rLpA1MH1XYee
l6wui7t4ZS2Yq8IHRcjLeGhJuDEHMGiQBji7Hw8WKExUbes+21q+rAsUhD+/fqO6boSkRPfHEvt9
qmor7soFd05bjNMVq7twXsNNoDAkE+h5wdcPCMO7SpRpUpqDHK4FaRf2O9hcMhQpEuII64+xBufp
pPuvxWiuNZNdCJO3cLKggmq2Mj7YA+omY/x9PYGfVOXgRRDt59+f1wurs4WSIUrw9GrxEUUSvRc+
/wb1nvdRCCntl41//mo/HdnSGWr0ivHpPN+wdjiAFvbGH16GcCJbZjU+y7ZlYH86lhRbawYPIjel
/KLB5X/F5i441i2xWsNDvyNT0B+rSTZpyOqvPvouQt8eZN1nkU5aNLjzF+7GxtpcMK1dZcIegjEo
VJ993+jlFHDL32/GhcO6ZVcrLJh5InBCHuOyqhA4C+i3DfZaPHdp9I2hiS5o0ZyOldKDB3mvNW9M
d3zZxDehIm+9GowFmHhSqUPBNUgM+ZWk5yUD2BgwaeeKL27tj+H0SaI1zY2pqF5YitnizdgMYAmI
CvqjQsd+o+/AIRLNVyZ+Ybm3CLOaCGl4hLEt4exBo70F0bl/LVa54Hq24LI6GWIS+EN/7LgnTapU
O4JOw/R3Ub3UJ1qJ4h6da+JlaAay1TL1wX0bm971xz6oD3Hp3wfBtQbjCxu8BZUlzNilsoglVtW0
WejahyJenhrQNlxxcZc24vznP7k420UQcXSIJ2ToDm4c81L7LwtGf5SofxraowptZApDg7L9RlVB
3szNFZKLS7PeWGsBEoN1DEasuJeI+4Lwah8oj1+Z+IVIZQsRO6O4QehKNMIg76Es7TOkUT+UA/Ko
Y0xv/JZ/6LV8bmIXv9AaNma8NmHSUWv1EcxGxE+HeJAsbRiX107ohWO0hY0xb9E1U0Yffb++0b3/
HHXTXtTL2997uAv2tgVaNc7vbCFtf1yaXWi9FBCoW7o0GT41jcdrqc8fjudvKqtbjJWo+6S3tLHH
0gOHlvo2i+51aaAAa1zWLsl9SW9VSHISvivjt5LqHUhQ80INeWS+LI28i70wrwEkXq5qdVz64puA
uZV0qPACnY/IBBiZeoGrvbyWKwP7ddg1a9b2grq3LC7UNRxo/AP09XfLcN7kn+yqbix6A2Vijhp9
muFbaDWLm3hWzN3htV2YN1NE/fptX8qqClLid4uqU42yvaIpYxzTSuGf+s6lBViW9SkUimCbgriN
XjeimJKzBM9Q3fTLfMb79WqsP6HneYgPKqZBvAMZFEMLBW1cfNf2Vru9JKBv39HJEvsXamWgliOh
q1toYhYJmKlK5iHRPqHfIltIidoHDVxZHgvRl/F+aTX5WgmvnZE6HQJ+DKDbAY6irhkgBY3aTJO2
cxeU+WqQzYW4XRu2byDUPf61zqB7SaupXtHLQfphuZnC3rbfAkJLh2HE+UExBJWpbtHaoOLbBkz/
y5thnMr2DYiyl+GIRutY3w2LVWPGR4VnobBgjH8y0hTlU7HWvdzJFk06mSwTzbMmSAqy17pHU4eS
NhxvEeWa9YDqWoUn5NktfQLVThRkSVCgeWJsy2BO2dCN9TtorI4fK1DFk5NmzQqxxMGgkoVe2wEi
HIVBz3fvCx5l88TWOOWOa73noMlSt4UfszBXhQ1ZSm0IVptWSdCDrUsV6qzyZ6/Ka9XWJkdiXTRp
HCMXnpW24NFJJSsxhzhoqTgImvQ8T7BwRSoQSS27WhV1kbOBr20Wi7gyxwFAocKkI+Q2y5seIO14
PyyuAATABLHOgZ7txszaxd0xNjE/ta4yUVp2tPpCQCMLyEYdrXd1i0psXviNT9/4g4JIfDFV7ZCG
iVYGWFUP6LlqYBH9EM1tRL4HnhmrzKt1suaqj+pwv+hOxCkcO0gE2byuRdbqFo1eTEa9v2Os4n6m
mzjACeXTXGTj2K1LNq+iFKmLGPo+Op3g8PSBlDyPiUzGt8saiSitZmB90N3Ckg487EyEO8MHtx4N
WayfNY0v6ic9AMWfguXajodITxNIt2U36Lcet8qpFKAqoo4rJap9pEsiZjDHAZDbfo+qpEtyB0Dc
sqtqDqENOqPtELyoQtBUtuXwhsZa8iy27RzlzcJ5vQfrxkpS15ULe2Rign5XJiHisO5ALzoNbao6
PamTLoM42nug/YhvdOOh77hICAdLga7w60WhG+XUL1ySPZHafIAU6xtu6W4tggRPCxLa20iNjXjn
YihC0ykUX1bijHx2Jm6U2dVuVq3cTf0YqlcVL5T+CxUCynegpPDjIUVDXMBvZheAQCrVY8mEziT4
4A3IOB2ZEnT+1wO9M5yE40FOnLG7uHFSQdZRAmDNsZHru155zfhYgu2yPFSNbIq//BLqqxbLETTl
tx7KCjZfkQSaMyn6Eci1hqIcqABeHG8KxyA8iX79ke2bNZjFx1V20t7B28Z1FjIc1TdtJ+GMUSQr
l2cv4WX1mkuY5W4R6NW5b6I6kYdm6Hy5Z26Uk8ycCxTQ0wvrQ4T8TILDDwxsU5BXTbTYg1pU04Dx
nKLduzEimtIg6rS6Q9a0BCdYHJXBzoe8Cs/tyhJ+X3ve9JnrWNtTK9d8iLn/GQ1DhuPUvfZBgLjA
tDWeLmEqiiVdg+5xLUGGWPWvpNcl666GZuTHCg3rLOOac/c0By37NnHSo9V5WYUE74t29bH0F3Df
5iysswB48PcyHEmXccr9VFtIEkZJBeLbAndeG8USupdVExzQeJWoExsiaFfgUvgyzNW9ZJGtT2Kg
4nNjDK3SKpQUJlF76hn6qHJNl5FUj6zuv+Ej5Re6BOKrb4jRr1oZczBrrRzKGiDBIdHOW0ECeuOq
eFgzRK10yZ2pZ/lKBZKYh6Ws1iFzlNMuLQplwe/dxry8b2YW7CHpp9MhIfcgt8a9Gc18He9C6PF1
h8osvRapdJ6b9lD/Ke29bjuKxZpwdWVrDeGk1LbUBmkCoo4hFbIvkkyvpiIQXUVLTqp52xeZLRdg
N7phKJsbEy7dchtIN5qUrNEASVT0SCX7KWilPiSN8pbMZxVLMuHFPqglEeXPN6QN6P0SyBmlUVAw
8GxCWMigmEV9t7PgPMEtUBE+3PZzCR5UP5xajCKgNrB2ySDSMliXJq2jIvBPTSnhC5MCaaPc9rgL
Mw6Aa3xfNZ7F0VgXLEjI6zVMedny7qNZB1s9R4toWQrXxuq9oV0T5skw+W3er4rKTAeJ6l6rciX2
bi05Sm8eJAd99Dqim+yuJmtx1nss4npnvdbUaaCissqHVQ7BqUIzBMRhgeR99IgoaMZC318Onl/F
RSaM9uqDBVMqTVuAoMmHMObjRwa/bUAxaeyctZOmYb4wuIunUTRtu6tW3dKbljUFO6y+MsAWTeGU
4eFHaS4gZEzT2PmLymZhvOYI9NZS2xRE2ENzT5ZpGLNmGIFPHTvowoIbdHLPPYt1eZ8EEWd31MTJ
ALJkbDAqiyA0/DxGPfNEDizKGLwqOd4fKfQDkuAwzys79gNClo9OBX2Rgm+7IWCxb3iFvmGtD3NX
hPMD5FFA3xRrMwS5jmlnsxF8RdPTUkDtIC1dghVlBTiwXnl61vVjsOLKxlFr1LBkgk6TykbTze7Q
grxR3HQRyHBy7rTGJVubZc7hvarlWQEv6WWEAtqV4TQ1IMsuR3RxactVcQTTMRwuSlYqyIGGKNmp
6ZpuSm0cwt6iyk3FPRs58BHo+AJqv4MtqSyGuov7LM0cr08N2HJ4DisVHVpFG7eAc3Uw5hbBsufv
Or8DdgBWrt6jpwjUJ0xOvTyFiSuGOxUGS/O04g72/iKuB0SCNaw+qz4ogJStheRwSl2IStHqeSO9
CXvaJ8A59Oigw2zWvwYdIGVMq8KvsMdRvO656VW1oytUnB6jBgRxe9nixCDrRU2ZVR44qcFv5U11
XgEPzdKxYOMnYBxrkteUVNFeVSNfXqNdPQjzddFyzOg4o1Vag8iwyqoEWln7IeoqlYp16r2diuTA
bmdRoZ2EFWHCctkmNkkX4bc0m4bBn/PJJthRRFQNP8Mo2m4/eCx8NTRLMN/btuzLgwprPRyMcSvO
vF4Kt6O4tBvIvleEpaZEleggm1mFeSHdUj570vlRurQOuhHR2pAPDPg3t68iNrU70OwLZK0iaTWE
9ibX3kYluHDDpma3yLn2wSEBfKE8LbVuwnf+Us75GKyPs8OCtD60ZYcidA9TBfQBLtO1+RZAzAfS
Q7oyUAwbZ7/tbx0oz8N9ARfxEHAIc6crVT45eiEkzfaob8jhphrBTINgkTiW496Sb9aejsmtz/2p
SRPfJTR3S73Wu9kfLc0QAAiQ+CJ6anZBNRv1AGJkFR1ix1DtrE3YVodqKdTySUFZECyCq/PYIzQe
lxF0t8lcQmnQTf7JTpHuoATXtG4fQ8Q7fPR8PkGRt5+W71aPASiWqpUf8Wzo4XFnGuGKqxOv7VJf
B9VdwEqCCRAa7ptxBccQJGbjAhht0/CdRJd4keGmccXOmWCtUqgYxP5+6kUMB7uG0XdfRFRAD9IV
ZCcMvETaA8XRZCQSjuzYUoNfqOmT8KNqOu9LYREppksdtV42J2D+vC0kpNPzCZH8HQJPcgAhNc74
Oki3ky4Ca39USIAEYldBfYNYQtOEimhOw06AKtcM8+zf6GKI3ooeQjH38SwgaE5jZZOHEgGWogeB
68R7XRi8uqBcaMcnHkbiDCulwYdqkAoQJdnoR6a80H0d1mgu01iGnOcNvDQ5Io8fgh4JWGnEBIpW
O1OMkBwHsg2uAQLRDrcyTEakQGX6NvNQzsQrrdEKrnBEpfm0DnWgMpkgLkpjBEOva0i7+6BVlvIz
Q9j8HAs5JUc8XTqVKWWm8FAs/nTfD2P31E6y9Q7w7j1ET6PzORvVOEWHMuJE5HNci/IQt62Z4JNK
yx5kScb+IWFhEu3pNCzLq6TrZPhZl6L/NsNG/lpGD9zNE04heMqXuZwyuwSxyfsCNCEH0wFidWeH
iMtDgOknj4ws7CGcTQCnWA3Ba9IW02e3VrM+jH0U4hEmkD7IYzAn0Vwj4aX30gy63Cs+4+XB1hXs
W6TyIpotcbJOJ7t2sc6iqjL0ne6qld4Hwwx1qBZXiwDRsmEmK+sJJxz3pj73XHJ0bOetAh1fSqah
1PtQNmGfd12TqH0U6L56aMu2kDnog7jZcVrT4kig1NTc946ery0QaQW3TecHy9sAkPrlBLDFQt/6
pbX9N7H0i31XKdlHO8gd8OmAV4PPHxHG6OSvrmKYJfDyNFjSeplX/sj9Ae//SYnVvKmJNF8olLn8
T7PlLrj1hI2Sj+3i2glhId6mGVM1SXZJ2YrwJpoIblbVQgAuaz0ygUBZrxRMU54uafjkJR75jJcj
XujaWpns6l4Tewvy1YEcaiCh5H6uQ76eeSgHeyQDrTqIpEEQAO93TbvMQ99iDYqXlYf31KJf5bj6
c9s/mBkPdbwgWWP2yyqnAckGHjkIIvJB5tCjk96pceUK+QonxId1tXbOTZAA6T04oCozn/fUPMTw
kn5eBGHEXs+aeCbD3eEm6MA2eniKhtru8AuQzIwBb+S+iCua/IV3GZt2OlLMHj0SAzNjp5Gq1zPe
oxMeCHMhTqOiEZNInyye2wfg6kueAzjUSqa9OQdqcdQ1firUEnw30D3tTrb1/PXUwBGhz9zTSbWk
Udj0I7SftZFj2kq7TN/riYKAKZhr89qBEPyzpmuAnIaYxZr2LBTfRlHHzTHkJXkn6zDxM28kBVgZ
6IJXcDvAjyA/H63AK+CjVN7OZIx2PdjL4/emA6XjSRkGzkviAhEfIun5iNmKUofvYwjB+qnBW7/O
64WIqEISAjjPHm5Fz+EnzwnJvsSrRZZgGe2Ad7BbUaYapD9XO+RTaJvOqmHLlS7KC/WqbV8g5ifr
qmjRrgTFsWMUNTa3FR2zPvIZqDR886TblR/iJLgmYXkhk7wlzu+ooS1pOnOc8cjKwUOKbubZ/buq
9J9f5/9Tfm+f/pWV6//5X/j919YsXVUKt/ntP9+2Df77r/O/+X9/59d/8c/D9/bhc/O93/6lX/4N
xv335+af3edffrPTrnLLq+F7t7z+3g/K/RgfMzz/zf/fH/7H9x+jvF3M9z//+NoO2p1HK6tW//Hv
H52+/fnHWZz2P38e/t8/O8//zz+y4QuKhv8a6L//9vfPvfvzDy8K/0ED8IMzBObIXE7ff/xpHP4D
7p5B1yNKwBP9Q8kHjzgn/vzDD/7hR2EMn+ZHEYujc/tU3w7nH9HkH7HPgyiJcJHg8YoWhv+e0i97
8j979B+g3H9qK+16DHyuGvxPQpVBBdoPfGRA8fzgLAjiTVWhm6d5aYOoOoSRqQ4Q36n2qghpJiug
zp2D1Fpf4kHU0QR8FGZEetvnee3K4S4Bh+2DmMz8fgajWuoaPn2dfQ9v+BYMBCI8Mhsc7W0SVuo2
ipdr7dM/ADK/zjxAzjb2g9APGYMu2q8pYVHpGrqR4CoDs2qW8IYeQBo35o0zd6ArjXMoDCGRBfGi
gzSNRXaPF09h/dCVqwZFf3Gz4IufZujdozYZfZTJYyBMsYsH9dUYgp/IUu/C1j4RIMDfh82ad1w+
t75yu7Avmt2Pn/tcjLslnt6w0oI3cOqvlWZ/VKs33xJfjvMQ24N0+LagZFWrkS1pvL09T8qi2/7O
BEjO+mtXo6tEDEDWD7uuRoAK6YsOWSJpsynuv6rlTFJANRr+nW1PUWBeR1W37KDs0Oym85cjuEhI
gGawGMkYmFjZlUdwEu7QOlldqSr96KvZfI0Y54twnHPUIbftgHNf8WZdvHg/wqvtNMhw9j7C+BMp
kewD54F3BP1/mPmuABWaPy736/DUduGCe8ejj7UDY5/updmNbXjnJ2Xwzm9UmbZtmc9zsbytYylS
Fp+7kBpweaH2gIC4E+RuQR9/5vzxA2qK9rH2+IKcKoQr0O/1UIforihlPGYl00nWd+3z4nz3sAzp
gvdWGYvlBg/wJ+R2mh1KSc0+8aYyRQYQ2f7J9Z+8CbE6igj1fazXd4ELUyiRmI+BuFmWDh/Wraeu
GTXEzKusr1AQQGJ3eZ74jTLCpm4uEFmLj8IM4m3b49nG5/UOiB0fFMSFx78PofpMHRUPqmVgWkTD
SQqSu+ABhfU3Ydy7E6oSJj9f8uByDR985CGvQCj8cxHu520L0ejGQ5Q4EhazJOQbG6t0U64TQJ8H
mAm7harIiSEvvk+WgoG5Egl3lyzRPcQ3XfXW8Z7dYoUP1QStEkpCfz+0qBKdjxpD31gVFOPJ77FR
ut51EKVLf/K2/3ZtP7sy+qPP9+fZMpIAWRgSTii8GtsiP2jUlmiWRfLyhy9b4R0O6F5HxsvUO98z
HvQ5rPWO2h/sIbDTlwECn09LW6HmibonY/NNVE9I7E8Lu69p836hQ7gTdUN3JMalX3mormvv01LX
YyaCytsLiprAD8NEUPJx9YD9iJvZ37VFkQVhAFTCmLjbOur5sVOQTquLej1A/qA9+cv8XsoVFj25
PQghQHtczeQWhiN2RhXTTqK5MfWBFMvxaRUIE53NR7APrgVht0sEGrIBeT1nSXWAOdxWCUneTCzO
kJXIgq4MAd1ZEfIl/ZD2nH5ERWg84CmJxMciIOJVeu+DNmL5ZFBCQx4t5waJgzaCLIlf9PapBUwe
CxG7G4FAK05Ic19G0zswKmU/zI934Q2vfXaL0JYh84d01AgCtsOoqn63doXYKx+nXtK+2UVD9byE
ozz9uDH4YHbadPIOae73jZ5aZHoYmO01whvTueoQg03opvcgGfQvS/OTCh1KZeRyZQsFlRcvvGlY
9zqeCnfPEC+CQ06UGRqY4dd1Hez+L2Hf1Ss3zkT5iwRIJCWKr4qd+2Zf+0VwlKhEKlP69XtaXiww
s8A3L4YHc213EItVp04oM7YesFCbA09nOFZ228I5wmlxM0n30s31aUQBWQtqnvQDw9f+87zKNh2b
9RekRhC6cf7cU/OT0/6GDURxXyQ+eafW66mf6k/pHgjvnVszoWdC4AsJqGXZYUd9lgqDtAdVqC5m
K/vqy/mFDxMJ6xX+/WVVY/e3DG1k+dZw2G+ZCfnS7jaSd8v9RBBKxAUrL3nTpjiO2dn31hsm3vXU
ZdMU7h81UPghbVkrj7Ndv++FC9qn4WyN2Z00bAptxO9+ept4yYnmMet7HYww5UBIJnLXAe/QRAxY
L+h1vnijAwhAqf6pZ/UPsF0xWctNRcjYriAIl591m5twanmXcq3GyDYtrB6xE6zYdsOUlgV0tPD8
PWpDQ5FoxEFXCvSCdKSsG4cm5KP8r8TGneX8r0OOLoVRtFI2d8m/bUFWCBUqM81lStd1OVigt6e2
yWjYOOsbXzOM1U7EV6GOAGvxtG8VdqwAFegk3cTHQxnuF3dbbzJ1DEZn7ng4hcV8yiX3AoDzPK5F
XwfljCehqPGGsTw4SYwdcTDBZONoyuneToW6OlX7Oq4s6qdsSBnK52Hj61tmP+1PNdCp/7pFd9Oy
f713BqqNb+MDIBRl+Z8tj4c9Y5tvGfwBrfZCVNEmG274pMwCG/fECWy08lQgXYryMmx4BoPL1Ql9
Xo1Pi0HQAAzX+LOkQJdtCaH85BsGs54Kp63ZtmDCmBuYrNNfN06+9MZuLs3quv9BCNslPP94Dw6B
OsEThDA46wC+/ed7oA1T7ti0cM3I1IhbbSpish6QPiPTxtLf6qZ7arBeOkL01YU98LS7qm6qG+9q
LZqXmlQ/2Qxl+dQzhS6zb9KsmN6hTXIC6qwA2h8lhGrPOVAzHysYtFdFaR+Yzz97B9sI7VZ/HAVe
+zpNn33Z2GexYCs0A74CAHzrOMTNuGr960bOpgdqIATWi3v/apX2N0hkItkTHyjAsEYW8/MIEVfV
EXATxlzsA8Nx9Wa0g9h79FPqDWsBkBUVwF71tfSn7IXNH0VjR//77nMffLp/fqoUZ4Ix6jwaecBf
//xUV/QQOa9MkWK+wPxYSti5M2MFBP1jCv5HPDbZ8jRYzvo0OVbaldv8JiwTl5CQvJikz5v+3DtM
hE5tTwnpjH1lWEwcNhA0z4gug4U6G3jNkEzbv0zY9xrqsA9XT3fgXxFF0kSqG/YThsfza1c38PNr
s/PoSAdRhcYB9RlNZw4E9lg4TozLCmV+K16pqJbYIW4RFnzkVwQERcNkYmSot6kFjDuc6/wFTvhl
gijrMuoh34hnav/53x/ezlX754eHLSrKCTLWYR7y/+WVY5cOtDKHrwNgWtxoxnyzKgLYcPB5KB10
ZiOCKfdOpyKvHdYD1iDVsRLPAHvZcVGUHlnZx7bqzH8oyejjNPzzpaHKCRvpgp7r+OzfNkWcQDS1
YR+TwKlaxka5l7qwaDDO9LfVTJeGLzLEW+uOmHhMDMioCzBpeb5UTx0Dnqr4VavyXODCDDa9vSvc
Uicj3sacdM9Oln8rCLzO7U3eLCSGxC4bYOQEyFQpm4XCtv2kI9Mc94iMhyGmfTOFYbiwS3bMLFlH
85KFJENH/7+/kV2/+6+3TRwbI7DwXPzy76nUmShoPm3rJHOnXzVcQNON96GwCMXYOaWtMuuxBNum
maazoi071RmN9ZY77ybApn1KNEAlMEA6sAdAAQP+4wR4jpqfndSXjNPvjiyXJ1vbExpBQDvFNt6X
hz5z5eHMeu9qRnXIweiJrVnOZz/3PvwWrcxeXYRo1LFu6HFuq/FNrCoZivxs2404yGGOJrf2n9sG
usIB+9QF0A4odDyDdbr7JKoW/BzN5kQimS+ahUtS+A364aAtiZC4pXvOVyD/BvifbRW3xwgAtK0J
QW/hqVuO321EXZ1dTwRm7UwKveGBrxrQFjDG/9Bguo+a8Y8vAdADzoRwof5Hnf63DUOFWDu6YGRM
7JHIBEjBHQCmaTN6zPJFJ73OyYEL8KwaECKAp2PX1qpk6TfAeGK+tMlU5rFbezSC14+fLsS4Z79X
97aa3libOXEzlxinNNoOtx+sJlgq7oXOwN5EBzoOqAf5FZbwaFjcVoJFYA0hkn8wsnUlArPZ4sWr
Mq9wHsnO3PPB/UEHqZi+1YgRtoPO+3Twc1gMDXd4SZyrtS2uZFrmIG/XLrHyAaueGvsYhV3/2ZA6
zStY+/3Hg/y4kf/9GWIj4YH/xDDZ/puV61iwVjcuMckiJ5FurGsjOlXH3Kav5UbdWNlbHa6995GV
Iwm5UsAtsoIdFZhEo3VuG5lFFeDmlHQg6hgyAiT2DSa+rvaDwR5eKy4Btk4l0iAr7YRTw7tkmIf2
pIeJBx02N/EKIlyAZQ0II9LdYuwAsCGSlhd0eUYiCyu3aJN5hs5RxXVTZi96yg5Wvj5vbLMCxUc/
ckgV+766Yzn4E8KlxKvFct1yXIPagGCI644dkR+HH8bQYYn2HTMjvt9l+jrlFbIf/99L23tFarcq
YICacOPL2KvwZ7Ju+/q/P3pQ3P7JZXVdl6NL9pnDKAELRPxbu7+QbVxHNGeJ69QO/DE0C7C4q8AJ
27yoqHqJsaCK2DRkN7/AtWlyvBdBsR12SCsugo5tiJUO4jiEME9IyHNPGgvIW2/3MEHLpuJYThh8
QKswTzC/QV6u2zzSL4R/YeVxglXabWD6pV5KJEmM/XOuB6iApGlQM3uZTgbLUDlBnjlkG5CAVUTV
khcpkeBvi9XG9WeMHWx4yjFPg6kfZ2OHviZvf4hW2BfVn7HKtc6gdgFDQdynBrmmnSLF+GV/TZ3d
V2HfGg+EVGs72Y66YmgYX4YBrB1sYpKaOnloa97Eq9cvx6IDO0itW5/2lPwUCB55+vveOpnFuJ78
2DAPYXZ93adY71uRWCm5cAUWBwacpwz9Y7M9uCXDIO/MBiWn7TdzHuD7fdg/0X5gd5Uv1UWCaxOs
/ZmyHNBKgfmvtdShxWLgUqDePI5l22366/47xact3md1ZrfR/vEuud0fKs7yq11IEY41gCC49APR
3rqv+3vkpY1YVVsDlNuyA8lojekEE9ACddc9szOe7n/RvKq3hfrDbbY8erSzKcJouiKzs+pj3EDV
JZ9hloqWG7tIgESJr80lWzOYcwA1OZPCfLP1Lmcuo/1WZPW2nfsqf7LWETuVsc7iwkawZZ6t4u+X
kmMVfMKOzU0GkLve9KibEx9tktgDliNo1odzDhKEVUpktpbI+NaFLqO8saswK3KgsI/HS2XefSHz
jwqjLZyQnBeYeT2vHei/M04yEsVuTG/dH7EEpUtusGn1L8ZXfxg2rmfRUB72cFSIbYxqaCUYrh4D
Sl3qkfuotJ9adv/M24FHGKEu22zqEIF25dFCKF8Cnheoeu52+vvqpXPK2dZfrBbI2H5MRlcI7JXR
EGZCfKdMStAoES/sSHnav5kWM9oAvPLEQYCL0JSDLtsVBYAJoCY7oAGSXoh5cw6EQOLFQrl/1HR0
zwjMveXCOkihv+BrvOGNV/cGd4OF1JOnlgCoIdI44DygtEyPLxR2wX5UkaZF0a9qnIC5jqyseZ3G
zItx5xms01UbU91kCZuW8mxNcAOw+dTAc4+swdTV/E8NGlCIKnVlFvqewcWe3NeeSGuKVh5i9uOK
QxUKNk8RpIpujGylVwhpu4uHC2//uvyqH4BZ8K+mKskLCEWxA8VhZI++c7PVdLepPMtuzV7X6lA/
nvv9aZwwZySbUUXsdYWFDfXYnBrb4JZbyaGEouM6Chbv50Tb8F0Fs8Y5qgcPuCDDHQ/uzZkAdzld
DS/pPnNxQ6yfdlEM5/1UO7Yer0BjUOIf5Q0sLTzoYHBfaIVAt5o5oNX5cxE11ezF+4+0M4dpm+c8
V8MPZl/nQtPXuvFaFCuGMz1VvzsIk7fSnl+dmlsHBfJh4G3roaAefRPEOzULBnC3ViweWIXBb5x+
5W5dh7Rj5mmcLBLUbfbFzYomUj4aK7+mOoXicA1hXd2mjQtQoTNKhpyvJs1LmYipqiIPMsvXiVpf
R6TTzdjYNuogMl4dXH8+rZ7K+tjy9NkbgbBof2jSyQPibA4ZGZ0Uj2F+0jUafoGRNREtbzG9wLkB
/T/4sIP30QmAakXH1HNeie+KZO/5soDMsvlZ0Pg1e+q3X7XPxkhC1XsSHUT5LZffanverhCzhGIr
Awvqim8LnMMjugAjgTnzwYF6I5isrotGimBsGD3mBzURPL8MHd08MxV7VH86k108Q/jhBZvoSoxh
pr4Bkvk9U1cls5AmAiyRnTMXfhkTIOCa++B9S9e/uL0XGTbZF7Zt9711tblFj1bjv5uOoodarRJu
cHYXCDqQZ2dVa0hxtPNZFMhsLNb5OTfui/KeMqiGbzAyaRD0vIAP1nt2dfYL/VoTy3njvQduJ5P0
eYcPiE+toPaslx4M/cRgrxGzrB7uFMv2YOjrtglBcbOjFszdYJQCGVQP1GEqa+fVkfcHZeMCHlMb
AAMVqVXJb7BE//73Rdksx+q9LciNZpAl5l4HQ+YxGjAupD14n4fV6CUQYwfwFJnF4V4Aimax4YW9
hL2c32xftgevcBNMymhA3OJeSWRfN0tRRjwn7cnGAmH/Y57N62jKRP8s8wOxr741rsdRlVYCFuT6
Ponqi5PbB3yxaJCodZfA/h4WNXYEdkEXD2RMaW3lsTfO2Y1tCy4xstCEonHHK+TOgXSgXuiyWeJB
G3qtH+rBxye/F0GXmj8l/HqR92lbL+1iV8Fmv2tQ885bh4ibHNAOd3rEcSvM+Y5LKGx4V5XOCtG6
vB7NE3rn/Ird14Ehuelmtx0JHtyl/a+SXvHDgDeWQFbSgdDOo3VarESSwY/+fonOICKvnw7gmHUH
2eYhIOtAIgT9UG/61wCnn9AoPiQd9ClxDrJR5GHID217dmOwDpeDTxBqQcGRHBqZ5tuM9kSti31G
D+HHaqnTzkPVFs2IqMW5i2qzaJiaoKtQC4PVD4CteAPnPi4fwH3Z0Opo2fQdfel447r95tnZSVJg
LZ3uGaaOQQF8rcD/KqfiPFQYuCCRgg6OHppBuR8wGHvd35h25s+psM1Tz8FfnBa0VU01vE+WrxJK
dRd4WGwEk+l1VAygB+2fLAzu/AC0BqgQQCJIFcE7darpCySmK1Le+a+W0I+GNV9tMLei/Y+ASTSE
zJT9cZk5aL6llb+YB/n6tbGJ87YYjqa8bqukrBx05vaGhsCkE+3cyMetV3qbdXRUxhP2qI0OY+tN
FHgVfJOfxdoBA1zNH1mgo0TR68Oms4ondNH8aUDv1iDmJlV8WaIOw0UE2NM7wvLxkwHNWfVSnPK2
tRKqN1xGxfxjaNufquKBYbP1Af8gbLjygAHO+iL8qg0Q8wMbMjCXLkauYW4POtpGR30B4BGbxnyi
Kk5fcqhtgjVrlntfVQrnfPJSr5z9Q5OXx5rx9Src71PHJ8Slz9OLBKOCcK3jkRQoyrkL5ZSv2Il6
xZjOoHzFsDRc+TC/MabGtK+GTwUtb8AgNr/UvV+ENTi6IM76Du4BiIc9pNqnnKASjTOg6ErBO9By
MfQYi5dX8Ks/XDl8VqTML77hCdxv2dGjGERwMNaA+ar5rkpzbwGKYllUbRcnrzFgjnfhl943QnZr
1yogo2eeVPahPBwAxTKZdAqHaoR1A+5R08JWF6CJGtAXFeIXNAXrGdJLN0SqjnvIN54g12gG07mQ
LzZobUHdnUiLrPpOPTmLSbHPLq+6QNIsGh1cRgt9EZNoX9GVoq8uyFWAqv0y9u59tkDMG7T99W+p
l5D2VA7y/MCOpTcYxYGyrCSaRPm7Z7YP77WJHOrKsDC3IIuhZgBRDmnC4CM1P6ms48mT4gII+NRg
w3BErBasi+C/f8kXdgINbzoqlnvp/l95Xv0tEog4yp2y+55jxFr5nXkNUhHtMq5wsk8wNi/jzN9y
MMpIHwi9kQNEIi7WCEsIcNyPRbaRyMNTFLa2C4CgR7ADqpo1q/VLm41b0Ob8a9414rK47i+ffsuG
Wl3tGkMQXyuDcbnMb8AMJji048wa4arjhhoO4AHxKlVV6mOtBMyMkMiN1DcLLRsqZNSWvYTZ4NQC
IKjjot7uC87SWYOHvaiGnB0+3QHluQe1AE7r6h4eN5Xb3nDp+4fFHX7sVXItqzv+vz7ZBs894ikW
1K1rhzk7rK1uQbEGNlyDDRj52A1EIOidum4ejl2NKxh+mlYIZmYV+RySBpj0FBfu58n2wIL2n5gB
ERznx3fi25IdgQ3qrzUG1HACif28OWUAgnSTVBSNTPmQPoHVOaUukU7Mi6U6lA2pQqsA8x7G/NW7
6yF43C77P9jvA1dtwd0I2splKaKBvndU6QjhYzMIqWgbuF9b4eZSBbzx4Xzv4JZ2ccKlN57B3nQS
iSc483yRCAl2YAmDnly35RdYE3zJzcpRIxsL1zj+y8V3Y63rcM0stsHbEbIv7Wv4qGB/pR27f6XA
a9RSmDNIvx/1CMgCgwtLfa+IV9q4J2GVH4M/IJgOHKlwXuFSjf0L6o8781RnPcVarKAgR9O2Pla6
tINl9osL/Gc/AKamGjF5R18s90Vk8tUqNR4S/bXpTPFqm3oJa09jachA1cyVwvKWgcRR/Npbpbo5
2cx8xxvOEiQdf/Slkbd8aFPWqRJs7tpA2eCJw6a8a04m3OYbvQOXyw3jn6YGiE7Zi0Wqj/HxTVK5
fdSQQNzQXH/D9hobCTQ/e2lny0bDwvXoAWfoIrDOiAYp6LFzzr3p3dd1oIe9HxklGAC2L37L1diJ
fjxH2dIWtxLMHbSy3tWFyvVtbXznDTpIFIDJb+4UsNIMJt1TBmnZ3+atZHALZV673NVsfm9jgwBw
78GrdssfS96+79cX2ufunFvec+fb4tzXax70231/HVZJ4PnRm4SWC0bH0RP20T5gc5hd1GoO29AB
Dnl0dD7Im5uHOXbEFHqamf4CNjWafdCejn01plAp6HSfI3cgXWvvQZ5YqthbHRrn2YL284Fq1Mb8
X34SBDdo0zcXzU0+/3C1OrrMCi3D82PRO+T8d27qdH1cq+4X5QoCIFS+yIAvfQLFO5mwrUkzrlnY
+PiA/W07WZ7crmD4xY09OBGFvW2EaUDdalkl+/RmEZukw7p4F3eRJqm3zo+WTjykPyw7g0ScEETV
n6p6i+aV1F+QHo2nPqvJWwllwb0WzjtCCUFrAabk2U+rX9CTsub8bIHCgvJS3zPOU97/3HqdfWln
dmhWgKwMfQzYzqihtBV4rN20JxpTEsFL7kjzvUJSoAIb4Gtu2h95zOZyfWIQz90cwtcAAULOGxmt
P6ucsRQGySMowCSC9/bGbiBVPcksz9JB5+u5seCl6C0COd6EAePK5FriJt9e9i4SW+cUCU3ndcKd
SDoN+eYyQOyx2QzHfvyzOHJ5uKCCNDPaHloWakP0XsmgmgQG6GwMJNq4JwN2575CkT3z03Wujypr
bxakRK+6AoTpjxsEd7OL6lKN0EOsFwylwBSs9thYg/dmHh+q71ffnFZv8Jf2jysvcvh/gmrQTXQA
pVuCuV4rdYXFwmcDtmS6l0/8u2jOhxdO7y6oqhh1AA5sZgWzo4EeoLKLJ9DqT9R1pgvEXlffHX4N
dsdfa85whoQ6GXep7tgnoJuFQC6UPdzyeQUWWV+2EBv7Gmx3/cDBhYZa0ni/LNARXJIPpw6k5hqL
hh49SAIvg62HvRMAddPUbTrNK0WtN/QwjU4T1LBYgZU8iTR5EIrc4hfFGveuBSr6/519iCjCshYq
JYuVJzNqr8YOJaD5Cv6EwpUv8rG+OwMMLDXG2aHrhzvsP39Z+ThcbLtP4GQOSNK3sQ4sPAUd8vY5
LcMKj4U8D7Xv4uRpBgKYjeK29wMKBzZW3Qz0wfKapKuFBXRobDDBGQBG7bqBbdybiOIOcHsBJh0x
Nx+j6rxoeHW7JWA8ViYt3I1GbyJHaED4gT6Yhl776Es3y6QVVJhhWUh12vfmIwTET5CK3jySFL1o
7y2B+tTqC4NbCw7K2Csjg5MMYOSv2/dlscG4n58hkO3TqsfVlmWzDcYfzKeQRvedGvTNEgXwuYOS
DLI6/XPMsznB/T6+m3l6yrwOzUz51lLtXFsxf1cFCX1YiV3Kprl12As+7eMYQYgmZHHu17bZRNrY
9FZ600cBQk9YrrRNgZ/BqA83bLDfHpBMOrfa18+LS/2j4T0WzhZ9avORpWRwGlhE1oGYswRz4Akq
A9CYx6+zs6BbKOirKfhvePCs0aS6PtkW6FRYBxBrcCz7NmvTh2Dt7B9jPUY7oMo0MOCdidSStXpZ
+h76P35mohvfdwaW5dWIt4O+OlAbKTEcP+TlI7ictSP4swthFI4nDJF4lQ3vmhE0clAI/+Wc7P9i
JSiwoAdfBz1NfigneS76pIMU4SzAh8vX7qll2kBmIZOsphi/sFKoeXPUXXsiVTucdLG9wzPBhSQA
oopN8MgsfuxTomM6QXeBVYZ+/rtv/ZJ7RKd6mLvzpjEeOcUEJLfLX3xVTy+T8QPq4bziyRTRVplv
vuffOUTPMSAVN0HDCzhlemx0RvWsSOJgBxO4VfcsG9AMZigEWrqcqWOgiS6Uk46Decvton1CcnjE
stKNwC4t/nIJuNAGIBZimSDYWxLPJTBvh+e5acnzgGTh1Ouom/ylKkErWCQWVSWmepT0YbREWFoF
xm7MONhT9FFTGhaQcv2gKGMfYEZ9cShem4d/38nJR6eWZ9SG535dwd0pYelq73wvxCBeMXCU0USy
LOZkfF7A9l8yOFxyuqCoYATpO8ikwANxEXfHQyUex6BpDMBxt7xIJp8By08xszmN3OY34qCsu4vR
M6glaQ+cNOpmWTlavd4pDgzCh7vAy4/9GpBbafv84qI/NhvkyKuRUAqhrYyVKh8qR+gushIQXeOj
Zec1hVRkfcFf7ZzZ8qBFPB6p/nH8ysdBHGw3j4TGScnX5h1Wj+6tb7JYNM7yhPP6HRAsKCi9BqK1
YSgs/OLc2kSFGPfWaIHdUgp+wNPYj/kJjrRnBcj6QDRMAea+89CdIaDGHkV5YCPaHJewLh4FLRPW
QssxW0uV9NJ/9h+wvv9gJbvLWAb7YLH/wvWsrl7jvlpzC0nbAP2/xbc2Lpv8MvkZO/+2pRbHwgL0
wY2TnWs+Z3UwOxrUGxe/A7MIKDYq7/A5yg65xDW0gqb9xR6grDO9u45ubk0H6adMcqmh6lLFC2TC
4Y6RQds6P96ix0UbElDhTotiLz0GsJjWFQ16d+mBD5LqjlyQX8g+xjhNaX0vKlGFvrVYUVXLJlEE
NdWA1BvIznHPLtPv2J3olDYYx2iO6d5HZYlwL2LPWNEl5Phgrivit6NhsZtUV3D55KCCE8TAEqsA
2S0/GG9JwCqykxV7LmDmykIcewmhieOouLHcR79ag9yB7sDJ5ip2xVi89BFYaT+qUm0H0LYC2DaL
+9TkXviA+46ZDydkWxfHiq7JwpGxlS+KXHkGtSIaIzcCB2AKFqyD41a84v3ksXL58OaUa30RAIaD
DTPVm0sydhpb+zcAh8TyZvnZ1zPEqZkuQkXGAot24ga4+MtDL9AOymZ0Y+QKipOLoQZMYbyebSHv
joZEEMv3n/BAsI8VUhVCP4NQu+7kElsV1JrGL9xr80sCGgyMV+MILN6CfmeyArekXZo5EziBoLQA
nrAcPD9oX7u5lJBvAW0cBhvmY8L/VYzzm9G+Fc3VCMEP6Ogx1j91CPZylGFLke53TsVqxBHSHruJ
5Q05xdV5qUuIUCGA2R8WryzAM3T9Jty/ZUj5z5QTfkI45S+kH2Xp1D3K3qBu8KuQd0tisOIOBv8H
Dyx3eB6RXGH3XVjoNDNYWuDEyLhv/eXalNAkgaiKVGeoQ1qfxq7ky2my22ej0XxhRrhDFmlfvVIP
kTNnh/1sA9Cfoy6fcngNQJTOWgGKAPfeWWefrLxeTnudsZW6Q9muTpDbjNf9UhsY72PSqxcPQh6Q
uHMKAh4mU/zmNEj/iIF3eM4HK+pgUXxCQpsEqcJ0B7hO/ulnsqUWhWC/Vl91D3JGPllYkTuQl1sT
50kre/gNwF0Ec7xAG0qbDj+SdSlkwgfLlLgTIaU799Z8g+Nnds5L/gtOkEMAcbYXN42rsTvc2hs2
JqBVwbjgaUOoVKJBOMdjAzcLavDdLcUAjrBX+IkZ7M8B+WIpFHlTmC/lik1p9Ud3PvxIyg2GCsge
S6auvO6Pxia3g79szpnD2DnaSbJ955+tbHNO+xw1e8BPlo5HuZic8yL5LwdK7qR18zza0dVyc6cE
vKCfvNPuuWDOE8D4DWJBGq2PjQ4EKPFehTsXLSRiBuvUYVBT7v/W1I3s0npYkBbSya/ugsrMM21w
p/k/By2yE/oFa0aRf2xZOjd7szaynABowXUEgpzExXQFtElrjLx2kbSFByI19OBG9t/AVTAJyhQ/
r3CVBdoOqGZURyjRSEQgPQSqDEOVvh67ezYN99LFhhNZYN1ZD7SBUhhr12XssNZDkFeGfU+8cNAC
YYfwc8q96oDvpginzv6wGc6YQ8cPB5YZEayDHZDmof0Gt9cnOWBDMBwSAF5zUsmZYjO8quNOIfR6
pr7CruQAm+Tu3LPu3tWdd9GwHnNDpQSAe+/VuL3zauFpDldneB00XV87D0+TNDFHTRHzPH2BC82v
GmSMAATNOWGudegNqhKK83nI3Y+9CdsfWUK3pFowXGvvUDStOkPp1sZIZn9CQAg2UY9CkftTk7RE
nhdHfSKBY7hDOhfBPKGKgWANR7HxNw1OegxtypcOrefNBaElUmX2h2PBEqOiOTGMtb4sxAsHU34H
0cpJ+CBENIN6bCvPhrZlcyM9wSmBeRZJNhRy8KXiltQygIe2OgGkQn19MPfI1LzmjGC35LbriwZH
MJw7IR73CniBllzCaSALQsPL70UzOAlg+xYEpYKkomUEZgPuT9EX+j4biPualR937rOzETBvOejl
Tbmc9mcRlXM+NRtA+MeuXsj80mjUVyn839KDUVuvwHAEtapUYrwXbn6BLhoOLexTbdy+ud/6ddrO
zkxC6AwwkNIsuy6l1x122skCgTtsC2QJJMN1zxPz7ZtklgoW7T9kjvVxPyNKSgSJWXPkABeK9u9N
uQ9uR6vP2MiqoGk0bPAz9weWM+vSRd7AyDcfktOgpABcmGiexg0E1wycChw2aUKiKx+malgcIJOq
yCi9lo9fBgiqNVy0LmVh57een0Fr+8yxwnyB+H+6IHjWDecNOVCvvSSvOwOi9gtIeR4+UzrHLtYG
wulVSzCBPpvY63jdOQ7Z6K3X3v2yzwOL/1YXzUNWgglhnxkAEjzIUs2b5Q+x6USY9Rc415dn+GCF
2TY5cblLXCaA/DcEFb2RbmbvfQ4lboWz6MPn/jAZSFI8iHmCHDYbRz97OGDh+vdwV+IaZKbRsQ/p
JpqR7pAxeN2OD+5016xfeoguQw2wRoqKnmC09E1o6bxVkGdt/4e682huXNm29C/CDSSQcJMegJ6i
lyhTE0SVDLz3+PXvA+vEu69vREd0D3twdEoiiypRQObOvdf6VlDHuP7bbp0YujxQ+uKedgbjrAh2
k9g0L7Enq5PdNiHaxmSN37871eJHWHV2LLXMXjRmoaxth4ZDqYlDHSmroImLW6ba7ZMw/WvQ6AeN
9fTeFW2JGz3LjzAUCMJT0Lp6fvUUptWdIPl6NzHcGOcpRxwxnKIuG9KfAUXT5bHRGSa9J1+Pb1ro
X2Ms8Edt6F9x7OGQ1qfmYH+OkWZdbfJCjHrtQeJZtbollt70nKkVlGeNUCB91nTB2TuAcOgQNppb
xwzWAAmRteBQPxQMkpVRKe+Z4dnbiF5b702fj1E8jRuutrB9anQHpaqarULqzC9ZfVZ2zXDDLl6r
GTxrdLNbgLwsB3XOPmZdcZsJrn/JkXxRon5Kp5Q5GzqSS0nXegfIAmlT78idBe4J0FLwLmtFaxep
0uhLLWm7hT6PqgricPeKNh5FEj4XD0nKVIfLEWwEA8B4UU5qfpGKbJGacy4O2/rYBvbv2A5wRWf5
B8bEacEt521NYR/TdqrX02QxHJcUHk43csQGaHOymMUtGCKROuWLefvWv73Majagi4LL1OyxV00L
z/LkJx0fET9zmMj56xYd7nrsLnri1zuzzTHd9B3NKI7/x3jwd5Fi0KSKU2shFN069qhC3YEygsKC
PbxUCnORlYg+jLlmt9mfVyO18TL2zWBhqTY9IJvLvQ1DcTDcyKyzC/qgNNsalU4osG0YbyDyCtfo
DPWQqMhpFVPEb7Lj3S8R+n2NnRnc6C4ljIGWdNS9o8OitxwzQ2Lqzii4NM6yOBb9dWxEo+spcX7S
jClwPZUDbFRwpM0kB8ySFdTwupsCEGcp+1Z8aOX0VTo9yzzyF2Eo6MfqVriCEcjaIynvC/vOsAwg
6pyKUVllTdIe/GFiVMl3dz0nR3ipmdru8fehc/S0DSPnPLTH0O/QbqiQ/1VEHEXniw+jrAu3Tp5T
hEmHpFWfMBKAq2rHducPwY1oVWft9w+NnYbaMjPWegey4dEJ9ZWO6S9Dre4VqYl5VZ3Y2oB7AtM2
/+MAy3z05hjsHtcBZDUd372d7AonRqRuY1gf9eCoqrV2bGQrzrXpBnnwRM5k+9x7nbebtdJ+GyuY
+8oJ8zajqX7UV2GfPYseCwfe2m9+EmVTKFhIGhkgWXCyXRc048EMs3al5cgHsI0tRMqC9+jnTjUH
QEf/1PoKWhc0vI+y7X86zl0XPaJ+rhNDW4N8QZoZ2igtW2FuNQTCC5lFuesRYbPGeSWPUO22aOr+
pMA+Fnow+odsUmjvxGWC4z/LFgMNi+cJIuE6VnR/lQWAGjDdPyGhfe9t1biDbHKnTq5GK7POJl3D
kYn8rYv1qxYVXHlYDvYhdpFtHgB7gYfouFA0FJYscdaTzDyLeREM/WTLfqXvfAZqMyYgObTVYB2r
qqtdu4XUw6VQLaup8ndOiCalqOylHxTNuupfPBqQp6ZLIU11DFCqPAeQOPVXK2RwOTKWTQd4FfDQ
QA74MRlu49IMwvoQ0zP6q8UraajsBP2xIkEhtawi8qHMuRER6V5yYlA1aunl0ZdxRka/f4cBE6Oe
VaWr8cG7P2YHPUeJhTr7/DqkBX8v8sAemI0VpVzojvYpYF3Rq9bVV7zE5nIMHLmobfP++F5VRQic
4UHoUSGWEHoAYOdARURx+1DGwehX1tZcnnMf1HAm9GmVmrm+JfX1PPY93RtgMLXbT1y/kh2/VBDC
hJ2VnJUvw1boMFbmjeHp78KP5u805jRhYAH6nRVD/Tc2goD5MIudg9LP0w7DrATiAjqgRhieVC9t
L7rnsPazlOvINl+UVGxrh55oVtkHmhPI8Oc5YT8TyBI/UiB8ZcqrVTGIs0aW7rpnCfVArEqp4Ssb
tgqw1W2lmHdLxH/lBXg39N2j8jQVbztqkXU0So6CaWehQwZnuvaNpj75BVdkrbMm+53HQWL2AWRp
5rzhp0v79MUxrUtuVbrrUxWshgovUlOPKoI8oUHwoaR71CeCjX1JYYgEpG1slN1TvVHnD7SDv8rB
m85hLJ5V2BprBdQQmiSLWauhgyNxVjqi9J1KR3XBCNc5WzZQiMd1YA3xLYhXwWCkn6KJ7gV0zNTw
ml0dNOHCr3TuZM/5dmSrP3t5/5TQVnhJnbkDygKu9ZHba/54ibDMoDJo5WmgcRDSzSmigne3eipn
r+s0mNC47Y8IcLwdD/GhKZpfcLPjA/KExtX0gTxpskDqfTB3XiJEYRKNbl4IeKDjDMbpPgpctatA
15qdaUDuCUoCAbMu+nzMbDqASye99XzKAz3b1rmNpEC/Krm8Kr2D5BfhnJvNsvHWLr4UloeDGTCW
0Orw12QU4ip8/dPuvqdQDf44Qb2P5mqpaTgETc5QfDTGtJnmQ6HvhRmXbpQwYPEXaU/nCSbQLsv7
LwbT464PI2zOhkoicOtFbiHomcQdy5oESvFXo1SkiXkwe/MHtRbLK5NiBD/hNJuQQmY8Sr7qcawd
qlmFiQAqm+mOLA3Bdoi5Fh4qxId0k5g+KLbMqZDilSx56MS8wsivDw3n7A/Im3IRc9Mf8r5eAyQW
x8D066uG4SsPfYRKNkKhbsRLG7dBsaFBGy37WXExmOh4/Lit149tjF/RNYk2uR5zIA3s5Dr1+3SW
EcMs8o9d2b6zhGoYUQ3Gkw8ZJSZd4CcBIvJWa7onZLgNFdosmfWrnHB1pMdPdCpyRFnWuHxciOHc
LQWpwPcB9eaqTsrQJEqhdmlmdvX9o1AdqD4dVJ7YZ2yBXTK1Zu3vqMTbFuzSEqGT/VdHbjtoHZxv
1kMOx3lFU2qePrYFih+EV/XO18JjpQ3dGuWh/AUrjEb+uFUIl9hmdvCFihiHeqfbl7GTpRs3EeFp
iRIeZUHSOXlY9bNVym+/Uf9I245OWqBqdwbqfxx1jE62/6HZjXUdW9GupsY+ZxJlrtb0yrMVfD5u
P3mqOpy9ian9Ua0qP+kqmLBH7YArCu5UNtwbI862NBV1N9HK6FJY5bNWNs4CVfiPMQwxzoz6uVdM
ypDgpmYph4NZUF9HePWRcemnLjs87kwNEeQ8C7b3tkieHouPwpUIak6eypDAhcffs9Bxycmy15np
D9fHlDyhFMdWYWEjQ0fsdgxDl53Voq+YiyTgKmdGEIjllY9K1OE2ReywjoRW7R2VSPtJadGwz1pt
BPvdwZtHllHNGScCCuoFyq8sHl69VT1o/a1Swun0EII/qg6Z6DCtH26pNqTCVt1Yk9u2a3TIWJJs
owoLtqRZvS+HCKX3/HOPvYKOGJ7i2pDmjN9DkzS0S2ee6rej9qFE3lrJ252WW8WhND3rUtkebYNR
+ciMFnKwSVxGTifpyFFocgsJQVjGUjzlvV0sNJ1yomLotcABxmJK4/k8DdF7bvvJifEhwFa1Gw4a
ru28LZ4e2+rgKH/UYaw2QxYMx1aOqDzmjaoeqBjDhDZnU9byKTO6W0yhe3r8GCCupo3gKIfemkm4
n7fRrexs1fXQ0a8y0+3BEa3jwNIP/aQmbAxWsIrszoJ2GUiI7LV56dBOzuVAOqnIhKZ+WdsMcPu0
f8o1LcGmbIFwV1p5yTGrhKPyFdZx+t57y3BsZqhnUzyHJVDQaVA6tH0a6gndUU4xrPwFuoRd1wgL
hYm4a/GYn0OOrKo1+ud8/jWYf2yGTpdY9gxDKnQZ/fSMcArVq4pr0nC0o3Cin/m/XlooYhvDuLFx
V1dnxtfK3iDjVzdCDBFNCT6FJkiZBsfBfPaBDV+mmJa0WR5YyYD52mm+aScb7HIf7zOms4oS6Peq
20VZNm7KPrmjpmZmZ2OagF0sjnWe1u5QVAZGksnb+TRazEAe0cU369zgMFjEPQCkcDokUZMcsr9d
D2xA07uVorEqvOvk2cpLWgY8pE/0hwGk2OqPoentLtUQ5M3aTB/1XYaGFK5Bd+T2KOhWjKDEnIQK
FWn4otbb9AXw8qEHhumaiB8hxobqqQrz17r1MFCL+MVxxugYJ5G5AHQ0ukwTipNU2luvY/6B7Kpv
0KKYrs7kb22Z0TXGpfBSBHeqZe+pjmT4j1PDcdaPkwHCPaBmCsQJsAn14u+1KAKMkEbkB6uOv7FA
FUWPvMqtRRTHpzpVlZ3KAvC3OGyxFayVGh97JtiYfMgDuwr00mM2oZjDuFG7lOKpH6trBjrl73fo
Ef5v8ggJheooMKkFeprHcmk17MWPa76vumzts2QtGND4GyfS4w3ShFWc9L+iqi9uIoUIAibl8CiN
bM+2j4kG59gr0DNC9R7cXo2MI9g0BspO2m/CDncLp5275ghzzdFEYWCZ2huHVoGxqM3ZRROH+gUs
l+kWkW8cncFcomJrtxS4zbJLyrcxsdWDw5DrUYA9FjL9I8A0BTl2DPdWRWUzH+DNmlZmhtIH2Y96
ymYhOoATZaki7jio3gfsQHudVCiu1ToY1o9DHM4SFVSrPl1DO383UJuZZt08EQpkTwpil2iV1Ka5
M1TvIFKjeaZ+ONJUcdvZhqQqNF5CBGgM+RyVAV2Rb/zqqA9DtaYflaAgpp3sD8o5VoSyopUSQ2HZ
N6n4/ShV0ybfR8CVN5nmOKtWPUUdTSO9UeF2CS2fx4TvaWJhYYGrDFw54EbMRv1i5K/E84RLELfM
PYzsRQ5Wg863sHZaqtsuRpB6p0TRl/Bk+6eoYbfZmKaEYd9QKNG8tEB44kz4ln2aXHqmS2GpLilP
6o1ZADN1a5xhoTIgq+9h7hkoODZTOx0D3ZlOnVa2MEKNVY9hzXdNSP1Vjc9h8F9AacZXU9kzWDs1
YZx+KghKXOlNwVPTjBx6YASjs8tYA0L/PJRK7aqe/Bn7wjyojde7w5B/yCFYhSWtARURlGUlw76K
oArSx//o03L2iY6HgNyCv4Cff6Bbl7+Wxv+ge/3Hp//r/wL2dQw/EaLkP81/0r7+N0DY/0dIMKHh
xP8/M8F21e/yfzLBHk//CwWT9r9MzLWM26F/GWw8vNBfMJhu/8sRAhbXzHtixZ0jvP7hgunWv3A7
qVLVBZM81ZrRbf9wwTTnXzzdNG1YPY5jqo78f+GC6dZ/WM/53AGrZSMFsywBUOfhmv8fkQu0PLNe
93Dc5dyhjfS8S1cjqZ4s4zjZraEwteljl1HquPOkMhyr2rr2QwPlsZLxS5GDna+F/WSByjh3nqes
VT2i0wC256JFSHETA5Uc4P1Vr/bWgtZ7trMamlqjVMsbeEPpVmUov2blDOPobxnXI5kB3b1qcKXN
t+wmAnS7m8Z2ONe+SlJB28rnhp08SccTzdz2nYyOVdvROKxhup58zpW6QJiNMWCLqtudwthbFbkd
PWmNxG0mgvRkwckRoe7sQB2mSLoScTVqPcR2p4eu2kplLdA139PS+K1gfv5iDH8Eim+8JZX3lJeJ
uSEbPKZP1/g3AJf+TUf3QVOvkcvYqWO27vEuYq/bW0TYraqy0n8jCsaCYvyCJE7YQJLdTT+qlnVs
JFejTZ7FEGtPrSbTjd35FaKALr2W84Nm9SU4WHMwauVew/NMS0yFpOqMy8QqzY+8S/2NZF/UMVvv
Ay6rVeyh8rfSisM++98hhdKWmTZnJUUXKyfJgUFSkmK+M4tT6nXFqWQ9tIWxHmj/X0iXqGDjm4Q8
ZCJakxd78/Om2XLcIwDuvz9Egdbs6VY1+7TKyk0Y2Htv5J++NRFN7DPkoi59/oQit+TTcqrhYZUf
XUQbhJFjd1UkpQUNcGeTpb2ATB1/Mf/rsSMjwikTpMNaWA7Xx9c8T/uB69nshY4kSwHy7WC4viJc
fs4DBckYmxdyl17cyjRnOOFECUnM+KmHhFlab812cLsF86OGzwJ1Lw1R/Ot9CL08cUCNccExIcbh
gk9lgnE3pgciv1AJ55BVUTd5p8cHLaZ/BWK1cMOIg9Xgh81LaZveTR0+7UHULwOEPKDxI8Y4yFm9
rl0NwtHvtqecnLE2z4Es2rUz88x6q3OOva4Dcsgo9f3BYstETYRivVhjte+fbN//54NX+9wvo+NT
hvcb0aXhsbMIO6u1UjvRsHEJRahkox002B2cGj3g2jXIhDFMn1lGlI1OCxuIwtCj5wepkFS8ZVNB
FIHPuGtt+xEhK2iCslYPjwE8baQD7P8lo27utrDa+GJUlyKtVno3pGdfezIRZLoN8RdbvyTiF1v/
upi1hZrE8kgLfqyLclPaTbKBTQGrgane0lTeDKdjGh1IXmgy1zp55YtocJ7IPeHcHRUHnEYSW6YS
PXWVQtc6cJaRMwUHL4XQUlF3oZDo42e/HPdKrX52Ji52dA9srC2S8KFC9a8ETr7IbH9cDolzxY8b
LVFc0b+KQDuhMIxGWbsy8cKFzdvjRoF4DjLsfVSTVOzFEzOe6Ck07U8z+ezUaDgwra0ORdq7vTN0
m75kLm1hYJ5TOdJjEp4Dr3IuIgngfGv2FqYM9gJ025rQv1Q0sG4aZVBUqvQZNhbvZL5gKuus8MuW
ywxHX8J0oK/2xeOPoJdzddE2sUqzVSYIJ//7oTA3qv3jc58p5zam3/HvLz2+Hs/PeHzt74uNreEh
cTSjnRkW+f7xQTCpWhoT0XI6jd49LYV875NH/PdPoE8Zy9SafEVb7KyY/xZ7yppi31kIuhFkXzsu
4EVf42Yx/Lbc50Ir98EYEqz4788fD2vmxBet+UmPRx4flLQ2VqrivE9p9+F5vlz9+7HHU9vpA1t+
t3DGaUTWK5XnElk3AVvMN/yEcI/Aa51nDXVsoe461JuLoaOismv2DENvAPKbjv+i52mxGUEOLh+f
TsbPBP0CGi95DDe7HaznELX4S1dkxCrJ4Pz4bFKcaDlqmzxP+S0VhnQRwIK2R7Rk5AIhIibqP7Vf
7JMm0p9Go1Lo840z6Vq5Ya5L12RnFG4Qpds0KKodIHuiBsxpo3PiO6lVcbai8EViD8P1VKqrkmyB
MNe1hT/Wr2oxWltSRL7rHqUYPeKRxBqmXyIpnyOv2RsDsmMqUbeuJPwGwPNLMeT5fbCupql7i7Hb
FXGrurUFoUNhCsj8/M7Y4CWNlPusq2jpIy+tWrlUiPspBGj6I0cq0mPrkTJj9Y3udhyx43ePbCJe
Bu93mDlHJLnI+vIlxMrTiHVxjs751pvyJgQUTsXY1iFmQ85AiHS711iXqivykm6kvMemukmF+WKM
8kTk9UsL8G6IbTJ0kKtm+Xi1DchyWrSok7B0i6G7hcOQuu2NUckJm8UKBCB47DJ9tw31fYjEUQsW
JeqmVq1PRG2wJ7+THNJxrlXPSVNdAehcfTUFJ4I6qy729YDmx8rWBJk8Jbb5HioODT6v+6aL6rI7
L02CopeDUL5otsfYltKLqsoniFNNg9BsWlmy2rSR8UtgtWeyEn43/PCc3Br8b2GdPps4a4sEYzaB
Gfim1u1kXBNcOn42XEh/vSUYTb38D0DIl/lldMf+abTkTpQMgThgbKKQSIoKNo9bRsXZkcWhq70l
aHMik8z2pud7mWIezqttE5U7lCkvJMyQU1XuJ6dnJaDx/hRJono44XVa4xOEkbzJEshdx5yEc2Bc
httB7W/5MBua91k0/Pa0iU057y6pfJkm1uJWGV/MSf/0y+JFnVoYfhVndeWg+91rAkTZk9qpT82f
xASHnt9qGxOz2u9BqBWuPs9EuMvQS+fmV6OtcFuuuj6HilUQnlQl06E21FXSV+cw9PdqFCEfauw/
LSM/CDw3i2c1HJymYnxp+hDVSHDs6/jsWysPiRteisuki0s4qtvCV/706LFM3S1CPFfF8MvrIQuo
Vbr2yvAbxcfN8lFvGJInmdO2SdL3iI2P3J6tysAyNxuF35rmoMlqXWZ1P0OByLdjG0gGbaJbMbwT
JcG6Qm4HFBGylbTGhbe5QlL4kfEOqpn2FqrDm9JFdMTg3w0hLiaaTUdDd86jsRJduW1THaUYLD29
v9ekXwDyxAAhs2+zyV0Rpz+dUN61klAjoCO+O7geDXIUcLQhfC/9CHPrLfa3Uj95SunzJXYmvaQH
FFkEVHi407OsvPdziHHu/fIc3LoBXYtFEpiXbEpe0958BSlEclRIFYIE1LYB9VuSvqdEIenYpKuY
4aJQimtVNsAO9GDreSFAORKPBsvDNTHR+ChGpjVdvcg9pnHkgQl3aITqsskPrktQ0LNWF+c2Gfe2
GnzmFj9dFH6M/t5TaGAoGcjFdnALNbzFqsOVZGGAUjQyWPhRwzjAG56EHzIlroJ8lEMaUbtO3aqP
FWVRxTD+c9xEsfauRdpHZzkb4Ts/eYfjUfGr311U/ukNrnh1GnGbd/7CCRLAVrhMeyv+lQtpretp
ZrqkN9HQp8hhwQBkdAeDcFLCzRo3msm+Znbq+eD6Tvpp5/E6rGjvq9zoVNWL1HRIixNEHMysWgwx
x8Eob1rpvxuyIigx4jvG40TXFrWCG8QvoqJHNiM4s8ZGQoF8xkXQugCXcwe6/Gw2LJ2Jgr3ZRpQ0
Jh1+k2w6qHX+xuGAZS3Ef8hMak2777MkcMpVinghg3TvaeA5Ww5mczlw0Axl1RkaCgC2sOqNnjG/
GS1ZAJInWmqk2WCbA/uIREmgIYU2/a/I8Y500mlIy5lgM1s2EJM/hZSdYSy/w0DJFpNWvgE+Rw1U
rObkPD/7UCvnXQ15B8bcadEgcbHBZUvC9mJ0XCCdymnNqcW3ZnsbOcshea0y9e5FjHXaSoI7FPxN
H/O+hx0hX5n4jdrFXgSadqYbuM3QPSyavvhs9fEbXBkdZ/s0hcHdZzpNpkx8Gxt4z5wRqkp8O2N7
w8dTucihDNLeVmkbVNiOXmRjfujTcMfuhrgLRgacDXx6/k9aQGKQbXkKg+G7UGKKsM57weQIvUP9
7Sd1iVwlfIvCHZaR99YO7v2kfXcwO5q5KY8axu3N9G0Uxt1EG5YGuF/a0VuIsvjsA6q4CnrIZPsb
QD0nJzY+YZF9m6p5Kd8DX27tQYXNQa1pV3i+THnokecz/d0wLnuvA7ZxWX1YZuXNC70baJF0cyOg
8evboetxZ0+ExSevU9hufYtC3fomTueX7ZWVS0oSJm1aQNwszqwWDgRvg3WyRnGwAvUeiujZjqal
UoF6nWxETdFXXyJCUZqvad308uaIcleAH3CNCd6MU+HSDDAcaFqHLGSeAiMrIO91p1cZMXhIVKZk
a7XlDeCN57bj8BWgHivmPAgdUbljqb/j8JP7I0U8lXzbs4vWi+pPYgvZ2UixuLZtfdOi7A/BSy19
rRFpbRZ+cyOS+1Fb3IOIb09YAI650f9KPES4Jck3TWn8YEK7qKO+m+AQ6obyjGz7uxoYzodG8ceP
rxlnZE4T3G2cfO+FjrgRZaLNPykZtU8QQVe/+c03JFomOfa9eUw1B0mi/4kx8AXmj5qKa2tw3tfK
0Xenhp1FoZVP8wXRVaC81XOfIWW/MIlX5LaP3zlP0Xv88RztVe/gmgTa09SjLJzfaprEB+wh1yYJ
tqM9LjVwzyigj0UYH6QnGTzZO600jqQw3QiqQDpyan39RO9wXcX1lr1xSFGz4NxR5MEQcDQC7cDU
7QKDYhrS3J1fUM9tAJiVcZfil5Qom63oEunjzlSGrcYpFdHoZ91t05YdIBiwx2Ah3XQ9vmGaqIwz
k4XXlQAAMiympd8dLRCBuF3stL6k6rsjhh8Cmv7kanXE/cEUFqJY1NonW+GwYqYEkrDoTbPVPP5g
j4PqNs5E3LRAWFwc4TBs64bAQD1OsNHQfl+UtvJBVsPaiJWDNsmz1YlvRg1sraaWLYLU2jSqJHbI
L5+iNNpaU/DWDOklITPLNcbxmuMjVRKnWHmTem2q6gWb4jlz+t7tLJPiT1dvxjS8V3XZouhobmO8
DDv7msQvgNM4ao7iu/K9zI1grYKKG58Zb3pu0WCbq0abzQB559Akd4z8vKJ67TAjnxk5frC/FDxl
1Tdds3SEvoHgG2+LHNIdQ5Bdo9hyhcIY4ewta9p7V8kXL3+cA5uFuh98tIF4aXXkmKH/Vo+VvskC
/9jHUb9CZqMtpjL9UtxstOSyAHi69AkWoaom/Yd9b5P4THG7DrMU8rRshb37qOUeTDijfROB9i6J
XXPDDYGb3UHTIdOnyTqLtV94dJKVr0f8uiWTDmkTNiajd3qT1XvVa/rSGn4hfNDXKNgOls/0zBvr
P8E4bX1yMaJxPOkhzfJRdQZXUaYzXQAsaOIkDag8xJ6coVQyvbeoSzrcKagNnfFFZAhhe8yMaZ+p
3KjtK3rH4tVhnmsm5h1JlvgVFuhTFCZhcwMlbvH0gxAG1qOkqOHQdEFLkNgmaS4InX2SBugp1aHW
qQXIh9wCzRq0ib7wM2JbReIzjGB7vHXJ7FQvg995/Em/ESG5jp3fTDi16r3ySpOe9EW06F1QVatk
INvAVn5hf85oYCLM5zFOVcyHOjmrmBS0l2E8LXY1A8dZ1Zs90bx4YSuOPYR4JUl8g3cUYZJcmrFy
q4iemeKjCGR5SVdT14aLoBvWfhWP6yTTryXD1xjXWdFXd6XB6I4IbSiv5ugJtyS0wNXnH9Wg3u+9
qnY7iXRAeJ7roDjbqlV5TrxmWBG++UsU2PrDtkJalyfrcAiRLCZlDt5e8ZdlF/9WPLlI5JeoaWqF
hl7tah9bG3SENWEjGHugstcyn/0bPaZr3swwlRxwJgWOeFcs0VGgAKEM0mr9pWqFdsgVidXbtxpW
JWNvGK+aItRN62CnMfwb0vNqK0L4ZDaT/jHKBU1iiiIcEMVeIi4fOVfCMptc1WjrXf2eJDRnYcx+
Q9lc0jqjVvTEqUHsztkM0poS35jRxk8iMUHvzbdDIuAbNnQIWo7iiwhoEnV8fKnr4mcoexxbpo0b
L62JtYuLJczAT5pINJrIckTImwF18m9JDn2Im/kXIWqofmwOmr60qd365KgYRKJggcA6pns/HBbH
uQVzc2RmLFoT9ospwu9CpD/S4Y1r071T9epy/K3ldrJWotrAyBu+OTHTQWIiUAWk0yoUlbYvEdWt
O83Dvx4yMyLfbd9HYc4IuFrwEHmItMYXUQ+tLwE0B7S640yJxCSQF8k04EBXg4WrcLKZeLwpcFSe
HdEdyGjjSnP6996GdZ3WjLYpY5ws/fJlUS/iqfgxy3on1YCtbJwT6/Lh1hBMqjTpSWffPWqt9x0C
1XBFFQ+uMHZFXtdXOIhfmXA+VBvcFlndLDl1fh3joFhbRXlJvUy6TnsJeVf3gKnbVWuJD7vgXPw2
aTajKST4yylqJKjmhSFDdRGXzcUIO3/djDqWzlQyY9W831KjZmlClMOGHqPDbSZSi6yKrLj+Hg/5
JiX97i3XxifT7kqk+4NBveXA87DGtQ9+BB7oZ+kTZVUHk7/XFZWdGg005qiFg3xrObQ9Uuv22adk
OJbTpvGzW5SM33G9LlRhoQ4AIiG0Gm8pSloo4BKGEhmggUKj2nDS3wJPI+cEdVobeH3amMxJWi39
zpmVDKlwTNfAspmNDv3ug1435ItSSjtqRaZU8GHSaF1FGoIh5ssKmblquSIq5odswtdJ4ABw5Gig
eSXzF01mSjhX+aoKBYHIOhmH9MT/7cFJlyXaBldkZKvW7XPWIgkBBUvvLeWM0DtJsZ4ENu160s5R
q73htmYTnqb5nHpu432Ck1RY/YL0RI6APjEtMSP4yqquRTdnVrau0Ni0lHj41gtr0Tr9Ntf7o5++
l+PwTogU4YldOS45QuRdgG7Xvtnd+FoDNYlcK/JwbCCVBzIdLbH5oWAqm3cUgcx1JBz1oaF9JTmk
W1i8NlaB1tW2idMYVGKdSOAgdeU+NBUpgTVlXh42V7MlLrNQe3NXh+phijRWk6VFqcySTHml2qy9
0JQc3HaFav/U2Y1z5THrpg35XbvMkUd2iW1ikJ0nySrE24QESHUIrzbEzo665yGyziKCIdcUO002
d90cc7exNy0RaLRhnJ8xYb6qG8lHrR4R7AvL/qVk3g+Dks8eVeK8/j1NXXOUcX+J+2OV6zdg7Bsn
9U+gXhfzn1NkeQiXt8QCHb2aLPGiOjteD9yzSW/UR0NCbllqHocSh4olnkrFeO2t4Kml/mq9+WDs
uERRKYnhg6q1Tk1tYl/y/ou981huXNuy7a+8uH3cgDeN6tB7UIZyHYRSmQnvPb6+Bqh6N3X4klKU
2q9xdJIOJEFsYO+15hxz5YfK3kPDoNNLkOlD6J44lhoneW6uakWxmdiDbcQMopHpy/fTQuWoRtlB
ooWOQeyG2uYkYEBWQcspJI1QsnNycCKsyXUUvwglBSpYbj7eUreElaY+ir5OIVVKXwwnhwRRApcm
oCrpEYOWJybWzCjmntDuG1W7o/r2NpgQa7ubnLpe6VrrFroDQ0nZD0J+D9fvCOF/OZTa2h0mlpEh
XIop00D/MRL6UYk7GWlsE0mFLxQHzOLRzZMqFMAPU3CRRkvq6Fxh9WOrhy+9xlXbbI6Byjm2MR4p
DS0gUu/z2jnoTK+G/ufgNrcqsBIgXDMaZvb4dqUQ7aK0P5LVi9DKP+jpbeLkt03NQPX5Qg403EkU
qnOKvQcdiKXAFEnoxLdsNDENMbkNTd38qLNXmGrPaIbJDO4l2lmZsq7bcSVvhfpaaQYC2tRnfKCY
NKt47vdYUqtRUWys9aF4iUtx7YSog+IQ00yFCMJJ9kVHgQIHHmQBwZyRBVYT8g0YKGLcpJq1jh32
hUS4ryVxIQP26SqsnmR32CNkJbp+IQ76upOCvd/PGlbk5HuuIldeqnH2u1HXoio9uGW14lJy30Kl
ydeiUk9ojUFFaNZOLR0FWlO5WKOKUdE6zzq326eqNLYsEWQ15E67B6NAbmrVtzqgz04NVqk+CZJu
W8SebRbDW5cIR2SQB3FIt7l5RP2Hmrl9ZgU3b2TOml62b0KOdC9+Kfz+4BndTCJee0ZyC6kL3sg7
QHdJl8C2NOdIw3sL+KVRuq2cJy9poN6HMkuOXG3v6lpauxUQUGJdD6ScHChxboxhmJUJO6lRoWkl
RzdsD0Q9s5T2oiNn66WbuArqS2Hn6sFdjNF5kHdIVW9kXR0Xeo3tKUM84TpLXPVtYRLzGeI8YPYM
/jboCR0MzIWuEnuhypTamqMaBm8NCCxHc28GLbxrccwCh7+JsV+JOqgfI9XvO8WzRfI18RayjM73
jpjdeom019L2zVPyg8QSm9P/m9UDt7XIpNLyp0iSyKdl0cYBl7n1npT2Y5mxDLfg3/QmZ2oRyV+E
bbTb9LTdyjy6ZUKsqANqTWlWcDU2sY2YPafdGrVRsJI6b8WAvDdN5xCisDbcrdvRp8/rjSZXL44/
bHwvBu5QzwIIZJ73jJn6RqAozdCa9aLxEEDxGz+HzqlVZw5JDqKQgQuT2oUqSxuJHHVDZ4gp1q4S
ni0psSN8Me3wxIn3IFnuqTCkm1Tq74KOMnWS/0LyxwXEku6bZHgg2Zoa0DCVKn8rt+29a7h3us6h
Tyrefec0T06MqUp+rruKuqSDEYdwcOLxhDe+aGXEpPx0wra0vI3UE7Kbxbushy03LNUmu1MNQjy9
KH2rzW4VoQhsu5J872xd6+22k9Ib6pAHS92A05NpIZATEfbZKg5oFdebweBYSYMHszUeRdc8lmZ6
3zf+zqDSR1XUdKs5uqo1kdKrcS+GbbOVM3g6Tjkd04eHQlv2sTZvonspFBbjJxRrZUOB02Zh/chU
ifgXfwdbdsWyuJxW2ElmbsWKJ67soGtXZQwgzpPXo4NUMw9Rbdyrmr41Kn/hqcOrZ+DcTP3srhHC
Y4ezpOjFtaVBPS+MG1nS7yxPhsMixfbQODNSOns4NUEY/IA7clRzeacXqAyLlgIVlHU/7egIFiMC
QoiGSZxZ8yi0LDyxzcLw5N+uw9yFlIDfYh14e9eERI/YrGusFAKKf2ijvJ9KybEU0VapANcQAAYb
GNKTrIa8nijS0oklVktu+kaarD+tJWrkiUQ1TQBNKKjLElnVGvUInBL0c4gXwZmfZQd+cKyabqyI
mcVEq+Ji5YTlDQGP4UlIYzyAcWxOioZ/DSwkSMliNkincO8Ex0gmCiMlY2QLBP0ZMNhDCdaVjnAR
LKWEdZlF6bf35Q3ySAPka7KHkzHvDDWc5VwlprKcRnjJKFhVWcn5IbVIwcVVWqbWE2D+fQEwYl7F
3iNZ6LcVBepBB4ekm1xwMzBNEyV9LJkQzkKDuoJoRvM4h5XaIoXk6ooDIdX9ja9HBHx66VuGKdLX
tblSAi7Xs/rOHCjFOY447duops2SvjkOAQZB7k6FgR0SQyaDgjFV6UWwPAeEMVTgGwGOd8BVXFBu
qSRMAkx400Zn2hM4xpRLTY9do4tnjbsrewqNnViIBCoTj5rjxsO5XtAMqDMsKlGPeWeYklVNB7qV
Hlt68Ds/ZjXMrJ8dsoNviHVFWaXkZK+weu0KrdvVxgBXXozvAwvoZ/QWkHW+HAT/KXWzAcagSpk3
w6MC9NZaYrRZGaU8bOXwp6Fqb0FPBKHLTHwZDl61oKkaUbGi6aAzJ4qRk+qeVM/yjMtemqCnzpu5
5DCfpo2Caj8eC34v0UA3SI27ABdf+orQ4ejJqEAU6zkuhGYaDOWjpbEot5D9sMjGxtskWA5M+kgC
JHe92UoV0m7gmpOsVeifZcMdizUq4gS7rZCmc1yUYOrGqDcYxt6sV5nu1JBMo6w6IKbc6oUZQkzp
cdamBdjdotnVQzaPe2jqPTE+swyVaOI0Lct3V4Mdhmqf9QEYJWUM6wvKuesDNLQw4pHGNJdA0rB4
Jxg9Iv+IPk4ozQXZfxpnIYLq57et6PwCve4tjAE+lGuI87K0EFayXqg5VDeDVxOL5JYegVk9u49G
KjAj4sKBI0rWAfXLksnBbyWrN46eKZuI9M+ZYxEGqVj5wo10m9AoeYnZb0cIxFLslLeOWijNBKgb
DnQp1DWwD0fXSIbHpotugQ6N2WTVTvC7n34swZowKbMNiZNOoW31hBzsqPFauzztHoLcdNGEetKe
hHRlHUbVY6NZaJNYkRQ6BX+zpH6eIiptQNugiMxXsWNV04Dwrm7M23DYgF0m0wxA7jJVwzsPgAo4
5F3oFUBLhuFYuPRLHSTnLF0fB5jHdS0osxp8GJTCW5ZlMeknHd0nRWunjmqgV+G8MImcUKROAV66
kmGSMDW7M7H0CtKYEiuB8kDm12/8rPiNH3zmmgVN7s5ZlbRssrYR33LY6UGk3SSm6nAJJ4lJ18KF
4guPmVwlc46qX0WsPrg4IOnyWQtMhZ7diPLWxSW4yKz8VaA3Tvv7qfXUbp73cG0EjaROKQMwFAkN
3/bQm8IaKJJ436ZMvhzp2TXLW5xBlKla+EZCthJLVkBWULw6/q/aDG/BzP7O6oCWkiq2s7anDpGL
gLyG8tCW5U6JC5hOOut4gm8ogUOMQoyAQqUaYTs+MyRTwT4TB80q59JOTomxB5V267AmXBpNtnGy
HkCrQs8xj9yZEMZUv53a9k0NolwJYDY0okWt014l/gyVHg2mTsPYXzfuT6Awy75s32Cq+EfTCF4g
OHKx6LAHKq4KNlhY0jTH1dvNhTKj5I59v2OlBpIgu0NeOdDvDuKZFA7BtKgF9VhoCNyQYWy7Wvqt
lt0+gv+/6ZkUhmJRH7oYmBWRKOvQlHSWoMzXMz99TkpIN7FoncAeM1+UcyHea320NuX40IQg+bhg
J0K58X21fBCyYNeK+NLqvH9CEb82wLaBPKcclnTEban+Kx6wdJ7E+qvG6twKSZBCceBQjWMujGoC
m8Yyyl2BN3IOnsIx7WOvWvQPIj4Dt0NqEHdVSDESKb7i1TexAucxUQx3nnvAQpI0WbuFSJnTbH/H
CnvMoWcSRo9cAMJlzqvwSOUxE2wDXFuf7gQHmyaqEv6PmCxwt7rvtLNIqCY55eaJRO9uatG1X7uq
Mnf87A0NvL/Dt/saYylhjRidxAEsbDJ4YOPxI7h805mZ6Omx4Mp0/gdHEH1XkYCB0pAaUCkoJxMo
z65PTo7GZBdikenP0kI/gA/hOCnAhRaVkXE1ZAand942jxkyadOXM2uobjylGFYiFUWwZCM63f1R
pLUAUczfMI37iak5kcBVi6V6oyFIolHCPJvZVyNRA4de38/cng6clw4EWCRsRjj1DoQJM1GLBR3B
aDp4MG/IFZjGDYdFIozCb9YRMyWtTqppt0X8gBSWSVNK+TszsIGGNVGXrL+2cWmdqozUBsHNd1Xs
u1PqcXemEP9CQQsXouv9rZWaJ2FA4R/60ikNuQ6aBNKFxPdhsU8tOoJGIxtEkEHWlD13kbjODVWU
kXY7zx3/pHX1L1WtvCmaUCQiQmGDpIeAVyX3jvwW1pnHcjnfRlB18TEOvsb5X8ueuHavKyMwFjIh
aIQJSPSi6m7ViciZGog1fBnsmqQczemfPYkYueABk2gmmdGsipR4+YjN+s5KEyReLNJyJ91pfXsn
QRSadhpbwhosw6aU51RjkRX4jLiGk+bWs6obSgOQbgQazUnmwJFEE7pqSujOmk5ywQB9OZBdjiqC
a7FCYSHJuPCx/nZyMVyVesJ6gCZlr+4aC8VFJtdzVoHinDnnS9L4ewpIQByi7laT4SMmBFHMOgsK
dG49iDJvJQMem/JDEX9X1k9Y5pNZHaa4NEsdcUURTxtiKNCJ9jbmkh9exmIVZ9ihK418Dq67oISN
wtHKcgpfQrPTYNFGhQbGFFSdJHURzjpIU4InbEk/+ylYQENxBxmCK6xbjWVkWvaEw7hvokO5C5dX
uiC3kk4OmhEnqQ+xYYXzPgwplCJxVQFMc3Vg+tqx/NVyzz14iEXpyp3QTOkwmZRbqX1LS42TVxoe
qR7/LspwmcLlXTdl8yMW6aNGOaPKAAk2042lb7ZbNZbvXLAUtVUaK4HJdZgQ/BJkBNDUbnIcLKbj
fWIofGFinurgWRB6dxY4TjGDwgjVjjJ7YEAGaLwUIeFEVIeFbGH2Vbq5KXKGDzDBctUEJSEzefSA
4c0DkWIAsW6dTFHQlY4u7LFFLFOXTOXgpS3NldRgbcC+L2yH3FrqSBzmVR/80NCWzVpSKXFId2vn
yed8BXSE4nFbQirXdAcYlg921jGPgqjOqniAU1hgKNGIqZ1ExOpMCpOzr8i3rzR/5Tf6sHEwJLM8
qmdh4jWLPG5Z8Ki3ngr2FRnezPUPfQLJzzCmWd0XU7PlyG7xmXfNMCkUdpQs70SNvmaVsgM6vWMB
Sdxs3ksAOPw7VWsg6TXo+Xrnd5uGKMNCU5npnf+oKeXe14dqao5KLUjNoRzOvORHh8sZozRlHrq/
ErMo66X3tliC5bcgJM7Aa+WEaWebc5ZI9TVUh95uihAXEEWU11JBn6VrU18xjVen4DwXbUr+/xhl
ZTjtlCi/71194LQZiMAqIKywamTuynS7kjyEWDET4FJAxNkMQb9zKzRgSSB0z0bQAXv2JG/uWpK1
hnP3WHmhug39Slk0iLgyhHJMBYCNPvRG37xEit5OSlY0d6mJOzcSODEGdU0p36EY6N8OgWWepJj+
LZbFTeT2+i7K425rRjRezEgaXnNJp37RD0+dSpGmFpXtUInuChRnOsMrrSzowTcH3xdP8mAma6cZ
rzmEv5XbPKNxUjAIswYnf9qkw7xoanOkjWK6yl2WsnW8N1Eqq0U5hiSY1UwJonjP4ogCRFyCp5I1
fQI7u18WFn0j4m6G16F1fg6p1992DtTLPA5xGMIcewUzg9aZo1ZxW9HmOiAsWqyVK3D03rwkW5JG
Etl0f/5YBfJjoi/MSQ0AfR+4MHgaaEJC2/v7810IMlWc/n0/D3IpZYgJWPQM1YIy2gU78rt8eq/B
UuxzJMdh3LAOXUDGrh8Fieqi549BxlgvH+uI+r8ViNbBDNrwkcZJJVe/EjfFSJ+23SFNO8iPTVo9
CiKLGFVraaVTPc9yvV1DfKm2Sq8p2YRWc7U939bHO90cTirlYsecdFLWbeLYETZi3jpz0gjTx6jL
7VgCrNYyt10nVfviAwI8CapGHk8YtlB+pewmorY2odteG7HIRRmt1Pb8J20tZea0mgQBLMYoba2c
IqcykWqnONQLhDU4H0o4KWr+rHqJt5NbJu7oEvZ4Va2906XDWmzdvSlHIZAfC1Mss2IBfwe9cA8D
Jl9NJDoBejqZ4Cxc3m+JSVhsz/d3oZG//0tItXAzBljhHIg30OdJ3hn/hXgeMn8kjtF9IsLM8Y+l
R8EmdfMl2eXoRSujvPWPUlvFv9OSKbUlp8oJLhjNUr+cEgBI673QnY2bUkIs0sKc51rAJZP5fqZh
epSTU4Jbvm/XXK5yVgqxeV8om4Gi58ko+uG+DG5RB6qnLiG/XZJGPX38An9LOfm03RrmBFNcwU/N
6KKMmSRxZWSVH2gzxRSBigWNh0zJ15guYPLI0+xOHojdUjvELY4sVtTg9OHOMdb4XxUAsIr8ABNJ
2KAMQI+i1/eKwnnQVwjQMghRkoc8vC9oPa59ZiVTLXGC+86N/JusY9WvMtsKxj9pV91hWfIP57tG
2yUp06yx1EBfxlgroZlxoTbkfp5VicWP1uv31ZB26NZbY2KNN6OqlQ+64t6dH6QFvkhx2R7V5Bll
m3FfyKF5b/Eh5dhKb6iem/eBQ8c0LVpn17asVoPAu3FyylGer43ohcDBm+pXcx1G8EKJFOveixNh
ibA9n6V8v1rVvJs64btj/ZPBLWXCfaCV1UHwjNP5lqnIxW2cgxnkfVN0Jje9gMK6S3/KTtjdNSxD
md95BwRpsn1+CDTjrJObu1hiXWXAyj1R2QdlgbN+XUuGj1BLJoHFAPJ8fjSn7JvqXIoleOzzvKrD
U8dFfVWrnsFv44WngjjKbZGjTz3frNiNiTgGY2ect4iI7jwZ+rbebM63dLKM7mrqyUnhWnelecKD
Fp+S/E0LOS4aAoxmfTcUp17QIczH8o2Xu+UprLWDAXoE0SbZSWJcnWQpf5brODucb+UV9Q1a+sau
M7TyZDBCJrQPhYUuxadc0+juJSy/KqWuNuebeeqJ4Jz5GSyhrLE6pzQ4Batg0oC8Nnar9lR1nPzT
hHLt+WbX4YBMCR1dRrrWnrp60OaFoR7FTpWmPhjzkx436QKvo7vogqo/mYG2zMcwKQs4Ag7mvVt0
Ib8/f0pTu9O8tN9WQhTesMO5X0IM1ECrQcHDfeenCSK8Fmlw2+Wf+7LGy2elTPbkn82JtUf4qOaU
sz/bQ1hbLBsKSdM/96VRQW5oTYfjz/byDLus3HmnP3dR9dX2MPZYQv3fD+x4KCwF9/2zvX/e8Xtk
8HGHwPHtP3eJsB1KhNO7Pk/dfaM1JLQEK73N2oOZQeE5/wkHXP96mtMERAv3/sc1LRu72gR00v/c
pTDvPRbR8fx4ptX6risjctZbCe6NH+LPqwfW8W1nooHQuKkYeWQPNDMmOFmq5fmJQEujGVK6HDKz
m9xUqTbPzZpZ1njr/Ceh6BO5ibxjufOoCiJeVU2GJR0DJgygrP1gZX0zFGJ2UnoUbGUOLIDqqDrt
gEiszQzEudyob7FvvKWF296HkTcsYyTNq6TnLGdS8hjnTsM+o5ZI2CMRD+eb5z+0MgcUba64P99M
MwTXhCRr8z/3XTxPzMJnNy7j1YeNjK8/b+l8X0SJmQPa315sQ2DKsA+MQt9V/uHi1X9uqmQPrDOB
H/A/n+rPg+f7wiAk86dPKT+PX+v85/xA0Fs1E5JWMTgFVKjv//MwULCe1XhMnJHqGxm6sfGZ58ff
X4Tp5xUpEVHocPRIWXsUezJxiqo4labaHi09OZ3vLpkFrd0MO9X5psYlZcYSSlidb2bO8EJ/XrF9
mMwPuWorfVw9ZsRf7Ueo8+T8pF4SpaVeOcP8/KgQqfUUbYW7xT1ePValuslwC94KfpreZdCRzi8i
VGfYhhKf//wicjPcBW21eHl+ETZDls3offa5MFSPMt2LQovrEzks4Poq6f2zF1XS4rSnnHB+kTHg
z6hrxV2fX1TowjP1QN02wip+qJLb8/uGkPSI3KE7dX6NmGPciYJMmp9v+olWTdOKhfz5JuXNTUM1
7tbrkuguKcLVecu5RCw00i0HHO4K8b+aonZ503nmDcmC0V0VEo2ilEkzrwolvqvSwr9VnNs0wxp2
foIuK9XM8Bp9cb4vEzLZNgQLLdn46vE1gR9wVRPKYnV+Bv3hdu8nzk08buN8l2BmPe1sz9+c7/Pz
odlGaOXQGrGR859Szn5iSYZoPd7lWIO4zgZEPueb71uKzYNhCndq3pm7qqPzRcsLN3vkWa8RvqWs
KONn3VMUfIqetgqdoT5Vlmf3emO9Dj5By0hRjUPcsVMNvaPyMr7SIn3NSwTpIY9lj/a/DgzKdYzH
qokX5yeUEiYH4kWEXeRXrH4jH+RW05uvLYLysCvye9VsWsxsargI5bp+kbLT+fGBqLqZ7IFYjUPL
5ERHkev8AAI6ajZlENxyvOApNOFGnB/QKtsF9fVikkFHIKQorgt6IFz1k4fz424KxsbTDcFWBtfY
ZURpUc7kS/jSMG9Id3wq9JTEQpNOrIy38cEx5M35CUwqYBA0hXdQUIMddBPw9Xm/UMY7kJFLRkha
SCvodvoiLl3hqbbkqS77/ZOGeLIM0b4JCiCNMmy6Q2MwvNFIwelxUIZ2Q//M7JfGQJCWG9NH4kHv
t0BFzTPawrkptWo4uSkR0oZCaIaTJeX4w9zl4xM8C8+OnuvCTV9K5AZ7A5ZsOUKJDlPQQ7Xzg/UH
PTwAB4dQKJyd0CmcpM/v3qyCPjZe4za3ZqSro4gx2DdovYEgjE/QKWyOpPhHTPDKQsyzkUrSV3ey
mP86b9pL/B99W5t38ESsVY8IewldOHoUQ2tzfkKB+mVSBVJ1LPOm3gLhDeddbWavfnh/foIrEKTN
96ad7hX00OsOYur43gTaITPWjWdOGcq8tJxu4/pFd2OwkEFUx/cSuaqiiTBPIggL2OhqCPosDU9M
m9+3HRtQ4i2vTW4NgPgb1QxJ/iG761lwWWyNm0h50ylJ5M4h1iWowz40bGCd8g89nbFnwh+ZLmmz
3jWgsrG4t8UxD+v8yqEMyXzIUZPn7bBIerEcT0TRnUaJ/P3jWVb24pgW02sZnzbW+HAZ4O144D8Y
z7x5E8JfLQlwPLowNbfUkVIcUo3wInk/z0/IetyIuWi1e4Xwm0OZUdk/7xvRESZq2EcvYgzgXU1d
lbCjKL9RBFQy71+sT+yGwwDXRkCgX84qPNYSIWehzz+x5yP58gZL2abne9EQe5ugoET+50kf/nl+
kWnE6vb8L2pskov8AtWKkuvW7MPmgnGb5yedt/7+yPn2++aorIXjMnLRl7rszs6P/PXp74/7EnKr
3Kv6969wfub7u5/f6MNHfH8ny6yzVWBBshy/5vk5l5/j/eXnxyVGDXXMIPhdRk6y+PM5zv9KNTXb
nOkR/x+zcd9nv/7rX29pjb++v/3l+mnykZuhap9RNliwJa+XT3+nbEiK+m8DCaYmygh/IWaREf5O
2TCUf2uGpFoaZboLyobGQ4xWKBsKUVQ0lv4D2ZC0f6uSZZqgMUTIHUTN/G8gG3A8PoTDCzKmM9WQ
JBXyR/aBrFENaBOIT3OPeQHwvSqASqQtjtoP++B/iCz/J6njY+onVflf/+JT/nXr4j+3LhmaU3SV
4BLaCnk0wrs/MwpRIq0IGePnb3HlCyhj8PqHLxBSZIAOIZl2WKA5NmrARTU8s9XnW9f//gUU859b
dw3gt1pmqXbmSBZrJX+fKsHKc/Tfriqtv/cexj/fw4vpDhpip9laWv129PJENWReNfLDEPWPn7/F
tZ00fr0PO8kMCt3PVVm1LYHmlN/v2lCafb7pa3to/Ok/bHoolBYusKLiJBfvNYc+O6C2O9dLHvEJ
vJ9yAO64v9K/HEbXPv54/4f3aLHIB0YjqHanZDTAcDB2DvZE2NpffIkrx6kCyubjGxTQlKVcw4Qq
hjiDkp4yc6CthkZ++3wnXfsC8j+3jyIgK8mgJHE+dMkQSQVcGWIRfjHKrm39YgyLuFIzChGIbctc
x1VgPiQRWpvPP/p4pL+jltY//+tf/zlBKBdD2ACsDTUkkm2t1988KWJGKKyVOtnQR55VHWa1qn0H
OP1vf2b5YihXsO0Mw0lkO/XaYup7+VPWyvIX54krP7F8MZLTekA04XhsXACEaTieOm1QhG6GDofy
57vq2ltcDGQ6aHiiqkC2rVZeea6PMBT/WGF+8Utc+Znli0HMSreIkswEQzzgrvQ0Rd7oXfLVme7a
1i/GsabQ86gw+xyZ5BIBF4vFTGPdmX/zw49v+2EIawq9e4MlxxEdrYRrOyUfKxPlb279YvwKtZMQ
qBe5R+qONPjaAf3GPKd8X80+/2mvnOVk+Z8f3+AKjbpjTAaRQKmG7saEHQClOdeWVhh/800uxnGd
Al7XNS+3yzp9jeqO+EF5oSIAGQXcX10vx4PxL+NZvhjPLtLsNKgy0/aTAbFHweKTvCOXbJtGJw3Q
k7af77Erx5N0MZiZW1UU9M3M9mVDPKkhyNkudE6fb/zKSJMuBnM9+ODk4y6zRT0qEWawQmxaIqmo
R1VfHbHKtTe5GM459XFLI2DDrkYgIEzw2DqII5TeSMR5UWMw6F+S+Bmu5NQJwhmxH1Dv4AyMPcp2
ErJqF+P6gBSw0+8VYUnmgULhgxt1zYK+UWZ5soiTk1EtzMBBObtode8VkPYk6O5147aVv5hfSOPx
85ef/JKeZuU+is3OSUczxq3YeE+NHM1HJJLficPMKbSNWlukuIP8clPyPbMEB9P3fqiLswr4jQaR
RWnYVCsw4PSWAunMK7ca4vwvRs21A228/8OZRXHyxnP6zrRNOt+J277Csrz//NNf2/TFaUVp4SZl
uarbtW55S43IGjoOafDF73Lt+Lo4p2AgkXMFgpudG/KedO6dlPYPLuG33/vwF2cTIhctSCpBakOz
LaTJ0FbWY+HQovve5i/OI2YbRXmRS4bdxkhJqV7AJ/vejhEvTh2O6idU1nEw5KZszkk86B68QID4
jQ/j57c+vXhxAtGpQTpKUZq2Ww3EMjd+0PU/RYIszN3nb3DlxxUvTh6iAWQuF5zEJiMXWkcoV7Mo
B8ma12LxvbElXswH2tRvslzGZFd4xiJwi3XTtruwkW8+/wZXLnnixdBtWiXyXCG3bAhLT33Rv1qm
gI8g2+im/sU3uDK+xPH+D0M3SgD298OYwifKyPHINJsg+my/2Pq1n+Bi9OLVVL2gY+ugQFZWGqx8
1SE5y/jeBU68GL5OzcFZuZpBHFaZVhPVE7HIqfhr7763/y/Gr1JZZBOGmWFj5HW2WuYndCThWmio
So9tRkTB5+9zbTddDmRVQmUkIudWy+wxoGEj+uHWaKL955v/+28sWheDWUpKLfSiwrILRYJP7lfS
bzDP4bdWhqJ1MY5jmeq5rHB9MUNUcHL6gjP7i9/37/tFtC5GsNKjfo7c2LSLglAUs+sHZgBB8yhJ
TT3/3r65GMH4l2s0PYppg37orblFqKe4lpjNVovvvcH43T4MME1UhNjNRI2FsydCFSKkkt7N6nsb
vxi9RGL2sBQD03ZaOylRi5oYBr8Yu9eOmouxmyiqqTgG+sIswoXrJTgHvcZ6+t4Hvxi5apiFil+J
kl2ijCeztDJwGBXBN3/Ui3E7UJ3vW7GR7CjKzL3gUVAvXf+Lk/K1g/JisCpo3gTZ8WVbb4t2EhlV
M82g805Kq0um39o75sWAhasvQ0BxdJuIv2pNXx2T4Bgr9fnWr3wB82LABm5N80Zj62DubvVYdskA
k1ZSUXxxuvn7VQtb5z+PeFFTA4JJKVeMYB5INKjLvJ2IOVFVoOx+/h2uHJzmxbBtGk21EFkxLUzK
gpSfoTLfnDQzvvoFru2j8f4Po9aEPUJEvRaBEi7qrVa2Mo4HUtH8RtW/NT0RzYuxK7o9Uh3MZ3Zk
0FpQoBpGFvb/pv79vV10MX4BkZiSpeqR7SZEXXgJnlhyS5ovDlF5HEv/74pGNC9GsEOrURBMYo3y
fp0pGuwcIksU+HYqfKQgwDcir3WcZvxPJOO7XjeJeOi40fXYQKE4d8KsFeOVEZL8jEkjLr8qM43H
2d8+2cXoJ2i6pIGnRnaoiFOnDOehCPMAHyic0yYa5p/v3mtHyMVpALWcZjgV74LyIkyNDUG6NBa+
uKZe2bhxcQKQsJHELnAv26jQ6yvmnNC5xRAPX4zQK6PHuDgDEPIXl5XRD+M16UTYHqmdnR7MPt8x
1zZ+MfxDswjEopcju1MTYnuR7i5Jxpa+N/CNi4FfEg2GG8Z0bKfL6OaL5FMZcWd9cT29cugYF8Pe
qHWpl3x/sGODLAlTz5Jp0VgvljcU0xrl5Dw1gVl+vp/Gnf2Xw9S4HP+eLuLmEZncNACIdCRKc/LD
6mVKBsTKFOgtu26GsAio8xff7tovc3FGaDP8751hmLZOkN/OCQf1hIkn+fX597m29YsTgmWmAhD3
OGSxYvWYFqt7MSi/+OTXxsPFkK5dUTOSkgKD2Fb6Ng21fmuYeXxw27D84oQmjZ/zb7/HxYD2GiTJ
SLtDOwu8OSLUUxXlPwWnXXDSqvXHov6FrQdJYb5OHSqb9fd229iR/HilGcpW0oOsdmzsA1qGKsuJ
9Tmws8ybf/67jBv6y/fSx+Pvw6VM1IYWj0of2vid5EOm0M2u0UTNUhqJM/LijElAc3yeRKRLJn3x
xRnsyiRAvzgLWD0h7QTMBTYWWH+WqTngsfbJ9WpvSjn1iyF05ZDTL04GgmSifFbq0O5Hwb5W4Qtr
Kq374qC7tvXxYPy44wiWCRQMSfZQmvEzSkYaUwS0ee0XP8y17Y/3f9h+Aaye/FopsOMKS1wdrhSr
OHz+m1/b9MVID/NczEWkRLaLR6v21F+dUz5+b9MXwzwGr++2UjnYCEQEtP/ytK7jr2qV0jjY/naw
Xgx0bxAQ8MZlwGh4YOYgDIQjcRbpnCO5vfu+F7dR/fZlWfbabroY8jLWcZlQC+cwiD4YzlKGsJlr
XxWHrmxduxjZ/83ZmSzHjSsB8IsYAYL7lWSvklqbLcm6MCxb5r7v/PqXPacZPrcUoatngi0uKACF
qszJgpnGHDjdqmIBehYb9SbHFfPJ13lhWBurYU3XcjGRCE1umWWNO4eGVneBNkj+fYBO1DwWGfbl
oanh7880GH788i/Mj8ZqVNshSN+Zg+zbGXiKkLAK0gS27KEy6zNN7JOBcSFbTkXGf0dGteBSDUHt
3/bYduHZ9uP9GWT31tMJQn8E9X4UMAcRcg2+jUYroe0pu4/v8MJLW59RqtDj+qGdldMU1jdTP3FE
Zv75wqXpbli9MRK0Jm/Mbk/nZYYLjQm0TDpbn8TCv34PXH31ahbG5DjERos4fPIXtQEVuXgNRklY
M8W1M6eZN/TtBqjUJ2/pr0+KH1y9JNUe0oSStvKkRrRyTRUdRHYHmPnjh3XpdlbBVzfahdxbUp7q
GXoKgNIeqA200qnea+oNeF+om5+shs+X/L+Yw42cb/BfcTiBoU/Belye4lL6Vf/T4u0g0v3kvVx6
TKtQ3Ds5pquOq6cF7SdndTNvZQq3Hz+m87fzt799FY0dQ+oQuqfiFHWa8RtCVv9b2uN8kw/h8ku1
CtaPmlK9tPUydV+8oVWI7p0+6odFFid9tCVLFZwv1SYsBu2zM/wLT+z/Dtm1xU5jfWxOFl0iQAHL
QvY3JkpI++Xjh3bhB/RV2F/sFvZfrRUQ1KIrBsWpsMXtly69LoWylKYdDNMoTo1uDX96fQClJ2LR
PX/t8qsQImmCyRRqAk4DCO3S05qp+KNSmfbwtcuvYoi6wOO0gxHVML2AT0oVgBxRcvlJNvfCt/qP
Yepf40zL8X9HapifjFBuYx0r9FTfhOQ8bOAhUQBk1e4+ya1c+qlV9FjqzKqYonqixyslCE+Jc0e0
coPl3o5sOo3kJ/PhhdChrULHwrEA/UH8DmFpatttTF82tbtfG2nrkigat3oM0nF/4vSEulJdeBwx
fTZfXPrTV5EDOEpIC3HQ0XuTWr8SM8M12qjArspvH39Ml35gFSfoBYBgKhgKMdkMzAm136tYSBfj
8LXrr0ax2dlhbAd6cWqbGBQ+7d9uZwr1UETC+somRlCw/t+ZAbKYJmHl0u8fBfgRk952RceaCztJ
pWwau6mir71qufqQZrq92zEcq5PRlH8Mo/0x5XSbfelBydUMVPbRDCgFeIshE+qk2+9YPPZxkHwy
1i5E03Vdjp3TW5MsIHaNIfnmQL03jOaTiHFeSvxldvsn9/iviGFkcIKyNiVAJ4rlDdPwEkJAnIIx
d60q3X/t8ay+oyihMb9AIXaaG3Edm+nDSFhqVGBiH1//73saQVv8f7+ipQ+XSMFkzXQTQgQ5H7GW
wfg0YrVCmkGthFw8farfDXgZhaTi/uPfvfBe1gU6lrF0nI4q1SnWw3B2UwR/oZfN/fLFB7c+fYVN
QXsACcpTmiMIpT/LMfXHShk/Gd8X/n6xih+aNoBumLMGqjg6TxMEdFn8/vjRXAhNYvXKLYUiWaMt
65MxR/Z126L9VgM7utE0eMwf/8SFGUhdTaVLO0FkqfMahEcd+oImGbglRumnWhW/DHrUv4cA0I6w
E6PPUqPnS/9ltKxrjJoEZa8etHiRchjmzyKiLJh8SFeL4iaL5Kg+nTFdSrahld8qlU9WoBeepbqK
kb20SpxPsjqB6zqgF94aubpvpvbp4+d44StQz//+rxBAIdGgRUpFJw/73erQDfGMEwLKX1zZn8TH
Sz+x+hqkqRbGuWjtFJZm/ihkRK/9Ak70azewir6JXYBtt5f6lCSh6tDuCkB+15csZz/ZvlwIkv/k
M//1hHBHqEA94IWC2YZen0NNFiBpQpsgmcc/vnYXq8EI/jKHDCbrk4gV5bmf4Io5Rqh/bQpZVxuZ
YP7otyfOawCXXBG2G1NJyk9e74UPdF1nNNokErperU9DUh7FJB8kFsrMUl6/9GTWVUbLoMwL/rP6
lM0J+EfBgl/L2s9KRS98m+sCI2ECfq+LqT6ZoAZg+hoHSyk/2UxcejDrkRt06G7o72bfG0mf1sTo
yj4f3M1wH3Zfezir0SuzTBdUwNWnqIaOsptCu3COVm53zebjH7h0D6vRZVpdngrNSk9kBE6VmeMJ
gKINxzH40vC117Uz5gIcrAwYvrNYbuLBuVb69ktjyl4XzqSTSQ1279Qnhc3z0dLxPShWMj9+/GT+
/uXY69qZZuwniXqFrIZ2ZoF2YMESvGFfu/g5Fv0r5gR9ROoxJanhFCWWgdnBV658GjL//lJtZ/Vh
RgbwdyUMm5NCG9SPrGiZlesG/Rwc4OLbx3dwXnz9/2RJB9d/76BwKk1tq3NAy8LrMs4LT3T2q1LT
+qONVz0sFTMo74HFfWkes53Vh9qG6aS1ALJOadBsVTN8LaPh7eNbufSm5X9vJSwje2hpnjktaevb
TrlVo/FLa2NQbKtLh1SKoAsFDFPHaOxpgfNAKM70bGN5+tpfv5p9a8smWz1V1UnHctBm0w735CfT
yt/XYLTp/fevB/haVA7g9tO0kD1U6f3c4CDIdpwl2hC7ZO8lAfcB6rr55Hn9fS6216U1ulFGUZox
LsJKI9nHF9TNo+EC9/Hrrvsk5l26rfP671+DL2vSeMImhVJsQkSg66FrJ/HjKDovywa0HWpxsJXx
5ePXc2EsrgttyPXpcRTkZHkb67ceAiWmGmnx0aJ88sgufL32arCPJe5dkbI7ilCnbiOrfI8Q8X0y
91+6+GqUIxZXapkCGGnBTHjFIOtt2VaF/7VnsxrTi8izHhNledKCacNmaF8VyVubDV/KJaJe/+97
Dli3OOk0ZKd8iNtrVu6mB668+2RvfenFrod2FUxjKzLYK7Pht3p2XRnlvVIUnwSlSyNhNayXqDQS
3T5fvi3PLNdXDBO3mW2rXp+kX3tA6yqZeuzqoE+r8iTb2C+c7jqf6k8yPxc+nHWFjAYcQRljAl/Z
0ZgvdeXOhqKx/fi7uXTx1QBuQVA5uSaKU6lCkLRg1VH21cZfC6jrCpkwwRsAPrU4TXbxh0XAvqi/
VEBCYd9qrOZGMmTTNFcny1nULajVBf989Vm27cIXuS6IiZXRdLrpfLDQK66TheeUZ3UNT/j7Vx47
afH/jqeFjqtlqhbliF+xRMUaqPu8QS38taufB8K/ovIM3jDrI9Umk9DlN8kS9HtFQhL9+Op/H07q
uhMgj2a9TtLFPjb6hOksMaisqirO9vg86b1qNx//zN9fgbruBihgjqTjzM+oY/NULcZzq2JMwov1
ybd56fqriAn4olUtc7aPLaAW4LPKjB+UAsA6VT+pfPj7uk5dJ6VaLAZSRWBxFJm9tYeyBGjbvGSa
snhTMH9Lwc8hbuX1B+X8yZu/dFOrSAp9AqSqmK2j1JtDLdvvs2WguTSw1X78Vv4eL9R1usqmdp/V
b2Aeu1Zouy5b1O+GplmfRNG///n/1x0AKg7NUyTMI5xKLGXpnG6r4oxFzrPPdpp/v4H/axHQlqXW
RJRZx9IwQuNpwDky3pkI//Knj5/QpXtYfVelQMtT5M5yrNVFwXHXRMGvrs5ZszaiAJz/pV9ZzzeJ
XqtpGEfqsS2X36zzqBYZRsQ/Vfnraz9wXvH9K4YodTnPuY4djiG3SZYe+UOLaT77ZD186TWsAqAi
FFkogUmv4Ri81Er5qLbll1YTwllFP1WxdKoyhYHS0g73smt2i11PXmg6X6rIFmK9KYQ0QOlijWVQ
wWK5mS0H/j5A+OJpjKX9SfC49BmdH9y/nn8HU36K8ZUdC2NOj71ZRFem0tj7OUiDTx7UhXdgrd6B
ht+Ms7ZEHod40Y4EKipMBTzXL31AjvzvDRjRoOpDnRrHutXse9l22V1cdgjniqa5//gnLtzAekvI
aUwPSLc2jqNjOz7H3fVtvVjl1/LmwlmtG4W6pHjICvOo2eNgPZ7bD/vvpiKOZRekzu8GH3J4A3W2
OYMuqDH90k2td4oFXpQsroPlOGIS8KWzSLBzwfLJO/+neOj/kw1ivS3UmqGJWzPlphIFrXxlH21A
V0HaHAcNIrce2JBVZ4zTSLMFHdqx0tQeGZafRaae5hF8lo0RRM87d+IiIUEhsBO6lrunznSeozD4
GYwZ6PVcK490mnb7qe4Tl1VOwRzLIf7XHtLq043mFmOmU5nHdgry8ZDNc58fdIARpf+1H1gFEbMN
YV+llno0QpyTbmH0/TaxZfilTK1Y7zT7flbxptADXgU5DlWQyxXmLuDvbx//+Reix7qhoxEDBLe0
1o9TXiReObTFFYzJdmMg2/zkJy4MPns1z6lRPUdLl+tHmQVYCObR3CsTSayPb+DS1VfRYy5NTXA2
pB2LBfPz2WLgeCFFPt8/vjyEpH+yj38bCau10lK1VYbrWBxFE7W7JUqxs2b6L17IRqS6veXD+iPE
cCgdC/0RTGDXTMOnrNReFjW/R4zx0lrGW6QGP5RmSlAd1selMA9x4GTAhq1bZ+jESXfs60bAQHR6
NaQ5a1Q3ZRXd6SL+MTkjjPpRfU8sM9zPqLRIzsATIAEILm96b8CzpS2q26J4Kaf50VRZZNdCf7Jw
OsPMmG7GzPRyXSFS2E99FNwXTRW62F++F62zazIsHln7XY3Ke5Rg9AtwHQt4cBUgilkgu6v9PZUp
PxXDOsPRYOUJpJCiOtpWfEUGeNcV+r5um29Rpx97C/aHI/ptE3f7pgw2dRT5KXYBy4y8Ah+FbmhX
ui4cNzdjyAv83ZGxLFttdAy3b7DqhKJClKYv12Ns+TIO3EGmt31vHuM6OaSUAKTSuA3qWXcVRLKI
JK97+HpBskCisIHHLRtQ94fIbI5RMx9LKQ4oMJ5CzJAZbhS9x/KngJ4e8H4E7YlU0WnUq7tGDQNv
CZc78jr7GD8WLqX8l5NF2/PjTQo12+i1/Z1iKbJJMk02sLBdbGa3DqPHC2P5Q08af26X7QRa3h70
H2dxhmGPD7kcXurUuuls6PhjKBpPBMvgl3n18/ykh2S8i7WW/UQWf8Nk/CiyZkO91J405sYM0wES
fbrvDTvYliVsciFOSTP/hvB1A8S+3wyN/D1U2QHLD419ztNQ12BG422d1hsqfbxUXX7bcbgtQ0Xz
Kv4R3vmVulSuGmQQu/sBxdacTn4ZN48aRWXbZVFPSqJ+ZxmEFtZRf9dQVt3Slj8GK8pvkaFdq2o7
XJua/C6cRNmoltVyoRkvV2RSvxvjhy7gh89x7stQGvshl8omGofBhzsa+2kuq7sqsMDtloKC0qay
wh0zQOxZ1dh9g2Z/AIfaPERtGQLFn2/1cbqr6yo7Zl2R7qiEazfAVwPecfHDji0T3qIZe4WuuKYy
Z67Ik1cDMP6WcxW/wEg59dIH4/wY0q3vJnUlvbLSfjso8ZxZ3CVm8JAF5bsOWN+zJVr4WW23KTNE
sTQ7elq6XTArmotXYi+WsXTnVAxeU4orbRj2JGw9x1TOfmGleJVL9j1qdETeTrCbFeup64C5pr2+
s5J8R6cMRHsr/S6U/qnNYMyTLnPlnDygjW78pYFRyXeLJlm+zvZw1VnptYYQW3XaTZohwo0VMaEB
Qe05B5NbpTFo2aL2M1qwIXGm13mHKFyEiuFKRB6+YVfRbRupD1UevNFyDvbe7I5FhXU2BNzvqp15
5G97ycwoh2I/Cv7MHP1VLDAkJcWd6LqTRFwLzLv6jZz2MaHXBLWOBjqljW/TnorWuBtTLruYrjXL
AKPIlPlJKzrXrlIgqMaBs/y3GXivJw0bBU7m4HBqZ3nIiZSuXMY/5w9vsKfHaBgegnA8IsEhniXm
t1QZFZ/yvr1SW3+KIOp8urRcGsN1F5j5sWmtF6PGgZQ7T1ZibpKgRJ6Xbjgm9QkdGSgVSJZpAODZ
QNfOSOws7DBNMfzmf3+PDZriRR1WW4QUzbOj2nBYAqylhdURKsCPuNPcc5oSXVUdqiajNPbq2IIa
QOrn60n+auZR6lPivysxcSFMMbeNom2xTfmaFRAtIEOO+R53zmEOmswN23LaLnPTuxXsTeRgsPlJ
sqf7ZjFuRnWWrmImyRH2rPQ6VI1O53hFbe9wnXoNuFM30StfWdA0L0hs8/lRxs1eaHCi5DSqhbuY
tvRqTlYoaTbp/+yCPeT9lz6I9pbVPZB6yVy25HgpwsZN48XYO7J+Fy2it6Ebp014DvnWeBzy6TrM
UaoV4eTaIRJew6iu7aiob5fYudKa0DeNYaMUjuVJR0VagA2wlnrvFqn4idjxdbAXL8/G2DUKJ2cE
qy8BF8Xyp6T7PJ+k69gR2k17uO3MShAZnHtrAvrt1BBlxH6i4RwxXb8Js/ohBmVeZomzy1vL9sxo
yeDo4iG2sj1cVVTTWN8xMTlgP2iKwCuW0S5q2+lPS6NWiRZK6Wba2eZcLb/ZCed0FkxHG82Cgcxx
4wAW4IS66b2mUKTfm1F3SOcmfIA/HO+MnDkhrsYNfqCNOswHO4Ynbraa35qz/qDTvtDgy9mEy5A8
90HKyFEL1Q14cdS3nkLH+o4d/qTldrhtIUBtNLAhXoKnnHYsAwezSNyoTa0tDUA0ohrdUzxztiPq
yUGnZ4G2MHOEbUP/ImpQ4lFEHJvTqkFSs8RMkem7VDg+M4Q673XOVA6ZNpmeimuPTgRac4SSbzpl
VP22kZo/K0G5m5c59jT6gzjOllcsEBh6JESldjO3oW/0renNqn6VOHXN6brzlubWgZF3RO+BPdsy
f4kevdGYL8Fd3oHbR9pW7inTyU6cB9fPgznU12FRlxvqDPlaE6G46Rl8HgiTPjHTomnImROEZkUF
sUgZ9KXzTby03iioXtckxkGzpDZ1ztlWDKlOzMoNGOiwpbV0I6uxRW80JOFtMy7Dtuq66aAmkKe9
DJPIE0fHeJ8bW80IEzl0eIpkos3oJPX3yLZYgSq66Wux7MBXd+WmV5L8aKDpfR7nLDl7yhYvilpl
H+qJYrqplhPWyiqlW3acdP0dGYPpLlZh+FVpzQfqoMDsJ21/nzsSCRgg7uJRXygS5givu6uyoeYW
1bqjxl1Nns3KPFMCrWyGJ0xbmy8iSp98JyrEyPQZx/dTOe06zer2ejEXHjbNEX+ynppMSJjysjlq
nkJUgVdGlowQkGXwrmhD+R7jpguB3HJouNRTX7oRMgk/bMNF85u4pqwgLWvk1yriiN0IUu0aJEsC
ThgvdasMGF9j09hGVaFuaarPj84sk421BMFNmsCRV9l+7NJkKn7qg67cjo7enpwqS04ClhxHSGLZ
RJb6ECw6YtQw0n7omS3v2MgZnhgClqmMtnsklmBORvg830bWp57KcfxVbo7yiaPByW/KTmWxpC0b
M1iAHDINg/9P4rfeiVovG+Kf6lDdN2H5E1IK7z2KFY9NBSu2aX4bi37c0jmk7WitfLR1kOCkarNn
W3LWKJZ49iq7Sf0kH5ADAEBQb8fKLnaA+jE+kG7YzPpsemEbhI/w/0cvnpFSXGWyoDtgnizhLoOY
/VhxbpOwjH0tm1kTT725VedIPygqquchmnGMZJ15XSwtYbGp37WFFkwZRHeNbkiCv/XYz9WbWU3O
lV2P6AnJKbNKn8w/cy/Q2LEcc5GiUDUwaJ2bjAEfXaFRwWsr4kabS8Wt6rjedkGbPYF/ao5N6RRX
laNJNuf1rSL1zi11zPF5jkuoDkZn9LUwMBi+eXnMBpH9iagJwc80R9t6ykCN1fGBvyugK2XIn2i3
dFCQFrZHYNS9IsaTgbVDuzHrdHjO1E4NNzHlk8z25yOCQQbWFlSU6i12bLqhHiau0RZMMXYQ+3ib
QsjVDoMoa3tPqx3CrOy717apEs9B7QgpEB54aJX5K57oX3ZrTd5Y4lisbY1vf9H1gzlPt/M8G98Q
hWC8t1tMkajed9po3lcprbpR17likeGT1Q5MSmH6xhc5XtnSyI4yVc69GAFEVKvxdYg4PKco13dT
2un7VGvVvaa3s5cFiH3bwpC+UxqaV/NHehnVaJ4ppuIqoz6YHVd6pjDVlj932Rlv2Ex+BhjXS2MA
WW2sJ57UWKdPk23uZT686ThodmrQ3M0tOdE0K+WmEv03Fl7D85wkhpvZlrXtrOzUG6ztq7hJfCPP
is1QD+HBNuX3NAKvYDJ4RjrGvcIa6595YbyJBBNWqtSTG1b2D25ROQ1gZnZ1Oz2w/23dSAg8VrCc
Sl2mJ+hzzY72pvG96weF9l/9dViY7sNBjN/sqa58Ey7kliRJ5mvRND6oCyZCCXLYzc8ff6pFlrtU
nebmrTl4bSEnb7Ibsj/M+yWW55n4lYvYOQWim3Yial+DIqvdrNXxX+eVztYOuY/LEZyO/CkrPYUv
/2gAA/f7oNbfLThpuyVmTT0lLM3qJu+2BWeYe1UJkm1eTtJvc8fY6lNiEyglYr2evtNglm+KWY6e
BXMYoj5m1ynCHJYq6Xs/MY/Usr5OF0auJXvMAiwnmqoL92OaZocxH0Yfwx1Q+hy7W60KB7w2W8LC
57+012oSAL4Ps+9hUCoTC+nBsnbGsBhvHdt6RNxDeU9TXMgSPzW3klalgxEXOmu/KNqwinsX+fmY
yAlRM5R6dJhH9Vei4FvIFbPzIQEZx3JqXwp9NK5kop4GvoWrnCMyl6KtFPt4TXfiZDUuZqif1Wyr
PjW5yBaDON6abKB9c+yQcnMAcp8ZjeWZbWBsmG9wCQeCBMg4KLumT5H2ddKhe0RZ7gqmRD+VyfAn
SdMaMFSsn1olazq3Cmr1Oq1UQrVhPOdtWSIV1tiDF5O2U6fqpe/aDvNDGF1natO/5toI+SIvnQel
45qd2byZY1l7fWnRZkAcxjY2Tj9sMwheTGGVHjrneDNq0QPlernPjv+prKbKnUoyA/Qmz9ldj5Hl
RY1sXdu2YUa2n91GkIex2xndoP6MCswrGtN5OSnNRnZodl4RAOXmH8VZmvxbWMuAvE89VWqUeHqd
O+J6mdGCuwbC3U01mKbbhVr/MitVc9MX5XJD6pdlaZGk1rXkwOIW23Jxo2VlHoJSMqsjpak4NMwi
NJEodiohjKVstyC+XRy8boNV1xtNDMqfaijSU8+e63Hq4LPtHQVU5Q543gysVx11GEExi9axW9ih
Gwg544ae+bEpdd21rYgNAtMqx8ZtMwjEQNL+YRhB3Vw7IpPvY2qOWzWep7fMmbjWmETLRhXBULla
XvYVLnat2/Yp3LOORsNDx60GXit7sU2p/yMJaZs+RTdkKqwOxZ5iMyY5uMScgomQjTKacF1vKeuf
ybrLMabUTojdFNnVfpmT4Kg0Tf5gmiq0ZPQhmnBrtHi5G8Rm8x3hwvzaM6OGxAdBMkFYSeNaoTXh
L+G1a2ppoh1UUsMXXawgta+S9MQAVi2vPLuZJ+oT3wWbwb0ahvmPSLRl4lq2vkzYHLsOp6HdbXTW
i5k/VEoysBuZzkUlTnUMZYJ9LjX1s8zNqdl8GJHevIu4/CW0NtzqzvxnNkgPxFi2HuyoMoctUnPl
d281kpXWDEzIlfEy/dJV00a949A9bddl/LzM9CL31F09JWy9b4qkwbYxxsxTE0LJQxegyaZh1XBj
mPye3muMzTnsbmiDKXcMqNxtcJQfM4Txrgle/IZqyUlzG9k713PIejckY4MzgH1DCLjLr/FjSW/i
YXp6YeB9VK028k1e0pES3fZuUDXTY70Z+YUsVC8sIG2whmv5I7RyN3YkEpNqiP0RdBGra+dcE8a2
L7vm+JA8CG2byPXCVH11mig7JFSJs+QKmOEVFscP5eA4D7ahFjvgHeXW0qWzIZZXO72kmVTYxfxL
T630Cv57/JqmjeN1TcPufQyy4WHOZtvldCPGPDKxlKBQAae3lePZrqbfNUu5BycNBrrfC+XkkC24
ITqgALPm6so8G7OruBr2PUGQdvykvMf8kh1rYSvbfo7Swh+bMNVuK0dedQXdd1obwVmUSrHpQhsP
Wq1O947Q7b1dypeqjQovHpNhh5yyPabaQIohJDHVRFV8nGQ8Xo9lkB1Z/rT3NF4ZvimV0G2iofwu
yyF7COmrPLQL0rZszDusiYp2yzZg9IXVlK95xcqnavvlIJv+zpjJisWpDlulzdVfuWZrCLaY09Uk
Ltyy7+yTmRfU0YHE3xQLkSDOIxDwzMDbelnG7WA0zBN5TrYuIz0Xm7FCmd+weDHLa1I9S0PywYo3
qWqNZ0DmM/jHFFdL0+5kCGu/MLXf7eAwXSgjRzAR3OVth5/kGgsVHe3kYM+fRievIxn/GadOuLmd
Lp4yKdGhkpNNuo/1zCkJzHKbRyFKciP4IXIVDd2gqK5pzsmtqo/l1ZKiZQ2M0tXMyNpgCJvJOImn
pirTV1XHHz4HYflIvGjv4ziK7oZOosm2FuU5Mzv9nRJJ9S6ckEvoPK2tbNvxJYtxSFcsbLYcwORs
6gLn5CwZHSYTDSeGo5Qe2AHOSDN9fDQS6DLa2PWuHk7Nq1ii6DkcZxQ6MygVOobZEc+F4dYODDZa
0BY37/X3sqmR0vbsdPS2jre6ncv9xJ5sB7hWepVTjm/s9cgs112g0dGultG+pnSXTZAe7MMB4m4r
ysEPWF3SGvlPulJ9MuPJwY+loSOKFha6wyBvewmWVwlCpGspKlDWLQK8gLEQZSfdF0kweQrh+sC2
u6ZHSn1pu1xgqUmf8XizcwZl+4NVZeflVV9f1dhlr5pSlhu+zdHtO729CpVI37SKETFQ9IUFwSju
KsdUtwuOIEzKOG6FUdZM+mThr+Ww9BvmdgPzXeIwwcM4QE0abAuwcvwvbLIXmX/TaNvahWqd+HqM
8DtQJnEtygLQshMhTG+1yWCuTHD86Z15/goN8qCsQipVY5/Tlw69DvW0zSfyzWZX99eOFYwbGSTx
nZIWA0ytRYl+DEPPZGT20WbRQocEU1GRr0fXtJWpM3pmSY9/U1qtT28t1q7elNFrVaXRL/YdCZtZ
1JceW8RxMyTswTGzMMsBY/FkrdJPn8TR7yZQ+jst5jCknacexfAc3WrDmFyxRjIfOH2x30XI513x
xlx8S+UxqO3hJwsAc1dYGVpGSzOxWfbF9CZFXj3OXTM+1aOGJRpdgEB4Xpy1QKS7qyycvlUN3kOj
Kaytgz71QdKTtiWKs9ItWZXvuaNoE5CCuqnConwXHKvRkB/kz4Xe198TW7XvRrMg85FRHekHgxGx
i02yfR8s4ocVj9zWkM4gEGZnGKON6cSg8qsqv0U42A+uGi7jdyXI0j8ohgd4oU73mIZR654VxX5H
cs/thCW/DW0X32iqkT03ES0prT39M0W3SbA9V+N8c4wuu0bGke6L0JEs9BqkEagveRBLSkewYhQ+
ZH406IaiO0fIRarbWbn1PCT4ZEPNrHeiDrS7KtfMw5hgE3JnYUdXYA5IWUQ9DsJHpUMa6MeaoX5j
NI+7ydaUwq/NpJ+3umUzw89Gvz9fkLOInM8k6JoHNcVQpo+hSivQEN/lyA2PTZ/nft/lrp6oyDkd
rbsazWXa6nNnvCcIak6VWrInmCcM8bqmYtpUhpG+AY4aDrGqkDzrA1O/dspm8Kwad5qeNVTA5G3W
4Oe1S+uhtH7N6jSfsgBrsZ0SZOu2nx7jtEh8K5e1r7b6VQ7NVsvblhOxNmE0ZOStp93UoQJKtasM
1VjcR52bktUm+3vS9OBbHqTbDsKa1eNKM6PmW43JxCUdxqSkkw9miurTKfSMMHyVrMJZZC6eahs/
UktQUKx/AxdF7a/y7DDMWXnFh9FUjjqrMBL7R6fnAKu1tpqtHpeqF+ftoJc7bLSJH6FgPYywzs/i
/rppAxjRNG3WSeejZdI3GWcA6Kala/Qq4/DM3KieMsRmGbJfM2T3kSTDr0bTXprMPJp1BltXeHOK
2O6MkaqbGwty+TgkW743H7z9ocenFpcqw0ZNd4sULJzUzYxQJYyHo1NwcGbah3N+eErrN6VCdKel
zQ/FCfYtJqymno4wH+6mJdoWQ30IxuS21akblkXLabHygkD8erDMY5BXD4mT3MoxrckZxlfpJJ7J
gv0J4vzW1pU/IWpZllgshRrocBoFGF6BpvXQW+ONldjJlVlKbVP/j6PzWq4T2cLwE1FFasItYeet
LNnSDSXZHlI3OT/9+Tg3U+WxLUtsaNb6ozt+K7iEnq7Tqya2R69OzgzGZ5ujf5zVi09L2+anserV
R2t5l9F3X9Xo+NxL8rvQ4EQ964NMjNAR8mFKnDTyLfoaQa2DVYoqLDfhhsjSJC1UuUYhoXavE0zX
hiL7hZdrJ+z3OUnPeKf/s+2KGtMp1gXsl6XB3tD9fMx9cZw79ybLJjvWMx11nvdt5sOPy5N4YkDv
iBbpHqyWEnkSFVQ7nGn1W4GXHeZXbw4QhJDPj5eSMvQ27jbT+cueVEG5smYuSVbAjWzvaHibEyNd
EvUFf7FvtNvgVLTtZge/837GIVX/uk19u/znqC31D/ly0SSsr67ubvtN0Hdk0K8M9yTN9VP9oLUQ
Qn5e/0cO64lT64+2YONJ0uWj9vWYfzIeeIiSjAlKQanAfniHGtlB5i+nChMXG9zLOvoxHv/YJlds
NPTI4AesHCM0aZ4pN9Yag5kJfspqZwmbats8pykUszYkV2vuvzKLkjA3tZ5UOVfwssx+OicnVr1o
9CtA1NJgpPf+9DTVSS5CXrK9btl5HJsIv4gMFPlZseHp/mHwvPVAAhLJ/fQp1k765JQQW3Nleuyj
c3Ksh/pzIVeVS7e88VrrSGLqBrB/MYZ6X702TU8Xrzk3ke6tA2e40Z/HQepw4PKFljYCzNLsbMgx
OTh2n8e+xZsrFc0r6HMeli6Nt80oTIAb7iMuWHXhCRvxftRWSL7MGo2T/sTldcNM977XaaEYbjks
tXlLc51x3dHg7Ntwb6HVbQ5GlH/nIrP1mAiIECqIenP7n9KmO0Uwe51uE1FhfLUl8YT0SJ75wHS4
PDDDNAe4J2K+DqZehwCva0EPffpE//PFtOzXPh2ePGFeRbr80jeDkm8v6hlqwfEITwsWHXhVeeLb
zJY22ngb/PAT3XJzuS/zGptuc+y34WFNeoCg1NToIs7/2S7bjVP9M/r2O+fygcwb6oiIqg9rwLeA
AtWjD0FIScHPVCUvekK+uDeY92rqH43VyU5U+v3XrL5Ju2ANzap0DtPuRfe6c6+cGw/tEDaAXSlo
h9/cnXLMiGuun4tyBCig5etMwrUItj45AsG2x1Eb3f/fxI2aPzarv07KuBp6bQWWB5RLoHS0MsZ3
LSXly3KtV+NbWmasK4+XoZFW4UQ3YdB4COeMXL/S6Rirsr9NRlq+0XfQRzPn1LyrcN321eE2TlL5
M2CPptDdvJeVwyw0vyA/ORim9mzbkgq79nNs5N2r0nOlhHM0Ow+8PSmbSAEQUbreXLKxuiVgG4+b
m9Fe7IXpJpto0kw9mAr9vCTWNeeVk4MczkECARlgnQotofoYPxAhRqNZrZHDv7YohfLZTW/rOhzL
sfqdmwkdgeCAXfk9iPaYz6DB6+CnwVjZVpSr9SODtwB8isVijNBELKVzxzmkc3pck7F5p4mQSb7W
I6+SRTB781NTEc7WL3elJ+fZ6p9gaXn/bx7HKhdM1oIGp2WeYhjeRy+la7SRT20tX7N5ywJhDg7R
XsRVz4X6Vw8TVfXFdnX73o6dXBkkManXrVR7Bpi7HRlA3Sfp2jB4fUXJMOeSLSF+CpRpQd5Qi8jJ
dk2GPIZvM5fAMafPrl7yEwxwWNokLk5oLdi6g3kQMiSD89XIN3iM9Llvjc9ZX6kuzLODpwwyY6j3
bLMTqsbIRkaU7d+q9I0vJhpGifx1zRkHOgccb9HsW+GbB/qs28u8pigacvg+7BGE1G7i2WvaiEaG
T2W75f8/rRbhUZjiBw/3Lhvl2sO587tHd+vu7CNbWEtnF/frgTVxcvKz7Je6v1ru+tym8pdrw0lr
pvMua+i6RU9gXjUawVt0vQQfFupsTqUXJqXn3N2sGk66b5F/7RPCnMmiCr2UzqvVeiiE/2/SkoPR
od6k3+sjH6c3rakPVbIZAV5LRgs5/aV6/Lfrg5F2dQ4OrAT4kiXGeLRXn8G//aOTQhfyaXxIZ/GA
R2B158X5mxA1kZYDNeeQMzax54t9T9vuWcsVU7Wq3xKft43hln9cF1G4TypMsI0a625+8zemKEZj
GZaq+mP460ubckBU60/j289kvHyVE+IFy3vxVqdm3lwfMpV3MAEDXPnIYyCX+oR68DikKTXEHj1E
rdz+87Nhh+fOiCWPzjQ+ZNPqhr45nl2eCSHXPmj0YgtlNv/V5Lwz5NaXrTBuusW0PDlL+5+mKMVu
y9o/zVanBRMjYFGpZxCeLgAKvrjJ9u5MOA258RN/bmMy33N0LsOvZYUnsgfrfSx5RCT3EM3Xhn4i
0WKJcJI8b7oG3a6/woQf/ab4IPoMUUSWPdCsw9rsiG/BYFZ25gtZCD9+abxjlEHU4r07y/Qq9e7C
UcrLzwOPm+zmkAzr3yGnZ7qeaPfFIbiiHepm99FsQcwx9bEJ1Qy5Zctg1WjV+yp187sdhL+Pxmbs
d+274xv70my4r8Qh1KHQWzP0VpU+6WO6RhvBopHUoVBWuguvpZ6iDqtS2HmQ4Vd61ShO9T39rDKv
uIhFHLyeXE6tsrrQ0BwzmrPSID1CJlRluk8WwuWw1hrItdb+pVAK3slvzwKn6wO2gxJwnAnKYxYf
o2nhC6mSVFOGON3A2Gc3MPl7tkY2ze6LbZhOzrvApDcZfuStxAEMFex0z2xQCGGF8KOyrazPLUOK
4udz87mgBn5DzFJa4HXaAmda4XvJmq35i5pM/QLYSmJX1mmcOvVbmXifG99duOn2/AhEUUZL3zaX
0uSk7nOFFKsdq2CtU7QBq45+ZOZFnBvLiwH481Rp/BB1UrwLNT1Mrac9OR2TW83tCw/Sh6jOk0MP
WHOaUiOLBb0xEYoil2YOoezDZE91JJHyhuhZtBc9BW7sV0R6/eATbjDNzQFcpQkl4EQIn9WdmGCd
11S13WWcJG3YnbteukrNL8XKkcDgs4aum81vae5vN7eotw9G3McmBTCw1MiR7sPC21upHWu2vDdH
s+mSrMonX+ofddumt7bSU8gl8kA7IEtcQ6ML4zZPzpFqApatzv6Zh+WlVnZxnFymOqOlhlubizKo
dCqFoaj+s/KugoKYQEx0wh9VxhzgCh1RxyR/9Lm9EVE9s4NN4FtSa841E/tdJOl4LdjLKXJ2QW5a
OSC7KZGiDelex5QlnEnaS9LCdoFt3NrEfjYz42+3rMszsU7tIZsG/VnfRvYP1AUxWZfVoSAWAfEk
M1Ej+5RS+rw951mVfNHuXr0ZeoWMTNTpEed4e6oHaR/1AQsTY9MY5z12EOVr9tHbnDLMCmNEuwUp
VBU1sRC2nALhwrDmfYF8xximl6qyNxiffugD3RbFU1o5ZhmoeRsPCbWggJJ+y4db6MtvDHEDVwbK
v2cWjnNdTF+8RmxeY/JDKCsJJFXr/KPNa+IS6VUsRYsbSRU3eKgHUoj0a5tAjFVE0jCa7rZSMGnt
ril6HCXVIxGh9ADubmYcDGKKDn21WqfSz95rOfxNh9aI8gb2v91MGrAGnOaAtWUgh3Jgl2kJgLcZ
Pgcfmdnksi4lvfnHcyntMoX1ZusDqAMZUafea0WEvD85JyQWAS+DKvq+KemRN5oIzVr5Uk5aF1TV
1obGOpZhO0JNwk6v99Lt1VNjwVQVK3IIGr0LkEIuS29NebgqSMF6kS91kiLtWpr1ZCRmcbHN0eZF
BIwXLIiHsrDPB+RTXddpdeAkHZKbgf9xNvvKf/ZT8TgnyfpY7PfyRhoeGzoKw8WAz7bnD23u3n0j
T4N2s52zk/nXsmjORbVVirrpdvnxzILvvqnG7YsOAfGl50NDdIe72GvYCvjvAAJf9HHdQtQF1QyI
5hRWE1SOrSPsNl3hRghfkAZoqy4LQMe15tuvHET3yCpJUicTCwsaWji0r7OfDPIIaiZEyLNViEfN
1dAIgrzusk0vcZ/tivc/SonhT+kgReKCVfkS8Y7oB2TqW98H0qbJOkyqMU0jo8kdL9ikzLKw6Ryu
wdp1+VcrxraHpS0H6wyzYV4sJh18ybY+dlHWKOJANbOAby8IAbfQYjmaYk307SzKkVH9trZJfo3S
6kcEFNlAffja28spr/3lY1n6/aVfNao4gX6a2s0TNiI//oqkjL2p2dcMmbo/8JkinDrh94Fnc1li
f7PX9NmkY2tBKFeiMhjGJmO60qzRJvzfBcvglICP5CNjPRS2U1pnoKb0eTV07amhB53hvuucJsZa
LS+OVeIanCAW3l0u5nKrjU56ZAdy/wYjy7cKtKwa9Wi0LCO7IznyHkTVoWEcRz196TLfuM6iBP0X
61rn9MYJ+TuVsvrQkdU4gdEMNX+WRILmycT++CO0kbcmmQoekFSiVpu1BJlYWFZjYV5r09N8Xooe
+ger1fqLNoIbh1qadT4gwtrK46baDGOdO1OsnjXl2oY43dHZQXewZdrOBCdltOmjbg8dksjZUe/S
NXqCj7nILNhF96tYwLovFC4goiPdpyz5LLbMAovlIkXUU4h/a5luTeR35vq3qiGhgioz2td+7Vw0
fDZpwMFUsZGxfvOiNoaq0MMms4B882XysijFjGczyBCeETqgIRzuuukWN4ZvkCjbmfvP1JUc83BD
G/KSlcf4kJnaHitiiYx12jOTD0XwLFhVUazaRTNNlEFWk2lZ6GArVWE92o4CD3FkcljUhFLC9pHB
WTZw/71zMouHpdWBsFE1G3002ibXA3U68609rF5/kthe0kPH8N4GszPaE+yGuztFOhPqyPM1loFi
KoQR+WpGyVDPbqCL+TATyjaCOcGTxaPnAaInguUhFKU7zHHnpn0RimKePttJWV8D+nf/sjuR2tDm
/v5Z4WkzZtJC919socyPapTFX5BPFHX56sNV5IiaGeq8XYxa69Sx0WA7V0AlsrBPVSJtFbHDItch
iki9rU7rWHB/kzGy+nRShxFa4EOcehuOjKIk/TBUlFmQZ9v2R7VrYcVkBru/gXjFELdWxt1jz4Vz
dKFz8pOJ/HWOgBNojucuzd+V51m4H7xievVrjHPIQAG4IU897VhC3z3S0l4U4Zrn7hpJ3nzfm1HY
WZi1fESxRyKkz7HXiIemW8b1zFLL5avkrgxPlrG49Pzs22UsulFCBxvINtDJbG+9CUB/XBNt53b1
dlFh4fcnUaGXOhlua0LfGoTSXUxvrT6LtnSyyICCbU/ZsPGpO/Y8uqGwGuOVUikzQ7w5QelzWlte
NC69gybH7rEKgC5AOpX2BFDsj2v1x5SZjWDdohiaF7NV/gDXZt8luC+yMNB/M1IKESUCTqtLL0k/
ziIE3e5wikp7xAqUdMN4Qx5EL2q1juJt7KvaJkOL1e3QIefpHuEgG3SlLvNH4E+NJ3Coa3oF0WP7
iqUDV4Zda5zdRtaD8woEBcBOi666OB8ss0Q3qltGOGh0+6BDs3RgLb7CS+1RYkYh48jxzghDr8XU
criYjmreEsfqz4ZXw4jNXNtvv6vWh7bUmu/NF0UXrqu9mKEcS7GgF5gAl7wVCgZYIkFXq9W2sQU1
yWBVZDVCLlGDKj0LJqupaANXuuE8CKMz0atIR0ufk70vNKgL0z6CBSJjSXWr8a/TaqBtbBvh109i
UklQWAPiz3HkAlTX2e7u9L5ehlWhz9wBTB/F0j5WZcCL3TXb5m93k3/LkbfFsEv1EyVhZi3nCTE7
iodC/qm19VUrmKmmnCPNa01YqWn7YjN+4jUfLoQujXlVRTBnB2muIH0KbU+/3VlEbzBP580wr1Dz
R1t3HLCy4i/toPd5MM4qnU/4gI4J9C9yQ4MdtPzxtGH/8GwCW00el+Eb9Tx6CYXyYoF5d811hgId
0H7plGQW+b3Jp7d2Lu6zVX0y3j55dAsf/JlHoixt99CjOULmicK5fIBUftN7K9YAQwwxUHtjPThM
HFB4BKTvyrqFeynFiKNb7cUCMQghxfrDNDtXnWMzhGR86HLCRitCqUNL0ebV5PUrCo+HbjDe5mw8
Ftk8RBBq7LSrN5zwMa2B2W8XK8s+h8L91Cv54LUVFSL1Q6WtDr038hOU6JQYko0iAV5LxnfeKEWE
JmAJaR6IumaMWOqQUC9dyzignsxcMeSMBCP263Q20bOXZK0PHgplrznPpf8Gvg966fsH+pZPWVe/
GM26hK5uXPfzCH9S+rJNbh2kNNyGmcmmXRZgre2oxZa1KQa3nJGCl44lhmeqqC4UnViUujb/lGWc
ucP/pWL6NTm0DJQ5QhHESZDR1MDV3YfJtR2psTMFJIdCjdaU5wr5p73qH/vtiPZliLmWr7PLN9la
yxBaUC5R2qEISpGKd6XxuttSutL/bbFXHoai/sm5PZBflId15M9uY3smdD5OO9g6AuoOc0bEbJ3k
fzMqbexN3fFWItvS3rN8/SMN6+LxCbLy+py0zGJB5jpXbBcPEyupaIjiLlz9v7VfFVVJxnFhpQvX
VuuiWdvFYPqbQMqWWjp89zA+bOhTG+nR1Wr3X4UL8zTW8uCWyJ7Zmi72MjMSc4M6gAnNaP3QIgJW
2Kh3hC2/0BrXx1bTXoces8Rulgr7gnUB5hx93jDdkhxJollrY+jk86+xKJ5y6YHrGiiZzG460dt8
zEnK4cDblbdpbCHW3CGdxTAFfL5w1EnH/OMh2iNvCJxiKv8xXyOOQOfdf3ZiZgIxUcEsqzjlnXjZ
FnlJPPepcsWH7w3XjvcNFH/zKCmUYBjdXqWnnimQutoTGp7EMQUi8vnCp/aRDZDuxlpce4UkHdn/
mg+f6SjWwHV3c5loXvYbghnxbTDYj9KxPzqlNsJ3JqBxzdijji/f6iqtD4ndX4eRB1BO7hIAysaM
qVmgDOuYDMurA99w5qR4W4T9KEuCMNasCkpt+m+/LOjLwXT3tlUW6Gs1TweY6gdQrFdbz17Mefrt
ktJQQ/zUa/3Zje2dCJwLlpnQR2oQadP2H5zFubTs57kZxjiT5WUeZ/2YVxNeRhCpFQqsN8qvajD/
DVrBN45XMpPpyRitp9L2f8jMiKBcUSjln9ZmfIz2fOvAyKOmme7kd/y2BDJlURwG2f/JkG3ulzXJ
0/MiPS1Ey5UhcR4+J0u9uLBrFCnTpmCXSN48Vtde/ScFdIU5p+/6DoIa2fRAeeTBcZarMzJjJdXB
zac/5pQwlBHSFrcKEHryAKvwfxAA6pzHZd25lod1BziYP97GKn/Miz7SWbRjq2nmYNvS+7hUeWza
20MKkNr3GCfT7rPCBVity6982p5LUSjeBDsqgHC4NE9aXrwM2krPAI/luGSnTLlXRuU9RIRQ3XT2
/46FdvU1dUcy1sVATGccAXC72Lt/fJmwpK5L/y+dqWw3ilSe/WxRkT75VmxbvMAYfN/R8oZ2U1xp
enr3duagLq6mX18zs/92s+K/NjNjuzXj/RvyQWql0E5odLfANmsmXPEgpRsqnval9e8afJlYkSga
svrUke40c/aqJufetE7cifS1NtQbTVYXvKJn25gPVQubUu5jK5HlS70d8kJg7JblacHiNNUTaC6u
hsB02s+iLJDbFDeT33EbVmfOjQ+vJqKNfynAlHRZa+OfnfAgiebQl/pNVHU01RmKoeEMNMc0l7Kn
t/13LiecASIN1NocO35CsQKem8zsY8LzAN2K+aI+jdZ0o7XuuWmRbfp+8dUN3X+QYC8NrwHs1O+U
jIpjPzg2wK2I3Jrbkp2Iba26ZZmrYgkwECA/tMM+BQJz/OQXni4SnTUYIHAIOSSYZ3gehu6C8Sg/
eFtVstO2l0bPQHSlMJHM+Dh0jOva108Ju1Om5b8xXdyQCkG8Ld6Ts65GBGB76CqIapVihHCnc+Ev
sVbOTwTxPeWNQGM0XArfuaFLBCtJ0/8ayizw2Rfv5ur/Ibr8sLXMCdge6kbc80ZyfGOdbGyUP0CJ
FSaC1aufnc76GFfxr7L918JjrFd8/PvzNyvraPPkuNN8UW19JYYmFFK7E2Z7HJR/TeYen9/QAmM6
UsZ8HRWoCRGpmYnH3OCnFfWsIgw/3Wkoi9+WiQpAZHBlaW/Pcb/UR4O0ioNF3WJsTe0ry+zJ0DpO
K7cCOkUsn8zPMiEPdhpPvYEwiCT5bq0esNF8ytE7L3X76q+8iUcLfNkff/eO/59miCXGqfoi7eTs
iepueJwSiQ8kqq3ZM0NZyJhFK8r0ypIe2bZWRzkKhteuhSWpMVjusv79xGjSY2/Ko9uW8f7rpHEe
UkMlX1nm1KeUG85xvCumrCNH0G0xGpiR+r2YmT65Uh5lOV3WPda1fh4t79U2sdW71nHN7cjy1icp
xkfRcOaAos3F8Mzq89sf1E+f60+53d/bDruqq8qQKMlDPa8vBbeZxt3ie/texafJyPV3KbNTr2E/
sktFWpBTLBfEif8mZBQ40I7NbO5nTVt8Geby3gBXRi0eCeTFTEq1mz5qS/LWMKw00vHDuqzyg+Gr
CPhYflYosyyx/nN15Ydunv0jpfHG/X4bwUAeUlquryv1WF/LCA7qTi9DNz0lmY9NWW8+Wtl8LIWW
xFWGsXnK7ibTs/LXK/grWFlzK50G66NX3tBqxMWAJ2UA1swKfPVoFzSPycpzV55epR11pY4KF64a
C0BsKr/mhsVs8sGEFmYAdcwqdNx8UnJUh8VOb7ooeUKIyerz55q5COdXdvQnG8P04l6o8lpDbeiP
5TLHdo5YipXuYdSdI/Gr9yKd/tOZwFg+5yzQNInqq8RvsXzSaKZiq3X7eCDGALON+wdJ3l1J70cm
7jHzNypIyauu24MJTxaw93AWL4HeDdGwq7w3dhqV6V+b6NZDZsDJK+vJYgdJPONzG/TL1GsHpQ0v
W2FFxVgwlej2uUqM58LhQJJJ8TefACeU9uyrjR2lzh6hYE/TMF7MRny6fLZhbwliLtODljvx/qeb
FJa3Lh4yJGTIEAuI3iSaB4XGYo0dVcbzpNJAS904w7w4qy4Cw0GZyIQop+U+Is0fbXXZ1PTe2l0B
AJg8rcBa1fDbS+VXsg5PDPHFrno4CugOlFRAjFtyy4r5n9eL08zhLtb5piMnQv46VJdi8Xy0e+Ko
a/pLy8sUVf/jurUHx1PgZy7G+Kp66Y30l47cCp9wJ1BCcy+6YZflx/3J2zrtoNXc3HiGoyItj74B
vDn0zRGDx3Pit6FY8hDBe2wNHpJo7xlg+2vLtVeXDW1i1+U7ie01wekO0FBP5QFFX2x1JBHoH1tm
hjkkJvCFfqwLDWF3dZr3udfn3LUGiezGf8F/EboLykYxWXYs8vK+ygZNRIuiEGjaLPlFvf0ukjYq
vfa4EgqxtViaNoEvquHxxDTy1+c+lEzAajQkGkeQ5wr1P46xMut+QSBqIRs7ws6GDQuJ3JTtyilf
e/KX9jrVVTgLFpTa3T6Uhtmrsh88JnMn74+Y5l8XPT0kZsvnvPn/Ek17K0xEE0iQ7AqYz1leh7I+
WmKJQKUjTZrxbOjHzvViqrwjIqLCZUTVygQepVN+Irjj1pt62KbJjXDrh67pj2kCMpvXFybsh9ZS
iHX8y37TosQBhJ+ebabJphuOVt5jmlrifjBXWP/0OPXz+1pMJ5T+LcqvMVxWecUIvGsJMDjPiESt
eMnyUyeaNx8j97o5F97eke+w/GA7wqCQnRfTxqHq0U228MSL5aU1zDDlMxJDzSmQxS5C8gb4cXbH
PJg5GnLe6m0D/Cjq3glnidG40B73V5pYPD1YrCba3zjLaEWy7187fTtSb/AmtuINFKg4WIYF/kxO
ClhUflmFHiEw9zHNVQ++nAgU6M1fu+M1Wdw3gpJO5Bkduw1eM+eM5AVmxCi9SDmwWBV2V9UwGyGo
TRH480J+2fpoTMk17+a3ZEjvgAdzqGflJ3lLnz08uOs0T7VwPuqyX3D1TUbIrT0F5jyeTTe9uhCJ
gncRfN6tTMdH3ku/Guk/FJ0Tz1l18A33NxD1bdPNCzDqj67K0yy6bVfTHjcG2aSz/nlFAoo59o95
Nh0S1Kf9SCw7MoQ27BQucrDhkRuv2vXp++HZ9tyS84RXDBi0wr2cmPs0IsP9Cy5m0fAoMsoCyb0z
Uey6oyGcK3VLfOpOBh88YQTBs6OCKTOkg+tsDhL00UZzq7sP+dbEVSvQRvI8mzyeJguPQd2opr9R
cVEHDFRj6C9PO2Dg+njA1faSznXkZc/7pcBOOyNM0B7NKT3gChkRjOA3EMNXnZBzh7lA6JzzdAD8
7UV9ztv+OrfOwbUcRuEt8IzpLfGgPawGIsPAY20Ppx5Mh6QFFG9pjGfog8POLYy3dcDYZA5nr9Wv
fu3gQrOcSDeTE3i4hJDEUNhnzsAMyOtwTQ6etqGPcm4rO/tQ3+HBS4KU5hscw4mwihGZ1vzpWMl7
69dHfA9kORRHM5++UQuga+lCrUyPqqwDI3d+anOPV/qzTxOiEHhPvOzicdRxYz4J9QQ8D1FMaLma
hhO0MZgmhxe/v4fyqf0v8WtGey3QsDLSEcn03cTJuj01tucFM3rOZgco9XmJ3FL917hdvPQbAkDp
RKb2kaOcv+WT+jMpYlYW3421Hp/r8GsFSVX2VFxSYZWMrM6J9SkNre3Z5qJ4ddbFfTmj/6nnvZ+m
w+JMJkjth0av6UFXlO/tiotd+6iREYH7uAgMAX8QF76gZj6UzfKt3IwtHnlJkAof0KJw75nFLVnV
l8Fqr/j8gtZOn21+KG74S9Uh4Zr8DqRIxiV3MfrAfwOXS4Bc2YhVps7+3Y08VpXexCKtrhtHE9f6
UZcZ4K78Zjj+IGTSRxtrfusMRJ2MNbwrTaphBdavvH6PGY9y46O5bNQQGtYMTI4Oiw/Lro1Lktto
6cenrCsO/SZiT7Pj/Wmz9IHQmO5WOdWjn1Zfeod7av+LxaDNLLl/uTA/iXBvFKKeNb9/JNID1s+M
U4IjUtExHzYxfovQnLyrhk4lnc1rU8lLvn1zI+w71uf+7qsy59RV+gvhua+uaQc5PPyeeEGSeDC2
JpleU5S3G7mcXcGtsRQfSzOd212wniH5RSpwwbc9hEWzcuKDje1Ge+mhVXP+/wrdT1C5NG3oAqwp
xWvT1C8LO2vYzbkKcr35XiS10Moi8wjSNbD43Gqv+ikr9z/l4UYuIIAQN9PelWSQyah10ftselIf
rGYRVwu987GqV8TDDqq8BW8E71XrVa/Xeyd71CiesmLZ6tWH5swvDDF9hB/pMAvwLQvSGpZ06489
Yhi8ruvJ3DTqZIeGdZrwxXUy2Os1HaXmhoQEFhKQyrHPRup/74JtUSzNSTZLdQQl+uiK/hMF2xFl
MAOQTg9qGuo5S47acOvgKrEUgrO9Qy+s/HVPDEFZ1iOryvP23gspwtYio2ReCEWR46PNQDPP0+uQ
94A6C+PG5r+tVftemmDefX3ChPjHotRXCXGAwya1ieLuacx+VLYdOsmIKfXbhLcxTHQq2ad8vgsU
sJ6pvShMT+FS2W8LB//KMt/Kmu0NkgcjUcX9XZ88HaRZGYJKXTZVX2u7P3x9Mmw4OBjYsVCQ6Hz2
cQkt7A9BwWCDv+SFLNLvBYMVg431AIGuBflEGtGa/Z0scGcj/5lk9Wt1BxIczP6UG92zynD69+6b
YWUC7W56QrXMWEgND7CbvNVrj8i62x4FisNtc15NWzwveEwCvfGQUQzMhdi/0O9yA+Iu5Skb5LXw
ml9lrYn/cXQey5HjShT9IkaQBO22vFfJmw1DUmtA7wGar3+HbzM9EWojVbGAzJv3njyWhvpoCuLs
/UCrQ9DhYnFOEGhK4VCb62BW+9GodkYfvIy5emrS4mYr+6P05WtEvIwBngeDJyND2+j0L/XGL5un
MXTjP0N726VP4fpGDYg39OoPVTdT9BGvtv078nBCDKLHpkRFhmCclZ2/6pyAflbZPwW5hdyuz4NI
cLhzhwq8R2WsLjgL90XgfXZeTk6ywtSqHLL5Ni1NWvMr3/RQH5q6BG6kUlBE9nLyz88opXqDaPhu
hlO38ztm5+24041tXauZmLBoCed5MmK2OWGVqbryonSqjlGVh6vlZKpLfMmie/HYRbHKZOmvXILa
G9yOEf9k9EDvgbs0o9QyKLvgD2MBMs0NCkq6nX3jGnHzTtLaeHNcb1N3xnPGy9J7nYOFZkzPDsuK
gAJiD3PCOT03LJRcTd5ATNR0PukQEJ6M5J+Z52cC52eZJl/mGOwYtV+sGmWsr5pDEjhYK+W7o3Dd
hkZAvDmzH8g+74mJhYy5/I8oDI8in3HLJCMN/vRQdmjcBE7C3ntxxgI4mvFr8gFjTHsQWr8uy6pG
jno5LqB7a94WVbJVrdlgR6+Pvl2c6oGwewxUCEVybwfm3e+rZxzbb7WDJk865RrJ/i9IstM0Iqvy
O15FLi42gJeSOoY+SAJtCZniROPZQQ+Y/Bn5FmiPhiuQxjmSaehv5l4460H2m0VldKfgHrUmNX1f
tVusYf+8VlOylphQ8T3f/bl8Sfv+251djVGHJIFuEXgq9UfPuQcjse1T67CUIb0f/fC0bGPXPY+G
sbbHATbj8lyFbvidBtxPhXwu0DPsMD/mXnYMq+g02GTtQKzhND5Zyjuyq/7GrnXOkdkFd8KUYhIS
CHG+TlX90s4D3C3/AqlMrr0sUFSSQ7c2/OJexA0e37R/Ib+MCDqUe1mnBmbZHm8RXkfa+/R3af68
2n/qkVzifHzxBv5+ziccAn9+ikXSw5TJcJ9OGTQPH/ATwCCcOKH3ImsmkrO4us5wLifnYaz9R8vO
H7pAvQwy/Ii6UdOMtZekoXRaXl578bJo6u04KG4AOI/Ldw+kQq4SG6rVQoNCNxSq2XRM0ZZdRDGu
Lot3tBrn5z6ub5YCJwefKaIfGYNkx6yp2M5DeKTSe6yS6hNw8FVaeAyN1vx/cQn3YZ30zUMZNIel
P5qo0h1m325Uv5g15lK3Lm6RmA7gvk6DX12cBqGTarwL7Quf+fJmCwS7tp7jvdniHe8sPs0RCLet
46iaqU6Tbay2LR8CvNGHNtGQetjWusWaaT+MUsl9ZabxZYxS/8kGo4Q315rf0pYKmcCYedQjme5d
YBnyF+wAwbrKDbJNMw7Be0zyhIdFqvJWjhw2YNOPrqpAKOnJhM8ULt0OmzYxOeva+vA44Veedm9K
2ODUFkelPf7FFZaemkthkQEMs8WBSG0yA0bhU8/02+YEM+X4FwYTMnL3z+ujUxQa/pXwPhMxDDOb
NCKspEb1DNd2KfTEtxNFz0MBMaxqYg6qfHJOedIn/zXhgPeDkmG9jNM804ywsjMbmQe6hxWl6nAY
cX0wtYl/MODqswCUuipp/menODch4KGkk3tjAqOlaLKXr8iu/+AHZiCeB6c8i34ROz7CwTlUKK0w
7mpjVQ0URkUkr6EJ6KDKP9MhISgX1NHKBq6kVf0d+s456XiGyYVgSo2nt2bs9W4ypq9+zA/g784M
JR58vOyxE/zpoP7Mq+EBTN/fInW7oX4jL0+lWIMp0N0r/g55oLqj6OyZh8Zj/E4o/w3jIDg7p8Cr
nEE5G7rfiItOdIxcpNv9EohkMohcV1rP5PCPQ+vdiAnhTGt3hO4vOITU/690YEQvcRJdhwooa5sM
4yV06gO7G2iiU/0ow/Fioslmtfoy1fjNURXsvC65Yzq4RDihYrGEA6ZN1UzXZU/AGh/Sj63TJ7f3
MXBMdgeAx99iK3iMDFPtEVI/h1mcgY8QYiQBtOnEkGyAGG37mYueROOXW6TXHlvFWouEQZ8K7zjp
H2XqMrEfshIwoj558YQrAdLAJjX05xgRakuD8F/JwkVm+81iAadoC/32Oe/Dks9CbmEJpLGu/Q6C
YN+QoeXYXnl40LcOS3Uwh9QoHl6jnijMrL0R9I+OSyUQWcApQR7wjgpIHtpx75M2GQhQ8WI0PdV5
/j4aEnzgLNkq5+ftpaoI7ojJXuLp/YT4Zf0X1d1XN9vB45AWV1KuwcmbloYO7++6a1ioULgVI0xG
yqtwHkbKm6Gj/fSPbetA0qiL5yJrfzS2NRytN5yKV6T9nJQrljpnZn4YY5XeyLmoj8aQqV/bnM29
N8tgr0rT+qdkW4Qrll/zotkjUkbQMmrIscRWTVjcE68w9+xH+qgqkHYIvlS9GbCeCojrqhAZ69nm
EihPJDc6c629n9lvFt3vmznxGBpEUGLPelFW/1cg6nLmlfJWdQRAqtJ4FVqY//lyKn4FTgKcJhDu
gaRNLJemMj345kgBFHhP8chxOSh2xLixNR015KEVXyPJZXQAf7LoURQpNJ8xe7GZhVEylsPGZdQV
T5qZzSSQhw3eKzUX6pKg0bwoLxh3QekFFzMn+CzF1FD+uqfZyemeVA9LNGB6e82a4LHRFliHFBe3
XeWElt0kgkdZWhFmquaaZBTKs3LA481VdOPDkjF8np7LiVpdtuM/ZB5mJ0MVPpMPZzbVhsQesqHy
/mDgv/W6vRN4vNeYH4A65fghNPgoc2TUEfbJa9RIKCE9tUbXO8U2hEUO4QgFAQjwsO+T0qejDJ8T
EzN652t5rXT1lXfiPxEEsFlVjdXetLtV4dfNs0jV54hJw3PkQVlzwelBQU9Xfs7Yhb0aquRhqIjc
64FwOZnZYtc7EoiW1zHLyLx2PYyjXYMI409UVoebTLpHVOH7IF0HC3X5InLWgLIWZH4kflRj54+z
K2N4ce4GW3yEPu6j2K4/sac4WzmO/7wMaFtC/ZFNTOfGqcw+JzW92ra6+z7sKK/N6o+2SKtLI/Br
V6FkxFYyx8yas41V/oiSdrf7IN1HtTizmaqLOMvJaTQKXw4rETNcrJg2XHvKAd/OzcksewzeRnNR
fuoyZXK/R7qqm2umNyPAbm3IfF9jZ1sR4fyvV82fpbs9dI8anll+t/OE9s8CHjv+mzka6EUGWk/Q
YtxLK5epnFTps8y7h66172POJeIqVA0ijtU69MovEdPmOn3/GDc97Lbyr5fmH+bNYIuCAwzONf4V
7fxo5Om1zqGGLP9TJCW1IOUc+KBH6h48wb4gLsFB7bkLw8Du+GR45eIDAqlGvfEVFj3i4rKT1c/7
eQPppjmLOHE3ATmrJp0OvcTNBVaRLErUU/wdKlntzbH1C6wV4VMStskRjSleNNl87YeB9R0Gs/HY
4WA7+VMQ+xuwlHO/bkZOKvppLHdQZtqNiRP8XBgEeaY4TNYBzopzWeZMB0bH64mYalZXJOSLOs8Q
FyGB4e7nQdaPQ5PmX3lrWkzcMHAyDTZ9M+Pvm4hchZZBHp6JV/lhGl5+Su1q/IOxRVq3R9H3aX4B
pD057Nh8EQVe0bnBDN2GVnYfulo3nPwh7Fi7N0m2RYppmpd4p1b45pvWk8YUT5Ket3lUJ8ze5b6f
IvOciSB50FLCQ+nd+alP/kX8NDmen9z+drXR/7pjyzwnsGWJL0CZTUc+wcYE7HqmTXtq8Z8gy59w
ESZYi7UewPcB5HnPlyAoeSV4gjeUEHoma9DuEVUg20q74fEtwPZwr1cJm6cr49XVHXHtTOf4z0pD
7nQcVfMWH/zwXiG9lTjy1zoPOV8ATnn/jbUZ3OKxJ9CI5yv4z4QrVa2BVuarlGME9G8ydNcu7xWk
kMiUMG8QRYwCw6zXhvW3btDnLElX7UNouvc4DHCIueZ7NRmjRNdzzHMX6fzVTFtGNbE7RcxMB1xv
pC8jcAqsfHivp8Q8xiNxyGrWc0063AwPKVsDjtAT9MGFCI+ka1uYk6wo3BBuDE7Qn0egLewwlnoi
69bH/p8aOlZvGyyP8bn3DPs/r2s4npOsItk20NT1kKczOxmfmLsSLqgJ/04TgS8DBxRjLQIMT3GO
HDEZITKB6/qPeBypTQMrdqB0Emdru3imlLcqjOl+FdoYo8w/0IlkMJj4uWhWNTeTIAtwdlAAU5p1
wp1D5/cPGUP3qtL1riwwh9TDPJ00/NMVr2r4NM8RxlbO5QPhdv9rqMfoQYVDdSzQvtZR1HG9C1WP
J3uY5ckkVffjDBKlQJTjYTYLf+3Pmjg0K8KfptRLriRe55NNHuwsyimBMNdP8TqzY1RqbJUfxHZh
bVv2v77Gp7lpy8Y+5GGkCCj4QJRTw8AwNmXRwkPrPsgpogcKush17zvpLqyH7BrzFF0JDEa0WEHl
7PwCz6Umlo5iHhbT1RUecCKfwv0kHMLkj3M+QeiPa9WA4hXOj54741hNTfjEIje948WIgDP1nnsM
1IRJJqqs5OS6zCPXEZEyOODFkOM7zfL0WxvlRDQJEuB6HOqYHb/aZAhlIAGE9qzwJWBJ28V4326u
X3A/JAiSrwm9JEhME85m4GT9T6Ab2vnC9KlxxslHJ9WlUbzVUWwEK0otliNMqa0fAqWT6KgK3Eg4
y/A3tTCNiMRjlT32ZZKPN9UkkQua0htjcqNOyJCpxGqaGMHiQHIXq387RWiaqA7sTWUtk8V2GE5H
Gvo0QBXrjbX26pTp/yiIHeckSJmG64s7OwhlGcTDtTGH3jZqwnm8zWgbTxG23bVtTiaWCpmwdizx
x3pvcmRuatkhOEccTbWu9ZPrau+tCIzyqQyM7CUUyDIYKcp9OWrny2xysarTNN2zuHe8ufCdt1Kj
SZUus10hR+oWHkrvY4Cv91LMAOz0HMGK0Y3/XWF/lqtSdbULkmMW/b7nYgSmYAXpJhVNu3UDOtSo
TpvowXe74qLNGM5IFzoweRt/WuN5WPYehCmZFZL1PdYxDrRxRrepArd+t4VXvOQ0PoTtS6Jn2iIH
QjTgMhqhiUsRbkzbTOXWVqQtSPB5IFJ0f1LY2GGBmeoXYk3wV5lO+QjBFpqH0M5VhKT58kZlK8Zd
Ylv7gbnWSdWsvMZq9iKOzDdCKdOeF3Phf1DgtwUGmXUE0n1FrhQ5IfU7DqXwr41C6KXoqStltNm1
b8l7PlR0r/fK8/S0TUPQYBps+k5I17vbtTd8UIPkj6EFKp0Es36ucPgxD/bJusYVNo4dmZU82frY
KPcws6wvydlzlSXpRM+tWpRU6EVfDh6ijWCMfxocUOmdiYYfo89SRNfB3fB1erW7wCAKbxVny028
xzbTUJOIRu7FgEkDvQniBUVBe8wSw3mOR1Gezc7Mdw7zpbc6zxJc74kq9lWCsuMYRnsxiNRlq7Ak
NTeQjf/zfCP8T6kKsgnpqfBSuRXYfQLQG+2zhErwjW8t2Gp3C/4NOuAYa8EU9hh0Wb7pnVz885Vp
PJFlgOGeemqTmEilHkqHfwhkTVLadYuG55FInDPT2riKYmOH49reANHDwNw04hCPmDcbE06K0xDR
tBEUdjbp3k08W/AKzFrvB1/mvwmX0s5tOewTOFdrz6/AlfkEHwyCpNBFy9YIN53NZIv4itg0AS6y
KM6YodgOwsYygvHGSoF1GdyWLF/cfYhQVXez82N1CLx6uk/xVB8yjTPjEKQQ9SDRM0a0NNyEeYiI
cXpD1e3BqA3bKpHJQ5S09h8IDoKkaeI8BeYsH0EDNEQya3Z3Dr6BcqzG/qCnFnhdRPeMq6PXBgsT
vLn/EaLPil1DU+zgblT+CR9ieZn9DtW39kChpyx39ZupP/VuQusmGMYlrvMzZUN/hMpFOe4ybGTP
jHtwnJ75cA1FNUvnfG8MoE49hpj3fCL3tuZiX/KKY/jcVOFXiid38ZyYzymaCiiMcmbGoEd3k3SG
d2tSgvy8yYBe1GxvRBr5+GT1n6PC/KQNy7zgxzU/0smH/0gLSt1XpnQFq4Qw987LjWZju0W4SeQy
7x+k9zpFnnpxhvlVFGZ2bdmWy5TLz7edmwYoRRBHN3EbdC9hGjDvCSoVb6AEDg/laBDdsc5LrYIs
Onz0IUNae8DCYNGNpC2gOpYHTMYCwCGeNZpPZfImzGDbgrsPyxoEeATiz/ltqpaOK8C5V0QBlfQy
4U7jN8dIESQFJveUZ42LS1bmzpsV8X1f0c6WG/RHoj3SaTY8Vzuskoz+QsE/hWbsdOrDZrjPowqf
scu+Uzl+KVY8TO5grdzZXBlUCezhwrFFZFOb7noW4LeUZ2503N5jmVxcJk/Yo7ljnsmPgE2z1nze
1rbvH8KsOflG99i3ES8XDJLJoBtsd1nX/NShvAumTJPoyJIF67yvfhNB2qqOvyInYNOCnjcx+QyO
KpqniN0FHjAUMpqbjt60qIBH56P9PHWMxqPRIqImn5m0HeYsLLkZWUDRjMeKZRHKijG8z1uTbRWS
hzJ3z+R8d1omZ3OcznPOFQBdnRzivQ2uY8K+BP1TArWex/huWQ0unPZiqndVvNOinPMk3KQJM9DC
P80CU2FaIMUD6cOyixDcqGmxEg8vxjjRaFSNvZvSjiQLqNbV3LrtsXUD54GmIId+LFWwnipRX8aZ
bSAZ0zZNEYknVsk4eJjLBmFGFk6+k7Zh7VitOm/QooC1db71z3Wd6p5aVLVmtZSlBEdXWsLB6Ms+
PbMZnWUOQFuJAcOzAH9FTrpNmukOui49BG7QEe9Jo6faMxu6sgRrU1aDsRBqwirKJ3tVd3X3Ubis
aeipdo920U/XfKj6b89BLs5FNj/OnlGBmnYdyP8m0spkmM1NukV90WxUehxBV+Fq61Fq+hKDtvCq
7BXrOyAtb55fY6dS+K7G5kFqL90TrIt2hmE0hx4IxiovIRK2CwGidoWNHbZM/5Ii73fortM66Ng5
l/aA3FkjzRUmSJ7OOB8c8LDKXzFT+zJ9zSELpTvbGd2M00NHnXnK2PCxBfQmduyiWhYGiOoY1Kon
ENlae5iwBqIdaaTYgaUXw3o/ewFwIc8v3FMrS2kSJYdRnrp+eIjzvNiVAtFbDWH95A7eyKcjle4X
ZAOWhNhF7nyhs1sbcGSSgSyIu9lx/urB1QdAJcEa/ZuwR+HhtwnLgXu7rzYDDEqoJ76HqDISCcSr
ig3Tj3ddKhlMVkzi9i741RVlFaQSp+xXhq8+tY3uZJB42wZJRfIbnAklPk8WnE7DWjP7jXeqSAFJ
FuQ60xINNDfUAHOCTFsVtdkxEC2MjNyTFDZJMs6Y1kfCDL2c560w/e5IUNq/spvK+0hVkX+XPP+7
omcKmmDofhsCxC1+4vkjAvNNBroaIFknU73Vs/FTtXnGydH9WtAGNik5bYDvNm6ovLsXZWBt6xZD
bFhZzbY2mCkLZf2gEnZrXMLddhZ+cQxyD4NKW3ubALPrDRhuenBGk10iZmISdy7KdyJX4rGv2Z7s
ccoe+1zAhjaYXhVhHJ1NrsVvlZrNOp+wLOBMhowepG6NFxgysMRzs+rczjxHDqWekeTYp6a6fqx0
br+1PdeFHWG3E4n5z6zr8smFu8Y+mNxnj4eO15XnmEjtpn5hitAdTQbF7Ayg+dRuVu1s0zHoGwAr
+bLGABm6aqemQW9MYnYXQY5xIxUhQ81Ncibrjx2vJ1ppWaBamtgZrjzNOdOZjD0WRJCGUyfi4hdi
XnEftGjW9ig9Chc32mexGp/mJAOEMsh4M1YlVkqBf6oI6nI9OlRmIm7LbVSxo3s2W/O5GuuUeL5q
9JmEJUazkmg4zDy9Vx0bgnrliK2WzGxtZU18gfn6PHnz3c4y41/Y5d1+SJr+0rEMZseM0rxFaY5/
m+7gDOAAh47L9CBUobrRzzkvNgbgbRy3OBpz3ozW0vLLKMrybeylvgFytJ6qmlvBF4I4rU184tZP
2tmQtzWeyqgJNo6Ice2FIPLImJD6cFvKm9qYjgItd2M183iaWA8OyhV7jpb9Rxb2jQvRl8lLEmA4
5J2MnK2VZZpInaGrVTaJ7Gb3fXHNo65cTslq39bJ4kKx2nUYsS2nCAbqPGJN1ZPgbb0OU6z+WtPl
WccGXrx5JvJvr3sAMdgu1iRJbBCbc9vCrTLtVybcYieV+BYUcacesO+ZmD/JIAM4gVFCPgSBlm9L
oyaM5JLESZKA0qE4VE1Em4Lfl7KSlMQ20u0ORYlA8Yvsx50n7XMWTN+Tx48lAgrZ0vlNA/Xm8EJF
lVo7gGogCW5nZtts89o3UQH3x90v/x8GCR9G75B4X1Xrs0y1/kR4QeLFbjI15it+j00Rheuuuo6V
3taAB7Dx+1kCFqchVaZR/KarMRfQC8INYRtEGHEe0YfABKwmrj4vQKfPRz4Y+mH5VUx4ghN80qkt
1J7dpDhTRXEyZfKqm/yaSwxXtm1+SnYDqci5JNwwFWSguUUjdXH2GuY278ZNBud2JUV7qTmyVaif
IXnsRFjidJaHOc6fJ/5AlqmT5VC9Vl04rDoC502S4A5wEQiM9o6fbR5hUw0upqDoDKNkjcCyppy+
JYb9adqc+Xh9vbQlikI2lkqXg5PtY81v1ghkOpYWjeY2tfJdBOJyY5jVM2MVRtbQHJQDjejaCLW2
k2vTB3vQiKh+4XMkFPbm7GgngPE7fDSwwruObXwVab7lEUoItlpF8mNAqNyEuMVlNP8mGlB/6KxH
aMcoBpg3VEZMbN5YLpStGXRi370N892D0cR8890ouByKW2oNW8uJ3mzNJGbODoZjHhpTnowkPDQj
OYoemA+C9DObefSRX11ffeS8xwXfbaSx2mcJILzluZPUfqlrwjoKSQX5Z2eadpQBGFZ/++intt+r
edyAx8VPtfij0/+86I5l6YKnkG0eJvBIPCm+ba94inIXqG87NOfZRFdbwKuADok1wQKDirEKHX4I
mRKd0NuZgObyGCam/zym4y4TTznczoQnPLC6YzCl30FhwtKmZh04EN+n6tuQ7Wq0PjIUSpM3l9Uy
F4/tAuAKMc9KxB7OHteQ555x76QLKLCc3LjTRHLXPBtjKS78Sz5f7Y15FTa4mQdNftdmfwK+0AFT
th9uQUlvPXAPXpxeA/LkqCWQkN3IRDlUSyyx3oUKk0Rada+Byp+54raV0tuGhM4sq1uoGzwWDQ/H
krwPshuJKor1bM3kv08/I8PaTM1kgvCklRjgjfX3YUje4kGxjkH8I6h4hOrxHtSpzTlj8vT7GxMP
UYUFnA/sEIiDn6vHxf8WDxhUZzB0ebVLjXFvSYFHgJUzo1iQScZ6iIPPbGi+qsZ4EdbUbwflvS1P
JMIjCU9+6ySsBwEMF8b6PvTSk6kC99hghmrz6Vn5z138bkKRWMXklq2mf7eWtZsjXDeJc+xBNwuC
pSte2YXLZoCEXZtyYQ4SQgw3s4fNbvBhy081Zy1RmdHEmkqCw9+NfIyJxU/nZCDDyjoVCrQweoRq
apydzmYtjwgfOihCgZPySKUpe7Sd1y6Tt0nj3uEW2JVpgem2uNXL89kY0YU+zNqUDmfsKEZCY4SQ
2tQ9hoqd312DfdWlX1keBHv2HvJ5/GDv38FZDD25AMRg9M1iFcoXoAfOH2Kby9OQpsPe1VCRQH3m
s7o2ro+XZmQyWuN431RVjP+yLRgbFar6Um1oP1I+T4fY9krihUl3MaUuqN5ozayQrkJ6UMPD6Lmn
Tqpn5PkFXgpngwQMZnMx1NywjvUWs2+GJaTKmLa5LYHmATdnGyD2/cpTr2B4LtC8T/YsYYm2ezUB
I9HihH2LEi3oUdzykfV+pKgRhJEd6XJ44PVDkeTv0NPAzCdduStSzsEiNqifm8dwInNfAIHYCMIy
a4+58b6W7rXtlro9xpvAK/4iFXkB9nJRt/TrpKp+Y2tkaQQCIM+eHsIdrw3BZK32fo830C68R5Ym
09dByGZvDCb7WKYnoj/PrDFYseXvuZIsoGIbAG6MP8vAP5802ZV7hcCifWk9oNuAQmwGFB7uSjpl
lh+gPQc9FrzZY2JAg6rc1Fh7JMvZpzN+MpH/8Xx2JUYgMFh3V/XrYLkdK1yLK/bS/Ck+/cJFpguN
JS5l4cAOt8bYcFDo3SgH7ETaQz+J3yAQGOuxSHmg288IzR8E0KmaMGcqIHot54HK/DMLD/aZE1+k
GT2g7DzRaCKdBXa1UZm8ytHbBU33Pqe8YnrqscIM1bbhxKjMMt0Saf6FIXJhXrGZeQtb9pug75zy
sUP7tM8WpTT0oQ+RUXYU5nkI2bzHyjC0MKJE7IHAaVsmV2/Q7+FsskKpFzxCbAlMC1zrBtJiqpge
LKgXd4Q/wKk2WiwiGLtOrrsgfLaBIbcpyzPDsJPbilMDjkfIjV6PrG6yEKYn+bz8ECD5F0fT8DsJ
80xrzqOYQzSgtB2PdIvgAKpgb2v1GOnxUvDtly1bknBLb2QwPCe98QRaJtk40QS3YaCONaS9KhzA
eAa5zrDCn1+66CuceRKoM00yifsSBS2M2DrRYshgLRG4+ZQY7bqbHRLx+kX5qKglh4/WQLRC78HN
mDMBHeSTXWkgc5Kuo25f6hps6yyNl6DBUObilNByYAdLpn8Tj0m/aYVbluexL8WDWBsVzRVlFLTo
hKG2iZK9Y1iP7AV8jRfuFdfdPq4xBxdWs4Zi2TOJUleBjd0zaYiadtiNoL6EYXw4asJ63vv7nCs0
prdpNTqGLfBUN5IQR5fdTbSYghMuZcU7Kzf3KKhsG61eGR0dHFX+BoE6+/Th2gqXUo8jgP5drN3O
z/A9Omee2oIFf+W9wM2xHuahuQbtYG91Q8q9s60WZVBM22DxGgah/NDGdJvKgLHU/FfbNITjPBe3
BtegQ32YkYpk1eGdXe2wTFrCXVwftZd+s1mh+1K4vc+ymj5bNqreUdh9UpPWzfb6e1q03slhwdJn
kQzRi106YJpCiXVT4tsBFM5PFFEgOXYMDSDCnauCHq9jfI8msN2KyVzgEHwxsAYxXLZUgkE1DJ4m
yR6umSDP1g+UtWrYOAY9mY48hgLeXt3Ca3ZMXCoA7vwJNrGecicF5eSwcVI0fDDnc24ti1lwqq3C
mFRT4TAOLQnbBMFCvKN8QzxubHyBIBKX24NpHoYYwDva7tfRPIBGDgrgGqZ904zJthHvCIs61xhq
tjSE8Yr1p4w2vFLsnCz8D8ulv5aOKBkJTBf0iVc5mywxmkt+IpdMCOSIj4r0QNuLtxYEQiI7hcO8
+Bclww8HUnx3Y/vJa8I39r8+oUMfPM8WuzkEjq1j8RxHFmgAa9OE4jGHzMJI4+A0IbhS3LsTpsJe
RsYqZ5PRHgS8cS1tNZLDwnNtEQrg6dRNckfdUJt2LPFJMGywQeKzhgWJOJT7mZddhHjoU9xaa9cN
vvDPvwRu91hM3vsi/krWMhZQ4olmw/BMi+xaIJ43yXxK+N5cMbzoRJsrSCAsYzGThT9h3SdnQX+F
/XuZhRKxDStVP3DhpeiiIkv3YIdQ4Us4CZosTYARvqySk4gEtXj8iqbgkYudzG1vBj4MpfLJnlxg
FAZ8it5UDDgAL/HGFs9wx0uYViOj6YpPaxsfotE51l1C2xBMW7N3yi2a92NiNY/4kYNjqAdgLw3Y
EiAovEfJbzJHX2XofjUBbvGmuQ51eXdGfZEeDj9H5wc5W89+YKtvkTgvkPS2i4/UDer+iFJIVxDc
dDE9DS0rbC122onJ+GmjTj+GIpCbwchuddY++rkPct+ga2L7Smo8prk5rBJmsGGW03+ywnI/g/13
jOGWuWZ96GzGXMn/f9PEmk5Xpu2Ro5uWIDl4OsGarDBoibmrNkUTpIdRLTDunDlpLcctqxwQj1TH
gHQk/sSCYKXe/DjpACT6YNfLN2sI3zFibacqeq0aLIOc62+eKO7YAE5dLI8qHa/41s/THN6YFHyL
ig+H0s5uLqZ3jC0/JvLGjun8DVFvQ7TbZVaVQsPBlBdk1jYDcTs77immq+3w1iYlRQyKOGPdtRMK
qGt0pQm7XdxF2rCE9dJ21FsNG1HDeVNmbrgsud4Twy83k5ey9Iw9R7Yr8Y+ZzGLk7L8QYvzPF9Ty
IlrzxJ38HBM+FLq7kXq0wga0wJFxFip8DHLAZLbqdRmTeOeD1U4nc2S6PQfZLozppUN1RaO7hll8
DOz5fyydx3LcyBJFvwgRQMFv23vDJtmkNgiKlGAL3n/9O6V5K81INGigUJV58xraewjAYTfhPmYR
ARX2P6AyOC3ED8tKjxBLfkVIl1ZFnX9UI/5PdAFSFnihiIppnoldLUcENhh/9YLQq4WfOdNy1OHu
lza28o509V04tQQkzK29ay0VY+8YuN4QIAX5KssBFHqw+8xn1lQU2kagv9gwjoRYRAl7KbRcx+Ak
wJnOCRQuZeoT7AdmwfGgV9jE5oJWueK259CG9s6/NjVxPQZwjK8+RIoBbojlHIwMf+ju0MDkhSl7
iGSqlvXGdcJm16dughYKD77lEMT679oukI51kebcON3zjzxPXcgXsOI6ksgh0yiDpqIg+zix7GY5
pr61QRyJkSoxLiPPhWOhnC0854OgW8LJhjVppuBbNr7cjuF22TKC5bJOfT26RM1ogPy14qWKa20b
dTGe4s7o7u0eA3k5UR9GvecehqCFMVTo2UnH/2fHdmOuA8eH69TPxRZuh1xDZLVPc67hUWKZFEuD
mkRoGPUT8epu5jzCgN2q62bFjy/J7PVQMNoiPhKVM6zI8ACeaEYb0UdUfJRtxd6H5Ta1dKcd7GQi
YbklTUPlM2/tOsTu2fUwGnI66TCznPut5jDuxcAcxiGT6U2UR/OtaHnzOi2EEerb2r012ZOAbmrW
k9GufbzU1rJiMtYbYOhMIaK1MHvSOE02anPAWsRIMgd5mVVh9VIn16HqfwS2BayuxNk5oRZYqwaH
y4ejHBQqXA8WGsjdupuy/lhawjtJbYB4kXn5dZxztY1bgBrR7JWYnGO1uqBNST5Gp/G27DXtdkr8
ed1B2cQ7n0mfkXCWunWQbUPd/2NzHinFbs5r6eLNAR98wj8k+rKYTSzK2jzpgYkBGrMs3qaCIcQY
rFM17mp9GmB7L0HMNLY7HCTP0mu+WzoiOAH+XzMs8V916p3jO5/tkBzaIT3EJnHmgKIbExzNlzWu
nFFzgzWxtgdYuvhXkPFoIKkJRPwh69Za5EGz9rBoTDVxs7rqZxY1GmcUDYtBiRPLQIlkcNxjGaMZ
wdhP1+1jim0O9N2YgPbu04QrrARdqzqerYPeu9R0Xfc2dd0IA5m0Gi06Fa7KuCkZdXEvoKyusglV
vxJkFPj2wr4/4C++qm3rOVbJcjDmRywKHAeirSDQouqY1tr1K+7OfzobblRU0YK2qiqR4cmZ/FNK
QKhRauchUTCiPJlGsG/K4nfUDBXcSXmY4uQ2JqCitfOCV9N16IzPZh5fut5B3k9TmhKs1MbOsLAb
7UsJU9wpfgjQoMgsrulsXd3ShiuTfrYo81rN21pNdRFgdhW2M2RFRacJxyXORuSCcbmsoupuO+al
7A206yL9aFIGRxhA4WF4Agt81fEFdgfhLkQWbWd7OAwpHgL6XDBc1Op9WJsvIhcbd07P6v/tmH5S
YH2fDiFI0nQOPYJTYFf/zrpmE7rD1df1s1PWLIPys1IeJ60c3z3Znwq/8VX8kY7Jeu5vmYaAibVo
JLv5AM/tAKmEYXP/C6XIJs/kHorNpXL0rQndeOObkvGzvELrvgrgLQdSEVwx/HOKMLlbsXNrqvlm
/BO+DBcSO+tjk3Q+ja52ohxFW1yBw/3z8ograEQ1NH4rc15nm9wPXjxmT4QPMnOCTxdU7SOcUvcX
4AuzqCjNzgM8La/D1i2onE+jMPYin7CHMqhWFiikvFcHWQ4Xh8P2LJ1Lw3iOxJEQn7eEc8/Ii3+3
toMwaIkMsxE8owbSJ6OYGkcOE5Mxd8akoMW3zaTsprRumbsCmRsZo9jQ8u8CBI10VsLF3YSgcDxg
bS1HQoqo1pEjdBeNEiUktQfCZXeEdwAA1A6/cDJ5YJVJlLcTsB0rIkupmxuD+gOX+NUQEw3mZ/Kj
L9yl8PpthqOIcs/y0N7a5e8Bvhyezzjmhu1SIc1p44lTL3Rc/QnIVcBCHerp0ramcduOWFMggo1B
NntrWue4UtbUNYg3idQAysWEHNfXAyOGT3/U8KlCiVymaw6YTWJifh1ApwnMg0FQO3P1Q6sRPjJZ
5qID5MkYfR2r0FjXffQkQ3o5YXPAmcCR0NH1GSpK/K0rZw/RNrNZw07/jKzmgI24NbAhyyTQTGG+
SgN7WjnlOyWHkKMDdT9SuSdVjE/DQDKQ7CkfqKJoBDRVber5p5DJzWZUjACT6ZUNsbBOGZMFrjwX
EdqguT30+NtQVc+Y5mY4apgWIqOgPNXIZuYx/rYLeVQYyTyJM2KR+79BMna5a7Nxr7pPCHeILMXv
63gL6XozB5ydFahmLeaVHsD1bmM6f6Ahu8TiAMOYZWAgTrBE8PCzaW2X87WWPT6c2YgboiIpz5fC
DFewCn/NcF/MDK26RDDQUyhk8j3vs4O6riiIsP95B7w+c4SsvCx9CyDrhyPOXZZHFYeVP3+f2NQG
unVLpUr5Ben3/K0n20va55dQePS8GEdoyV4vVLc6rTnR1pWFnBXA6p8vjZGuWt2lUicwF4JPoJ9S
o8V9RwtTAjvqVYIUojJ9wnGZ/SZRvBJzADHS24Wpu7NplUKo4IS6Kj66c/d6/VCl3r20jQ2CItiu
wkQWYbX3UpBXnxjHhtTQuY32WSCYuZFliPHycIXTgldE5i0tSZcY+dMzSUZgXts7ujDAFlNpvefo
fhaTRDZpTksD+bZaoegNlh3XP2BZqBcobVjZwTCvs/C94KDrhb0WvLY0uhCC5XtmISdNYcMYdYZj
vLd1DM/aeW2EDaBVQ0pA+BJRfumluccU6hZhBDs03mcPG4j+9pWAKJVzz5ZMcvzoPLEwvjqy/MEF
D2Exy129KlI4KNeJxQ7Q2ZDC1Mtivuqx2se8eSNrTf6gatP4WnRgSQwPtgSYd0aSJfHtTKkeTGtV
tcB+5JcAzUj/p9Ybpuzxn5xESVA8Z4kefy91rH6Z7QcLo8TCtrTBZj3z3lnNi1GbxxrNIbAJ3PY6
ZYI/n/y6tDYxi6Jui1cgs43lUynNBeIOC7oQhmjLoY2fnoUay+3tA4wpbLhhUtBolHQRw1tg0atS
L1psPZixtPWeSdxGH/InJAgMvBKSj4cg+RrdmOXUknPGQJLNHaZ+lcUPPBJ2kmhXzMW8tyCqTgZh
IqkrHVzi2y+36xEz4+q+No2QTznmfxp/ssnfGaJVbqaowxGmbwZ/uFc5CAvlkTpieYurL9z3TkJO
b6nu3Dwb2BY8OMPznHtuG8Wb3wanYZafna2PC6UBHsOIlBDr6gNQtZ7x0jQOQfK+sy/bXLkyjYS1
QyfT+htGNi9F3fwUAKMap+eChOpHoYInNe8iE3dbzJykZSbudtVe/TL6GMFgdw60+RsIhQ3HF3dN
30RC7gJ7jux4smLgIKeLNsxwNQLXBE2GCZYXX6GbbLOKQSPut5DB0U+CCBe5sfcrzNS93H9rIW0v
HFdlIzV6eRdeHFxCDY0kXf947ksaqFbaKwGBaID2worLKSvdYEURsWRgvSusECYKlI4eCAMzjHi0
dq4qA4c6D2FbuszYSGM6gY2LbTZE0Quzn5ly37PTK1ZVNmgyxku5a04fNLYkdkRtODzEIIBhe4nb
SVkmuHfgw8vMVRtIErSbs17Pn5UDY3UcUxOXAc4wIqn2LApMjMoPinzB9ENom3EAg9WYsHl+uo3c
6bOrSmiww/DKfONNc6MQ6xfcUHvavXJwaRdDDR6Qc8lITF1obf5bWO6q101AiOba+zGTVDQWJm01
MM4lLqtz2ZCU4HQXH3BlQRm4E11/h4FbLDskDG495KsaSgUlyU/aoFmlwoMJ9dJKedCw+kdeFDmP
1tK41VJM5ssMp+AIdWtSblPWWxniEF6Dv+w6Pusfq7AZa3WJz6gdNiV8fxvSFX1mgnu0tLeo1fNf
HpEIT0dSsQDNo956FrJHSNNEAJkZUacIb5yfKgxfcrwGsJz87eAEJh0mvfF4g2CkHKXGM/mg78h7
XwgdfalxCAgD0gaNwrs6jWGQCdDR1mPmegWbNG7dRBJRXCh2Gxzcaug93qwJ2gY/DG7+vpu1HRGd
QHiEa1dJszFq3P5NWDVwNZhy+QX4RLPz5uFcUYBrdFm0gT09K8Ndwsg5gvIetwqz3VuUKo2ov5Fl
EGpT7kItPQ20+zT4J085iBRwomRLfRN2uMoMkLBOQ5U2TFuoldAIjTs7MIKXADETvQXZPk5xLMTs
bqcy2Xg9hLzMN5OVIHswKu1DK5vo25oJkRdT9RBJfI9rBYeAJ7c0L6uCGSuEeq/4Zg95Z+IBucgw
5+NUQ/WZ8qzfYBocGFRK5SFuJkyXcgwS62xf2L6PkCEv4czWWvqujCeYg8GY7FkXehLjk4J4DV9i
WNMWptwUenFP9gz1P36Ka3OaPi27OLG97XxCv/Hk2rtzcuuzeJN03RXl1MqNRH/ANrvC3RX/oDiz
1wkh8ytcUbQFkETEcc+8hK5e0HJQReyMkXGvPU63JgRzSjII2oxXmME0Voiqu4eHcY7H82AV6WuU
J8yunP57huSzA49SiHFx1YN2L9r6J2zih1dRlUCL2WSQ/FN+s2/V+96Vdwa6+0nCJhj6tPnlkaNH
7Ygr3cBotxcrFA3XxlLRcDGonHcqrOSj04qzPcTcT2cTZOaHLZvHpPx/ArZ6LA9W6TBerVDbYedw
xJZu6zb9sRnTHWDvaxvC1MPNKcNbTTlkD40ijcYUzAX7tILpiuSN7hytl7ecJfYcLel3BkW5LFXu
ALO0vsMsqD3NRbGuHQC6tH4jVWVlJO5fw7Shfs8nrUFrFadM05I0h4tBkAVqRmJGSMuQEcEYDae9
qbMIrFUP7bwwlf9ObqF3RcoJQ9b+UxntoNJnCVyC5rRAuDfQsHpK4Vi6hFRVt5grFA78Xheu7jgC
qub1sHAxIp4FtrQxxqq+j0d80A3fVVVe4Uk5qxkBct0MW6IeKIkUtFUm4drxqGGHgbuiDVvslZ+K
JzNOzaW0WrmsnHY9WnCCIhTiC3MUu5q4jVRLd/oMlFkpCsO86wUKRlt5mIQVuokcw7mScW4Ta8w4
TOtUsSiVZ/bK03ED89FJMNlfTnh+S8Z55hAemaRtDWUHn6GW2qLgILuhxOACE2UCWNQO4dSQVak8
YcE0V9yxyURzR2+dEESIwnJhdj05RbH3F2oPNfoUoayt5lNvAsHWZsVcOzNuIz1TMjcDMlksRVJb
20durW68+VG1uLAYfLyoWw8WTkaYxic2rgViplgKPiYxXEwbjZG6JoePOpfo8iMN/yRxYxV3C0ha
mBlJH+GmbLBDAD3Xgvp1JpRzK8IAL5ywYU4luW3h+LdC01jX9rbuSKhDoocT9Q5e8TrS/d9oiJ5s
3PDoek7LEkJU6WHwEfZvpmtc3Xp8K5lc2eP4UaQcXbn/9BCe4RX/yGp6yMGihhUVkqkmqeaXaMTK
ZhpaaD1z1X3rmGB/Smn6h6wX4caY/C83b74LmH80RGxpfZfuZ6s4kuHDzUg2qGnRwbpXg0+Wivk2
YZ2XaDqYbP+tPk3CNDRvZrTk+Tmron3hphxFc3iL9XrEo747qkc5wdbK53/h4KxecS7lvPV5GX3d
RSbUvGAcyIxL26S6GpaZAal14X4OVDSSpltYrrZPHOs/MBQ7AQORSyHHXdjZx5o4JiHjtW1p76GZ
bNULMfgQctj1YCOcnXz+wOWXt6gTW3/04bsYl0mtLVZdBgvOo86QTfEcVXdRFR5nBsmfWjzvGMTB
rPVWdYuP6qPCAjaWkDbPHsL/oSDQITd/Yah2FL11y7t9x6sj9/A5IaIQEVvHSwT6y8p4jAOXGu/V
IrYMyNn6dCkYYVh/k/LRJPExBQFN6ENTLFm8oGRFwejidwcm9hm2oPiAbIuKkV/ONeSI4PpLHOwU
sd2jIkNfycjcvcDbX+awyFJgl5iXxmnZ4ZjB2hAWKKXZ5tI7l1nnDGmR4bUbQ5N7q5nWZfWZQhwf
IBi4xvvgPBvrm99nlOVmGoCGuVZeW9BqHB9gwoC9OCdSCNZWQngwXAi+w8ZS201wkwGdds142ds6
HIh+GesSf7sHF+wElwajCbQsJUikTYIg8ShOuOTjcKEo8jo6t7b/CYtnig0ffxT4+PCN82hAgkQX
5+Co675M+Q+XnkHUYnaNi42nODhL2xgXMx92ojH2QESrfNO5zR9s4wX6x3xvIIBSC7wjCtAMw3Ok
uj53n+fJ1sQ4Oa7Iz7RvkQ90H39bKMdQkLFZF90+Zx9TP1HTEGnVzlcY7Hzkr6PYx6FLxxRBgqKx
NR7chRHFeUQSVp+eXYpEvjtk1Up2aP6BO4qLJur2jyEfV3VXkkz6Z2Zc4kl3MWG15gyfPjPecWJD
+u+BsWh0aW3VQ+k4sliSUG5fZqqSyvkiptPjRsi92oT4horaX8MNTD36MHnLxfyHvxWVuJhMAzor
3c1w1oTSbRGf7p2G5ke5TjkY2dic9w492oTXsGcSJKmg2Omg7oxaTH75NCCQYeCpfg9vA6tXYqEN
/2DRu2IxpvgsTMzWmGJwF8gM23rFhNLhMYzfUY4jbu6sWINa/1JLoBO1AMnT0TdJgUCk3VRIMMga
WfFxA2HBepRAyG+m/WbDS3PqLw+nNYPyo9c+kpAhodhV89uANyUsun2Ek0hbYC4jTi72xVZGeUUo
3v8vtB83SfSbVT+xQeN/ofm+cmkBEKBjcrCPwLPOdN4ZA6vvsDqTGQXsToJQcKg8cM2zm7xaXrBD
cYV5xd7W4uNMpjoFgTqPqsjcGtB/+aWKtorEh4wM4pXC6MEvq1sP6AnTNUaxfG/bwCWl/hYRygKj
WFn1V8KsiDXN9amnDqyFWlfuDTYKZu+nGvUJyWM7zR0PeUXIYkNLoXg5HQY4YvrtO5gKh4jg/R/e
qTaffjUA4Wny5Namc7OrjGRldJO6wnDU96nxErE2XK9cMxRZq1e17f2DlT2T5sLq5CpwNztzAep1
U4t3eCHl6chfMG5flrxeI9uBp0fAeK8FFrF8R4xrUj88qXbpRr111DkLFhY3TlDv5lgBFIRwzDfC
WtBBl9Nidl7h4PQzQcQuxmywsmdrw1uesV2yN1TWt/rlvSIfKU8Nfu+Y/zQ49MASwGBXP2a4Wtai
uWbcEMbFT54GHJq1ifCMRR5/tbBRCheLL+PqywfXHiHJIcB0PTvB3o3z5oKPzJY5dbXgvtCqA+61
zrVI0i9y9RgrhXSY5Hi8w1PbT3Do1G6Mou9A/8l5PH9OprPjVqamfspVfykBpgM8yc0w+GBgUsfd
pYTDG2nzypb2nmfB3Zpi4xBCdwzYr+MuWwEBI4fvaJzf+fATt3bwPsilWYw0p4yxNlCrV1Nwr8lg
7ftoF3KS6ICKA76200gNyCuXl99Y7i3ID177ghOE54Z82MJYs+Vedem5Mz/VU+hbefAEMc8UbnET
3aKCnLlcY1bDh9PLo9rc2xoCBXzottJx2TW3mi321phfw8lUG6PWte+M/qHQxQDWiKXCdN3ZxYpF
gm3FWth7Yh9J4pBfPPl/1mbdfohbF4YxHoe8RT0bfvQqdPvV4W+4VLdUiXrygw8Rcz18jV9jZwqL
1XUaXI6c40h/FEHfHeiJCgI33XaT4lMcj+k69p9hTPh0RxDRDLoBk2ALEg1YFuB1idFqiL2iKmXV
+1BgJsRCrURx6z1MQyFTqWMFJe7SajecOKkPS9GBAiiY3rabkslVyfEx9g/GAae4yRZa8ySSSO0T
cu949tqljDCjS4+DRg1DNTd9FV105F/VgiFffoG/EW/oynLeMwr4VtGLEXVmSfGtMeepAaBdo9uy
NqDvePIxIRRhI4siY4tr3yoIXErfakUk18rU/O85tMivArDJqQ7iTO6MqryrLyi6asGO6+jpNoXG
HVxTlGweIlfaxz2T5F1XY9RpFGeLzoCTc0S+rM4JrtSgefDw6+gV4ZocqaFjspA68198mY5xlmND
6Ggb9moZG28iaJ92oR+xK38tRPqczOmFW2UExnKsg0/1anQTxTSv2siUK8yra2c4r3gvLdvy2lW8
UkxrVR3DnZU63BG+GxsWpljUrnpCld8+8Ee/cLTPLhIUjTEkpqiV2AM44jorl9msMqj/EGVFRB6z
Vu1EHMIu5oAeHeR/l96b131y6qdD1WMdVxubqtvrpXFXi6TD3Qo2JRZ6nNrNghiXHbdAndEDnZZW
3tWbM1cfAE/YB+Cf3MNBSFJ7Z5BcVIApZqnYa8G8EqgvrI78aY/9ZZqmQzfXfy240Muorr8J9drV
mfditPZFNNMx9LUV/umEreKC4g7NF2OoSzqWv8sAQ+SCZNNK6Dcs9Xq6CZRKVKUjeepWgjI7mAa+
BMevPp5gWdknIQgiJYHpoE3ph+6Hez2wD0Uv3lJHXKPAtRdmisWKJfeDMx3x+97PbbH3ZfwkM3FL
hs8Oxf8txqYj99NvEFuelWF+yLw5YhC+rYNgb7IDgJltI8w+FqielqOXXg1L8qGAgm0f65dcse1Y
HI2FvZ89jb8HnTfHsjZhP5OpEW1da2YtB2KDS96qNrqDW4Ujfkg4XHAcZmNl0D0RXjn42rhwo/JH
uvJoa/XrKIkG8qzq98CtSGJ9bbZka8fNtaokcEN/1sekX2qi3QJk7nVS053K2IZKLYna5yXN4SXm
k7ebpfHIcGlWxeUAB45Bzw4J89Zk/coORS0NspMPF7v+0kiJjsWNd1sX50B/q9k3eWXVdhyxaSEq
bwOm5u9G9aHz1hQ6OPHGbKuzC4mIFCY4muyqZ6OAT3amVFY1TdP/6Om85hDsWVoe+zwDD3afN2g0
W52wAusbDGeRQ3jMATmq9uwFP1H75OTj/FNvzMQgSccGvk3vRJMyhlMJdIhD/F8mE3uV9eeO0Qsb
p6Q0ZQcGmWM2cJHmV4lrTFZHKLauTXpXZwwLXh0dWtH9mqPXlF/MT2UnVkstAj2FobSZ+48wnVWX
o9DBhqNyHD6RzjD0YiiZdMvQcLYDcQDG+MGFqrvDVui6OOjjmqcqay5ca18bEJ4Klk7xYSHJTmCD
Z1j0Qr9ezg1zfLGnxiClgMpe17OjXVNKyvcRQxnTonaM5rNDZTGCKrA7FwKZW9UwgdF3arclaGxl
tO85DJnJ/mHTrlwuk5dU3ZmYJGaA0pPG0IHnBiIFosQ5S0HHT+45UdXUY4b5r80weHVUKdACKBws
cVC/f0C42I/srP4zp00SJiwJfgaXETD8Ec3dT1vsHd55WVd+OG+5fzlRG+1foqUggan2qvc+bIr7
QOLxQtiPKjOzBktvNlbp/FbHGg0Di4cvhWq8yGWIDIibUgWrUNx4JhyhcKaRenDyX136jTiJcPL5
/u9nq7pNfd8MZboY4cPTGgnnnbvJV/vZdxdBTqL06nhKmOguk+6bhWEmTCTFXqYE1TrMGC8sAYTs
6t1Su78QO+D9Iw+mNZ5qmFTRQFYxpxafxMMir9M+UjvdePJmyL8+lTk/M4oeMzN5KAELUDJyXY2d
YFVKnG1ZBV4/s5mces6tgCIc8fm2S868EnTNlY6/kABIjF55TZIGW39cgeHS7phfrTxcTwfCwIYU
nXKOhALvjB6hSnLTQLG5RlUWAnfu4qw9qKpU5sllHJK1G/wUOiZoJEdAdQqH8twRJ8sa2JFeeala
ZeFPFis8A46KYn5JExab8xR6iKpuGldqmzDRqqhx2SqK7B0f0nCYgfICdHFzUDnwEJuP9LxBelH9
CxaIS7ym1ql9dR3/UzWHo8S/QItUMjgigtfBfTJ7wlxBPomRzLayMJet9+/8U++Vjgev7mmLyIXx
m0+wq7m2ZEre1Y4B+3+ZuL+tzrvQ5DK+RrtSXhM2AamWOhvCmH2FuNjXoTyk6lCs5ROzH/h4zOJY
icmZ1sNvxdl3xCbh02pVgGaGkmkIlqx4v/Wh9WFNYQxoTtLFGOzi6PegnrX3riKdMcln7YTuUrWE
kZev87hb+KmDZks+DFA2fGlujNchc7E5peuq+ncPfG5/gEmi4VGF7GsmAQvV8AuaGbQYs7TuXefc
1TFhtOPZzaIdJIJDxCcBYFD1rO26GI0wsKZ2VIHd9ni0sOSEkXcZExjzsdgAga1criqp9jxR3kM2
LdVUs7Oo7T3og6X634GaJqWh8LvDiO0qV8FX42u2Ur8tHZ0lvQefEeH1v3WINd6q9ct1TPkSgz2o
jV/tul3a7P+ZCeubwvo28mY5c4xFZAmwy0j9/ytZLT0WFIvcr/U12zJPWr3QY7CqaHMt/uQ9jbD3
FRAhGqYgvWlf/FZBRj53QX1RCXI9s0nwV7wbMwUbZzlOCFBjqV4bkEAnbXdB/6J6AI83EQuOG7US
v4fnXcTwCOVDbb45a6Q2nilvV8zroxZ7ql/Ze7hRaqHy1Y4poEkoSchn2/2xQVXUy6sLAo6I6ihi
ZX2wKYG4VMupKnXAUXUL2Q6d4Ie1OPVPs39TJ1uNWXhEEc3GFqCH54Lihrkzhfo/WCT7nAaKDOUA
bzwUUkg4LW4e70U4IBfBQy+r32ZmWS0QOwxkBQUY9MbqDPTwzeCS1fJN1Jgb0hOXzmbGVfPkiE7g
KY3ruobhHcdn9ZTqzN2pP7M8XaU2yo0PAyGgAlfU8+XEp0MD5qi/sG1e+iWugwAeDhTJbq9Ajoyd
TictQG2Cpr03C3MDS34d9b9mx8VwDb0XTQTHQty94oYME8TdjQPp3BjOJgB46swrOdRhsNIpZFgU
3B2v3WY8CXVD+CCV9dkJ5BLs0X56idIP9V+qQ8GfnBL3om5J4LyMHNLqwODDqqN7osRlTfwb3OX2
kpXn5A96fNM5jy7/1P1hSrQ1iuZiUAlpaaSWJWesWg3qcmtq81HEzEGTNc+JnVQbANN4WXsK46Tl
B+HZhd2t2jhA20KI/ubZ4m3ipQKgdHH/DKZ7g1E9n4P1UERfM146g6WvDE5KSgFmKNDANzTqabpR
l88KzKPsYtlv0vUXPMccmK5KIA6rs69O1wqhUc9PrVF1EiiQDSCQr1QgnlrErGxEJmvAxn8nkqLr
8qwc2ucu0o4KK+RSTFrSvshW4FFMJKhJzaXQTLzxeV84C2JBzMPTj9750f8vwDo/V0hUQ8aQzQOj
QIfrtYthTLqQsaluVD1BF2/xYwIcZprkqQ4Dpg1wc251gc0TO5XIcsRU3x6pZinHNGeqhxumKjKI
ttpx32yaO3qXltdGoU0lkFm3t3r27XCrTBWw+b/5wmHoh4aN0pqlReKoAqjUwco+e+K4ASRNG7JX
5Lp04F/x09W5ik5lwWAdaQfWyNx/dT6ZgTG9qr2RB4iG2FiRME12T2Z+ehmVjhNU5J3L7GyKcYbZ
n+evDZ4T2Lv4EE/7tW6KpR92N3MQV69Bza941rbHqeE3hYdxC/U4IpCC2IdF0sWoSGFdeSX8qNbF
SsJDnWJnODoFcfTa01K4WX4b/LSHTOklj8lxpndP9DnhiG5xIU202Tl1daU4BASK23snQ7bemHKh
mjY4UK+TVJ6nGlhFiSWw12MqZT9kFu8HGDuLPmcyowo4taBGuznMWDyykziz9unQBTeifUtLlxuh
QuPEtgQd6mtJ5QMJLh4mAAzMLQMxrFyLrDVSpooQYDCaXzI9R7OA/48dtjcFzA/MD4xR27K53Tps
yJy+Oau3TTWO8O//GjQhasj439dPByNJr7o2vCJgwsCoq9993//sPRRNDih/VH+rRkszgqOTxAeI
+QAJ5nZs01NYuW85vhhL3b7ojXHCKX8/gmqODgEMY7W3AR3gHl5Ct/gsreHpN9EhTPqVKv1V05JR
aHluc6sn/BDaUTtgNLFVfzmVBmlBjvGIYsCg2mluEbMXtRtRDh8dtmeHuO0Xhs93TQdjYVuAioex
alRUUFfGZGHo2FekaS2XU4ZJPHIYpIBRjDkxnQ2/wcE0bYZdS1rPdvQYA+bDiFd8aL8OVXVtfcJr
5+yO7dpBPdZimOGWWsplsD+XhrwwtrmQyU2MUL83+zHeBqGOCqKimLUtpYa0E+vMETSuWqcW91TK
a180GFJImuYp7b17qhnld4gHNip7DZQTTA7rw5RGNgJtz7Byw+EbV6nM0NZDhImVlhWIB633Jk4e
A7WHDoEKqQz6zXgkZBOQAjHDRTYUbgp0HOsc0gNgy0QD13piV2akc6Y8SXVWFq6ApxSUL//aNGNU
a2UZNFg7UWO9qEOv631Asp4OB24GcuphwrjVykODZTY16yJF1lLRTApHn9ckGN1NrX+Skwp/OsMx
zqAQw08JSXstT1xcvxtaC8QjhM/RVaQKZxkmNCG6dQ3GnpH5a6yqMZOiO02m3xbEfUZlBHFhlXFv
rTB+TIhiplI7NRJWoQFwezP9YO1rxXbqIudWMq5c6rKyYaE7PsFCHkNGQhr7gcz1YnBmhjD6Rff6
l37o3tQ4v8/te9cgqB7xBKaoZYZH3AyWuY9adEp80s1EFwmcMQOP5UGxMpjtjx8LiRQBfrv5xKGN
TZQMa3wu1Z7ZeRghN3Llw10LkAWpQ0nBjUN+H+iy42kggVYJ5bvXgqobL17kMtAxe3gUJqWw6D5A
qjn3udH9VwwRlnk2UlRmGDkKbPPJFxii3tLTxTZZbJibs2o0QFxYomvqN/Z6w8B3VAWymRh2FWt1
RlPfUIysI0rDHrUMBZGVqIEPKlfYQHNDdAQbcp2P8M7FStjlG019XuEGNerau96Nq8L/Vhemh+8l
VR8n6RC9KjQAIxHCKJo/PX1cntuIziLi+OAyTU3CCjH3BQco2c8wTRpSGhFgwhxtyb6jBM68Wwft
B8NaGrhioUcOq2jDqBn+ExadOEGms3zJlZV8zhmifrTHsmwJxeFjqhEQEqBDxTwqaJ4ujiMWDbIC
GhUmxleoOsliVqB+ASHjp5GHUWKcoP6ZOoQau+3eCu6hi1dT1keIbyKiMZpllU8gCTyGgHw28LiC
jxyBvjUJFWn+MwR3gU1AxVR3WdPNcwamSngGM0jNih2q1TrVXigEHF3D8e4+IeWtk5IYw5pENH9h
A/9QoPTOU/1kaoce8ihhWpyuxLoUEMFopdSfCp0vyVRUw11K2Ii4hDF6BZDUKLPUP4bdqzpQ1NLT
W3LgXqke1LmdqDMZtV+vo3/L050M4OG7xg7A4GDjHuM67RFu7DuH+1iFZ35oyyxOrY3UmzZ4FDKj
J8k9md4xGl7xC9WHciS2KlSiqn2KOkmFr/CIh9Jsj8FtsMev0IYMi3lUzEJr7GnL1DG19Julc066
1caCm41f0rbjgM7AKPgZIwiG2aJekIBvvnLmHv+QYPyZlca5q9P/cXQey5HjQBD9IkbQg7y2d5K6
5aULY+ToSYCe/Pp92NPs7sxqummAQlXmyxcjHF45CU0FWTkE4/Es8zNDvKE9zAw66fQ7+y3fgtuN
XnEN6fDV5tHWxwT9kc1s2KM/QTnIljuIjghyzmDdm4CqH7OjSsgVmEveIgYaFO/6ldWN56qY/n8A
aI6EiAm4tDTN3aF+0eVOKd4nM7rD6HIpanmECbLR198z2m2ZA6fnQtJJ2eorFcrqGOPR1OeyFpNk
iWXLG+DRG/i1nzDcrsL6z4cGuOq84mGhOPeZmHq0MEFQWADp8wVBcPKMiwhdSjB8UrDpvysF1Leu
CTNw+UsEIAJ9MuCVjXlIlRIHfJQHPYGI2eYa3LpRj9oRo6cuAWpQIriu1iYrLxGF/kaz46vQwDVQ
XZryNIT1BYn1/ZTk/58nEU1sWx7RhmZnLC5oBShtJ/piDbrXmdunXzP9vOkRW8r+rCehegFS8Jr7
viVynsafp9x9YON/LfrvXExP+oroJUuvdCbyGos6mTZZbok95bz+3wfZntqou9BY0u+kL3NeaHen
h91SvjGmCEX10gyQm7LkSVQLIhEyxJuh1T9HPyht+tVMxh0r5iJn3pRbLlq6y3Rki62ouW5Mermz
MX0CSb8i5gHldw07e2BGHfolMiWwzIKQZpogfO2l+oGZwP71OvD8RjTL9HAut4AJkHGMt6Xamfym
rquLYISrQkctc7AewDphXBGy6rBoNhEA4ASbeVuKh5nNOVXgAip1KiAC+lZBSwvfMdWRfhl48Tg2
seiSxkTFRzsoEe0TymQNA4cNMa9Qv9FZ/lnILvfrE2gJ9P34gFieajM68mLoCwyziHhiiMZSpocM
4F3JSl074jBa3ldVgMtVrE44rVk+swbt1uL/KEUowJDsaWLtAt7wua6B+TVPme1v4bwj7AmVtyUj
nPG986kSjywK4yCD5tPwmydrBNWFxknO3qthL38aw5NYw6sYk63F2pVJ+6YIfodAQbJGMudAdJ3+
6EXkSauNbqdWfr+bCxPprsS5VuCyseqdmZs3y104aHgXBi2koMtjwQJtU2q1TvrOcUlE5tYwrUOm
OjBneqGZ473ec/HK7BUYPBb0gxjc78TkpMFTWLM6MJ77f3vTAq2pNdxdwDXeyiQ8BrzJYZZO6NyA
e7EHpzrvMvB3o6tOhg8dWR9j9EKpp9J6a9avgqKsauuRIBbnoGa0+iM/uPI/hUZ/TWH2o5+ceoAm
M9ZKEGE5roLRe0JmkBqZc2vjTzq22xYGCm2FgwPw75JG40cfVJcoRlmuoNa0TX9XtsFa36S2yg4s
KLoa0U0Zwt12PDcEXepFgUNhjMnKL9wzORl7vb/WhJUiXjf+WbKiJ1tJ2sMhijeLjp5BJ7gN8xe/
whvMpqNPrDxHaGoAhKMzcoKNGaMc5Z8bV+1aXjG6mhjl0rXeM+GpfeiZui4x9cBCv7sD7QjIE7uK
f5bhd+baAJHIWRxuuo3HTfdERDwfE1Qe1tRzHvSX6LI7AeFUKufekPduzo9HaUBvIUvsbjP53i01
KvCh9c1iauFbw7QZdaMc7SEtwwg5mP6mlj2cyxnvm+0cTUGl6ILCzAIG8g4b4ojVkCuBhJj30Y0/
04GkyNlxdiz86Vwhq3jXH2vOcbFwQMg7E+mL1JKminNaB0MMSPGqoa+tVw/aibqG1stZxJ2IfEVO
B+uit1wYu8w0n3Wt4vVMhWnI6HCJIP03DBAWqyiHvGKGz76N0iCugp3s+z+CVwHrNiT5Wj56Y+IJ
Suy6MJ0knViG+dvBFFvJs5jXKcdpzIGfU525jz3qlo6eEnZfpNQLcU9QA7l5Rcb0nkTJJJ5Pbsbn
Bb/imv3dbLMBSfJQ9pVWr9a9pR3HMclzUfueSwKgPWHtk7y9Fwh5JhQbop0vBamOCxU5O/hp9Aos
ND7TTz91saihZWQ1JENgx1bnn5y0+KmCsN9C0O9AR+C2bBGChL279/u0fEpMAfkWLXjBPPhsz4aF
AgT9odE/gTZamwPWk64HcN6k3Y9i22F/eDTd4lflE7pgkhBaB0utI58ax30zyuI+Mj0uFFJzMp+t
fof/NOf2VOnNbdtD3xKNFDZvTko4SNM4BLgt5saH/whqmCCcyI1RYFjhgwMWXW+pDQeOvar67uqy
3s2Rl68X8NArNRHNiJuvjgfyS8MHi7OLySbuam2GXYd3Ns+1zzruucMpDTEMBfazV8kLXSt2kIhW
pZmNFsvy4q8KGQ6b2kE2bCztsbLad8DnR72TO+bwQJFyjv1pTw9p3brl7X9xL3jbJfbPjLyBjC2U
2H2/Yd0jf6tHoz2T8uE6+8EpWWFhr/Aw9sOjYfUfFc5Gb6TbXKa7gLqZgKkzT+vOEswugTtFYXXw
+v4DPSFuk+U8BOmfm9AuxNPE20PPmU9RuzorYs4owzr7E4kzcgSU/N6I7EA/L7UZ0AtRH6QwYDCs
UO9lv3U9PjmUNfhYNvoOJNCenSn+p0oEuJ66ZYmLwmp8G+ZQoIbDZWrzkQKPhyCxMAwyTxtkvGDj
ITAW5zDm9MvSin+zsM99Xlxzm6tHr2NFHfHThxiwCvkElvhDHwGazOIEtUBS5N1Pdf6MECf9cobk
Y7pR9UrFBOyJc39G6MJAjIDMp/8ffatwn3jstrURPcVOcnXIJ1IN1HM92erI6iaH5ljyd8dUDPHg
fOcTEuWyYYkEaszsrtn0HolrShfMhX0I3RooTLOsTTXuFqrdqBi3kyn3KP/BjTHIWNCm4Nt+00eW
JOMo6qWHGKOVz4MU8Fo1Bke9ankJlNjA04xWaVB8Z+hpIhn9VGDCalC2FhXtNDTPSsVXA2Q3zXTq
Hdae7v9iZqGk8JJXL0X6Y05XIVOq/F3bjrSOuy0+9FtJy98m7L4hoT1qNzT58JHTYWm2to9zuviF
TU74j7nJQyAyeUXXoB1WEZJGKGTcUUA4BnprLYDAXwNsL1vb1ns1qIvLKEd0JnrkcL4bpwo7lXXs
UgEUIqmBPNbOva3GXx4+7jzQNDFj7qOvEW+TPLkKhpS9UkxZEBdwmoH/Hq18Y2DYw9kHzvnW5Ba7
g/OHBJs32MXxMjP+q31nX/tkXqbcmXjUhqsAlEsIQGNOow8rN7BG2B9CjQdwy2soC1eFj8MfIGKE
EZVlj3i1paxtgp6+a+JxAJjfF8KcBtGHe6WnXjQJ4PX/csRNAROrN5rFm4igIS57NMybdqKdRPnv
s2XayDZ8cdDEa0ZiMNZ8RCbtOQJY0fjBSnHairz9yCylREes/16+L8nRG8v0V1P/qRPM1q7ZvMU+
0Ygh6iP9Z0V0n/IaOWb3QA2Aafg88V8V2xic1E3fJJBpFKzmoMTFj0S4CA6TG21j8WJNE83B/qfk
iB4p87HI/Mchpl1J6miinK1qbGh18b8QGgyRDdFK9rRNaKPT8s0GEDVw9tcz0YVCwIKJ3ZWLuSNl
M0txWeaOR3IJx+PahyM8E6yS59tkhnVe01nnmeRw1tAFiMacsGJa05yCGk6wTXPJ+27fG947MZQI
NU5cSWNy//AxozkeLlnc71ujOY2C/r+eAbHpIKLgF30Y4ZeBdj01UOAEECGCNewVkIEx3Khlu2iR
sJdtQMGBNso3IfA4XaewPioaBeBGqarYybiQbDVgcIiIoqhKZNXTlQOpwOHEZg6kX9OBMHtdHNRt
Coes6MVdLgca5QEsJK+6YLTgQlrPsoOyyFHCtalzox8LcLCRee+SAtxElFS5Y8diPu/seTrT3t75
fkYqZwvLgdp7Gq+hbK9Bw+C6iYKNxf7bAc4HfWI9WBpD0k8tnehi6zCxk7RCirK7dGA/O4MjbTOr
owrbwxjAohstWn+IUpnM85mDnxR5l2WmNy6VniiUcv5YBuPQwhFl253XIamwWdZcA2zrKy4ckQcf
C5MF9cHViTNY1Q7eL0SfVHhMancuex2XjiL2ueagO02QKipTFWslCDpQ5Ys9pxe9ROHTfUxZ46LM
X+VLfNGbQTC5F7dITpnrnNCP7YvGyfcDEQu9EeBW5EXrpvAw0z4D2Xlw+gINFltqpnVyZjCxR3Ig
acStQxQAzutqoSLzjOkxY7Ke99a31y7bsB3vBZtzF1AapuoY0VWIm4y5OgepoL/MXBg/bqBeYDbO
0u4S+egi0M9aQGkyqp+pr7fGNJa88GhE1RHOPgYWADH9UUwjwDIq16o/e160GQpC8fqYSBnrpFz7
ld30PWTHDQL/0vbiqMRTYoMZKmhToFQ6BRm7qEwoNyPz3bFxZYXFhZu8922SA/CGbdTc3JmcazvL
Y242kpWF7J8mE5eTtTNDG8JLnVbh50RTh8d0tKyLyUXvSkBhVAQQ79a0Bf6VUq10ua2LCLO3jg6m
LTBU7DDG19QjU8G8Q7QHqrNkWqE9OJGzsJ81Mjd+bad5PyyYKyQvqjmUby3MXfwTm4LnakAx1ll4
Aphq9l27K4k+E6r9kDWMJRtxDkJy7lppbeH068bcdwksth2Gf0vx6eCX1auAFw0f+eLc4sB5j7vs
mRfH4shQeQS+zrJ4wTuabXz55vqc9GzXfsZzt3atdDdScXAfaAUAZKG1SedNxPl5mMFKQSnDwiCi
6Y2bxuMOe2Nr8i30uSDk+IA398wfoHHnsTRHdESryN+ajQOfwL2r4vlm0Te51nyxeQ7QYYn3vJ7P
dS/770QhOSB1be/SrdQtFsPxUspiIPFshZvFT+pLyNF+XY44P/xX+C2UVahyTetdmkaDhwXsDFMC
feAxvPrJoLpmdh/Lr6Gbq53veKBOREUcpjE/4eBhZ5u+rN6qyVnMPxUS0ARxQM/hsBl+9GsFsn+X
s94h7Z/d0NfErA+Vq4Ni/ehd3V+wy+mRUD2inmWnmbc8Ye7S/xqjtQkcsXeVODcsISUv+KpE4kCo
B2ue3dXd/4UtyXi4/Sf/IVfGLzE5X46o/mVj8T1x7LMbd52jn1kcOiRhAUGRWyh6uA+xAUKEph+H
qSkS9OwKlxotmY8lldyjdNr5sRnsrRgtdzfH2YMBiQry8oTj2N6Gg3PRAem5+CL78J8NCHNTcPre
EAtuHkjZ6w5DgEnERu3/OaRW+mm7fXZclsyAEekzahBEfvO8jcbykLvsuN3/Yl0kDAEuqWBESxgv
BCXGkMiQko0QK/pRs74ykpc91m797Jt5fARZSV+YkFZb3MU+7rvoGhngLcGo1GHzISfI6sqvhu0U
3SD2IdVm2AEj8w0o9rfZqnMl5Fmp8TYFFDQWp/QtVu1vF+J3MzEbs5yRrwIOwDAQnQauN+7IZ/pK
kVNDJr4kQ5g8UHXt8VV9e42X7fu+AjNA5zoSfbWGYX3GWHQENEePgUehRaS6i41qy7Iz0SNrjmTQ
kCTVBTyz4BNWHWJHG01TPBXscdZlnIsjgWQ3e2R78sZGUL+4GprKK6wrHuEGUOSM6j4belIpiuJT
CaDe5vLYd5AUKkGHoa8ySRjedD/J4CQXe2BQZTrrwque8xAeoo+d9FGV7Mhm6z9PGFEKu3uqPO8r
HeSwi6KIWUIKt7p71Ncc54fOvGx6YqCMd9L2KH4iYPAkyBA/Y1YIwm3qZuzrcdxYG6NtxcYvKvZq
qLmQPtBds4A1Tvc5+RJJAmuuPyI7DpgyFJh+u0rtSrxoSESAXpjyq/EVeGve1EkV6Psl7HOaZZ+V
O11z8LTJyPivHXjRo05vHKmxX2hX3Xsw8FGBY/Xl/bOnCZH8PNJVC1+iIJzWURKAuGmM8BiDTt+q
YUyB5NA+msP+anvBaSnyO8vtaUDC1UwZFWOqCrdjAFAamIWcL7Jn+QSD/mIkvKwmebtTh0mi88jL
CIJ3WSy3tEg3U59/iDp7tEdUxJX6jYNuI8v6Urkw7+bJP3APMlr64E8hw59hZ27ySddfNoxNPF5M
+ZKVJYbkNZwzPmLMrIO7VytOifXOhx6P4gjFSgTEilN4/GqKfs8+gPQ7u3jK32UY8Twa6f00n4I8
pLuxnPym3JtO/lmMYPdNrzhgbt3CiNjVmfcGrZ2J+lI851VFslp1g62/X9LgX2R2h6Wev2PDOpVe
vpWThQcKsZ4bvKQz9h3KJSXNej0GcbuL5uppEbTSPBX/FqmA3WhYCCfq9jWyMSjW/plZj31wvR4z
f+2z4XfU1ktqUwmPbXPHYO6p8CbsV15/nckkQBjMw2kR7aeCkUVe5ru6WX7CSWvIGMXAzXSzDWff
c2a0zIVhZtqtw+o1QwxsaRfn3vTQ2/1bEkkcS8VzoerqRMOSAywtm9HEyofmetg40YR1R+0ij7g2
Go5YC+kYr+POPfb6DzFs3kiX48Ek6WDlVg7nqq4/+imrwPKaBx2XdTJR5H4KLkkoWlxv5H+QGsbL
B7DXbYcng1AEAV9rJeDW+ub8grf+wba8K9ncHN+4ILvY6Rkox+OvmMEvOg0XBxPh3ok4ALWO/1ks
7t2S8Yw2OSNSUE/nmMS8+wEVEmpnVmgxLZd0ZlVLLePcjM7TLPJvUVmIvmPEZVMDjHbAtAaSGTvk
kA+HLPKtXYhR4ztuO/T3rtUSr77Qfw0m8ceE7dkm6fbI8Vpy8GRhHqIQjE9NM4sgmg25h+aqq8S4
SQbw1t70PneVtW9qlyE1bywefETcgSM7Hs3g2EJWS1N5Re6Y7bxq1nHqLgHL2EetZcaORWIbUWq1
wGppMC2EqXbXDcRsNsTo5J34LbLoT/T2MXDbH7NghMmuJ6KU/kUeD7cBqKNBpszKxOmZxkOyJQPy
savMvYf2ftOVqC1zNJ945tkVcfb0tAnHOsxO5G6kF2lSLMeEE24SEf7lALw8RQU646WHrYKXlEDc
qyXVvW96T26bcuFqTIyF79Mcr93k0M68MNIhAZhDIStoFJqHLqkZWUTkYHcT3DfJu0w2K0r+OIrO
IihfRQzmrPEA6I7Bo1T2jx344XUJU+e+LXo98+julXSu3rTUO3pX1xoG8yoO6b6z+kQObclexD6x
XwHKbrhkOP0lGULiZ0rGZy1AwKpSrYfYpVqfIXcvk/jfKelLC4r4Yr5G1YKXhOKcszeTHGrduJWV
hv6u224OV4sBKbkw7ausdbWSluPKFe51cpKPbOr3UdjO67bqHiWhMmevGNi4AzmuunCGCNkGeDrU
oxG6v4Zobo7vPNQex64asM/K6aZ2RZ1wcUb/sGQI8SYZ7ydZIxZ3Znj9QQhnRXj7js1CApn8XxUF
hNTojL3q5guEuYvfAUqqOlzF7rgm4uS4IIR0A2htDUszltN126YAa2rIQoTpMaBvxq85GHZJFDP+
TE8VhmzXg9lmZe6GqMOHMDF3w1B86CmjQc1beG5L+2vaBLV/FSZHJ0u03rdIjOe8NNkeAHCZDFrc
MOT5gfxbRWSJe79mNv3mBp23lLCoRDzBcXmkpSK3hsiye8RgcFEVp00XW2GbExlS7tHbHB2PxSnq
CNmu13OYFqep9nhTMMYfg4Fi36lZ0ng0kndiSGpOSMy2Q2ewDhSOEWf7/CN1afkJkR0Zja+EMzyF
pTxHC4723CHZs+zex8incWkTMl908b+CbNK+dEhkqx/ZIvhYQ3kemSKsqjZ/gI/Iaa+wzqFBVm4Y
flcp+OuUDpChS5sWNF1ZGjTcw+XDdEBH4oXQWklmqo3GUSBK8e23MqhJTR42CMLY+eTZKqtzV1fX
xvYwPAZGBxQ7tE6FrO4sRtcuGbjbgLAbytD20jgMfHzmyE6TXRebqGweUSzE6q8cpzuSFZ8tEJVF
ZjDFjSn+gsLInq3UpkFR8pbWZxonQUeTwSGMokXhgb6JsrQ7R7k2hdY3JpGA1CbOxOOlkd6fiAfB
zqKeUqdaSPph0e3hrc+Nd6ZwYXtD5lsT8bkSAcbInJgrKfJtYXFGsExyFVSTA7NyOVsADTFRasKT
7jrAeGYRf9J7OLNR/dVOxyG5PCWGuumfXpBo4Y/+fey2pzSh/HLoMrmTifCjPOYAq6Nlxg/CKLoy
mpsr5yelv4/+XzsnNzpNjybkwUYVa7BlKNt7nlKIHkxcbqw8r5jK0PWMOE6nQ1F7Gy8OT3bO+tQh
PJIZs6O2/dMpkFubdJ0m/paIfHL2oNUk1BWnHlqusdinMVljehUhIXZVl8nL2JYPlbD/1XlDmnmz
nbDjk9RT4PIaviEUoKsIl+OQzxdtLdHfvvWDkyiNN48wzP9va8a+WseiX2OdZcOwKNO9amPYM92k
9q4zvItTB3fLCMCr8seNIz35w7zTfvHTDuBGMXl74GnyROsKlWLW4QtQ2bDLBie49NkAoWsumWFG
7WQWtJmJn9ukUWfvcx+UNbgEcHyW4IhlQX5r6agT7BoQRZzlfxX+fXLalHvpKzLALbeBmTQZn+ZC
Hyu3QncTWg2UiWxgLGgvCK8Tl9AABwBun3Qv8RBGMB7pQjbm+FuOQX6aUhfnRNUZW7vKh7W1WM0G
FNLwFedVAD+pGI1TgJApWBUYK/blMJLcabs17QdUXiapxrcwE9ljKlIoJaCAh5MYK/EiWxqkY9Rg
z05kNKPd72V8AFVZ7xyfKUPhJumJQxnG6HGwrsbMUBq8Iufvxp9f7NKzD23KOooQoHu2GcnUDZWq
WXa07IhzT+SDF/0CSMJI1ZyIm+hd3lWg+Y61MoBaTu3daB+nKdkaWUYwjdb44dDwVrVhPNfuRzfV
71X5oX8DeulR/06RJICJDP+lDkHWIShiSqlxCkVVahckeOp/kgl/CiA451/r8VW5754k9W2IvgI9
+68QcbqbCR1LdQqz5jcmYNzi7mEl16tI4pzC5qw9NPrfJGoMB82djxosjJBM+ruyeumgdbRGuEMO
ZeC1q+QdnpmRSnhJjjmUliqydrim5vFlAqPkd38ExXI2ee/B3Qh04yMNA9d6tGwExP7T1Bv7Ivnz
LZKInU8P1YBttTjMjoFSW7+N6IagbWpsPCuKngX9/lE86w/Il7OK5iupmjOik44MkAyRb1KAHwui
Ve2+o2m3+PAlzbCAcHHUKWkHraWlAq5Jl+BvIdFsTZ7k01iQuNtiYTeLDxNtHXcnZy8pk+S57OlE
B+gFotvMV4SFxiPPO47H0AFTVH6GkGMxD4Ery9HBagkWpvIPxyJJsDrZXEQunAjcR36m3QCMnUHK
BjDGHLXnDwyjtc/nUGvg9Ifil96FztyfWJRwax7t3Nc/wJTaV+YxDmlOoq2vNpVlkyM0BDe8bRX/
YfiaiNHRl68i4UCVvyjH7Zn+JSMwcqfYGyFkSLreWowwvgVaaZXoHjI3lFvEv2NAozSkcF6+8EQe
OFystR9Ge62oy++T6jHzq0dOa0cYoew08jSo7jh3wwHDwdeUJoepcnfc1da42OFzPQETqE51W+EL
YuzqP3cJKK/7ZcSYLnZ8Qr6s3nEI9dpZDtMeIFY2/QpwOkivO7GG5buWXGQMcLNTrvWL4tk/weg+
cUUqNl0aRevE7B9G5yeoDHQyajuakJarkzleSwYf/Dl2a+IUJCfEHhMiDXc3t1GHhvV+EKHJdPzo
0EKr+WvqtOPEfgsN4FBU7yS6ZU+uAd+9Thm4PLTsVDZtSR4jXrq0QYYfAZDi/Gt+VJidDOu3DK5e
Xq4jOjeDZQFXqdRh6LoStxHe18pX4zqIaXyGMsWr92nzHfXLbfbuxiL6mHTVFRCmdVP+6m9nESWn
EJIXID1PXVvuuvCzL+XGxpHvEspQl/lekrnVkw/Aw8L9CRrjPjZf9M/Uv0BMcFt/T8Yy2GHUt4wJ
kp6baOm3q63gKVi/ipJKfw69uID0+2B96PQnVtJ+WRJ4p0rczImJ+/KEkdVy6fuiEAjkfGz5P/Om
3uu/hvusFxf+EF3tdG72NE7JdG30Y83dIAwS9ph5yBwYMh17oP7GbQ0AV74NMtoLJ7nwI5YqwjNI
lErz2suIps9OP7CBtSAMPGEzovf+q9+H1EomwFfRo47HOyww+9scIwDczNrYprnLGU3G71p4luTm
3oSpZ041Th2eLWeQ+2mRv1a2vKZp/zUnSIEd8mWgKHufBimd4EwPbb9sjap4SGcR7nEOu+RU2iF+
Erw0iQ/Om/RIU4XnSir/xFBsqxE0HvEZZr28UnrwVvf8WDQphPWiz49obvbqJS1NdECkZwQOM4TK
fm8jPF05Tb/IRE3qjGjEu3PKTo+2Av6A8zNP6AxlcEwyXvvZ/sqc/poDvS7zDAcE00erfyAwY+XY
PW1uOF+zBRdT/g0eehdjbICrYSyehM8Js4zOjdVtCHrfjWhIfNH/Q+aSnHs/Y+PJfawKXH6CTzlC
7CcnY1bm1S9UyEzb1ULfgzyvTpUcePuL13IeSZdsayUCIprqvP0yBAyYi42DubVUpnUyaigVxvTl
golna3pNiG6MugpZE2ylkIwn4gyStTVhaYZaeSLR+2QSOrnQKzUdKEkztDIDOLLkZZLLpe+MZ/Zj
WC+UmeNwlHN8GJt420s8kWq6WAaDeqM9yIF85VBMe3eR4jxSx7Spa94qRidzZrA/ocSL1K01kp++
o/TRG2lNwxkR2qlIWI7ynhkJo4vMX85Lne6XqTiJbnlyFqBSXnTVoesVeF9lpJBEaOQFaMyNBfwu
q7vLhRnpLR2s1oKmBeAPz2r14fGhF7gmoReu07k/L0u+nU04iEHXPDmuR/ukn//hKfm2k4DxT7eG
CHycvOah8fJ7EVsvcmi2JpNiRgk2FiZ2iqB6DsLh2S2Hc4aE3TQYVWBqWrWReYut8ThwK0ESrquU
8F8TzJPZZr+OVZ1FrAiwRPVYR9W4U8ZHB1EUnZP3phSrgFmYPf6enn9cJDUZTW2X7F1A5PSFwdPm
u5Hjr0+AdDiTRtkzZxgitkDQfc8Z8N8p9G4csP5GkWmXXthw/MrOKnnzowhZa1M8Rn1z7PL+vrXS
Q9PYG7N3jtx27Di4labobAzNpRMI67B+HqKcjsGIMYK7toullpNnr8JKzosRB9iG0+oS9rIAEUdC
VqOfZaMs1SG0va/ODe7imBiNtEUmmTEhdGYqw67D5mN4nF1KbqPtjbe6Q5Hn1Qdu1wvcepC3U7Np
hdxjGVgNVK0qRnmlxuZc5azhcUV3GCe5iXrF2lJ4bF0n47jReaBFumdrnIj1Gf+kYz4bULLcxdqj
Y+nWCak7DWTUdWHN2KHn8rxM4wNeaOh0RpG8h3MNxKHbR7MWbygodxhARuRtDhG93qtw2ptDLOxJ
wpgVg68OOXFF2P8hotiw6BnrBbD1nPKdhvWuS+W3O0ZgTXnpIwYDICsbckdKD8FPicqX7GAvtRHi
JncBQ688syX2Yxx2CskeYT90BbBuZBEZJc4cPHpp2+yRmvHs+qTPIw/L8VYuyYMVUDnOHvSmYavC
6dGX8lrwpFj9W9/W7/k0H2IPWCR1Gmya4JiN47NAKotn4mHIPI4odLYWf9PLCW454GPYQhP/vXO8
U2iPpyZPL0Ov5foB2fZIU/0xOHjesOktWrNOapwiyyWd06hPZWjvZ9/5nr0eRGWWfXE2Rs3ZDw9z
7P2EPhFMwwjgLrAdHhM7uvql+9Z3DO6BC24ZYRza2nvM7WmfJsGTm4znKWI8ZprPSRPtSNa+AztI
54BeokT1N9gM9fUzFJfqd7SIjFbFxuxgHdsRKlRYdA3q1HjG4VIfu0ZdHH++hb64W9z+1iXha0iL
uKjD08CqPabZi4G4xKTaIeyXuslCFZtgv1sAG/qqf0V5dlJ0t/0+XhPIwezNOS8skWs3d4Id98dY
WWR04FshQMrr0bhP+V9ZSjoWRvLFmOFTSLs/SI6pgwNUgh8VEJDJwol82thksXUh4pdBSU7vp5ff
uG26e5Ew1yGY6yXUqn/wi/VzCsB+ZZoga5zcBSAkOSBGcjw2RnuuGxSHc6qYVHiixX2uE6C66Nub
I8pAZus4dPAgK51csohiuJunTG6ipvyz1PgzpfKCdZSElWmAresHM0XY/xkKW9d2xh/Xc70NNzvG
lLp4T5UwULm6DfNnp2tJ22xo86l52dHs9AE7Dmo7KLTHahQMcTIyWk1DdNuegPUtXILlIS4MJoq9
TKjw++GtKKRxjiV7SNuGx05G57ZV+0C2JJ55uypicUUK+V51YGY6umQOLzrZEgeCYU54wc6y8BEc
jNk+c1kTbFepfQizDzSOQXhH6aHnTP3ngglDJ6qPuMFOWbnWbZE5bkUbYrHrwqWhQWs54ObsCtbw
HHDMT/LwsclrVEV1DXe0rR9Su3IR3y04q4rPZe55s4LI3lttrbZx7j8SlAa4w2xWRp39s6EhgHDq
oRzNTUtrpGGWDRDdsTvIwrr9PnXnsnQf7Nb8KWEGxEF5F2fQjhkSjGvZkRHUMK4wG4qPcj6rqDlj
eET+hm6t2Y/kuG+brsf8GvkX3my0dIQe1d17KMLHGklFl5cP6AfulipnOt6qBGFVYPws7fQueAmx
6279oiaGtMfkoog8FaXmkbfvrgw8huPtlXO45j/c0Sm4GQ2B3iyJeDyunYExflk+aH7ftybEopo0
o/Uy2lghk3Zn84m7GcQrCQ0no8dc6kASE7EgsxfvAxqQ71KwVwTIqXjY/8nE/ZcMTHQL2d8aMvDS
YfxtLeO+7lTP4+vGNOJBKwYMKxkRVAUuSKKRfAB/edfch4oOjwMhpTc3+L+3GtfuL+U6xncadeKT
pPCTshl4JVHAowiJHTTrnuj48wzlTR9/3EC+ZkULn4RAoWGgt1zkOxpF7X4apYHyAUqjbzhHo1WE
QlB8UExQfOBWk26wLRkApXnJ2ItmppW/OJSZpI/dU/AubyQ/f4xt9CH8sjz0S81wdWKiXdAO80XA
xhK+RtN/HJ3HcuS4FkS/iBEgQYdt+VJZebU2DEndojegJ79+Dmf1Jt6YlqoIEMibebL4STBWqqJH
4UheRqPhDu0dshZaeGlQN4S6UUmHxmE6apj4eE/1Qq/qMvscDF22l+zV8DmMT5DS3U7G6A6ThcQL
0PhFp3LnucjCTp5Szlvvu4HKVamOqZg2/tS91N7I+KB4ikxqHPKG7va5Tl4zg+1ygKoB9p9F7dER
2pTY4l2AKTamxd6n7VJarr1ndPRkiHbnJH24Dzjz4duaNq0hnhpdL3pAfwjlfImj8k6TwQv9Evc4
a25ekD5ZFNl2JUGTGRHUmDr+fAFZyOe7o0cSruDwIB3SikvlAOD2LcBuzsH5TMqyw6uLRxClrE/G
M/jOT8Vn0NjZn3JubpbIfgQUaJDG8PXMiDczNFKDcdnAgJEph0Hey/Hqo6Bu+Nsj0stCHHDMm/XV
4ocUEb2yi4fEi55ClnvDUpHsOJXTHFLOqIEwiW7EZADttDwsFaSxMp88e3yIQ7UzmLAeBfd08qOv
LZuTS7lOn9JzNjqUKJoK67N96Jz518Z8zKOLLm272P4WxITMTkUc/XUc8gylk07YwySCHrmr1mLX
7HvUbMcnQ0OdBYZQzEP8PGIKL7mbHkWE5A8qyeQxNw8o0+j1I9Mh+jxWTRMQERrIpXgB+NCMCk7C
D2+jQeinHPZTyZJggU1xTQTNes4MjkBzB/DJnL11nieIfLKnH6ocmH9iANDWmnfDJjeB7/phe/CM
zt7aLlZuPGEU7jTuEo703rksMNQZ3IeBNGMxZIx8MvKUHHkPRj/+8UXL6NUTGMyHSxu1W8b/O9Om
QbxvGMNidkrFW5djs4mX/rnZ+dOmbYFXDsuUQT/wlNxD2N/hco5UiTFubD9+iXL/RjzjMbdLfiPf
hvI5cjOeCpR1sIXtWnHysmcdr6dQ8G40tNh4GgB8CW77EOULyFdiG+Ft6DrUxhraDQ7CHLNvrkvk
x2jhZNe1DcAdIYlJYR6bRu5y1itIQ2qnQbJ1RLWjeDobsr7lhXjWE0LJHBzHyDtEXnbAKfCMx5Mb
h6QZmGbWXcOtCgt9s3UAHfulv2s1rsxmoJE36i9pOL9E/KKyi05VvfhQCKNFNhLHhLd0Nl95Gtdx
nW862dCROA7v+cwioQUiaeRByW5rcqLo5vAGOFw/97gZiArBQF64XGFIGqUBRpDo8lQt6SwZZNup
ZkLmpPKeGeYxdgJsRt5xTIKVVNOuEsJgUmgTBiWjwrGfUVYSx/tpItyflHIk0ZNcl4ezTF1af5Ci
JhybSYZJcfmLCbO44EvEHHaSA6OXPPR3sm78TdPPB91NV1y4La1fdo9tpD4xk/jre/GfLMd6U4zG
IeEUR8JWosQj6YVx2lBy60P+qI14G4b4ScOkYWAP3XRrDlnCJb96FuyINm0JSapH9P0Fv1y10t6q
0GNeUaCciHye+DzH5ySenlUcMoIeXuvCf5FzfxrhTvKSkieLc7A27H8ubfTAmTjrJaZeNS33sSZi
X1LOV2ZiXOkscc1sc+sh40NeXym8W01O/rXldVb1T0zMYb+qs698fEDmLu7N/RjQi+aWGganawxY
zsPs5A0GQ6yayUk+u1wa8+atKQQAWR9L+BiUnwl1eMOYPPZcaJZunpu06Q2mPwTYv468fwh5v9Ei
9Pj8qWkR/jU6QouNvCnWYuLPr8IvrWuRoPAz2CgW6wWNzhkOwJRRYxV5v/GEplou0VWnfGPoAPzR
a1GAALDBq97NIt95WX0vXYcJFCQJrkf4btz+CT72O2R/qmvEm92wfjWI43zkpDeHT7IaH+wysTZp
kDp/KpdzWVjPF8vGx1ha0Wlss7eWxrZ12LMFaJ9UvKkLdQy8qjrNqUJeYwqyajzqxsxxKbMwVsgK
gMotj9hqmf9yFH6SnO7ICvDLqYJBLdm0pY2MTH4ROvmpopqH5TkCqjCJVVHL2tMnnjQOeDfBxjAz
Fus6Jg2dRQ1qBHnc4MQCApmdgcvBLTN694Er2KcrBxPwhYnKPGo2zbbCZQsTyZ3lq+ae4obj3m3t
fYhjmLQU++asSm778phUKBOtk55SvsdMhx+MJVEPqxnldmhgB/E2kGyZ2yapP+yRal32oQwaaR7v
3Xqq6cJtiVibHpDbmTBNpg6DmxyqxHtr4YQHGeq8BZZ/0y+oaSscXy1rpoPFDOvhKWO35KbfbwMs
wk7fU85oQvcu4398FU/EgORJ2OKIsQbLA4Dop6rMOJnU4TE0gwDsG42rlU7FYUj9f50yPUZnM1o4
lcG4bd1jWJi32m8e2gqHaVBRsqr6+qR6HLxJms30z2BUtYajiQAW6Bh1Nxh+c39Q+5R1PqsUyp/7
FFiMSrAnMF1p8M94xhL35YIM0P9ER9HRER6lIvhxcCBBnaLUMujaZ59LJY2kHU5X8cDrfdeFuN2M
aFqnEYzo3o5/PBx5q4Zk8bgQK+pUoXkaoHjA5GR0VK0yt7m7mdijuJDMc8RvTT+nlTgk/txXPF5H
ZuQ+TxcX/DSWDIDm7MFQNAMFc3wzQW3wz+JFoybWYWtFoiiOXU9iy8pZOa3/HkT5fQqyHf6fkxVG
uzgtz7OHRzOfbTjDNRbMTvYvToSNPahNd8PkOgNixXbh8Zn85sZU8Zrixhwvcek6b4+dQ0F7L+l/
Ls1rmMVU0QvePthnM04Re5eZ6LEWFQHqerwIO4SBtVwbk8h5oVR3X1rqpsPs2tEHAHMEAaB3QYsV
DMb2Bgtlo/Pep5OqoTPQpRu6iZ1jFuv72Nm/OebzSF8llYzYYhA1bO7+vA4Vdua+CzYUeayXpq64
qp6rUvHWXJKbfkxrsan+ON1HmzOXdQbmoETDw1eDM0ldAxcYvT1lQad4lus8GZGUw1dck5vBr9/H
JD/lo5/sh5ryxu5f3vPiWLZx69/ESc4NGWxUFsulKM8deqnHwGLOk1Ucw6HQqv5yAnGoRbpVKj/Q
zw4MxOzoccol1AIqwgsPhdfAmmVgewNdxRmZEh+wI+aFcJBeZSX/d1ksjQvu9KtL3PZNnlxnVCqV
Gp++A+F0wX3zdGytfBm0BbcwDO+c1J8LA70B2Zg8rpm9mgw0aV16rJfnSBKGppMwTcs1jabfmqj5
G1Lpqxmx4D0XJotl/hC1OnXEwWZnke45sIQ+IBEsfkaL+Rh3i4slgUoSF1ZXPSH/S9zYsPQBB3Zg
hm1GDf7cbECoPGq72VdefnbD+TcjWsZU02AQ4XOepubMT503dnBPp9uBibCaouvyWUaVOo9RuJ3a
Vx3SuYW3EsjYYzbT09JF92KewK2Y0PeW80mWm0ACBqYGeEkJT/Z3NVXjronK3zTIWYXU7nZMRSmG
6pIfezFosksGNRCY5A/W1FMZ2luPg/5yqTcjYyNNxlRUrtAsvheL95+EZpghaOPZ0+2pm4x3XCJb
ryZ0rLEVSRoujRnVpm8eqDjdETR8gytyMEWAM4FsIynNsgX0iecVmrp9XR7IqSAozpksN8R+GNS/
tGqYA6MoRPIpV7geYlD8fDRRpPZNa+EnJlGUEhccJu80JuOOFfa36ENe/9xscsqDXU9QnofhbgXq
Ad8SD0qfm0TCloQ2amVjNMwRJvs5MqInw9fgebTqubGbDFlLD+hRIJBMFNOGaNJ4VIFH4TLbdETQ
WNz7SRafhWDvcivjhrvlrYO7sMmnOj5D7I4J6Ov97CkcOv48b8LcfJqq4jqAdx3oNnGAX1pkDtcI
o9AKLHg+GLDMLAao6xlsiDjw1ja96RsqW51Db9P2Xps4CHFOfppTcGlFhPRdFuIxAqyCtYrOkAL4
Pyf3G+hauiREEWxsr34twGIJmMLta48I7fHTEskivTRcmlStg3KI/2BhwLKKUyHCHbFyLJe7Pxu2
s2wNLai6yn4eC2zPowcVuHh3KWugbpn7DXAN7EAMzTco8IzDJMOUMryl4mUM6KUYhy2db/cE3Yll
QlwjvUUhVq4S8dDKvquGvveMbL3IkkOSlF/ZZD6FOCCwzDMHX0Tw2ltki+E5zBncsTm+2nUH3dM7
V+6E1oaRgb0omdSOD2yfWv9qjvKtLD5IJ6Az0zTMf/6glXWexx/IgKtCvCijBYz0O8fNZrKDV02R
CxftqxkHHE5qBMrwjU1kT5aB+L5zkT4EWVQoxh/RqpxqWui9bc5INuWJrCVX+eAsCfIvVy+/AjKI
X8T2hyXM8DaMzqksoDaG/bALmmdoUVB6w+haRPqOI5K5f4krmSDI2MsXVSum9/Zh+URwzj1krDIH
6qczz7uGVx/jBy6VfJ1DjO9mBKsTYeNaW/ix10nlLpRwVAPUjF3mGW+kNG8dPiju5+SanXOQGAs7
gZ3J8PhRkRQQpDw+btngkCg+m7j5a/pEPCsDJCKY5wcF5ePk+yXzy9Dd64C+dotGXMzouW/s0MYv
OhIPQUNdQk+pclm/EqlFQPAPgJGgEjuP3uienQK0Yz7H+V7O9WcqXP06a9q+XUHmjBN0BpwFrdmK
wbnoxtqw6R0Ki/l9XXv9mrf5DxDjz5qJNYlYeUsdi9oUGvSaJDxhQr/ZRfamW7dZWcmE2t52els5
xiUhtqiBQ6HmIl6PXrA2Won+F7BNhk2y5326KbNq17qu2FsBmywpOdnV1c4JKg6tfGFuKSuw5fUf
PzS/wKRux1BRdKQek2DwiaRPqybr904x7HGIr+HcMLAjUWf1r5JMSwxEr0mqu+wwhhhck4OzTzet
F5kPRTEeG3iHPApMqgYus+l8Yaq+1rTcNvw3MpymjdV/oBLvq4pmHMsLX6JsvDjcAvyGXpwl7R6c
iyA4dMuLysD5p41T5A1HTYCRRzKB+2ar9Mua34XG4tZb3KzKHU6iVUi5RaQRG8PP0E7/FmPyS+Bh
RdkzBbNlumyE1bufLauPjk6SUcmtxgzrxg0sGfGQ5gwYevvLjRdYZKTJpGXEDCGj5tuyCghhN4QU
eOVu5yy7NWJiXE8JeYOa36VQKKDjmEeKG0e6fnoPgx0QG5F8NRYoSYMz/1REJ7IHp8YJf0LH2HUa
F3lKAKsdqKQuWo7V07mtxlsViKNDDlZDIFhnzOHZfM/csegaaJ1tyvl3zLO7yQYUdenbwOpY+V5y
DXvri3KsYNWyHeY1vLJkwkNPu1DKR1N/d4C2lnwFFx0uvZkt8qUa5YX9ni9Z6QhWCLjCjtc21rZD
D4jG4Y+re+e+PPpIso+EaugBx5NBodm6qMxXSbnOPIXotOAHmIWbsRi20oupLambbSetVzOXh3nu
2LOoEBEF7RuFnr4qa6bNr3908OotOjDS37TueRBW7jKsRAx9Strkt+JL2xAfNle+n72EDXk8wB5o
APwsntNQm8b8Z9UxWda1/B1yHqCywCyKqPuSOFja+4Xe12uurjgVXSpBIu+Ev5xcO0I45x1fd7gS
yHYwsMnWBtPQqTe/UkKwC580zPRv61PSygDLaSUAa4pTvI4Er78bZ/UQM3UemSwHbsw0RVWvJvlI
KJC2Jz5aw912ofUr7ejXod7wCJXy7I0k10uNIrts8ADmiZcPG+13l4QaFKMeD4R5af4Zmn2R1Q+U
2FtbEHWdWPq8nO/cI6VR4Hv2IhtNnvVkdhyRBw3qBePy8mVM5iPzPuYeoO8TcE9q5uDC6DehIcCf
nb9xBqlwuU5wU9sDuDrSd8dqtX48Y/ijKn9fL7X3eQ2UjoOdTv70SbtNGc+0YbC1Avs6ZtOb6agN
1u2HRTVVpIpE13KlCPiAW0HPFHf/wla8L1NOAA1LxNirRMF6KdiEQxsfu3bURefh42y5r6Da9lGL
sjfaxTuxFL40Z864hRbvE/k/5N8zU/FTwNHRh3dMhhmECi3hIseOOnQcbOL2wxvsbGd1Bc413lLD
kOGySYSxsSLna9ITMKhggMmc3vypuAXMe4eWlk/BWvFz0byUfsbBxXIPSTfsmVs6DEXxaUn6b/Qk
XjS1uxlf6M6zid/hbd3SIKiA8PHPdfBNYMaipQX1a8wf3kJczr122EdNOe9tJA0SIg1f5jBwFILh
N+lzYluYS5z5Zzk2InddfV5caqwAOzePWDnu1CT+OIZa+3H+Yxn6xmVRNtkPRR3vtuNvyyh/1boL
dnocmqMRdfdER/dpYsKiB/oXCwjohnrwG1qSmxGoOLf0j94h1ZSAjBrqxc053khUHDxibiunM74p
B+Ky5aCJzBo3YM+kHzJHW9gbq22eIf3QtmKNB52FfwYXXGZcUdNi/LOUPsiuOpp17oB/nAM4hPEu
WOgTTdUv9ed0usK+gplDUWdbVF+xTrNVO028NbtvM/AfG+Yhq6CghzaFX4rjifYojfnZy8IXOgLa
9Uhk0mgRoM2+xYwaGE8uQ5vl+IiYav8hWrwNTM1m5sMmLnCoF0P4x1kIUKk/kkaPwH8aJ1M011CO
z8uyj+zkjw6ce+Db28GNeYuQpnMUoJRUK2SlbyMFehiT6K2D4o9wp68h5o4g40eTbBUOJYbJJvXS
B88EsDihV1hKfsJm/1naYJflVUf0hg1cHsx0v1yklgtMyZV41wTOH4OOmVKSzIx8lij3qf2gWJZ1
QIcGhoFrMHgg9Hh3QMaeXsOGbYcyWR/LDLTYujpJjNkkuuI7IZuT4r0r8xa5kAcMA5sPqp4qThO7
P766ld1jwuR/U4Hg5vQpl5Lq6Lf+bzCh5nQ8HA4tdZ1jXoK4eBlF/cfI3b3d5TzWDm9Mf9yLYKQ6
rn3LZHZkWF2vXVnI84j9D4owOfIJwgFXe/T9OgctWHW4I/3U2KRu82QW3Sv3o6caEp/IAZnEiwGf
ZeIyyUj/F43jbV/kIG9sY4T7x4Ct5hGmftrHKKWpZa+NB8PxT1TWdQeh63vmhtnNRfiPJFZJSirX
VkhwAhIggVirXqWwtZa64agH59FE8kz+2ANG1BE2pq91vWyTOcE0j27qOO2vyNAvZUbxpSpYC6av
9lhf90BcT5VpfonRuwpRota16Ci1JAM86meXTzUkbb0Yd2wKr9p3Lv1s0p0Jfy3BU4q+d7co7cHF
AqI2Kr8Crzi5bcT9vSyfWiRCfw5h0Le8OvFORda/zrP+LUfP2g6uloEbMKghu5nhgyj7v2YDyr9E
rB/skCIzfbDy0jsaac3Tk/31Wuqpo4zIZW6xZOoNTKgfqeUfFQsPRsdwBy3z17LzLzMA189qxGCD
Om9IBoLcKofBxYKhVq3Hi2bZ1PFY/UImJBEMcRRahvW6HK3G3L04i4UItBdJGWdbanfjBVzlSxIW
nUwuuVK7cKqOiPnDijIcmhpTkL3JZDJVt6wHdELgyEu9GEXe2PNWrsR6OWpO8m3LhNBK25fewbxo
968iaG708h6WB7hTFtIoR0lnYJOihFRajt4kimXS9BP4COFv/Kb5GLr6J5TZ36EjiCBcKFWiO6vF
B2SMcXzOZHsGwEiyjN4YBFIMcNx7o57zemk5f03B+TjR8TcgKn602n/PXYbaYtK4VXxw4HxwPToK
A/4QoCHKSMlWupZ0zK7saWaqop5NN3/2Oh9bc+g+dgI7bt+MsJMweSos8GubjbgYaEMup7sH/DBy
Msx80YOcshP7MexvGTzZ8O/Wjt2W7GDquUMRyykg2QRGsnebGcdJclXlcJ8jrtKBFb539kClCjMl
ECb1G47aFyJMt7waT0mPl8a1J6RrvMi1zQYXTEej1iEeXCxiWcR5xY6MtwZq0Cp22098+WDwBxsD
6bC3loaV1j9XnDICqAjLudFguFsm5GCz9g/PCi4cCgKZBcwpPJhCdETS5B39/D1VxAAnp6YuOkhv
Y+9R747dMDOeU4ywdiEAQpiUmXbrKZePPRaoMDLHbdF4UD0E/1rZk26iFZ0RX4U7b2BCsMQj5Tbl
Rr+JPesVG0gAfY0TbdCr7kTxZHfwrelkKud7gpc5uEi8HaGrmsU5djgXk/bVSRloDm0KCDUcHxHH
38ueKg0zwyU2Zg0DfsveF0H5oQE7RS7Shg/nH5rPGpz5ehoixhTM6VA0LnLwvtRc3rB0AS7y5Mvy
WzU4TFepo/E/B7RZSIZqyaX1Fephtvg6Hjw+h9WA/XNlD9NhiswjFpdqFWtwGnN1w/bu06CmNvGc
3hszui7WOMuLrk2DEs1BgZjNKRQmxVXOlB1qIBM4CDi1F4svmB/ppOv6RQAYYuukPoE6h4LvzxTW
D+vqmI3GfRlRNHAyNEYCNTG6NCCG1gkH4zbx79byHug/VTE+iW6+udOkIPlBQUiKN0HIGJrFzazU
ZZwiKijYHAorXaixpLc5PzCGUs+84w9Ew2lozz49rF8iHnYIr3ciqJh/4rMYfXgwFHQxOBnpNVhk
ueViixhy6pr8XiA2FuzRy14d1IT3rOF76MMHG88Z8arttDgbp+xH+sm2V/MmSou74ZHfy6HwIyV+
qijDcBB6r2mCBK6Xr4QE37Oeifx4KQJFAIFGaeMQztVROs3O40iRe+I4tDnQvJzwJFulxZurshx2
v+peVM6L0/ofXaV/lz2yQxJcVFZGvOcWE5OsW5opGLl5EkRLxI1YhdbVV9HjqJ3DUGHKD0e8UZb3
JJzgOxjK57oJv4Ulmb7zPMlSHXJ7sNeeylPgEaAd+rqnH6v3GR/AD0p0DjbJuvL4IjiRjpc9HVst
QQvSGHcXmZ+ZLFjF5ZQwVLphMt12uzLPj5Xg8JR0wAB0E1yWa6cdB+U21OIsOkbgSweVZfq4lMjL
kmvmLZNS4hTDGYAg8Cg8/ZhlXBRD88RaY0OJw00sYXQ20toRYyTGgk4QFe4/e4QSuvwdP0l3geH/
m2Ou0U44HJX2bxHfcDnyrsAu8+y2/kMeRG8V4fqik7i+oIWM4oKk8TDZ6dHKmMqRIBBMuNAyDsvf
s5lY9RO2ETfcq4HocTMfC/zDnuxefVu9jWwYnLFf+pKDcMaRMNDcV5Xx1i+aRF9+h/OXURD58UKG
MPpWdcktYboxp+4Pvdj8exerVAGtN8TCQ/E0udMuRiID1sFvg/leiZGyM/KWOEEITUe82oHaFczd
wqE/zxyU0oiRA2aYhsdjRo40CxJvSFhCuZyq61MTl4+69q6OOwPulcelH3ZZjggh+7ST16wTwDKX
l6LDr5Ve8QaBMc3NM9Tcc0qNF1jyZFuxoPCOE7zrEnnth+y5JHm4AjxK3WernwsruCw3IX/sd9ql
oEA4G0Y6nwW4sJGdgVfUWxF4K1Ex0RxSffdp2o3i4B12CG0ewVPr9Y8+/wGQ5M9jvSTdYHmu9PIg
RVFIkpSWgEDF1wgky3IbKerxZy7G75Zzr7c85nX3iiBNiwKAmKotOVgn54qTEyLEj52YJK68fO+6
2UdcMZeJ5KkZBrrBnHvfYpXT3b2GEoNzd2tQntCTbSyzbusn+mR4/I6RKneaohq8Vu6WaRCBSOE/
BFOtMOLWT6nkXSi4NrgmpACH+mnY8j0m+rmmFBxh6qtp5RsiGjI7m/00tM8msVVQHPFTiVTFnspD
UQC8qKonfHugYg3Q2cg1wjstB+iiFg9TO57rhpYESwMrIR67mqDrZ834EmfDV5NgG3cds3hwYv//
Y8W/iaSiJ+kWSVktjjWcOxKQnBP4LErzIipu4kOnp4cqM7nZ8nMpXr2hDTTOtM6TMZxE270pPez9
GJopbwC6UviundQ5FvzQy4Ms2/ApmxPelfPfXmY7ZYXYeXT3vvywMcvP6USOisuogIQuqQF58Kvg
S2uiVQH2Qr/IuWtAS1yR+9r9n7sM24w4tB1+yDi8jqH+6Uy5zezm3TLpsTbqprzEYRpxOSmGY67c
76nRyAIDhcVOdxqwqGmjv3DefGhqDjDOXL5hqNg3C06taG/scaQiBtLqaLxQlvvqopz46hgay00D
fNYgtLQFTTFyUGsHzjvxD7YvXl/tVTnexxwbYHLqcj174b8u9ZiutUCevOnQWlynlttvXBjrQvoP
lm0drIipqC53lh6fm1ixSY/cKafFNWEa6txofys78mdzZXHhpXqbuVt9L3JCgwV+Gycsn+cxemi6
8qPU3UdRN8ZqjDogf6a0GEa3xbWdoxTEts14sQsfY7N8ZgCHhjB8uI64pz4uQMj0l2jMb3HrvXQA
WLikWzgvWEu9o5+bIlyazprfTNn7xCcfF+DeVLbn7QvAuAm9mRtBNnYXtOJRUEhrzTiOMdwg4xvl
vXE43wCcw05e5tDt2wPNOvFmtm1uxLnjbywXUbTKkpH0KAg5M4jJIY90GsBuG2a575riwNmUwkEO
M3V16/FKUeHSXKaULr1RbAgyAfKTn9aUnSMJosWu8BmMLcqRh7ox+8MLXkfnUVbSYvRTcf5t54cY
RzLRt/BkuQxItWHdAlyhGfzNTjEuDnHEz2acrcECf3tYN7su+CAeim+EiUxpF5deOGeHV8/IoNZX
Kd/lfHMaxoZVSfFkz1kMzxy8/eipZkNoZu+FMtOjV2Pen9hpmR9Swmg/9MLaM33+DPCNUZ+xFwOv
0XTgmEqxHvYr2W7omTx3abvtZ9zMij2kA5oFjQCcEJC1Ar+KALkuwAfYNlHaQbT5TlbsS8Vc39qZ
m4w/xr9aGy+Vn561FAXqFkYAZg+BGGmUzAAOWjCnSIYNhQ3TiCP6yJrBdlebq8SL4LcY1l6gWQw5
M4iQ0gT6DiNcimlLk3RERIBNk704n0nvTV+FjXfOSBYzBz/SyjQhMsH5MhrrPrCaqVl49c0ovMRG
7a08q7uG8J2IMDndzoMW5CQW1GN6wBkEZLb95PBWCp2AnEP25rne30JxPeZI26dJBduDb6caPcD2
w71MupvjFJgE6ukkLb3ruolyZbx+TrRN2pCuthJmh+wbUpuSeacxR9GZhPc1mxYwVsfoMtZ43tT/
p5BBsmFVtvVc1umzNwxo/Q4Km61JhHT5TGsldNT/N1CZi/MgxbsecOjZI/tW3zjFCa3uYqThj9Vy
KY5DxDtLAGyP0dgyZe4ai6qeeiBOmgLcWrsRQa1w0uPiEYjubAbDxpUNV6zoXcTFzbWjhzqX33gZ
MFJ0BIRtEYYPg67bPVHSjVAemjn01GtCQTn90S1QJUiJpI/z1t2HBbWZKO7ltgAVdh+F9K824QEE
MFxY+zJrFiBGlO/6gusFIZxnybbXONar3YovBicESVKz2krJpsEc9TnOLJ8Up8mQfoSXipHp0Jbw
5mcwDArtrSThXqttZFFdC+1/q6PqNa7dW1bWd7KQDusPn+iUtA927j41/Aa9qNhDp4PLUkkph+g8
vEc0EfkTjI3Q2srR2gwqQzQUx2Vy2NrWHsfBRZG8DofxBr3uEZjw4mgtiScQE8kpLQ+JHicmEFJK
iEqcuXgqZEgICTsh+Qh4SBjjqDwv3jpeuZsSYcE1vJ1QzsaI9TOnlR9EwW+ERVZ+scTkMgTvaVTv
ghDt2gUgDbQfHGTd+bvciL9DUSzFESXD6fAL0/8pAsRC2NK9DIm9rcjk5i3aRtTKk8TOngfJ2U4z
Qn7jm6/Lo8ONmAgr9SCCWUJNu45kQfTC+5nNKmdsob6VLt8DaV3cYf7I+QNy20y39KxSPeeD8+W0
Fo3qYqMbjoydmtS+QxHbV4EN5trAnTSdcaoxm8f8WbYwtj1L18TPOY9CGylZelXmc+y3LYeJz3hi
SLaOs+6F3+eUz9lTnzVv9Lg+ePVE8Q17sTLzHyjevIndB1mHp6qv79BEANn6+TFh4vLo2bhl6kk5
HNHh3ln83qKpFMo/40KCWTnrIN1jMT/UbnGaupkrbFMhUiN5IhDaO97ZHxJjZZobb/MMfHQcl8ao
Ih5Pak4/rDZot7KPniM/Pjbu+Bi49mMnp1PQkcAyFEpoqalAHA2qLpTAcOIP18JJj1XXUyY6UHs9
lmTdhGWF8LUVbqHFJTiBWSJobVDgiBtp+dKLTWbr6Jgk7lna3a6Ki8fGJ49u9eJvMI8HVTmfUjGN
rlru8RgenuMxebeozK0tBmjV0L44g0IGze2vQYijQTW6HL1/Ztldjdb7GUS+T536PJUt1S9M8xkQ
3DW4qLUN5u3iV77gOFbfHMb9PLg0AuVpRIQ4FMex8XZWUVu7sp+Ykudjdh7wQ/fafQ6T7jxrbqFT
mV8WfmboVMe5zA9uGkOZlclmQZcaifXsGpRZmL1LuTj7dxg4iL+YpHH/vVh5+0OeqFpHpvtTKowM
JVARwD07N3BuFc1aykN9iqQLuyf4sbPhX2lx62jU8Jpz5FK58PYwZpJtprgHx0n8t/IGtvj+ya2o
ZUlxMHaQiHBc+4e2t89FxGm5sBcMYfg1lBHJY4ZLZf+ItPe3koGxTnX1VYzYLU16hEI3TF/roeKG
xoSQWkw+KSdEU6us7ZB7KewURHWnX3RPv3yPbffoOAyffDs8YCkPlgnl08CHqK3+YMvuoVaBsaFq
CeuIBDRZ1R9kw157Uimg/iqIdmI+WJAWltTkRgsyhWsF4KJoeW2qNnkvMvuSNbEEkVBBFTKKk8PH
TRDy5NYumbTJ/1Zzu5cVRKdw4qIaAdqszfrR4bCKJyfFSt6wmYXqvYz98Dm2qr9d4Fy8of1sK/tm
5ShOOYCmXdlN/38wToizpJ3ij7nVPy25JsPrj4PqPyk7PJrNdOVFsGE72f9H0nktSapjUfSLiMAL
Xit9ZmV52y9El7lYAUL4r5+lnqc7MdGuMkE6Zu+1Sz7BXlYAGtC53zVQk3yAzx9eLR7kVOFHlANg
MPc7ycmai6ZLk7Nikurel1BS2+BuDfwfx4Kxm+T9JTQxsbL5Qf6Py6ltjoOkhCbR6+I4gu1Z072l
HpnYBD3tXYwjcy2+Q3cFoKSCP7HN0Bom0n5qCO4ARvrgmV8So7Rcyl+NeQc/LPBCNWXTruqmtzU2
yv9uPqMn3Tjz+FqI/rQiSs9kg55k3nQFESdIOqiAJEfpKNZp5y7FM0hD76Zj0srMlFFphrpcxMKE
gEebpQPBZPNyj4zL2+ZxnoYn8wuAbb2g5SKGAMUl68htzeGaRGo3FOExG4fnNU7PIs527GSSbdZD
Li0yhxoqJ8MP2RVLG2W9e+UC6hXCNJIBPzMLT3wV6OYOKcotv9bQmAIE4BgsmZmN6Qt3BZhEPxXo
tXKU1sgKPWfvh3Xj71Rk2SWBeEub7KxggdFfOMSmBZWTH1KcUNY7iQlF8IkESUqEuqUswdHAzbb8
HYdn3rw4veiTe6yC9K1jkoma8LiqSFtGQXZc3A/CNnMDdOh5dgHpaNpeImzTnxLpjMfnmRSBBUNu
Cttn3eS+vBVIWFBJpvmqbF4w8t5w5nct2WOs1AV2br/UccbF5gs2HGPZz1u8O4yxOPhViYZmdcut
TWpchTc8bdprMrlxs+00jezWsiT6EyXw6W6TcS6Gs8pDO/+r3LYSBssRsDgo06WPn5KKD/FnSEMo
yrg7jG05SWqLyPiyTY14KK4Z2myrair6u3SJ0K/6Of0aq3e/ELdJNKtXWLu+/+1nThn8DeysXS5u
EiR499uxFqQApTD+iFnzjJRR6XLeOEg1kfNOs1uCNiknXDQT+8sXor0C7g5nRMCUTrEQZwD4wiIY
L7SjY+Gmo8MEv5PpsgCnHfjpityeEQ/AD5+PtdPwRNOOR/oxSZSXfEZ1B+2LadCAoLZlSd2RpYv0
DT0Pm0ieEKJiKsYPXcvJVJc13tTaGhX3Keid8gZGBansZW3BpdqJkMHgb5PV8bwNQ8939mPaUmHH
WB795x7Dcs1wW8eY/boKzOlhcfKIPOMmrRlSInEov8fUkmgaYndAgAhUQqj4riwtPqKwymyLKTJs
MRhkOogYfVZ9/ypsHUx3XWvN8S0b0pxHe1Sls26CiJ/SoHF7K/nUqebJ+LtELE/VRimS679zCpCb
iTcx61Khil2f9xo2TcR3Mba4LLTFEVJWlcnalaWF93kJQCw8tBUusu8WCj3r5HRxjBYqDuzVwTwX
pjU3wowepi8NTFDav26SIOPYpKV52A4iAlQGF4k1JW6EWc8p6Aor4K/Mwa93ZApsFosRI2s3OYXW
t+uNTnDbIQJpp2d4l2JpzWbZwyTruwS7v65DHbiYIhZhjx/jwPn+3ms/xBilS4uQVZ3yAWF1m+3J
creV4xPDs1Ga2g4Di9usNj9qgS/e4qlpWvclXJxeP63RGHczksJw1nd4Ya301W6A3Bx5h2dgyClE
mgTFJBvHOdhKj48aHJd0KOApoTKxihtv6lZUmni0ag7oqAGKMpEFo9r4T44RecVknU3JPQ7xunvr
ZeOgOeidblFPIo3d6K/fD11PJUkYHDKf1XYKQ3fL7Eb/KTrGDl/zOmiiFlxuzmkfuPXgLqyWkZ99
p1jaojcna2XxQUHvTA9I11WSnCnU8ZSmmdAsx6berSx+y4yAVd8MQZLG0OJ6n/3mnJddHe9FHtvj
8xJ4Lq0zp9Xid7skSuSMToN5eUbkA+qMksFvTtL4aZgglw60LArrPBNkfvsAPNHWJVy1Lk0a9vxz
HY+vQzL7/WNZMzvzqLbIQSTJr59dP8ZZ0/gkLebWiHftpshWyby9HxmLlaQ+2qVL5prnAhXZotzI
jBOTsyaFMByg/xu3FYJlMGeqzCR2QM2G9w2pozc9Tu4SGK4yYrqIibljecyGoWvV1kc0O0NySEix
N9/4VHtzeS4sfhbST9pmhFTFEWKYNCC2tBU89CJOW/RwqGsh1bla6/fMBueGcxcspviWaWhPGBXS
wCM/K7ULne/p6Tj5ScetJ6AutloSxhexBOeBKGR0uokYmsLLHeukKwebyC4aFIxySHpMjY7MKzKt
zTa7Vwwbi0ggtw4WDLF95vv6uy+npH7o7VGgKHNtf0ZCKwNc0/GGQ6evX9oiWOon4q7KRZ0a3SqG
z4uhTC2+rRnDpHFd39dMcAALzmoQ4aXHRIvJN4qcCNNTEvssV28cHa5hR9hC5PdwPRsbaiT6vYJB
iOUP8E/3nV9mpi91cpNLTY/Y4nPwOjdMJFZqkJaEybCIX5yd7zBsF5wHBah4IIdjf2CFx+499MYk
YR9sMSk2k+hiFo/4rWyoKnOVpaQJqr5cxoOmPeV6XO3G74MbeOEeNa7iWjGbx0LgJr9xOtcKQF62
mY7ktk8d20bppRb4LseWaNxg2ZdLIoL2bhJpRXM9yiBI28082Eurtgplw7QcrHyKh98ZS4NgXo+9
rFie7XlGiXPxxhAY9YOVNV2lLokn0qbb64oB0LXsbOw5B00yVfAfbDE7cC5oyKYc0HRkBb68KieI
AoJhZoBF+96VeeTsViesa8bzGcQZk4zrplWqHpRKFjjg+xh7WT2iWwvh+aOQnAZmchQHa8+/mRKw
pZcaIg+mEITTwv6yABqLO4zpc/Q0Wy1KV/A5lBBsTqxpSLyDE/gZHbWLvHbMH0fScnjnVmMfHR3s
o3JMEw91XSG0VQ4Hl7M9ZQgYFxHFO4QrpLU3rLyzAgMBwuWl2Y6u7rL/Mn9KMwYgOm8ZZ8kU0xVj
tFpJV2wwsKbWwARmzDUbuK7xWAp1egbMt2P7WaYPeqhqlJ6Na7dTtQ2V1dQBeseKR7y0SF+BbD9O
pK+iopCwbWMKAv8gG0J9ciJEld3eAZ3K8x3cck2TQNYs0PAidrz579xn3fBVwhE1aSkh9Rc8gHzt
QeSLJSv0hxRNuv7ihkpM7pLOZis6IAxgrQ40CpNkyyoaf+R/thvp+iSmBavy1guhfjScYHVrvc9N
TYIM05KqgUEft9iuYgtstbOvND7s85iuQYf5woLrvKo0Db6dmJCcHRiHCGCXT17IHEYpFAee77bO
H3I7kPY7boUFEyQb+9V9ytzaW8RJJwXEDIxqztARLTxjvJ4PFn7F9tANfUO8PAVfz1EcjI1o7pFV
ZskfDhIQPgQpVjr+8tgPYhoSS/7b9dbYY/DkFQ/WS8j2o4t+sCEkrMQgspI1g9K4SmBcVSJus7e8
HQZgSnUYRhNZimFqT+gxLL/QGXbdRWNcU0PV5Y8qyfL1qw+VH60HTEeOLzB5ObjJtzCWM9YUbtJ6
/j069bwad1RwDZJUkOYusbNZNg1MCDSgRuLB2wQrwxBohNEdQ67+aKdsv6xTMssGOUc2qj75L0cw
INybkcMQ+BsTMi9jJh4l075VQ+/lp7RrAzEeqQc8y974kMv7a52zRdn2CgZSdcIcq8WDC413/FS2
EuTZlnk6vVk2TDqShN1pzOTO00KgmI/VGL0mNRDTP0Xup9xIuOdS4n9bKUALMRZvGi5usD1D9B1P
TloiNIwZqVJ7QUNlZ4w7iJOMdFTlM16WyT8rUNgUQt4H2Cyb96JzesdnfmHmvpt8cQSha4LyIgOP
tZaDRemBKySNN/yH5TOSwiXigEAxZhETFk+sCeltBtuen2d4oZz+bVInxTNBT7NoWVovg0aE6wRK
NLtGBHL8odxK8w/pFPX6NWAVQtDXiJjnjElb6ulbEN5Z4hHbWVjCht0WoYs6LVVCQGcRkanJ4phB
F8nDLuFgy6eFr9ANgUmyLGf8vxZBKsGVwv1BjhzUcnhw6OYEAjo7892/lKyu/C/pgFzBJOdFn5FU
p3aCfW3AyMhiksVsj2Br4jspvQMFpz/+FiOaoJGhNp/U5+opvfcQjYI+J+bR+QzYWXT0ZCqO2aLM
ONb9N8sRdHwbJwlKBNQZyBSYPwMWw4jTKy5brKoVXAZIsEPTyuSO71pV1YaE74RlVTgvsv4tmDYC
n6CUYEY0uraH9HfNZ7dlqLLEDr3ljCyTt2Lhs0QziSM4ysn57dxVnhe5Rv058oByPfhwTvAhpRIR
0F1mLWBlJm+1saQXdOlLT3fXtIE6OSjr4T/6LsUZvlfLHd3zEKrWeNRnn8E4OBhZQ9rJ+loaL1G4
YJNwq57HZssnMYV/uV9SQoXtRfrDtVpDH7tRUpfmWy78ZMlHAE4FdDRUC3QjGrxcBQYvT9L2N9RW
gr12cEzqni/rJmVDhkcOP1IeLcaCmOdxo27aXNeVQ0FGGRNeZtA6qri4JU8k4nWPTSj+6xr11Fca
wf4hC8nPQvXFxzuNeBmYoZbnLE1XkDY+vkq4CGzO+2TgKXXpDPb8NLwGvPKE4IY7/ml2eVepsvWi
YzPiMH2NsJ1j4FR95Hh/ljK0qcm0KBwInnPhZsxd6onD3WmxzW4KnSz3KUydTINO6xB0E86IUonk
+4xIuCiKGXwcZQf6XN1EKCFMnrkLMvl1otFc6dsh2cUNzKkltQJSHQg1Y/yiEQwvt3VDNheMCJ0g
ikT9Xdf9I6CQiJwIhzk/Tzhz0jS++GFRZIdF+9Hy20bC0B5404r4WOZtEaE+TueibM5hYof2NdQd
kKcNs8WpADLGZlcmN1LL0frBcm1zADZZ4ROeQ7fSgF5JiIjAsV0UaJRvxiabPGTWHn89Jgfoi3eg
zykBw4we9aFIx6R+zBhUzX9xxpvWJplCm6hEkTfrQmlP4mj0RaDE2D+y/2gVcatykdU27XK0iTd8
EWUxs6uq6vhndOWAVYqliivhFo+MeR5arhJPmOnKkP62k8r9j3kEPbFgTR+n5RPdaRK9lsHaCxQJ
rR3KkI89VeE9ib+z+FzqXC9AXKjyO/+TEzOBM0BP5oUDwyeZ6hiAY8xSJPBG0LQ3gsDG+bsMS9rT
K4E8a4ucdxHx9MvZQ0gaFMEi/a6mJKegioKkFO0zYQ+Z/zMmvqpI0LBGGvIojWz7PtYiGi3IkFFK
Xntt+21nM9VHgg//qAxGo0kB/WLs22D/GfOsqIIERdQAoqC3vVVTbFiayxOlGEnYNyKo7IKBXhDO
Mtv0ziK5szNhK4RqlZ1O6rmgZy35OPfsx8gBiWKi0BPExanHwPu1c4d8Ap4eAMn/sHwW/BNm8KpX
6aGxnKq595OiaB+7rlrUIbMzDY2lGeFRUaH5DSjshd3/VbadxkoyI3/GzVfiTVTfisu2uMOO3dpU
gY1ylgffDQuWB0z1dEfaJmkbKGQqVCuEvbqtnz6yOQmD/6y0H3JBjlNEX4W+q54mtWscP5zbbdrj
AGGwpS1JVjjratbdW7vlpsABOVWIueVQ2dmlTzM3w8Cb4dYk8296CUs62g0ayrI+QFYkf2VdxRBv
5ryhzmTi1Oa3Xiw87xTUGf5UAoWsYVOQjkFxwBgFwv/MqAYfQJX/VB1UypZwBo845bq6Oq70zgtr
4StGeHjYYUk97pVhdUs1GD6oHO++k3SZ+VqDhmln34VX4fdgqVdBvOyNN3f1wyBhsLYpLQJeGVx5
KqpwkOByA3jR+9W8z52ZLEEVLPe+X3tmIMhwUPtQW+ww0Sdt7vVtxqDjXrUZCRXCnfka+nOf4COg
Y1q3ZdMQgdv6vUeKMofKKa3c6r8syLO9F8OK7ZK+vwunhLeNNkB9a2b2h5HG/m+lWWrDkhWsiFws
6NXOVlF8V/2zcNUyfBxDZz5LJcMvPdH3NilbBdqTbAvUBn35kNu3HcDQa+Q03V8XYwGTn2ocE14G
Fzcfu2BmxhNTizhrAKF2uf6cmG69rEzzdmCDqhNNqYLoPhT9Fmlh9egjXoOpiX/nIIvqtemWZB8E
c3/ywFzDWpKoWFm032eaxpNIoOyIHIitr429jZxs+9bncGGgVXl7Cut5lxdrf20LjeF2idhrZUq/
AbXyHnyFeicZnWKDgApn0mi1JND6HcwqWC9mJvxrrVIelnWcEYlKYhLEnFpP/DafeYEJQSivWYno
wPY/colqRUzwglDZnXQMBhN3eESYhDsWt6pv8HXHLJo4OIh0XU0iZ4rUCcQ+q2Psn94/x+VAFdoE
7haE6s5vBL1lg+3sEzXxJVsz7FRi/pMF0dPY0WpkPn0sqGCRX3JPHhNwiCxWcdo1Lw3gAyO3Hu3u
imn4s6kI8qqi+mT2oYOqCBIO4BFCepspwRPiO/OkPCaMDYcC9AgeDKAVfL2sScq6vRdEQA9OSC8Z
9TT0y22esqC0RnjiHUmIQAKS5TEPcISBYo0yfoZWH/xxNSUfo6NkBfrnhD+OWvHzsRwGNDj4IRY4
ayuH5epjUVlzcoq5g5H0HmhRnuwF1kMXW4dg8QH7TNsiUf91NebAhNQNIj9w15Xri5/HB5Pc7hYE
hfkk4gVMbPpsQiRMJ5KVt33m7vqyPXKqPzvsV+CBEKPUs92edsJyd+Sxmajr6erYzUPZzduSl2Sx
f/P1byYRmIH9IF96mzn1zlXla83+CxXzQtaxC9fSOwZxfUj4ZhnQ7Rv3J03QYzr21m3YulegI1u0
jOsn5/FW5t2dGFBGKKDeDYkpxuBlO9GRppS2VwwLDnZ8dO37ZEpggtgxvSAAmLsH38a3hBRvK/rq
uICkB/5kIHGu9wxFivjDtXi3CA+mAdtw+R5INjh0Dit7ZcRB7Vfj/pmyYFd00akko8l2iYGaV5uX
Mp5/RiHkptfBlYfxmocTgajurWMTPbSuB87BW2+OL67l3BmNZlpxk0CHuYge/4xL8nkf4ZOq1/Cd
zNvPTpOsDFYiWXDue+/Nkh/9uT/0cKPlUBxQu1JpBC8eGP5mct+ctH7l/AUlrAheWT4wep+S2N6N
nkD5yKPMSAyVGfJmCwYUrIEJ7pWTTpuV2dfgux/NUL7IOHoxv9DIcyMpoPl4GOHLbTb7RybKTH7+
Er+xbeVfsjmPFvBjCWUkZbeIjh/0cb4LPfumjREsiOFpLf8WlnuGS3lo5fzDQPEIwe9xaF7XyN71
crpkdX5KWDkTrp1EwTZMlsvMNmoOvY/YqDWdWtyMKYFWcUiFP1qM7rtPe4mvWFsvudN+d+2EyC8w
4Ra3YcsPE/KL58wl2S5jM7Ue65WUTnKmK1uS8wPjbuI7c6afEOV/S+xQJSkeUa16JVbqnnyLgMRP
DNI42/OjDCSix/lvs1QceOOmU/MBxddDjufUA8rA09iSxeN0H6P51DmAQMSBzm+YFzishMvk3OdE
IZbFW43sINDzPUO+J9sO7mIZ7bSydsFCJDcCRmYum75oD2bp7wHqsMPhHhnZX8JhSO4Th5Z3bUbe
lzFVq2pONCluc14qg2CAVY6eNb5GTIl978uAgXwv3qJ93sZdwfayu0sx3+ZeA5kfiWP9Y0/rPi6D
RwcafJhHyF777cinVjRfxLpf0gF/BZsGJnu3YVdtOlhCSizntMgPGYkWRqoJlfHKHPJmCK2DF4C8
a+CYo11r8+hgDoyZ41uV/3la4yj2OVTQpvOsMJhgI6HKl85V14AMHcsOjgyytuZoViRqM99c+uF+
gZvq5eHeHh2A0fWWN/XcqObf85XDCGGb9WF+9gE5nAGaAKAkW5qzkdPBTcJN1+QvDqhye+acxFzo
GOcrb6n5zItZ3VKLw3ONTyIPnui7Tx7HAv0CEsnlWjuhITJu0dnTKzk7ZC1b/D4n5rzHLrX+TGm8
LVrMSpx94M1fkqDAemJvBvJ4Hbc9O3RLMQsnkFbDF6rBS5Q77yt2Uf6RhtTEl73QlzcnzstdRX4Q
1rwzn/deWCWBvKDUo+DAHg95vQDnNrN3YMUq6Y34qsAFP4Wzh87AOaYiBW2Lp4E/r+eQI7PvEtgu
oEPCRtkdmu9kARlhvl7FAtY1COOC3YT/zVb3FEZfKxYWhdWlZeTPn/AS5uOjP2TPyo5u6xTGPSt5
yoebMZpYLSeH1eK0mdm6AmHBeXSyp3hr/nc0Fmebg0SH7R73uWZqMWfepvRp/1FTRDMcIrxrCEfQ
JtQbz3qDT3AnVHQwZ5o5s8o2gnSFkpUrnGKAvz1+F2LadXQbZbQaAsynTPpthVyw4v10B7CTHB/m
trKaL1M/lD30ranuzqnjHRVeS/NZex4oxwJy4eQ2T47oMKAU9sFhtnkz+DihFZdaqhDLuHmLWnMK
XmTFomYIr6Ne9mKFGK2KAU+t42/HPOH2W9rsqPrhteCHiaplF0i+Lct6ishQXz158GP3KsFjB8Dt
XXHHkGhbU1vk0LCDCJ0r2t0BvIZVyINDKLCpO6TMN4wvAXm6h2mpL7UONuaFW6wFe2PGjK7IUhqS
JRRM2OM7v/UORkFQl/oaTQnuKnzf3MrzuJymsTmjw3yz3K+Eull3Dhcq1qSGQQ52wXBczgZG0Ez4
fVXFopPT2uOh6WZJJjtSKv5uKmQOYYShUxX/DQhAuBn5YsmHubLyYTVzDSlY42zct6F/MbdLnw9m
vY/fiTF/jy4dPWBthY/L4qNHyk/+4n80XfpY4Sdd6SbyUZ5XQY2CUeBiI3UvOsTm5q9Ok/SDZefR
QZnJOKr4rOz4YG6VGbOAW+jbvjEnudoF2R+rKq4uL7mhcTM13Rq/kfnZzHNPVt4hKp7Z8OxDHs46
GF7MJ8yu5er56z31/kHX1p+iJ8NWwsjXUfOUpfGTMQ2bR5cV0o0mB8GJyeUT7d6cpg0nPGzqOwE0
w/xk2RrlG1WxgFLOqSJwwy/nP8iDeF16LjVmMRPALAna1OFIqu03TGT3pP7uS42xEQ27DeXRqiE+
e8tz3y84huqraiEkJqWzL7Gr2AMWAyx2rDmGXQXcx9PkiBORZnx3c4BQlCoyAJ8ziXGnkWCJKj41
0fgI1Gc/pURxRPA622CrUCGaijbxw6Od0ZNjXnJWtTX+oSDDwWi3t2tBSHJTnRc+fitkIky5MDGJ
QxBBGjFGJzIJojyL4b31t9HEoNh8L1k/0h3yqZs/zkFZs4yYe4MsPst2fNYR0RyUUVYAqDJpvloK
3U6LxzzPn83pYC7NwIsfOj61FtEHU5gHPXrbfhrPMRXHyNqDGSACjuhM9DIFVPkKXPtEZDI09XUb
DN5+dhOQfjCgCDGYZ/ciDdcECT3r//2CLz6goUOiytHX7XK+7zapznwLD4WB6rs/5goGBXE0DkTi
MP/V2ouqb9UIR4ETl03WTTXDXDTlNqa3hGt9lf2nz/XUDfl1kMiTeKSgDMKWNKSI8iDkAOq+OBWy
vFjI7xUVW+B9kccO0TO86xAxFVVzbevPoU8wVQj6XhJ2iEXfy2z9VFGyXzg3Y6l3NqMcU+6Yc7Mt
DHYbGAHXOnlzEDLQuY/R3VhSJsfeRq3LIc6s564sruGaE0hEklYnCiB5BHxjgao4l5LZuyxcYTO+
QGOkEGlxJtHp7EXTOZ/MICdlf8n4F9XBXWXqO6IJTfnjx/3FfMnGsJiX8wFC2iZllmsOykqqxy6f
PpI13qHUP3PlkD3p/h0hGAzReNck3sncy31VvSMOMNQHtiTPpi6B+vFfxwx1mCg0Fw3dsX61qft9
662K+EwyiOuBDwt4fDMHWQvCZezZPfAngqkyX3DYx7fmZGFVemY082ujZUN7sDd3KXYh4k5IsqbD
QaJ5K7Px7xi600GAQRmq6tMyxBieUnarJ9NiRLLZz2WPzFggFgR27NUz21tkMTScxN3vuxKjCkAn
oh0JRIHJ1qRg71qWIeCA6NOjpD63Df5X27v2lASsE2Fz5z/+6FBBaSaR64GzIKWIhNu0F4N37gaj
jkfqDT7v0Rz+Q0O6Kv81reWQrpcGLSUE4H+vS07YM8jUi3mt2Q6f2GmiGXIxJnb+c8L13vULYTrx
zlTsC3Akh1PGvO9MpR4cXMA3OuZW8yTmn0TvU9XvRxyQzC63g45ux+ja0U0Zn2TaMdImXy1USOrL
8iuCsumL5uBA+3QECRLzXRUGz/ManhTvr7QJD1nlPhq9XRYGe9Pw+cu8cenSZF9eOrZIEb0dK8PT
PGJEwrTn14ieq5r5c7qPc3VvAScwN1oPvHjgBxbyzpSBBc9pgWIvpGKsBrpWwlq3XMubliPfKfP/
WGbuzcVrnhZRQDLkW+3RNZpnNNdvgex3MqDFzASccm9r/jyXPiKkS1IKdybvKEr023JOroi1eb/r
YyxGhmT+McQ+yALuVpCJFFcvCuqTeRRYdLyb46Lk7Rf2Y2OGbUm/h7xuqp+xG/eW4+ByJnoFsRch
M310bUlmaZT+JpqUoiY45EBssmG98MYcNPNQhbBbJIxOOD6oCfZ1Nt8Z+EFNyVVZ1dEOAjTl3s78
OsJ3tyl6fjtEPSjvzSvBX2L37tmVilIcOAIvF97p+zKzoJMXm5Clc4011gTFglghMayxeHBC7rL1
lfrbqaYHSMi0ePXWawv2iNk2JPiN2RmxwgYkY3hUmRFy+LN4NeeazOMjzzIPQpQ4f3Q9Pcg+uAYF
ipfmaspcc42yGMWOC77SfNJUhytMOExPDGAuTbnwUwiPZzJZvrCznKMMD5Pks+ThMD8u9/gpmKI7
RnUAM10CDs03Xf1ODF4qhxO7e2rqaWetzq0dPzp1fqAi5PEjdAiM478iRc8hObXfHiW/1d2Zs3Po
w6fVKXam6rc4EluewLab3jq6CILCjqRuHjI3fiHshX+1y7vJVciHbM5ll8aDAAvT1IR6+TRNpiWX
Z/NHmZfOVEYJJUvNbM2UU1SAZQ7kTAmXhYS+o0nZd8XEcjVhsVGlZ8nIp4vkPetSTFNia5d/Eb6f
uZhyml5L+BcEHlfTHsUuMbuh3HoG9oqQeF2dX58uHoXxt2/pDZ9KXNVHc7w6a3clb4ejMe5OXNDn
nLsW6j1L2O4QkQ0ktf3hY4mOOQVjcC0ZO+abgHFaAHCqrWP2R6v7HcbrU4EOR3QsPppr5loPGXzE
PFBPksuW5dDJfA+sQ/+USUCyTnae3eJTwNCokAiyQD4kVInGGc5TF145hXZLKj/MzIHmOXPii10k
t+ZAMEewLQJmj+1DkBRkonDkKVN1JOueSUIFX9AMGFhGHHC6HEE7nYp0+fAIaWNldM869Mk0YG1F
z8r3QpGwd13FYKq89+MaeVNErzDfTHJ571304Iw0ZrneZ3L8Iqn30E+I9DIhL37cUIcF59qzLor7
NlZqm635u6mmEKyA3unlv+4YXazp3EPsCjdNPh6GRj4SB/zE/x/yeTGNjsfxduLfNPD3od158mK1
j5iI8EyAFjyWFVRD7AGA8oAprMl3YazgvKC6oyil4O5kWbI/DuSjYD+iAse+zYL4iNSGRVd2tfP0
OvT1F/OoY6j+P6ZIOCSNecvMBPUa/YZ0FK3dU0VX9xTqv+6cnJ2IhXhOiR9r/dC2yoFrLs5ltz5I
d3S25rxtouHbSfMrypSzB6cgicVz2AxnnaBXAp96KJhBMFvcetK6N6NFUwBWozyytQGlMTNWSxL4
z65K7wjh/o4SVvdIcDlU9ZvK2OX0mrWkPXv3ZlLj6GBryilMsCSieFyF8rg6Dbo7jMBe7GEmUODI
i0vCLPOGEfpu4fBYGpd4sfIPC6BzFA1PrJZuItt7VLHFra7/FWwDdOFOpG/mLHTt7j1u8GUzeZpo
AjP4M6YAybzgfkjaH9OGT9yXrGoe3H64g3JH0hrvuayaHUEtW/ShZ12y9I+s2mOV1L+b8tir3HsE
i7ccHtd5Kn5qK7uHiHHLX3dgUvTJ8nIbMkIAKvQj6L58d/pTBxmht7b/31Lox4j3uPbc/oj5k6xC
ImPxt9z2tnyvJ3yagTiqcrkP1MJtQup2HPAcJtW/Dw1x3sVpg1NMTqmdXwIhHnURXqxyfEWMeWUj
+3cClfuv554wjBFCxnVhioF/FzUcT+LkH+y+vQBQWvYkPL1CEnwL0QtuBnd9Ysq4LS0P61t5cToi
MZnMu/TQPdJCM/7wvIwEzuo40tAadGtJyT30QN0tM4TipsqK6dvpyYsz8zzOfzAHZcwsrw1Qji/2
JU5x1gjkMDdeEOC8TZ7yFj9rT/1TKESuFvBaGewdJ93pFslKxO9Bgvug9fJCgBlPDYWqmJvi0Yrx
30C8uHaDwZUE/ndu+Uc9JPgmY+sGy+BtU9e3yVx8TCPEop6dgh/xxzYZ2U7ehRL/hMXn32ESYpM3
L2Go8lfTUVWT+5TytEhFHgV76od+mF6A+YaI+/WdmSlhn2JGQGtqeiOkrOxV7CdwcLwtcmW+zhUQ
hBD6Iu7ldqh/aSC+rI6IpKb+My7FETIe1FzF8jIGqIcV/TKF3m3HYTa4Wty02D6BaLaHtB9/rVC/
5nF/m4TeXcAoaIri/UJPJyrvESfdAf3nzjw5jQDS7Gtx9exF7KbG+WnC8rHIu20fS5ek0/XeY4w4
ZSmbObU3vQ0k9s88GIn/pnH1/fJvPQ9bwahzGmN6Qv+ceS3iRwnExIFrTTXiozZ0TOi44+J4hAoC
o4p48iV/n0PXIUe7flcFUiEECF9oty5a8/VGZUE+0Cg/osq64Kl5m1KSvkILMlOgp4MJUoBA5D0l
aIScLn+d0fLdpBNTElJEcOEMfbFRGV5I2eiEXjEmGtgpfte4eq/q6VMGoZlpAJXVbJeBH+d0R/5v
5BPaZ80E5+TNTx2ga0fR8BqSiYICBk8S+o6bHMkADjdsEbW+1QvLNvRtoBdV87mEGqm0fGvCDiHR
xBKztl2koooctjWriMWM2M6bM16E8WsYdMVR5StmadRBrDxC23TOQfwrWpwh/+PsTHYjV7I0/SqJ
XDfRpHEudNVCPrtLcs1DbAiFIoLzPPPp+2PURpcpugO+SNyEcK/RabRzzOycf/AsiDVl/6FypwKc
rNPdkFdmM6xFrz2YSvk21sPGQ7EGiJYTfXOtIfEqJc0SuNu+x6HMtMNNx2ZGy5liEdfhscTc5Qmp
jWVhYimtaDsUrdF5rhjVBGwTCQTREvcVrd6Nq8v90tfjt6KOXowGd1zcCaDBA1wxCpRRyJ+YU2z4
31vg2ZuiQLgyZEuU6Cm4iH1ZUFqgwNBLD8Ee0gy2SkS9KRBxD+O348AZP6WKuulN68luqDzbcFyV
GF0VU9yr6JKDydzikUPlMmbaS+4tiQetLUIJ0MRkLhoqOFH1HoyIsxRJDuAtrLgyeBuszPEJwuGG
Dn/8BHhmo7BVUEzgud7SovlWJxyj0uC6N7M7gd9OhYFA2OioIcFuHiiwc4dJVVp7DnuxiK7H7d5v
2yNWJOYVCPRdw39gq2qyklLw5JSLY6hj63FfdR00jILKbtfjMWusiMGl2IFfuHYladOlVBQ7O0ba
1du1VkNUhFs56rYqR+vxiaw+rK308K7kOJ1KPVQ+e19T43Dc5DNSjRtX67aa3rxotfrRxSjp2zEA
YY4gte3euDCZRz6rd+UOcLVjmTu2YZLhx6YTMl44gW9jnMucFqjbqMPUQG9ZlDrd1pGozup5xTnm
rg8ab5ka2Wb8D5VYvAfIZe0S2drbKE9QiQ+OLidux+LYahmoEFCcCgyuNpSy8ULMF0020gzJRqjb
5AurVIprlIxf6sKuNwlCZbC9vQN2FNEVnkZvvuLEbIB0Zks4fNQSEAzP10FZJ4DBguxa6Qt3C4gy
f+BiEGxi3+OUVns3tZrtS9n/Q14yxgpy+WD5xqpslGbrRbG5V7TypULsGfUQaW9GGLEJ079NXP+3
0hiPgywh+wC3e1RSxO7mPXGyCMXC/LqRBPLvpYnbIpF8Q/Vx7Zn5rVR696NESGFF7+j8b/28fYiQ
zMAU8JhrzkcquBFjSgXi2ZFfQkt96iOM/+rO5Bqm4AIyxmEgUsRihi32mIByTFSDIO8vOhmFU84z
T9ipY4LA9VauhvtWt+84SFAR1rRfQz4y/evkofDr36XXbuoBMWJft9RlZA/t3dhLLlzq2TpVhJpP
Amm/aIwPvud7VCM2GyLsxYUXj3bpg4vx2jJKXBE5+q+13rnLB+868PN7ktJOycq7mk7XWL816Qd5
cpRssAy4lcRAS1BEGIsHR/ZUhGQ7VGYrKoiKuO+r6hOmAkIl6m85967LABlF1Vfp8qrREpQeiBuL
VOMNYovlOdsHrRucNR4puyGmiA9SCNW4s5CxpECxlbCf7st+D31jMV7JxpXSNP3acQuOLzjWKhGM
9Z6LQu/Jj5mEzIDObW9si4DvSa4wLLqPaY3DrnjuXQjabPZBSy8xDqN8W47C9XUCPk+07jpuvJtQ
hKu4qN+TJPrklz0WBscQPEhuhS4j9Vstyyr/EwQ4IVE5ULpwh971MWxUHKcyzhmhAlSvT0x1k0tg
kqV0J/fdAzx+8Pq8qo5vr5Pvdf7ZjW5FhdhAk+Eq2my7gTIbQay1yLV5vYS8aHhtJh7Hk+oza2nn
lr6njNgZQAQovNHMSyrrzknkm0KtnuOatgRw/TdJ5yzc0SZX2LNhU2yaBCajVm0TG1hVX8NnABim
HhVD8RCSd3cWh5ZWIJlWWjaWqPUuGM8Y40/zSpf62eiPgEbb1sHxaJG74Vjgsx8wdlx7KaIcJreL
OMC8K4wRdmkD8h4MjFXiaffkVlqR5mjHBUEAPaPSx+WglLnEJuYHsEh4NfbPkFJQ7xnOVZeMq6FF
qNVoOuw0tCjbGbyzWMhWnO8cQFsvwCMwmm+9vdBC+Nrym98Hv6RQo6gRKr+bIAJ6Jun4muS9uPIz
KsxSzG42RngovDtVqFuRUaZQrI5KnBxiXoHsq0ehXFEfssD4qLr8Jw3YN7+hCg7u8ui7pnEFfVe/
bpSECuNYWcJgEM+b/CUtYI4oVk0y0MATVIiLGXn1YxCqdwU0aC9haZgI7x4n3geKFA7EFl9HhEXK
uYQHv8cNFLO5mHZIRBUty+JN1UdrvdQbeqrts4HKySLUg3zhGOgBKybUbdBAvxLNeis5STt1fEOD
8x3YHFR7I7/lCHxfoHFINUGqRk0iwGHjGXYo+h+uYgxjnfq+4abpNRw2daNtl01d31aiPoq0QREO
1imstCdmeSf8/LmLTCo6DSZltky1mAJjJCuvWgmIuKKdYZtogIIxNDkOJa+BWTxyU98YMGAbat2O
79AXkKKXQvgPnhTsat9+6Olq9Z60KiXuf4WkkdvRMKWrh0pMBgss0PSdhoeyS4ZIcvkxqsCaOY15
H9X6DRK3d4ld7CXJ29FMvRmwWRqhH7coNb/AXELwx0lvHGQ18Q4zFuKvS5q/EjWVKMB3b0Gpb8Fd
3yaJiVZY+jGQ/2tDfm91i8qffM1G+ls36iefrsKVD8GgEUZPv8K4dSJ/0wW0mc0cBQ7aZUGEYFha
PheF9ufvWrOifFWJ1EQWXL7rVHVvN7QWQME2C6MpMTUMHIh/yY+gDvZxJF2npgIMYYDXUUcxFQgv
XaGznlxxtT3G2ISAfO6eFFzTr+TW/ZV3WLuqVbSAcsYry9KLESbBMurVDx8r5xuLQiHaD1sX6n6X
pOBFIKRvCrNu1g307tQFMWsIgb1ikhzK1PqTJBTu4rCRqfrKMLbQx0xBsNhB+9RmarepFfUljqJf
mUDSudLNhIVt0f0qvBU8MINZN8EadxaS/k39RivgOjTFru+DOw493h2w3hp2cP2uON2vqsvWSinj
/ZzsSKt7qUV2CbgKgmpZxwaVlPg1tSaITQxJu5cahYwrL1a0n5nZRcfEcyFPtwORbUkoH1qgAO6w
CbD2no7M4TAKvRthRAnSakPsi6ICk64h19e4MxQfbdarfwK0Yw6Fn0dPEcoS1zl8rnCpIVEHMtkh
TZdKzSfVQ7oe2NEEw1OC19yqql3MSFAa+iz80U0y8/X+3QrTDCgM+BsdAw6U7l38bywdGJjpOI/k
/XZ0gpCOJMT2HWsdGthE85umaum+zwf3STKRDxC5hMS+hy4mKjgBrdAceWqQunb6UqVFdaXUjfTW
l4a+wUHQ3ej8kivPNnZ8jNvSjtEsNcCagNOHZ4jmA71sTnja0H96dks/X0GD9ZVK6ka3/R9y7vzu
rA7JJq5kEKlXHpxLRakPLlkaeuNLSnMhaMsjiqM52Tzo2T0LdDB82o/ttoKLi9rB2sjDY6LJ8tY1
yg+o7J8BJXIIqXc4Ab9Q+/thSd09x4Rto0gfki2e6hg6XVZa+kEMVfwQQ8i75df5j03ZPGDihTxj
hHVBhGCYbcBbz5TmmQCJtwUnBugDHE0pGGGN5wh8LGwfiUsqsTbn8ytZQ+sVlcl7W4VLnmaquuH/
0MgL7Y8Km+Jl1NavIM8ARBnDraUV7wErpWrC155qGfy3F9HA9RXxJreSTaQbPyyLnGiM0lSU4xEy
AuMZ0WigY90MoLjZEPDoNQRWAXSbLb2/NgNumqohr7osuO0EellZC38oaKxjpWONjGtQ6HGdzfXY
2CdC5oZtJCjKGMm16xc5bqrmWL9TczRbKc26SFH7OCgD7/ml1DY7unnXRjnGBdqN7LjQ7MCloIii
XBml/MA6gVQf6itz4NKHkhQV0IB7l6maG5+OhBMM+6I0Hv0suW7kfGkh5eVZpCO5aB6RWtyQlXaR
nj3FRvKj76oH2xPvFTwodEuUvVWWN9Qq77H33jnMVWshaNLEUXen4/3EKTrRrjpq5lurVZY6HS9q
JvoG4RF6lQW8EjmWbio7fUtAbVQQCBzcgYcc+FSm83PgyleShZUa/zp6+gsTIU81Uq/N1HlB5nab
+T45JeqPUWg8m653rJmkKwQ5BtRoMCCD0A08WXqSa/3J8BA+5ZrzrDeytTakHENr/oPMfkrzGtGY
LKdL3q+tSqUxRIkjjG66Uj5C5N4oqXVNQ5PqvyX/CQxp24EMAyTJEgZ5R/GXMzFlyKzWD3bk2JAl
vBVUwaMlpb8TSRuuAz2pl2FFOcSqdggNbHSzQcwNVja9kBwOnlO8mZL2pvXtp13RbFcShLOLUfe9
okRvycsA1VGI1aPjWvokJ95W9MMWJaB7BSD4Ajuku6FC1YSWU3IFAprToZVn6D3q0Axj/77XQC56
bknttb+Rch1dT6n4FRnAGdt4GxmQCKm8gXCSnXetaDfUbN9IpUdPagCuOUycJB4lhLJ73O1SXBIR
lD/0Gi34scusKYHMZTDYsW7ojlQObSGQh0mLHodKKRV5xoh+B1AygypUIugwYpAduM9+R6fXr4tr
pMBvamuAbF1Bhy1T2jB+8QMVp2GRdNa7EMZjhrXlFeSBu1HeJ+tluLjxqrVgEZgZRd7ewP7D3lAp
ePZjdMAAdGMdINHPsphYP0TpNLV+wITGEyMr3xEMOYRh85T4PshS72Dl4qfVlW+JbD6xhF+bmDaW
5pggZyUyQ28e/3dCBZ8gGZJRu+Sp6FtzC1nPXJoKuq+dVvxwygQoQNDKAPYyGipQJUmM0mtfqBKe
AcjtWA5inP/+1//9n//32f2X+zu9S6MeKeR/JXV8l/pJVf73v/V//ws7tvGvu1///W9JQL/TTFm2
ZP7++fEAh5N/Sfk/ldvKQ4yj/V4vbjwju7FpvuaV8nF6dO370U3jn6NTkTa4ZOdiX0K9xhqO4xbE
vavLBh9f6ctPH2xqhG2fCVpIwXtmVA91ahwuG3p8ny9D+6WG1EqEDaUNzWbrpWqyVaGor06Pbs7M
ivrP0SUlRhE7LNC6jhAcabiny2G56gwDRK5DPxGC0+kHzU2/+OeDXMmRnaAIxd4t62PcajdBkV44
Q8o/h0ZWsRZd5om9FnF0LB1pJ0XYKp3+3ePy+GZRmpNFaSDbFAhhKfs0dn5mol551A2oumxNmCBn
njEzN4b9zxcIJULNVs16j2pthEQvVqak89O/fyaoDOufY6sqYioC2swo8v4bixF1OfQROuZkts3p
J4y/8psZMsal9WWBNjJdi6ROlX3kWTeqMuwyrb1WTYdiekptytuOWQ864u7042ZWrDGJY7oL3I19
fSx7IQffo9DKNb6QcnDqMbZF3uPpx8x9k0lEFwo0UDkws70qp7q8RBs2AcwYDebysvHH536ZNc3U
6b6kRbY3lPBPlCBth+3gmd+ujEH13SeZRHUX1hZ1DOyd9aA7WHEFqqtECr+9TvJokYsAdFezYe/Y
RxIIXod+RByykVz2ZuOP+vJmbq5SsTbDfg8S5ojcNlrRWXnmzeY+/iTU7bBKDU31e3C0SGwUybKo
YD1F4SrHn06/u+wFJiEvN9zRVdXt9ybxjnFF4a8rC8vn06PPBKQ+CXYTTbBclFK3N93e31S66i8a
dVB3vV3VZ9bW3COmMV/lJvW4ut3XJEVIykhq9OIZKm545hPPPWAS8nzhIS9ku+FwX1F+xFW0RHPa
rG5PT9FM7OmTELdUJywrpWwwRwPD2tkdnnUDJiqnR5/78ePfv6xPv1HQFdFyfnwluTdmpadrv/fy
TVFyQL3sEZPgDq2gynW1rPdBhqJn1ShbgxZGnIX70+PPTdAkvgO7i4u2UOq9ofdQ+5pIQhEN7crT
oyszUaZPIrhAmAuzlaHaezGNTWc9AnuCGORvu0yTYQXjEOwXkKVwnZnBQqqGBesBdhoatD5QV7GU
QSme/i1zbzoJeAs2If4tRozKmvygyohma+llB0J9EuaSW1ph4xb5nk5Pt+I6hWGX2p8L85ldUZuE
OVLHutMYkKUrxwGh7NO+c12kxSDVoRYEJi9tf0gqnuoitOwzH25msrRJ3OONNQg9rLM91qbmVaqj
4Gq1KNFe9Cm0SdBbignW1WRPd5PButIqYHVxEtuL06PPLTptEvRJqTWBgnLGXsGuNu0/LE7/Nect
rlI7y7sXZXV0vJu0H5a5j3CFuUMZYhmDjC7dbFuq2k6j73f6t8xkCG2SIWqkHeO6YW8OhvwmtKJd
4ygP2agQe3r8v4vgm/1ZGz/glxRkCVlW+0BP9yOBU0bEM6n7aoE8X2Ed7V7PMAHRDCQGKDG7IQ7F
kOVRrxwiCPE7VGrQn06akMoAPma/BUIvUE7yPwYwJop6thvpibMOLUel2+XXdvBUDew6u74duvIZ
qX2Z2h2iUjEy5zZtQ9qOIrN5Sp80Npre+hB0G+jMWr4BgK6DxezUn0gs+cZdmmU0hbsszTbo+fm0
RFokdht4GrIwsX5DTwyXzMrrxrpk5EIVC/GHAEn8CvLN94H9tlgYujghwBhzF4NcJ9WPLhEBANdh
aDUHjquHxBaWwn3efMQ5AhNYmCXgkM7M/PcHI22SOCugQKmuhdq+SjUgB4HI9XxFeVbNVpc9YJI6
kdOuSjvs1b1qczVHQ7DnBiX1uA5cNv4kHzK/GWUmT93j2lfH6xoC+5prVVedOZ3MpZBJUjSI6hgZ
UGVfqmLo7+JEDmQKgj26lWfO7zPBpU4SY5SGaLgAstonPmpPEGPUjuZj0aB2lAWueLlontRJKqRS
1qsqsnF7XMTafFlJaQussNBa78y9amai1Ek2hAWrqahUDHsXBaxqVyYGXFiRCYRLTr/BmPe+yRHq
JB/mUV2nSIGBe1fwaZYxrkBDFyeFEiLE0lGt4nj6OeOMfPecSbIzUSirSkOmydwo8VNRxNi0NCIz
KUymHsyh3MIPLMEV1PVFdybZz03e+Pcv+S8LPBW5pLTft44abbUAoBNiJ8+nX2hugU1i3JFRX2iM
QuyDPgmQl9Ut2gRYY0GmaJQOPZLTj5k5JKmTSEe6s3VZTmKv6Jg4dHWJofJ4OYWFabu0f2ztzo61
/P300+ZWwyTuvbDAFC6xuj2IIGkXZD4O6a0Pii5NzZV14StNgl+KwRiWJU5/tSwhpkE/zLvJiqGD
b6krmIfa+kFHKWd9+pVmvpOYJALgdk6m5UW3BzZjbf2E7oGJmvFBwWTrx+lHzKwzMckCLo3goVdw
UQFKELYgaUz/jxfE5fVlw09ygKaWaHrl5ACvdvz9EIY+OJXQC19PDz83QZMMUCadJitx2u7hzQ71
lZu2oALhqwx3JWQe88xhZO4p49+/xKIZNYVXCyC3NFG6depW5ntSqaDoQ11+OP0ic59hEu6w4GCA
g9fZjxK3r6HQCUiLssRwJp2MK+abFCYmES+EWtgxiuh0cded1iFgFTTyPo8l8w27bfnBx7Fv39TF
aLSZLk+/01yNRUziP8pVreitvttndnwT+gWWkCh6bTC5AYpHGxSBfWPXDeUhb4DkSq3VL1MUGdeh
Y/w+/RPmpnWSExrdQCu8VNs9KhndJ1PstOCLQWucecXvdwZhTdafZZk2inClOFgVtM2UzoKE2QDC
WB+iFNsgjW4CtzrzrO/zm7AmqxD9QNOpe6c7RFB2X8GGyjAcRffqdRmtCHIriJxLZo2b/j/Xu5CG
NvaiQhwkqf0Z4hFfgqy5bOjJOnTbIg2GSBKHlNv5Vaq06nqg93ZmlX//uYU1WXA2lmSqYanikKsw
olM5JxkIFK9O//a5DzBZTFaL8HXvVN0Bu42F01ufYuh+1VKxkTW7vijViGmDJ/EHY6hdUxxGEkEd
5zdli5MxylunX+H7TCbMyYYS1yp3F8cWBxfaitzoN34f37iAwE4PPzND5mQzsfvctMLcMA5RbePs
7Kz5AisN+NEV1tqXfWNzsqM0yG0jEIa5ouKpd4UxPCKodaZmNDc742t9yfMZ/usFWzj1YITWjqjF
SShxBJxXUc7u0Ws9PUlzT5nEsaHgTl+YGtGl5++gox48vXoe2WOXDT8JXqArVmf5jnEYSvOYQaiH
Lg0rJnG3p8ef+8aTCJYMx1cQr1UPtGMwCwXSPThvQje2DtTd04+YCWNzEsaeiUCOlg7iEKbIXONX
+8eLtDNLdG7sSRBrVhMZQI67AwYzZGyvNJfFwMHn9C9XxnPgf+6zYtoLAwKLKKxj8dOV8KPCtBHT
++bJr6VtjlRXZ2Rbevy7RgV+aYvP0w+dWVDT3hi6r4Av+rQ76MIApptKMn6OVolXG1Xhyx4xCWxU
SkCxo4GAo2ny2JbyD9CK72Zknjm6z3yUaX/MjYBrobUnDnXXHJSq3fboHJ3+5TPLddoLywfd6O2+
EYeSGcIoSU1vvSo2l+D5R5tL1u3p58x9hElU21VXdpLCR8j6Tkd3wSj3RiyUtWWq0plHzL3KJLJz
WuhlaCTdwQG4A88pkJbYA1moK2XpMilR9jn9KnNfYxLhCqW9Uonz/lB5inYFIamFoYLo6OnR5yZq
EtyIEQJu97Auio02OHiGKGjWpzXIGyxXL3vEJMYrDU2uFhjAASXxWwR09hmqFbZjPFw2/OQOaBcy
1j6G1HLTk+297fXoUemQCpUS3vZFj5h2wOBnAELunPYQDLG+hxzmLUvVt/emBpX+9CO+vxEIfRLS
iq1lGvrj6sFAlAqfMRRLV+i8I+XwGdrSwiw3NC9OP2pmQemTLbtsTV/zy7g/hAkKilpj+ltJtYuL
sA3sNP/ctWNfNvIS2e2DjzTQDQhckFC485z57eMo3yR0fRLXaq5zfNH4EnLdpMvSLEZxkro42Cn+
IamMB+DpOZoJC30S3GbTemiu6y35w63WkYHuMawqmJN9XZzJH3OfYRLXclVEWDOjcB/WgMPQA/JG
KLrRnam7KnOvMIlsOxcDBG1TOYjkNoawBLgBQePXUUUnKqqFG4tVLL+MEmcjPz4HTGsBCkNa8yo0
z12S5t5xEvqR1CDam2jKoU/6DtMoUPCa4Z87PMy+4iT0MST3CtVneEfFl/0TWdorVXuIXajPeJZZ
3k1hcu3o/8qZ8K5mr6/hu2d6+3LRKpm2zApAHXZRtUhPQpZ5kIcCBYTQx+bKVB3lTIKemcJpi8zs
a9lEvLlFTTLrH5O6cn/HiCideYO50Se5oK/UtA8pMh90vXmQAunDtP3Lju/T9lhueC19IXYWuO9Y
SWmbIWkO5IRzO9eYGb9JBdOeV2C3Wq7hg3Kw7PROl1EHqmpjNcjiyIHvo1ZRqyuxqbvsS4/z9+Uu
opvR6F6RNwctJlBgosLtk2xpaWRFflnKmXZ6gJFmtYOozgHPNsQXDO9nWySb0lKfT7/C3HxN8oEa
mY4K+7w9oGG7qbX1kJoH/gHq9AppWtj53YVrahL0+PRknYSQw8FG737ThQW0205Pz0zT3IqdxHyA
q4yVyG590A0nPGSG817LbXd/eo5mBp+2eoqu7fKI4w80xzLdWVbgv2ps/OfatMo4Bd+s2WmTpyuj
DDXQqMXHUopvlc5srjFCx3BKgTeT2cJ4ztDKH32DgwUi1oCCB6WKD5Jh2Geicu4NJwGPh0bv6HRq
D1JtQWLDzw2VsnM4jJktZ9oBKntgFEliNIfGL7EfQWYCDlm6U/LosuuDOj74SxhmqR7BIm6bg0+f
Hafboyz5EBP0fVd3Z7pLcxM0/v3LIxoiMA7bvD7Amo1WcYqkECbb5zb9uRmabPpxnUax3NTtAZhz
s8ZOCMnXUomQKkbV6bI1PIlzbAnwrlDzlrwoypUU16inWNCCTo8+k0XUSXCnThNUVVU3B2ShbjMT
LXs5PcSq/1JJ6m3g2zsbG8Yzz5o57KmTUB+dulDqAhAYRbCvTGbrpm4086bqDGvZdZV15pPPfJRp
X6fGFKBtXLc84G5yi2THnyzst7Fiv56espkVNe3pJAo0rzwkKnCX8dZZkdaLFsTSZecDMQnoKgbt
D2IHEr3Wp7cCt+1tCAPsskOqGD/Nl2iwbU9m7xs4BydQArB4b5cDNqSry2ZmEs4otWD/VJDL8abD
PsLH6+OmUnIkCE+PP87BN+lWTGJ5PH0YThU02IKmP+O4Q0TNUDa4HG8NR/nlquHn6efMfWH1n7Nk
aaEwUGhFO1u3IeYWervUHf3PZYNP4llGbiFWWj6BHWhiBYfaWGCTa5zJqHM/fRLPKCwLCfZhe4Bn
muxsKUbLI2/l9enfPhdZkwhua1UxyyZsOaCvhQmj1R+wV8yt8uOi8ZVJAR1lrpCqsE9oud21huRd
G7u35nCO3zEzOcqYBL+sfgILDdKAqU9FnKxK0eAOoDnSZVP/F1f2ZXQt8WP0itTqYFojk6FBHc3t
9TO5c+6nTwI31utQahO7Pmj0ow4psEtg02l7WVr4eyH78tMxVfJ8F+/LQ6Ba8rqkCbCBVXYubGf2
GGV8py+jJ24idzkSqIcc35eV7zQxWtX+UfMcHzKSh0BJiUc92vLnHjhXJ1YmATw0KrdxU+4QITIH
xAAibMMSH/khr1CkjeEL5ErRdLiuTakp0A1T6mXRqueYJjNR8rdh++V9TZSNMkNTqoMIqm2hYrxa
pMfe9O5PB8n4yb/Jgn8Po1+Gr/tYi1J5GBVpClyHTQTyYwtFCvSt9OzCBTEJdBi3vqwLj4MZ5Z9b
uq3de1c32fPpN5iZIHkS5pUmRAb3mttX1MA/NNAT42/oLwG8PrNVzD1iEuqixV8xQNvrENMDlcAL
I050p+LacvoNZsJRnuzSOPxkQq4op/vGAL0Rh6C1prSXYfiEPAl2iGlxFZl0UVI7af7UpYg/C5j3
q8t++zhlX9aPBcw/FRUXeRvJ7E+gEcNOxHANT48+szrlSbDjx2VJVpFRGlD8Bejzn4FZPiIT8aPA
GOnMx52b/Ul4e45tSzQXOOAleXEViA5aZX/Zypcn23MaaNQKK7agPLcQpQW9h0ZAZSo/T0/PzBFG
nuzP4aiokWFWi7mohmCY0utXeoTTYxkJhNS1fpTYOVO5nQuBSQwnYLR0tBbLA2YEDgLSkPjKjwJj
zs/Tr/L9V4DV/s91hC441jQ1heZYSl8Tw77JfV2/5AsrtLsmYw+jNVPsiqMP1pdp8htOGfm5Jve3
a5TRJ2tUKYLQc2lAH4esf3Pd1rmi8LfBFG+ldtXT6dn5dvZ5xmSNZh6WV47k8oySZqFQe3VBSUgs
hlq4Zybp232VR0yWKg7iOpx0RTlmulfvMoxK8RfykbQO4mENcSHAZ8EZTRFS+ZIlxRMnq9fGFV7L
S3k4Dol3EEb2htQrePHiTI372xXF8JMVK7REaeSsqY6F6KsXB6gUguPlmQ8yM1vT4q4dGbWlmXl1
TGulXKkZxDPbNbBlAPW/idsGsSsdn085SNPn00tg5nWmpd6i45jZ62Z59CyEy3237K4VqfUuwf4p
8pQN4bkNwvdyXh4zx629ZZdbxnud4bV6ZnXN/PrpRdQVatWndiUhTG+5yPRK6BwGL5fNzGSDM9Dh
caoiLY5aq6nUx/Ddq5dqK/AhO/2AmeibFpNtW81cPI6tW/D1a90trtBZR97RXZ4efmZupvQJNTCM
weNQe+yUXl6EZiMvcx1xwtOjf7tH8GUnqSMIWytwY8W6taVnf9jperRKlUepeWj97sxdZSYDapPU
YaScVlzcaG+HANT44Nxh0rvsDK++SuozB4G5eJvkCj+xbPywEj6BHGN4IO513ghsb4xsqL1rTARk
O0c7U/KZ+yCTzKElqFwiRCLdSrqHCwKW8VCPTn+NmaGnNeREtTuplYV06zXqvjP7h6gwV5cNPU7d
l5OYXzvIlcr8aiMGLKMgreGe40TPBMCUHQDgyQRzOki3cemvZIAraRP/zlBgvOyXTwJYDozGSz2Z
SZFwFfI8OCZ4bOaXBcC0LBwJxI2LUJduS3+4EUG6HQYEO3zIa6377tfdmQw6EwTq+MW/TL9e24Zm
lrV0q2To//RFte5MaUNpoMfz1FhcNlOTYG4a24dnoEm3qdQ+U9tYuKF7ZjeeW5mTIBbY08IU5hvn
Vor5pr4L4nP3m7nlMwleoy4xYbf41QBfF279pFQvJZXz01Myk9+mdeAGiR29sXrptrOjtUpTITad
KxM/Tg4xCDKefsjM5EyLwI2lF/3gEFui0u6bwljiJnvu4DUzO9Mqqm7nfdxA3r1NNd26GtruLiHl
aLJ5JnXOTJAYn/tlYQI3k6K25MOaJkLl9bCPHGuXJ+5dheyu2yDafNkcTQLA0FU3NMBh3hZqu2DT
WY7r//TQc1M0WfaGUyC1Edj2LWZHIBH0ALPDSHmH7eZfloKm8Hf0LPMcz1dWUdptDZ3eLcJ1p3/8
3NqZrP4yBIUgaciPVGayKhLEWmxx5og792knG5UYJFHqKCj9Tfl98ivilM7mnmG0pJ/rqs38/GkV
FYajWxdOI932AaaM426IpPK5nuD3tTVFnhZRtdDVq6Y1bXaW7t7pFOqQV55areq42eJaeu+a9S1m
gugLtmd6nDNzNi2s5rCc7DQOcnQrS4w+mzelVp81qKmLoteW2KyuTn/2mf1AmWxqHtFVAeAusP+L
lUWgev2yq3FecGM3uamq99NPmTkXTWutZQE/M4M+f/RM42CL6HeJSrtWgSrtyo1V+Q9tW515oblH
TeJbZ79XsBvOjm0i3fqNwJilWESZeu2W1RYV+9tAOwcTm5u7SbzrOAMPjW9mR+wb79wkurdjC5Vf
zOZ72uOnZ25uHUz2uzR0nC4UfXa0dTddDlb8rBgIYbtRm65djje1jIbc6UfNhdAkA0SyUNsh9lhy
SlffV6GLDJckp1KwvGB89GkmJz8YOZKBzn5xlIr8Ez2cYaXQlbswXiY5JkvNLtO0PDtqQA7e0Bsv
ohS33VbX9lKNT69hGOSE0y8ys8SmpVyniYYevZLsqKY+umdhLS/5SvVNoMbdsh/1qPUqq67iAc3W
00+c+TTyZOrQsJDcwdCzIyiqDhi2VAT4mKgmZiiXPWBcfl92X9/qG1MqJHZ33X31daRG7bI9d3SY
+/WTHOPjetRaTp4cFfyz94GpK9e0eJ270z/97wnkP3oDiixPTg4m5h3qMDhEu/3aJfd2KLZ93a3M
rltiaF0br7nymCdrV9J3Rpz/4My+FLG/qrVHHR88rfkYz3sdDdtQVhZC30We9GTglWPKkDUMDzHF
c9fDuYkY//5llrMsRJG3clH4HRSbhGS1o9fPcAbfNZMq5Ek6Ega+PY49NMfKZXHIzrGQwg1a5i+9
at4gr/18er5nst60WOyqUhSr2B0eS+Ef2lJ5gNv12NjhoTT8H6cfMTdPk0zUJlUgJ3GBQCiqPcjS
YjWPyuHPywafZIqqEIDuoKMeAWB9OrK4U6Lokt8t29PqcF1TgGmQgziCsPPvLbvvV3zuc+JV335f
Rp8kgbRsmAjJaih+lbg5yDGqhT4qtSvhxBZqw2m1yNtGe71gmnjaJCOkmRL1hYbBXGZhyxxrfo/q
IKLXp0cfY/M/YpbRJylBUZBswJO3P+ZD+IQB0X2dB4vaqH+dHv7bNcrwk5QgeTb4hYrdOE2CjQn6
bAz4zipvFA9b2NPP+NvK/e4dJtGs57lnKI3vHSPnaNvRgryx+v+cXcly5KoS/SJFSEggsa3Rbluy
2+55o7g9aUIITWj4+nfqrXy5phRRS3uBiiQzgeTkOXn6q6jvIUF0WCGl4YAIe3a+FQNEO+V0GCqI
nG5esm1zNMJ9AMm41lM6PZXB+Iye66MCVwjJo2+sr265k8GM5N/5am5HEJbODk9aspymbn4pJ4jI
FiAKEXhhiW4rN+E7RrwPxTqCg6bmSV7A15YBAvAFFzfVRTG6EfAzSF/6oZPD08qiR89XHwPdH7R3
UwEfxxr+byNBi5jMUOQCzWk3i31WKKif1+nWtcwSKJERhn5Acchkq3zy0/Z5ZPILtITAtDh9vO7E
Ficyu40bWL7ySmzN7sT+KMC89mjxgiBUD/2CJtys7r6b0GEjIx4pR1dUCm2Epzr13btpyiDP7mTZ
Rk3LNroRiBDFnoYOfLFPTIKQnOMNVkNo9XzdQrbBjTArhe6zhavyqQqZfy4ckDDXOe3vbhvdiLC6
9/Ny0nn55AZNdOq4Fmei9Ofrg9t8xwgr6BRGuWyGAjtd++QM6m7VOo7cdSM72CxjxJWi4PgAqVLx
pIS4n4vgO/iQpo39wdIWwf/TVlwr0a06Kp6GBXS/HOp77I4EwcGJigPNy8MKebNV+EcO/vKagZy8
vINgw+x9Q933eN18/+8xfifBm73HpPLCqgt18bRAVEa092Bq8NNnOUEpDH/oRLb3S3vyi+ehiZds
SvC+cAfKi5121p1M+X6tfwGXuSdo4R+WvVeNuzF8zYZXOeQQuA6hIv9HVPrC6DZ2w3kov6/Bt2n6
3qUf5/p7IV+jsDpgaHxs8b6tuJ7ja1DYgmbTepzBszzhhsOhJrJUnxaSHyF/eeq69MWvoA3ngy0u
hSoagBqi3c3taZih/9urJ0wCpIe7iHxInb+zflrI4+BDcoHkBw0K0TTv7qv5NC73i6PirApjp5vP
Q+OBZvn/P7rLtgi5LORj3Oy7vrDKO24AB0ILzDnFROoQROr+cgjWr4N7Ecv+xwFSCr8Yi78KKIQs
ake8XxPoJxvQO/jZVlHQEikmTXHYF5CSK5oCAtbK2fUj5ItSCZTfKEGHveFN7594wsun35z9e191
EM5w86cuR7t/CunJcl53eeQ/pmUYexCku/4d21SMZAgpg5BFvM2eqgXyBoMP4S9Ibt134SZxru0L
RkYEYTvkg/o1e9IBfKHSxWs0QyKCNfzL9SlYEovZrJ0CF1VKiikUHERFWdFCdoKr4HB9dNvPN7Ii
aN1GZwX+IdEc7gTFq+qgaQ42zarfev+w7Kpmy3YIcMji1D3OMw10LaoimajzKKopDhnZWGbLJ8wO
bfAorqIpG56gyfJOquzOCzWYI+uj0v3LTYYySYy1ZgvktIooWfy0O0JOETnHu3Og57wREpaVMHu0
g6CoK29pwoQFSIH99JFU6A6bmo39yTb8xXRvIk6B/AayRRlUbkFTs2tnHV3eu5DLwv11A71bB3I5
u3z4zQeAdeFBMztp4mgQCWb1+quSK9QoQgiDjB/ArfgT+NKtpgVLUDAjrlUgwduEZu0kCOfox1j0
ECeFNMDCNxbj/Ro3ZmOEdaNcT015GSRDy0/AofxTtdGDW5G/9drcSzwt7TudxsHSHceK/71uQZsX
k39bMIWklDMNM7ouqulzUTj34eDs8Ux216tg43B4OYa/s4kzI9wJnlFLBiGNhAgwJvqQWyqhC7Eu
920mT72zkl0YRl+jqduCGtrmZByLxt4tESPVlEw9/+Xy5RwxSJMuUfexgJLaRvhbfNvs5l7XKnWb
6HLmmKKHbk6fUsZeXbzaXF8X2/BGqaHlpQx05k0JhFA5xAdLKQ6FzLmCmiJwgRuTsLmc2cW9tFGE
AncwJNqvoBq+ntSSntOhuc/RvlajQ7qa1euQy30aTq/XZ2YJI7O1e6wzV0DRbkh8B4c631//8MW9
zZtNAF9bpUNUCTIkosjv+hLQgNKnH2t0wHeRPt32+4000Jba167vDclUD3fr6EBZetzI95cr5TuR
YqL3qNNmapbzkKC9ek8H/gPJ7VyCRUaQ4BnYvk/XZ2DzLSPmodIdzB0XQ5JJeWI1/3ZRp2bFFkWY
JSmbcL2i18OchrxP0LLxAnW234SJE8hB73Il7gjBRYLXGwazzcSIdO7541plYZ8MfvB5bLp7V0Ax
WNcb1URL5jLBexVSkqqbtE9q6c2noILcfTsvfD+JlB2nfPyDLSF9mFlI99Jrqo18aZmUiSFoRaa5
C6R9Ilfxga6jf8jY1O6ho/f9pvU3W8kW1xkmQTyV4MX/3oFu1E7gRXA3rOLGGRglE2cqlw73UpWo
lMjvZB2npBAdeixpITci/X0joa/B2LeYF45M+Wlc+WXlP+jWjQC2oCrNPwRVCNGeW0zFAsPBZgfv
ltkY8ZhV6jnoIefo1N5zK9YNB34/GTIT5pXxyIEoTMfjLIIsDgDHbNfrzUer9/MJ840DReCnNZQ6
wwhGqvflHH4ja/Yqeh6v5ZTkdf/lupFskzDySdQV3ph3bRSzRrZ4dWt7RnZ+7oQb+er9hMLMblEw
vIuCTX4Ua1f8Tju2HyeGo5cnHqt2+kmb8tyqrWKTpbmamTChFChmV3R1FJO5eGr9+qgHdXQgHrx4
wWevGw5rCb0NiBIVQu8ppEev25C9m/qZGfT9vK6U9xVsqJufkD9jO5oXRzwAnCAQ+3z9G5Z1MuOe
cQ4lYNAbxhGEwo65WM806PrD9cFtEzBink+gYXIXBV9rGdBD5FXNI3ToWd8eOhpsnB1sH7n8/815
P0Chd64zeELIcwp5RYge+gvKIjP6kM49JLc3EpjNUpes8+Y7tXIJ6YPx4gQjlAzattW/V2eT1dY2
/OX/b4ZHeqckyFQY49oFlmn5ZeZqY8uy5EWTEzQKZUdyqHnFsqyhzOq3z0sG9cNK3einRqwziJjh
VccL4ymnH0gFwjt/OcsmfOF1/+G6J9msY6R2FuYDy0oSxeMsxx8+gPPPRbrkp+ujW5IJMTI6IwFf
Z9QV44L3HyuXn1Wd/iWqebnENDRvkmKab5uIiYhaS/BJpyk+xYq12qV5/ZCVqCFen4dloU1A1OQH
OclLFsYtRVsY9NEFNNhSPG+/9i1Fpe76VyxrYYKgRMEj0JOOYVzRgn5cU8/bg28outFARjhHoBbC
Y4q+JKSoxvVm3o2Zyo/Xf7pl8zMRT2vVjmDMK1nMXVRxae6dwVH2u5Zo7yVow9W3nUGZ2WdaNnnX
MWjXoa6fZTvBhr1wUe3grby7bSLGLk6LHOTKYY0PlO5rOKAzrIqyn8sCFQJITjd0XW9cbCO2q7Fv
12BkNAbHexRDdKh8cVvZbIAjbA5rhDWk0gkZqiaM+7osB8hi9yixc7f5DUGoYUu2zOavRnSPkdvP
0MakcSCcDNhMcOyLWrgbLmW5LjMTd4TrZT5HUxvGOgsf8Az7Nx+jPSmnj43HXsLZj9fK/8xGDe1e
9fv66r9/B2Em8AgEZSRb1pDGquXNKR2bYJcX/XhYwwD6ia4XPHjVJI8B1MGOEgx5G05nSZNmq6kg
eedCNxHRM5fhK/Q4l0O1rP2wm6PRvXfT6rfqvfm4Bl12E8TKpSZkoEkrtxSspjETErpd7kD6HUsh
n77h3hYHNPtbczeFTEzk0hhCwuML9Hqcn4Bz4E1GRlsP3TarXT79ZmMvMg+yeWXAYrWAOmyu+js+
1E9LEJ78NkQjQTrcQwT2th3A7HkFsNxb9DrQWMsOME4KRWT1lI3Bp+uOZwklE8wk3CJrvYHQ2O2X
8UjJ4t/3dFKH66NbTnImhqmq1mF0ywWL/Rl6YD00w/NpF0T1R8CU769/wrbeRsLRKDW2VR3QWIQg
qKdR2J/WpfUgqSrz2zYw10g3WSdVp9FSGE9zPZyIB25QPmZbcND3J0BNMBO64QMCfWjkY8f5lDYk
zhZyblL3ph9PTTQTMJkCCldI9z2rXGjP45XSEe7WC4ztxxv3ga4dcqWblcZZ77iHnAT+PZ+m+jD4
6Ra94vseSk0IE4Wm91KwmcbewPDb+3beqwyKstfd5/3zA+WXr76JZRRIOJ1dQeN2CPcN62IUd8EO
548xG30IFeUb+OL/A73/W/Wj3NjfF6m7xqskPuS7ey8X1d3ay89QNc6QmspPTibOhVr23TiyXcD6
M81aiCY6J7w3PUDE4AXPXBBovo1GgpqIo2ylrpokJTF0lp2z4zT1vYigv91egPfXLWtzDSMwQwLB
CJISEi+D+gNIwVOqm6e57TfKWza3MIISUCOmvGglsRsU0/cpFP3Xudb65/UfbxndBBt1CrRegDgF
8ZwpZ19XdNrpqV1vczoToR24QMDS2gliKBJdJOHDl6HJ/0QdeAlTt/sVLtnG5mGbhhGefgcguzu1
QewX03DRSfzA5Pp8m4mMY70DytAeHZE0Hpw6h8w8E3e8q7bq7xbvMZFMRd6lHi0xusQiCJ3eg+n7
7yjlj9t+/MVgb8J+pBTuwxoap67zpyvL79DteL0+tO2XG4Ge5pnndwK/nETNZ7KIJPI0lFO82+pw
1FRKGNY0lyovSDyDLBXtkXnxILncgjXYPMaIWpHmU1gGisRD04070H0O0GEQf66bxiIrgmPYv80O
AB9Fk1bqxRlz9CFqGBh5q0NPxH0w+GgzJ3sIiJxW3XwFTv60zAJM3GLr5Pn+YYSaUCetyVrNXRNA
z0R87IbhyEnxu4HkPffzrc5Ay+KbUCY14mqucWePvYBf5GzQ+8agDbeblL9VErCskInmodGgAHPQ
QRz2gzz7nXSPPjLHRsawTcCI6hV6w10PulRolHu//UI8OuH6C/X2l+seYBv+8v83cdcVTcRR/vZi
KE9P312CVSBhEf2QYPff6IKz2ccI7Q5SLx1OPCQuXPfAZOUCMJwXG+ax+ZAR3M0wFW6aST/uVnkP
VbRd2UE7qozwYuCKm14jqAnLAfdC4wXwl9hdg2fUoh/QC/0ZDPIbU7DZx4hwoqcyzdrJiz3cXI5g
LUPb5ziIjeO4bXQjwmXLC74EMErk4hmlnuU/Zak2DGMZ28TiNGwWle+1HioX9A/PcCZqgtN1v7QN
fbnqvfFLSaZQtXlHUJhfir1XOH/U6J2vj23xeRN+E3WdLvxpIbEPSqEDhCL7Qxd0wLjm7Rbozfbz
jah1ajT3t1Xmx9yXz2XLfoB58+v1X28b2ohY5XdI1cNE4qafxc51W6B7ZnfcsLslnky0DYQdoo5H
gsQ0yurPqs7C4+LQ8TGgpDu5uvl72ySMsF1bAWxFM5K4T6HhIXvf26lo8xJkM5FRUZvbqRc1yHLi
aYD4fAc2HocP5YaFbIMb4RqA3Kct2xYbMspqRw6itNPM5J/b7GJE6+J2kEpF70/cZ+jmzYPxXs/L
l5vGNqEzuSrqcPAGRCsvgmPK3X5HM35bFRMQ6H8HLO7JWVCAayzOtE930UL/St1s3Y4sXmniZfTA
a7aC4S1eIEd7D97zHzTi41EubbF3i623NEteMCEyWZ8VGQi73JjKKA4K/xSMwRG45o2L//s3W4iV
/NtCS1tN0PCcZHK51XZennAiTwsOJKLxXmbFNrbb92cRmbsV4PRRDwLyJnG1/NUNzVmifyXyg7vr
XmQb3nD/Pu8CD/TtKin9ZafnHxX90mVbtcL31zky8aN5oVfm0LpJxj78ojU48Zbgs5q8O+hCbrwx
vl8rjMw9qypoqT2pVVIEw9lV4hMHXyA4tatdAfLGmo1nKrcoXywrbgJJUzVlUhWFSNoRAH4S3nWk
L3e8KCGf5z9CnvCmE0T0nw1twItgJplMFCSVy11Z6LLALTYtNq72tnlcluvNZsznEETC4J5MoiaS
UJoYfzpR+QSg+B/e+skAVZibfMvElSp/5RPu+CKRoj87QXo/jfkjz/3T9eFt07hk9DfT6PJVLsSt
msRz1XHImmdZDic0kH33ufrAM3K4/hmLE5t40m7I+JChEg0MYV9CzDsfAePr8ntUGV5TtW6RXr6/
D0XM2OTKxh2x0aVN4kzF+lhMqkP/cjlsbESWN5fIhI82S+fWUUqapKuymBLdHnosxCzK+66tX7W/
nueZ3bWNf+LD1k3BtkDG7uctjpdHOlOJkNFdFnhf0CdxB2bXF1AnHhXPN+ZmSWHmRjiiPThzqiJP
pnD52tPyLGT/OgCtfn39bcMbO+EoGdXo6FQJ78ojXsW+s6D+2HvORgKzDX8x3hsvLgZdBl6HBLyI
9JuTt5/DtPkIUbGNXGIb3oj1viJhSBehkkiMX6aV/JMBxOS7wUbZ1eK1JlTU15GPQkajklHlL6Wz
Pui+3YLV28a+/P+NZXzUCKta1SqRacZ/ktl3Pk+07P/ctqzG9k31Whd9GDWJkhcAX9R46Xyi5czQ
21qVff18/TOWSZhkdmsppmBKwc8P9rQfmVP/lHW6kf9sQxv2WcC6y9NxFsnEQIXoB0V1Bvv5VqXF
NrphnwJny1T3YZZUDWnuwcBPT/4UbGU7S2r4D4cduJsnIZo66cbOO1djUJ3bei7PVRg4B3elQLMz
oMaur4EFjRaZMEenkVWu0WGeFDKsnkGqkj4WYpFHPwuiwzj62Z5EfbincupOYSPrA2H1+Jg3y5YE
nsWYJttnRPGc5bjyghVt3J3kmu7n6TbKNTcyocJcFaDnZQjC0nHanZoFGs/8k6To4Sbe4zI4G3a0
zcLI55qjUcfNKpVMaG7ZlVCW2S2XtqPrq2TZZ02YsChlRtKwkskyss/pEp5Qyjw2tTykPNyq19u+
YeTyptEhipIIGRKRL83U7SYcduYanTvrJmO6zbWNhB6CUHpsMlonmdd+y6UHvOWaQIkDEpcQNG3V
xr5hWQxT0km7KfWWYamTOayqHQjm2W7cXgzLtmEidkcgZZSrpEzWQXzQIJjfKRp+EOAEu77Yll9v
InaXJWRDWlOZpKvQZ+Uu7jmIIMh62+jGMi+pkqRbSJkELljW07T+Cfm4jQKcxTImOeO6CgKyjbxK
FmcNd5EPafV8+Af8cR9v++3Ghs0CvxsAtmmSEFxSu95vxL5Owy0kmiUATHZGcDI6/pxn2PVasPVB
seGfzlH3oKird5Lomx5/cBf998bdQ5mRkDyTSairITjQGcQIAO6N9bfbTPSfremi0ie8Gk1DxWuW
Dge1bGpw2gxkHMOrcWXVRIY6AUPzcZDl88LXZw521Z27bGHdbN8w7tyecuRSh6RO+MJPOecHWkbn
smNx4a13101k81IjVbOwvFzwgjoBFOi5yBsynfucrcunBhRJ6dfrH7EEsYm2Btm6N7qAASbFOHgo
bwHR2nycQiaG206XJspUSHBkBg2rkhpiroduqD+gerz11HBJBv8FDEQmrhRcfgWrZl0nkAGDNpOD
DaARco6zQUY7jZPBXmROs+diExRgsZcJNi0KH1tZU9Zg32P0+5QHy4fMWfVGYrLMx8Slc5IVtW4h
ZTYINOuS9JtW4l4vzmFUZVIO5YMq2i1MjWUmJr/04K4sKAPscQLk6Ueh2I6vnJ1uc6tL2Lw594ND
nDlD0zegRtX52SWBOGhBtxRwbT/9EjFvRm87wvxRKgkC02o6eFD9Ouil36J/tsSdqXIExKc/4Fm9
SXruPueZeGJZy3at8A/XbcPfd1oTmC6RRRcWujg3QwalSuGenv7UL/2pVdOuExISf9mjC26Y65+z
TcfIhrAOSh81ah9dTb/UYwZ0MeRRwcq6cYixjW9kQlerzkG7S5MUYVMdR+IBgqekD5SO2/y6PgVL
WJjY6wo8hrU7MJHkpfjQEfl1aN3YdfV3z0c9Mp8+1/mWhJbtU4bjTmu+QCRnqhNnab5la33fo5Ja
BvUj8+bXoJeA5zXn67OyeLEJy87nQHdRWjtx7vBZ75ZRduBzAcXFhp/ZpnL57psoETXKBrJDclzW
Bjqq/RlwnedUd+h3cR58So+4MG0gmm1TMXbzRXWcuikWqMrSbzzjj1wOW2zFFv8y1XzqlBNUbCKR
rHX3qyyr+yztXkpM4bZVMNxX67wSVLYYXhals1szYMjSKF+2Tms205i7OKzSTgMXiRuSS8PkFLg7
GP5GmdPIBGI7bukCVwTzdG37C0pgKAZf7ilV+fm6fSzmN1HXaDwpFr9CATgI6xNf2G4FjdxOdsE/
18e3HKRMeDXwVm3TrBifEf2qZPBI1PylHch90XRb7C6WNTDxzq23zkVeFFUiRw42SVdUh2i6sQ0a
sOl/xxlqiw04FwocN3ONtv5Rjbup6NjGPchmfyOKI7B7dnUXlf8vPiH5nFwGqJRf3HgHNcHNo1fm
VZNlVQKABpQgpJfu8Bi29Upo+/XG5tPqiDjegBzkT/khh1LJjpW4tMxsk8vGtrZG/NI8byc2Y225
GwU7JptvfUY3bri2X2/ErtbNpES7VImqvPxUBFW9d6Z1xmGDbHU7vv+J0EQ2O5x4fliiiOYM3vw8
YD84KsH0yzh7W/xVtk9c9oc3+4CCRgYkyyassN/PR7I20TEjU3/fg9jycD2I31+E0CRoJCuIqHpP
4kJdtYHeC6JCQCBEDWKk6x94vyATmgBnwZu8xQmsTPRE10MYsOU4U0k/zhM4FIGD6PdS4Ch+28cu
hnxjMD8Ms1WHI64sKo2ZO+2gBrJvpXigs3ihutzIfDajXf7/5jOKyrGPZl0krac+oRLxtxu8jRnY
hjb24ws7BuruXZXkY6FBoJITkMf2+eG6fWwOZQT1BCU/B825uKUo/keT7lgE/INwx9vSdWhSMC4y
4BCfws2EBM2DD8b2HTScth5mbZ5kxLSLgjhRE07faOOD8qHv3aMy9jBW6Xn1m3gMuw0jWZbAREe7
2dLodsbt3Yu6P3WZjiABL7fk022DGyHdelUbtiGtEl2iordO30pe3pguoovh3rjlkgdiISqoksLv
jwEJPqR+9l1XWw/Xtp9uHLDDMSRDq3gFhjrkiKmewH8p3FutboQupc6y8mzAbkDnC8QIwE9e51vM
1BbHjy5zemOatO7DnGhSJajRf4k6+RpW6bdehM/X48pmGiNqlyYvoxJ0Oglh6AOq0rY4DBT8creN
bkSthzI8W0psAxOUpV6XNXC/emQSN90AwsjYhjmVMseNvwZOQOmY1dH4MZuaYbnxxxtR66GAM/dj
WAEnwBPcz+N2nLZeySyramKeZVSRQkUwTDu637KG3TNJP7nDVqukbXgjVicPheYa3LVJK6t6V/bg
rGL5P6zaauO2eI2Jde5AJTwgCZcJ7uFieVCAVkcPyP/Tllqf7QNGxEa+MwMjM+N8G7DsUHfQ1AUT
71ayt5nn8v83MTU3q+JCXFJZkLKDzJR/p3n62+27v9f93vYBI2jrlguowM1VMkTrqU9XtvNn97lH
BeG28Y2oHaEtp4rVRdTOnXcMPN8/VqQJDloGy02VgtDEj7Gso5SyHHckAQ6xXcYL+gfl53JLGN62
wkbwOpL7DECvKulA7YHTDl4GV36TmJQbmgAy2YNaI+hwPWJV9tFb1WvbjHgTnO9UW7zWXHy8vgwW
dExoosj0hAfUoutx5hmi/Sq6o+7Cn7oTJxDR5zvPgU5mPv8MM97tILNzd/2rFucy4WS6iVYGycc6
6VPXOwS58g+dB9lSgJm3lKffvyCHJpJs0qsixeUs5+YUB/f+AcCGo0Oy5xYEf9dnYfuEEeHhqAV4
kH2sP8noC7ji0aCLptfzlOf0ZUFp53T9OzZrGbHeBEvRBSVqLZ7AXdObu3Hfs5HjHZqE2W107qEJ
l6ZsgXxMoPAmQLovudv9zfDAOlH+9focLLFiQslCnI+KtsBVB6IU46Htx2IPXctbf7yxSZciGrGz
YbHBdbPepe7ofhhGhfI8wLwbi2BbbCPYfTQyl4sYgID0iruIs+9R5TwVkj031NvaUm1GMrbrjIR5
BstUSVYGaHEAk1D4HbLE+ev1Nbhsnf999glNtBj610WraVcnbTZ+AQ8LeBoJKR/6XoByQq4a1e12
Ogs68Y0AsTiuiaSmy1SOpa9FAhmC7Bk85cVHtWbVgfBNIRfLsph46g686kKAnw91PHB29nlMw/EA
SsrnodI3zuLy6TdbrV4rJ2eAXyU4wk6Hkgb1PfV4fmBK3VgI+A+WrEPblQCmOkkHdPmHcqz3Swn5
0uvrblsGYyvnQTcBYYT8AQm2Yl/T5R/dSwkmzfHb9Q9Y/NakHZT1IniUrliESJd7h4EB1FeT2DjE
2pbYCG63RXtCzYYyybNw2BcTaKWDNP2SpwWglZ6/cR6xXHBNJBFaUWggywkFYZ4e21Ad0Gr5KCvw
7ow1P4btFqWtzVZGjC+LF00kdMvEL1vEXhGo/eLm8+n6Svz/QfWdGDehRCVUPsOOAuDcAA4Hsdfj
RLp94b1I9pKTde+on6WGprbiD2ggvHPHT2sZ7If8q2qqu3qe9mU7nJfgJjREaCoJh527dii9V0kP
XfgPvAjFU5/zfmOuFr8wlYQXiEiq3sUTeZRFp4ry+4jMD7Qa7txmi4nSslgm0micGuaWfimSOm06
um9Z61J07nf+VuOo5QMmpCbrdKl8hVfqNFCHkMlT4W/BLy0ObcIvi3VeXQd9bXj9Qw0L9LVQByvK
M2WRN8udJno4OUSvy1Gs/pClh+sOaJmQKTGcr6xZ6grbZOax+zL3Hj1eb7yYWrYvU194giQ1c7xO
JGPqVuBjLYZD60NEiwivPXJQfu2nLs/2avT5bRcIE6pJ/L6bqwLLPy28AJ28Oz/Ma5RuoBZspjJO
FOBtLMOhVCiTQ4LpjtEMJDy6KW6ripgwtrpNI93iAposfX1fQ7AFQd9tdbdYfrqJYdPROjhqQam3
rxb/LsrCdTdDlOt4kw/5Fwd4s+HmIAFscD1E5b2Z7gNvvgPRy8ZeYvvhl1zyZmjqhGHpt/jhnV/9
7gE1r73NQ6glH5kAM48IlC7rBj+bZeD17T40rDizufw/2eN1y1h2chNe5oIQF13gVZWwssj3mcz1
PiXrcM8B2vl0/RM2Cxn3cpDzUR8YwioBl372Ze3wBrsjUH/cIqiwjW/s5sxLfR0UaZHUjpPJvV66
3t25NHXzjdOOJe+ZZJ+RX0+sp1WZRHn62ND82enrR0XEGZLhp3W6NXMb+zhkDbCzQrEmwSWsPlXp
WO9yCIcfrq+CZaFNfJkcweOB68blQNigchEUH3hY/QXB3U1PdKGJmMrBrUmzMCySHBhC4je/pww0
XHjv2tibvYu7vHMOMWFSRQ4IJ2iTsDmj6Tmg87RLFc5VvU5Wnv644JtHR3yFiO8B3GSPyiP7YPT+
1kR8vm5ASzD+X2nwTaCHkBPkomsrkITT6B+w40BJJSqo/1SuY/Q9Zc1Y3pbGTdXjKaijDGOWyUpA
awHaLv7I1BDe1JgemqgqXdaTA6rSIslIlNf7ERKPP1axDFtXToudTJwCJbxby1kUSRqqbN/S/jd6
cp6iJv+ZsXBj47aEvIlVCMF3PmcjLxIK0cE7yoDMd/z69/WFtkWKka+yGc0rYL4tk7kfXhuZfVgq
UHAKf8P+FvuYcs2SqWYeCCmSHpvn0jkPHgue69LfD8FWJdo2A+McQFQGiF+ESve0VKdZo+o2l8Gv
KO1uu7+aUFKKt0zJR0DC0ctPD6A5eGlmvJH0Oty4/lmaTEITT1qubIKwiINaOveCI6Gul/TZuP4O
U6aPanTyM/oYID6RtpHaM38i+4G06I1bxE2q2m5o4kvJqIt6VAXuiCv76pD0pQPxy3UHs3iviaKT
/hINjOFuLman2TXaH08RbhrH66O/j2oMTfFm0bZlJVosjuzxNtCQ9ncmi5+iuICW6ddpZY+dcn8s
Qny5/j2Ls/0HPTfpZUkdXDiCjqbgxVG+Lr+kqPyxY6v7iW18xma0y//fpN+JoIrojAuMljbf1grA
GOVk0cYObxvcCHnwN9O81lmRzCv/rPpl2VEKqsfbDGScT8KFB1NZo9rAW7c8TcBp7rlkv6aWbUGT
LCnl/1H0xjaRBwqwFrzN/08p3th9dDsORlb+kqLJ5MZZGKcTHLLmMQK5eAIWjGbnyu7EouxpcN2N
ZwOLG5nwuXEKgA1rcIprCvoBbGZ/IKJzR8NqY4Vtw19M98ZEOtV4O4O4WDKuU3i+iAMfyJh6RxDY
VKfr62xZBRN+5lJvCmkKC6H35jQrffRL/7tkTszSLXYWi5/+h19zhV6iWtYsoWNw8pvg7KwbGdf2
440I8FNG1xyPT8kK0oVJNHJXCHqecMoKRufGbxiBgF66ehAFyB2GuloP/QASwwsd7q5wQB8Inugt
efTo/ZOia2x/UT+1TihSJ14C2QLE3RcH6dP2RBlUPsKIDhASRVvCCsLEjeCwrYsRHEBd0R4R6MSC
stcsqp8b3r5c96r3hwYh/r8dt6okkSyYnVjrMj+0rRwPTdFslNPeX3Uwpf978KgbOSOgN4uRSr/V
fa4ACGyeoYX2RapoI7BtE7jcqt5Enq8oKVu/c2JIcKS7tCPeru497ybLMxOPlocuaNIW6cRhG3gn
IYf+iLNJv3FWez9rMJP/l3ajn1I954kvyalutd71kf60ttP/OLuy5UhxJfpFikAgtldqcdkGu/fu
6RdF9yxiByEWwdffU/Pkq7GKiHqbcXSo0JKpVObJc063N/f9l2VgEnpWmxdUYHLKX/x8eBo8SCxW
3QOIND/rmH6b3L0crm0LDONmjfTE7C75i7s40CJTzgRdkkjvLJJtdMOsu0ZujUMxibHr68PkDP1R
7FddbaMbxsy2ocZTGxscbWvxvQKE9Ri5Ad/B59k22DDccpDUKeeSQNSy8MGG1H7oq349TquzY74W
CzPRZ1A6ASnyGEIURvQfSDs9ozXqBPhGmczOXjXGcopMhs58QxNinOckm2j1HaqLabT0l65H8m+M
PpF+uKueEZh4ND1tbqDnLn8hgXvpvfo7U+uzaBsNpn+ujnlUfLttFZYtN/WHo16U7RXL8bIsy3aa
PE9d2pg6O5GAbbWuR+GNP4q9JvLZgtGF/D36f63Fbxf0cmN0HPk/933/dV5vfoHQCYygFNEkouAU
5HiXwpc7H295GAWRYcr9HDY0oCRHPxcPT3hGxifqAFraIHX3VJFhBCjFkR+GOp4PXtiWpyCEPU6z
HB7umpyJ7kBOWQZiFKAykLR+5GXkX2g++Mfbo1vs0YRxREAMRk4dk0w3RQBdOWjYAz+7HIG86C63
f8J2ugx3NXoCDJqryF/WPldYmXI+exrZo9uj2+zdcFdrAFmuFXlOIISip7kdp2OuQbBZds8iGncW
yTYDw2kRiuMrWZS/RE6BWt/cDAfeu3soM8sWmCi8oBX1IgjDBtc5HqefejYd2Fbcd1+bnKPxtIR6
oVRA1b1tEjG6371c7mSF3o/7AhOA5wDPFJMKY2u/vCz+8gfK6UgWAAVUhsu30SfPYTTucY9aNtpU
B77qPVUsmsQLcEx1MsHNHpFdlUdSzsPzghzYffZmSgSXS0N0BUmDl3Cl08EHCcWBRc7X26fVcpLC
69/feKqqCmrhTq14cUkdJKRX22Ea3b2o2HaSDF9FiQt5Y40lGsf2i7NO313cRzPzf9z+eNvwhiGL
Lm4kq2sCnsS2fGC0b57BsxmnxRzJnUyN7ScMa45oOyyNM4uXNoZyt1e8zMWYopNmJziwHVjDkDtE
lm7vRIjtm+2flnQfvJL+Vfv+udmW15wOH71t2fEZlpmY4DVwIMRLRV2SjRAQTOZKQFaze9a53rmz
LVMJrmby5iRBdDYOxroWL56vj6XDHvk2lwmW7HMI1ZlKtg9iuVPiwKRCcye6lrx2Y9D+rslazhf0
o+/crxaDMDFrlSf6skOVO0P354+t5eF5DJf7+J2Q4fv/NWqKaF6qfI2zsKXtoUcR/Tg3tdjxrLYd
NswBQBwmUUEloPJWJ0j3fedRfS6d7b5CZ2CSnjXQYR7Aw08ylFjCrwVezx+gO0/2gOUWfxoYtrAW
SxhtlPCsi8V2gNgkGgaiqTs6q1whar/XVmzZYBOxFkHesCE94vE1aIZHr+wKvBfJHkGYbfSrdbyx
gmkLRVFPsLJmmLh3wGtLn7u43u2Zsezxf+rYDXUGMNnHWYMezRDtpXLSmdz2FH4tRmxiR+bAcweG
chOir+jSF3Oiu+LSE30UEBYsVARAuLvjWS1RuGf4i6B0lacofkq569MVQDTnTjb26tAQ/jAR8tft
O8I2o+tCvtkQ6ahyUCukowIHxagBMmFyjV+D1l0TRadzkTsPm7O3+5YjbCIHF70KVNY2nuU4AVVR
fOZF3iTU7Z643kv1WtbN5GENXNeNIkrAwQqUFWwySEbmPnhre855/gHgnGHHndgmY6wcuNbaQkNo
LQsneW5Feezk9iMqoqydg/uSsoF/NaM3u3OV5oxLx4sz3ocpLdXZXfgD0NRfb2++xVpMEOHYkpw0
QQmlVFx9Q1IClqQOMs6LPJlmj+0cMZvNG343jpdyyKHMks21Hg9dOPwddcvee8g2uBGAeEjmQ3Fj
jjLu5gEECHJP86Rv++7bfUtkeF06XAVkgUXKqgrlND4Iftka6Z8dquqdvn7LiTXxgy7eP8UwBnHW
1/FLLKAgKts2kYx/uEYGhfI+3p6KZalMaODqF9s61xPPlKTMOfCWifXUqqETOxOxHCcTHVjGPeg1
uIZU7VXbRw6Vc9YofSVazMF9wb6JDgxdPtUMLBSZmPSngTg/VubvZLos9myC95ZtrtYSLT4ZipoX
HrLfHWBnm6PAEHenvZlIPYLuaS5mKAcXEPEG971KQBWYLPAXOz7JtsVGALVt4Fz1+g47kA/NYehr
kfU+3SvM2/bXMGTAb9pqLku4b6gzVmCPn7syqYsGgF0vlGrZCTFtV9J1cm+cXl5I1c11FGUR7QNA
P8PHGHqlm+M+ESHOW6wuVzGn2zbx/pTQm2T8FgCOvdvWTjYNUXXQRA8JKZyXoWTH2z/w/o74pgdf
BldK7fMN6nJ5EyRLt+rncdL8y33DGxvejIxHbHHAOj71rDwpqUARhwsp/ue+8Y0tx6NoRpuCcKAI
BhTxsQ9Lf70UfaDvS9X4JgYcfBq5N8V8zUBLi+BmdGRRP4iu5c1dHsM3QZktC6JF0HbLZr/+c/Ly
X1KHOyGaZW9NSOaIF+MQbWrLGiW9J1BizUBYeXukOLajadw8EoyoeaXjLSvbtj65Y+AePEgfXPJ2
m+47nObN0/YcASUaDSE8TArwBXkBCPF35YGuZ/C/eDTgaf7ftto5jtdQ0y0rkE5GDqKkh65b26MG
WPASOY4+bIFPk4FE8rjwHmL2QxU8T5M7QEStClFk8D3oqd11kM27yWkEE4UbbhkeOGBrGZd8fiqb
pr3vKJj3Ur/NsojKYssqGpX0slSKsUMAWMNeWGs5aya4DxKvwtk6rbOSzXBUUOV71mDJPd23OoYb
FO6Qq7mGeEGNKrB02U+JNuOdlbfJRJm3nqAada8KPsRBMQk0dzorWHgq8GJy6vyQO0wlvaqelpB/
FhUKTSXgH+ROfaX/INgJDXug4bZszIN5Pvax0A7Qwr077yydxUxNwDoi6LhSK2yI0CoFOPVSM+RT
3XslnEw24XjdxryIuy2rq+2fJnBPhWb/qMj/cHvnLZ9vPphrZ6tRf87x+SKWZ+12w7l0i+2zi4fH
fXes+Wie+Nz2PbjrMzar7cx61Z+n2iWneVz/vj0Ji3GYb+VqlG4nJX6By7E+VQQq6hXKPTsH2LZE
17+/iUecpupjyZoNlBtkPJfxwBI2tPOhQS16Z4nejz19E2S+zE3nqrrSGXEnfdRbfc5D1z9M3QTJ
8/uwMb5nxAqrlxdNlzc6q7SqDsor6GWEovNO+GzbAyNScMjQcEfXyLa4XSZh8kfN1H1t374JMK9d
5A3UFi2ZS3LxcVzi7gFSpXuVCtunGzctaR1I1dfBmslBk9+b1/LvgVJ7xFKW0U1ceedHrHFJtGae
CL0DNnk4xFLuZQhsoxuXLClr1rVUzhkqUPRMmjoA+oXunUvL0Tch3QLM3m6bj9jUWg7RaQAb5EcP
D9Y/VBD593V8+Saam0feAiqIYspqFqqku2YiAtns1ORt63P9+xvjFWOuOg1kbNaVbo/GYZ1nMOY9
eIptdMOkPLbUAS/kmEVLJ86g+tYX2uj7+Dh8Ewi9QLgCOvKBymTgPVbtlgI4dSRrtbM0FqfjGqkT
5cXuuHVMZarify1F/8Vv2aPH1Evc7hU9bD9hWBZrdDhzvLGyqYRYac4+LsOKzAY5j4uz80Kx/IQJ
hCbzhhyZO6rM6efnLlxfCrc89GPwWMndmuz7L1LfhDqv7VD6KKpgGnO9npWs2pMb5O7jTCOWRpX0
E6cs6B+l09wHSGImfw8JAdvXwVZnXtnn53wco4etL/akhWxrds1EvTGKeqbQqsqxZt4W0aTqS1h1
DplwWY/RCcjhZufmfD+z5f8HaR2Pvd5Gb8jcrowuKLX4Cbg+5cPqBUNyvdxasafibvFUJsh6DTpR
dODdzKC98DckMLIaQ3fBuBPf21bMcCNeW1HVhUxmq2afOXdF0imFMmFc/ezC9nRXGPNvY8+bbUH7
fAx1KRgkhEj6pJhJBREMwGRvj25bIeOC7gDp5YTM2AyIn5FRPNdii5JYF3sFKoszNEHW1FvrMGrw
+eh96l+8mCKOF7vMMjHO5juvyX/JVN4sjqcqosW4DJkMu69VvTx3bfmKNNRDEZTnTVfnqetAezfe
lSz1TbR16NXdFoPaPwPp0p8QjO+SOOzvvLTNDqBQDVOg5kBmugS/CyJV8cAacGXe3mjLPpi9Px6h
ggduITO3dH6pVayJhqO/c/CrgbzZBt2jMe6qYJj1Iy9SkLwHZRJWTP66/e2WQ2pCxNdch360aJl5
ygXYNhdBVZ3dOALjvheVfNuJty2HyYSJg2WfrVsU91kX4YAOa+wcQgibHwsytlm1DfHZraPt6IhQ
nXQVR8f7ZmeEC6h4dlWEp1Cml7E5rhX7R1P/1QMP5e3xLV7KMUzcWaYSZYmxz7a2T6DRcQ7X/i+P
1ym0TnaCBtvhMoKGsPOhA9SyDj+BtiMtX3iTf7/99ba9N4KFVUMZqaJVnzlL9Llg7ifg1H8XMtyp
Trz/5czEiQ8g+lyhj9Rni+j/0FEhE0bYXjHw/W9nJk689xSJ/UD32UQW95T3lU4CKHqfQRh8X5jM
TAXIsXBmGS9ek1WR8BN/rZxEht59iXBm8qJWfsf/fUtkGwmcc6PqD1Uj/JOW6x/37C4zcegVOh6n
mtAOVUAPWiCqP9HOyZNI3nd7MhOK3vdr5PoFmDE7v4gv4+g1j8KPvtz39ddD9cbtIWhRgO/6TRbH
5KzVdiRT/alxxA4wz3Y2DceANnbwboZbm5VB9LNhlUjkUny6/envOwUWG06hChoOufq1y1jkfvHr
4LlgxfPkruOBl9VOkv39AJmZPKgd31woqWqEqw4IXKFp5XxHFxQ7ghilTQDHbRNPhtO3eqXl8fas
bAZnOItYT8yp3aDOAoEKI1lyNyEj9xPtrHu3tGVSJjI9j7qVt27cZkiTX4SnP4Xb9odPxJe1kOcR
7Zx4/X29PRvL/psAdbd0UXOPvDpThaInsOtTzGbdY/OxrJWJSxfc1aVC52dGZJU6nTwOoXj0qNi5
EmzrZIQEWwl+jmHC8Br5gkOI3uBMqcY9o3YKHpwgB8974AcvfLgv2c6i6zzfGCNQpavHeYc0EyNf
htAtEy8mO2ks21oZluhAw5UKKtpsaf0qQdHiKWzk0wbG6J0AyvYDhjn6yENrIBlxDQWB+kiUUo+S
O34aqDLYCQNsp8m4o6/UrIJHRZd58YCm43jyHgvtbPfdo5Fheb2YtyUayzZrtvmzGOm3EVTvd5mB
iazOO2dDYqBqMu02RQZaYn4qtad3Vt7SGsBMaHVZjbrnWvUZ+GW+Q/0onVT+J9+6V9ZWv6prwQaS
zaWELnflow1l+XZ7VpYdN1HXUeGFZCVdgzxL0T2to4p/z8CVvCpwO+9MzbLjJtZ6ASTQmX3eZGXR
Rd/jYMbZrRFKuTsn6v2HPDMx1s4gXDGoqMuWDmVyUuSfRTM8FW6FDhqa1rPcYxKxXFYm3prU4NN2
G/zQrEmbhPVwXh336A31t0m7eyZoWy3DBKEcDdyyH3fZUHCSIBdRJGBnu9zebdsMDOOrhrlXLrJp
WbXyIYFS1QqpKtYnbTv1RzXN/n0hg0lWOrqhpwoi62yDcJF8rqFq2Z89p5F3nimzj2UQEo3rfVtn
de08hCMkL2b+9a41MptYFhW5ldctbSbRyJSApvel9jeImVT56xjt6RVYdtkEdHfL7Ki+w53qu+2i
DoRSVD3IUo5fbk/CNv71ALy5hZqprjiliEC0WubDVK3qgJzanj6lbfSrM3kzOo7NTJ3VrbNq7uVD
V47dJVS7TTi20a9/fzM6K4gfN6NqsxzU3Rq9jmVznjuI3O34C4vLM4HcvuqcZZNzm8XRGCfBqNjJ
6z16oXXx932rb9gwEz6tx1w3Ge3q34FHSeL6Yk9Xy7Y8hg2P7CoSwTF4u3bk0Yfs6JHRsdxpB7Ut
jnGB4jDGeoTcZaaLtj8hHqsf0GIypIK36876W5yQCeJu4hCUTIo2md+Pj7RDWMz4b6XjI9PNl9sb
YJmFSTQ6xstaELwTszkQfzfTeqTbfFFE7kQZlhvHhAqrsofwEHr5Mk6mI9gb0i5QB8efjsWw/MnH
4ON9szCMmI4iEEL3TTZsKHLJ+HK9+jWpd7bacpBMeNkkidrEujQZ+mV71HObda2SuO7cnUvAskom
+CBXog78aisyotbpoerC7UQnMDeE2sm/dBOpnkB3vxc/WSZjsrJA07gA/3YrUCaN/cQjzRMv4vua
J5iJk5ubmQ8o87aZQD/881R3ILDh7M6wwgQ6z1G7BahEwFdD0btw1SUe6M+olId4bnYqBJbVMUWX
5Yw33LT2cNjx0h79azTftr443T6nttENj6TbupgLcDxmNZLrxzjow1OlqmjnGNls2fBIUxFLdAtN
uCo1SFJnDVr4/Fc8jL/u+ngTZiaEzEfRQsCha56bFW0GDYpNO57OZgHXR+mbm6xoNyfseF9lXcEO
JPeOeRme81ngqkF5ALKa903h+vNvfmZapxJhIy2zVuYqqWWnE6rG8+3BLd7aBI8RN2ZTFS5l1vVe
c/CVTOtaH/2VfBV0u+9da6Kbww10UdNGi2yq+0fAVB/QIvEwAvNwewqW82livJB6KXoVLkXWFOHU
J5AFmetjGbF2DydqWyPv/zcghtBSy9epyETdHNsGQstt5xSHbWbtcVvD+2CCzERb+bxcRQEF4YyC
GehQ0yI4DijrPty3SoadjbyO0C4piqz110fAh4aTAwn6+wY30airWnSvmkBkPp9fe3+6cLXtKSNY
ttdEiVHgfTmrPQEsKoTjWrmxQ7/KPYy0xf2YALEqnIN2DleRca9+0IRetNsjR7XHwW77eOOOD6ca
Sj4AIAJB53/lanhpvPbH7Q21ffn172/cAmcCcr4FUPb1El2GlT2G3vzk1uTP28NblCKYiQsD1TpE
oIQU2UzXn1Wrki0Qia9+9etXIr0EgI3DBM2gFX+9/Yu2CRlm1nta9rwjJA1rdVwa9ej5/UGs7U5U
Z9sKI2p3yeLoOcLwne7LBBTJc1IS5z5+UGaixGQJGC5YWmEBeet8btdluPCh2Iupbd9uGC9K51NX
uDFJfaf9UDCd8Sk63V51yyVmQsREq0QntEtS4lOwKUcqPjdV+cUnuU7cGLpTYuI7Aa9lFiYLqTst
ohn7XGQNc/jrGDYdgOtFuxPvWry0iVJeSbjQtfNFVoSor9FW/2B9+Fcp5yOdgrt4VJmJScsLmFwD
YHhGg7bsUNuO2OcRLEdbkm+bvO8+MzFpQPTOEZ0Wkoplm5ZjjpuAHyN2J8cotMn+33FQAg4mrBEO
kwgBfI8aiIxM4svt42QxYlO2meqZCmhQkbQqxflqxCoXH8Jp2ol0bafVMOKcdz7wKdhk1XVT4oBE
JYlJ/WPa+MkJOeAA0Z3QW2ZC1JinghHZctw74TS8grIlf1iKjZz9edpTdbUZhGHWAZ+gADwqkraa
qiQqlQYgao952bITJjgtZ/FckFySdKty6AOOT3U1PHSOvC+oM3FpPB69spnLOL3KoeuAvzYLOHHL
9T5vbcK3nGXVwdzi4mTO+uSFwT9NPOwhSy2ewsRrua5WRSBzkq7oCAF0/gm0d3nC5Pg8Ru2Or7Ot
vmFkExvAsiUWnlZV81iJ4MHPt/M6jHcuj3FXqjz0xll4uMy2CYVsUYgL8bo9uJblXJpi0qDbbCSS
EnEqBzEcNYcYlPTzvdEtohXMBGuxGqfSRTsrkJkRtMbaYzBXpzq+8MlJhk4mM/9IoypZ+y2J55+R
Nz3FTBx5+OpGH9fqV8DPBXrSb/sr21QNE/Ri6GsNSxunEV+/jzn/4HnBz9tDW46ACeNi41hwDarz
tMy78Slq4vFIi3y8jG2+9zS0nGQTzFVLH2xlFWyc+ouDxyHEJTh7JUFb088AyYCspLxKmd83n6tP
fhNw9ixXVHoeT2vdPpKFPG6lyiK9V8e3LZcRKgvp8XJrYp5uYX1WeX2I/OYPQPv/uf3178OumInu
6sM2r8BWxtM2GPu/y6aYLhOu2mSF6NU5BHLzhIRieWjayDmgUreXmvn3Vv0vdhC45v9ftdlnKmp9
xVPNiqSRn4b1B5+LI/eWM5nJEZwdh9yHbLLujxqhdFOHB79+qPS5ySuUJzIn/+kF2Sy2Z8FBaD9+
UlE2TflxYfPx9spYTMAEpCndD75kAU+pdB7AS/J5QSS+Y162A2r4qQJSfFUxD1EabOsXLxZQlSPA
lLPle3lNR96egO3kGEsMPahgK/jGU39mn+YyemlHJ62WPcCeBWNgMpbyGTmSOlZROlbDp6abn0ut
XoXrZ3Pp+UkOJUOQ7/6+PRXbXhjuKOrCzqFkilNecv6YQ+f0xzILvZNre383PBOGFjSzmhoJnYQN
3C2yFXjIVWnReD+41jsXk+0njJzYsgFGXJEgSrtoelyi/FkWjX8WbfC0gH73Lk/kmYAx30HCsMq3
KC27/CR6uR5r4dRHGnG2c6Te3wfPRIyJrhhJjob8dHZklZQD9GBG7X+6vcmWp7VnwsX8bexo5Yw8
jYTzg+ZOm+aE/wPOvuHg9DE/AnkqL4VkLdpS2PA0Cohy3P7p98+yZ3Ka1sjR6LB3eApBoK/U/eAv
n8G2iM7bFroZ9CQHZ+eHbAtoGH7pOmzIC7jbdYzVQfN8OKweMse3p/G+xQPO/f9OFV07rgzQGpfO
LZBeS4T+fHcL8ovq6B6S+d9X6XuO2zBFv9FBE44Igsa2BFvjkEDT/uAuWeU8CNYmS1id4jzT4dVX
F/Fnz/sN2NQBcieHvnllMk+GLT4gzExc6TwV+kwlNraRx9r7SJbXwYuOXfuHonvcff+WQt75XhMy
pvpwysFxjYC8+7JKlFRfrp85B/VpkmgZWOoL9QPkPb6vq/oUDsED8mp4boiXUrDk+n3x3vF2sQvv
fYnhA0RJiyvrfJx6UfWITwl5d2TbxxoembHv6GY440ajYjv6TZiEZI/K/d/epPd+1whQplwP1dpg
x6qyBqb6BdgBusljhfnV+hzmNBnR3SgnnmzFKRbekQ4V+PqCs+qyQuqXovUPDW4l/G+8klNFPznV
j9sHllrswaRN7QWIFclG43SpP69QDqUDulBged22HeugS3Dnl9W5benDNTLwvbMEW+ga77xGbL9+
taM3oRtURNqJLdeAvvWaBIpZVZKH5Z6tW4/e9WffDB9VdGtluUEJRf3q1l+5Qw+0+sXVQ+CdR79P
Zf+pnXkyt3+PUVbn1bFfEfu3B5w6kIju5Gb+TbW9t/2GyyFUCg/EMtdQHuUFhyb4gDjekna5pvu+
d7R4gjR20zhY/PHUbFDB1OfB/xFXxXX5V57itYG9p9UPdAIkG/9LyzMa7I7bHD1cw4nrIWo3EJ+y
6xHZP7i23bna0ZvlK1ZPaTTFhCkJu0vcV+pQRvkeOtw2uOEqVVTmdVWIIOV+8Tqt89kV031e2ETj
6bwIusDPg1SP/ZLETfhCJ5Whu2RnfMunm5C8nuZUb1sZpJX6BlzEawXC09vmaBvZ8FCN6rgTlkWQ
1sU0J7EbPDqs/XB7bMsVa0LumnhzabT2QeqNDzoKkyAPDxL9vfyn9Gbktcn5vt+5RmBvTo3mtGkd
itX3x/inA0HcI1ihX+q6zhzH5UmwBE/o6O6T279mWzHDg9QNuBGHtQnSoCgJDCgcQQsCGoX7Rr/+
6pu5TE2tew+I+bRkdV+fimprwf9WDVN/51EyfAN3VQM6HC9MyxHsQYSjOBtH4M69/fmWoNdUHl/6
NvZzugYp7Zc/NfeyQfffPVxwveA7u21bf8OMW2gWBNSN/ZRAGvo8MRYdVR54x9sTuO7iO67TBPRV
edkpKoSfypl9rqP2s6MUGpL8nUeBZXgTzge+/C6vAtfHWyM+EDJeKGdPsd6Tx7CsjQnpIxOKsD5h
+PpOF8dcgmAsqqL7Wgs9E8sXxyJoIlXg4+fg7zmKRcK8+/i6PZOYdasrKtcZuEzowpIkimWJ7NC4
90yyHEuTirV2vaGrZ5yZq4aHehR0jcSxHOiKHhhAc16W3gn38mi2LTYs2AsjL1ji2k81TfDK34YE
QjS3D6dtew3bDcTU+WWNoZ0gWBJnHpFEWOv7Tn5g3L1cydkhMXfTuu/SrZhfad08CH+P9dq2LIbZ
FoXbjcM6sVRNwXGNp88NfobyvfYH29IYb5SoWKcAYiBe6sytn5C2zbyxDO5bGhPIh9UunKn13LQv
pqOrphPf2JkNzc7wlm//D4iv93vl96ubzltw2gb2mGt/xx9bVv0/AD4GCZkxzr3U79HsXXpNdGi2
vjltlVuf7jqUJtWnRN2yHhlx00b2jxtVT/tOwfb117+/uQy7cgHqA8ShOCfjM0DQn2J3S9iSP9z+
8vdLaJ6JdqO4xGM9rzSFkta3ys+fW8ZO0NS9LJE4kZrthOO27TWs1vGLvu8pXaGxsLKDLiD4WbkO
3bkObZMwzJZ4vUtYkDvpyruPLSCafC0zJFGO/jY9tt2dEa5vmK+S0qvZtG0w33l7JmDfBGX9II49
1O92vJulM8TzDRv2a73lU+9uKV3XQ5HTY5SHjxDsrJNhrA4BgeqJ238a+PgQMP4ZkrY7caplg0xk
3DAMbSEiuaU5LYsvURmsbsIbULrcZ98mBduG3C8aJVedrmX8Ge21DzIYd86WZfdNQjXuNgC2QkMg
7ZQ8tR17rHj7LXZ4kRDRdYdwuvdaM+FxTozqEDDMSxp74XGMFEKvPvgLiMU9jjCLsZvYuDFctwoy
Z1ilqVnQeBe/xv36ijzAp9vWbhv/uvtvnMlWA+kFZl2dAiMHNI3TVelU9eri5W59uf0TtoNkWDqo
HaYYZXeN+sHI8Gwe5qOu8z0GL9vopqU7pHb71VnSoAurr1Qzv00CEkZ3gS08E3QHmkPpR45a0jEm
6tGBCtRzIL37mPM8kwAy3iaWM7/H0oB4PyjJA8hLd8zLsrEm5I4Nqqshd6xTj3RFAt2XQ7fS3144
3Rezm7A7WXelbkSt00DEryslH0boTzSj3gsYLftqAu9Kd5KDnBqdzrN7LehW83kN8Hi9fSZtq3MN
id8c+8aJadRX0ZwGUXsciuG1rTiIHu8TAfZM7e9ZejHvm2lOcwc5VXQToQVETGonfLHE7SbyLmgn
NbLeGVLtq3NOnYxOGqWO9TXP5V21ac/kY3OZH8z1plVaTqM46N65iLBwE8HpTqnJtr2G2c6Sjdpd
yZAy0okDE9FHUubb6fbu2gY3rmUZQoS5dDqVVtP0G4o7Al2+yJrdN7hxH5N4dtDhg8FlO//q3LFJ
CPg6b49tOZYm2K6uIAUK16jStkImuJS4sMYNrr/dqwK8X+X2TIhdzVZ0PnGhYFWhc2AlRBwV+0R5
/KFwupRBurwEkCOpyX3E3t5/UHe6bcQwY0bxFhZn6jXkgobNPeojy0abeDtddWCrmdGfpBz1IWD0
TxrNH29vhSVNZ6LsNlTXVo3O0pQ38zHW/WXy2dGR6sGDsXkO+hGGvT4Biz2bgDuk5nDLR82QOkOZ
tsI/T6AnmtvpD7dcvt+ejW2hjDsY2fehAq/LkLphnkHl6FWC0PH20LYza1jy5PO8B0wTX59rcFto
GYE2l1XomGTOTjRv+3rDnmsQqcue1H1aUr/+7PZFfbkWTO4zaFMQW5dBV/uC9Om00k+i1ZeRLH/c
XhvLh5sYO+aAVb3uRJ8C2jCdilyBCQJ2sPPhlpU3IXbb1ktUslA/UUP+E2pEeUId/SXu8h0TsJxL
s6kq5HHcQrexSyHXDZzaeZj0KdD8Qpy9DJRtfa6//OYahq+pUJLVbcpQ40h7Wqlnhzb38cd6Jo6v
X7Zr4/HSp3kU8yTsV6gXkJ/evEcbY/v669/ffH2VVz4I1Fmb1o6uTlO+sQcRztWdq2+YLIeOL5Ad
rkyXfkwKD31bfhquxfMm77MqE8XXzswtUZ5pkXXN0e4BTR0VXECUJ/aS6raKmwnkC6s4QFV1xC+A
AqWO0B7Azyt4lcf1xxx7CauefPLNUX/K1gXhy/BAcyiqFw994R/AtJBETnuqFSDI+nHIlwNOoOc5
STCJA/4Ra/LjqH/hv4gogZ77hHVhe+VYm2UZd7zrN1v5P86+bTlyHMnyV8b6edhDAiRArk33A8i4
K1OXlJTKeqEplUqSAEHwAl6/fk/U9O5WsSsy1mRWVlWSIngB4A6H+/FzkOktb3jr4Om4FgwmUHdX
xVMunFDX2L90XkpvcSJ9A0zH1jTp1nemLQmag7eYGLS6Lx/yP2v835mXuyms0agc9nTfd0FSpkt0
Zf1ccA9rLrdgLiKSWqvh+BFh9YYd5Mh/m1n6LXTVNR93aaBWHgKuOaxNL/EGvX6nnrybHYhiRbCD
klEQSQBcf8WbXuACp2sE4DDVUEHgXXXjTJ9dNzjymohp/H2x6eDZj6bNWN1TZlAhHQRSzR8cxpUX
AboujOSkqps50yjvejJjW7VYad+byRvrN/AHXmsT+esZAyztzw5LRinqgaCvB4HI8Mir9D4y/HPr
gXbRjz5WCCTRym1xd/HrPMjYyVow17XQc4llFlwjbP9rwyRrtKTVBYjaWT+fAJ9GrmU0/qYzbA+K
/g8da8kaOdQGYBrruEdPY8C/1QyyAOl8E1T2Q0k1Eq0ci3T7Ogd5Dz05Dtv4k3vLhuJaf9Rfb0dk
DfDxlixkrArJqW2bZjOFi9pGWK7i167krw0ROlV/XjsD7eCxopmc6t5DE1PzvS2cGDQ4m653n6F+
/f3Xt7kwwWs+KFmxtKKGkVNRpzOa68cT97smkfRa3uL3DoG/qGW6qwXq9l6AgxW2vYUV4rxpAFnD
c6FAe02bMAaP2kifCZW7wfd2hZsJOUvRYocqzSzc+fkj70nXdIg54XL2TKpuOsfZpDJ6CWSbDEv+
9rHLryJm7S9T48loPil9LBv60E7Lhg7mGmjkrxcDdVfLuKDhQFPlzKeuDY/K12ZT9OhhYKX3FKDp
Bl2YufehXC5ZY1KjRY1D78nlZN2tmssb21dbOztidr97mf/+keECZ+efF3fvpw1qZWo5sRpyULSC
IIQz+OU2I0Z90PLPQ/mHYNE1oLmYZ72cIGrSxFM5lruO+/JKsHjB9td4VDamDmJcO5+CrPZPYwmW
vjkn/ZW0xKWrn431j8+ubRjWOgDxFNLdx0jVHqSVljn59eD/9dW99eBT0FBoEkLQtC/mTnRZcGgU
ubJ6/voU7/0ZCUz+k+qZtDVj5jTUyhMUgDriIpnyn7k9l9GaAMrOqWdjj4E1Iij7K77y0hutgpa0
Ym6g0A5xqhQHU6tBMUh36bz79Xj9tfFBSOXPsxG5kUa38NyfPEupyEs/3FWz8jZct+6eh45+mD5a
t/fWIQOdo8F4oJo5zZ2X3paF0+6J9dFe0KhrPQCXRmvlkCfX7wcn8voT1G17JQJa9N+ZpM2VHeXS
5cmfhwsqEuEIUF93GuwYCuM5oABI52v6DH8dUnnreIEx7QzKLO0JnmuGCrOR7UmlvbOjYd4kHvPZ
lVTCpVlfuVzHOFW/hNl48gqQose1P467fBhovESjSRyosHxtwuZj2XdvHUuAHaHGpHTesTIjSfIe
Mpu1Ga4kly+8yjqUaJHRb6Zl8I6Efwa9cVJyensGQtOB/QYR+e2vzeSvIwlvHUmM0OIDpAh3Gewk
Uq5+QwMIBC9+/vrqF8qy3hqwy1rKwBqFy9fQCAK2XEw62BVjL0B5Jmhpb5ozWmqfZ8OhM4df3/TC
Ul6TS1bzMgyGk+EULWNhIWxXOKdG8WvtH5cuf/79H9z8XBQs4z5rTn5Vax1DVYNMQMem/ZV5v2Ar
4crQFSTF3UlTSCHobAtQ5Y/eJQKczfuyMh/aB71wZey5bkFSn3UwRx05yzaa5NTHaYb+go+59nAV
WHFV6h5yjMMJrK63srTPLL3GL35peFYWrsg02WruhpPjnXVwzBJXS/tCs+mUquzLr1fQBaNYQ2Zl
s4CB07fDKRy9TTDXNzqIYkQ6HwoUvDWL5RgAM1BFzXAKAufeFtN9ObVXDmYXnMa/wWarPEUmtR1O
jKQ/6tx+Kkr412A6ZJM+ybLY/HqALtjAmq1y8EjGApCTnKrIfOmm+yJPrzjwS1debdslFCp7G+be
UUf6NkunDdXRx/zCmpky9ehUVnPmHYGxLhFqBPuF6SuFugvNSN6a21tB3Cj3U1wcsu0TCMLyxxE6
ULamIoIOW98VW8ep466dtqq8ptZ6aaxWZsy8dnZBlKROPWSbRNeEEZS/9DX1wguGxlc2vGRcUs8U
56u7G9CGJZ0bvS+FexeS9GOHcW+NmKW969Qpj9wjiLe+RL7zxHt1JaaN4I7//QCL0PTPbrowbKwA
AkXTkKzTzzmtGLpSm9eqKppkbnSRjGU1wb9Kviv7fr5y1wtTsgbRUutWZuGpeyw7uQecIEGL9tOH
bG6NoO1UxyTY7rxj6rFHS8tTD4WZK/76gsNbI2ilM80BQwPYkcrpO7PRjdHVp7lNr/G6XJqMlVU7
ac2yKsOwaOvdm7a+BRD+s6uHGMaSKA0qNDXtstzw5NdjdSnuYOf5+cMmDRfSVxXBC1mQci2uvktr
aFI6brRbKNv5VfB1LPmdr1WcL9OOQKH21ze+NP+rzbsFqbVs0sA9Tr7zmtt518/R7mOXXll7BDor
HSpcGrLoLaoCHmhd57dfX/vS/K9s3bT+gADNd4/KgI42oA+kcL4yyFz8+vIXdiW23rNpDW6FkLrH
wZfbdmrh2LN9lxc7k5pP4L69kjy48BZrqG0xEuB3W7xFjUaaIM9OoexF2wVX3uLC3K6htu1AHXDi
4PLRkid+7h4gdHZl+7hwAF9DbV1dkaH0MECV+4zqT5/PwsxPEuLMaZ2Dv+zKNF96g7Or/4NVgBrA
aRDuYwm16tnxwp/NOL7+eoovjf3KwsmMlrG2wODkuto0GYcqaBePim1+fflLT37+/R+ePJv7PPDr
Vp/s4IAlkDBvs+TdNSmCS1dfWS0EqtnYKwic6RqCFjyL8rj0smsavZeGZmW4eU5G6rYFOUZ9+o0R
9UAnuzN8uhJNXvCta3RtHzbjRAesHYtuOv15sF8cCzaE9CtOcnnx5it+xQFdsOI1xBbKk1E3jFg9
rGGHOgqOc2SPfRm9uq73JQzLj1nxGlEbObVyI9abEwmiAVU+R21sM0Yb1/GugeYvmNsaVAsBW991
tIc3KXcsdTde1pwwdEYWArQoU91fSxBcmPo1xDYMl0IatahThE5lpMfDb+HQ7etx+th2swbWyoKw
1Mk0jtcp+DjRVvNKpfyYIJu3BtVWckqLcHDkiXTCS1/ArTR1335tzhdiyzXZJCcGFCUTLj3W3ZGi
mBu4Q9w4I4raVxbrBZNeqwYHIURTwqZfjh363xJIv8mDWkJ6ZSu4NK8rk54cotLAi+Rp6OWnjpQ/
F7RZCre4xv9w6elX+7H1F8WLVFanlmidi7nMyk5kgCE//3r8L11/tSGX7jiMyu3KU112zl5RsDKz
IbvWQn5hdteg2ilTXRR0ypykrH+DCuITlcFdja7hiU/7D73AGldbOsDY66laULYBdHQmgytI4X9s
s1mDapfGDDgW6OXI02XTTPI+BHz6SqR9wYmuhY6bULvQYHWqU+ilT2XgnrSFTMJMws9tHjy6pf6Y
F11ja90uDA3I3cgR3Rb8e+Wr7hi0khPoXCIb+rFJOK+uP2zKIOCBV/Pa8tRWgJODXWra1jy6xrx2
YY2uwbVT6bitl3HYgDY3hpifWncvH3vwlfmOwEECsB5BbRA97IBbTjwm3XiFQfHSc69sN0QjmR9C
gvhkiP8DuiR7UrgfvPTKbFtwYKTe1FencamBtYeG4g7gqmttOhfMdg2r5TaQ04RT8amaOvNbZLR7
6pwerNWijBh0iaHRo6KPmdgaYUvzHk0aGKZjn3ZJiYZTAarw4IqNXfDO/4ampcUc+CN6ssIevAUW
6ASQNCj899er59Llz+P3h2UvoTxo0YuLSpwP7ymA5vclyB8bXpaFaOCl+ZVleulG59//4UYczDl9
VXfmxCNgOcM2ypM8DeZvkthrB/8LkdAaVJt2hZJNh6Fi+keEjtaWbwd3ayYZZ90g/P5aC8cFt7cm
tCzsMNgow32org64SVtt2fjCSudTnv349bRcsLu11nIEmpxlhjrIiY31XRDk96ETXPPal2ZiZdNG
Bd6cBo46oSy6J7kHUSzyskQf3O7X2FrFHVKmIclPNoAqveNItgG/1DVNpgt2vYbXajLxqgYhwKmU
BaSip8EmDJh2wYLlZ5dCPOTX439hjNY4Wxq6QZTmUXEi0n7jIMrhlu3q5WMNBd4aZgtleqpLoIJP
qh5/jtgrF8+/kjS/sHLWLJn1ANphpyiKE+bhjjuuElxP11Kcl0Z/ZcQaek5+WvfFyZundzO0h5D0
O+wRn2sAMn898pee//z7P/iJ3Jced/ToHGtZIPHRF17i1dM1ns9L87o6HGdWO3O2WFw90E911W44
7Td+2V+J5C6Nz2ovLsocYomQdj/mJMtuh1puiyAVtrb5DZ3r7cdGaGW/nTOXLA+H/JQN9LmvGiLa
1l7bbi4N/2pX7tMp8LlfZ6eK5FPiVPknkjXLlb3swvCsIbAA2fgZ66l3dHj7QEaiY9fyTqRVEedj
eA2KcWGO1wjYio7MOMjRnpapKJEmBQewIWkoyFJ++X0G/utt+l/Zu7n7n8x798//xs9vpp5byJDb
1Y//3L2bz6/6vfvv87f+76f+/J1/PhqNf9Yf+dM3cN1/3Td5ta9/+mFT2cLO9/17Oz+8d31pf786
nvD8yf/fP/7H++9XeZzr93/87c30FUgGHt6hQl797V9/Ovz4x9+8s1DIf/3x+v/64/kd//G3T6b8
YYbXf/vG+2tn//E36v7dY5T7rof+yNBzA8zI+H7+C2F/ZyjHhwB/kzAAqRjuUpnW5v/4mx/+3Y/c
M9qGBJ7PfteW70z/+5+Cv/ssJCxCjOn5fgCQ+f95sj/Nzf+bq/+oen1nisp2eBU8y5/TStwNULQP
iUtYiBu5dI1xgOpEVrPGLxI6jtlJSeokxA5uXDkQQHbRlZlUFFwqndd2mwAKJKCTZjwBSlhBYRPE
59RGJNY9OrJ524yimga6JToYcF4DmzKbPXDXShDtRFRvPT4+RMgmbfLRraFP039ieZbGPOySZgpI
kkJ6L54Iv2ups7e8mHdu1Sayjuyn9iXinB2zmYDAx6RJ6mse20IAollBHWt0RDdMBwdMFUc34Fvi
pNmuBd2hMDz86nxZUAYQgeJBjPZTvWmGEugzLRNK6kyUOdD4mKdDZJ1pP6nmYD0p2LD0n9PQvqOX
1tk66YjCTPUDElyTCNEIVUUQkuFM4cnHb3Wz7LMSj7bYR5RX7plnn6GvITwvX/ZGpt7WTT/Xy/yC
8Rxi67Q85k3xJKuObfsSCb0BEuBlBGYBP9xnpN4OU67ihmR5Urao2it0vQvXUegWaP27ss9A8tvR
hDIo3DuyR3f3AAWy6qXLzbdQ1o0AHifOuVclZOlAbecOL0ONo1A1NnGblcsRXI7bPHWXTQD94Ngb
/M35LFnxdz/cZEueb/xsqEQ/7b2wfdZQVhFw32KJIOFSkbFNnMF97OsGHUhcCT00JOE6dcVUtT+8
NP0CacCflEJZ1pj5exPa17mbf8x52aM/5IDymbdt4VWBXgwLJPAHBToa7ot2OJpqnONgyaA5Z2ac
OYttFAFiheigjTPLIogRtFUCvnc3RD4MBd94MCGQJ5NWiatPeQNOOBcCfxixwohSZ8uuKw6L20to
3rJPJXoBURnurCjdQe8ANjj0cqGHfLYmlp4voSWu5d5kGZ4r7YJNJyErOvK6Ei4jZD9T8PARiHd+
5rWXofQLFWNNktHUkQhDfseaEY0ai/o20AW5Cx5uHd+0u4Agv+DgtWK7VNvCCcEuuHwH320bW68K
hawmyOI4MCQfXdxJIYN6E+Sh2rTY7MEN50+x5O1el659ggoZ1IFrXS0HxYZB9NJ+Befim3RH51br
JRfan9JkWog8uUvZPvhArvjyc7NM8lVJK4wdQbHrRF0CnAXBvFYcvLps10Z9+6Ktflm8Jm5cj8ap
Kcs4mPTXViPb3LZR4s5Nm1RuftT3TTagzpCnnnDRO/9Qz2afhQ66Kce5OujBPcsUkXuozG14qh+8
cXwmgGPKoaCbhZSNKC03W5W6UuTTkCXMUPBCDTdtY36Ssf8SBBDqAztCtqFMwQDYeMNRctiOLDzS
YEEUUQRHJwirg9tTIJg5uJb94nNo6y0YUh5z2epNme5yo/q4X1QLpq/OJlUFFxXycjjWZdT/z7+s
rWfB5xCslH4bip5He1KZJ/BPP/cmjlIXNIQz/dnr+snLivcyVXonh6ARis5JLaNwE4LDPFbgsBb6
TIGq0/I3a7Lj2OZMkC5A9TPa94AUgEBZDdCN3qVY8wJ1MiX8yYLYkN4uNfsCIEERz31WJbLSG7YE
ROjKYQn6MX7rpioOQu8WMqKvTtChVj/dLB7qR3npvvbNEC+OX2+aH7IjRIymBImmdFAjI+Pnosvi
rg6e0779ztn83COpjNuoIw9tduR+cPBtLpCMfKHW+06WmBqonlrEOsc6L2/rOd/WGTRGTMDDxHPS
vcbWFIdIdOFLyovTDtWUEi1JdZmOIu/waguoRng4HLDkCviE3kl6AyqrqL8du+B1KNIYFc4ANHii
LvJTMA2dsIF+zEnxG0QIY2vsz/GcNc65OrRt4o3IAVaF3yc5XU5lbRGAZfdFGT5jQ0LPDatFWcKW
PDx/T5kvqHxbZNQnusqtyKrIjz3f/UmaSgqgfm6Ir3zhgH7BDbcU4LFstulO99G3kE5zzBX4GaTm
3WYeHSv8IbsjC5pPOqrAa4KOfPRpQzc0K4blWPlm3LRMvnQMo7HoTFDtzxA+UlZMxZuNbP7omKco
mswhzVp8NZS35ehAVAVaZ/EwtElBl0Ck4AIGU5z+ORXkMaV7cM9kDyGQ9ylNv/su7ZJ2AIlOBp9p
dXnymwja1nXj7zte7mfd3zskk49QPL/Roy4Bi+x0MiK7ecxC+9UMOWg6KxJswX76XA+6izs7F7Hf
mHvPwEkz7kTCd8JDY8xd/56NdZbocuQbB4FpHAzciVlBbDwT+80ZSBEPjXpsluCN122TGNP9NrG5
EVyiIagobFI302NdN1sDNrkzVXe9A/3zy+wF931HZFKM9b3t2ycWwSmfo4XU3jaTPjoF0hKh30gx
wEuIGhVYi8LX1h9hgmHQJjaPvpbe3rH2bsQLwzYHtEy6b41q9wwvv+eVKhInMNs+ar9nfX6CpgPE
p7vYp68MeDihIHveNf632ro6HqIHpi0YzaPIbn7INHQOxRB8D1t/R6WTxmHOxljicLfB5gue3rvA
kuJWR1/g+vXt1OjYdzmQgaZLNKtAFQ2Cu31NW6zVsm/EGDqCk/zLPNFK5Dm/z8lyG9D0a1R1fD/V
j3PrEeGd79RHTIpZjWoXAWAi6DS5wuW8TqqQpvG5Itq0vr6h4FvGAhsftRyDY2ML8G7eUUgkHxhU
sFRGh02+zEI5y50z1J+lP3wpls9BW3hiBKsDIpp5ErmXpRsC30tHH0Q6isSZGeWm9tOYGWA0IVO4
B6/mvbXnHTYDI2hTfLcQXRRgFYmzNEoK2zoHH1uPzqP9mNFxP5Q5Kmtkuc/YMoARlnobSYIJRPs6
wq5OhB+0n73Z8+KoyuOx6xrEbd6j03qPfjfoTW45XrXeQnTzu1c4P9qluQEtxR1h5gdtiyMoet2k
mTHj4KhwlvoBCFaaVHbp48XdqaYKElUye8hUfVdhOiTk4D277Ak0FGIy9GQfcOckhwwUS5Pb7at0
Qmd5uGnOib08c/uYegzhbetbmA28MGUVNnQNPi8Jov0nJxu5GML8J9Q1lu3CTL9Fg+i3Oh0S7cr3
hSO4DEPg25uxf8hmKOaawszJYpZwM/qenxSlae7CwvFFGo7p3pfF1mR0O4fdBqVjchijYAsIJVZr
gEgQSa7H26CbbDx5PvpS21SM2S02vRZbGjIAPJv9XV9lpVBE/lBl3ovCnQsUAPpRWMtE3jrjnlXc
i4lpZjzVt+qsA9nU5omeNSOwDSC2IvXOGUydzNL5YaBBOXf8qZ/DrWwNVlnzPbLPGQl1TKVKBe24
TLSf9A2kY6RvntQUOaId+U9WuQ/LnOfbiXfg/+bbMKiyeMmVidMKq6SmXSeq2/6pL+rHLjDfOvV1
KhHwBFP9ZayK27Qh3wyMJJbl+L5Ux5xZLsrerWMZFT8CPuV7U0YWgS4MpJFgpszk/FIr2h6keZsm
HwUKLyoTF+s3nsHWUWpPVDWCmK6vjqOZT0TxaKMoWhyiLN/6Q+CKzq084fD7FJ0RiXSR2Z28xYo6
/doTgv8WIxzE0jyCA0ILtxqHHcTmwvOexMwcDzgfoK3aAyXCyERU9Tv0Kx57OgpUqpyYzv2rK2Xc
1I+uj9JVCrTSnk0tNDuCSAT+nMZjqBeR9cEJJeTtpHq5C/EOsesWMm756IpssoJlY7EBE/ObR6g+
zZRT3NW0yTjlL34hv4AyL0EXFyiQe+psW5Ti4EUMdveseXGWTm0Zl9BTA/lp1lVict232b8b28rE
Uzeh4NhBYACnNPhbn23U2Bw0a79mWejBh6hbHtEDmsQGkbPp2bFPXpCqOJPDp7bD/glFJJlIKbcO
G8KD6bMH6ADpjSgchJdFMSQZtEdFautEk/mt8EEJ3DB3Ozae2qQU4z2mmLNG+2NcRfzgdqDmG8f5
MaflIrpivBlRjrh1WqRK6VDdBXUOGft+Oi6Bd/DrKtxyDpw/OuWOxEEnTl7ha2E++aIaECr1IE2G
XsrPPrrzo/k7JGyEWcrHvoUeVcdZnmSleQYBbBhzRzpJ0wdgaq04OjUBKWJl/ShropOoRnNtELZP
eQfaGoRZbRz5t5Sib8JW002W0S8V+OGEWjIqJlkfQOAFU+0/OVlvN8sINslWEUH7vNoqg1EBdNS0
iHaGJXod3BepwKNtW7qIWRdqW6CjwbU6ix30RkIteXgemvxuRKOnCMvzctCI2cdRC73QUyDtftGd
C4eO+Nfc/P4Jrx3f3SjY1OMu8JuHJZyf0wwppYi8zOfLLLSu8JOKA3rWoKV9loRN5u36Zmq3Gi14
Pog7XQluhsgFFVAwv/cRpjNCajBGakCAlzFLnCxjcZerE51Nv9OZ9wkNYk6MvZUmDKstqUp1GzlV
nYRsaEU9MzSyM3hBGtya0YMwrcHB3VbRGxS8HpqWoo8GEyrGGvG60x5qdMriUGE9gWrjJLol2Jdn
UfvSomfJmuEJ1R9EzmH7yXKKiLnqoS/BSjHm83Gy9uiHUw9qzW2nZj8hiNhElC9HCQJRAfDuHFOd
vbrzuWXEKWNtDDqi8L9xrRAEpb4r9OQ/9b18maPKR7bDOUIbtcRWiVcBkOSGyZ+Z6t/DoPky2xGg
CQ1ZJJU/Wsbvp2Dcz2N/4O24j0pQY5NHPnefVVu9ViO9URGJ4HPLSqggwLEvPM7c1DsEaQRhJzy0
dOStnoTbkFakgfpa+k7c9kWwbTyotTEoMB4aK9+RkIBzMc/AKIRo18Rpx5Nb2blBErTfcBhNE3cs
H8ygXpXvtEnAdmRpYXb54G87MHemOnuaQu99zieGNKM08WLsxo3Mm+IkQWdrmAJA2/msSMKhfWFd
VsWd1I+gvNDoU4l26YKKm6ucx9ouT4wxR+T1N09DGKZw0z0APuMhRAuhgUqMVuBcVm3JN2DU0aEz
Jrq3d42sxuMo+x9aF+hiRJicYwVEjIouBN9P5GMyRqOiGCygcRu4XlKNLg418FFNl0lhFXzdlOsQ
0uU+PpqWxyl9bODIYx8i9YcsTLehSt/8kDbxvGQ2yRUoNHm2lY96NHqLzdHZwCuBb6x9sRkCSbRR
YD/17h3qfzM8a3CKAT96liOxgup3qnNXIPNeJJIbYMgCNwYJyDO1FiKPE8JxPjV32qkBikOOe1Pm
J0cTflZE0MAIqyQgG8nd/Caj9ItDcWQidZlv6AkH9lo0s/yZLvkXiUbiQo00Ia7holZ7qP0iU+tV
UCJQOLcuhx726aT9rTPnn3A6FksGPsev6egkg9sdqyD6pPtZwnA/IRV2E43AjacdgRNz7WM+gFAH
StQ5kAhiiJpbH/V3IUsPbasT5LHC29YpdQy1R2R6Om6hDqj1JgQhPBR/FsL1njfpPe2yeYemqHCb
FfN26k55XrNtNcCkEfO/9wQ0ax7iDONl21KB416GFPH/o60QOo4RQWBf0yc1Hn01c9GhKS1puy/I
1ARbr8Q4jlBZQYgIDowCKak4VfNbpqrj7H/uAw+ery3vlPZfJPq9oErU+huJwdRT8CPvCnqMStD3
TfILW5S7cfNgFl7mbusAZ+l5rkkSVHrruu60MW4NOgtVxt1SPVtJ3Z3voz6qcYiP5iCPO657RPTR
Zij9dBeWQwP9MIOoiQd3CPRZnA18AWlqH6uBkYPt2Cc9Vz9BGdpsCASJaDv9zEtUU4ZmulEzWuin
NvpZeW9pbV4j6r7WbHnzarCEa6seR7/eZwv49rlbVlvjwmJ68O1HM+g2rI/0GKMbboK3quEydor5
aXZNwlR/nIh7hwJOIhEgZvWgxaijAGOYH8EpU++6lL1B8wdhAU7Q/VJpJOTQydbCt8OChOTZQz/6
jwHXLzJ05c6DbyjSUybTk234cx4U46ZpRpzTQn+XpszDboizrw74faUQ6esBy9K294CG7M2ME2I7
pxs7L4gMibcAx5n91JAUjRecUZScu7hM9bLJVHYPRrjogKLEzmmjo1XeD1pMj16JnGlWji/F1NwG
Bn2dg/KeGXZ68J2kSDSq4acq5E5p9jS6/Ze2Yvl2RmZziyzeCxJPlejQHXbg2o8hY9qBbR+MDhnh
t5Whj/2Yb5A3CWM5NVOcTliKOL/jlcrqpfAh9oCEtBJnGhJIGRrhtrQRU0SwhKxzO3gIs3r4Xz3N
0badqzpWRb7rnMHbDmUouDEqNm2DyLfVtfA9e7PMlOw6ioygJubVn1ixmXwcWbpopNhykDZUDK0k
yMsmQVgjxK7MHmjFhx7qZMLCWEVJ+kOBYY3AhbINzhHx1MIll17/0HDs/pM8KSs/hSgeHFVA7t0c
PGyZVNUmQBInngEtYGjIA29OdjekSHa6BNkzJNJj12AjX3jdHOQS3J51s0rZeIJoHDfR5byN5pae
4/H0FKj0lvXON42KnZgNmGbAgPAwdgsIaXr3vsXLb2YNeJ/Ls5cmdcONRBZyc6AaZQnkxQ/o799n
Ls1j3k0GZyKfJgsKOkjbAEPjTXCmaRWx3cJpeUDyTQnPwUeQGd5FHYxBgYYK/aXqloHEP5T/m6Tz
6m0cW4LwLyLAHF4ZROVky7L9QjiMmXPmr78f9wIL7M7MWiNR53RXV1V3G+ZRbebFqepwdhjkBqae
YliRSfWFlpzA4ibZU1UqgV6EPS7W/iiGEOYuI2FX62/V+KE0BNsMFXi9p+GQ9QchuuQGU+D4Zkxn
7KRjI8zJjlF8V9nqxn3MBaqrWTgFdbdLcrXYmaaaQCsWsitUz7ajOMjr+lxaxbk02X49WiQWyRIu
vRS9VnM2uK3WHKI8uwuZnwtkLWloIPHC5U9OI5H1GjyPrKpzu83T3g6tzPQbWopqYR53sdp5cRXV
vsQYJGfs1/Qg5bdY0SR/tkbgb/ne6JtaTF6Z51y7zAmYUG8EKp90dGCpmO3M35zWJIh5rA9QFYav
9u0PsdcJrMjy5AymeWyqeyyV90GTD+KwvBOOCjfAr340aUQnmWrxVpUAU1HECNZCNIuNvFIPS5kK
7GchO4rqz6CKxa5v1D9JKeet3teHRUoybxIa9Jk+VG3aNGeWHfWHIShehiihxjPNycEuSutoMMc7
BKy9lEd3CXbcM+vAWfeLqOhDpTADvhWCfmTtlFCUvSqsbCul60puOOcFI8tadDA7HICagjB89ZGJ
cBB+1DMUTiUSwdUm8Vpd7e1AMfxeLy96ZYWHPK7AngJ0vhLS0q+y4T3U9WtTBkejZ39znlqjkxnS
YZJvVmFNzqRIoUvKhCuEDk/jLt6nwq6SjemgJ4vdd6K8qRfrnxIni9P3QuInstFuAnhboY/kTdPl
mlvG25y2HGKKtoIQtiyMsUUpYdmtZs7nUekBbbO5own1SPE9+cukXqueIK1Y7PqMu35D1ejJJcSn
JSkZcRgcKubMnbCiTdbQSay3geDIUhOhypH6lN4N+vqaLH5qzIbbKkR6rSt3pqDnvphoghurSesu
KvVhp5YTNzrLWXo7KVsxNDeBWCuUTRnzIEy7kC/SLP9pId9SaRQUBZOhejGj1Tn/iDdF/0+UmsnD
kqJuwAZunUaGzUK+LGZwEDVAJ7HRUpYrxeVpnNI8drTYYhiMxXApGS/aErI2w4Jx7kOTSfbr9z3m
Y0Cl277NOiRZT6eaWOqsAkjocNVkkOKKHi1q8Cp+V7Q6Y1Ng9a9blJ+J8x2kNRJJ8JXL6qNqjfuc
eIE0svEpJ6lDPKd2vOj7RdLe607esFTzKhgUk6Y0v3e58tYWpuZU69R4hSUN9rxUL1HUMIUaisfJ
8q8p+imbl5plTd3FFL8XdnQMlzS9qGoGCwAPY35Y8kvYx7YYXEP5VU/3Suinw3HMzylMqUEX3lbQ
70F9TrfLsB/1F4YbZ1SspTNqL4p0N6KjgTSgh7dR9vlZbsGAqiRpd9N8mfPZtvpnVD4kHnOFUpGR
ddYd8HHsoJRQyRZuNaF91TCl31Z9L/XT0nsKY8GN2UZdgBD5MJlPJmNETt/EUT8FQevAKnlK8FiC
3YgpSh1gGoJzEd9bSNDxZS7OWf05AMfz+adQJZtdFcr4Wqgv5nzs1Uew/AXqm2a8x81rmUZba/nU
R8Q8/S4YB8aM9IPDVrB1IVJ3CCxaeeLOj8zjFO7r4LDElCn46t8b9S5moa3XHYjc2qS5NweDkzCG
uKMWe0ZMQLKUf1X6oKfXNtIj4z/k6irqB7n+Ecs3Q/pXQB6Vderp+Xlu//ruUYq3Rb2H1V+ivhWa
TgCJ7EU6d8VnFH53AVIrAEKYa4cNK/aI/DTr/JsjHX5o+bcYvMrydwAFFKgPWborOLlkyMqkdvnQ
QxzbKaqWlMoUvE5MkIrzZZuaHDPNdKYCGl7iwaISWIJLOMGOMULRzSSAT6m17C5+5KxeN1JuGXB8
0n8L4VFmO63cMe2I4YZ21DPQZpsMvtrd6+44W9eg5ICfTPkRc9xUpmduTMEp9um44WEOyrMbTzpR
Oy1YQBTtzGRjxNsp3irhrlDP/GTKnC/jspiXAYYIImBw2tG1lob1evU2HCoWcBYOG7Gdcfzs173h
0mi3icWGMOqLGjFb+NSI7iLkv2VJrKNnhxn0NbUfE38ZgmVGG9kMXAkCaclIBXBOBrWHnGwzDcGs
gwXRv3BLgEhXp+XHNFg2SyFsCSgVGZnXCZW3ku2WYNgTijPiN2vXA4dJRRmXwJw7v15COGQ/Wa74
pWDWwPLI9ov03snvEWDjIqaXLL1mzWcoRv5ksAZl101eHXsdCG1WvKS/JBj+43M970bpNQvvucYl
jZ1E+GFdoxss9lAeo+mmTa98z1qNqP2y1ZrcTuR3sSndElYiSthkJ99Dy66b1mkC/mAfpJfiFuJV
HFXiWv7NFZGSQ16/SNWnmbxM4l+e/Unyb4qcZySfzQzLBtmQKX8iymSXsxLwNo9fU12RYnkmJPQY
EjYnF0vxg8QpWft6/jZVLEOoOSlbvjPsFbr+OY9XE0Kdfal0mRH45PlvAkuLGf1t1Cvynfxmj+JP
gYZdjpSA5eJaxeTESuTjXKH+6fDWwgZKD8PNzddY/hrrzuMxohO7PApRxF+xT+ESl+RN6XNwR2R3
M0d+/IefxIunX5OVZnSa7FWmzgQzSy7VzXrKK76k9V62xJyOX9dW6EQSemlwZIykLXcskBl+g+xk
NA+j/tPMd1N8lu0pq9+Y/F5Jr0lxDqenGnw1PIsIhnqyntUo48rO3T7ghd04BEqVjEosbhx3yDqn
l76Fj7Zp7ELTQFmLXT0MNCcjWSlQOgxEYytTrxcYcVmtZDd5b4/UtfqQ2NPAKf4auy80eLqlQQyg
z/tsVHYF211FKlrPZPfFj8m2vqHxRUHn+7fM11o5tFgpouVpFtx5Tn2TOSlKJGCLReyrYvgVd38Z
mkhGj4lcfw/NtoMF1mjLWWOPqbHCnQ3u82T5UWdCFty7xEupXoJ2dBTea0Fwn5MRbROYm6iuFJmu
FvN8A8uO4n81fhDk5VLxhvMARZ8rsJCV6Fkl4gapGQfgVmsVr+Q2qaAkQa9Y4kZxWwQ28IKDX2PR
qUAyld1QNUZzDuAL7DoDLfH46tYpwUJ6sZ0jTApzxy5sFiXGgIJB8Pq2ctMk37GtyumMwdXxbI9O
rbUO26A8UXzM8rw3x4Kjv9gler/azWQ2xe31atMpz7TsnIhFVBlsA2KRp6uNo5NVg7LxogAqng06
ba7a8BNuWn7gK3moQ+HRdeqUoacJtZfwgg01jyCSIASjuuWdTHaMe8eqR8csFKTt1I+jEafTR6it
S/9mr0tp0YSEyNI3xvb1y11oP1MzB5eQiqTADjWsLy8juIsOLeZAzRu55fSyoSCk/kYDzPtfvLKG
cRSTy6h9KtzjcvidURCo1Bz2U3kLiGlWu828fMzqQYyXTa3shCXawua5HP6QWU1d1XvWUtml9aGo
ml1S9DCQzRYJoBjHwUXwTe23HDn6zCmBaGX0B0sbsTlJjS0pYC/CY5ZkrpW1/D+6G1eW0zHyreqj
zWiyshOGZoAFbGIuinFueSKTdV//HjN7VzBxcFPWx9vNoWfl6rbrDfw+ULMA43IgnVSRLcincLqq
zUsKek2AUtZv03+YI3Fa5VMjjcuDgR6KPyjlaKW5Y3GkNOTAQfmtKtWejddA/BbVrzY/RhXnRw85
EsFfjr1JITSzndvuyQ7Qc8DQ1FU44DFVTLbUfsdMOrRo9PicbZDw4EpIvFI3ZdDfRMadh/FyY3UR
jgcFUidzFlR8NVBWOHvEUPUyhtM5zVa17x37Jbm6silGIInftHgvtsJJI6e22CKyoXLGGiNJBhkZ
qq4aWvswqfxyGU+9rl17K+GT5CZtvSk5aL1z8qYzNJ8hEX4k437TdHcSuMBSvy8xQIjhQHRX7LTS
HbXEJzbEJ8EojmUfnZtK3It5sA0G1FXpvZW/F9q3Olg3Wa18a4oPgSS+pnG5L0dO0Tz5eAn4rKPH
6lpHiOp9JYuOVt3DMUJUWhxD2uhx5U95uYu0hal+qT/D0IbZ2m2rnti7fmMVgF004+/IYEmhEpGo
Arfv9M2Cn07sTKfLX6jUz2Y8Xkw8XqVp+AH6ZDgtPvN+7+lQneRIOJZhfK0DT5UHxOFB3KltcNct
yTe09tzJ7dmTK+k0wtPlNIt37bzph8Ttkf+0xXDiAJMVA2/VVrIZPX6UEnMzTSullmC0a5FA8BnE
5YN+yHsnZqD2onOWXHpEYv9eywZqaX4q2vYY1uHBqA1PUTvfjOB7TeVZS+KHmFrnplVf8EWeGRPg
l9lnnOXf2rK1jPbMlqLWMmwpEg5SQodqBPEOMM3EfGQr7fLGhNBrVoh/U4oqQhFwUgXpKiCLZlK7
zfZdU382QvLHsoxzMYavme7qVXOvdeMfGyYPeTjCgiWnMJh3koRFpNbrr8yCRSZ8ZNCAuNR0LItr
bB/NjzovqN6+JCjfHHulpPA9MxSu3Jb1t4iOng6qkyXniWkd5fCvSQ5BewgWN7c2OR4rC8LS3BcZ
ronbbO3ayI+Xl7hHHfGz7p7IryVQoj026Uus/sQG4bys7IKR+Np7w3XJGWYbhVAH2mEps3XUsFl9
qnaOXPAZquc2fiuYQBsjCmcCpC2EGvsO7QhWZQIs8ItGvujmSdrbki/JH/Azbq50ThDd2W9a2Rja
ENzzYHTk2bIfoJXpKg60x18S5Ya26uiRn+eXeIPeoDsrLRH9VdOtGslSrpJ6ovJI2k9uNYH4xAwW
1xA38ikhaUsdJLdytuKr7sFM+WF75ir5C6hJHRHKMZTi+fSKEEeTrKLIdraJb0nBi6GEj1beqsZr
RgDOpdTulYfc7CUI0nQnFf7Y+1jj+CdWjrqWwPt/VpK4EzeUI+Wfkj6bGG+nV5pbbAdLsovqN3Il
W0dSW7+Y9YnlyC4bniunYZjLniVt5HYG+Dim5RPTHKXaNDjrpJ8M6gQz7ODX2RHGSSm8xCvdadwl
IU41N3aX9Jvk5QrRuYPAY6FPVp2YBIuP86Wy9jqKtYznI2ZkK1s1Ewe6xvDoChF+ZThvyy3YcaPP
38pwy63Czo3PlHAR31bKoOdUiOZ2mh4jYyCDnSVdIg+Xon4F8Zv6azPt8+hjkl/U4a1eqANfc+Ej
1t+oj5rF68TtbD0q4Hwhsd3R5QNSzmxR9u2pvPPON5F2zdMT+8X6ZD9tevpsDmZ57tQ7a7BsQ102
7XwRnc4VDZdCZJ4udeUP4mEc3vixVNnN2qUwr6bosvNDmy+9uRNdzKBcBHB6vk88zVnkTeZzcIpd
HB0nVMqKzrbiJ1/+CdpLPW4y5zFjwvoXBW+tdI/iP8D6aPlKdEu77azde7DUI1R/x3lTWg9wuF3X
H7p01nVfmF4JxqJ5M1yBc/9buYEnGudk122E4mLUp5D34kC6ZS+8ptNZflj+i8l/UvmhQ4xPm85F
KI4ZwIeeU5Ky++pnVN/n7l8j+EbnSupZm/b0TTORtXBCh2Pe56e+P4jBrXAeuZY5Sj96XftZaaCr
XRXvu/6HXRa20d3jILMLvHDm8JKoJwaKpdYXz98zJJzQt0narV+Fn25GjMvJazT7WbqqQwfTy3yh
2Gg2uBRdPkhZ91w+h43mmsV1AbAaNvGo4zkYrrx+ujKwG/1fMfjYbULAYm89pb52huHWUuXKNPst
WJIEakhfF2N7qI+ahaC8Rcdh/vxbF3g5OFFnbjUwzPKrv4D93uyKo7DFOjA8g9bPYSVwLtvGLW3g
wUUWDm61VLeR4/SczRz85yQXdgX7tzRvQXuaomfRfq0nrZhGz4yZqgFhT9OznTj8LqCkqj/l5hAr
O7gxW7N/cZVTmLwX6nVZv7HTqF6qkn7C+WaNlza8RnJvG4LnycFX2JwoiaibSv7Ybetd1Z6j7tzj
sGS7lniYrXtXTYiStd1gapzKbT7uZuHPwIvRCLDt8e8o/Iv91M+MjxmE2SvXrvxZP+DHVZTfmhqf
LRbLqb1XxbWudwZquy9pvsnu9oVJxq9tfW2ATe+4sQeL8LJrhbfIJeC68nCiXuQTn+ksc9L+1rqq
u0gfZXCSm3csN/j97A7fPsiFUHSOsm3f+6P5CGzoLeUtbE8J7AHPyxHdmUr/Pjc7eLYNs1ntOthF
wpmnEM1f/+nTaHqyXwdfpnxUUOOT7CVU/oJ5M9z7xscRmr2XcK1wVt0htjZiy8xBL94YHUA6vgba
Pl5FGWpqULJdrKbs+R7Er9Jwi4gvOnmvx8AG4Abslfo+rr1Fc3M814l6gJ9WqAVxlDJjveu/aZWp
+70V3vrlMNtfYu1hbaA42ZvtIUd4m/P3IfUDj9CK3XzTIlC5Ze6lVJZp+9d6ldtElaPi2GAOuIdL
1l7k84Jtdz4K2lnXdnpOybOvqSJH9ZdaSYzuAdGg6+9m6LMLCI6oXQ5GdpDWkYpvSgrBtZ0Kf7LO
WvRkxJmI52Pwxs1Cp3zp4/mXhkvGCY20Z9qs8vW+mE4WD74UDkzmFKibk+QnXH4KAVZIfa7OcQoU
J3RlavEn0Tm9KcG2t9zVjsoHmFzVB9452jHjTlj9RsOOupiqV7RkcCmjzGCUM09TeQDQw9gbqwsd
R0gmjznyYsv/0uHEQW2+tat8fWb35muu+78Pvrsq3A3Yn6u7xfQGwTPGh0w0Dxm3WfpDdW0b15D2
Yeifr3xqliM5SbcRs02BC7NC+2ZGD/dudTH4ceObnuCWOJaF7cBgoNSJl7da21nNOYdStmxwjh3d
IPhqyl5bKz8RaFCLK9dwpeJ1LPdc3A4pSNv36WmKfUV2hh+MVDYtEJvFtCf723RVRNcLMLrNIlsz
LlO/HRRo9J1gvaXWJsuuCSkndIJ80x7pfLLFDa6OADnIhayjtkpWMNFfJeNoEYhxYPEkynKXZpC1
l8mABSlrW9GeXXbth7MC4DGeugJCstyh26j1R9cBZ+HafQwn/2dDWlCiObz1GiQsFdVS9na3lrJC
QZ3mx+lFMT3CYvZqgKi24Uahm6Olet5WmqMilmKi2jQ4zq4S0SA96N1LxoxpF40xxc59zqabUT06
rF0YqiglvgMeeatsS/lLioKzCQvXa3uRtYXznQA/zq7IJVd2jfmGg3EiYhTHLr5yM3HX58pIzf4m
32niDVgNvJDbuB557axQozc+hOVQemW+W4yjlpwr3tqcEJ0PE4kiIGDNZI8T85A5bbSpaI2TMvgg
1i7L9GpEeyHbRdmzewPHeI3lcaTtwjwW0U5AGRY3aveCMA0LqDj5DJ6BvRAx1Ol7DOZ1tS+ibUp0
okkhPwtcGI0LghCvAH0F8RDJLzl4Ry62o7KljwTQa8k+hzHNN/hNhvJgssbX2i9OCgngYwrgcMY8
WWPggpq1G06/jOuxjGNY1Fhc3VFlMicNEB0zqrG0cixoEqqBShiRFwJVrVLOZqfyiQXd0o9t7adI
ospW4UWCrV754vRTZKIro++IwSEfNiZ2CddIeqfuDkp36QfUGVwYLSVW7QVOY/5Tgp9JfnYyhXds
7vECIkfd8+nSbTTc2A19Vzir5PyAfaThM2QfuVDaerln0VDgRZ4Q/pLKdc1vx03BOPfYa2NXLxIn
Gr7M8SkCV5WVKEM5UdU7V8YZQ99sdkuMupJuDfE0/U1E8+irnV6E5WQkz9ntXS1/WUHc8hm2NzNC
gtmkLnyeN9d7OT/J0mxH40Uv3gmXmrpfLzyLL8Qe+kP/XC9U39F/4LCY2E5a014zr65zWQLIruFp
RcdM2InzXdU+h3TFkLV4nsVrIe+18KSbF5qnlJm5qIfFQV8OTpQJdlsh5ndYGJ6hM5D27Dz0YTxN
slmxXJKG8CqfMBsC0zNPdufGBw26LGwNCCPKLlGeJSUjK3dQkC5rbWVAv1MkJGEH8n2O88msXia+
7Gk4mdPR7K9KwiSALQxVj/8k33TcrG7Es1QjYuFs47NZFNDB3zzcYk5YHGzleqfdGuGaiucq264P
UGW3ibYLma4/DB/WcNN23Ea52BsD17zPdm3/b6VOhf4jXX56FTV4+kBgcvT+TNmjyo9KuGNXoEeJ
U+lmDgiadqQ1OSjKfVLvunZI9XdVfmXdvD0UH13zXo+fibBbegJmZ4/JpR3PBFwwrkKJwjRjlPnZ
6edrEN4j68Wim252CnugIroOVPHSkWKwDfYT7kQjeooIpi4MLkR7cVn2pukPHYtFd3DQTqnQTZG7
JI01AM3xZcz+Q8hyv+GAhhluf55A/8d6anuLliqjZWugijcp3HXZQWSxsXCunMruhddwE3mEFx1M
2gvvFLzUyrODyoqfQtib1jmjr6++VcqvigbA3m57lqD4MD7L1otanmXWEyTjIai+K/WaLiDqJxbn
YvSkzNMKaL1dbH43Ikf3bUr29Y9ud3Tt7ESDAu/QakAluhJE5R9U4ihOwL3eTrAoWOW/XPtXhmdr
ye3KoVijE4hUboX/jOhXV7cTfWfDPqsg8m9xc6vT42NVSU9ht22Um0ZHTZpdZvBQP7Mi/WxFvzgB
xG+VDLFIG6tAkYHMIEmoLZWE25sfi6KBJI9IiW2GzeKit/4EJF2ypxoeZOG7bUldhMzyDnyorQoe
BYNDeZSbF0V8J0UVOnB02qqtn+nPBHFYEO5rlsEz0OY7jYoe8eAxMLi5whMuQmWz8kUQj2P9vfbe
JTCDE6JOpd7VSdmp2b/auqbjT5PfdROYcAqsTcwEACQeu/hSclzU3uKMFD7u4KD00oiUfS25ryq8
yXQfMAfEjh36mQga8rJhAxsNXl6Jcy16mcKdrPmCfg2AcDLsrMlBEmFR6e1CkXhUBi0LG51Rj/EB
tqrrT3n11C186vh5dRFTgAOPpg5QJx+Li5lESZFNb7GHt9N6DbLvtH703afZbXp9k4QHRfkbiz+8
SgPiIjhWU37Xgi3P9oI9uEXgZ+1pzPdqcG7ml7T91ur3tn8bpQdfiBLul9SPmqOk7GNt9ZREDsU9
2oEqXmO8CfVb0dO0ND/i7kYJFJbQJqPoaflbzhLs6jga+0D+UuyYph5co8fGBaQpP73HOU4esjOR
LYgZyk2OIqeWBBvR2BkZbzm2/+ThSK8ngv/fmB8ojHsddDqnrtVg1Bp/48b0lL600/GX6spZOp6I
/Svob0zucRP5bYIFCbe6b1k7Ob6puE7K8IVGUyekPHEiV+QHJstlOEKkXgZuLPkEWSz9mmBi17fB
1yFFXrbA1hnfS/kRCtdRumnSsZ6JWcB82nHtAc5YWvycDplgNd1k10jZSCMO/G/djNbPjTHrO9W5
D89lgqFKSy8q7ykenrVYU2Qia9Q7Zaf6uf0njfuUuBJwxc798GZyOko9t4PxzWR+aVg8BGSL7EhR
gA2OtHyb9QtlPiDZnQMKI16xRg2s49dcPVnbpDoZkIvAYAwXOiZTRJkEWqs+gWDK4JBOv9zLYnoV
IOiorzXjOiuu8Gcum/Qjj/252rbaLmvXxVyu1h9r+dyZ7vKXm1uUiEY5cRMked+IOzO4EAOICjMN
GhIVK9VXpXFm6x+ZhS7mSx/dzeo06tum8jNSoqG+MzpF1PDwUMoJObWs9m6iZI3lJZgOvNgQbkJ9
O1PL1UDQ8K+Hl44H09MtbGXGCcKm3izGYabor849lKS0q8IbhmdsshLk6UfVXnWFTiDbcML6ZN0E
w8XDLcxw+0heXtMc/3txGr6mtzB/TeZTlP/U43kFyVoY46ke8WWmzlQ+NIYTIQFHxd0iwWhJ7Kwo
H5W8B6wb/jhvO7BNQ5CxYT2MxG65pVFAnOUxCXs192PzHEug3G3XfMoxdpanKnv14LfW44stuvWF
iBJ5Hb2GN6pItwq3Y/q+IMoVxEoj+x63unZBxSx1D1+yku7SVz3brM8cwSI27zSzMKaSOfQ0a87b
InzRh38d75W84ci42SABIp0kWtH7/rT47ZDeM318iOmuR5aZbf2zNxyzwzLzLovfQPZBtct+Sw6t
0h3KHD3bu/U0C2wb2g9vwifRXMu2nXRRWkCm4uOeJiT7XYkP8LjSmoaMeXFjtjsGL0TSB1hBmrdy
fJjLY9Ff8S0h3T4Gh1Kx+e61H1OBKEErWQUM3IuT4HXKbf2LRfSDZPngmxHKF8M6ohfPSKDKjWVK
eMx5IlAua5TtNjiWsV19Ghh6uu6TNDgZh9zahcsmQv/5ymjF2pX4DICq7oBc5yYsWCex5OJdVS9J
9YBQLg2cpdOVZsNYuMwzfJw/58fKx04VuKV5WymkOn2HrNOVU2WdSulDKj6CUwlz0NyyyNhIOCPb
5TNBj5WaVzN9CtbF6Hx5PjXDQaSTA4Q84vGJJyfXwvWqZNEpqX5nNeYJvrF3yc7a75pWTgu21mqO
uj04bJqYPslSOBWffO3Mt1hrvOw8buPNXD/XynmCbwMbRHCNeMloJpR3+MoIq/uGpJdPn8xxzqES
hOwrKb4CGfcMjTk9dbCx7+2ZG7cdphvpmhdbM2ez0b3BeFDs0P+r2v1A5VOGdihe1vCodduovFXm
4qXhxrAe6XLB79NJbipvddqs2d4cbyoskum/Oc3toT+urIsW7ftVDAhOefzR9jaimQjWEb4afjut
P8z8E3MycuShrC959K3jsJqSUwFBY4SvLQ531fgRmFcrXHSkvQgdBaQitidRvsfu14RkSX+d09bP
Njj0juEG4WVIN2tO0JddDje09BrK6Pei/Au09zh46v3D0ne1vO2y7y4EHe2n6nvpPwUB8y+JPPqP
y54Aa+KnFrxENJyv7EAqPddSXlFfwnrfhC9QzU6RHKgPPXO1qX5hAbPNtAVQgivYWVeTbfMxdqfp
BV6+zA89HETtB2Fpa4xYqTg3MaH/XEvFjj5UJydSZw276+msHkC6AbyHwQBFWf5bNYV+Ag5aD3F+
6mJjm8mxwWxDmKu/x4jtkdVjZ/XXrtrLEW6b7FXgumLadWh/ZFVJ1+DO/Jeaq6LLQoaCe8NUiSBY
2NzG8eTlhfA0avBKGznb6LUb0+j8NuDBrzc0R1FyrOdtVj/l6iVvz2XxawWl01O55emLKH5o9PMF
2o2DNmH6kUPecHHv0mv6kiw3YyKFw3Nup7mke8eN1poHCwMetxA2n7++klFDoEmwrRP3ph/czMiq
0JsYF6vEV6VHvxJFIp7p4YmzC1hwMaJ7LNJJuKMHwsuKW+R+ZwENIgLCLC0AhPjMa8SzgeNpmjJP
VUK6eS1HU2WbiRCp6dDBMEVXiCGqXN06ZNTbjQ4cH2koZDDHfJIUYg2fazqE5cd6E0vxLFpQeNSa
LZRpOj8bwl4bntVgt5bca5FAmuAgkvMhclrSSbyl2cgOpA+r3i3CJgksZ/0AMqyojtw8rqZwpiVb
22F+warMAqPLMhM0sPjuqAvy3C8STzK8yjzmKyTAm1D1F51UVcrfSvoDbW/Ih7o45do2otFRlAd3
zQ2DvEDC7dh3O8E3mF7hUx0W0ibTj+Jn6/WO3N6x7noWoLaiIyfnooPQDH2rz7tKfwwN+hGPP81v
Svem6DRJbrLqbMp/65MwlFdlfBThe/MV662djaRo4URJSKQSpB26j/xMhQPk5NvfFNPmdZuD0hbG
wZEMCo/wN1S2DT2vafa+sDuU2f8oR72MAmCP/2PpvHYbx5Iw/EQEmMOtRIrK0ZbDDeF2YM6ZT7/f
GSywAywaM25LPKxT9adCYHm0xvda30Tzhs7CdGisfWU8280Z3yMqPmuF7w12H61iem4w+XabSdrP
exLUIB2atY0ZPcUopMc3Hq+Chq9lfICLXxBfFvJ76NyC5gHJ4Jool4ftQGrByT45rdf2x876yeP3
6aWurxjx7XlrrDAo8l8rIBo3/TC9FmuAMBkAFiFO69MpOSodmYwt6zPvHtP8EtDCJROaA5rXgtnZ
r7cjhV08d8SFAtsrLRm15z/LwprZ3SzjKdsHPf4r1/+KkcF3Bl6YcCmfanlnCL/eKWKQb+xirTBI
Z4w7VngJTN8+DHPJ+Xk2y5ekffTmH6r8YNirwT+twhWyAv0z3tTlbg5PwecEwTvwsGbCvCFJ8cpH
POwTNj3UPxUeIyTu3KCNjkjAPnWsy4opVbog8157u3G5m4OcVnPT08AHhyC5obgTnI+VboxgP3um
j95NJlJFf5ny1zr+06CG0f47nBAF/maBBUkbXnOG7yZSiegw7kjM1o1y7LFtK7c5oyn1so3OnfdS
ElphaYtnApvJS0Nr9VlUH6K4mt2XwgUz3tSON6tAbIB5uG9V+sYQv+rdNkCi5VWXoJvtaZaQQKcS
ZWEtuVbw0224I9I/Cwvr0jmuHTIlm1t7ukTqT22t1B7a5+QMEAdfS0Q3Rema89IdCl7U4EMhP8Go
JJSG2doBsNRmnN6vYXCjZVhseAwcU9hxu50CM10OK6n6a6IXZzzxe0PxASyDJz6mTeNOabwXjpcB
k2jOy9GT1BLu0+6QoqZL7RM1UURZzaMBYfCtIu8pTUpXdW6tFuDNn9KdBCWpuR0CTyzXMJ8Fjnse
h/bWw0TEQq8C6o7ogv9BilkJoB2wqawhNlnu5GMEsFmD4TbTLiPtoyAwaK8oN52xUw8+JfY/LlyT
x9EdN0l/lJl9ub/jDReK8d8sA/5lEB5TJOd0uAqBNqti13K1q83noCzgttFan96y4G0emOH/HOld
yt6L2jNiZBfbiWV/i0/LvMX42iJemneG328k5OeIMbBv8Aq8fVF0jV9UgHDm2UrH7NULG9WM+2vg
qkCSpDdvuty5qPeM+V3MhTgTneYi5s66+df+pVQQA0hrQSvUlBetYYbksByk8q7Uh6z5NViwAUtB
KlBx0cXVLe5ae+Rya93aukO/KfXdRsTrYWIFfgCosuwMTPJbreO1Eg4bZaqRpePxFHY+REudhuRv
+A7kL9s5RJqCye1fYZ75ZphhYmotDmBXyH9A/ZLFU53XCUVaxG0gEg3UPSEnLg4W9S2PN7p2qfpT
EPITkaYG5VuMh74YSmIAaMdlbrGIDlABgiyxzs5H3dxr6sFm0XLqI4rT0cvidAdJ1PKHGb9qI6Od
+Q1DRWzE7yt6VOvdGb5i42eskf0ZPz09Fmkw6zng/oK5N9YSM7I/b20s/5LPJs0m9EAoaa6IDRqQ
sBvy6vTs+tqtwNgsOJ1g6FEkP7AzddZxHjbQ9ApWPfRn/XI2ozvP1GYJQUNrlDiF23anbNZW9UdB
xZqSkK9u2NTzr4kiJgNlrftrw9TfI71TbIjY7KvJL0F+BcwcaPIi0ig6pFDjhH6NAMpmuQouLHnp
pD+t/lrCXcKFqKxwjkkgNCntxpx5CShronBLp9G64PCFNa+qMa1DBZD00Mrn8oU+KEVUIj/aAWKl
2o7ShxLBIDM/FCR4iIsqKSmMH2bp9hXGgUIBc5+9hEpNsPMK7w3qJ4/kmijcgquTxRUpW/op8TQq
7TZELbU9ZPxgdhJaWBtNJYRz0h35QX4c+IXNnpfPjEKyCvCmacR4rWdj275MjLT6BoDbMQ4dzXd8
tfDrLcbJoeGr8Yqb415aVjRna6s+AK6Y/C64YtboT2nsdJFlwoQRzGelvIrzTiQ1I+lLzcMvR3Ju
eAmqgLPk8/DDh7iXhd4E7kqdd+Lh98FbSwpazAKrPBpBKAhBANlxDqrMyB7xGC1AHbodrmrT+ZCX
o1bda+mlJG6m3wfFB0VB03w1fi5wGy2dV1K6sgOEWUXrEjttV9HiBiV22g+yERj2EIACZgrXCw5a
rbpix3ON7CC6rqg31j2/s8UNjThjvZApJkTYYyOsSXzwkqCbEZIe3SVuP4NUY2IJPTl2gMelbaUv
fpG2vt7mELKC1EPQCgdUkOWjYaxPXbUjcpGrQExZZu+siyPGJICxSjIPARiqQ880eWy5o8ADf8OC
wJlBQ0oKyui7urF8NTxUBGQn6B6+6sYPaHY6EFD8WKsCsN5Ou3UXkQ4njg2IomTtPm3cQGr5Yyq3
ejkR2aQb9BRD5gpRaqbyjFBB13a/znxguyHxkYbpBNfUkMY7/goc0U1+bfT9AqbryNx+5jejA2ol
ixd3sB9d+hdyLUAdGNcwu3Y6mCsaVbxMkfVZY9HXMKQ48z8hixp7j+rM/LwppX1Ay8uZrMLLkm/j
+TE5jxlZYjRApTEPXFNKAHZVhHl/y9qhIhxm5dk0zbppvssPrX41KqQhIGnmRJOPPNBYsl0i3ipg
MdkmEyLlLU8Kd7o2EexQcBjAzAYQ4sKyEKb0YGXXLPg0gB1HA/we1NTaZwai1H3BU8ZYXPwGmYx9
aqsED1FMxS/qfsltA6Ejr2VlgaVzgAxRRqGuyuG4qaW82XpJqtGXCiIvlZd/mKAX0EN1XZDe5LZr
O7nO6VNXLjMss7CTRPZfRzaCFF25cJZo2obapyLhbG0+22CjiairR4vCIyYARx4fsfATQPfbaCRA
ttYGkngBgDVxs+rW6qbKfJp0bzZOEcx+o77xEm9r59yb7w3ijDmjnQtRj/OKzDa/ZDLzxsUeWgMU
CX+SSQ//Lyq+ICBafUv3wOIiVK8Jg9eunQ4sYOIW7emJv2oB2VkHLWToathzMjKFtMix33XzVo/f
vMly5mKrVqV19h+19tpbNyMofJlolgpjXaPTjC4ZMPDo4iYkxAdjF1ydlcM7nFqLOBfUKmh0CQpw
I28YPDRajQvQ2fmj89YkDAmtsXK47dqtZfBNpp80kfGyXaJraZxYCgF6wbZIOhpn6V2rar9DBNk2
TzBNKiIKfwIv3MTFLvgyhJby0IEt83UmyPyQvciWBF7yIaEvtkI+YeBusSeseynfVSj/bfwoWgmz
rXHDwBCMHmNQXq4AKZEmvlMDV9LyJIpFBTC/kk23uNNmIBGJlxxKf3ELgbkd0pn5nhFZkZN1Qnc4
0RpK/cnunx0fdZFNqlGmKIzQjmfMkqcAALa1tHZ4i5PqWCxoTb7VyENPLjXnBEeIxM2ZTXcDs0PF
Iufv36a9Qszysz4yHCBD+ZydU4ozLX1ECK9s1BtmvxfVWk02XEcrXVlLmEpwqDt/GlFDRF3SrIdz
sXGCn1J+FeiQ0sx0Vs3GKVWv17kJ+O3kaK1wKSRYlMqjNQAC3sZChtbczCpINOGQv4X1kQ9euwnZ
nXwVpSCKTuQ5NmukNs5mmPcqIRbRTY1dOToLiA2PhdDHoIzcKtqKfsyLcx/cMeKPZneYD7X13gIB
mwnBNdneQaNtF0+nQJHAw0fSFNwjlMjC9VGcVPtmlrsyu6tNse6Ve2pZENfoTxDNj1p1INBzzSAU
XXS/QXO+VbsjH4lJxevVU04JbOknWXWhZV8BsRo/NVeaeA404WvMbHP1rih8mTnBK65Ci15eRN3o
yodTH8UXW6W+9cF5E1dA1t9y+dap56oZXctedlFV7qxF9tLFITqk4d0rNyxsBd5nE4YXFIQA1DpN
E4pAITrVf2Zv2iRoQHGQLr8NKjLL2LXhe6i9NAie065Hjvwha5+Izv776sCVULw6Mpml8465TSu/
aswpJFhIINNxAI0HtjRZb3N3izEZkU5rmevC59WrXvvhV0IgNGu0S92mrJ6j13sp4BteErKzoEsv
VSWvJvOug2tUzmUEyKjfkvCv6Kn76Eio0fn0LHjZM7IwpwaT6ILUXdk2bEuyX8t2ryS3aPjTcMWX
IeuBsGmw7c3ttgmjxrBGy6TFPgjtSp1N0hcnhirE+exPHdGuLHg6Ctiy0i/643Aree/F/SjZpOi5
0DVA4q1H+Iey6v/qdmPKWxLNbIa5fh0lr3XxY0YvYfY+41RYwI+G8SWZiPWZb7QPzq8if8rzuUGn
UL2SD4RacGsT7vqnh3783tu3Hyw92iO0biT1YPY4t/O9TG8EU+psQOxhQ2P05UMrb2oTTGH1Y9Dd
mThSiicXgCLtgfsoFhvIOGy5B9utCRrjJWbcTJc9gRql/OnYlyB5ZO1Fg3jHtozZhelMRoj1CAKc
8apvJDu12WlQ/qjkEaqm+s7io/fYYJ3p3VBxJECBieM128ZeJ9vMtEP+XRQXYuLt6EkLIYU00ExE
a2OWEVOTZ3UBgxuDF3ZcyNWHLp0EZuWY6KDEtHDFxbaqlkvQekgxhVxIUjdhRCYMqaE3UcGs4FM2
XVTtq1TYPRBpMGZYNFcmnvSGEpglP810Ew3xlAMgNgPQQ4oL+AMu1vmt1q+LSTaOV9ExLSgZzg7S
B/MQwq/V+k+9XK3iWWB+rOVw1fLSD1TAgq4HizcAKT352iZElRStk4qbyUZ3wWORGFdxOga+mgMl
HVBONurewh0Fs9D/2O0HpL+D8X1Flwf831bD+sum5pwIqlp19XH+B2Zr6TS/zVuDNUHXVjNyNTOC
H6xzl1VdomqvzfYv4hMvLRyQ5KzDZUcGFRY4tDFcrv10xRaa3bUeRwfqTrSBpN3ScJLHYEEIGx8N
9K0ogkONuQwxtrnnngmTnaM+F3fZqPU1wHQkIs3m+ruuvtV8G2kPm9+kAr7F3xg0p0E7YQ3kduNd
QQqK8EetdgyCSb7t2u8FG+UAeUsWoPbt4EY2m8+xvIfx1ii3tht6rc4UtCoQ7W7SXTEhLJoBev6r
ZhOoyFS2noRZL95DxaUTasueZkh5qe1LrF9DT52ARjZy86UQ8JK1/xGpRrlnKeS6hynwdLciiagB
p+bHeuSQgR+kqLdIzMOssyLUDOkNTQ7uZHDViZ5kZyCrysu9jCU4PbXtNVX243gkDJi8pFeScU5B
fJsoq3W1thhYbBp0BxchrXypIHftMYRBoivg3cel3UzjKzb+VQabH3V4caEhNjHifH1t5Ztsk/P3
/jpetInCDzEIMQUlxVbzDU+XNkFybKWNRkiuzTRNXMkmAsADMoIQlXuYR8oWbFlpe2X08VSBn5lP
mPa6+FlXb3n2Dm5YSFsx7CoeF5+J3xdURmn4KDVck0nvQtLeACEq9MsjzUXWfL+a+D4LIuhfRuaw
r2H8yrU/h0i32VMvc0hQ11bqf1tIvMT45JN4hEu5R2jxhx3eAV/cyHpX7W21hlfMPPkNFMOQtk30
R9bNelTTVf2IeB517MsROcp/yfAjI6YHA8q1R21eexpvvhE303bTPdc9ihqg0WaSt2W3lZsbsXGk
a77MgB+iV3TUE/m867R9IBrhbjTxXZGbK78a2hXwL6EHQpNLLi/hyXKEgij6+iqYwT3d/GZ6BZmK
Ji8DLovP4V8HRbtIEw8FIxmahmx+z/vN4Dyj5BlFf535kMZ7ERxnmdbwMvvSpjYOlXrsc+yXtF9k
IDVA7yYTZw+nI8Hv6F6lHGOsqdxr41aa/Sq9mvpFle9jS2rQtYr+NOcIuFXWexF0/K+ufWK7MNZt
aWNdOFo12dk5lbvaWfa9W1pc5QZbPc/zcCddxLbfKuuokfIH4QmthMVyeVbmizNtUbcZxosByGVU
B2P8YscAGu+rle/FB6cfG4ubkPKR4Fvp50YDVLgrlOcp+lGhUgfUYo4XVOQkwEuscYbbqFz7p128
SN3X4DVeDmSaDjNKSkxiTNo65zQmsDVdiIXTT8tE6LhLPEzH2Q5X/eg76QmO2sWLiA5pIl3bFR1j
ymAG3DJWgBSXKduikeKUG/FVoPEL4QA0f1p0VvsZ21Xjxdjk9YOqXpwYR8BeIyIGhLO7Ex8LyPtI
QCcW9YXvwZXgo+nwf5fuksU/KjFPg/TnDFuE0kITXQDY2ONPkIMwG58TcD9aQH0ibYaLIjA+neFD
ORk6q4ZXCHWT8CST1oqkRfpMC/GWrBfearpNF1gOKYMblZ6g7ns8XUioEukvozsAm11bzk/ptWWz
7nXSmU+VLIneBUWpSsEQsXibOfoqoVlRtrshIWlj+qrZ70AksfIWf8zzZpQ2YfmakIaefI/E/zja
Fneih0mOBNJfVBrtptqWSMWMd7ArdGGtQ28anQq4Mdodcs3a5oQQlRdmInxDRxLFDW7KZ/4fmRpj
TUe2S5yPoPpKlp9k+eX9c532EAJ9qv0WqHetcCdvKmxgtAD4SEVoe7YVmCevUPYpG6cBazlTMXxd
SkivX2vZOqK7DoWYVAnW5K8gSdyp2UvdUDJLdM/ZJe53JevpCWBxgvOi3fj1lJOFRB7NQezcZBh1
ZXSOgvmtIGhAItgKr8JMcKFFAgeqnzpMlZF8Ofa/caBtxjxTemTi5jaZBKtlOCHFHIyPouOqlp+k
Ra0SZavFkbi7FNUfmxMhAkgVD4WPfF7f1dvEh2bvTpbWXFvlleMCs59oeyHiN5zzVamulXyRs09I
JMTnEiXbSg8j8H0j/c0y3Y+ENZKLRUFnXNsvlrQj2xNHNGbjw6jZKKMHBMbfurEf0xs7RJrU1TWE
zxitpvIrO2X0zcG6I9Yhu4sSMCdvQ3BqzXen2RkOZkhXVzwCbMDE+WxFc61fbP0HgCOl9PScItQt
KErXRrZnVBAONB+K2/ngX/djUgIHdLxldqpVjQycXYrfoOQYAQiQ0y1lYJUslAHH8a0dg365QXSc
/+nlVf0LKLXOAankHN9A8Faawpzk3NL4lzV3WuyFpQ/DEpbPHIH/MlHQa7pjEF+kqewXCEG0re8A
uqFosDXj7NWNC0k+kZ/4Cx76Dukb4nREJi4UQ6JCcqvDJmwALeV7QdOnTSjNxg2BkAoYHN9oyGx/
l4Ynwgpuwhe0ka6mfTo994LKNblqjX9jzAPOQYuljegw5vQI4eT2PzLSQAFjzN8Wj6kPsGvDXtLO
pnzlYPsunvR0Qw/kd/pvBwwgME+uDxzoLYQ4YaKwmCjQI3VrB6/N8OUUPym4vAE+6mXzQh1A69zt
KibPsNrN41+vk4+OCoCMl/RGPFdER0FjMaBmWFAH4+rRCcWXO7DIsPFHdRcTb2nfUvWfYl/NHF8x
cfp2AwIcDHQdoNfKOZTfnOavt1f9dt6O05FwnVT2x+U0uAPsxV0Wj5aebiDQQC627Iul3BjohxcX
YD9SfMNXtb/4B1JNUDd6cFloFrPHjC0jBFawN/bgZd2b8LmEOQr/EHzgNPFbgwwtEkK48+hCGbW7
wTpk9aFO7kn4PoxwBKanETHGdx2Ex25EnBJ54N/YXDwaf7qPhBhGKtV4aMz/bCEBhQkCDPj+UcA2
I5viGuA7RztycnbjFqFelngS315wTTnr8ikZ3xgC7dKTTAI4QAXBXMqZSSPbWeYGNRWialALTSGW
nKtQ6p8g62uz3nZejaXxAM83YExOGYeIGu4QO4QNFaxU3OiGML7vDhnsqPGRciNE8mGar0LimHDH
RZ3ESu0/aPio25N7T+IFuGpZ7FQEzj0JLsy6sYPFhkjMAik6aprGOsjWtp02U1IIfTKhat2ya23f
DL9mJBWxdOJKyfI3Nb4DwCOLZ7rErZjT76zi+mF3CAjJWG41nv2WATub3vP4Ukn3PvoYsnPCu9Eu
RxCOdjtuW90X80GZuSi9hvqkrtG0F36h/dqMMmX31Y3wkc0hI4+ILr7dmoPqme3J6vlw9SaQDtRu
KHLOZuY78uad0OOVBCjPmQRnX0XhLiJ0X/HG8TkCd40Dco3wIrIsNPPsmMTC7VPy8gjSnIPctdSP
DA7RoAJOZA+UXNTV6q2bP9X2Xd84PkIpIVohmx+gE40VEHmiHGZjPzToF83cM/jrsdPCK4ON3hqm
7KUOMV9uw5GdvA9LOuM1BuTiyJFUkbREiSOn6o7NEw8WQYdNh5p4k2rnticSi8LlL0/uItH8mKDT
JSJFuYkgBX5pvHApl2/Jjv+qcaOfqjDWRgDjioAMS42D9Kdzc0OYHH+EiYnI//w0D9e4f8uGbzID
MQ+EQIi8Z+gqWzlYSd1n0r1Oi8Y3fgq6PX18cyMve+SyG2FTaBtYVMVA9xdpqPEoi77qs8t9NTGD
hflbSL2hcUPiTkrFa+LCPSCNHK6FiW9V2sbtqgQBYyZKHjSN5Jwm+BftZ8ecPr6ICXgcrpp1xRAo
lrxEvm78dtk+A1tRmCjEXJ1jgYJMI2okmCFwkbUUwTNSqBDLPqLG4S3qPmtsuJo/YZDn7uVjRMCT
+XYevEnlwzFwlUTUX6PKWyYvFCz3ijfQmya4WNgP/cF6D6HxGLLvuqYpj84c81Ghmx0mtt5Oa6f7
DNHHsNe9+5GNLbPT3DCpjW7vbGkTpvYV5yTlmRcAERn5dW7MDuYKnpzHiI2y6ms/s4/8RLRDCoGU
AFn2l92dHF3ImAJ31q5MODIMIp4reg0BCobR0eEQiNaQVEe3abgkiB+JgXGH8k6OIAkk57x/TJ9d
5vPx9eRO06C2O97nuvyQGC6H5l+dHAU/ZSMsIEF/RWOQRwfOl5it1f6cmhZgEV9X8Bv/Y7eJkGBJ
M9dHdZv0hC0n0VpCEN5f7fEPi4KESCOZ/Sj1X0PLF37Kpf1UyREiiLSnv7fRe9M0tebfoBWrzCLy
gFlIuABodpMUYcpdtSlARAi38YcQcH2Zcb4mVzt3LlG6t/OPia67rRK0DXgBszeBOhSQxXwTRoIZ
NXS1mki8sYdD/JY5Dlxc9QPwGCd/Fr+xXmc1Oin3GFYF7poYt5Xy0XB7tQVjSHjTDcKcSKoKMZeL
llNQYEgg9WqfYAtWB2CVe1K/quqrVB8V+7CgudRUl7Yqzz4LOu6F058b9woSqCw+4JtNcys7NM6y
m3E70YgiMqg+YfiNXb9V+m3pHIDFCiRSYKnDj1YDHRgsEoIbWxSQFNFmR9U5rhgBFB0zcIM1lrG8
f5pu3+ZrmzNTp73HEpDVYn7k9lc1fRYQZyu4iBb8eHatwkITAkus8UyonvnJNPEijSdR5Sl5wixc
cg3N8xF+ix6GmCT2+qibZKKm7Kk5rf6LaVN4ZiZVd5tbPP32yCR5XYk8iqsHNXqttRZeNoe+6o5N
A+NfvvyJtwQVaWr/GvbI9c9lxeG2Sf1BL93QsY+4zNfpeIiaA33C3CFTGgDvwLNE2OsscvW8wJXo
3QDGM+UmpvRUp94RbhWDxoeICKo59UIRi4yaA//Hmj8WCIl4qMOTX5GOMfjHrQxPM3f7rxbvoT8h
OgFWCXoAlG1iHmQOxMyVhqRCw+WkOZB/zY03Ob4aiMCVHf3yiHEQdRTx8uaxjOF87qLPSUB0XoTQ
U3+byM5ri62t73XmV1T8iDoJ2Etc5CyGD3hUI/KkWZlCvy+vhMl3ymaJv2MHZx+Fpj6jQ5GxHiHU
Lkp/sQ/QmuOwjzC5CXGRxJafrRjK6L1AEDAjMhofioSE2AvQPyxX4UMV9LKr9O5H+14SSKIhJ1fX
kfMuNRgniGWQUTkaE2LIKeJcsC5A5vhfE+ulJ2Eu/omUf4FNevom2bQE1cP2uwLRUONzP71LISgt
PQiy5hFe/INSKmTJnFSskaLESZb3NNkx0PFHIrQufiasiDBB3SLjYZoX/U3GHaBoh5wQqYQ0oKq6
R5zN5ISTu5awsey65uDUJmFSvZfPvq27dXI14wN4ItnJq3FjrYGX+L1gXx9T8Uj41Gokr9nINVq5
qyciuHQXh2cTwGz9RfNoIN+wNr31khCiA0xggkCS70D7QSpOt1HNu5T/LQaTd+6R8kIoxUqjdE+l
D+Up4gvi/7zJC97V4zjvnEVD9ETMyK2HcWO4AMX2hn6fiPULJjX6aktX2XwPIP6dC6QAC1OcaT9S
zmZ5DUXf5WdThpNfDtS30EDsJgszY8Lk/R8XYbmW9eWwVyscwbmJoan8oD3r3KwMbSLV0FWqs5QA
Uyi5l+sEFQHlYWFGGcLReG0caZuNLApajgki7pgLjmi3aMWcHEb3rsUazSYDVT3q5YVRi1g7LlIV
De9FRh1U7AgmEEdMh9uHqqwGCqzRrxvLS8BpgmgjJfgIIQH2um96AK7G92wEm4p0jgQsJCFeLYOY
yO+yAHqpv2PzkIH4IoSVd2K+QokeJv3huMvVJXQuafDaRv/KoWUx2+asD3gFAKiMawHKklYsQ+B3
6Rf+mb5bzG7qwUCN2rIDoGVmrVGAM91j76u1o8FDw01b+XiJZh/Zdj/9E4W1Y61DVF8KCdcHOysK
WsQS6RrbXY54bk1SBar6J9WeNfbjpzm+1Ra6bUI3tOUjgDIzih/NgptWF/esdsrKmj/FoFpZxqZR
b468B9+w/HQH39Gt9U3l2Gv6UmPaTdOHiG3LUmZEJOX2hhkA0RMv3HMsngEey9xkdFP4a7VsE5GU
INHrqtto9ArCvM1wXdO7Fd2nalkEi/ERA4rvZpRdXIETXRCz/WTmyEoI9u72BYMJKz/4odzdrxw3
+CUR56WNH4byTjgPb13AkIkWBSlafwe5ZuvxjgJhkOLFR2npMDrwVYtXwSakZvr8DxHNH4nEMq5/
ORHg88m09tr8gcq0tnc4/Q3rEeb5ag6B/cRMmH+F8bcmkN3wGSGB7FsHTz70d37J+1tfrVr2CZQk
WIgfjc8Fy4HevqQz6jF6wbkjrCVGvfLu6A+Lwcm0XoTO18kvuvwxkn9k+XVNcikxw8pGG06soZMU
H94oNr8zatoc6/DLrwTpomXJd9pA612/mT8Y6nXS+tuYDUHM1mMoc2halwVma4ElgaBItGuK/M57
KHoyAAx0H9xPBIOxdqzChKpa0DBou5bks1L/SBcJmmPbtlxp26X4yiGcDG3gvwHGADpE0s6ymjsY
Gc1iL3yku4G9gSW7dz5VpAax8W0mn0F9m2dUvLRXPX2y7A8OcAo72fDfvMXMi/VI0vAK4rN3iQ6F
vVkoCXp0rk0effU2l18VW98SdIhqV12U4TkKfmQrqqMCvxONyGGtP2AUtjKiBolX7b8UX39AXGyQ
dd6sspgAN9JAZT0MI3p+eq3zmxVkrobQg3+LGwUx7E2pDo28rsBirHAr/QQ1HQx7yQIXOGbyy2ZX
SMaqDr+LxKEnRiSFoL/ftq4DMHoSNJhDTkJXXUv9V5nYqMZOMX3wI2b0YIF1rF9S21ev+nDr9EtZ
SKvvkjCqfid8TCrZ3s4boN2qLS+85ZZ6M5uByDwwlIdZ7ScJ3Zfbtfu8/6qJa8vzkudEeDi6SZbK
lcJM7slCEnsw+lcMH8LDvH+DWxcefh1P87RCAgiVHOqfMBPE7TrCfLWHdNV5/tX0XaMIDqRvpdgK
ABjwP0of80bzQzqsF9Z4Cfo6iX7j8Zo5h8EfE/ydZo3BhkloNVge+FCbbieqbGLS6vuxclOdq16c
GXk05C0ImIlYQPWhc3xjO+DSBulC6ohgHiqIjGqbjECKbrCIODA67viiEuzF9swUnQe+KGQ06eew
In7kH5BeULv1vMHPQybQVTMZXJvfQnsvO/Bdud/MUuzFOPwQtBERQXNGw8Fz73GeNSI6vHpITB2y
fNBUBcf+gjX2KXek+x+kf6DwhMjE7T0sv9lOyV/FV7i2cKWR+Qmq1p1hifiZzyr/QQCHxICtSxJZ
UpcQJQOHid63fTCCCwI66K6CPw0BTqb46GTf1fLyf7wvwnYdJezH8wkrlNJ/prYL2R9VcSkoH7TK
yW72rfkMYupA/ix+ZPptdi10Z60ZR7Ll+gWMi9bKj5hOlbbbOMPomhlZFuoVexugdw4gJrRBgjka
cr7zK1r7UgroG9FfxXtbQL/czP3Y8vReJPsoZWfSLmA9hdkZ77V+qJWHivh0ASpsqs5LEASpnJDQ
S0gP4uwygvW8A/8xhONGrI+y3YrgKgkxaoU7s6vFgLRmiKYHgjZIhPRc+iYsF0E8ExBscI5Mz7Lp
9tNzdiOAPyMjJIXoHB9Cxweeo6akljByUI+FAauFw6IDRk2hcQEmt3x1o4XQ2H4Tf5MSwxU+pBZy
TtTpJEHx/Yq+EqyFtWuuVLu0qx6r6wUuzZZK4KUs+KfWvPC/0/JGOi6sEEkaGb9Inb8r9avCXNey
QGARljAu7oyoLRjXAvfgUeUH2+eOxGqt/CwxZ1ZHGN2p/DVajJw+rEkbLJsg/0xlvIwMfbB0Fm+0
tojsTJaFmViLCYMaJgIPUZMqhGF1JTevycCKfEXl4vlPgAmaGb0xhFPLqRIkck2WvFZ1ejE27aRw
OqHzVZXfbPAe2kNnnnKfAK9ix3q8zWARxOcLLg4oRgF8FbNezlAwE95TcEKRCiob4cwxJD/Xdkt3
wvWOTxh+rToRn4UHxCy9QkQ9E4lwlEykNpu+JsRgn+H3kI17hAOItFMEpc56mBwG3XtNagaEKVBa
a+3IocKU77XzoX/gG7UZwzLrSmz7KugPoEsGJiSbWrNNkG1Jv+3YbqMqXbNnDFwHRTkeDawO5Z3C
0qsvsfleZPZO5QEmEOUcTuBCv6+OugxMYPg6J8BC/aTazxirigPxfKd2p3G+0izqyfZ1WU/DPYqI
Yv5nk6ZdtKrLSi+vVql2rDuQTQrM+9xuwZ1i+6JxuaVkGTTlt2xf5NGXFGTebmq/NzTDfc8Z046k
z21qsDvaw03BslaP93Lj9M+kerCSgiS8bl2R6Lkk8DBk3Wyr4jQ6EvpRUE7CuWpKI3HOO0d+Xf5T
cYkbRXcuUEVzgIyIoiqYcYSllkhOVQ8hjthlBgYubzERqXaDGxfrNE4Q+dQkW022OGA/KSOgROpM
czGn97YgWe4dXltKEGTrf4XGahsASOCpOHwfq7P6FVVb4jaIb+caYBYpicbbtFIEEHbEyLMKhsMH
MoF/8XKFMpwhzltKoxPD1rW3ubrY/2PsPJYcV9Is/SrXcj2ohhZjXbVIkqCWQTIYsYExFLRWDjz9
fMiq6bHqMRub3b0WGYIk4HA//znfiW+9/RV1n708rigHYLNWJNi8rIvhsw4oYJkOcrvklJ16bMyp
D9FJBGBZ+ecDpuPz83g6SnMuCAgDUa1NVM15EykLzw5IFp1bl92ed8IJnmhI1uzpGTyo3XcK3iXI
PvLwTQICVz2RSCHHGdQXF6gJZ+v312AfIKoFyo9Bh6vzEsnjPBTvBuzzZi85P0a7V82NSibAuzva
iyb9cKGO2SWKMf2sbVK3R1VdECTUyIerc6v311rCJgAXImW6c4AjYXbUrDdf4Q7HRSQPG2kRuWW0
5CA5PVCnUx1/OX6wheS9jBg36o5MFn59Yxq3Nw9ZcqeQhCptmO2rKDVKDLz3KJ0J+xaKYIT+SNWd
bGH0AamxLUTP8stYCIMSTRNMedfY6cJZ/qYykmwDqkF/20xMKoAM73K40/ulBhoyDb8UjSC6cjGr
loEZKajhKpgSjUuxKpeYM4oVF6K57pnrh9FtEs4GNqMhY0+L47U8YqPVoZQ1boE1GJRvkyB2hGwu
zQbl/QbjeRYqh15GhEJkdASEgxeLJ0HOpZKQneMpiZmGbTnbLbQeZz2sWKOnM5CWuSSjJ7BmjVLC
7rXY8EzowhUifTy+1jUwyX2mnZP0pYUlEO5I30ila3C5M85ZOEtO5dPRCJg9O4m6eEk5MVPuQ3Du
qWcxXr1VwXFb4aJkBjQHQoFdXcDf5FBXRzfgLiL/EagiFueMKanSqKh96dymP0fh/jPw+mnrepsO
q4o+NrA/jc3azdzEaz7S+rMzL8HMX4nxKwjoUCF9EC8c45nioq2ufzh3W/yB7fQAYttpL72EvccW
EwPFDwiR3wFnNZuuy/ZQc6iy9VVcPAJxUcacO29TcvFF3U7xH2Owtx+6s5bHYGeq1cIZqMR6rWHc
TgNqJskstBMuUa5xU5oHycFYO5HceJP7Cfw0GTiZadEgxTYSMqf/TGkvq1L2N63J7pxPhwq9iAFF
4DKtNajTRMuO2VqA2oMqQPqfLEw3nDpc/DkTsaJaoRgZqqsz30nbis7snGJFlM96dYML2i74yIry
ZBDQgpZu7Vr85yrvaMohXu6uMliEEIff0Ozxu846jqPeaTq9QEee7M12t5ymLRWlkJXBdcjzv1IK
ZKL+d4wJv8ap6zCTjSVuTHBPyIGjy1sFi0Cv1zoVhflXpYPNkDBe8fgauSQ0i/sy0GlJl1afKNzI
zAsQkP/E5OjWx+SjayjgwE+CDh03LzGbJd/QfnPKB7E6qzUCwj4hIrggrcCAwTGEsoSme9NwDImz
BjDcp9ijF/cKfH9BInit3XPAY9GLoaLDDSe1OCucwQu2CvH7CDIQjy/7Tjzc1X2kZ4d9Djq1xpru
RCu9WojmpE+DiGmDaL+d+GUaRMVtxxBXfXO4yUjMKatpcBDzAAP/aBt3CiGZN2+Z53Gu2pc2dfPz
El7opFx4OqdaDnXacE30LcMHmWaLq1+8/Vl85AG3587nSnImwgPHZz4p8IKJ7qoRIiiAxX7tXSoS
+W4mb3HdtvI5a9eD5XoNbMlV6fHj5vAAUJm0ZONZ8dIoDgVnEaHJuJ9d5NcRXla263g/A7KAxEM4
dCtz+TOBKgjDC8L3frJsKBOgPjDw8nlXJzlYYr+Rexfw7oR7wZyJQyMo6Il89dnBeOdqoGZ1lWJF
KVfjDX2G/iQxR31nPeIgFwXHlluvjj+s/jOM5h3BrRrZ4VoFe9m81MVbVuKXWk6Qw95lt9Yyeyrr
HhQfSLJymdsuvKqywHTuet4eMaSP37Upax0yaSZ8q8kscj+GuIw9uA2Jod6HxvBDIRi6jq31NNN2
QaAmYl6rFVsGxOtgP9RXm7AGLHUaTz0uE8AMCRSJjc+FqO9rHoMLOJ3BE3EoYRBABQeRIWz6LHo6
49wJcVNsCMmEzbVWDoN+t6BVkO3DHRp7S58btkPKW+fFZhSbLLzrQ7Iy9fdcvXF1qgrxKpyc0wl2
xCpU8my3SKVAqRHjCuwtuJIjsyeeptORayQL089oDfk9qB+VQq7LbYuzQ2tzqL4I5aniNam5t8N2
PprhzLHfBjaCMaVJK8/bNMFe098U/wz+VfY2hb5PzE2U7M3w7lhXDGwtjIq3UVljRg6ClxgdX7FO
PneAtuGyLpyXAFnFRxQ1PpkVDdVeanYGW2d4ErK3JsxcjnRoDYqb+ViP9AFJFNel9LCpThWkE12E
Lh3mUUXZ7VznQJRgl9G1u5BO47iW9IeKGSZBuZIlVNrkTeT3gtNWvgWaFrfT/qIL/AXj51l1E9iF
5f6LN1RqaZHYZtiRZOD1FV0QdggJLL8G8g993SAca3PTBSuvXOT6DFL1Bixkgrsvx8FpyicPyG2z
noxfnnkM+8OI0cRYZvlzUBaDfc11duJzHrJMuOxmYys7+QUQplq/aeFVzW8jKC4GLNIy1BcJ7GH8
sgt+AZvd1gdS/oYONSYU+LXeMuezTlGSB+z5TvfhBdwJizGhoOPNBktgzuXU7U1CCfydZUe2D5QD
ClfUX4LqJMhO4dTscNJwjAQ2bA47QWl1BXIEYVVqCdITuIpO4A38VpClXTjWQ0nYcu2DmMQWGYkc
hoZNdNF/6upPxN/aE8CTrQ+kFipy3OmeLywYfqcEhxJi48LW1ql8oyhyaE6An2tjj4w1mic6FFFg
yVLBuv9j3A5+kp6beQQG+8yHr4QDn5lSlSFfsM/ipWn3mdfM5rX0AJRESiTLLzKck/TeWl8jV4HE
Dj6dLIz9DX9CGLLTUTYUJcfqfbLU2aBVb/xKejhhLDOUYybAkB4IS9EtQKzPvf44jS1SLZ1F6vfU
ExIp9yG44qXWfOy5UAD2nXKsEmSRvd5spIad9qTV5V8p4RY2+qa1YnGYRlptCLDz5sBE5a1Wxkfa
/HbqnqIgBjSs30HAw8BB2rV3XrOlh4ZPS2+X06FevR6CFEYAtH9+YqztuHNAoniwGo8T5wokVjNN
GpLyd41AltTGrOGxEhkHFB4B9Ejp39LI+J1MYAz/h8cfnB8R0U2S3kF/+mNIR8PBTM6J/NBHIF/i
Gm0kXly/yWmwZYhdUdK+Y3sVlKcBLavhkJubXw6bq94//LlwkP6areIj5HPLU3d5TbCiC+8742X1
IOynAXcj3Rncl3im7RJrCydydNZO/S2UDqEBeMVL6lZiX2a0Sbmc4liuWrZWf2S+dt6ie6TA8ADh
AtvZxkw3mNV7xZqhB92oY3Gqevz8PAnxXsfJO9mvNMGMvaRzx9OnD6v0dzoMiJDs97Te+YySePdU
86goK5UTGzlpQicVTAMWjr0qf09CMGC4Knpo9oG1rQYiCuPXeVeJUtb5I5CQ34G0i89EJ2gI+C1Y
VcjVzlbvHjZ/mfKYRpPWtHYax8CaGZyrzW3Kbo34c73pVda7KXF54DIZ4zXTJRY2ICLsaGjLRcwZ
QGnSZ4NJEcbwnUAbsE8FopPNkuOgVmcbRd7yhufiTn8aVqCAd/0R4YVnd7/X++cotkpFXeOCDaAt
I8RR98Cor+r52f1P2UMzXSLyeCXuRQZkm5gNg9gaQLV3o8CnwPYZaROhxMFkuLLWAbdc95In34by
IroF3BPnG+XVyr/L/BiHF2Fuh3bZNDuc9j2ewRoPmLQX+tVBBqUgrr7q3BZkcqMfRUYAzJGd6vuY
vXifRj+3QybtOzs4oZh02SphT9MimoQ0BeWf1Ngypk44RzEH0nUsiXClGWx0cKxwNoIdSNcRpYNJ
4KopnsxNRHuJcm4G5CJ3zJaEDloJCw7kQCxT2i3DHF6/dPEpjN4GrCN1jOAwdr8r49BImIKuGbYH
gH45A8qXqesFmUdqLuWwnWDtbHoEBUUbpn6WNbcrpuLH0L948r0pP2rtEqpfUggrHaN9sY05fbn8
yiA6SeT1qm4xditfX5UWt20MLX7vZWBbbkmJY5KYJpp1t+aGhBnGBBxkMfjaoX4INvQVUJZ2STqD
eLw/a6Y/xOyCTQXGwpYvHZgcFqMBdebgFRCR1yZd3Xw+4ndDZsKdmn0bT6wyih2RiBhBIsIQ3lV3
Hi0P8j4M8Y5SU2KtLPUaSa8Oyz+o2cluuFZQ9WrBTdMvB8o06h89KtyKeYk5rJhzpKQOe+BAK9W7
inzRynTuLONeAtazt8LvET9cV7hi4DKYFcWM/R9ZoiJZs/qazofHZDK62YlLUYtZbqitdxuexSEU
ATiM2G0xg1G9EYbPEtoNwf2+3IftUjc5Le4Io5rpRdQpKa3JqudmgVtwOrfYJw+3Jv3sVR7ElsGp
aUJDMetntxVRQY76mu+t7sUkwV5XH5K2sMXk08TsUsG8MLuTqeKkiQ6lzqVlk/ckGLVTgAPEEJfJ
PhKtBj3FTefhhe+w1OtrOJocH3R6HToMkkRBwLpMU8f0KEkRHYw7wYSkJSscdreGP380yHHO4VZ1
tyimCBUpsAbRN1rLDoJ2uezEBhiXH7mxdWkddj7sLxSSJaQAOxhiAWZMQi3GHnxvai01yA9dt5O0
a9F+pAbA0Ftfb6Qh4XT+YGAYkY7h+ZQcMMI22t7AX2NdqCFgQNKzdkIeT0MuNfYkW4pc9OGzKnY2
CnPFm7XsxVYb94U4DtKnNLV6fyS2i35PB/0or/ToiVfHkgGbEOOG4Xp0hmXO+pgRMtAIcDv3sn4Z
tmH26BEt0Khl1HcuKLP5gQlpAtasFjxA8W+gGCWQ5IdXfinKByDcUObo2P/Y+YM4aYsCFnx4Dhf6
JgGQoeP0cguTnwRHg41ldKA/02LaEfVHS5xFecv7e8YdUxeQjYYPyYLCSP4+CT/TYgGx1uIzCzZe
s5JUpBnr0zYvBrIiPnKODNhnqJctOMjO1eAytk8DcIuiXGk8aKxtPm4dbaNn9QyfrFzPZ5iHqJKR
Md9Pki+AecM+Aq7hasiwXFD00mCSOBSAen3kuoIDnqnfe/llzD6p25t2Ob22kng4TVjBiFgO8+uK
sSgvifF75l+H+GZaH9MtixYbvU45auofZyXnFYZFaO1GdamMraKeKf4apzWCjIyVu2H41mK1SnnC
t5z+kwBdNHybdqGkDjj8wjjzWxwXPx7HbCgXyqHzX9PhOzGjeR8isgib0r2jwU2cLwRArSQFAn4q
DBDFdvUyDBeaXVMKPOIPPgF42hQ59MxpBAcrUnG4QmCG4tw0lwmgbb6LGxu7PuNaOA2FTZnuuqfW
mA1p7H84WPHYjWJ353LlQMSHUqnwYSwP2fOFN51SN3bPTDlSXlNrMHc2pkqJZ+2dIfOmNavdOnZu
JaQtKDLqV5XdC8YUFnZa+cq5sQACyWQ9X3OBF/orf30SbmlB5z4txRGOdEPw0H9LqQDzoCgzxb46
Psl3UgJnjbQ58NtpihJ91v03b2Pbnyx7G6Y32VkiirLbtMNLqp54q2xpj0Aa+IA99pkD1XpPHFNy
8/JcovV6/baVjqh6A+qTXS2yznOl+gLit+VslR9YiinGRgfGLFzV07iFsPN04fjEAlkDtC+WQU7Y
PjWp4bw2gKaWv1u12Hbpc0SSJJLkr8YevMIuNO4KckrLgKEHzkMmzuIJBjXtEMQgBR6SuUn9HDGE
AwxQX41JA4OhBa8IRqvU3PpuOy7HaMOvTsRt2n3xAmFQTKwTRnoloP21qp8qypK7b2XYedK9sI6D
s6uLndmdGSIARY2HU6h+G3HDHXiu6ktUX1T5XmSnpJ/H6FQZlsY594gv6Ij4Uby7mV57HnfBUhpX
QOar4jWPO45djLV84L2ESBpmgNrNzi+DfSpQ/KP0rKJB4uPVPwLYTyMZamR5OPvv3biOR0xLK04/
5HZy+SUqD1Mnr0HT3Iiuxq4KNzOUZQX3cgdvdNVaNwMfL+8yy2mSbmRxUpUDBT9+dNO9cekUhavG
EWW6xx7ruoaCFrFT4HfwbwKIYn2J+qjyKAo3ufFMUmvm9fZBrQUnw40CHFtbG+W7BsLe0aW11aLM
W+eS2XdBWI6nHycvvC5U9bKSMOXtfzrpArhLD44DNhNivouyein6ZC41NoPvdo3ManZfwPswX8Wd
26KNN8C/ljHAJalqsDB9ieKr0OBCuI22TUjQDQNRrB8dI0Dmf+PKlzyi9+9d8dY26MC8dCTZIxt3
g6kWTrl46QQPGT6fijrMZnIxZm4V7RqIWza3NphRy+RgffY5lQ4zBhQCTrK+lhUOFzFqrHeGqanF
B2IAdbVLrA/doCoFH2OyG4t1bx5KpGhZfcTgQ2DvQezUFonxkdVMsVAXMUM5MG7ZzsdvIrkrFhR1
sm46u/yB7jvGJkqEJIuNXrkE/VuvrhzBWegWP3Mbk1bDqhMAi6o/jZZNi/QcCR3reEqsCQjUb+kl
xsxkV5h33JA/2ah4zlcYfz5ruKsR4aEdC1BR4PrDc8kiU48HvzznQJIkgyOR9J7G7zjNOKgUKBZY
9lBhHJoHmM0RsMOVUEYLmfmRXCYsXZueVq9+1Wju0G6K/llO2k2DF6+9ADnUnA6Recezz0O4Tti/
tdrTQwYb0W1mTc8AnmNUEN8HMhne1k5XVbuiXYWHIg9Vnl9BhkFDw+Ghchkqr8bARjG+tBBneG4x
WvblwxRSzLCKMKvlJlOR2KlEdydAN8/NaX318exPPvvUWAc0U7CB0DackS+9eZ9SEfIKVhicG+ah
vDJfnE2xKcrXnI2J1GHyER+TtSaqXcoUUf95NHj42ntEfBODeBdMQd9XacJkSJ+R92MhZ+X4j/Z5
9xgJSUmoqS3LkSdedPVuWS+5jJrBe6egyLAA0jxaYpRjpKQf6CqeMAEev9ZyGsw5mJAnShKlAMmj
luiFW0fpazq+Mqw+jOnKNwqOom+NfmZPhWu65tk7jq7Oah9Ar0D+CRyKQp9jdQzNDRfTZDZXfFLc
Jo9dWs9sic5x7KcV/eJctFozgTRKJLef3n+vQqRbDPopurLjOhQA0Ol0w7MWDQ8hNhzcbP0o9ed+
+KrKpxN+e5xBSpPuAmuTFcQ7XnK+Tn9I5wB4lvnkMK5OTzGTgoplE2795iArT2SwSROjevq3ss6n
r3va3NF9as5iTG6vUqVg++GsGQDpkBCLmIkwsYoev/76j3/85398iv/pf+enPBn8PKv/8Z/8/2de
DPzxQfPf/vcfV0ACefrne/7r3/z7d/xjH35WeZ3/NP/Pf7X8zg/P9Lv+7/9o+mv+6yfz2//1182f
zfPf/meRNWEznNvvarh8123S/PkreB3Tv/z//eJf339+ynUovv/+6zNvs2b6aX6YZ7/+9aX1199/
qbL854365/s0/fx/fXF6AX//dcnTZxY+/6/v+H7WDd/s/M2SLVVzFEORZZky+l9/9d9/viL/TTUd
R7cdw9EM2bDNX39ledUEf/+l23zJMEzLshxDV2SFL9V5++dL2t9M1VJt21ZsjW+0jF//+5X/2yf4
fz7Rv7KWanpwAPXffymGahu//ir++VlPL85SdVXXDdkyddPQ+RsVja9/Pi9h5k/f8D+CWvSq18nq
LE4VBlKtTQc1oJhO9ox1Waa7NJ4qGPuYcvVpt8uGxi6hpY8xM8ChK5c2AQUjNJhH2ZyDxRhs2zZl
W6Kmb2pkjG5P6/vv0gDkgJuHJoW4VhalP76WqWfdQxt2d8Y8rGxJpNi9vUhhNem6uQjUu2YRPcgy
AxC7/zmoBrlggZpeqcg4iUwnWe4U83qsF6aMVlDGWElbJdj7JZYyh9QPC5ZzVXtnPaYGxwZPDWc9
MblUTS6pVep7Scnno9qhY06zyVRU844Z16IxSXvw2YAVnkapeC9iBMKqwrWTxTk2zxxLoMyqlnUq
t6sGYyqg+7L1KSMd61UhatO1qkYsulq++Bp16QHwNcrxEHet2JqX3osjlNdkGgZ4oqKFRtiEcuNO
YV7tAW+xHMbtpNrMUes3DhOruYZTwkr5B2MM4NthRuH3ojkXUr7KSocYi0WWIgvXbd6Pi94EqCcU
faFpRPkCs1qoSZvtQVag5HgWko1CDzK4cEV2JW9jFLQBtzXRZ6wUbjopLOnkGTU9HAfesJNtsIVs
NlS93Q15clJCm+rVgdXKzA4iqD6UkIsnMSzf9Wr9pWV4R/eCFUPA6d4a0DW5Q0mj1p7jvNt6oT6s
QmOrNszBq0aBa9H7DEKYbCkWg8C6/BBx488GJWFG7HzHFQq00Reo8NabKDQYFWqizTWj3ekVTa2J
Pbk9C/lRCqdZhRyss0Fn/Nh5tduodr6VYf37JvyMXvZxjQO0UYSkrWVEFXaV7JCogIl0PVhR6LqH
4GkvbVIAvm6znJa45JocZGkdPwffr1cxuhUJ52BuMyBjLPeltrExj/RmYrKHYIAHsGfKTioUZ2/r
9IykmccWjLJADwwAwKRI3/px89ZTRk4tun3p04T6RLZlaoLzp27kRxtagduFQD4k1WKVN2SPYNzc
Z3g2b2WcwLbeIzIaynxMEt6nAnuAbmJB7lKGT0zSNRSb0BuyeVfg9mzJJbYW25R+yLJZ1/AoC0RC
dXVAILNsKzISNAiVpSAZ24QYIeySpwvm3EQKNlGPi2Jou4fatsPMa3Xq0soPRfJJe8o2IzQjeXYZ
EDRJNAvEblw8rb60BVEoJx4fdltj/LQ6Vgby8HKtsY5YMKQDdd3nza3gnQ2k1F+IAk+il4Qn0Zfv
XvGQFEFZhc0NlR8zb/JTD+DCkwwMRVgSHk1CZX7OhAYLhxgjIdyEqkxD2vY1Bp+40JlZJxQkp+fS
IfaUaXcvIdA3ZvjcHC7sQUQw+pz+UKUNwZzJEplLqMCEUSMTwS0E5RDq7brukmlMnNzqgrAH3Rsd
W7J13CpYfDXPzRP1vagjPnBMz02+GcFnOALUSBit5SgCx2sb3XzkjRNZXtD+AANCwiOXmER8jFJ/
KIZ+HHv/NLAyryJJgDYkXxalSEeZ6HTMY1jIcopOy47QidaZqwEl39IyTMuWQa8W05Ywy2me9dlh
dFQIZbjhi3DyGYmMz6vDD+k0ju0KrbsoMZJk0iXI9Il8D1XuHUWfimFDDE9JPOzlpnwWeijIkQ3X
NJbFvG/ojwuCQSddF26NCALEULHZNEaOcnbdwH1paVL3QLQMEjMoG8+eH8TzIgRs1+kgLhwuKd0K
aRWglNu0OLdrI0azEFexRxrFSIi6pOl1HDvthBr7SDT6sNoRe5ZNC0nFVMl0JvHNN4CA0j6qBArw
jYwGdc/GtdOlBa6PkI64QuGQa5O5qmFG2n3qLPSwFOd80GLX7wdS3mnNMq+kOakBihQpng18xrfB
ECDuamkKBps3MOJouMwtZryDJb8EofUaeYXM+daXOfxYZ9kylJWjCmkplfWHUeUmlkRPkBBqH+Po
R5QtmQBCNOCI5ag8tIajlhXkr57iV7uuBVrURCtjHDkAy6AaWp1kTcjf1Bgalr+esje9awmQmoNC
GtGp91ixue6yosSWD1CfAY/QeQDLlX8LSi29lhkBF0kikGE7DFqiqnDj2G/nfqrqa4erukl59Gh+
bO+GdLzKIAb3Cg7nriL4JDu6ddDK6jXWBn8/GjRy9vn4YhnwkR29L3h+vTIc9TcUec81SwQH0w41
t0rOHCgYwzZQt/RBhHNod2+GMbIr9mrppOIFkGxtH3YmPOdRf+tD/13OBwJrYUCF5CI3U21Rj3EN
l6HayTHNXa1BGE3GRp4VT1275gMCVjNQjxwYrPZ1AVZIlGM60/qKPumJplParq516U0f051Mq3tH
kl2exW2irzOKIDfC/PQCEQa/2aKshiauIK6JZt1XeO28IiJ4wn2+kioAbU0L4nKMiE9YZXaRCdNT
pWqKdwu/Zyt8hiBj9/Qt7L5GGdL2iR/ht6aUEDhqGMlRFbSPvDLOfWwb21yGJ8C+hC4yP3rNkPVt
r11kjCZ3uq5F+0AbyrkiXp1EGZ92DFV+pIuF2X3YjvSkBRIuPk0LTqUc7AuTbiJRNLijGmoY/vxv
nU6xPQTOWZ3L+b6pypxJVoQvIo+CeV+kuA89rVjYJouW0/nOtu8HwBNW/QY0qtsFMu7AP/+lw4qV
DY2PT66USY3ivSK5py+zzI/3gfUhFGG8xI0MmEtOFrHBlBCSrZhxbkS8N7V5rkV4NCwshxtH4/iT
aPyv5Ms+yAj7CS4TMUMlmjlKXBoexc5uEoT63qIOIFSNVelD0ZPS9I19pXcu1U1dhyESX31EqEFn
n/Zdkn/o9DxfGWmF96hNDbcZ/ZWZc3TV2slMl2cs31KkkksCRytZEydZDdfl6CxVJ+m3Jl79EkdI
QIVHBLPd1wdlIyEilV7+0ghMTYPKSTi5paxaTI3MYF6qKm5djoE6M80icqa0lvGwVefo+XqCktS9
leZDsc2TWgLbR+DVPAaV8SRV1ajlsWFeW19MBvAG1dI2qcE5Osa7IJ9pl+UiU7Jd2g3zDOShNs6p
iQEjzmZWIg7Jam6xNStQOyItZ+GLF7mHIiJ1iozq0cwtjQydpDGzchqyYZldvgYZw63EUL5xkMlu
VFL9nKqYerQ/3K7YVaxrnz0DUqy97e9bRcBGpXeHRBFqTrJhI7fzfAvkG8SuAld326/S0l6WZb0i
Ku42nbUqbW9ZSY+WepHacdxsDFBAQczR65dKJfIPKn8XgPmQmo5PbXL4R7wy5ivcit1sTEqy6yOq
WZpnzhJ4azkGn2YJjQaNwKCZuMpBnzTgJUOMiIwe0gBHTflRpj7icDcvnFM/wH+dSLY4NUwBOtbu
5mGvzcdNKvkrBbFZNezFtHDqmbpAfODNaXTaGOmHD3NmVWIl8QqVlL8LDYH1CFsotLcBTaCioAoa
mdkyQU1HZtJRnLihw7xEbbQVUbBPQ3xGSvPbEPG8Y9c+stOQkSdTxLw6BCjxTCKG8+zHqogrkOri
HC/vRMtKiRZ1mF8ctcM3g6NpEn8KLPZZ+g4rJgVqzbOMxtIeVVkxm2PTmwBo8pslg/0fkIbl/DZk
u5rCBwsslqepiw7CrSepwGBOaU0v8s4H2dlTzhlgUKsoqtFVjN6V40aFdSjxppZEUj3LuZsieo8j
7RwlIWbmBt8Ze8XabMdlQkplnpYx+/OygS7jbPgQFRe3mqyzB5Q/S35FBeZRb8t1q341Gjk0/ZGp
A2Zr4ptqu+4FEfxS+21KKSpkOPMLCtByKGDcmJP52PIhtbC3GbG3lSinbb40jX5WC3iYnWrMqsZW
oUBuAz0ihYKfvZl23D4PSo6M+IA4NEhOQyt3ywgkJbJkRDU6cR6Qzgv62egMgooH9lZlPOysxlhI
wWvVOi+qTh1FhZUzn2y3DTuJ0t6HBPyDo2HVMnIMk1LW13VnKrfRYKqkD0yJy1rFuJQQHI4RfA3G
B2Px4XgUl3sxg1JwTLxMO42OoeoqBTH3YMRhxNOynzVmcZb74b3PQGEVenKWSB9Kk5exwkNlDmy4
WnbHIKHSDu0ncOTmd1frmL/9o+kDCbHi9pjIzBYBawyt+oyMam+J8RExqud5MtMSLVi0pfogxmo/
Wrw/rAhY2YY6JpQAAkBSk/eilB+qlNYuQFVf4iVi6hAReVu1gWWu5/g3+M3HlOICMNw9EV/273o0
wgcI0fly0jhZ+sNhj4uN2zASjUqrk/bpVSVFovQ5VLW5NKfLzKpweNsOj6+Gt8dpYqKVlXfzQ4fZ
mVl8NGndrEWQ/gQlWuyAJy0pSoWTmbyIFIb6umSYoAcTFhOTvrcmZYcGbVHUEhJ2gRcQ92jQGNJ5
iJ1gpUpY3CMJKCRHdMIOakD0bDDUVcg+72SywqvdSbTUFid4VvUKgFKZxhmpA1S1EiejsGoSEDHt
aAyDY4FZgC0k6ocZX4DFzK1G4P3wdFA88Tm1WGZKhmtZZpENy1QOHAmoqMKR2CIedEUhip00PfCg
fO6BIlN6nG0YdAFhRz0IiDTRKYkXsBkFvprBoAuLQLvIs2PATdlEDxulLpucrhhAKG7EwlZxb8Xa
q4O2500aH1rfNNlS1yr6n0AHDCdX3HMqbA63dr/kATPydad4EZzJYQnMfJzlhX6MkReLi7DwiGWu
hPLoARcqn2L4QsJ19GPVngaxiYdHl60ZocJ1tHeK49aomab5UqNtCiTO8UdF79TRPWWExQEdlJ0g
Su7W57RSoJKqk1rK4zLs3yJzQ3oBoFkyHDsqjoIp3JtfmWFwCl61+YyXGMQXI33PTR6E7cqWDq4K
5GZ8Ddo1IBgneUghhEIarRmA2yi8k8BcepeBNRtyNb95KGeyxUH+OzAQvTmF+txPWX7149fUe2kV
YAB4BLW+fvrOI7L3ExsxvMfeD4k5nxlxD2UZ7cZCmRY8fbhVCAquq35ZjlQ7kEBhdC0+JoE54/3O
y9epwbw/F9EC/NyoL5xmY9irPnjo2WtiXfbC3wIgDPVtZqw1NPQALT1DUy/6+7RNCSLX2LUUlFmr
ANcFIz2DQWDvHYZxYfjbFJSW3ON6SWFFPkI0/A4tP0TTb3pXJhCDmVRiDeWZvoq87cgQIL5HTARa
JgOuzIxAQhjvtGc64TyZIDjMj2QQeCjBzhrCq1LCKYE173jPUtu0msvjXeA6MDY1UGrbrwkmhgvy
Kb7iGkwwZCYZUnuy3KRFf1mq6qYd3v32WZGmy+GpUI9Ha2Vc3ocpuGtjVLC3frjXxdNud3XzFarH
Bm5CxFwlpSMFJkwzxc6ybNsB8dPJ+GuF7Y79swFN0TsfHa1PqoL6bTYLVByM/YhK0838FiiX2lbo
wyQjy8wnHBj8rjJ2RugisyG5G/Fb4u+85MMLTyl7JDRpgtMfliBLtcTPZo/bUX0UXLSdeRiKdWZv
FSaBFIVh4pbTnWkt9Ph/sXQeu61j7RJ9IgLMYSqRonK0bFkTwnJgzplP34sHPbi4qf+2LZF7f6Fq
1RHnkuRdPLZWEr/ypG5mi5a25HRkXKQIZ590vCJG6MceVN4K2k7M2LpwcC0KmQXPbugeXuxyfurN
DN9UUPqQBui29A6T8UArHlH2qm7u/2qMeUThT2AXl0JmVMBnrhJ/Z6k/kvoTsbSln2Uj4UYs8zBJ
datQWHv91uh+0vgos/fzWxNYdwJY5RazFZzYDmrBiaOiF65F/6fP1Ga2iGJ7qiH449dhv1ixZ6Rx
NeetI9tHlS2kDgxN2cjNiX2wwpZSYFuZsrUstC8R3SCbTF/AODeYy8JyzQifMDquiCkl8YJ1fvZm
+FBLpkEuYd6688+k/kkazlq7bQWHm93CON7m72244cr2+jmzjLFx2K0U/karLGDv8MSKx95/s9K7
YFz5GaJ1NAyc/k+jAC5FmScxQjAz8jZukP3C9JJTsg8mModrrdwVNsIt5TbrdYs9cca+GEanZW15
yeCm5cbKSN9k770W/oLh12p2gmwLNWIPJgB2Q0Rs8CEo10xF+EEbiJU5+autMwoOsHhad0ExMFj7
3DhZwrs4Uqv/lsZFUlEqbUakUIQyzNR6MkEvSU2Z6iHrOmSIcJhb7wz9DvsiTtb8vB7QJGZ2MEJs
3BM27+yDi+nhQyyTj1567KMtE9Q+28n0fwVUhpLNFXkN/afuc82tRez56VfHrn9k59+AF8vs3rSH
ZMWnzAEYQnThR5uIkocBr6sJakjdS4jcK/6z+PiObbYT4pWhXitZWJmgFdC9F+FXW55TfVfw8anS
JU9d0CCQfYJ9Zh2sgijSc1weGwBzwUVsr0m9NiWXv0gf71m67/qzEH42rDii7wiFRNpdVOU8FpcP
jdmQzzksrfCaZ/JX4X+23YWDZkxPiXnsIhhbu2m8luoHggEh3/Q4fdtlP6Hxv+v9fl5sdYym0l/D
v45Qycr3NN2m8kEKdo13UYuvHAlIN0tB5pWlRZGHapGxE0jtWyH4CEEYFZQ/pb+aD2TgVwhMCvHD
bF8SSkW/+CUdDsqHgkxYGG8JjJnO9rQj/uyCsCnRZrYRq1sv3zU+KWAw2GGb+ZsxOsrxK5PY9tj8
9lZ1851SO6rxOU3fR2QyfFJ6sfJabD3mYkBIkyKoycbf3v9ofZh8t1SCZeYzzccqL7uMLQ0SGoE8
hZ8pGp2OUUeGZqfjj4rCTzNfqZwOrghKKneL8KqEJLNeLZjMivBERFZRNAsRk+/ho40RdBx0cMLD
faqR5JJqcarREvmwnVAW9SiM/IDjBsVRMf7ESMWzb9V/C9MPAkkxyFBkWwPi0CPvCGP43F+j4BgH
ENSnlOFhNLB0jA9cykq/4vmxGfP2PmnTQGDMnRbvFXQ24V2ix8+sr7a5TkS8Fcs42BqEDeH5aDFD
LM30xrcy9SPW+bUabM3uIHm7rHDS8LtHpeUzt7PGV4N2K+d+5t4cy7s5XOL+ZFKN8yfxFeA9Gbtb
kiJPbOZLMfW36rj1wCf2r5Qrh+c3f3D3RejIJgJhkXsm61H40JRfyXctYTsAbcI0JJEFQYokfg8O
/ObYxG8DWrUoe0y7qr611rtqODl6tgJdmze6nnTipfPTtWKuPRIJx68OK4gMImgRmygvXh51pvCd
mCfDOqj6jh8qVPj1UaLhcfiWaPyb3VS7XuYEwsnHHcQhGgn8S28JeU7BkYpdTo48rwpjv2o1MA1B
y5dLW7G7c5wm1muK75G2j+aXG4CV7jbaoacwSVAGZt1qAMWEyjocEJnDJ8lu1BuK+OqHbVK6PQ+E
iIGTXzYQlx2sNURkhYNJU50g045r/le5wNaP/TuljUS6yovqG7zq7JXZpfA0UFhDgBi7Q6VueuUm
oIPUGclW6CIl9JEJOkkq8GVZ7K3oFKOh5J/j+zLQVRrduUZlGcFMAI0JrnFwRPNLrwTWWTfD29Oa
x9AqKZz7ZWI842FRouEc0HK26XcnIGzk8SsuabAixM5C+dmjANXSaz9gKNurTHkktxcPJfIyXfgY
+6+Or8WnWytQKtlRB/149kyJK6PcNhjP6lXf39PB1utvkVTTZkNWAFATliCM08bx0hfo17h2wl/N
OCQoWzXdZTnIU6x4uNLWeQ/yBAklXCPqEC5E0C1D/TcFK39wGx4omcYw4FzDhRc4geYo9aOL7hzF
ceaM7BIr79AaNq+s3IMddZmMZCQU+psWxW5L/cYQrT2IlHSBHRLqNm08SDnmkd2iATaLR1y81uiA
DfTAbF1aFEpL0hRNwhLdrDxYDatF/VFmEOMOgeAm+slILn5PzsA6jp0U7bFX3oXs0A6HIf6s0CYH
6lrs1jU6byriMDpHyj1aJaVdEUe4Nd2o2owJB/2t0F5p+KFX1zw/YxbuAicXHQVx9LDhF9FzdzRg
DV0nKgWZkfatoClEWI2+2uzeWoGE4SPrB1z+BewQZJvRZx+fo/qWA/RS7nRmZHnvOsFOQltB9Mt7
oFIcXxXjqyaqJd3HAdHcIT7RTdbY2NYAWvjA0JPeQpCBeH46DQOM7puMeFP5Dopnw1YwntXl2RrF
jhGcKx04yj6RbflPmWDZvIso02UU6nX0BwMLA7qnvunleQivSXL3iqNJHHyFNghWYKDsdcqaaG82
13A6depvFNrYx4NyC7FPl26q9BNFt5AgkE219iIXsrptooFckHQLaiU4NHtP38XKZyFsp2jviYck
dJCWVf156v9qtPqhykkNbs4SSThYDika102X7/Lwy5FZ4hIYgAyqWA4YeMNVgUuxPcvirsuQ4TBj
DJlMC/xrffADYvA+8N965WPCW0DTtFTFB35e/gmbYQ/rwY0ebYLpGFrHnPYslLY+61jro4n2VmWD
U4+0kzk7GvgjUulhodeyHgOCezLSgnWSXFK8EMbwbXBChsJ7kz8U3BKG9SwVl+dczHZVdiqjhy/s
G/wVbQySG9jceRhXQKmYVXhY1pH26id/ns4jhE1wawS4NjT+Ln8fKvRT2O1WSe/K7d5jLjyRW8xn
xOmZWXdFPJvSIeSRwYBB/VUDEjR2tCrM9adTi85v5F7vmtL2ICPgB4YroaMlXdXDgdJdu43sQmZH
Cs6UikZKxtVMrjPit6j9aLGwSLiocbTkOFtG7zelE6iiNz7wtH+TfV7DXQG8BoikSvx1T2dc/A4e
HXPMISadZfkNRVuuvvW56xsrVd366o60+OFN445PxQevZJ0cAzZ5Pvlw6bsF0qAMt0kD8f0vZcGT
RaRP9p8jw+OoJ1rp2OL1SWfPD96fAQ9QGzE/Il48QCyanOJsy7rd3zHaHZcCOqrPJvCWTy28IwTz
YV9aUFgdodmV5j7BfxTyZyncHdUMl6YizojomB6c/0yw3ReIPC5aB7ZsPD8mXNnwXuxA/fF0kYTG
aNnL26k8CBxH/jnID3xZKvJTguKCNwGGFEdal/62oI147hgWnEBfQ690Qkdwcuh/oMGoiSHZczkv
XzUDUdC6qzr6KIy14m3nhDnqzcS6p3XOg8jak/8C9qGn79QjOVAJ7SCGu0Z4LJiLs3Q/zIPrbSRe
DXxjzKJB7/3QqOIpvqRYy/rgT+QSGFCeJxjPLAxoon7OzT236GB+Ts15Asgl3i1lIzjWMmWlKsbn
EhI/7JqR+nQlOmL57TNjYrGxVFPG+91Xh/9NBypmMOJsho/MO2jDTSs+tcYJ8NDN3Vd0JsfMRzOX
Cj81ppwRz50x7lnkzY9ORaAhjF+iQBP5PHdAsF2DYCajPwrUlHlPXCOMQsu2yq0SfYoJNEtH7l+a
9wpntT5BUwi44DkIbqez+4iuRvaUy2Nnv2TWWBqBA9iESs8BEmIA9B32Un6XGazU8M835l0U9qK8
DTzAOPMKolA3k/k2AdfJvyrNFXMoiEdBP1l8CLW0aYnJ9i8+NUZRkTukEf1pbXmugBv1wboBxNBd
igZS7J9i3ERGyh1yGZPtqlHRbpD8G3zk4bvU/4x8FTU3MHxmHJlx9VXLm4LNwsBHsZakd3P6nBiA
UUXYEp5OI/0kFs0CE5d8FDwHuYxzXLanbqn9K6BZDzIKs7KtJjzmuRih0oTRwK7BS1r985S+8XZI
ntuAVJsU3npekXkT9ZMwj7a8rVS8NROeGViPjmycE6yrYXAbjQ/B2uQLPCsr4AGm8aaF72FyiPVt
rh443xLlPagvRvosQNBCcSJKtKTnWZsYZ/HPBkh6OT8lXLU9Yzr5Zgo03+JF1FaZtZ7k14gTV+PM
U5ne4EfgHKWI9E7GAhalsebIyrhHwxRjBcb9QTyz2ZW5A4gIxBIp3w31ichzzUcqIsMsthoVR2f3
EJL4noD6ZuZaaRw9+WC4Nmpv0rSvim0h7DRk9g3Li66cay5dXjGR5H2VvpmdDKsavi6KqNbpMTHj
ZU5JuCIWmiU+ZSUnvfamVIfeY96PLnaQbQ4I8lHKPzHaVhilWcuXrpG8OuF37KGTDlcfTpnBTkCJ
8PLjfUF7q45PjUulOCq+WxVryldGQRERDVi1KyzbHYs6o9jSOZTyyZNdQ/utlU8xJUz7kET3fHQA
BUJh0vvvKn412MLD4ET/qPMqzCZreyBaZCHeo3JNWSpY63q8ZN6lT9d18EjGnQ+iF7h9AQYqcKV+
dTIxZiVHy3sLsSuBr5Ef83tvsXTkqDrQaNd/uo6knRhGxydrHOt7lu2xoHQKKdpuIkt2wkKHzbUc
pW7VbiVoWyo7E8BVdpat6VUmY4V7zcsvpn7PRTIACGkRriWr9vqpYM0PsOhLHEvCgr+LZ9Da5sau
DA6aL65To1v4ymeW3EmaYoSs7sB/zFIpgdJGmg9x4ADGaFcmDvsDAydWRLuMcyTOPniw6zLgD4Xk
SdJ0cg+mm0XmGpFX5Q4ewt+7aH5GXC3KPBMFVgBeuFpXNMpkVCH+UASCTdT3clRWQoJDAmM6inGk
3BpAxVS66Na5KRkydrfecyI62Q1PZ23th4F8D/YLqYye96L6vy0iMFgLGqYpCfbC/KL2sBhmHAIf
Z7g4BxpF9eyDbW4ydUplXofpNq0wfZffIG9ndLzudKvesgFIMDzCuwcKQgYJMdZc4axVZAnqGJuw
QfnJFQYQm7RwFXVf6itUiWZxT6jCvDkGAPREAoICsxznGugUx8RRoVEDImGhWItxpC/Bw/K9O4Md
lRdD/iGWGWDzAVk28wBURJDT55eb1UIDFgNaejtSFMFNPRfjzSef0HmV4tqzqCoKJvszXmOk94c5
ZSDgXfcKFDJYCVV2bun7xZfQv3fpIZmHAGA79P6NiNKCCBuGnmVpq4iU4zmbgICwNkiX2vAMB/SG
2Gmy6IPsMTiJp/nPielAZkYwl6B+lECJMEG0RWNXS4d6vtDxXcneh2ZhVQIokkf7PN3WX111KNoH
H5XeMcdXtzLwEsu8JgW8wzU7sUXX8naQVtKslPa3AXySjg8VHLPvCLRB/PgOCh+u5X7Xqz+TcMO5
ZWpfJACF468PVqWffiBQwPK8ptYrFb4MzEwFanS4dcxgNtADmp260UG1zIARi/k13TaE8k3vzJJm
xtYdky/1TxpucX/3Gd9asKTkt1G+8DGUiWNJy5I2vSMBklm+9CXwSGSAZIDGkeCd4vq2S3eEbrYB
IEsHQrLfsIK6mNf7NtrwlRnh1S+PtXwQSTbvaZnXTFubYku0K+BXn96gq3ZqtkqXzQI+0LQmwwPP
loq+HKhMufDjzRB5y7xDugAzRxlvg//yPRbVJftbAYAoeLrmHmBmsuDutPB3akbSZXruEJ+V+SLG
eyEI44K1+SL0hWVDma5399JR3RmB5OZrFcwPwE7wfb11gf+hwgHS4AHF0lVkeDGnscAKUno3rvdM
9wr5iCyWCcgEV0gJP1U8KUt8gPizSOGFY4tlmV8YItEU7dSIHnztCXtTe1jtuKzL9+hNLc7B+DGf
Pl1MyOJOdXtHBOdrPBJO8SGeGS8xT0CJKPZtWDENLy+k6zCtcom+miFu4cpzpnGrewKWCO4Q41Mf
AC65XU1ZrpnQCRkResGmN+jTF1G3ZK2Nn1DGPrCJY2bsV7DsqvDnKQSmvSvjXtG3eotU8g/qDF5h
PXwqEnEIPWOUjyT5A4EUjsdf7PVwDDF2RggnD/SU1Bj+wIzqM8xeQE1R0f0iA11gzkQO7LLO4DfP
HdkNo4vFhCVIZafAlp4RPlFnf0yOqPUF9dSLaO4WA43mdrLZuIeH1kFnX5xF9nOS24hHgbEQdtuW
uU7WO/rSZwk60Cpn3rdf/4rDvRRB716GVHBqHpWS253gFTZbZ01/4bZnZ7hjwLEEpFyx36xpeFG3
2IxHGd0tLdsv1ulnLhzAc6rJKpEyouHZshA1XqgznbnNHlV21YYHRgbMkiYyBEX6kRE7CSWZqLi/
Q7IeN7X6VmIyC3LSYIplwNpHAk8mgCnjZARaaZPCgKaUQQA0XiJiMDVCERlOJiUy2SIF4LMWANrE
PqYDiJZnhzBft95uyEl0RqBRo53wTVq1m9m+E9zj+gAw8Ub3P9bvAAZQajgvGcHCnaxbwHA2YVpw
jEXyJZVvUSgXU6PYYXaWYZOK6/bL5ArrGP1XwN5ioG852ICaAdkkvKT20RhXKt6KZgRLM4mPBqhv
9QqmNJBWkvmu09XPWU6h5ip8gU2xj3UX0BJ7bRmcGS+IpG/K+uEVb0nm5medQgV4nQTETgdm57Ma
qvp6LUCa1w5+uEEYzxNBwp/Q7tD84rM4W6iYeVK7G0cteEdbsk4mL623ZjXDpP0cZdcWxB5G5ASY
EJ4ffnxyK9jC1yzj1E9WQEhvBn/POZarePEdhbMq3BTCPkbQMYc2iw0UrQ2kkAByoy+vBBCAJihA
1vNgAWvKhgHf8SDeANSQHIfY3BndYJNm0LASt9YPZIYFtEzKt1q9ZqWZiGqpbbmNJIahA/4cNp4m
x47/oQMunH9xielJP89+2fkFcPiLuX5OCWWtAAPS6/pcNQK6wghtiVJV2xJ4iSwS2ui/pdKzjqUV
k0Z0GGvJeCXqr9df49mE6ar5szBgnA7HVnW8cF9ah75HE3SdByYixMYGcqMc4aIu71X6SKE6thjP
KqiIO9I8WuOnNb6L7iXKdicfUDkuCSeubXw8ic2nyBTHFhxjyTEd2abdwpScxRs6jwCPbfitBu9p
e7l+dNFFxZEQu5IdOpQ6E02eHm8TwGIp0eY9pTQWspzAZKVesLSl6Ukv3Aom472M264Bg4nzezmw
sEiF75gtL+osDlxSKsmfXmigerkKKjgVltE4zHpIxUEX7SJsZW2EHIHzF0Tw/A0RPAqiMzyV4DpH
1ikSe+5CumUhs/Wtxq69WqsS6bhH9h0MqzuaBX4ofky02uFWZsCjUvIbzSO8GoBae8YftSMSPZFh
6nLYMcfhxaC48LreljEwhFR7YujigpS5CtFB9PtUBVSZnH2GnXBLDUx6vHJH0oxZguzlz5IaMUD7
aKCjT16ggPl44TBxHbiS9cmkgMX5m5d8iyBTBx9ZRHYVmjOTL6JPN81tZPVNccs1aV6GEVAPlg7o
4EtJ+tGb98jl9G2OFbxGpOh0CNCZY2KRmeNqr9K/8g9TbXmvUtiROyZZ79mMfwUDO4k7DyhsXdxK
D9euyDUPlorpgwiQy00QhkQ9BUnodGK7wm23yJVHYvwaNdNA8dzQhYfaKu1tJsbpi4HzInqW3RLx
xcLg1agybJBrLzzVCLatSXNzhPXVRA4G52rAL1XxXzpz9BGMsK8Cf8Qiq9xzj5BRBfX9urcO7Thv
xThY0pbcY1TGphv89YaDAgB8n6qTtMYYs3cZrc1znuD3/wtGhmCyjDa4qHs4LlyoLBuzNc65Yvbr
Dd9KoeJ73JrZrgBxykPc/gXq01+w6jjRogMz4gctrfKQLk4WMqnK/5KMO1JINGu+z3EDlGPtk0sa
ASVOW+IX6ONl4alFW2PO21rQgXU3i8ifMOECCK9hcIink7KAH1c90uSXOTZpMe2GPTlrfYEpxEkh
tfYsUkcw/UKfaKEi8RU3jUgm5VP14fQx/2PRMF8oBCqZMPUkJA28DUl3SCMLt/O3gemPXi4FMA3k
FdGNIwAt8H9Nf81m1KXi0sbdQN/N00QkYETR1UFFShfP8d+uDmVNzK7WjrTNxKRMACctAIxO8AI1
L4M1OLQ/xzK3s0QzQZg1GOzcVgPct00H3KjDO12cQsjVOQRrssP64gN1y4KsPIESxeAa1OzWIW8p
FtkOrQOuGb1gaorLBnE6QQO0v0wjJ3Lm/EcrX8LxWeY/MvaVdnjq4luFTYmJvmHr1ZGqzcvIauBP
QBQwD990eMUZnZ2YffkCYZ8oj8O9Dtw2/eskeFyMAH0PriFluvhX8wjAs1m25dOnhWGcJUP24c/T
ph0KVuSJCp8wAn6GdgTlLEUglD0zmaT70H7G8kPuQiC5m35ZjMe+eNcVZGo1+WoFWSLLynK1gM3+
oUd9wncN3pyVhy/ZavpZmEcofbZhvA1rc+OpNyF7yOF2ApMugks3E1Z4GhKp68C5TCuU44FhDE9g
Afsqcn5P80RYxtU5q2w0/10GzC4E31jZDRYQgw/yN8Gmmr/xSXEizxO38dMwtuF4kLW3yXspxSkZ
b/O/2hKeJhOGDDnQYILf4+AjAssih2WkqZM2SKoWiX6lS1AJqgX/DR+IKa30UFmvsyKN/b8h/Hyx
qdU3wCnYzbAnlbdcAJsGCYjGhChpt1aNNd9GIlxBeVM4olAY5M2z8hjQsTrKg1uIOVpeV4wI5nnH
yDp4iFcZEywBqkqv30m8pRdYpJETYcRYx24au4ja2UtREm8EYVliSUHSjGzVFbfZpmcdb23nPyUw
VilLjiz4alE1Pms21JPYLBPlp0UhZgTPiU58BGFXeh/Tg+VhHX9IfL8YjRBoJwENzk4gWcAndg78
bAPaIMlPOekDVX3shtdIOz26c39E3Bz9ls2LXtkDMtAZ7snOktXCiOmXNGd5x3+qG747JCdzI5QU
JBRxL/j6eb66te74RB6nsiGP+1dcvfv5uRZPNN9q/BOQryCS+Dld6fWl4HOobgmSpXl80aZXdpIC
biNsQIvGIxdhtFYJWvu14fRs67b0cOyyhWAVc4nXHAncrWUnonL91siDmH8XBqzo1yTGlu1pruvL
eWorzDuh1j/kiHkLJLgqgHD5MnNXJE7m7s6GrZr2M9CyJp3ixbhSoyLgTexVEBk91l9oHwabl0BE
c+aY01LBno9vvj5KQEvbi2risx8Qwzdfpt0tZWXB7whscC8xfA60O7t40dyNBYVmeqyEt5KoDZ43
D5gfXGHl0Iwnj1qxfojiWRROGc1fpm7hU7U2Cmbr1JG4GRYXoPXepCzzctMw4mGbu4gqt+avZP8x
z5ocvP9sSVPcRjPFG/W4/CenN5KXvM9SuKKMMvich/EaEzXSGW+KsdKRL7NyYNwRmruyJPpjo7J2
yoEkI7mXwdMoInXIdOvG23w+qqk793aBRZwYlp1wV0RnAw7p6BqwkbCCMnvbCeWmJFwVZkN9oBAq
i2tMlkqG2oL3ThoY/3wYYPK0m4FkNSaBxQvfFfOznZlcjCTPvukkNmtEH8c4F03NHb8d4meMSsUe
VmUI84AX6yGFpHGYTjnZLc6yZbjqlNl17UsvIfhp5Fto0N6co+gpYJRLcfzj0EBG5DHzRc3gM9or
PwMEPBwRPqzAJwjHlhGGrVmr3G0L9lmk5ZwM4CrZjhn3vMPALjE/ZWixmHk4JDqGwSZnUlLshGRf
dS6E5pgNclz90AXyxEcWj3v4jUssCFatdZI0RHDET1Ca5FdTcyuI3sAtkWlRZttYZy1122TrkaCe
Xv3oWTCZb0FEoPm+Ga45YEx9z+SIPRPQcZ6oydpgxgmv2URq0yXi/z7BTdNJawjjdazSsYNpqNct
dJsVhO+WjZlbO3zbfJ7mZrA2wqtglD2AP3mnikdxs9CgSVIIx3ADVc4Oa4SDCm2rJItCN9NlTLs6
H7jsYwUSHD1sJXwFA5Y0c37qyUVCIL8YyElCwOtXu1rbWRwgZGoVX/jKMOJuWxKWfIGxhgnvvkKf
uBpw42fTn4cmqkeqc614vapGp8NBHlHc+vDIrxitunU0/NYXSdIo0tUl3Xac/xF2iJ4jHhwZqiZY
0nlRWZXbie0K3RgrJnRWt4kcKWaixkyjTA9UDFgNgT6DkUVsOy+4etpLh11MtJcEci9eo/45FoC7
ya0yPAK9a4ZtiGjeYyq+IqixZbAKNugiJ6ZDmDCJRofihzJCG9ZqCW+7+zFErE1AXI5Yb3hxu7W+
6TS3pD5Z6O7oFMPNGukAsqMebka2r9JnQn3G2lqh85ioElsGrMIpAIUgkL+S7jGNKfI9phmarkr3
AyIKKOt2bvn0ZDcwiOjRYCoh0nagOlHNiJnvH5FdED8rhambdRgVJsg66W74tYbuw5fciorw5kPB
4gzOQ+g2bOXIJ6O5dPRoV1NEsKKb+4piov6hIEkASXXss8VPqd6m+dmqHnPBVfxwxDWEuhg02Sa9
X8YrP4/hB5tTmLXG0IOhK2hH2JT7EcIyUNQ+rx7tHWoisX4StQf22n2Fscs9hKLL0bQNEp4Gn9uw
rQlyk2Yyp3eOBJYWQE1lLDwv1ftFIIGLEhZDe0QJPl/g88h6+TLYkohltPg3Qav3lf6qEoT88qcS
sxzfsO7quyuPQZu44zNrb3V6FJGmkoIVob1K0PDXHJwsppZKwLwHpnoQ7OVlzaj1Oi+OTCCYLWJz
5ZyTgGfSfpBsq5cveVySQSHrsxInNfdlC+eVDL25NAuLFfIXESGERc5egpLm3zFX30uZtRpTztn/
bPMyS9raMn9CcRtkF695jmzbM4T883timSiDaJHIHky+R1L/0FGH6q1eRquR7xGAPfsP9AOK4viF
Q9IzDGQGr3Yv3yH4ETMvIR5nbcsEqKlnYQgd+9g8CVYMh2U4beeFd+69FzwQAomFU8Felb+d1wYV
nTMw9WGHELTbvvgrc74qWwzgR50H1D0av1P/1qIfsd55Yevsi96nBI5XvDGlwgZkCBxg5LsQsDi8
Ef5lwxw31a+vkVF1sFRVMJ0kpil/7apnKgtXWjn6i++SJrUOWET3NRHGy1yz60sSzFpkUWL6R7Rp
c/fbZ4OURCcXchafW/w5CXmRhffNGn/qzlV6aAonqf+y7Kf1ALwUyO3bl2ltZKpb6jephrH4RZYw
ICveio8QyT3m0F+JJRQpIY5hMl3hdeDxEh6cOSWc03YdKUdifMvmN+q3fX6kqVT21ArcrT+Kzgr0
Us23364rT4N4m7f/5IuSrllrTA37CwtMkeRNfQ4AJYmzrxAZatuYk0Tl/0+snMk7NIs1GDIVG3/d
6g8NKiKLwZ4X2AoZKOD+ZYWyFOJnaRC2oDOxURyh23LmqfrRJDS0qU6ztmGoeVT7d0siFcGhFe9Y
5HGrzLCklJ/PG7Eilhit0CqkmWBWGpYrIZwNFQwZFeY5a4pThj5SRegDMgfvaUp/U0Y/5qLhAOV/
QIXGxCVdfjcqOPpm3Y+wV/cxXus+OXbBXIBkIarIR11uYog1HEk6XGSLtr+8NfjZ0su8dREyBpwm
ki32Ph+oAsriWOIRLLsvBm6asanDDwZqPVGvsbpCTMXbbIIKZFg/H/IR0bCz7F5pgWoyKM822WgL
2TmbNk28LfkO5d+kIbCPZDlQbIsmO4ciYbTA5D7ZRC+6ZkfVFl6qnKhaImtbomsrJPw+XMR+uvCh
DdG+dLhNoSEztfHadzFAoUEQroyyu14HpN4E2JlYJhDMFKFw4haCmm4BUaNhCD9iJLr9TR/Z7dm0
AXVH8+ShW2RhNzv9jlzKEzIuqPMJ0xNaMaJoRrsbSR/dVfKFrEO9RTZF9UHVNdd+qMt7R/D3rEPn
Ux+9a0WCtcIMqCPlcUcqSi3S3FEcjseuOKBfsRkri2x3GTcJyQvCBK6tD4OsBxPw1lLXCiSAN7TD
DP5lbEJJ+9D/ZDJckk1juiL7xsnWuQbgSc8YvHWEBNzA4yyCfVKaKzDfOVbJrN06IqN0j0BsjblJ
M/5ml4RwjOF+T3QbNXvwDGDPGLCyM8+J/ArMC4/kIG9gNrgmqzEVxgfRJUwxPgwAvhRfIY2hyHI0
vsznKRdXh1ih/wsKIkUAu0ubjizDgVHbQWI5XLObKZQfwfoyq3fLWtP7zXHW2bqBZqY1Xx0Se8bH
AR2vlv+2K0AfHuf9sGT0gUrfY4yILaAjwRp8A1a1b/yXLttF2pPR4V5r97Murk1dBXlDFwLvz78V
ZBHSwiSrRVae88i+jd50fqrXoR6/cvTDFUE4mzOf7pl9YlSYNxDiNSCMOyWUO5ZRzfrz8GWCouwG
2VG0UGwyX9OyjaadlCDHG4S0x5zVdT/sGDmDDW2j82/MGBmKA8RvQsJ9424h5iIBnEI92UXhr29d
ZIkgPugUyrm11vq08+oDaenWqf32xR0xvrlr8jMY5k2cddjpPXLLVab7zIipddFtVhR5VIw9wVoz
agHTHkPuf2M/Zin0Wk27pYVbACSYm9UaJalVvNX57/heyee8XPUsL3kWJEcPbWki5GMj1o8K1ab8
bizp8ZIrU4zKQ3f0lR7IDyOOZaUpLPRjG2vmEF80BOTet2W1UFbMBTsxXB6c2r+msKFUlvmaIvLh
cZzTHbMQFWjrqc/iXYS8nYKZusD8V1Zp4hmx2qniCROErYy8t+OpuJtKdTYJ0TnHLqpOdVO7BK9P
O659rC4HagZPwhpPxJW57sqO7+0dDgIwiSd/m9gdPNKyzJXGvJA0bqo5P/gK2lcjPf9Np617g2gN
ugihFgvo/yR7LcDkkTUDRtLaw7Xg/LrovNOZdJTg6NqUGkNxKhG8UjNRJGjJafAYS1YoHZM37qKY
0VAqecuACTDwnEWlJPPAW8DmNku6elQnErDQZ2jRyuO7YICBdAYQBTnlG9IFoXM5GDjov9c0Ayuz
JnzCt8MJN8GPVXyF1ucYbemVk/DaS+tSOM4DJf4nq+rIUJYWzZ6Vck7gAaFWEYOc6kB1g1l5PzbX
JvvMs12+FhE5uMGvHLL65cz5MpV156G4ib7D9ihkd2YcpbYav8bwoVGmlp/5cO/pgOdN9azrDPsv
pBocNwriNIb55Yekekt/33rT0uzKpWqb1s+/3p+JfCz8hQ7IFJ0VFg8fCnWKKmbftTOtOnYo2MhZ
VNxHXn7hEosXoTiMMYlFYDkXQHS7T0F7yunAan1cBCbJxv+RdFbLsRtbGH4iVYnhdpgZPL5ReQxi
Zj19vt6pysWBJNuekbrX+tH7CY1PKcmuTveTNVCEC2neloJj7qQ/MRnSykL9WPXLsAulRjEV39q9
BYiSumvDPU1XPJphssMsc+MGB009yi3RkS/iTVDT9Ev68lRzLuN+Hl12t+AEe8A9ENcEfBw77SXI
kyrljGDsNi3RhMVglKwFEmwTOyov/1BJ1y+PCvMB+BBLfcTlVkDteLx+JaKhxuEVACRNWPGEwI6A
s0q+sc1YBlEcyw7ECU1gPiMnw8MxpLWPwf9RFaEJx1/zLPSDk67F8NOnZyECQ27UtpvBP5uok2vp
yxkoqJcndXIPDCKMMKfd2/EhMd7r1TATlU6FtavaZyVtzPBCCUQ8GkCjvHndBXgRhwCU8IraVHEE
MDI6sDZlsezfGQ0bxabqgSR2hf8ndae+emqo+/RjEZ28kZtvlbcLuo4UcgWHOdxQ4iAnaIdpiiCu
gUKaa1MV8E6pdkGH3MZdePVxpI/K3Vn2pTGvgf8XhI8OKqFB3gV8ySNSGrBgrLg6fx/c8iEhdY9s
e2fGL+4VP209h7HnwPiqECg2CadzcRqlKe+bFJ5N7STJdx1qz0IcLxS3cXU1mc59/yA4ObEMOdG9
QtEYaWdPWdX2yhoWxZyLBJb8GkGssFHXOa4D8xRr13pgiIjeQfsTNajLT7AAaJ1Y23rMb0ZJ1Yr/
Z0rU7W0VRM/gvMVUjdZO9hJrulxdXOv689GbBkn3wBXGZxmI6q5ftGwEEatnbIw9nU5c76H0FfVf
2QGWP9AYt6fv3PwWFJIFhjNCe1kUW0QleYuAo8K22BB2EDhbTUgt5iSdZGhxym0af5T5s8Fkmd1b
vhpNuZ9y/2Vl9rwDY6dsBo6iMSzxnCukS/lLi71TbE/Lilmm3gExlYtwHSDWRtPK4eR5PN323PF+
CZ5YQG+X6KJRJmMoxNxS//m81zoDSO3c2Z16nxH8jWvGaoC0FYQWwiiffzqECdhU0RZYbAf1IAVn
p4C55ywQYHOHIHxTV6c82lcp7cYbf8F0ygXQL8E2KAMasM/lXC0CI9G7FV4HQZCj2xTIisYXokT4
+VEm1d3GBSwQMg3KBKLqKqvRbCy/ZHPeVJR3+vqpSFGW3+OQ2YZWB+hVUHOvvw1UmQwYdQT10xQM
dGCD6kyMGFCFKJJFXwszG2mJkr8CPzLKT7vsGSV+FJZb692aML/Wt0awMZbXfA2GF0JFeRInPI6w
0T9wezlgzD5KGpC3QEMVsyrM90BnDmCBGuVTVTq2vDNG/gB25XJETltQgtUVd7Fct3AjffrpdURe
c6hI/A2mydcIK1zqO5hdYqL7U60zqE+wP9KVohdrhUTyFoNEEGBWqP7YEJCiTJQimVEtxSfTA6US
rWROpfJp6y3pLdvxze8vYAeHC4VdWw46ngOO0JK1YmIcVedEhEnT/GTyvS0/UmmT1yuf5ApRFbli
k/dMkhnocDMnGvN3n+5N7wZ9MFWgeRqOhjLnpYLEkUuwd8QZJS5Fim8H92Smv17JuBPtDGnTFFhX
kNTgLVzIJsvIVMAX3tXjnmi5KStSlLksKNCeVv05CX/EDmxxCtqkbSgQwy6/c9z89MBGkTJru0+J
6RLGWdHWCLY9beET1L/EFA6y7h7/KSzGU8BYStCMDT6NGEnWXhX4jnuDSk3JiBpY8OW5lflTmyM6
TCkJryFmiAjrEKdbNsAJ+WajbWziEbU3ca2mqnAsf7R1s2CnnJGJQ2x4WREB928McKjVcZcNxLFn
XkN5JySFeUQzDaxgUh1d7eIPRy/5NJxpOG4iSWJY5nCaQlYjI53S50QS3gRzhLqpES4JkmNmyt3k
97uk+rarSCGRR6ZzsMWmF19LHhHTfwEZy0BUfevcaNdg8tsy/eOiRjYEbrQoVv66109xfi9caowO
KDX56MnDwfgb9a0AGoSUe3SliR9/WP4t0L9r9TYi29OngAVBvTLjhfods9lRrDUk2F1mJgEgpdgx
pznK0O5iaTuNntcoRiduzApivEpth9ofjTz2nZrSN9CjXAuWdO3iB4REQlKL5QTCKPXqpaqMmAbR
vHKMb4r8wVfhO9zanC9lT+8xstgBOKd/FCiA+KKhH+YQTQwwrIJA/h1An9JcHG7Rrjx2MwQnPonw
kH2zDhoPbxa7FOTAylu27W+X36kJwd8/zZNbaCEPN86Ik/H+zkI2Xk+cT0zVpTzRM3blOWs2aROA
WCBtiAwZ3Dt4We2z1z8iiKO21uZdcbPJ1yfYUQ5IZPmlsipl0prTd5L9DHWBMI+nNQVRYMSWI+CB
yZOwlULNFrVfrsTzZbOKBnm2tu1xzbNGt8BBzc5QIhD+DFpr+4WyQhxobsEne+1Ym9TxmBPy4Qtu
xs9xE+cfUXsU56uL8o84x+mvhJ5Cj79c5TcKOZOI722qPZ8eKC8qvp1ZrgwYId8/IoKiVFrLoYJb
1PbtPLasSatctBI/Z3+xsrVmnzEmlFgdPJ2sxUvaw/tBglhXJLiki3H0hxsik4hk+xhqri483DPa
AQOUQtLCmf/75FJtxTs+t5mwxTFolwd8gLDPXH3AHPAFAhfUuXWLvbocacc6SQsZR9c8sV5q/Ac7
b4ZP4gQ85PqyfrbbVZBR2IqCqpk4jgdaOHe5PvKEtqCqWPgDMwJyyly+u+6PP6SLFg8h4kpd+tGd
vyC7e0QicPPzuWrhguC3yaBtIjQ3SsOZ2V0jNlTMxKPyEFOjFnySgTyBC/lBW5aVrCDBNOovJUy2
EHTF/QHwokEgUv9k4xJ1jvgi6gKnnq4SokM6TOHME4DDb8nFkM1D4aDnavcDzusoxbFPdFOKajnG
ND3SzINOiJMFrrWcE/0iZjBqabsjJwymJnd8vHx6DT7SyZePco1LlMZw5MroysPcnjmc8IXt0B+X
cALE03UvrN3l1CvA4r2Xgmo36kkFpFhPY6NRqRjZ8JZLXzxtPsO50//E4C4OgJcPkGvn1bc7AmtX
xAvx1vvkLAnbCKFaJXsIktGXFHHG01meH0aQgJZIb697ouCm5XiaQT0KwwqUcbcSxEEdvGtLOEzt
5FF5Ip/IAcrAGsOrXo1CNg91iDAOO+TSdNNla531lHRD/GlUdH8T9IbaRhCW5rmPPnpBlnDWCvi2
xB8T7wa+xaz/4lnn1QXsMLcwNSasXskVHvvictUKuIuv9O1ZYHr1H5cVD1Ewr8KB0V6daqhUIsyb
Qw/WwYSqVh/mcKDteV2Ru0y56WjsBZBRxEt3ya0LvydEQgqZPg2KjIgr0ZEQtnB12fY1ED8Ed31K
FByYqUux+KdKeLOvobkkcafEuHVqPHQuNl1DBDRofx6QY/SwaJGiS4ZAP5fLAuGHPbmX7qGlks9o
vnTjDWxPzDQurq07Q7Ks8ik4zkxRxnnQ8ePw/ZF/iL9vJQ4NH2kpRBbDRq398p/w3OEFg/fUrI0d
bHsDqLIDFVM/B+2USM0qsywUD9WyUwukcdvKR55zAjacsRdPFZuj1EedOCOUeozXWo5ynoejtamA
ZvLWi7v+1ZrfwlltBs8Usx+fjAynH4uTgtfzkTvc7BkiIVYzMA5SXPlJHYDe6tyiJ6KlWJwEdE3i
T42RutjDW+34JCJs8dZnWkrcwCiW9LcUnRzjFOoHKdnl8p+V3TQRZwTd6X1ExQ9R02TK8Oz62yo5
Vez1LJ8klBQbI7qlCe7f5ZDtGJkBqAOZdZTPMUGLHvEKA+Xwvt+LfF8U58b4tvkXH2hJG1EQxIoA
vUp2kRrhAhPwhMIcjSGL25E/QrimFI6WGEvwNl1TQhdfR/9CkE+IULneuu051gS4Sp6sT4o4PJNS
EPCArMdbjxurwRDEDVD5Gms7dexjRKuENingBMKDZKQki1DGWsVzy6Jer6XaU5ZWIu/LQJFvclzw
K7gSeQmdw17BbE/KVQ/HXzPMywxX2fTbFig5d1tAgph4f2DBBrS2CLpE0DoUIjfeVEFiQkQSQ9jL
cjOyAxHtxeTQ846MtJshqy1d0Dxy7ZXgQSqcUX64yqvRNll5gqjX8wuOGct5RbHFny8thpDFo/Un
mjx14D7rhcd26aYUcjSEyEMwud0TNyHAMYjcJ5ssaVYgjEyMR/zDBTZnfmYPc3MADayqN8OU/mm8
jRFI7lCiuM0g6SKV9tWd1lRQSTS9UltZbMUm5NJv3m3yGLXnlOhSY28ibYPjqdRVHu4ieW1IC5J+
5cdorMjrNW22X6ShPJP6+GkhBY1X6Ro3h7ojeFAsR5iMB6JSEHfSFmy19doJLnqFaIxeBDTM/Igd
FyeuWbjueSd+Fpkjn+HObkFAUcW3eYy5d9baL9Y9YT3I+JbFPKz6LIrSS8pXUUIFo3erpCvxU93D
dg84NLuAiEzK/Rz03k44cUy0/mo+1+JmhnZ3boEEAfG7BuMXloeZ7NEF+tVIf3l4Aw5Ps1OLlsMD
KDeQCiowsUAG867euxbC8kMXf6k2EyfxnxWYDXZNoaqyGGzL4ZfZlK+RfRdi1/zKKceutL1k8EtU
XO1tAMRS4Pa7uHwf8acfopQBiaVZwdrF7V9eXFXUHuRj8WyR9dnnsxOXNyFNqNcJdmTUgoWl2gXJ
h7R08EKi8uHbxxvEnEZ4CY1J+TTh2yeCQrfzyZDhGP3q8QtO3l36h+kdJOGn5N80tHdruIqvozQf
XbDP4WHoYiiXuorNbJMOuwjQVxP6U7hGU7anEcdpSdhv2HIhZs+S5CSJOwpjJHLANFhoT/ImxHGq
0N3gHBxyXIjOBkd+pAY+kEPjwnR6eOLJtS4wy+VrMk1z5R1ojBXOVpK/yva70UAf6V/UUxJ7Kxpk
IQxyOoVVFJGe/22TJ8Y1iTTlGovrmAKc4uKqFL1dXYQELoFfgpL1uGo79op0TkggWjvD/AVo9fIL
QIbOTR/PNedACiyyLZH1aEzk78H+YpOccuUkLoDftzl8hOqXIdczo3xqMAcE5ABLDrvWCUgqAAhC
vCpgTy//E99pID3Jnpz22DwIHsJEveZ45ouo+40M/ImjImGZN2gnXiQF+O2HLX3kzp+pbzkVMunp
oquwcqrU0iefjFTXmHBAKNpTFh7MnG++ZqOhAtdYRtRHhwQxQMloaOdR5gTeXrPWlvHO6i+d2SWn
W0gCcCAOZwbABS4uIUpsSFcdLwqbhjYAboZoH8Obne74KwIGCtEjtkwMtvZUQ433Np1oMxKlLB8c
ZmbZK6VaR+y/4DLWeMhajSWG+sfyJ0hQjqPoYH6I7X2M4Cyut7AMJP+kgI4hhUIBpSa1zP/EvKa2
VyFj4oAPdA60vVbfLOMvgHHw6zMki+sRC4aU0D4F3c53z151x4oG4D13WXPMXOLPZbNzX2TeCUUK
yCLEBFdBlH257d4391pzKgGCaDkn03RYVSVjZW3PtIqWGeXXnhFZ6v4g0JzGrJthkKPMIeQnFJAA
cmfjiF5SbLxtpWKjwtyXIs2sETyfVKKzCulTq7RJaX30xmscy7Vhakgqx3lqow+Jb0R4YwiYAZkn
Bf51lHxsFGjCU+NS+SqGg2oXl2DV5NvnROT4vAzR6ECu/ebBn2Pc1PImu3fnb1gMMzgWhsh6ArPU
CfjPcbfM6iUOMo6NyaUlEvYNwFFsQg9k0aGAxN6LGIwATwPEmogPM35adWZqG1wSIbv0RDd3ENWS
+yHU61b70MaLajyFn2/kxFLrb6xZYmFnHw6TT8l/+8OjG7BqbSVE27wcPJQq6uDKTpkIcJJhvXeu
QYUzad/3Z2ug4rLrpnfYuuCvQiNaPeLgnJYBuRlfekLY04TOxP5KXDhiEEx9K+Kt6ekYiJGBIoWq
Rgh4S+urXH4CLDCHLUYNMGzZIbHP5A8qRqfD3djW9rngitZQ7eFBRLnOxSwd64sqP/3qx452fjpH
o7vrumXQCuTQm5szqbz6zpl/i0y0RUHVD3etigAAX6MRnMnentk4S9wO2rzkalor6qYjsRyNLqlY
2DW4z6YKd/UXGdv+Qe4OLhkpFkwgRDgCiYXdfVR4NrmoxL0MWoBEayGnu5i+EPRmPgGf3o9KgZ6H
H1YA8r15JkjQm5x0BLDSVnuSFFS6mL3esnuQKUXOeXcA1qVvq/4YnTvoaQ3XYrOB9eOhBGNxQf4f
cXLuABK7ElvHeB+KtTSsWvWWYGYLKYGmsKCajSS8XpiZZtULnReBm4R5ZUtnLlQeo3IZMFUCs6u1
M1XUduZA9qcGtPDeVrcePrDoO1ffFstEgfSRPzUlewybv0qETTgnglAOd0m1RsnU5ttQOhCOPSkx
0yqrLEarzmlpUMeAGFB871rgTDV9YQRrN31VjTMZHG9lgWIJwW9NYQz8Mx+cGLsyIgeE1xwxg/QU
mBVuh4kN9aC7B/FJeOorEcVpBEzC+g/7LChnVfeqTPI3Gb0sh/LoHV/v4J/wPqBVLlGqhWi9a3gJ
WyLCLppryC2k/CBF86Z/WKhbyGinyPV1h7pOz8MsnyrRuqAuVGXZOopfIAyemowgbQbRq9yhxAgP
htngyEDYYvXf/SoAPmKZRxp7Ak6eRiQ1FtKpwrOBOl4hdHzM574NvzBJtVk0nmPYnBMYnOZxZzs8
IMmXZBCcWE3l5JXol4TMWIP0KE//TquDll9H/dNHwqaiiWvuDFRoQaQP4t6CbsYgFNQLnRe82Ncz
ijpHABKKEjSiNR3imw1edBmJ7qj85tqlxtcfUifLRIwRKYpvCgBulW/s5gRzdSdqd2IY70rep/iJ
692Qcl55H0PxUNE6irtW5WFMNRS2BtJ1oOoWbh1tAso4DtMCqXeYr63saKAJD5YUUzA0QDITCwh7
42/DZFbH10QGq51+OXZIOBEn+VAyerO9u59OuJd4c4Ft0drNiDvwi42uX4VwRQ4+xGfrdJiPylsd
fDkJ/kAgu5LYmRmJrtzsn0P+VqxNQ/BN/C7VVT+sg+A+dM+k+pDS37B+pwa3EHzDUK4tbqfQRe5w
RE2F+2hbUzwEPk0fw79tUVFJ7N53BbnFzMfc7VlxIvnQK39sPK1pfRvBkljeBz2FwHl7yjErtoY+
gM5+RvqrRdskN2852wI4cIGnwas03X2LVMTfyODxob7j5Eaz+lvY8zHARLqwCEdUV77Y/k9VRr/P
3TbmmU2JdXaOk5U9YVnJj5H+18imqK2ffJvI++7W3JiT5yfIX9f/6fozYs9RfKTWpnVuBcYWGh9A
V754zooCSbK1dAP2Rj6GaiPAIQOdBI0dLFmav0BPMYinHdVA8QxRlg/xoUo3Zi4Y73Z4ihcR68cA
jomBWSGNig1EB7y13iEPhKQ8CpjWVv/hmxnlQ4OixrNR7al4JBZKIW6wrZrttWQZjkdZe+TSVcPb
QPGujxwDdmmhEI5ozJOdYXxk6Sse95a2x1BYRh8JR1hun1HdkL26ZGLQ1aVpITA6tfWq70+5hXLB
WUT5nQqEFCUEa3lF5vb/ViwIEg77JN4I/L/meKI8TDS+RLSPzJv6084InrQ+hQwSJWljLhBLdRSX
EOkkHfEeDFidmZicXahcy47goVdV8tgJnajgIjm+5qPBusIaUYX1Ss1+evOdo22OAN/m2TxpTn1G
Rcq2N1fCyRd+ariPcfsSpesuhTg58vd9u5QonW8hGknRQFmce6caCRTTz7f1EW09bSsc/UrNvSF0
d2tbXnnqqtMnabnU5Df1GE59CkjCRrVDwO5CtmkguWfwKgjL6R18WkDlobr6ZdavMSmJQxoez2p/
M/riVjqQWyDD4HA3BNnVthCkwlZUi+phVesQiM1bpOrFMo44NeJ3RgSJDCIOAFV4/5BNx/5fdwAO
KR/JuEWn+RjUpaEypLAzLJryM0F+Syx3f4CobdUNDQQwHGsEukgZ4J2mdPjiU57huytWmsYgsu2b
X0Y4hKQgu/ywQXqJQ2S/HYDFPaQSruauMr1gAdZERsYhSL65HvzkZpH8I/3LXInobwRUp3EcvFdZ
juRo3Tx5n/MQm5DDVo9L8zWAZlhkXCvlGfFUIq9SWcSpStHOWbDE1BTSEtEYtjar+DjVvb+yPQhx
AIkQyLX5nP5dT0eBgYXpy6J7QXiaRsJ5DWxvycvoQKKwXGP5HPdJfUnzm2sQcPVdlyLA6pAjUjdB
7Sqd7J23nZ80pNXSxqI/yD8AaibRGoeNH5Audqz1HbNSUnEIYUzCxZsv5S+ZgiDkG45IfCD8h1oI
EMAbaQBx/5NT8sYkTiFDCYokc+3UotiWXA/YaSa7FJXKvgxIJBKYCK8/WkV8tHyei9E89sQLoTzN
zXXW7iyfoLe7w1RAykDOFOeoXAWQ/doh48F2EaFsAPhz9HsN2JgOcCbWmbjXl0F2aaIMd2Q8G6sn
UWJu8hYPdEGjR6wBbM1JS7TjU1OREufTaI053cDnBpwmsljLAZNItfMKYIiTZn441ZuXfupjVoLr
5oCsEYdqymfZYApYNs2fh8maYcmZjTWKZZQOuG4Fm5p6V41Px3dOvbIeFvrC8bDLZ2iHaLazHr/f
Mn8/m2Hc/ehCq1Ha87L7ceHAUEnOWpRznbztnA3p0yFNTgmiauens/7Ez2CSaeEW3rSqzlUGzDh3
GRFvxQzNY/Yt9s6G0LD2FoJVSuoXOcpyvsOfThaROpCV4/DKactBP/fSfSTM2dIeQ7zxvDMaRVum
JFg4qYFEvG0gWi6WurcBt+uVe908YudZOYhPr5l88Nx1HuwtwMNpSYTcGgUbTXU/Edf3WF0Kfa5r
v1b6l2rEM9DZs6jrz7C4U5CoOjd54s+95kxjw3RYaLQzv2RYBaFzNNE1WH3KtJVhWn02zV4jvCbY
WiFr6QJ3nZveW7ABpTT/PUYajwaRC1PPOmkGRox15xOqOUO0PCP4hVMWK8vozRswKTB/v97ozARa
vTS+oVzJrEFjSBqQMIybc14E6xsICDQXVQ59Aebesm9Vcom772A4ZepPF6iUll/qUoNSJg6IEh7d
+oq73ZgeKpjamFtvhCLIlZt8NdE/JOt/VyfMmHcVyVeJ+TTQG/YrgqR5pA+EnGnl1c52LetD6eQL
Am8IyQJGFnuK2nzrGDaGp8h+qbtl1R7r+CwTBJbtZCBQwCx7ZmD9CD0wPc5KNxXhywbDFy9lsuS+
DttDO+zGCr1tTMIxrxS4mUwM1oEjwGQGQ1gRXHzjj0OBzBRLX1Fh43q/nAYI6n5HRBo9oC6Diosd
Uv9tmZlH0MMO4jFSX6QNGNCQVcVk122jaNOMa8wF0+AvrhARPVsXSuu7r9YKZB0++G6eI8/TnzH/
Yv00BG8p2aocFh0Rg/21BUEpZKZZohZ0ZLdO+iO5p9xY0GSpoaIOd8LrqmLaKdatxH1tcWYf/smo
pBvo0TQtyN5cNPFW9da29FANemKWWDXWEa4vAzVHwwsUnwn50xoU8yKU9jwGxwwImCVBZHjgMxVO
gE4mrG9Hj1a6CwZCRZfII+ckTqTts8PqXqVbS9kRFVdSep+fmwmZhGgRiIfJb2p1gfXPsZxb6M1n
YbLgDkUnVXeHPjwO3C9yQ0EOsyNENWl3Hw0TY1bcqupjYJ6vLlZ5cbhENXVFdiA9xdMIjY4Aqgrp
YqhUB5+t5hD45TTpX63OgTV+Q/OL0O4atQzyfLutcMJtSG8318DfXfuiYWGKSyEF6gOYwB3ISqgV
Z+fqDvgLViEC4b49W+6fTT0n+ui8Q9zHiSX7/cTPj2q1yDXECcxd1Glvnebk9DuyNQeId/LbQTOj
9hl5nHfVwWaRV+mYaAPKsJFFpTXyoaemraVsk+gH4cAey6U6T+bYnoVmwTtIaB1CISpgv4gWSbok
HV34ZrT+aQGzRkRQTJHEZKDOZB1329FcOebKTE9KsQ+Rakknkw2OhtPoYRifynBJpDWNxgb5XRUA
qVItJL8gDcomYAPNH5bA+sBIOE3NT4VTwHJfgi8jrhd1qpV+BN2RkI6JluzHYhNhKonR7rB6zzvt
bH/9+wCHK5baOf1/obuXnWvXfpH0whUjuXuk1amCvA8pc7oUK5MeXYWfOeTFkbFyVu5Tcb4CpC4V
sci8EpyM3cIy8OhtPf9HJM6VJANkmxQPpKN9eJW8RM/tbKoaZRTZ5441zedNcvSrS14Jt5C5abBy
DOpTpwnW/kU2M6sRBFrIvcWpotdHaBA7ZK2dMSOTXkWMrdaDpuNYVghEpIXJRXG86TWI8kvNC2Pu
EvuRP/uY9FQKbxX2C5mIPb5tnywdnz6SBgGLy2PZ66RlYDhJ+a/Wzu43fv/T2QXoNA4adlYsZpAq
JZmcwkKdbCv7MPbIw2dMpRFPlbtE+4MriT9bY0KA3QjUq6dsdRZu2ziZlFsJPR9CGdJx+Xkzn1gD
ip2mLR3F9EIDOKTAYw24Wd7RT0YcobnwEtpG18jjxTFaOXNlAT3zUQ/PsFnbrEf9jazIWCLS3oBW
0qABxoHjcc/8koC/ofWPSyLrzxANU84X2drltD3MUB631ssVizoJUNBPc4c0ZJlc2a12UYNHij/I
wnYHyxicSO0bgkPeLCr7gYYG2T2vI5ZWZ7gowY10aQfcVPXdQ65+ibIWTqCGUYUsgQawlPCnpD9L
zUGOHuhVZz44MzFT0RZZaWCeqqm/wDJuYDA3poO78uoZSJ2/qFe2fvBZu1e6PQ+jIzN7QuRGg9hY
RgkjbomWdE0HDx1XhN4QnojDFXG0YftIhIl9fEGaaQGRDkxj9hMZOndUE5904xlnvEoWcuDoGMc3
hBRk+qpEgLqEElg7XxAXETQ8qVQMyYQJ/9ML+bzS0aGpFyBWbHlJjJlg4bmPXiOU9zA0K2KgIhRN
Xbmy9nq2t2Z39kN7Ms4zAhjhSjDLUJ+zbCOw4A2hGhrDerZp/ZuN5F1yZp1Lq9InIkOKlRncz2KX
R1OmAsyqh9IAKn/USB+8FaRd3u/ElI8TVeJt443n4RzbjTRsianlYdTI1CM/zbBWj0+qAsl1lDvE
2XSqLzORsEUqkXOPE8rZp25+6TK4ojW3xvuXT2J0biBDvDpEZpNr+y+wD7kuobYQkRbymUwmUnvu
9yfyFrCyeoY9TbH4ZwTby7Y+N7kZDa2myoCSY3vCKrkgN4/lmWeydaidW7XRGcrkqZEPzvKMiJG8
CM94Zrwh/vgdhRTrCZ8DKZ+44dxZ1u8HfxOXbM8CkiVJqT1WFuKHpdYTjER2CFU1RM/jrcddrTRL
fm0SabrkOYR7O94iQXeJObBXNkIn84JzZFrVMG47D408ieCJtgkIIDYoqTxAZIDHy+ohrEB64UQy
Ij3SnCRlfgEQ4hiVf8dwP8xq5DACnkSi0kXLMflICbxzqm0wbIQBWSnmwsys2tu8OgfahkMmdxB3
EmHD41reK/y5+jZhSJepryxYFzaOxZ6GeoBeZYRDAUeV2p7p4siHS9aE09GDixTBFJARksF5gWj+
f2m0wkjEt9eTMEqQej6XHriU23I53kiK9FCZpv211Ikr8fZB/e6dZSscs/CP3jtNFkp+NJMN5TBY
JPGbIlG/jflMAC9uQuG5iDKO4mcHqUlQgaosFXozWfbYFQ2iqISYf1BujfEhvFjhZ4bq2x7PYpuz
goM0C6dKu/eQWXmUgjy8Yj0qK9u9948U0FU6Su61LLaWs5ONZRhicyYcsx4QXFxioeb2wWDC54Ng
AZj/XvsOnJMJ0RxZr3DpL0k6HIOfQuJoy8xpL/3FZPplq6IhzhFhcJXj3nMuqbzVO7oD2eKI2z3I
w9qRZzKhEIPQ+in7pn7v+Rhq5tKqPBF7mA3ngi6fXj+G8V5GYqufEL/ERT0BCRDXb6iteXmL4pN+
Gr7qCMLAo4RKxIv5PK3dXPgqs+oroXZQZejn1CQOLUNgANpbMBh62bJmgRX6SelYIfSQruIXbEgS
SOTlYD89qkwDrJdqgoSFVMRohQC9KdE2DisjWkjqQwcKoARFAC/FzkJKxiJk4XP01/TJTWqWQJRn
bcBd1tJjTyK8ewyzpUaOa+9ggcC2pyB3I2AQPLGNuaHsozkjKS97SlE0tTlEASZFcIFAkrjPE+yU
wbCEGuMqBcFZNsGK3mCtPGNv7tno7fJNDp9QwtvXUcwqLTSpcRE65t75Fit2ty7I76g+9aabp9g1
37wl7rlttm2yV7S7sA2D2HrR1uw3qk7884zelbH+1YuPxnx7qB0yxLZKRQIz0IdRLAZ9bpgfA2Qq
0Xe+uhRrW2BchHtJL2aSty+dA/T2skJ5DK1DTIGYkxX73CkfgPcW2gCPND5IYI7Q4pEZiy79Lbo7
A1F8ZdINa3JPha43CP5q5RK4j+R3DI9vmoi7BbrNdPzNWtYaIWfdhpQ30DrO5yVTRwXsplE1n0wr
BxeYDFm9IZiKREiQiMw+jVza0IBUbbYPtmMwOzM5kjVCz3qPZkdOj3SULGIe0r66yO6edD+h6SJj
jTmafyxAvLIAgaWLg0eNr0KMcprKK7YX6VDA0DlmGQNFO5TyM5VetXPDwWwAPKjX1H9VhLaaN3QG
jbiBA5zl6KM3uk3Lw12O1o2ABkzUtPU5LjYp0hlii3Wm6uGdVYhQnRn8kvfb0bdiEeWInkdIw4mI
Y+ix+L+oGe1Djhw4alK04MfJ0/KCg5g35OgN4U/2B6rVbg3IP6fjYQDTanaJtixAmFWGzu/K3+g5
Ulm0XfEK9scx9oRLTupiI/yKsNcC0WbFN88lERxKSGix9tDKdd2I3GQjXrQJPxAdI3/lzCZ9Vl3H
3pcp4ke8PcM6f5HYbjT0R65zgjk7WNl7qohYTYgA61arhOreLE+FQ4OM4z72AJHDLJuqbOQmGcKd
IwK4UHEtojWrgotqkYU+OMnaQa153VJSPnc2IRBAF76xF4bpqPoUj3k05x8vujnLD9nIagaJQeQi
+HF5JMZdgJtacKGggC221k4OIbgZU4CGwIEkK8EshNqvWl+SjkUHChvRkr+e5bsgPRjWEeMiVbF3
D1aOeWbaFqxcEp5fi2WF9OsyeEjaoXbRJnbQ6p96vEw9yKkAIxSF10Q0SDpSJBA5ZTeYcC6AXkX6
05KDpO6A5LTg7huXLFqZ6qaQrlWGtmJjoHQhOdLe2AlCH20OroxbkTOjCrd5+zsw/ybhIW5Rgqes
o9ZXGXFIF+uemiDaysSGpSlfZZISI/OKufosSrRaCFPStvRgwF7iPkqz+FIVuE7qsNfowaBdOpyR
4bY0iZTKSz7EWdZ5t9KwD5UU/jVl8UlzCXeVl+ozQ1JO4yhcR8yKSSr/abpz8pPxkcgEUJUKIQ3g
+WqIfsyXtjUXcZmvqXs+KNZq0LN3N352tEnafLlaTy+XJx1MsuTHzHxWCfFofru0wXP8wttmZNyH
SbIvmSQDuYFSVe7oxacNLn5iYrqLjZKU2FWkhfjf0ojeDUyWBekX7rjrfJXL9D+OzmO5dWOLol+E
KjRiYyqSYA5ikChNUApXyDnj673gwX3PdpUtiiS6T9h7bWwgpbFxWKa0HV+4KubQHF1aaxf9/0IL
9eMxGNpTp7Yn2xFrv5DXXktVFi4t5++qQBuoBwq6GQyhXXwNhmmtCAPcqLNWY8pNZThr7CKRZMjc
gUxku11juQN91sza7DlrKrX5lUbEqsF+tZ15t0MvkZB/jvDNQTc2pvnWDvGLAvlDZh4wdbKKa6lB
ih1h0VkD8MVhFeXQZOxxnU/oXMie9STSK9CSnl+ti4kNMKuoRvvmMFa6fiNSMgf1cderyjEJskPR
hQSHTZsEmWCL8EH43JtsEca0J3vN4aFC+qOlblvo65aeswTwGhr0xnl8mVL56BysHp1lXoqpPwZR
sTZ9wL7oke1ELIdyjs0paOgmtIYJwkflaIU7I+UbQYWV4nujBXPSZ4L7ZPCHk48pCNrmwYQhoMbl
qrFhisJ9nNcYeSReawcMGxllxBO7MY9RGJSHnq8GhQkAPY1My3Id5TbGM7BEoO3hFrudBKTF+mIS
JNfPIqCKLBrBTSnwfMvuIIwvRf2eAKoU89nzK2wANjYRBDU8rZqlJxNTj4rC4AKMqZRY2oJ0/PB+
57IkQbZistcfLlHAtJzVUoTaMDBpk1AGxpJFucnaD2ojewuDubERnZzkWdBXjQ6dM0Ebw0lp0D8Q
DDlZ0GlAazUYnU0GqhZr4nFCJ9bAfE7jZdTS4QzgXVmrF6mx0MimkODCRu5sjXLD+XLQLpWkgwmk
hD0ChfnnGHRYhfPhUey3RbsKYvFiYrjiBPZVemM6zXByvWk/Jh/lVLu80BUxm6vERF43Ueh2v0bD
TIkxSXSW9sEL9xmuD4apVMpLpEl6zW6d88PGrzDM3WhwD8yNLcgAY3NJbD0V4Wc3XSm60/itwOPb
kkEW2ojsmE0gQwuVfukH6bom3UHyjiR4PRIyAF48BmWeKiM8djZChHFrAHDz01WNttNgEKKk6oOJ
YsuxOL+908y1IQpBgYFvo662Dd42tPPziwtpaJOc80F/78gw6mf5Jf/BwqJUiehDZ0lLQtogizES
TUYfyTt2j5GaqoW3N2K/5rru8qXfKystRG/rDW6GBG/CK2BnmyJg/VgzXqOpRJhdIFEIR6oS0EAa
evZMAEzFRJkCgermSo2vUoVcC70ABAE0Dx3vuZFtdKBehRcfjEqs0mqk26CBYzC4Kq1bVbAHC//l
gI8tZhga3/CZ7mU26XJinZvPEZAOfXTNG8jhDr6wGq9hQ2dMJyJsxm7ITHOSMxykDgXadRuKnQ3B
OKBeRn/V/Bnpl8RKPNMpao15MMvKuWJlfy+S96oDOavvYXjdIdfXdMIAgSgRsx8lZFLMiFz0XGJM
tIua0tBGBzaM9coHt9d8NeneBoA2MO+q2c2p3No5r1UHRKKr9qbv1BcZNSgrogVmLFxNOU9KU6Gi
/ezEd+DDEk15m197SYoprWS90gZsIRPhAL22T6pnY+EKY43QN9+9994NJyd4JM650N9y7ViHT1F+
AK2Q1UNJjnz5ddpLMVClmDQsjPmRJhQa9WANZoD+o6ElGPj7fHDb2uDKQEIxeDun81hP/Ro9GOD+
X4tobZ6gzjMRNXpLuGcKmy8QfsrXjA8ljS9DyUZf+8oks4dEPIoIvCvMEawWywiSgpdhNsgJJUC2
kUMRH9SfmWrBMtO0jgKi1GgDOx65RR9Zgagv5LP7nvqLbX2mqKGTyVvN5g/HCNGVfJsQVf4C7d62
ArIFM7eAYSzEpAaXYxh+hTVTeyKhiDbI/voW8aSF2kF81BgNCsAh4p+I/yRTqeIzQwYa0czd1fQb
lwJXAOmQr0p8FhVMr48QVfVswtOuYQR2HfOeqPJlrAFmS1+2E47Q8qszHtZw553o8YKwMgYtFysE
coWLzNwN6qtf3FOCdIEfRXsiYIVFjhBPIFtvEo/y7ch4SA3WKZvZ+CLicwdR66XVnqqg/VfcgIVg
wmcE/MKmj9NxqJX12kTPNuqLNPQWkk1AQxUalPCjVUJElAKOGAZSlfcCR2XDtsCUT/4RQj+sT9ZX
yikz5FQtcq3zpf9fip2g9cNkrnNjtzJwdd/aZ/S7pl0sA0ZxHiTbOKnZK0GMHD69bkYDJi8Ne2CN
oQJNIYJhQhFZaPPHH0ki8PLNkJebuFrO+SE0IjYbd2QVZ0ZVSkyYyskgho02I92Q9wY1GsTyi53S
P/RHcm5GJJS9m+/wOU6pC5t5rti1B/+mkq/K8WJFBz+8KuD10LS3exX3Iq4eI9/mDty+R1L9TuBe
FbCfLWMKU9znL3lafFbYUnxecu4M/FFI1oUgwj6cCNmQqVNClxul0yZCHYSuQqN7SlRQ+iEKdeOh
R+VS7y6Gl7u6uCrGQyFdUte+hXe30m/hf7Aqn6zs/6OnDnCCW5TtSKEKdE/N8FWYH1l1am0f/pFJ
0Abt4T+dEyR/DTOi3v604GSQSDo/lln6T7Ufmv1dD3vNOxfAZ+x9hhBG6EwX/yVV4Y7aWxwflGhb
8v7W/koPpWvpaCLEX8fw23uHdQYUtvL2vJehPDBNYG3HMqbZq86BKB5897XcV9gt01s5X7Phl0Hf
N+p3UXykKSLbP35nZzzkxo0nZJyeOddsNv70CPnS8hPQbxLfUBhOcDHVkyFrArpJS9a29vCoqQNS
0g9r3ThKFinM/BvBifihcv1EONsr56K2zKiOXnm12p+s3JSDxOBL3xJi4iM0Ppu49tlMlcVDC2ye
mEeWv48jOKj+ZjbXuUIQKlpcN8e+KS5ZnC6t4KCJa2feGmYoCdzia2eRbraTruafou6qUbyP+6ik
lzuRkM6/W8ptD9piugTMRzztpsuPqhALkzs1ic8Y2tgnOiq7wHPF6VXdxuAnTb9EumGn2RrXFH03
zbo5nbVmiwNP1/YqaSEi2nvqiKl2XbbvoYrY8ZDEF5nvbO8aMHiDatd7+4pVZXcqSteogS/sWvOq
t4gs1cdk3Xv0CyI7QUGvaBmlYHhTn3MMO7zxnnhvsl1dHBPxEU4ndbgZHARt+OArIzgG8D+Xzj/N
MQ9iQszGjTn/Ojq9aJ19d6x17fjO0AQMe+j/Kd0bY3kxHsOIxelLARaBkszXDxbLOsyLLFF8DIfM
Lvv8Xog78UIIYM9WhAUJ3+F0UcBCzkuLuyW3DcMg45Dg9Y3cwmFdYR7YbY/tM2Uj3+P4obOd9a7U
jfHaM8/8RRVfVOduMYqVJiPKjBMdaUJyMauHbZ2CCubQa1Du0wAV/3aYkERugOvJ4BIgXyQywtHP
kSmXnkoVvuaSYy1uo/odoOX3/auVfAN2SPhE8xZdHlkuQ0GtxenZ3QjCLrJ/CXzN8jfm+kuPgR+u
WhQLMrCXwnvzjE1XoUFxSyxLzpdSfY/+1xS9WxJvqnJw0gvdwXJNBRLANq44S3P9t+CukXiwBtQ0
dY6Wp49WIdut3P8yB/KhKfVIw0HbmSenMSCnng40Zv0QiK84eMu7d8t6FCMLmFWVrTADeeO+6Q5a
8mmwnc/OfnA1+W+Qss1AQWuPRndXuVeiHw7H2lxqPp6ERchaCoxecy6MIwOWmkkxBkJkpggSvlIU
lNK7OizQau8aCeonuBvaTfN+VT6A/ME3okyvRssH+lcwK0PEyEevI9IFc9vuDITlPt/aixz2vvdl
1LtCMB/LP0f/p1HXZs/4uzj2wykiLqbbRtEZnjENvOw3ZNRhruaAj//NT1N7qdujrx206kmPrUL0
jKJ3Bf4mZZSh/3TtW6SuS1STrDWcfZKzId6G2hvf1aT4qastsrxBkjmavuRIkAiWwElCqjHDk7cQ
s40AaydeS5yTKWdxBxsSnC2k9oUF5zmFHsYodElZWEh/EUnJrOrf/IDNw4OiYVZ4jMx9JtYcba3x
VpABgH7RTP8q1vghGZN0gAuUKKB1eGWF2BGG7Ctb1WLahSKV00T2u7r7wAfRTMy4dp44MDx0cFVH
/lNjxk0F/FL3WIX5Mw3Gso3SBR01mapb2RI4qv8z5kAFapoebV8Mv1aVs8qeE9W2X2V2NRksFLsg
us9tGi+2q77pUn147pIx7FwYdShG7Yq8DA/11SFL/uk4kjrGvyHGQjO89+OT9i6n/IkuUfpKUFvm
uWU5mx5Sn632QcY3I/nXCtb76sdg/BTmT5n/lQj6s4XoSRXcBf2vFQ8LDK5zf9gqv3PmYUof1lU3
Q3uHC1ZThSgM84MrhlXG6J+6inATLylZUsnWk7u02Xo1KLO1INDHBl61Hiay4a9NfJOSYfczcE7J
W0XuAlRFFcYdEjsq+ewvcW4tSt/ih1uUX773rzkcHEA1M2MWkvGlYCoSskw88HItywVqQAilxRNH
YffCQxOU7zwDiX5WMGblbyNzvWSjmZsxIxz1HvoHGyY0NUq1q/iLkizd1cPAGlsfuY6pPypw44hw
yUaHTManU+JIYEPDPuqFDR70DY2UoHDNX0T2PWJAxDkx2ihXtib5kqjTmgLYh7LVR1wUHIyJX7BG
qbkQeGRGpPCh/dwYxbgyxgg9iPPZpdO7Y2lvhVoxZGJZqU1f0utm1uGr5BLQUDi3aXYa+ZOcmreY
qVtoG8dOxzbaS7BB0a7WdR7ZHDHHj1eZVBDj1oxhxDlDuk1lubcGaoMiP3io6FPJllgC01MQfSMF
GEBV5kl1sWzvcija9NCa9uzGWgVqZqLfsS6RbaCcI9+KP4J+L4IU0ISatknijZ7W+6HXD70S46F7
maTnTmPhKgwpHTsCYYiKMoAQEjwHjxbFxgyItgBH69o0m3XaEUJRFcRXm2JZdFcIZJvJDk7C819r
2b42AwQOZ6TlPjTpzQcq3X01znTqKI6aAJBArK5aStO2GHZl+KmiGEhH6lr4Tq22zsLkmBLJXmZo
U0yEw4S6Wd3Z46wXNOtqd8MgUNjn0R82KaO9JgAigtRqZKmjwwCKmi81f53luyEumJjUuCzWXkqW
iIp2j6sRDtj4HkcZzp3p0KLhEAOmyebgTI8w8ZdTRjRSTiIPeV6xMS7UokGVPG7r+LvDFcbIJiZT
Aqvfho/SzROMKt5sjct/fGDItKMF9pX4z2QYQiYoVCsNeZ2/jvlBaU5ILY3uCEQdI/HS0BB2Aa5X
utF1yC+ziPwyaQ1NirECoaOt4VpGVlGTN9OVQPntFdnMnEd80MxiNepGbwA94ZUTO1wCiJq+u6kK
9r824dyprf6Kya1Lr0o1rfOQpLLWP+hi3Mm6veFPnPLhgDzzoCYjD5Q4Z1nzSgO8Nkipw1mDaxRS
xEBOPfyEPLqqZPuVUnlPxv6mNP8GGW5623yA1zXleNX8ZN8V/sYgR6vB2Nsk+qE0qrtSRv+UhLgr
a5b31v3BedhD8VX2xPRa/XdUZ7dC8N2hLsXm38v20ivDqRfilFnTKYiRGHNKNgExe2zCHGu2Cevj
Tw3fqSXZaNbgqyuEDxkpSEmZfNVVwSHC2mIgkoGCRt4cyGADLTqSuc65CmhipcmSHNaynYXPpmR1
dAR09sWEYCWU9JOkV8z9yz6M72Og/iW6Dvgr7k618zeI/tZJ4zU3TEi03dIypk1P8ndm9ktHHc44
zFBFqNDGdAMhHuVFx4tOO5OdAiroHAmoGcZLj+90byngZ+0PFA84edIv3TsAl2G7Zc4SGAMyZu0Q
3STglSjvWljeCLWBCa0fUr+8tQ7ms9TQnvkYd3vtDHWf27TMn34/VdiofwZl/B16glEQKG5LsHMH
rkyHqbzD+DBp25eqnMsNRDpJTjhbGcvw4HnTww5TshvG8JUARIRNivGSk+obNDjiek7QrCRgV2ff
KrDlEEmzhkNzM6pNRPWymApWNYZZ7YroqRNS5SCsBzxAXku4kVqwMSZvp8tqW42Qe6GtIPlsimiv
0dK2Caov9CepZN0u090UmKQb9dD6jI0FncJRjx1pU56O+w4GScF6BHUV79Ba1uE276PlVOC0b6pX
dcQ4HgWAT/wFzpKtrfcHy4eVrypLL7A+QqBciZcuwp7njOxbta/XldUSmYlDuO7owqJDSMM2hvkO
rM5VEODOl3812ViSDYEM9V4a7WZssT616k5E70PHl1tU4jq1w4ca1OR80GpHwVkV4qdEpJvtpeeh
LAQiXA6rMmm3sxSAsXzLm8bckew1APJD/GX5LNcN9h1RdfGLateF089EQgLP+MUxrO3QclfOCDaL
G9oollnXYVfCG48aRqTTsVb4vM3pYATq3vS1fWtD9wih61Mg2Gz3jeizh3aVwFhKkakEIzW2Bemn
P7RFdCqjcNeDnBwEklvQCFgHvWI8DgwbA7PZ6GPrKj60JjNfRxAC0sY50dXgz9r6Snma/7YDlNoV
ESnCPSuO8GS23rlhJ18N0yqRCkO+YVtHNRqhZjexApRMPUtQ+ETGu0CViCIV1qIBtZ/44qJVgHXO
Qb5LAtfTT8Qn87+BsYX/0LUXLaeNZs7SnMgCrcAeheFPMaDPA3c+Or+1/l7NbWT6lStr23sW6sM2
X/HWiOA+hIIhMEAL71Ax/67K75BxlB93DNkZbFkfTWUtE4YH4yXgHAtgTZZCWdiQOpxAwFllgQkp
CxuwKnBQOBf8s62z6znY/fCz1S8zvN70mKGoOwOXV5e9zZNN37k69As6aI2hvnTN/IIMJqMlyat1
Bf7M/vI5bBtm52zYabCDlpxDWCZ6+NrgHqMqakb07UfSs/DkUwcdAoInfMDZRgmCOHZr5ZMfQvZC
8Caze8HFU+C3tYnZbRYOl6RRO4jJD+n4aperVt1MtLNUvg0J20b1FosNH0ed7BTvLPyvyvjTdOTl
d9v4Ko2bpdO7Qu9VUe7qNy385fue+hCvP1Owlr79DtMN39FUoxk7uOFMkjvmQAnLIFyC6G8HpmXM
5i0X2TgmGJUVcRyfBlReZgB9nEFBhoFBsUljaQty/3jAHeXFauES4kdpoHA0NrR1rNk9qbpT8ows
Jkh//CKMgByFcexOe3SgIzWuMXlUknvO7Fh2GEJCfHE9yOZ69kc/a8JGNQokLutynrUxFTanbx0Q
ZsFEjcgegxgfRX7aMWI09kWpj8TJqxbfUTBwLMfLILdWCUE8Fes5S0nIqHZW3mXQWcjFziYcW8x4
aMJ5c9GVkrjAU8Q+Z2iyteklbtTMztnKtZhfy45+Ydwi/SARjQUx2RwxDl7de4JaJvUBJGwGpNjf
gU0emLB7kY4WqVn4FgEa2N6day//BSmXoso2DPKOwSjZ9AeWTg/e/sgNEbe1xGflG5G8KtrDi1J2
FF9p9E/VnqKlobh4w5ZsXceNOCqkdYrkZ2ECB/J/jPEi0zO+E1aIFPJTAZU4/J7RbhqWtvY4tJeM
HczI+ur/fptOTqYffvjSi7cM2N9Et9TBQUjKt8zH9f2kjErlr6++Wxo8kUfMUS1ubccWpsHTb6W0
SEjN+zfLPth8DIFX7y3lN2mIE34L4teJtpmgjEl/8HRIuQ+U13C6+7CpGaAk2lfM0sGfnn6O/RVO
NVt9TppFZJkLLlRm5myelSdhUIjRb0GKu0mBEvIcWMpKhH08js5Xm6vuFAs8XPcKnUyV/BtIZ+kE
h274Z6Ymiz9W36OCkXOhGARVMSMtkjs6+AbFi2l9RgkvbfKBaJJnxVC2/RfbEO6RdrDOxO6CmH4Z
NsmSHZ6bW851bJL1/FVqg3I1M8gasfKpNebRWy2LjemjYRwgfImOPFhIqDHqU4Sx2mrSghVTJcwy
ATYe7H9atnIKbesopA6i5x0srlTRLkfT2wVMm7ze2A9xsbLYpxYKQDNyUC2HkaTRuxFXcA8R14gG
kkD4Z/Vsw9+JUj32fv86sI1LTB4WzM8pCZ5DEG/pmUkvIsupk6ysb37EeTkZp9AoNgL5huKhmqfE
sEXgSjV1edVkjmduXlEr9+U6i6zVJBOEL+KjCGGdlAPB4ZDv5HrszZNf4dXKAzYgswCClYz/8KFa
yBihHmPfHvUH5cGy8KNVU97MICaVkVS7AM1N6AYTWz7syp6Jwg6Bb0IDraoKtMHY1fgVooEnXPf2
ZXYOZXbAAg1ypFRca3Le+Fd76J6EiuI5tRaTiipAgwuiQcQqY9jXxFxBCjENqHCAEFKATJOGHnjg
AEYembAwyntWbVhwimQFt2hRwwUz59FzUy5zShxqs6A5DCTARFl/asJplaLyyCLIdz7b/04s+2Zc
9b23U5gAoc0VwKUqft7Q25sQhKeZtGs52kA9WbHr6rllljZ56cpZVOSXGJ6xUuS4Gh3y1emyLSCV
NDgrs+g3Y4/tBUVG44RuBzpSReoa2hripQkXztGyUK6z+85BvfmNXJdMghhZjPIRiWiXlnJDX9Kq
+dJuiX5T7GddO0uVwSR1On8IquBrEm2Gqd4FkvzPxaQcLBo6i7IqZvk4MgNxAP+o1JI+wen/eiZB
BoqTfrYo/ynxu1owdYqHZY8vNrbZD2FUdELscN13CZOmOEOmlezgdGuRzyvquEVYzH6XiLYgftol
AcWfIcv9Eaeo3Z6N9t1iS5R729q6xuaPoXx29PyxSjUjXqv4FuHdxZy/N0Xs6q+Bf/TzmC3h1PGa
6lNhKvcwqrbMZ/JVTBJ1VofHuTUsimnp4NcZCEnJrzpAmc5NonMHUiEJP7ThXolvOznq3T8z2wzh
u6q4kX6XJHhm61i9VNVPKrfz2H3M+61KJ6crh6hfgjD3xJsHMbh8Ndt4lZKsIsqfmJ1Z2CC4k1+t
OMymIx9cOgpQVX5nPYrwq8NGw0Rl6Bmz5MRfNG2+cmxC1z8C3Vz0jPJidnO9+aPO3kwMTK6RtrtQ
wTcXUlC+OeqjVsSC/wN4DyvCXBsOmiVsCeZrmeFBTPeWIHsBdRxtoAV9kpLEEjgE1ZrwIpLCKyKM
2YLNPyZNMU/YI+tJhwZjnnhvwhD9ud6Rs37TncsYwdinuGyAfeNAZAOBFEu10t+W3bjQ623DEarE
Jqv50E3YRnZ4jZRTLdD49c3Or0hhiWAb+D4DXLj7sCJzyBiV1iwr/HvGwDrMemTch7XTsn+v1yKb
1oOjr/pBRZs6uEVR3xT90+OYthm8gikPnX6hOxHqr3rtlLrbWd5S90JXNMayi6XbFSWa7E99pC2B
i+M4pzp8eFrwMjmXJLeR6ttQPge3wnugSo9DVcf3kPw0LYa3mJfPKm+oqQNBqxs9YT7EUifnPDYu
jIbVMeENn0sN7B5k7PUOwSmoiEtkpGxywU3CqiebhMY6Q+eSBuM69Rja+x8ZcqcIWYVvvGtohVFZ
laSfTWW+GRsHPIq5GmL4TKgtwol8x3FY+SyPA8yuRUm2GYka5PSmGqKtDMM6m6ucNbzD8dipTKYb
VCh/AxVoT+rRfJ5EcKsHdr/43+Y1e9WN3MJvDRuiTLJmMadVPXqLoaiJ/cNIyYtrMFu0ZEwmbJ1D
FC3aXkt4lCmvlUWg8Q+46mhF13H4VkSo3zByUN41yr7rwAn9FmzIcg3jTfqnNZTe4mNqW8KT/CVK
s3mgWrhdZb8YdODTQHSdEm4Ke1pxZ5ELdGjgdlskjRZ+e6h6uZc1FgutXYcEZ4wp6FCjECw32MMk
hy4OSIJqOy6B6Qxy7gMpSMrU2Ry1XS6yo2bX55AXTkdcRfR6tllfEsP4GtPyWAAFm8TZELBhbB6N
F63EFzFf9GaiuFPLNVMzKqmGU9K366IlVykRJ98JbmUn3mbnkR4ictSicC8THgq1wBZCRL12mp8A
EWmbblR/ye8+erkPzkxuKnXkQWtgfFlg1sKTJaDe5eWun6zLZBw9J/ie4vzmMZhKlfqdeR2T5xwS
fwNSwmt/QTYGTX1LcgMFBcA5fqoixp95MNg27Sl24CtFMy+gOvnEVycPpwWy5aBbTh6pE61sbFFx
NLy1eQ3mhGqlfyZAW2rF2CYjO3IUUciqMBfGo5v79VkLCkTqSb3nATp0wkJnYnCmIUk2xYdAiDHb
DJTqQ7XZXZk9pNtpL4p4yyAVBRaidae6hBa9pskNNlbVsaIRDSOy7Kzk2RkV4gxf/61l6Zq+/274
5psn+qvHLs5R7wQAXBPepFEBteUwT3sJ15rFuSJpHgl4/enRNDQGU7LE2psjPrAoXqsVrzqvTqaY
vweUnZm45w5iGDE+HIU4l0GjbSrC5N2eorU0qIwt46/3862alK7oQ7fqveuQ22/82Fts+CcdRZRf
Ihbs0W4qCay6lGLfsvqz42DTaynl2Xi9VmHNqYPq18dwWBWQF5FyB/pPUJMcVpEbZCuHIpGuLF5h
+C8leRAxD1vEnrMu64MNFYtOfd6aFVcf9fjIFk1vS7zEV30aLlOEVQw7n1KhIp/xpgFh8giIGMZH
CbATVpQdN5zQwmPeTU+kcNTn45FvPtrEp4rdOWG8ydpyNZIi35o0c5N9ixFQqFoEzjU+4qN2JUBF
K7ulfrrGWa7447NBpBAFhovGlUUvufJedZ8Y47c+0Zeadhhj52g2TOJapsT53psIDO9hmEJXtMCK
WgPCH51jsdS/J5o5gTnL69W/Sk1Wojc3Uafvx1h/JL7qmq25LQq2nmS0AvpHeeCmoX8XTXNCB/Hn
58ZSD5ptAzfe7t2Or1tHhDqM9qQJtiVKkQBtVkS6WKwl7mQ230Ej3d6+IvFbdmVyqqhtwvwwOhkL
IhYeTGVhlm9trFyj6TMOTS95RzZB6T3GIVOWFCTn3joIRxAZHwL+ETRtTK9Uq6VkJksaXbQ+pCcZ
1a9DviFGFo7k4CmnNAMSqiNI+ZZy2Og8v1OK0xD4RsjWWBKNG3PZZxMSl0kcyh5bXKsi5DX3+LDf
zdb+G/5sgk01yTzKOLIZFdAvmPAtDHmueus6zvbNxvw3T9e02Ntr7BfKoLyUk31QPfWUqyNWzHHd
DIC4LJKx8+4yiwdKuqpemWBCZxeZQdfLQFIZUnF1q96Ior74PVAGzNnCSRqXZuSlBhggfA9IoQ2V
UXcb0ARi7PbghFt7WnaGfM8rrKAe+5s8rhfMJFC+TSt5yjJk15J61cecgG8lNtBFNcXNQakWpqgN
0BbqT7Or3IHMA24r1n2RtYhlu+vYQcOwF2MMtsYh9BwXR+ywEW+9a1vSRURtvyzT8TCwEiLx/ats
yImr9zJLN6ZTH/Sh2yY6dGZmlp0ZHaoAaWZLmLs8lgMevYMI0Cdl7K96k4CcYtsoUH25dJQQ1Y/F
HL/RFuSpp/j6ci5BMg8K1gVN25y8twTBYjT+tEXqFqOzACWnD80mnXI3Rjs1hgZRVxK2gA5mQlt0
leWqaucW4Ndzkw8+Zdfl1WvVQPySD8sUAn86rGkmtzWpuw0zfouY75qOHB/moSSYSqUrKzEs5PGH
DTqxxgAExlR+lhKK+1OJcjoptBECRbIfLPmI3TCxmP6lS282TqL4K+sG3MLHQDaDtyR63sGv10Cp
HcGMz1V3wWCT5KieRtRkqmDOxAVcdSFzEn2WrCHCLr+aClUW8q2QplYnnTULcWwUsB0nxmBs5kMM
toLmKCW/egpwUHeR+27rcHVULuzGgXlTYh1EvopIkpqByJSfrjpkLLpl8DlG3/X07OYRUQrG0MLo
A8+PX/MrU9plTpHL1YVLL2ffmLtSx9Zp7VXWUGElmc8wcFdN1Nl3LQw2injVLJL6qrCBpk2BGOiC
lJ1WI/c5ncMGiWjI2wkfgkMHJgxYX4VSdNusxtHnhMiAzBaItQVrf8ifdiWDpaFTrwfv6WR961Hz
kYCEWQo1XNoTht9GK/n5kf+paxGlVybOYUXGjy1jFKUS/kmv8GoBH2kxYo7a0F6tEshZKhnW5IDm
Sn6FPDYpA20E2ZkaQ6JJi5Mom0sNCdIvQ0S7bWa7TXNQPK4wzRjkwk5ReSoEqnbTvFVJ+JIFBryU
KZSFmxE/oidC24TgTpyy4FQTiL5ljA4zMrKIfTFl52CKYGNx+ZCGSjEJ4dfzY+IWkVYNVm8z2o6X
te3VhxxzoWYbJHdiZVZs47vsbVCtA0GOXnIXNpkVStz+AO1bdonlxkJbSQ2zMgOmhaRByEJkA9av
1c1wkDA88CTNFGQLoG3hbbQAHhf1L9ZmMumlgxg2/Gzs7BwXyj02TEA7Pj1/fgj65hCZ5SbpC6po
CyFBPY0HiX8rSLotb6xwo5SaxxgusrFvUeZB6NC8DhRddHOC4NUW6SpO8epPlk6r3qisSxAH4PkH
NIkQsFeQMwhJWNwwo0cJHggt+CF+aG99PM2awLFRNvKYxuCwGlD2KoEbvcbYWjMDVIHz/2RZxMrU
BlDgD9whKqJeM5K7qmWtGhQ3bTD/dOuVRA7gjIpJ9I9/mVS445H13hFjq1nQ/Xnl0a3RUnhMw9eQ
EpnAJjlfZwZkND3gS+KXdz0qsKGYw9pIeLj0ut8rdqevnWwfNlG6T1tvLW3GyKlNj+Unar8ZUv9Q
FqBXwtBDNr6U3JuLwYfzGalA8bOEQLApSVwxBoA+Qh3wu9etmgqfomRSvdBHo11XPEXlnHhkVt9+
a8crP5hmDXq6ic2ZXgP9cdCmaTlOeDStWeVELpdow95tMmVYyWL47cv0p9GI5LBETYvOFF9jTK9G
j4rU720ySQK5/mPuPJYjR9Ys/SpluR5Uw+FwiLGuu2BIRlCLTDI3MKqEhkPDgaefD3Wre6Z6xtq6
d2N2FzeLIpnBgPsvzvlOIb8isJSNx7J6iNjZyq482Q0iMZ/5YRM01yJvWKoP0HDTHEBX7vfQwnBS
BCwENvI7JfRn3GscLPmCvEG8VRMS7aneZhWztzZWH11dT7sWJKSteJkG+FoTpBKxkLlYEk/RlYUD
9yZHOxqyf/eyV9zJT4s/OBjVS/ongtDshTX3LKJXhRBAL/FHW6JozSVJdRni7bAsX+ox844yja4q
zSLNA57VzIAXW987RqxYtmNFQydd99GGMMeu7yDIFq19wPqM0ZZj3dtfKDeW4qlZEA7NMfhFky6S
eni5CSZmOt044a4V1EJECpXpmypgtE7R0+jAzE1YbwqNyHIU8c4khHpYPPdu771nznjOWpIIqkUR
pYhxwml+TVH0axbMAwx1QVojnmty2lKUA1Wcwkr2bzpara1vI8cP7Z8R0x5jkPRkjrN151VN7WBc
TmV4aiS4c2H5ryHcvBEiTec+5gHNhFTRF2dNyYXFoKJ7UHhNxDh/CtlYoE2IF4Sa5figIrjAishe
2IgU1CTh89TxZFTmZ+ZhM84WcmGF61/r+ilnPOVlo0Dyza/D9Rn/WQdNVXwR+N5G6hgQv020sNUS
siasKrqKsalJiHLBymJbdMnKp5hexrDZKWBWUWnRsKGdHmKHykb3eG/HGk1F11AtPIS5PvsuoOuO
GO4sT0HZjKhnI+2jRZr2pnJZaM4Z4IlFXpkAuoVTJ7fKfU0lOIAoAjkarbrugNgICAkZKGrh8mo0
EDB83zz0sr6SrmNvm4UwU7ZbnQ/FxmEFHND0F0XzgzXtbRlooMCRdemA1A4H96x5xTk5mTl1RfQ4
8uaB+QmV1ZI4OFTXbBd/ayIqeM9if1al147lLkSq3Dd/vhKNm+2cVp7ygblR1xKWNvSIPJR11yCr
Kyi7mJ/iWRhK7F2G3sYP1IAe9KFhxlAgnsHCNhD0ovAeTg3e97USynv1PewQd4bjpYhrfKfI39uY
qZdo+4dCYPbpHIqVsl1gMoHrQXQlXP3qJjFbNBNjqstT2qgW6hehQ/PSX8q0k9vK4mRvcNWpOSIR
m9GLVSG9mYKfWYdI0dgVq3rlNmhArseFQBAnCBnLWxDnkCDHIy5EG1r3+joSQr/1UIF1XvvQofeB
s8RmyQ31SxW1bMEkA7rkrvXtL5YDj0HbErAY7on2RbwfTiV6UFx0nsfp7guUg5EfH1M2Obojhywv
iXZI2+HEc4lZMcGQ1q1EHeNAwYALOGcV6uYxDLYoAJ4Lu78SvQJbRCQIZ/XJRfxLs/ZS8ZiyHcs3
SUrWR93Z7c62iRnu0081klowOw09Hzhetm/NpmVe3FjqyBPHpszwVo8MGPKRvX+RxawdMDQ52trp
3OfjrkDDh+6tmYkzCtsPZLVMVjs4jjmk3ETn30eHKa3l4TFU9E9+HCHpZTY08vgwo3lwi6rYjphf
KcD1ZpowFoXZELONEI9gRLWf2hvVhgUBxcwVK7JpUSyipM4Y1DdOTbylCAFILOMOj+Eclfa2Hz5V
FVEEuuOL4pRqOjg2A3se1bqPFSL/UVaAyufR2829hoUQ3MfGXwPGF2gDI9vqAslG0tkvmaQycsWU
I4RGmTegqKXuXnZO1b9gnMvdDOqDF9/LunM5yJAv5Yl/9ga2vxGrsWHJ2w1vUkzZ401mM9J2lMK3
7SgwW8WJGAbMhiy0Rqu7No76jBb2D6P6subOZt9qmP4XjMlcTx3r4rKcIMj33UdtIVBZwpWxT6cy
2C+IXxf2gCosDpYX/KBggBqX8k50S8JyrfRZ5HPIcA8501yHN2l7X9jNmgECGCoZ8A1No3mqYQ+4
OZtuXOTEDjnZsnlY+rzA8xlhI3SR0ao0eVaBjI+eZGaZjqF3yLqCpdaIByJs3MuIK/XKghpXlNmr
rNTd3NrEXTefSceVaeUO36N/T3WteKctUEfS57oS81Vb3cU64rdhM6cZDGw1P4AoRcs6xhpzlRMT
kYlNwk5ZiCxVyjwQFKbRMbG+cAXE3HAcEJsZLAzY8u48Oe5zF5WAeFy8vWllV2utyPuGDXw2dDX+
RYMnfdY//WwNYSzZMzh4KCDuMk634wfp1D/Yu8we5ZyVweEZW8VAMbovAhnhGhBPTsS8s8nNTTIG
xMpE0t2NU36dtz1jqyC9dXKDF4u6K07ZOxRtBzxjGAiCYT5d2z/Jokg32nNqnkuDq2pqPzEvoo5d
sBrZkdzlftKfosK7r/v+TY85kzbUe4cOWcM4eHRlxrvzfSTEk9bYomhDwiIQh2iggrOZttUc6q4m
w7fP4nW2YRG+2gfrNQr4zoTpdzUkn77s573dXi05FqGBQvnCY8FMhwNoqlc8kQwDyoFmsu2vraW+
NZaPu1XmwdbJCGSLoIt0dIhZVDIjmjA1yY4JQx6iwZ1PnuxJ7BEh85bAvs1tCngZw1utaKDbAnUk
5sAorVjtxcORNJxtLi1ILoK+d3CIVZ6yTY1MeyOMfDdyYE2K0SBcaDOtTO7qbjyBa39zkhCjdcsK
Kq9C5sNcKFiHXEn72a9SuJbsATeubeCB3lPkou9Ok+Ai6AIsgfVSbh1rV/nzy5i8W035WlnNa58x
LIhCnCw67V6CJMbc1vPrjzv3WainrILuDe2VuECf82jqdyJ3fi2UrjzG3AiZ1W4S0k57A8Mw72WI
lKY8FKk+ll0H6RCXAdZPbeGBs0Oxn8mSxvJ40SXQN6LremrhtsLmXD8+acpEZIaEdlxNazBe7zIp
zxHmbUFLRyE03662LrNVaZGs2uQkwq2j1vp6Yapcrwb3oet+Ern+4aNhspfgLMZiOw2qRa9GMcJ4
ZTuMRFgGmgp5nsSjiVmQk+LO7ODDVYEArsVPV4bvXmmIJZwJpUxSJEAMJOFiEG2briUvc0SWTOQO
+OK2C+RPlJTv9dI8evawz5gvbYrp3pLjqo7sQAPqH5UBYZCw1+riBdlAsfaBBoO0FOR19zBT0v4w
AG5AXdJN4CbLDCeJN+3DGJbHnFrEhg8sYH1QS4NzRZLbBKKyyWj9kpEW2klYF3dZD21NIDVxL52s
9nGiVOWusnh5/Qxfcx64R2Fxi0yTY0ifjY/BECC4tiU+qSDYLzXOOERfL6as3hPNvGlpWZIgmfwR
6A7LmXuwTEbYZxCy8mDmmFbR8c/P69N4R8zzgy7tJxk7T2wwPjConwdFZe1I2sKy+rNLOiZJxcvM
LnJc890dGJV29isevNuuecwYFACo4U02L+NLYy1flUQVY2NRjPJnM9H7uG3/rCWO7oqyrFvYBeX3
TuOSDlj81CQ7Bo3ehgtMgIoJwVAqNCWhOvQQZUu++4W3/s3Sgg5lc5vMbEMIx1gYFq2klTzf1sKi
v3WmQ2ARMyAlFrwsRHNg25xWfBXzqvcucT9K1KxpmrwkZQi59lFN+Dhdr/C2oUJ2p1PckzUyQy4u
lr8sOzkK2iGIt03S/fSwl1UJ/uFGIstMvPFjqq3nLsySg/4xRJkhe+0KL8Cblyy0mB2Qloa1QaIZ
QcXJBFMxzL9I8XBW1YyT0vswQ/9Oz3rMEUAiccpdyr/NMGDtBKBxdscx3gF4BQvkuwTE25rk3ivs
hF9jn9ynrn3q8wFzNwWMVtAKnKFzcSIjGspNGO9Kj6sl2fUeqZc+ZoQ6Co9NSONST0G5U4qL21/f
Ur16wrd760RTty1Hfmdh0D/LEQHZ4n/YlnLYbkEc56xS888+xkuqsOtt4p6/ktunAAVV3sic5nIe
RHlupv6lDJ/L2D3lVbUp0KnNXsZtZwrGgJjCNTvQotLzbmnoxAtT/xpa/0XExzaSd/xE5zzGoGg8
hG0Qiplfp3s9G0qPgRHNlIsvSRpp1LPfW0J9SsN5nUKCQ7NG/yh9xFH5BDV9oRgcZGy2fkSRLEeK
7SSO2EeZbQPX1PW9l3ZyoalKV2+5kQzrfYc9JlcXez3O3G6cN5IfiflwHO+Ion9SNkNMdp3PMTQf
olBm9hyrkk8VL33AcKQ1emI/3Yabckx5x/eztW3o2ZdaRMgXpk/H4qxrY5ohs8xHrwb52Pq824aa
zt/1WHEOyVkV1B4mDZqL2C5q/vVrBSb2dWJ9t0PqwCqpaWWEPPZqWikdqDoi4mlYzWQbJss4l4X+
tbSIOcpS0Myr7snLkRMhGDhqI69DDnUck7wyTcQr58kCq1+5W4hvASE6QeisAwbnBRifkolo06TB
oYaBaWqcU4XaG2gOMrHvKheheB1Z8JIMYZVDDyelhiVb2+xeejXvTEtaLLWgSKudn9QRwsKfRfe8
KMr+PJc45hygBxLLKm5QnjXFDrUqgep3UDSqViNY4JmuXX0ShpDnPkZ7ZHX+Ja31Ni55OxYus5Ap
g1eUxEyMpp5tEaM4PBEr8i0OEDBW8/Q9cHz/VNPs+xnzaUbk2YLS1cNK3w1Vdt2N1kPPOXbITfMm
G9Ztwuf7Km/QZ8M6v8skvy9bU7GK+TH2tb4MjX9uBr0KrG8rbfunlAXmRmlxnhPOqjqJ2yP14dFq
yYSOK4a8dmTRKpACVcTQadXs+vul4/iShXkNbbStnt8kF6EOAgb42NAQ/u5UxuOROtCO9QC7Y+Kd
ycrLvoV3kG1NheGsDYmw0NPnUlPq9VFzN1iYmnLWmjog61ETN1Pl6PHSoe9O7qDug3nUjxViNJb4
AyusG3odyPo2OOQoweXRHzjx551dESq21K/MtiizZMDMhhJ9XrB52gV+Ri58ogvbCxQ3/EbrR8ZQ
Af1s8KoicaNmvipRgka59TcakcIG+8yRkSSO1v2YEJph7GZAVsKwaKkNOi5FqmVOg26S5OgoD0Cf
sF+7RFooC4bTErVf1apdyC79jE6zKkD9+ukK6pyokuRFpB2qmTmCSlCPu4inUuaXucefAweWOEyO
doeen/OLLNEmd38IlJqDxWNmp2pmXzv8Yp6zoOEC+8hRWyGKDsurnmzdYBL7stbHvpSfi16IBSw5
4UNrF+f+g12S4uKaFdWY2B9TDyhJT/J6Esh9RfUVxfW0MQY+ssR06AB6VCJl8TMjhk3oiBuhC7Ju
60OtAqSxecfSs0rPBRgQMMo4amrff1JKN4fcNVs4JfGxo0JGMBL+ynnSdkv8KrO2OsZjvv7ItMm0
Wvd1LFmNTm520L0kH5yAB6RdlrPtkpKcWmmVR+khdmt6U2xqAGwBY2OSfSmV5+ADY1U1Cqg5QfHB
uwpE2DJy9lfLZo5d4PMKE1xMtyemCcV9V/LQdxwubYeCnyebKKARv4ehYbaUQWlLswLDGo1bVILu
yJmmXAQtNYysZgIBkrzD9l3vo7z/aQ/0RumYfF+SsT2mxHIpZiedz5A2jerrEh9d0iCTjRdkBfM8
T5upITEnt54Kw/Qm6Bp55O5hHyiqXUx0eFtmy3XqClzz8XKC97LDTUEuahV+ZMF300Cg9my0G3Wc
38Xp+FTOARQr7bB+Qc1b+ZxLS7XKM4vyrRbt9ZiykRElb5vGycChVPdJgabdCVcrfSKfey87GDl/
HyrvoxT0S1GOItM17OxhMQ2E1UwZb0x2IOUCtk6xzE2QDKB++mVHkNJLSQKLj6QjDM1qtRvSbcai
7hCHrxyZ/UbQemGlYTg1VPkmDNpXZbi/peKo74T3kvS2ODc+ejynQzGfOm/cVXvjAvBULgyBPKnR
UiGZK6zktYmpvPJxL4NOb3W4nRTySY82VrcU2oTjBtxk4UT8TQJ9KwauaLXsC5IAePt6t+CI2bus
8UlCPafFMB8XurANn32pKkSYJecJbA/1CxliMQJimSqU4KZHvzw/N140HDKe1YtgaC5zFTELDOl+
cUveVb73LAqv36klZ+eYuLskhhszWISv+gjX+3jJdiF8DpNE4B89l+1ePDzkBSpULBhGz1Ax/U8j
GcF2od63CtPGHEdPJlEkLRVcNO6QfNVOp5hXWqcpjoihzzDIEGuYtBG39czwIzdEbzpU1tDqaeXa
gbFj+OCUtKVRX/DqJyh9Rm9uDo25ikJ/4ka3QeC7AUFsZbAbmnWL1xbRYV4YnM0VnoogL5tjZO9G
PV/PIZ4+XbmXnjNMl4BObkf7e79UpKCPFUJ8zQWCGYsRgK/3oIJUzRPVEtTZEU4F8uDDALBtiuYX
C8ZsJ2PrqCYHBnDIbJV+yD3SO+DMZlicpure7yAv1JgA8Nejp5xvE7fxTqgox8tlbr8yVB+wTAtr
O0/0dol4ZgLborDsORGohcdekWVob6M5JfHCS3b11KNfJ4dYWn7E5xR3i+7HfYqy2wfc1Ie8nojH
iLSYqp1MxI8yqasdW0fL90KC/LoHQ8RaB2GGVAySsX1UqEvRf6VUPSfhj/cWKR3btghf8ih6j7s2
u5I9WRGxn0SXqVVDQEEoV7gEouGnQ8WnOeETh9mnJ+L9UmhGQyMNeld8oF0AT+o44Btc0xy9IPzM
J+8y43HkXOpuJ7JqBrsA52mho2fF4W+H8Fy6/B1OoM5JANVEzalkw+gDPbJs8G9La+2SMn8KZgdY
/QySWicf7Yisr8pHsGM87YWtQiDi5tJrz4k7xXdmwZ29UM0ixCu4p8gJinP2zTFOmFJXt+5kl1uT
MLiM8AOcWtPjH+QGc5hkYeWbgSagXptgJBz8Eah3X7tHPxjLrULBVbjwHxwnAjpUMaRmNuH5UFq9
usVUykIUR1T+6gmKCHdwpq3nd2YvS/3SfqRLeIglHpYOl+441rtyfljCNN0FCMu3Dq9mkMNUiFPy
4uIq3S418iUu5Dee+zeCw3KqavM1uy75TRb+oIX9ciis+iqxKFItiBA5C6DcWW6q1t/2H22h5F55
3ZObVVcL/s5lYLWOnYn9IMli7rvAJroLuhwqt2Ue5uU66OgXdbMAvysQMxn01gIAo46FfAzp6t2E
UAeVqat8oMFM3em6tyDiylWSPStk1LSVPRnP1IoDkjZGmL6zWbkhlvNZrpNtjHpgdor3DDc4Ygdw
dFz8q/IYpWiCNjPsmcJUGfKrzpPekU4jCXF3hV2znDjlj5nPSpX5KBMxVd13jrxuFkn5OaHEWHuY
AgUmFjlaed04yzaBpeoKc4f36tVVvuYMTPCWqxryXYtmcILtHvLC6G68LCMx80zfFQOS98XCQNNH
LtzUCJl6D8x0lYnZWRsBCzT7Jvd6BKTJCY0rOOdIM1AXAa6BqQX3joI7jAnrcZG8DxGvWynyCqd8
CzM0E6AXIQnmiuMBxRxhNKnu9lnL8TEtHZOJoOS4iNh/4rPbyxb9VNMw8ewTClHYtAg/aaNrM5Ef
iErMF218mOv+OW8gNGH3HLdly/+bOue5ZW+SdF21G/3qxgIYt22zXYNEbYusOkVswXWUhmV3ZSd7
8ofjqxG6NCdXi6JxgJLWMtqx0kMdc/qEXjkds6S/dUefY6ryUE56wVMUl4jYe0YjQwO2ZW7NVe74
y9GzWe7iRLYuvv32L//413/5MP8z/tJ3umDRWHX/+Ff+/IGZsE1jZId//+M/nnTJ//78mn//nP/w
KdfpR6s7/av/Tz/r8KVv3sqv7j9+0vrT/Pt35m//66fbvvVvf/vDjpukn++HL/BVX91Q9H/+FPw7
1s/8r37wt68/v8vTXH/98e1j7S7W7xanuvr214cuP//4xgLgzxfqn6/T+v3/+uD6D/jj24+vrv/t
4q3K/6+v+Xrr+j++SfW78mXo2z6OQN/3pfvtt4mv4SPu70EgHBdOs+s7nvKcb79x4/UJH3J+V8qx
Ax5KITxH2OG33zo9/Pkh8TubQqW44lxXSeGob//2b//b7/B//05/qwZUbmnVd398U0J8+63+5+96
/cfx94Z8e6V8z3M8R/mhz8c/3h7SKubTxf9guti0Iec/xPKsee+h+62yU1aT9dL6h7RzmZylAWHw
sUmWR+2l+SUaZuvNR1R1HNYp8Vh77dXQzFBDp9y60tMCwL6DCFsrBB2ngeDY2wr3QIDP05cEoHvd
wly7iZGKlg0GLr7KnATXEzYtlkFYSaePPJq/MBJXrF3LhWUiB27gqedScUcJHbZbSsY3Nolv8zh8
eXP1ahUxagmD6lmcify6zvFboA586IhSlS6JRnn65Syg/Iv4aAZQZw2Rk4Bbh8g6Z9PwbAhepZll
/5KoqwnXWM/iOUIW2MCy1Dr+LlRwOfb4XucYtDEGGF1bP8ta0OrguhNCk7E4UKa1wXXAf91kk/gR
BO6Omdel9P/0JveHeehvhcK+xvjzrXbB37qAoNcw2inYIzXZOQqTRJShcKxqIDXjg4XkeLZYXxQp
6OH5JU3MQxX0Z4+MekOUujN2xGxV7+iXdix59tZAbEeawWnCi52n8tIpIXYPAXRaO1obv9G+TD33
K1+Y5xb5vTv3B7f6SOVbQG2dWKvEHqUd4NVpOHohTrMpvkTVunVkdlxKLGJ47mztPfKuB9yonszY
H+yM9SYWmIW5uErbSztJb8q6QyyO5nFT1+p9Drwrv+13aYbXJ8U6osYeX7PaMt87LJDvFHrvyE1Z
8stnY+D7snu48GS+Z0h+RKKIBwVrXo7tJi1fgqx4SIIQR8hA3t/yXs8d78rsxE15cAPSRnNC6/Ni
61QW17f90iBOiFLn3pBAVQyrZxWvgp+hLxq+pyg25FIecj3f+qiW5qg5TIqwtpj5stV1azSnuOrH
9MSChMVRHoaYPvIMYps1HOwiO9GRPNu1w2QyhFrXrzIDVkOvSY1GNpAHr2VL5XTESPXipAgSqNFk
oBNQH5YIHuxxPFFFsLew4ns/ZHBogdkAdUlQk/3Umukc6+basrBS2oZLyhtnrrC+oqEt4hdls/eu
7fMcqPdBzyj8PL3HR/mAKfUoVOhuxsF8LZG6KUf/oVu860mVrzOS4D5tn7jeUEQU+lWgRBua4jYQ
8mSE/7MMaGqTMXwdPHMZF9F9YHs9rjZ9FcftqRu6QwygLdL5L5OXWE8RPlluTiHgxz9bUkZM0LJ7
8iqcoT7MRaUztkvFXQK4x2cSDv0oCZBmyc+19Q5N9+bo+Syi9N5HZ8C63sB0wP2FWgDVY1gzi5B3
g4s5p9PjucKrdlEFxN+yun1eqobMs4qk24IxCwMvp7iTM21pBhlk10pH4iHMo+uaUG2Gb1F7z93d
3eMcri6d0cvvh2jI7muO8BNsWqIv3aq4jUZEaFiTzqqugqNtBBWPZNJaaZzTgGrKvUcRexOhRzjG
dVVIxCpeedMY9AtdF2v2L82D1izhhfZus2iFGVZQlycvfYsXICOtne28gXURFThFlAt0To2N2CYJ
k1iaoENcDhC7Wye7zQJCcqZmtXyUpCnrtr2nDkUeEJcfUovbMF8VnGX7sfiIe4WE08ZZHwMWlq/x
rH7EVsmcXVbIgxYU4/7I2ZfGb6A/rb1vu5hAiPypMSUaYC1htSrDrHggTxPXtAjs+8E3OTt2+NGu
d+0MrFeGwOeXE5bzSY+W2Nm4k+2w+ckG99D28lx4894q5Htexo9jWB6hpDyYLHy0Ex84f/+SUzBf
uMwCLjJ/4Blf6FEM08EtQzmI0jXzmsbl8FVyqk6OxG1lEqbxS0YY6Jj2D+VKoSsArPRQ4TL3O1SW
4wQpkDF2iKDCoUlh4MlPif8HNT/YdRHfWV6NgqMu4Qku1OxTrdCoLphf4ng1d0GuyWwANc1Uix+T
ZPmhMU8Gk7R2TWKx3KcRuvRmfStrh61YoTAiWLRHWHduBogoO4bMgJjBWGuruW6L6V2EpAlz9dfH
1MvbK4Tw4/uY2c11N0WsYZin7ppZJ4feJkGg4PAIgzz92UXL4xREMyZo3jUXaSACODFFefAka3fU
x9OBtKd8Ow/2J459vZ1BRtwE5dKeR0nCrKpwoVRCMc6z0SkMaVMhNK69w9zkt6GbnbJB87qviq5e
D8RGMJ9301+WVWDUEa+Tb92kg11v8YLcKNt68HOVI99zTioiRsdfBTkaNxSm0w+w/Sg2R7aOQjmY
gLRBOhH9kqir70oz7nuHYNmpuHRWAwt/6z4LkAPxql1FDo1Fq/PnmjjRT6bT90EsWEeUiX7WM3GQ
edjosxsyLw3URF5qWQRog3Db7Z1IVZ8yE/MTAcYa9Qty+mhx5lNmmvlX38y4ghs/RXvYaX9g05Vx
CWAv2kVR439fHCAlkc8j/d8vjf9rde//u4D+/7HqdeR/VvU+Tmm/fLXFW/X5t7p3/ap/1r3C/t0N
heuFEs4m9a/r/Vvdq34PFRG2Yeh4ns22Y/3IX3Wv6/8e2EoiVhF8keM6lMR/1b2u+j1gKB4GLEiU
DG2q5f9G3eu4wv574WsL2lib+QQ/2roP9taP/x+FL6IzHEC4rFBrMTlm432BfjrBPcb/A8hys1jv
fd+CEA0icSoC/GSlm+BCpoi6GG3M1U9xrJebJuJASKtWIItghxh6rJach6zHT6QqcEJK+Du09PC9
7eAzwKeFEABzd/qI2ClikPeRLI29q0a2L8gzXrpx0ZdtPRzAV8A2NTg8utrXZBihHLQLTnjWtMOF
03ohlQ5cQPjVRxzQy/UQL3tqVEAFhevjtagOVovsiDEch1WFLDk1jtk7lgMbaY2Bqay7Oo0oNQQj
+6CZjzxg/blrSsrC9LqJseECUrG26PE4lRsc05MFbFs45XM1ovVoOoYl1VwsSFsJSWlG8s/YCF2c
HSentMv6Yb/E5TsNCNOjyBxiz1Rbs7gMxZyvuomKXTIMCPzdp8ErnY1k0enVNnWmodTwiozIuPGj
zHGZpu4rWZfC61cyh78GRAcnZOfp4yQCi3nb5DL2WDZ+vwr6HVR2tZW/D01N+Mk4vRjPIqUVkn0Q
a7ZTXUucXcbPVjg4Pdpi3wzdd5M1rwCG4VLyoncNWFCER4wJker3dXqyE/wO2oluTM54m7uw2oz9
cmkU6T8J+3pE01fKf0ud1fm0YMBnGLA1uKhsX/ZY29DLeUiyJ1EAKbcMgZ9t7RE8S/nPGJoaIGou
WCcylEWIwKqqe+DBYiYWcNoC0Myd8Th4RPaWJTbl0At2c/LutuW8y4X70CichQ3MxzKDglLKXbou
cwQ63iKu5D6pMbe4MnmOoJ0fC0YJi0jFTd/3T22XOqQuo+aN43kXvzRKcblj+h3TElNby1gNif5j
0JmfAVfkNkxGf+c6+YmhK8bn2Y5JrbG7O4vQLoYxZ9thymexyT2MxjWHZo106MrwXJtqovebbyTm
18ZdIyomOGG5YcfAHD45cNGvYq0f9eALuhSwJ73I/A0Uq+YUds6jkHV109T2TZcQf5u5xA+zVWb2
5CJszKFsF4AFbfIG1oIfTF87/khnvD8p7e4F6KabTr349IALDfW51+FzXhbmXoF5W1cUPTqmw+w6
eEpKsW16hAWOBKEOWRon+gDVzvjy3raSn4117yysfPvO/u4wnyJ0APLWPO67uprOydIjTGq9mwkm
+FH1I2LkztQb78UukCqPWC9YtwQs4AaL2MWxD44T3M4Jk1spzmkJ36cbTYJhSK8eV+r3Mkc9jI4t
8JXeRUkMLLqe70swS/yrBIqgddDWPli8c0SXIZQxbAE8sPkbu/EuKivwVsrYa2TL7GDVzeu4eGcW
cOPR7et7ws6/TNmzRGqMvKrVUu8FnLBtDzZ/11r8KltcVXAi7ninYQfu4vNCM31d4Fdg5Mh8wCAL
8zC9KbmlUXYOkWCvSo5iW4XuVgD8rKnRKbv1uQN9drFY0AOagjOkp45h1wxtOY/RcTVQ7xiGDpfG
j94l7oxwdPvLMPCeM1fflIok+V4sNwqG08ZFHsr8gWxVNscgEPA7m8aGIDyAZA9gqfrOFO0UR1a8
9Omxn0GzEaBFqggokLqnkktlvXfF8KPM6veELyHIcHV43ibWiGk3D4ODp8rbxSauNhH9Tx17qIl7
yFAzUQAJnK+tCiBhoM1N5vYBFTanf46xIjWEZI7Z0R6c79ApSlNMJ6zmHlDLIIK9ZTqaBjLKBsdG
9ZGpnSjxf8v1bJj4tYneyY7+ID99AdjdQ8RZruCEaGLSOcNaKaqdo7XaziQQbH2jf7hDdM96lqwo
v7sWjWE7H+8hEfIPDtkYUDre0SpX+0TPE8u9EYEZY5fC+HdtK5JDEn7VGZ9n2D9iBFreQtsfd0XY
noIyGQkgZw7RjubHqqCaIZk3NSPVOQ1IqPHT25HwRJ85IJ40TNtLP5w8SNC8+Gm694s82rlweROr
H0lYRrhR1GAdGJnzZtjNCBQvmOYS7uwtO8l/1gqXO3XztpBwlfw+i04FAE9cU4e5Mqz6i4zMIBt/
VeSzsEkiNgBACUly8lGTe4grVEuaUoFgjl5HobacWc35aORj8hNyn1yVrPHCV6/5mK35NMfjdRlW
1kNUTT9by1ebWiLiTFvZP+YanG8VBleKjjzkY1ucoCdAadUh+l/Uncdy7EqbXV+o8UcmEnaiActb
evKQEwR5eAjvgYR5+l7gVehe/ZIiuoeaMGiKrgom89t7rz1BH3HlagjwsI8opauk7X559njgstiu
RcD9t2XnreXwtZzvWIoxhhD0C1QQ7Rg/rY0YvNQorafca0m9h7TgGumApE+gItHY8EKjPMRL4Gtq
EdeDEnA9rSU3YmpJoWO/3DgzzuyW+uWkXHeTgsHWZmvKsjiqcjreuxLNuJWczeUkIF4urtAKu4AT
618K5KCL6yp1X82GeM+Y4GRqKhzbjfKu0+LFXsz5YysoEZ364mAQlOGosz+IBm8LC2xDNIg/KRqS
m9J1GHgDEBzMyEt6zfY8Ey9wuA5mCRvEHF6i0jOPk4nC65nNH7sGF4r+iL3U/k6a7t52p73mY78q
aLPkndLGWEP4Y151o8rhFwAL9rlJraKwr9Y89DNJrH2DN2FPpCG4Akc4kShiPaLqcB1ilRpl0qyV
awOf7DqoOkX/NFl0aggUha07oUa5HK/9COMuDy4mKzImrAgBeN92PdtU0xj0lmsN3BtpH0BDahqx
50ciX2+ap6tuaZmayGNwJ16yTOj9AyKTFZCiGgchd2bEmoh0BLvaj4Frz1qxOsAj5GbGMUedALED
2kND1OqG+BgBP9gQ9My471FC6WB/3OWZpKzqIgxi5NKqz7UtNelb8+Ll3p0/RRgb/ZNqAVQOLTTP
xC1p0JTQLfTk7vsZ/cZZbpCQ30goPOBsHE4oEx/SQPPm/43Wrrm3cxyNcDdWzcx9OGtKVgj0PxQk
PoeKJCv3/2s8CkrBIHM7Jltr2mQQaaf6oMj04mVaEYTbmmbVnuQQNaRdR7gAOf7kYhwvjlGea2M/
a4e6FObC6MUYlQYCBzcMgqKdl2NqYa+f3ADYQQ0785vvOBe5xJKqumFpZRESH3ctHRlp3FbUk/oO
yAlIxpnpHtD74ocmE09aG599wFCiW3bzU44hyy5AlVi6vatm5XPBc3jy62+UZe/BrQyPbHxorgts
95aOsnvWeLRqqKmlUIhTKUovfnqOpBcd4rJkKa6Gryie7zJXfk3uTLfO6OF9zKDqF/02rYZHrLYt
QQUqtcPsdZnivMaGfrTof0RbXs7SLDKOgv4eJ3AMXs/ut7Rb9qb5sfLtt9pjhqUTBbyR+sOFr996
mJpyR+lNWig8ZKTIMUttJs4GrPBFs/QGVDvXOTJW2hRW+Iyns1yglcONcjBQxoUikoCfpOFWaQXv
jiW4CZstlhpH4OOfsxXOL3SqCDaA0fVqNVh8TiN7pg6Vah4YGtZt9oG+FmqAK15R5meVbdk7FqM5
Kj7j0DDAH1zScCelKE6+LMxNiUyxZdKPDI+idLbicl6F+eDg4dSQXcGlIGVEGxAY7UNd2Q9tlfUk
GXmGHO0J3HN2eFHDfMJm6d0b187OD1Vt4wqdUPeGst+N9nAfSUpQMxdOYkUTmM7peFNYC9NE/RYs
FBHZfnmO8ccnZG7nDZXzcfkhwbccG0quW3CqFMNO5zoqPt3awZQh/LsmbEHV44XzoJZupQVGd+yn
p842YDUB/Bxm+F99PwPENfZF7h3nPAzv6ro2N6xK7iVZuTnFM4SUxn1pwBwFsrHK5KPOyrVFie4q
CCU7r8GejjNLcC+RKJ4jDlOyMuGeO1rsWl/LdrFvylNtrb2pGO4tF6lwnHt2NDIw9gKit1FBoOiV
+qoxO0AXYQ0UmHeyAyKTZLELFrUjWDhgv4hM+ZZzmN+4EdMlT9PVmKOM1tLnKgwReMyoQKzccyho
bw9xsU8DfztY1a2X1YtZMr1rSrFHXaGLtWwKmnqhKlXZ/NxwGIVaOGx8xUskMwK0zAnjgZsTkbLo
RnlQPGewO74LcRJ/fjrV1BZkwXtjN+amJSJZMP9CdHS2BhKwMxSa7R9mtFSZrAjI9fWaXNbivYr7
Qe2kZlYJMsduW/TNIvmOOn5JclI6PWu3ZvIzMp7sNGEF/AubhPEYMgzbutit19E0wRBthmPPSu44
/QoTnPpjTDdL5o6vvRiOLs3IGZc9bOpiZJ7PKVqxb17HMiTxV+IHaPPyNndcWNmqO9mu4K/gWbf7
PsCCGoMSLhC9osl9KTmSYxiInEkGtaPpQGWlzXFhzsFbbYU1wWjC8ZoLRV83PeMDruJdBWCA9kiy
e1tlOg+eiF7jfGAThWGyaiB6lWN3FExyFZvJDMil7Y0GOcHk6HgDirTh/cajYXAnwXg0FxwJVfZl
hDgmPLumRKHpDhMQ1R3+JvL58sSd+zl0WSFo7qi6QdMYW7yUw4BikPLkoEmT6u7sep1wym7Kkstk
bRBzF00KTz5KtmUCUOOPpH46MbtbUBepwSjNnMYdDi9KfAw4PKyARm53yalvLGLOZLm9WPxq8v4J
kMpioXBZU/XOt+FxKfEzp97gsvll0PjRMA7dOvZ4HLLwDpx7Pwrn4hS0A/U1ySktiffCXM6mZF8N
OL9qeYLZ0J780n1P84fWp0v3hsjDcHDanitezE6j6rBQFeX8RSKqPBAToiYJ8ZXWE9tj068PvXj2
9UKqUd85F3ZzhtzciPTbSie1ww27MSJafdATQ64GIwjDgZyg2BaDnrd+AzMfxlQwOXROUvjI042J
1IH9J726XYO7uFgm+cYySLB0jPht5Lw0Z437sgofhnGX+HZ3IRlwLLTxNVnyTRneU28zWAddy8af
ec8NBKcjOv22yrvfE0hiH1kDp16RdET8vOp9cZKVksTb4ty3zTsUyTUG6q3ZNqep9/iDFiNP7H+z
k4b/hKl9VQSxj/cr31h99ch5+d3BI8AgqrEyIUMWOWWsoevQ8Bwj3wvn9xCTIizSVwwF4GgmdXXZ
ZhShWW+x/bI25WatYGvjiQm+ZQAHOk/e64FOtdJ5Kuw2YAdq4lKNiKJVEKIGCq2ahNWSoVJKCQK5
ma9txf+aOtwN+j67jSZKKGMuwbGDX2YyIrjzQ3ROkbKykU1vET/7HvlTN0YgVHn2oiMSEOOgv8D1
AgewAtog23fVqoHmt/o85sQQptAmqIkLlDmhsUmMc907zpl5WMnIka/KZ23U743l3UGwvPhGgn6k
yK+ZnWuuEwxKbcFJk6Ggb1Prd1bAY8gVDGcI3Nj+ygv1trzMvtlsSchqOLm1CSSqehoNOLApDD+n
m6zzRJXxXLYMWkKf9Bllx7kswBX0T+1G5PMRIx2XOfwrQ2jtpon5i5VF3E6b5DAM1DOYHmE7j8R6
loNzSnWBaTe7I3/5zm2X6htCoc6S80S+xD5tIjpFknBwA/jMpsk3P0TErUEnsuVmDM+yS5BIt1d9
qLKtq9vDiHI1CmivZAkSkb30Fildo58/FnquzpU8M4/aGVBEVeX6u9LW5jHz9XESQXVMbUQEIJAn
117YLT+hgznflG73HlnNtEM8AJmpeP3xLbMFNoPPOQru+mlnzVX/2OSajdxISVJhM74n5+jska/V
SieslEBIweuhws+0SrYE4feSLIjz7Oim8UPU9t5utHBWemwPLILHJEWzdZQSV/Y0IyVTNGSag7tA
9sHGJUl5U9vlt+JuvUs+68ycj4z9sNKsRYoYnMoJGEtd+mTKb3iS/Nt81mc/69/cyUq3seFyzXWB
zRYIqN18pC/JdIviQouVgy5Ltx40CluoX/NY0Ow2ZtR1N8US5hq+O8N9nwvnIRIeA77+sWDeumau
Q/ve6+IlTSvg6ladb4ULFwGu4oOPHG1BPLlbZkM3zYjjy/TGncyFvhA8ITsmWndtaIpXIEOzXp45
aTjdKqJiqzGb/HUx1hsudCTJfSNbqyx8yoyWrmepwmMxiMcI+sI0s0InexYgkyPVhBL9FueB3HeG
dR8Pr5Gq8BpV2ZYRuF69seunP9gth5/jSlIAve6oc7oRwCDDLGcQMEGQz6iiAlC+2MoG7i4ImqWi
Zq/0ylPvRyPtJ2y2rc5C8cU4eZPPotzQLksduXJpqQ8qscpctMLZ7Is9YA9zo5cBoWnBeBgAU+Qp
WANsD20FyLcSNr2waJg35JNXmG0f5ip6kn58Iu5SMKMhOCrDMl8nVbwO0+JOKt1y4cTo5ifNrh1S
ljph9eIF9e88cl5nGN3jRISyBXlP+e+CIfIvbs3w3lxM+aG2LiX9W0uYO2V9l9UPfYD+Wrh4r+tq
YvYXvTkLeN+k9jCWhJ36ZbEDZ02h9vagIaJBvjuSUdVcmBVxnhr2zEydZ65xvETqV1rfs8O9FLNK
n1xyYUPJcmcg4sPR9D3S4wMdyPvVy+Bxal21zmC1QKAFQBN426ZxN9XSuGb0HitOQLp+eyzkJWwd
83Yec/rYya/b1KCc8ta+BgxFq06SAEjc73SSa1FzQXO8Dka0ZbzOYbsNbMoc2abG+7z5lc/eu9UW
HxXKv9Z1sxaGfqt7f2v6eFAA3XM7lnXH7tA9joXzp+zQW/Fp4iYWEe7f+NmtZtZnWAUkdmdcfEcm
nvmqsskvGHMHbgFy6SzrFnBxivXVjuDWCibbw1CRVi8HJrZcebT06HBemqZwSIeRb66MLHtox0yf
Qu09pKXbrIeepQoGWK41I3+bBaNrKqtHGZpHWUW/JJlaVQPfI2WlClrd4fwUg3cyJjX9wvaw0Vny
Bc/HfRQu2KS+GMj9Mz1KQ99Z89oy/krMlR13wycDtN7KsDiwI8iS+kzYGSuI0TALgCm7cwf3BesL
PyLk3udxSSvm92RsYmZLw21YV+Yqlf2LIyg41NMYc+PglKdxroEoz0RJGORt2SzOt7p6qbNq2A1m
9NImhFZit00f7DR8bovmc/xGat82FU4nET9XvsrPhYuBapZVyF7ZK7cTF0Qpk/a+8Z1oaws8ATgj
T37fv6Lgx0eDzeDGnCnYdgbjdYrpMxo7e4O51NoWBkZOBU33QnibM9rWa+C++d4dgdikIErgcTBC
t8J+/JXbDlJX/FEWxn6gLmdu8VpydLS3OoDSEdfveSnXjL7yc9VKTOHVvhK5vatl0F0yIiuWvU7r
Vt8HOU2fWRhQVxt28D94SpI08FapGkguMsYijTTX5LDUS6OH7WSjs8/BIcrLPzRmBGzMOK4GP/Cw
aEraGYdWbTpfx0RtrgGYGfQr0knEIJj0xOkGkgNu055wUVtgPys+XEGZSTWA75s+xjIYto4nP+0E
8sOgqcojR4NspOCR1fCqm4YSqgT8mjPQWM0Oy2JaU8lFQ5LTN7Mbg2hueQzYiuMDYy4sBOWipM3V
KpY9mGDT2DM8qS+97h6ziDGfy8JBTQDPmZe/WGXzO61oWu7LEpRFwoCl9lDm65R1SjpW1yrgmjs6
KcCc6VHpwj7YCSNGchUN1ajEboP8vrL0LWnJp4bTEfI+CBpUh+qoMBLeWoA0tpUJbTHuzOc02zda
43/PyfLbFX6/lntwEalo7VfBmzaYxBs6IMAIMHxjoycVnEwjq7SYPGwrrK94OYNVosg+q6W7OsGb
m9ckp9xD1Af5rk7Uk5lPMEPG+VW5Vb2qv1NVPUR2fSVVBgiIBc1Kpu7nUH0ly+AP6EsbxSnUmuLB
JSxoB8UV+NlYU5lVZg/VmP/RTrstuhL9pw/eZAkUI3aRPhUAXuEMRGtU9dT72XATzz04fuWdvY7p
iR/ql9axN8B3L84bGxBTENj0KHpiqsBGeSoedI2J3ClZrAdb4Y8H35kOrpPuuyUwXTTWb5VvYgVq
rNuomcVBS6Vq3Fu/OKSnqeSJpdpb2VdiLP0m1uVH4PnQckvvKivId8aa8/1KzPATZtO6Esm1LECd
5flAyGRcXFWY7Iu71gFLUPlcflWRHnDsyOvgsl1GnWlTHW0hAcfgmxrjLlj+yc7rd8qAh9V4Pn29
RTW/uMERIA8VqLm2GWGjeo+VmI5h2r1pStPnRCfHDj7hxKjy0vOH7kSeHBAQD1PuRhfLa9+E32TH
iC1GO0wEApyI1APaEDt7rBpDpNehBWPEgjq6p/CWZTw0FcvlWRLMy05N4xWnNg1pT+gwpBiqco5K
l9XabaGtOIbbHnFVlSvLtpp1W9cURziPUVh+YIqheU7VT4lLpbID6dyeBNVQFgx/mrJZGptpuxNA
Og4IQSfIvheWqxAlEqJ2+LdiFkSRLeiO9dJjM423U6aofmBtLFiLH2qfyhtHv83eKiLsRAAbrj62
JFZAxLm2LS6kGUklA/3XYfZblYMbsKjBFmnaA0J9eLVwiU2lMW8iJVH6bEVoVrD1bPISELQlz2WC
8S4M3f44GWQ4vZbVFvODfVUKgMkRt3kg2aBuSYfLDgh9iOjtJ90xUd2ziIIjiymxFQb5qJZ0D/U1
4x5/n4GNgVBPgztnpaceohG/nYsjwGBuDScWg/DhwMFS3Kmwp3KEpxX6ZxAFLvl787kfS5SDlOKf
YAjXvskGsoYMGGO1O4cmgOEOHHgmEF0JoKHYeDin2Fezi6EcWwwz4eSwDK9+z1V/NI1t6eWPsYBL
3zjs8asGXpV0sNHHtvgc7aLcqAKNFNne3XNQ7BWO921qBJcAvMiRMLnFKntvTbncLuYCd44qwFe0
VrR9/ZJN7mMUd08zFRVr244+49eanOJKK6zM0zi261Cw587ST8tEHHIrIol+ZL7ZtOPNXKfgXN0g
+bbVEVuE8yWN77QU3lo31ER705dp+6/oBeQfjPm9b71w4yqHMGe1i/oFvxPN20iWZC80pSEjedJ+
bNZml1BQDuYjjsP63UlYDvYZ/ARfD19T/l3W6R8nG58lN/XZoi+oCz4q1hdzitTo1ORBdZ9sWW42
sITbBxHwRLcyAexXpC+5U33Yc54fVZv/cRx9LHt7wplKJDQy1Mz/w38jVAkIWzO+TpjCxvUrYxl2
uSp8aUTxktruk5G6XEJSAOLBOB7cBi6oGeIfTJg83WBVCQ8iMbihN966y8L8tjChaTjcvgKpPvH9
HdPU+eNbs7VJoXEbUetRe7E4llsmjJYBI5O70cTzVozZRtgQd9i1QHyCRDGMFhUntkBsJfOWlAZb
S4adnbeUgWkieS72OTJdMKVn2Bhw+cDthUvFXLqxohFdpM5JThstmzZCnxNyeW3Dmy5CtP+6S5la
BQeWzd6eJ/1dK05RI5Gosz6yqIUIP7RLJhGvgjK/BiT941I9343Tt+HXnyUTW5JnrHx1KORlGAhe
x/2fvDTfsfZBq1lmrr5FMTOTMbXEGL3qsy+CewZFFyNIc5IgLbM6hP9qaYo2+wVPScI3i/euCBHo
/GAbskmC/cyDAyf5GnLiUbkb/w7dTKDDFpBureQmEiCwf96w7sroAmhSaAfCYpS0dBb2TXtKuuiP
SYsT+Au6wsmqjpsu7t9NXMsSDsw59k3AC/IP1v9sKwL652wKhdaWRvIzBpme0w5VVgzM0dHJ6C+a
kWvm1DwE7zGL5XOdF0jmwQerGUj3mjrR0v4QPUTtOniMSppEimZkZULZJQSKS0xJgJ2+JAAAz9XU
v9UOsW/NfElPL72bUwMJTZ+sXXLf8oKz+7nrEjk/DFV5DaiJ3VoZhQ+Z8h4sXXLPMUH3AdgGAu+G
n5j+of4MDfQA1kvg1Bfy0zDr9dgjYkLQvNrgI07+wDeljADK1InvzJDptLZj7FgLGyr2sDw0dXoi
/PaKqwhwet32NOzOiPMumzEfh/BNYrnMiRp/XouG9jr23XttZ/cdiAUUEvU19JhQB3pqtt2AmZGL
sDbGS4lVE22fCx2c1CZ2YaaRaQDiwHbImV4h0XByzCmEpgnAuyK/JHsuyr79mro5NxNLPGZKoMCz
xjrULYMP+gsSG5JZhp4ED94hYowPmPFJuP+g7zq5bYibjfcl82IdUHYY5dMXPFYidy1SOohTUpn5
72QyrjVWVNFE/UYDx90gzNzpIparEP/yzYzm2k+Md2QPmjSKbznJs/cmVTeAeIJtlYn7WoHTrZTY
5I2hYbkxi+EY5YwWg7UP+vAjiSHHW+ZDvTQ92hYsCOAUBYl6K1gFWUMSqdavYNdPXbpw+kUoWQWP
6WmqK9j39R3b0++6pOLEjy2wCVnEiCo34HDM0SumZ3M7FPMpH3vIVknQgbJjSpXsYE46Z16/F11P
Yt1jsltF/fhJCxoOKzd7xwOn9sFcPnfjNZdTc5/WfbzrLfBBnVd89N0k2FhOH7PXZeckAJRViQoy
4rqqDYoYTOiqpLMOkIOXbT0kq72rh3cklXTbdwUzO3++mNxThUmCzK2QTKMAzHrQ5fukssxt3ImX
fvJgzHfWUSrf3AxrN/H53ww8WbmE9E8l38FukujSlvObRablpg/c4agHo9qXBYxerZ+sZYIcF2cD
48gqaEhpjB1XkLQukEpr2EclF7oGtSxgzOAyn878Uymj+H2hRcyT/Z6EYPbmzqElbLqpBYWTzPFv
W5+9Z6ftb9uUtDIRBJD0XM9uwR7NFicdY6kGxyEYCgGZxXUru3vCLry+2URWhnwvbsR29R+lnRNW
9JGXuhpbjmH5XwVip+qHR+RdfE7Oa5SSwS5JofB/lQsIqnYVVZ8EIsOZ6bnmYB8XATVt3owau8V/
9G4yJ7PDPCh0cHGMGdtg9rMc5vQjsPxLBmbphgjfekY49oCo5BjxJ7mPx5xsrum5EyZqXksV50c3
CzHqsEMkdyBvEs9l1xOFDITHe1NkHcyWN5HiNP/vG4H/7xbff+ba/sd/zSv8/1FGziefRpbw/xGR
28GJ/5N/ZB//tAov3/KXU9jwvH+ZklINz8UP7wMj+F8ROcM3/2USjSM3Z3vu4tL9OyMn8QpLkgy+
JXwX+Jf6OyMn1b9ctTzetlG3BEfMf8srDDvgf/MK26xwXIe/g02CsCzy8CQC/+kVToc81Qo74M6q
x3hTVCwrakEFXzQ8GP53DvQBq7+09vlSuQw3nItodjCS4pl7nHfAInJNwv4WtPs1fmegHB86f74N
susYuPuSGgYjzT+tzHv0jALsUh+/Ua8aeq8FfROIbIxG0+4FsOQ1SdkaMFEPN0bQIY7BgIoEcLQI
O87GHdURgB0TF2Dl83gK0peMYp8sl5fJDGDeWps8wiNZjjiMmJSs4Ewkq6Zk0BwVBLFH6xlH8z4L
+YHskdiuWKxklLZ3YIyenMm+m+VjwuSWapmW2aFEWwi6+auoxr0RPltO8bscnHfonsNa7DqT3T+5
AiSU4AFKLPemLqG3M89eYXycamfAyMUIq8JRSf9Q+Tmh2c0tltLRhyRrTQ92xdZ/hu7IQJx1ngtU
12b6jVrBmDjEueEp41SP/R/GiIegYnw/2XJfe9aXUbT0aDqgW5rEfpgwIbmyfoupEMdCyLTEnx76
SRz6Vl39IrJvoWcHR8nAc465YkRafJOYpMUYSHA3iCfranQYiXTKHln23leP/8WtiScl0XDANH4p
BPnjzBkRPl/k4O1zkcpzsaCQ6ySjSZv4JPI50wWsKRD97axbJd4+ai33m/XaNnNhufdjChkyoxqu
s+hLc6hE6Ws2KZ54K3usMgg7FJOZoJeKjB4talpxii4uNOkD+Dc8n+xXASOoOjuTMuDhjSdjiDZB
rFrC1rBpAtZ+he8vbUo4t4LCuslN2iQzM163bf2re9Ie5oRW+r8yC2GeOf/ryMrKwPibxPlSB9dC
0Yd/w94QtN0qSTpi/xG2z3qstixmHyhLuTL1MJXcDcUXuS+/x+ZJgMOIit1cRtFZmHTzVc12SGJ/
P9QEtgX5eTd5lxkWOkdTRutGGDJ1C/SHrLuF/d0f1WNvx3pj5V3Mgrq5joV3q6K7mcEbMWqyfxQo
qGO72IIX+vFCwCHQh1LGyG/Mo2soOioNt/WLHSy7D5JqiwM13gQYLch7rYuFU14KUAJgjr/yptsh
eT8QCzt0Nd5/2gR2kRXDVZHJG7El7wam84X8yh2O+euj7cR0PTf0NqJCeQ5YdW2N+6CTxdGqAFYF
AsQsxMzuFDTdW5jHF201zUokgzjWILYLOJ6dNKg/M8CKd90hwZ3vtBVKY8K8XKoUT0QYUYuTPIAB
x2RqYscM+5h+naR5YyuK/O5YFyOqkVUnfPq4kV7zqltHHLxrAumGMru9E2ImK0X1kEt8rE7jsc9q
2uSeXbmHsgpQa4jtE4uSacVuPSRHB1J3AG8B9jpE5xiYhIxGDvObYDCmvh40RoGcPadLxyzrRtcb
g/Ml7fSHnMvHNmN7STll4ObUw854apntmm589Eb1pbklc6h37EQjqI0qxEsUM3Du/Y+Z2gT4ElZ8
kJoaASuBdm02o96F2AyrKABL0E31rafELoa9zjY2CNYtmcN9kuudR9TYCcOXwFlEOU62tZNUAWt5
xBwYOJu6HbbhFD3Y9rIi6Y0D4DPr2KQa+2ftlgzHwzPMDehKEUKnsqZDnGSAtrIOTQCqHS6w31yH
yCKH9DIUHVd6j5H9ugGIxRnaPyQ2I5Ixi7x1avQby5oLwAa4MhbbRzggchV01MaLbAXa9hKi7uAl
Ty92JPU1oplLOtZwX8UQ06YCbEnP/WifTsvYPgiwRS4lhlzOeyvAlNjkclWFITEOQQ/gVLGTkl74
2CcsUHHM4aYZnQejju2XOJ256BrVn24Yt7GJ7OsTVgeXUX83NgS+hsH4DVg54EHJL6QguhTSveXT
dWCMZktnTGrzmlCi7naOOg0eKPK6adaSuQCYX+tP4crr6BTOLR58eG7RtHB/suKV+ySEOyXSPZC0
jNBasHakcjZGT1JGgKLzPJanVFk2Z55noDFtA1mTaZOTY0zRbR4/hEpovGdENRK72YPtm7amkDSp
KhtLmOz8V8SepzYe/T/j4DK0Kt+nwase0qhBhGlT62xA1rjE9EyRsDVfAlvE59zMz82cZseKXta4
+o48JJQSb8s8slwdRd+tRUIgjVPdyKJiM1b+ZirabR9P9F4yMzUdLq2kDo5YiHdOXh9HMmaULJH2
xtpfi0vhpAcVdMXKNBM04JxVexyBUeWoKRueI+I0MOekfRvn/iNgqxtsUjlcOrVsHeb1bZAUpIJz
CDH6odWmtc4TwNqRIl8zey4HAoJ7ldqP0jXbE8KLt62SPAU3ZZJAMaJwr9xopJiOFyIg95o4qfeS
ct3cdLl4rR2AFsx6pnfQOyWq33sJlJ1R/bLTmLx+DdxRPWMApTAPUWNd9eY75Sf+g47SRwaS83XO
hg+QSkBxfZp7YGdM+ynMSD/Qb0+m35seM4/EPElAzXl+sWumMlka9muL6sEQ1zmMyhKdz2AGbdDP
FM3hNTbp05p0d0m65jK5WH38pZ2uKkrMlL4/7bhnwaAxXFofGy9Y6dgbIJJSbRnRY15SN1mX+cuo
EmxFEUeI4YxvaEEs1/qZ6yLlQ5YKr6Y/yL1jtx8R+++Th5iGDTgWdGFyZanD9AmgZ3oTtrq9Zh2q
bEMKBiYfuA/fxA/tMtU9Gb36Ta3MePcjHM1Rcee403Wc4+/Zka9uM/eH2Gu2hvb0hV3pqZmA52hh
xr8aE0qZhlBzYym72vpBlNybHVsWHPDjRzExdBLaGO6DOg3P7MwbrvP2A86b7kL2y77r45eunVCf
BmyARdVgWSWXjI03jE+coE+cO+0hzKdyHyZoa8zozmXoq703yy8/Sw5hmnrHjpYYFzmjTk625gbL
cw3y3AJcMhnBzkW5LyzxEVfRtekHGIZjStjS2bYMUwHkJneMCYcbGUSXps7jTWbNRzdmLzbRgWbZ
GrKkc/JTuav8iOPEozkQj1hTPQvI7JUy2RKTgoJUDsba3ibhL9YkLWk01lQjf/fAoI+NOKBnZnK1
tXHh6tEFhm0L0y0zKgaNweyzNPJuR5TsBR2MMfwzRxJYGyb1KQJasbmUvJs4INZlje+lM/No4zaP
fdBiCFD7dLbXiZZ7vJLgh6Yrmwv21D4n8KKSIuYBiylbnDrlGwMXGmsk0/qkE09xX/4ZbEiUnaqb
Heocs4WpP5uD3e/8LngBRxmdHdoOaBfudnH0BPxoOP288TEVLsRodv/BRL/oPz758y5TNTqR//3d
v76rmfkbiUvu/vGgv77y748vAybPpJdicIKkDZff/tencJARUPr7d/zjsz+PaqbEPSA4geCu22O9
vEl8uiV+Pvx5j67Nf37u3x4SR+RdFhTt//GYn58wm4JV2b99z98/9r/05YHZ/zZtsfuyOM+Pmg4C
2qBKrrfd8u7Px39/5edzUbIy5jA4YKiDSNoadXH8+xE/7/18Dp3XP+TFyre55yG0MBH17eT3z0/8
eVOaNL9zP+LXwOLhMVySaenIyKbkVoA/SXgmFoGKcgJPFccOGeRIlUKIlcF8D4ewOuhp/p9/Yr/8
FT8/KvCdV13jBwADxvpzkPnRz8f8+POeEQe8F9CkkpY4NaWh5PHnjQW0cjvo5vXnV+VNwKzNYjTb
LL/UWKBaP18Ah4ILEZ8399mmIm5QLGsHTEUsjqFkHEMUzOPPez9fN3FZZDc/n/z52O2pYuuBHf79
kL9+xM/H//g5f3+9bOelTR5gY+1o7k69VR37GABkghPXnMNiNzkM+2/S5QnoPImxLasYy0y1QEVf
XtImNPg6xa7F8efjn/cabK0kl+gv/Pnczxs4YEzxucqvkUV5OazSk2ulfTbKE1lJ6uJ/noOfN/Hy
ivz94c/TVMF8zroREhWMkJ9X6+fNz9f+/vDnm6y4Kv96Qat5uTP8fPzzlZ8HJnLysUlfA4cMXBgF
G0w46NgKnlYDKDAHJ0YgFNuMevS7lgbe/DLUwa0lP2Jf7gt8ZfjRb0QhD6br7cL/ZO68luNm2mt9
RfgLoYEGTidhMJlhKJInKIqSkHNq4Or9jOxdv7fLdu194Cqf6OOnQIkcTPcb1npWN+/pJfdYIMly
AM/gkYvB/Tqzi87cSzyNHAHGszF0exSzN902j2XyJknuyXTPl1p1gMkagJL9SvErmkeWWXtPx9CG
AS1u+31vt7teVL40HL/Vp12MfCvDrkerAVGUY/DaklwgzT9R+QeW1q4QEapfk/0aX900XeD3+mOU
P15If44HWFzGjr0YN2yKc+xqkoGY88WKbd7Oa7yqaF+Js/JRloURS+GHtFcDNd984O1/GtV7qEcE
m1V7MODEJshdWXU+A4ZNCR/GEcWx8urj3kn7o0q7Wz9QCFpkXeoikEXKF0EHU/5AKnmQQ3ecLKzM
YXdghLSvhHtyOrV3enNPLsu3KuZX3CIfUxKflvaLZV2Q4VUwzOzChXaF60JHoI5jJ3h/y4AxLlt1
XBZSnAasnMZs4jxSFKqKEXB2mNhx5fllHLlKtLUysmfMuzutq6gD5HO4uPexqJ7cAjlk3OwH+sdV
n4wv1MHnrMDOyxcg1NtjY+XALNG906BkwDwfc5Xx4ljWvfX0a5noNzM0SU+gA8v6VRr3z0PZH0uc
ACpiT4cfM88G/ltea3c41xA1HQyooTRug7vTqzhQfePruCFzUugkeheGMexcC3cPCWTnntVoHWxm
4LnWB7lm+jWZzWET7UeS+FC9H2RfvyHiOVboqDHy40ggqxNS/6wujZMeE8BEonDWPU7UxlNPoVlf
Mh1YnJsfFg0RreJvxzzr/nB7kjyoAkpHHjT7R8wSPdXMrXDDs0Z2Xq9LXE3WC0FmQYXHJWNvSkzl
kY7nPFt3bcz2rKCPfaTfmmy5Dmm6VSiZeXHZehm78gtVq5/O9rYlL64bfGgrGwe5vIL+S9kIxnaP
KPgw2Ji03fLcWvkJekzgDMk5g31YSXxi8zXEk+RE0rcyxg1d8j7k8Q+o11LnqOnnPBiEecyEeair
9tS41s6VHyUZybwH01UpGhCiDgLeiVkAsvxQHke720sRPVfYlrLhTaif5mwFSUfkZhL5sTJxZnP4
dMS4kUUKwbZpuhvoNs7M5BtI9YUUqV3mOmRj3rO2CPTJ5W1AqUm2rv2Y7o39YbKYUIijPsnndBi2
mQPoksw6ZYIK5DMwPjjwmeGn5s901CtLTaeQKSDFyzqLlyetcw8EpqDoZtubRk9jo7P4cfd1G4yi
WxFrtrWN5uK2/Zteu0e9kWgqxSGNYD9X4tDL9klz45eBtAhyJam19jVTFafmtCojnxOKpnS4xXN2
ycrpS8Z/lt44pg3mmao7DEBl+mqv8fA5S/QUPxZmBIWYMt8YDTL23uQz6G+JMD8Y2iNk08/TsqBf
YahnVM+5Ht6beH6qUvuHV5QfaQ4acgn3WCB/6GPmM7YkR1WHpQNOgSRb0jn3uc6ETjFyjEix7K9a
i7IomgiG+Y7V+OYW/Z2+gczMkAhkfK7GSZooY9zq1E/zGfbecwghtGMWIsg4xMNjTdkO9g9oV0TA
Nad7Kl4zrb+ZOLbS5aRCvsV6ea9pDjImMJ693DS+xZXJk6QZN8kaO4QHX9bOZub9htYTf753TrT+
aQAmng3kc1jpJm6yS6ecqwPBifIVFbP7Nobhq0D3KKNyXy39PtKMfcgqdoQTbLPMrJri3IQgIkx2
pgNDj14LMjw6rPN2YShRFZbZmbwU51niya/6+FBp6tbEI4NRI4jBayale3FKc7/kBFLEHSnXDCTt
fUzJr6fRulnUJeU5Swz3AmjxnE7ZPndtn2gIvJwJC/T0OAvnqmnl3YoJWShysZPmsSLxALXrJn62
mrcEyWvn0OhZNvFHiIvNaB+GkPaXak+ywglquNaOGEefmnA51KbrA2biftJ3fx9xK3ubk/iaY2LF
34yMfcsjiSdv4JQh3WVMN7lB5Kk+nw2egnCcETfgvu8+Qjd+JYR7O2PeZZC+ypfyuUrGwKp00F/O
xta6oH9Jc7Js2S4+rHMVrNUiKqFukyx2nLqXYpiOui2fm1icyQ32K494AxA9NTF8vd0dDNwpaixO
eYn6IEsOMCO2aR++2574JaLs3YnlIezKQFfqWMicZxqQsiyel6S6p0wUicLY6UTilbnvmccGNp3t
JwQDedOT+1O29ym7NuEOgJQ9be2alZq1xazeeDs5+YzTTHkR5BY4lnktvWebEJ/OMK7V4DxnXvXU
dPlroqKgmgpaEnDr6cUC6W/V+0iwhE0fE9cxvtdu9aOqw7VRkFwam5DdloPtakdzTs8u58k8D6x8
i+4sMBFUZMNKvfAnLV7bKP0NEiiqEJkM6IJsGNcJrAn+xVLUn+5SonYlTTtP/DJjhIhjBc4YHOld
6Nt9dUpsewugWzrkEZzJKSM0YHg2pORaosQU48GxkqstnlsTV4DbbRAtbfOMtAPFstUELKJBGulU
QD/GEprNgr1pBJPLmFO/L056eMsz258ztD8Oi+362UKWGgEoEy5Ztu7v1LuK3r5qnX4QD9EfapgG
sTWZqmCJZ4LSAILAv2p9N542HTEsDKbnB47DgSzlEMsOBjA0g3KY0ciKA1Cpjy5svuiacwFfjbIr
0Veu36DXHJrHGT5vZ2600Ot3WDkPcVmyI+eKb7QvuklIdU9Z3u0atwsGAMOiULtc7XMj98NEME9n
XIkKuspiv8k93xYpdm3KLxB2MYfdAI0MfquHibUsf7pRuUmNZAv4YoObBeZWdtbD1jeLCWVmuKvy
5WbusCv1tf3kdPpRsqOp7DAoS/6hcA/SqCIR3Q9ld7Pj7Kgqlg+z+h7S5Rnzb7AYb2nWHmY8axl2
yoQkD8dlMMscEzHf2kr1Y6yhuhMegwA7yEk7QO6zm8xlywSMMfMlXMRJ9D/Kvj5JK+I8yugl4IcU
5ADSIs1MuUNNBRVXYys5U9onWT7SXphityEIX+LQ2OSo/jotBr7OaqfF854tBhKp0E9IY0RSsREa
x3f2ogrDj7QQz2t5JkpnX2JoZuAElbH10ZT65VRfcTpUVXwH/XxVon5XevzihpJ5Z7xju7dhs4y+
/rMzx82IMaGn4Wm4F/HMA9o9EN6yHd1kq+lUypwchmEErm3c23Re6+CoJXDJvAn31bthDoEIo70p
JLCvP0zzwPUWpzmNj1Y6P8d9DU4Hv3S8sEqJDnrEWyXbZIg/nWXyu4KVYOtHpJtpI1CaKvKVxB7s
TZtesTNz7F2M2pgRzpanjPhHUny8ZVukmJ/wMjUDTmc0hFmzLh2QP5Y66m53zNxpN2QghuE14+rY
ZLUOsIGYICLHR5GwhWvuFZcRcsekG32NFBkcML4q4TqA8q0l/BTpnFKFCaNnXVX644QNue92+Eh3
+iKpXuMXpSYC2rmjuhKJfOqTRoZNy7lp9zylR3ENiBQ6Y+vBH2w2UBY1fhdwfDPsxa5SWhvooT1o
n34c/QW5SklG0qSIO+ULL5d5N6GvIJo0M+utpaytdI82ShnScnBa19vQ9ghhXY2xveU8JuTS3Sn2
ayKroS0gUM7rgzFVQeT2B7wZHiouQnh3HV6oRCy7x5edw71zBxQjen8ofidTsQu7a+g1azZhfvdA
EeDgkS3e2/ElNuL3Cv0E3pZr41I2UNzi2lvbdI11BmxutrYh0QI96Gpl9Nvc7vg6HslEr0rKXQOz
KOlQRJBiHabaaShocAimD0csQCwZB5mTmJz7wjvPeEChT98MzudQLFfwzf6ItNDK5SnEH5vbr1Gp
fpJA/pYN3kFv2x91cRse7ZFuveQU8EPPXNsbDqE+XydPrRV2fsIOrpVIr1Hi3BxgoSUJn1bKGyhN
ySvs+TrqTdHBrub6E5b1qTVpAPSF+XlrWH5oA5FQsGg8y2fjTBoD8uWRIiomlmR6HGMO4qt5n7r6
WXM8Zhq4xEleCXvOdk7AMkWwZSUkOcXENUakTB2JCdqOTXJGmE6uH9Ynw2At4GyrZvQ7r/NpgeLE
3I9m69ei39dddkATBECaINi53iRR5Ed5BNkDAq3rPDNE2YvS4FZL1iVHsxXPr6IRO/zuu4GIhkG3
dw/8TjF9wrL1M9MfMgfvMuxPx7pMHL+ldh4WsUnzT9e0gokLCzf3roe8mpCg0TpMZYiKFDlSgLLa
YUaiWVbbx4tX9BoRBVjHMDDUNdkjfGb5GO+MyJIeKT3aLarNQMQeF2q/fZh6bK30DSr9EKKo/3f4
QyI3KW0dK0T8bAygWEgRHlQWKY6Ex4d/f4gfH5VO6W7cFhSfqjLkoktR8Pv//hJShMf6IUTB7CA8
5e7WiYcUFeROQmNNf56k/3f88R+mIf/8uf9sikLoxVc38A/RXNB9IISMTag6MIhd9tmaZhbY8DL/
OVppmMvjd+CgtEdGScZcB5Q0oCE6AZhskP6/TthE1zGW+Tu68Yb4nFaVS9v0f2Y+f39+xFC4cyQM
BZ2QzN6uFWslBPhzwfu6fSSE98X0HkmdmCZsSedpTJ37Iy7ag2r2HleeG0xVPkLqH4sny+7fiirU
GOxQElm13v1I6yNlW3haJnwXg5Y0DF1jfU1qX/tOZA4PZlTKw9//jVkeZbFjvDWDKs5djPCbuVX7
HqckhuLRJEfo8af6SPiOCn0IjzUREMOAfvxKY21cl6n/8AQNm5YbkJhDN/ULaqidYgv1joLWJ100
iOkGr6CDkruGy1/CdtrLzsRAYzQygDAXeDW9RWtp1nPW5dQrTrLpoykMIDLA0wfEeqrTMQCtPL3o
eAxveVT/TIh1R9/r8aYogJVYhVBccReSWzJwnxEpx0wp8gRZPR4558loihd8G9a2ZURgOsYuU0p7
teb+tznN3Rn1NHHpduG3Rhh+5DD+N2mbvk25C4AgJ21DFcDGGoO4xpB2tTfqTW+Gp4GAMM8KNzUh
JIAetjYDzthgNJp9Z/Pb2OKe89hVnYyHJOWALL2JTjN+n87H6zOWPpOCkn7nMSmFjLcNDZanVxcQ
F2HJmMyh888TTJKc0VW0hqm9QdW+rVEVVBpXj+DA8Ewf4qs/VebLAuhUJ+/DI+UVEjEqZugZqCwx
5zAqm7Hgn0cUGXmbHhdk65jKcFUsOK/7ICmqXY/6oLTZ+kmSLzmuangVefqUhxWLY9S6+UTwYLnJ
R54FDzX92K2dfAhAcrGgW9b4C7d6u+9qc7uY3RZkj18ae4+89gH1bs7+P1qArEnrMHXxXmNyk0A9
XvR298gqYljLKHDeF5gg5W+HbpzdyqWa3kLe33bf3VxQN+VSbSX02JDlbZV5OyeZN2UbkS0O9FpL
AgXyd6i7TRV9ih4BP2LOlejafUYgV0deL7oBUhT53OUn6aZ9i2Dh07JuDDnsjyL8wDXqGLgKksPM
raoHDgGuw3yMDKaASbGZzGaj1XfIoLV1Dj2AbN5Bm7eKfSz8HC3eiYIhGy6DdKe/pvMmjV9b58a/
hW8DyQrKezfbVy7EhoIFaEKqQZMZXvqSk914T8nkSoFwuaglMVDverwR4fyLDeua3JiNKb74yLhT
SxNgnWuXSdxN+yARerXRD5v31YEs7329dMdZd08lMnwLrxHuLW1lbmoCDxcPVl5BNJDqA1WLn8qd
D8yt/9BQWbhFDGT53j2/TBiPbKH5WX2dVLrtjP6dGon5CiPGBvsU6oouvPfGteaOQW+5ku1tRhbU
E90mis86U6t8bxP7Kap33GVImbs1xme+qdZOaiZdoCh4Q1owITDzptD/2F6hNGslf0vFqFbLQY+k
w1NmLGxYrbNTvEdmyTtbuwn5qVOrgFzOuo7OgJCBmtBSulCLtI4yka9EgwRF1B7dRR1cp3nCBu8v
sdyPKRKzeB622AMBUAQV23d9hixpE8yGdUpURDEm+dbWGz9f9KfInPZ6d6yE5y+ZHiw8/kOTBV7h
/Uhbg6GrOiaqP4My24NOd/uNE3mYfcnHmqoVWlHUuxwzmdinlHwOQtd9gkaGHXqBgBhxT7e8jMPP
2vQX0+/bt5HDNHp6vLUN089JsRhdxNToAPRX1B6R4a3qCyRcdPXopC+kJqIgS76dbD291GqtTVuo
vrYRwDrWcAZFmyG/J+6Hm36M2e+U90enm9u6LHzLtq+ly3tmLlYJHcecM5qZvCwYqb9nY3ydqdFB
hcIkv1vjdEgIjGCwtUPItRt7ky0JFO7o2ironqZ7yoFaUGGMIA67hHAIRg2asN+Be24fMnMCdS9j
PWztD/uRvrtwhiFM0tYQRs6R2Z/DyQ10WV29pPk6TEK/G7L9RI3JfrS71GTPY8s/VUI/Mq0puS3G
oX1pwftak+bTfpwV5r0GPqERTUhmbJ7m9DKgZRjRI7D339SJscd+tRvc5zw9DwUHeTfeBJv4Ud4f
lJzM8mB99hE+ayTrSO2fXWvqDlKOiiPM1r8kI9jOLfYCiD1NHnitvC3sUzEwWi7weVEJyPzbk6cC
puZPrwZBlj5+w2RQPalKHLWCcAyOYYat+dlbHPPb0ChdJk8zWBW30REgMAlRiMzeXUJx//4Op0GO
03qifqmgDwAJhCSNV1UCKUKMJc2oPuSjlFsADgktOuy5sQvla+Oa+sXy5hfAd5fctJxnsDmV31iO
y3q+bj6qPgxmCHuvDMvzc6TrnDuj1XxkkPoBslbGacENe5eL7sPvqj/ivnlxHaAtMne/wdtFzxEw
oicGt862KAPg7jpPtJa/tGmZvyTdUVdx8/z3Z4AN9FsFrHv799fy0XFPuH9vOjdKaEhSyeXonUsz
py14fESj5p07B3/BrNlfbKB+DpTl/S5fUpy05d8fdSRLx26WiZ+6yaurIQIjgDGbDkTmTIe/HxFh
fLHsxtvjGSETpbDHPy1YLdR9jnUAVPQIqvMQnVnV77pkCDdDrAE4ZmIy44e/H80VqWp5RGSm3VYO
vT9pvF1PdolsW7QhiXfmuWCyIMb5QJHLUbbA1Vy7IV6eOi8UmwGWBZ2an+UQiSBj8b8ei6l9LcNo
5KLRfEq79vXvT1EABiN262uaHokL7l6VRUZRlMRz8Pd/Tc3wdiA0SaV+/CqBt6//I+rw/0r3/f8m
If9fyJI2dNjK/508PCl//1/a8L9/4N/E4fIfzkPCjToc9bfr6Bba63/NT9EM+x+UV/yCkFDgDGH+
EyRtmP9wkGwb6Nh0w7VtQazJv4Gk5T8YkrPJZ5GmU3ea1v+PNlw4D3H6vwtQsaXt8JcQoCIF6nVL
Nx7a8X/HkeYE5CRYnG2q44hOTO87E2QGWh1XJa4Li2kUchP0lrQ82q2as5rcM0xDXUgwbT5aTxrq
vrJPMzK/DaRiofkcFQzi3Kn5Ij6FoV2D0tuo3LWb/4kU+/tamS9GzHU/kv0cVsWzLCxAJ+20bqx2
46rsrnntHdD6azV+1a41bqYGtku5mNwKgvtLb7eW0x4EJ90JLCqqlj+jyXHj6icGlEdjHrgD0I5t
5rBlrO4+aC1xCnxdkNYgZ3UEWQTf8gELmet7MesS11KHPV5hJ3IQdzl0ry4TctQDinIjjV4ct7nm
ba0FE+1TnrZPmD2t2/xwXBOKSowSfdASvSSzd13abN5odvhm0njEzasGqiWyajhsRuQXGXLmfGFI
HVvmSz4a4BEw8dfTT2B5FKY5XVXsLJsO8KcLpvpTtMan3R9ExBe9ROgyrRKFDMURuL04ADtPNkqI
3wmRxErzSqp11s1RYb7NTUpQAsm8N8Y/hwhlCPpEBw8dnmFTiS/IBEbG/C9lGF904bhu7V9YHQXC
SvQmIVO6WLtBmo+somXnqM6WzK4aG8aVakK0p6nL8nUYybOeWYvOVsdmdewZeOcPcJCHqRZeWRGn
I6YCcVaA+J/wLG/jGOZ3Wdvzsc6iV8OMf0Wi4OUi6+rdGAPRuOl50huxnnIU/iMBcLTUjPnNtGDK
oXLjTI69QRK7+7lgnLgg06D1p/vSegCRuUIQkfbcvTEOu7x6Gyf7U0gqLHeGuaoPzPR13LqV1Dap
DQ+EueZpSjo80675oiUW9jGEFT6KVN9QUL40Sm1y1jAtxDluVnJ0oIRN0NjQZN8q6iZaRRHo7AlX
Sgx/LA8xTdjRx8M6kHyBrdWYoIiatSRTmCGje1Dm1BxqFdabsnKxGcDaYetM0Yag30b766P5hGdO
DMRrn9nQMZhFjvYFdAgp2r3LDsHTc7z+MbtsIkA6GbJwrD2oWjF2oCW2gYnUxP500hhJPW2ax4ri
F24P3uG3CHgXFN962ZsNHlAeDm+oMaxltXcokumWULYYVB3ojBETp98MAx9RIT22peEBTiJ9NqRq
G/rwl8CDv1epQTaczaxHR9k5tboZmJ5LSj2v42HSqw/4TcxcbKfFo2lMN4KicIQvS6AoFDbGkB2R
u9k7+wFaBp4MiaQyQCSPVKD4T+UYXWyhiOkbAGyKtAiMDKlHxkrHM5uXuPCabSWsDWEsG2Bab/HS
ssYm6jAhY2zNW+01jeplJzoKlom1j2m+ml4Nv8RoH9KSs/QeFs8YU24cwf8ctS0i/mohAm5wQaIY
CGADI2ZEphcI1gWYOOkS66nnJCObaE0TtOG1RgpdAuBtXcVZusJJzmYExRA0wvzdqSjxedE/enPQ
Vk7cdOs00j9kN8c8Z3oSJDH1wUwy5+PdAxCXKZx8IcLjSAZNXVv3Qk/BhRKKGvdkdYKgyaS3qWrv
JAfoYP1jkhDq051G6YzuchMvRc9LERIgtLQ8d8gM0A1+dz1xtHmTY0onz4q0i2yd02V4EuPbGKGG
Z2r0y4mmWwFhiYnSZ8b4oRZ1c8iiAvTXWChE0XQWWtFVu+GBALc6+RvvfOajedKIpWM6mJlfiVtE
eBpYC3FO38wORS2nxiFDRrV1S9jwKIa3Xlyg6m15/UsH68yjvMNz/hFWD59kOf6ZB1Xvi4ccLzvG
9owyuzZe+7H7bfbVGwcOwxOPqKEa6gXiOA+Xn/o1E8OdEw2z/Wky9VxjfGRMVafgv7GnC+2qJjIC
oqoLHJWwROjWitATEBoAAhzx6vXFbnhkwCbkDHYGGKacnaEg9llPz8JZLij9WAyBjjETUjzzXSuq
8KDP+DDU6DH3xJIz8L0cqKQbO/pscdLgH/cng4D0kQCz9WMErTGJ9yzrVCzNDTX0XdclmAyXkWxC
Rg6byMz0bkRiEyE9mVekGU1ScMZpJM8mLRjyp4ZkS57O0s9mFJ428oud3tzmubgywf7sDW7fxwds
aT88OK3ArN860gRAMaCNZtMR0VKiNLpr0yC3qF0C0nmeagdwFg28vjKiHLNMG+8GzPeclcsNS6ml
AAda6pdZa79VjUmAg2+fxFD+Moghou9CaGjm76XNg4kWayqxdg2iu5FfqeF49n5kVcQSQU+eQ1mz
XOdFzc2ZyPSswZBQ976b9S+K93pP8iF57UFlVF8KVoc18uqlMFFCY3mrO3Y/9Zyuk/FmsF3EQgTB
RRPpXpnYmyyHFotw2hGcBkTQJ1eW6TaFibiesyXZgi36SnTzLqyatJjMvukLY07Kkos2GEQJ9xwj
TXNL9YWHSDAjtoTy1vA+egubBwGOoKmvxjJgIfIegaoZCwxR4QIIeRtXCfAJYonfqnhma54178TE
7JamNu/QNj4Zs6GvdccgbEGZd6b24ItpxEvYA7P9UH+ujSyCggeoR4brrAxPqfcFufpPtZTDigjB
eYXICgB/xTdA5j9B2X7nM/DbvJe/O7f7BnKwJ5odDMowTvvRI0mRRBlRmTvycaPtJNAZz8xVTDuE
4WpAYiEHoVJotwyHRCy3eEva/tQQZ7Fq7fJHSjG6aRX3uK4oOCQKZVXqm6WrXkKAUntsi2+ZGH28
Fcl6QeG9M7LB2ExIbiolOd765ql38rvT5PpDunfvFu9LRok/eja5rfZUQ55tfaEpoIyR1Fg8ISac
z2BUeOZU0u0WI6Nx8uhpowH04NDMeE3AhLTE28eMNse3vvzluiF1T47PLZOcPIojdQRpNkTPHYrv
xmF+qQDhoXBdJa7z3YSfOXfIdnnknrpihKc9DRyXrTj1P3GZM+BtTjDkQz9UkS+Q6BpO+U5Uj7Zq
NZeFsywobBSq56XI/QqO0MSgCDQcQD/h3QTgaWhyCLezDks3SawHNPvFtlMQ/KV7YFZnII9iXIir
YDhns2jYJep+nNWfpJamNyKTdzDDEl6qmTchKARhnL2qFm8ug/QYB+UxWux1QmYIKkkgXiiNeAc+
Ar7zESG44YIKcBQ/b+nh8wBi00uNkZApC5JdbaFj6qoPq3H6TReZLF3totxEFdHHZqKdmVyshGj/
1I7325sBHGT9zbVBvijY8sBYDNg1DGFLPPKw7vaI7Mu19NyZlyPd9iawXOwbG9ftfmvmDEJ3fIL4
0G76gXGn8KJLC+MXtQUPstRL8PG8coUynqLfGVfvtnDajAgtD9ww5yOhiuBGHOxDnjX9HjIAXa7Q
2JO1AFrkMgUYNz7jgYlTX2MnwgkHKTue/aEX8hqWC3URRRsJf8/60AYiSQ96Mc2gTvLfYwYVUdj5
pZQdyYpyqtelKckZCDPIO8TFVR65E47dY7mGu51l6S8TBj+WkHJbpvaZXJ15HbfM1hzbPWCNsVm0
iY0i+3SG4emgsI9dv0tDnBZNj61xUbg6Ihjhs85VMGH2tuvfWdtFLBgZJ3opVtuFbIbM7u+iW06L
N/1UhkMKtPbCrGKavsnFuA7io1ZLUOpIcQFQxhu34Rumh79x3XdgLJhPeLp44br/Iw130z6IvOFC
+WF2u9zr+dao7NPNbHWyJBvjsorfbewnq65FvBZpEEoTm78NtNGvrJAMVEiYkgWJPtDGua+rIjz0
xvQ0a4Ral6NA0uQdE/Ij0FsNFOlSI+LKvabFcLNGbblSa608Bw2DFOgKh0i7252z7lCAaYPzq6ma
7fK4ig3UaFta4i+yoSmQuu/Wm/y4UcUaGPSeTTFFsfqYHiEpYTr8zGB3bgseK8ItmdlhHCzp+5op
jXz4Skqs9Q7fpJbxFevfQyyJLJ5Psx2+Vy72ia719mbHo1SPfNqWZXDPQmTO2BbOfTquuHN3da81
28i+qPGdInzVd7zVtdcO5cwqrUd9k08WlGX7I1mAzcCQem6N8tIz9cL7EYnaWmkoaWYWEOZ0Cykm
a/uPycqgSRdYBHn0RYf3lYa4N8aIvQkDOorhsDSPPJ4Hg5Bvu3XrIDKdzz4kX3qx+3Ujwamh4Xid
RPpjsKpnIBQ3r56sjac3AYxrvk+QVUhbANIdskBRNu4tqV+VCUNrljk7GmI38IiQfrSQMzEsfwge
nWDl7il4TEah4evCHjBpnTeFMFeBplo19gzOZDoV9fhb2W9z9VPNvGEz5VyMkYD6eLljanqbhEl4
Jmkc3BpsDJo5ewdTq6/iMboanQX2vW/2pcL+JFuKVUrMJevWblH/pOU110VOXl0I6AroxE46OpSW
LU6t3z2kqymTxqoqgDo7DyRx0u0j51tGBWIvTvZYg4+HzhCw+q/QeFU2/WiU1neTrAgvRi1bIr8D
wvjT0fFTG8NwtPs42XlWLihUVrGJal5H5uMwd7adHDGehpHNy16T0vyhlcu6G+Bv603Gwx59CRzF
6zjEY1q9lP10VV17R56XcmAU7xA5yGwS4xvBHufJjILRGz9Idsm/KXW+GuTnJHGBzOMR35WLoJ2x
EDHPff+mmalzUTJ6mcohOcYKlAmiMObdSv4xJ9yb7JLDJcLzGs4VdpsKwpide8Ech99WM2Iitjh5
DGhwkTKxQmrXKTEJ+ZHmJcsB2IWdR0+nsOdL6CuRmsSuqrgrEq/b1iIy11LPUTHWUqza2eCKSpsd
Aw42teYUoeTK+R30vNtwxtnVjLnv1oQzu2F7wBqPpTw3kdG40XJs+QbaGAyx43JvYNws/ViGdK82
aa1ljT5bk6OB/otUDwt0ulFCTovrHdgpxBOa+kxkvXfkNOPLwiYrK5IyKKI3j0R1gMRPDJ2J1cRT
vLaKvZHX9tasp4gXcPkzlQ2aLpGldBgdSCMeaBIK6WDZ7DhsZQSVfiDQfnpUYRXzN25bZFYxm6du
eHLL/rnRW5tbF9JsaN11z7A3eh4SMK97Z8j73473cP1WlrUVdkSq1cwVpCHu29rp+APtwYqJ+7kd
y9MonRyVLW4Cjw2LNCbPNzrggA3BGih8SH4xRbl3EvmMC51oSGvkLaYTa6LqwMq4tDH7XiOt3A9G
UT7hVGtWnp39QjPN7T7R2GQTgt9hdJ8wxqEeMK6tqZ3Kan7hPtg5yJN9y2iQZphhFWRWsreAf1Fu
UCQheapaxHmO/uEpOkmwc/nDEmfLcd5Ia+YkG8ITWSXOQccgVERdvjVFA12hLT4GqmNUc0+6bsgL
HAIGYVOGF/kRxDg742qpiKp5WDLnD5aQzXVEEU92N0Db8FPi6FnrbtRsSjsG82TyckMBfM+cZkNH
EF/c+Bu9WC4nfT1znBXcwGtmpa9QkdBBD3BCXRkWOxyXRbdk9P4q3ygxAS5OFM67f+HoPJbjRrYg
+kWIgC9g296z6c0GIYpiwZuCr6+fg9kwQi/mUSIbqLom82RDHFycuuZawyoSMYwCsDN/RpVUH9MS
tr6pG1XdC2HS/S8ZeJCPGIWRp8jf1RexAazSZ0ONin+Hk8zYNWCZcFCP30WPT8AYSRNrdb0Jot++
aBtuGNCuyjSemnI4TD3cnBq8gY3bkJuclXEOKYA7t1RV+hrNWHJ5bta2hq2XtSai1viQdtVGslsS
uf1Xx/M/0lE55XJ82hkacmwglrq2bX2f11o3irkY49FsfmXt/ttMbDm7IX4rNw4ah03OeHav6abw
D6U7wc+7pne4ZI6DH8eAdO+6j2JwQNwi25sH6LmR+BDLln1ARusGctpYil9/072SgsRzXOXBtkGQ
YRsPnVrUTBQSqyINCiYWw7PCN81BSi4XY8+NN5lnU7E085pynwcLCdReKENd9TK3PXrtApJoKGCq
dsKCKQXwvZzLf5HdfbeKgCVVx590PGg0TMj0KABKP+VEMXn7mTOulaRVm1pAzBalVe0AQx5jl0X5
eHNJfwu8ATWviWpWzLyvIkjNHRhVlvzd9IIi47cYiv2UzeT0lOk/26EvkJuyw7adWFQzhCREG10y
T0rdBxYlzkMEUb0sXYzscEsCi5DlQYZnkIwDl/1gIhJZlCfDd6vbe5qxq0eXSzzNIXbfxAxcJGal
x6Znn/sESGWAf6bRY3YQJf1GNBOZxK63r4d25Wn3zkAaXaBdPnlmj5YdbGLqsDyamDn2rsSpy5UD
Z3RKxxu4NDxH9jMaBfiBg3nOVfYJNoGCAODWDmTco+s9h20dHDKza7YGcgaLB9oJ7LUGWxvk/dOY
umtFAPnaj5O/2tUjoiOmYJVcpxQY87huo+JzgAu9K2CyuF53bsKOF91lFKxL6646ubMz9WOjvx68
jnYjhc1Y5OlMS9X+UwpzuZfV54KVsOIdghJY4YuxwG0k2V2avb31HTaOQ8tAK2qB0MfRRqEyBai9
dp0MuWIi8+1UV+MZXwVI5NZlaAwzYc6pG7TbkLvVticwjsQ+YL7aN6i4Dhnguaz7cRbjc5qGFaXf
EK266QnCFuYopzhqH/eV8Eviz0bxi42wuY+BsehR0LDFjM+peESzKshokd28zXsrxQ3sffgK3Vxs
kYRiLdgLICP+NHB6Zyi4/BgOtANE5xjUyKk2tD4lhXvrID0YgxsH04yU0rZx+bYuzSxfHE90gIWn
aG03mT/DmtX2rgsaEmiVee+IFaTADoGy5JikJUzVFNgM5ErHXo/UdtIfiy3THzxig3G0FclvBIKj
qU1RjxGkse77JLpAnrVWurtPjb9rEsDSQZFdI9Jq6Qvv3hzeQ//FG8W6ctE+ppL2UenuNR+Sq+yt
00xmARK2iABzlJ6dEVkrK0N8uY1D59MIUM9lvVjIMM6VgKwnOzbA1EsJJtNvX3oLykLJfBM1F+5m
yzqMRm7sp+S7dDWwGcGE27SJxNE/3IlwQtlVAs08qd42+DVTNBAKP+ResnNAeq06Eo9V0DzZTnaw
ZP1V8LIwC3sYm44Y4iWLuG3L9wpMz0i7otz5rGl9yIjemX5dr4eFklFpfNTIMutiYwNZ20jKoq2H
SNwY7aOc6t/WgPvSC+h4QJ3XVSgJU7KdhIWPKDZ0BxR7NvHzabEDJbt1x0mth6x3L2M3f0bRs2cT
aUyqOuKOyPzFiEDcNLPqxsHDS4hU2KfiXVEl90n33rBH9qdR7r2k5EToVg2DSdImwmsYcZFM+MSa
PENRbzXwiELgDETOjCvfatyHACWXy7mG2jxh+eWXV6JAsKzgx1jRIbuk6z25pnr0k7ec+KjV0Hfw
B0euJYnTf+01mn3UxESvjh6AclxC7xE1Ro2/xVwrxuPOUF9DM/E3Y1r9EU7zEvW2Yi9u7/3/vVEu
nDfiRdlyUJkhjobq8g+7iMoCfWkA5E05NGYryN7JT7lZFrRMxvOZmYhXpAHURMMxnoDkVm2bbLOs
vDp5dw/FzCkq3p2W0/6J5CGJfJ/QswEtUAXRb9tLse60xW3Zx+w4aMWAHRYNuijYDjsgMnyo+Ko8
KPtEmFk3be174R3sKX8OHSYes+vu27q7OQmqt5KwhDhonzKVwjL0oXuJmtVZPfbbttC7CrUUz8EL
E6+96DqUifgKCX3tDCaD0nQ7pHOjR9Hd/ak7/4Aho5uqtbdET08Obpq5FcdeMigbevZ/NXWeqw5d
MtaHrke15Ykr2e0EfpKiPTsXzyYB1mTjwOU11bwKkiUR9JhHA0QKSYL6LUzJRBoeAtd/Nhw4yVH7
t+qd5Iqk76tqaPsmbz64ETlKlTEeWLwCrLZzTnMSNlg73MgRmneNm7z51lvZdX+TtNHHwPQ/J8GZ
0tJ8bAfCkyIOgZaOeCvJXiLhHGmNV4DB9eWpyIJ/Zuum29nv+EmBfc2c+yAXCPYK1ZPpvqGq4Bhy
9bGoqTjy2tR8SgkICl20CITyFyWq6xTqdzak7Dqm+FlCkF0DtiTGIeUZiqNL1MAHZY9Da5l/2XBa
MYPfzG7+dSUzvnDqngIs78Lx/hGaI2ZU7Akj1j6ElGmXrEDwiRanwDShSdUZTwkkFaRcCq5WULmY
UhySvQWfi1emJ8cJIAehUNlxO6E1W+Fx/CFifhsutMPU4ldvI3FZCbYKDq/9ZiArduN0omMKDlQ6
i66oiOc1etTLkNgcDdonPy4mO8JwtgEC2X3qZv88hzktDolnHYzzcSBShjwCDJ59Y29YYT9XeG4b
i7yFESdcM9PXGAWVajlcS3G16/k7KRgR+DZsiqrFfZhNzheMV0C3SX9wijOlynNZE1rApYRQOw5/
MLPA+vL/6prRG2uMgHrD2U6DDZktbfdNLO8Wo+S4QFkK5XzPBmZrNQhSHZ9hxpBAni+LW6IwsnQJ
FKFbWabnoQ6TjcXeoUU6SUBnQt5HguQH3FGx7rr4deAI6xIW5DLFnVKXfr+ukSJPb0owZBoVOR4F
QCw/G49jjQM62rgqO/hWQux6bn7XYyWYVciXzij5kLz8jRTKd/sFLABZaMOwI9jygocey1epu/3A
o64zcfX85qmtq9exYO/m2QRfpXgIXVDDE5rAVeQSSzhFzjfHejNO/4i9/s5N8uHc89DobzEHd7xC
iLI7ciRMV57q8kNGqAvbudkH0fiUs3xe9WLmDAUkXHjNtlXDflL9D/CMaxqzDhJ9j+oGGZlvosxi
ddXFA81kLPZCgvVwI/9etiTNeWjl2NhT1DGSEhOr7/tk+DabNnJh6mz49jnHMYfjQRipResQrJcH
ORiT684a5Zf21fMyhe/Gsb4BtruVU3A2kM9XIiXmx3VrRqEx3GFqRp+EUhxa3P+qrre9bdPY/iaj
zV9s8cFgcuCfGx5VrMSKfsnb5T4LsaijoTTqp7RdYg9j41n5ECpnwTq7j9kC+X4DHn0+B2a1gFs3
QY9FJ2nZwo/NAd7YtGvV7G3wTYOaCCXVJnHjrVnuAckSfxNg4A3Ce5a6UPKWJI7mp2+GdZt5L10C
3nIKySbI/C/Ln1CpKXWKMFBjYVzsBxKKqHUyq+odBVhOi0XET+2R4A2Z+NXR6MfJnKuoM/FTBMOb
tkNaZ/WL3dhck2WErRTxl+UZ4MHDbxqCAz6czwJkeqRNegxR/rXJ+Vu7UxVCRDL+munQQNSNi0WY
8haGLAJhePyUQSZ2bNpPrNxuuqRgNXvDWU+lTDdEjNFIU76RlGVfSK759Jvq3PVoLNsAZ1a6tA9p
QKbTZCa32ve+VU5EFByjy+II5TPhPUU/RpYWsnDrUIm5XdV+6a3NqsFx7pQ72h05WKfGd4xVUetg
63Fzg9zPDhwpr8MY07l12U+thbGDT6vOIsj/MAhHAMC40wV37qvuyTDMv1Hqxts647lIYsQ8qCqR
REBbj6t/TWQ8T7kP374PL1NNA5TbSOXZx3j80jbCih95xcE9jRamal5DvwdqBQRrzbAUGhzcI7vF
06Dwc3XofCbqi9j4l9qFTYbjZ4WUmEaL6sPQ+hQN0InxreyEDLH3L+zXhtqbSAumqCZCX8Ymg9m/
u0l+8cb8ygL5O8MhvpUhIGtEd0zfAMKZwru1IEwOGllHa9OZN/OOKKV6K1x9Q5p05uji29rqm9F1
u5rT4tU31Q8E8tcAOdMq9e1k13rzb+1VvOrOtZsknbr+NVsHh21Vn5LGuBaT/94sOMoM6OWYk9ih
zGugPbW1iYTlGJcJkImUkLfqUr5ZaVEg7XC4YGxQ1t5QElJTRLDlMrdFxy7WWBbIViUXxF4UzZEd
QuataHCEP7ZvSdeya/ezLyOdPqRr6L+ef4KpFz6KPp0Ig4uPLNH3hZhw3gmeshHu+slN4PW6PfdJ
kWLjVefOc6A+A9RehWQwMcls9aFgsbiPMpKpu8VOKGvA9XFPU+81zCOT1qPDqffas/nRZdceUznt
Qpl/h6li0U9DjiCABbNqup1jkxOdDNwZE8KH3q0vZFQQ1QSORhfFv26RnQ/EjmMWUc4qKxHdg0N8
YXwcQ94et7NTvbkeJRvV8k+Zja9Bw8hH+fSf3HVC3Fo7p7WsKK/mjv4jd93goNpumxTIiMPuNSuX
TUeDwJWuvqlwfg/3cGQXWyfeq5VNf6pkUaYtymJmWkEwPFvEr7NkxuUQ/p+as0LM+jOZ8mqBCgOF
4MEVDC+Bw2TN7PEZ4a7n+cCJPLjpWZbFNkhQVCcyIftrTg6lJ7cuclYg4AYDb+GduIQ/uigUUDXx
BXc6rPdlBX7UCBnHxAQSBJDITv9/ScaFle4NDzDiCKNpMXQooyMfZIh8hBAMthgQnrPoy8t+y7n1
zyQsEcEGwpgal6WpOZOtFfSP81h9jTm6sij2JcEuzhaKVoEYFldBqssV5gnA7DXju7qquosaux9G
o+WBn+SRGO7H2Dc5zxcDeAkQDCh0ZyMhqX96poFbGIYAPiTIQnNkZDU64xPIMxNmCptK2tw2/UA4
dXRVj7JM36XnP4sOInmBsW/tFzEu0Hwmiivivo+89GwinPWIJ93bTEBqDrZV3TKZF7Z6iIYRUtAr
gdh6N/Wxu01jxFw6AqvgCk5vXDgOD3alSeYCyWRtbRkfXLv5RCGMJtZe1CUYEFMC4UCTBCA+HG85
l+5OE/wqTbXKzrswAByyiE5Xw5i9gqN7rVNALZad/ExT6h8Kz3yJEX9tI6Oot2ZqDs/1jDWmS5fY
mSVNUrJ3Khz5jfHKuJpCfk5ItZfEjnvnhNccYRM5ZSPDbpneWvqoBn1NkGnWh8q/TMzZDoKhNBqS
BjtHEB2ZNj4qOGtrxjrKVt7DHLV7q1fqKKLu4g1kcsnEgCgqnR+N+hknRy7Xbhu+GW0KCrrgvCXO
APBX175ypB6A/BGPSIQQ/60Bt6OV8iSTHm+wZTA1NduLGogJGqaL9FvYPENXEHRN4Aq+jKPOmCEx
nFZ13kEgAeaGsrzdebZ8caWLQMhacsxU/mLzqY8hJpwWJ+ICbqRLEww2vXjhvbcTGzvKHkZDbVX+
RIyZ6qB+pbODE2tghUKThkIrQYBDRpzV71KhwUqOE85ZpjnUYQNvxPBRppwhxUj2Z1nilMInXR9m
vMsIuF/N3LyTdACPWABF6pr6T1W4H37OCHiqHnPLxAUfe3skIeWWHhqxaj+/Jf6E9mAg5KiGVuLa
rFeMwPyonB5msfaf9Vxtm2HZI7jcsYkVmaegw6boz4R5wZgRtD2b2uAJTGMmBabjr9P8Y3IxBbFn
f6khQ0wDtQHtDyU9JFRtTRtOiM/Ry15MEfyNTfVqmBX/W6+28GlfwdVhsy0UxYrNkKZdrF05zIkQ
ss7cPEUAAvQozmNTb4BBALdoEHaFCm+lp6nO2mWHEMMM1TsqfK5X0mdWIZ/eegoIjEwKVqIlxMSE
ZZAgUwE9UodWTJiQBmpCHHvvx2Anth66IcDnP9mruLdJBjVgaOpUHIKK7PZ2jNE9OcDWmdFL4udm
BGhrgqTuZSmIoJ0I/8QjJmRKPmtH8R2H0SUPGTLHZoz3S9g7zP3cvWV/ADG3yIimQyO9176pTj6B
PO6AAYxTFXFYBIKut9gfq9GUbKOiLVPUjT83N3u5oBlCQWiBq++A6LWcelq5dY1JB3XTWnPb46br
+nPi2/2ZqvnDJaNpFVO4sBYnCQlF2/n/LyVRkrg7yDM+k6kCUaQ9TYIza4GLQIZbvmRy8A8NgdpX
039wsiI9eZbxZuhJ7YmRJtIjsyhm24ncJUddR2P4Ibs9Q8BL0igugyOGepJ95bizpfzktocpkZCC
Nrnx3zBUsA3a5nssLOMpno5+5wPYJv165Ri+YNQpM/Iy1M4bqVOLvLAfRi7SbdHawcq0qZ9jEKWe
hanKsz4S32RqRt7kzqEKtFEkbuMse48RuJgpmUupGX3o4Dk1cWkNkXzUmd7aeCHx1PYrI/N+or75
hAXVs5WBjGOhUUK89T55/TvhZ1COCx/phsr/KtOBmoowOw4gWArTe544vA8SSVi/RME2CpVUiRZo
MyOpIQkgeWXVtknMxQ2rYZlNsfspW/N3WHZSuPY4ahAdFWlXo497Qr/44Xf9Vrrdn2h0zgmZjAzi
wKYFvakvDqlNJJIxeDKWKCsP6558Z+1Frz2a30OK1NLur6kAKDo28Q+/y1kamG4A3aIIqxfONgE5
PP5qehum6aFOUbkuOxpWJPLf2Ia7QVtLyB3W6ZLNwoo7X2xiCQI3rcSlqwkOHZBqlHqs9mBDWPB6
hD32KJ9RrK8Hfss9e+7NNMmPHi4aF9l0dkKWB3wQQS/KdRoQJ1YaHvPEkJuEv+gcp9ktr32fUXiN
rAHIwGgSFV/b5oVvbI68bykYQLSETnfRnYOfFXdazTS6iANogbHzWyJJsnX7XKiljO4RMIpKy13s
jgjBc2fTkkIneov0nnYIjq33NRjecKuGn6Tpi5sWYXROHHGxqh7ZREgyTbNzgsK74f07BH6VQeni
tSK0hAjQgX2ZST+4ZRustxqDPV1U++6oQu9pOkrcNzVOm1AfpSDDOuqTHoUyfDs+FmQTfv3sEKK1
mRwDqAmAVCdQ/QH2j3EKUPA3qaBHblNrPdPIqdoNb/mSDybt4KtS3HoQNRLUbdV3YbunGeObi2gH
4Y3P8Gs2toWbnJLUv4ixeHfG4puC491gxhh5MVqvsT/2o7yxGAvW08jMQKGDhA93mvLgE3/MzovE
RYLj3xC79MCJfIhV9EKsFZHMKQLmSv/FFwy7bvk9tdHXnA9fbd+fwBdtNbMI5cSgjOMQ4N/Yn9yO
c1hZvCzMLB5YY/+UjniWzU/DkbaJrH1ZU/+kr7Yu3uMpQDnv1U+FUo9WQhEcG8XD4PN/llP/a3se
0sReQeuwfgkeZTxJlc/A3H5Qogb+Y2vUsYj72K/8oIfPDs5cPpfK6DcjRCy2LepJm+UhzrXa9mO9
VbN599LkMLNV8Qwzwn0kdq0/xBuy5Tl9QFVN2prvzXR2w+Qx7+FG8BNicovkPxVPX5WPu9Rkxekt
kBGnZPA4OrrZ2/GSZE2uvKmC+ER58KRVOWNs3nSjoIpQgjscW0FY9kTexe6GvlWu2Tjtu5BFYkaX
PIK1AYvxz6iLJ8R7xd6thNzXMBqYrwVglCSq8hgPRh411ody46tV9C/Cjeu3Ei7cVbcBugTHRA6s
ffNk1UxzeU/TpyKuD6bU44E1yMiSZgHl+P7VKINdo292Yycwu7wDvDGMvbofT2VrQUcbmm1icIQ4
VmGcB2hU4ZwA2sXvaZJ6dMZ6yKoGAzz7I+1K9ke+5W+Uhlks6T2iTk4QChhPYpGFepUEcjeTwkzs
R3vyGPR/BwhysqH3PqUmm5Y32zsWOCefO4Wv0Lj5YTy+sIC0H4uq32RiJFwzZclIiovzZKcVoGor
tXb//zFJNuacG5cJnQkZmyJ/S+ykJx+dpyutJKZGUk25HwkfTsyB30GNugc4L3ByIpP2YxJ5b0yx
4jU6eJiKhbg4DEEcj1msjvjYGhKdUQgh2ZTBm+Ml8hrmGcqzgcshnLcGGZVlnpKDbfO6dWV9t1Fv
Hs0ayA0CcWbNMeHCsNAfaPjtrWhYYlkpCiHpld0jC+B8W5AR8TyXnBx12BCFMqfMW2fnT835ig7y
t8wM/95peS9KD8kjDebTuB51jne+r0EzdVheE6dGkpXbz15CLJRMPe9FEsFKQZe9gseLXiYmLW3E
+kZSo+30FKZ7STYeYr7RexyDDt1x2L0p7e4rVZ0dfPdnARebvHlrJY3e/NfIuXpGAcFdHv2Pz4JV
I6r2nqFzJJdoWg9xFb+MVsQAXjmLgr5CZWn28c4hEXKx43RPXhBvBsfbl0UyvIJ0s5UZnkMZXQs/
H66ScEdMTdgRzGkAnNeUqLmnHysr1Zp/HJ/uYPtHtpePYT/OqCgBxCWjIXZqgAXk1A1pW+34E7Pv
PUMA2dX2Vetc3GsQBAeGcAVsnfImeAcO/dQXm7bX1HUkOG3DOvGhC+Rg8FBoEZ8NOJMxYekeLRc6
gtm1FD6e3lk05HCW8BMmHv7fOX8Nq6TejpHPIncGsQ9S8KesYZ7VLgx1r4jIoGf+1aDswY1vk87a
fTCD8k+DXx473ZK+KJktl27B+lJQgQrHRJbfoHYTPT+C1S2gyigdYOSPw7nC2IRcvOt2mEhCGOCx
IkPtFEaqembKKch3ejC7IDn2DjvCopK4holmBZ0uTDYLJjoijK/rjoftmCY/qSpfBOL6jD1xGtfP
ybInM/HrMhSHxjqYDE7QJ3/IniSuGDeVhDxOmUa0E1ubChydnV/shBrPyRK6fQEZjwjBfW4QHo0q
cwNqnvk5NO9tpDWnQTi5t7GVYiOn/2H27R8uOXMnm4E5EKK3TeIYPwHfCHmas0zliU2OEbX6wlqp
OrSxaCOcK/vFqT0BUl1enLHCbgR4N4VjEBh3oM5omJIW0B7lzIYs1PnZDuJHYpuLr6YcwV1F8a42
+3pnL4UHOgLSpqxMM+MDElE27VuVVNNDQTnx4JThx8zcpqr96d1UjTgxNOUxsm21laNjMBnVCL/A
zkNRXBRGdn9LhfWSVS4boMojONdq3ZuVTPBg+uzaVzLaUqmCp4y6vZRcvfz9JST6plwjdjJOUpHJ
1aD24UhOmAiAhoFUE0C699PsmbGRPiTMTNZpFPx4tuheitT4y9LS/TtyMaIQC9/6gukcSybkw2P0
XqT2PZFm+GOe0endiWyNngxZsXQ1cDQ4gvKsmx+lF0OXctytlQfW3k2atxgm3/cwGo+JbNuNtbSM
gSRHGN7vwE1EyYvC9CmuWbbQjmTH1Fq0BGz91i4cvHxYAjkjKugitvTV8JoHv3nom87f485FJNU2
Lw2CZgR+cN8yW/w0/dAcCZxw6THz9t626IShmezl7IJpEpPC3keVbNe8mGV0bpacQr8OZoIuBubN
o/BWcG2gNzfUcqletFlm3dD0SlQlZas5CUVJLVbpA00e7RcaAJVY07GZA+zxXFhK+8wsWyZanjnd
O9+6dgkIMlJLYRvObr7vbNrNLpjmj94wPmafDRgdaXovEjLDs/gtjuNbE5Qjg7jUec1GvJhMaUvt
hduUdQkmajt/GcO7xrtx5ohBFxz2UELHjgh7fEo7oGjiKsbxcZIlglMshttZS37g3PMvWdZ8Oqi1
Nm0SuBdnYgLU991djlA8+pkMnKqVztkGYUei985Ci3wRbtVefXwZ2mIaOhketCPXiU7kXtgnNGSG
J1vOfgVGymjICKgdOr1yb5TmxSmqV1kPrCT6DEHs5IGTMdPkXMGKifL2ofUY8LLfAqOC/f+aql8H
TlRPLt4/Rn1XT1Km2Mping8Ks0yKHFUMEjazku9DxJVCNAIgG/L1Ru52RjAlVITkzYhVde0t0J8D
TOt5hnxm34xWPOO8dDemCS5hIPS9xZCEldF7TWT6t7JYXhIK6PBheGt/5NU0sVqcyuaVyDj3dS4z
5KyG++VWEw8FHLVN0EmsTTMqVC3FoysnGBsQunDQWcfCsb4AgJ9MqLBrpQc4dNr9QrUE3U2hfZZR
9x10Gqh44qOPcoNrOgPgYMDNOom4QgiJ5A6MBqe11gRFwbYKKs9djT3fr3PzBWsAgs2L/gArHfe0
FcUlYn6EgKM1DhwgZG2a1aPtDmd2eZe4zwnfzUgGDmA1Ut+omwii6KzhVZTBxCZXPJa+fI6cDJO7
FabHeCaRvthjSbm6IRM/essZkqDYM9lcj7MOqXvEk8TRv8krwm/Ul8BOuklnxarZwdLPQprApqPb
s8siXof9G1QkrVHb++wj4BCy3FvXDI7h4ZLomkfhGmPrY1MLXAuYuTqXJL2wtBHNOx/5mPzCa/hO
U+sHhHK38hZ1WxmmL2FPSFzij5t4MUmLEvBxBlJPE5eyakPzWeqO+F3sFQ4ZJmgf0wCOPzZJcrWH
Oph4YwYIUNSTWQOX0HmbhvnDdcOPtJmee5//eqqbo0ZIiCGJyjA21KEEWo03ILhive4XWWVQ1/QR
H/3sv85G0j2Q38TGKvbCjZ35H5mudy6hrCsxBciSdHcLGnOdRDba6ubiI0RBjucxXJ2/u5rUghrj
Qde+VH7wUIIL7+v6UnrBNSFXgTDqbOXYtJVIgsXOMYjpCgb2kjrCHDmJA9oiwl7z4FYRv0IB3W0A
gg3Uz3/DZHY2XZJ9IUv5ZoiM7SMIHpZ8yryx72pyHofehrfm3IlUvNhlwCC4ah/AL2MT4vu4Dqr5
oHbfpWzWsS+OXYHZxxy2Y1NQ83G1TxntZGQSc28LDwC3AdeWUJZuHnYVpFtGtPLcTu2XjcQ3GzLY
nC3Nf3XBIT8A9OH94cwhgXblWs7BYrm76rEW2GG+8TxohMquHtqUoxGz9tZInTUcpVCanBYzTfEA
qVS4Bi6nWWxmu0DYnOOY0Fb55NjWDyqGbu37+uqm6AXr7Int430cFd/B+MwtrOHIoLSSoDoOdPFg
Ay2Lh6X7Kfto2mU9uprc3qmOJFjEpCt0xxh9jcE5K4jB7ExmliVXdmKtS+gG5BG1cXwSUSogMf9/
0ZY54UrDfUM28OgZL7Vygtv/X9oYQV2KIZe+C1MRQMuYjKyIw32VWMWLWxK5pax+PI9piz4rtPj9
llW1EUOBsSsFIhMZIxRMWngEfaibW73zQmSR2Kb3Q+jfRzEkG9ZRv0lFN9fDvCR1DFGuH3sb22Jj
jRbOurf+9FCllUdIDH/i6iKpilJm5RX2H8V+g8uw3k4icdfQWPfhHDX7ymDLHZHQeJVsbXiFywQ0
03A2Gth+Gs0B1yMrI0sxeP3/j8iW4CjiwVhZqFEm0HRrnldYgsiygkyBRMIfuHGmaKS940uoHH41
Lc9LbVvOyZ0lyBir54rxK2NXjPIx8LsXUc1s1Vvnve0IzuqXL/GYy41RTjve4L967odTWzvDyW3/
eRSix8bFgevUjOnZhfj4EkUIlqmGV8LGeD45SYhlZNnQEmN88k0iL2bQudYzYsZkm0StywidX7fl
rmyDT8IjM2qLgxVAmj/7G4Eu9Oin/UGyF4OxkzGcrgyieZuM3CEL3DKowabM/rLRaq6gJN2nOcgP
z/PY3bBL1y8+0lxGCzV5tlBWlh/bZcKDKSBMELaLIt7wkQ40UfVP2fRYqlk0IO2tn3plRkvu0ks5
K7FL22xXmXmLbJ3E40D2zX5yMXFJ1ArTQpzHgbdp8Bqv05ocYOLHV55ps44QyzRp8s9Yha+u/htH
QADGJgx5HhvrMl3rIo63naHeShHumq7XV1Nmem2jJy5d235GT2Y1bxQE8bEvZz4yxHoOV/nNqJDY
xgCoW9ZMXud+8E9/wCvXejVjxHxXICXYBV7DmU+mbRJhLwxIiJjn54qzPXadYBsG6U8b4v51LUU8
ukfcTwNaPlbpb8BS6eDIf97IEjeQ45+m5hBzcbbjf6x+fJEdBQqYRnFZEFz1azbg5LsecdhSP4i7
gHBQ1Egcpxx1aksJWpiob5NO/o4Q4fGWozapdr4Rk0E/msXG0PO1i+WJRl2t+qk7qZHhSE8M3jYq
7I9pEtZ6uUL2gVPAcB530RRcO/z5K67yAfeBm0EZazW4300e6GYH0yHYxO3wm2j7kfzClisdxWdt
lYT/McqeGsAZREYf7NKnXYjmnV+3L6iMH63StbYYI3uC430EO6xL089Ioz2pTQ8HQ2d+FLkKtwNU
sICFs5FmW6OaxlvZ3kVZ+FTS3acSBj1MPWMzcXFaTcz20fTl51FlHw0d+NqAZY6zgS/enA5o+2nS
Gz9wr7WMzlnc1luc1I92E1LfzhEM0JTdqCkEdvJwk4A0IEiJm3u0nsh3P2Fc3acoETZTAuzCsaM/
lnwQvdlvycB+wmj7nNcw4EAoSuYfxP1A6BorKMdIhlcmF1gqiydwT/glu+q1rEgSrjpuDYtMh3aQ
VJqR7DG+k7VVZGG9LTokTXGKcHWeM2QgY7K3KuvDAsvFQByiamsy9kDUNFhQYCnHPvygOhoGzhY6
Nb1iTstecOKKM6DNFzWtdunIvWiA0PszAi5zaqbtf7SdSW/kyJal/8rD2/OBNCONJFBVC58nDa5Z
sSFikDjPNE6/vj4qE92Z+dBZ3YtehMM9FCFI7qSZ3XvP+U5aOQtFt78NuLpsr740XQBiQbg3Qwcs
z+qFSUTvq9ERhcyX2TYrH6kg4rVNDhhPWgNnr9Cr1jNia0+1782S92dSDpi5TC8dSm1Ij4SUhVv8
ZWsR1Mjx8x8OspskRv0UwGSRdYOZDRbqOnd/NOC09lWOsRxf0rNLRqMo4JcoTjRCAwdu4pFZKlMt
J8b4PzUoTo3c20ZoSpCoIKi2jI9iq2jGgLdPHth2EC4zVvkWjuyEARH2pyasnrsoO0y+eIvj5ofT
di99wo5rLGiCcQIKyewLIJrz3Q5nXGrNDIGpfmYsd2fi8y+74VkM+uJb3V7A+h2L5EflVqc+V9ZW
SjB0KrlNat4UnJA45RG14LlAYRd9gmRFpBifHLnwNGrnM+ijc6JnmgT9Gya6uCe8TdZorZoKWzYu
9FVt9HdOpOTecAhdH+KOSXxjbCV66maq7dUY85vT5rm4uPpI8kKEmwn3khDpF5TcjiDAuInK/IEr
KOCKuh04i61M1fgrERTBOtf246CjBxVgJek1xWRA4bwuUoidDWL8dThPr3qd1oyrUwvNK3igkwmE
cEccB7lydHYDkwSK0DH3ohzfYjft114Xw8lLfziYzCbs4BrTxComPQEWgBV/63OcBmn0re2WvvBc
uLtw0au54YQlICr6vXL6R9q8xDiSzeoFOXkxUYuSOAMegyQusnCwmVVO2rwxvFJ++XTlyee0suBc
KExGfuvdDLFlbvpRwbM26Ash6UJqra1tEzrElzi8lyaEEtt3SV3LQwLuMLoYYwFKPJg+K4Szmc8b
5uQTTv7gBTUElv8sYlprDHeZqyDHBs3rpGncKTG7RECycpkosw1kkhs5qJ9DT/eubIdb2RG6WVgV
ObvqBlqEszKd4o7L6Ea06K5Ee4+r+57RyModmvpgWd0ZCuoy/SrOkZbJOqyD6Yjc7thqLmfgjZoz
93AcaXom07StFy5fwJ2zyrzs11THtzJjxuoIQkY6ZOV0wzhZG0zgFcEqsvSYd+nxVwn7I+OYS4dR
cjZwYLLUg3sMsGGa1jRvDTu7C9zxYs+0GTC/0cHUtJcDn5y9Jrkm0vZo6/A1+CzfQi+7OgYHgXpO
VvOQzwQBlS/lWAUr5tBM3sX4UakHSw2/XOQEzP84CihCyQYgKgwDTkOfVpsSCcTJi7JX10puIgbd
SKyRPLsc2FZBDQAaXy6E3WpD0vGp567YjZRn61RJeNE4aNZ58paobKuKBJGbxGw5+cM2pAilU/Vp
SyO/0W2wKfmeSvpM4VD3Rmhq+jTQ62TizIH5bN2WAoAy5CWnkvf0TO4H/FwfTmz9TPr2OCNsw5kP
9D/eLHaNojzN8/zmoW6TLaA2bwp+efljjiMYBwqy0sxEptDCqfkwaTMRWhifPTtBXV1ZOXPs6lSm
gCppLZztjpwse1IE0ZgUX7mwTAyTTB47zyGgGS8UEIjn0NZ3yeSv5tr9ESmrWGxpAqUxZxev4NPW
cj62BAe3KbEfjquhNuGMcE3SKtrWvDFoYq79NoHUAAiJ2Qy6Dyqt9Yh0c5NrRlkhuQiTGNUq9erb
wKUazfL0o0jCl9lFTRzWzV00tDQn0x0hQfR53Iokx/Jn3MPjnlT5ggL+NcgkLCxZvtEqLxDELXK6
7tJN449uwbPLYmYqjQle0WbcNb5xL/y+2qMrqQ5x09zZcykPSWRmZ1nrR9RubC8VeAvbPxgubhPT
oo/Wl0uvTSmucOzY2P8uQW8ArzCBBRvlFbkuTXeMNGN4EmlKSmpTvmAYhR6QdvSv429y7vfh7L9b
Bgtd3tFoWayf3UhdEfXXACO1Y1o/yVW8NEjpGkb6bXmt8vGYjAYsJNeaN4zm6Bor011tqzDF+FnS
1wrpWpS1SNYm1iUsj3d9hVgR9d5ZugyJ6TUx4yEbhGotT2mzc2gHg2Pf03wWzL2V3DofRYy1QU3z
Qz/D+rXY0WXH1uiW24SJxlYkAaXjF9f+4AT9LhqTZxUH722XYqnBjm9w1wVEGe/diAPJWJ27yH1y
/OiXxUcfLJ0FwyLhnpHmRuO23Qqkja6cX2Mn4CI10FzZ80tberd9dzczoqHzrwm+YnLo1JJzRAnq
1GAS2SfVzfKn7fEjAlIDI1MP7NYJlJg+S1nM7aiDNYmCwmrb98JtHhVAm2gAyWMsx4qQbkvJ1gtM
0vpBxXkG8lPQFoTlzfu6nwO8LJ0St36KY9YX4L8sbTDuZq8R1r12buY0eZkSfqEuJBHNG0eOMnyW
YV4FB4+gBGNv25zbFdlqFUhlVLwIXwaIyT6QzU6d3UEdmmHiY+DQcwTSO1VZjRi7aeF7yI8xyq5U
qBqAVn0q4p5PSM1QaiQZ414YnJrm3spVsk4hZ2106Z9VnN8DsLi0pLH68Oq3NLXZyK0lz0bWJFfH
1toA+LUzOTqsVYnjVFuvXcfF7FSkNxtp9grn7cdYRvuEUvI4lfVwn6EkNa3GXae+9aNW4M78PCi2
aAU4pCzWm+lF0LDYaDYLaEp6vi/jKTllXQUuq7vvo+yzCPK7pnXjrVmOHCNM0k7tOttoQfRV47LV
Dh4XQkjmQ+AF4WY2rORQ+rrYMdVigaA1omwQsQEfdje769rvTsrR+QGTLWlXHIsXip+EzuzOhOxk
ZAIZ06vqcC9GkX2C4PCSOHSySEF7whBzP3viZyvJeREZwi9ulIzMkiZBF6qnt6J2bqYZMU+nnQeH
pu66bYMHpH3wkOalK4GMjcp993VySxLxwh4hwH/R5CSQaMPM+9WCLMgEC4R8jSQ8d0Hax8A/nMnp
Dox9XzzgQ8AA/DT5LlAoHct3N0jYqoL+jODA3eRkswP4aJlY6zf6M/pUWjFHBjEjsiNTSzuCxtcM
HotcZHq0HVbBtPuZZsreTlm1d7zxXHn3wzxMe0IQmGMn3V09Frsp4PxNY5pJE+IYBoD3udNc0th9
7Oa1adfDHsS/aYlfElLO6v8LvPMm/tmUbfnZ/cefQJz/9R9/onf+nxCff/o/7X99fY/wo9x8777/
6cW26JjcXvVHMz18tDrrvr7/7//y//aL//j4+i5PU/Xxn//EEFV0y3cL47L45+9fOv76z38KW/wd
vPOZKdHHr3+c4yL8Veb/9h9/g3ha/3J925E+XlNbKkFs4f9ieHr/UuRJ+KalXBi5UnjWP/9RlE0X
/ec/lfkvz/ZcF6+ypUzLUfwgvzM8bf9fviVc5UsLyqfynf8niKcFDPSPCE/bcYSyXccDzed6YETB
lf4R4Wn2wBVUFQ2A8spPJ5ILXaG7YrLdCgsjc+dexGMFUeLm62E0k+pQNU5+WwjOhVEfDSeEoc6L
kcQ/gMfo/R/e0PsSbW9Z/KPQOetK0bW84w4c07/8fMrzJG+b68IrlZI34o8/X4rPNCsCttqo6olL
63tqXWneDi4w9alS9iqQbbD/evn1UAoJr64w3uoBaRC1mnHfWCi0a0TfmwqNwkrg/HwW8AZWfldV
jF7ZZhMznb/lfnqtMmefG31z4XPLn5oJx3eU+Yyge/cudMaf4dACGlOtc0qUaR6jHJaeJFh6mcGl
MdLYYa8psX+0ZC+uvQLmnZ3ZP0on7NBArodeGLci7BnBiREIH63PI/r9ZN/OXf4iONGophWrrGst
BW10orTUChZmU6WAevMUdfNgHD063njiImKwYtwnXm99SxMV/0gq9HmQpSS7Ez83Jf+LZYfxY47S
07CYk8SLszkr5/Qlh5W/EpicyX9gliABBcBYGuJLO/j500Bq1NrRAF9//90auDYsiiDYk0x/k7U9
3iv1NsUxrSHdTPtKK//KBJHZWe/vEO4aPwzg107d6A9bWZ/YIvWzh6d0S2V/jHDR7irPug+hKK7D
lGI0qmX+lNNke5q2yG/DNWgKmnUSHH2vyhhjdoM2eSBSkMk0H0L4EPnddICwGB0QRz5lXj9fa8zt
8O1DRu1lRc7yUABV8rtt74eQ+KNlVpmT9Ia1qtiYdXmXS4dZGOjuJ2k02SkDVLf6epmqML+jKCPW
s1fiWSXElqrG+O2VNrGbRWZ+chGuJ1OVI+heokuQYhl7oBWu5fDJEiF95oiOYDrFdjTPzwnNd84U
Rb3BtO6z+t+mc9jefT2QhcrEyYhvxhZAKFZFW57o+IAy1O54Q1ijxNg+TG9oR8WGrin9AIfKn933
yR6H9lra04h5Ch2gk9SrcqYJZy+zx6mlUitjwzmiu/voyInuAeBTUbucO7AaBPEvq8qPQWd6b0mX
5tvFJNVOvvtoCfsRIUh6h7tlkg05EnV7WXqgJ2OQB4OJeM6MYcWToXB5Qi1g9CZ+DgtEBikvjnHu
AvkEC3M+NEjGxG6o1bWwk+nnxBMjGeZ3YyJTAwLuKm+x9SLVAgJPiPa2rShN2SzJ1khcs92NbHJX
gr6USutrbHfuVeVJdlM5xU1YL5GDFPOYZkualr2i/xSKB1RL7fnrs0Op8kvFz7OZBxdz+TA5yf1K
/LQ4+rq9ZaxF/mahOJvYKCqXB78YDWx9gb35knQF0TTvYwZ5m9J1cS0ysPme9DBB+6Z+MsfknCyk
ksgwzeexG6cVtIDke1nW92GWRz/+h8Xw39dCF3SzKaXlSOlizfvzWojqfVJ47pZIkKAnHmsoLyFD
FKb/uIbHu9SNk7tACOc57B+Mhhk1DaXXKi7rvXXV8+zf1bbv3cHzHVZ2Xoh9kiCUm4w5+zlBFEo7
BsUeurm9TSOZTm605cA+3uAhWP39L2I5/7brKNMHi2OaqILYzNy/rOpWJkC7N1Wxbhpz3iYjA/Ov
h3pof3/2v//OwRnLJBOu9QFKk4M+fdwkWju3DZaha2uFNrqmKaeOX5q7cWdulchLJHtNe+pJgRqt
0XkkORaPYvPw9aL3aJ/ZQdAevl4y0mhOsiHXjj2jPNYy5BrmEziHccOMqCV6xsPRxXyu8u5mpaxL
FY1Ml9uQGW5s0IGHGYyP+L335viQIMh4QtJHKBEQp03EGvYwprWnTmkyGKvK1S+ZAZZnhfyaEBwu
/0w9t0yl37RLhp4U8XSVRunvhs43t1VDWCBs1eZij+F6CIU89ZP1NtMuCShbSHcydHPpxrtah9O5
CDuPhCn7+8im8hAGBaqUIwlGyYOs3QQqraG3dHbaBxv5K5Tn6YwMYJs3S0vYS6fz10MYVDSoAjHS
oDfNCynTelc2hIm0UudPlghvh9HdGyKmrtYpNrWeORNd+5IiNSNJPkq66XYhUuC6UO2elFOk+8vd
7IE8iQQroDmbqbnPIxqPaAZY51nXnmHVx0fYHz4dMe5T2AHxsXEqHyrgsgaTxrFXPjDKlhGoYZvG
teRqWAdx3b7VavpGBMlwEDrjbcF6MZ1yStabr4dh6FBB5DEKw7qkIzhFeG/LAAG4BSHyPGf2T1kO
M32VBPkYOVt6x4lv7c4ZPeaejhFXUX7sa2885s6Uwbl2q/FCd2HT5zbefH9yb2JZR7sQ/82mSXR6
8BcobwnwcpN7KIlNabQPTGy3wTDqO9Rm6n+4oSQg+D+fkpRaDoQOsHfXt6RaQO1/ALHPXJWaBEqM
GYwhz1UlDr4NpZKAgujRqTIe/GszelvbcMmL7Nkez4zmS+SITUq2W9veQW/If9q0EZhfDcamsUGK
9zVaScDRxa3lWOdZW8/eOHsPfa1e0t6fvlWl6a0jxKWXzDT3VZVkDyURHqIjpiyzLZjrSBQyyxK7
uJzjs9U70/nvVxKxLBS/HRuXA7pjOwpJm2S4wBHacUx3WTL/8IsvztS0HUgqTZMOfFdLsxyFiIc8
exV++ENRPPnVNNyVsz5TwOK1MQNuAUxjaa7K1ykhbhJl7bfeS4iAJX/8YWEzMF9xUaIKyjHkxTdR
7Ls3WonPv//Z3b9+aK7tCVZB27VtU/iW5/35Z49HS5iuwWIs6qm4L6PqyHB9uGmyLiaS8Dkum5E+
RdawkxHYU6T0yQ2gCZOnboqcJJ3cwvZVesFVzkNwrTxXHSatJFJ0/k4b2R4TxG1JWPIudCbjt2cl
uMpDHjfHYbnfh1GWzKtiPZ1BQ81Q+uOSzD03JxZWyFd74GiKCIAJyXJ0yAJEwdyubS2qH32Js4wT
akayZqlxdXYu5goeJpGgzaJ1DsiUqPTl1dffB0r1e4eR7dpwasp9L0mOsW3pV00mJdPC6oyuBzxE
F/bB4eson6MjsVv3zoqRNMxFAXg2nsnAKnzzkhLchZedSNBqMlmZnO5dKHB8ugymJ5XjPx7gPrZR
BSadFuDff3KIk/562TmeTwOB6s2zXFtYf9m/5hjB/WBODb1YP9/nOjnhWZgOMrYKfCem3NdOOV8a
J7HuZeKo3eDWLc5NnKRgO7HvR0iMItUnSMdATeC3FNuoDe5TOYU3TQ7oBGGLtbV8JEb0l5Ijmm68
rT1ynDbFcDLEhXz4emYlkI/QjnTa8PegGQU5zra1ydMQ6y/0IcMLpm/IxkG8mfEjNHO6LI33LaOC
cBuruX49mIby6ZnSMI/aPEblof3rYEw/8yITbw21gGkm7wUtqHerIjKO1rBxdBD5v43x90bH6GTr
ZLjrGfWsfLQeL7rU8EGsDmtVBjhvpg5Yew3dk6FCB5HHeX0x3QxPjpczmzVzrnu83rb10pCSrIVy
XrMBFhSGJERBmFYK02CKSCGwcBYISxPOmlZgmSIhi04QRQldCselTPJAHckgQitiD90CtzHo/6c7
FvbgMHeEOHmak723sMcrYR8NJEqXLs9oEU46v84SfiBqJX/du7la26aeTsCLrJXpEvBL/AyHj6jf
Gta5LrQgWrdhAOCit+MGENvJIoe4iOnjDcszgyKFmjXMbvCIzZvQ88JDmSTtXc1QfBNZI2cwZaT3
kc7dk1t4zLOaoro1W4tn9Htp+h363IegQD/4TmYVtUJ2Zxpp89K58BxVbNA2m1HQ2S57XpzbO6OT
1lMiI+IyCBo4wP+znipUZzthODC2dAkTwrXvPQdJHPhIhrh0xv6HO8NUf13VmIYr2yKxBCrzcrz7
y61hWqNqDW1HawC+QBqRapNVnlxB7SZXz/an42Dio8Pzn1xl6yfXZorTS0hC89e/+Pqrqh/RnSV4
24BPYO2VCdjuMdF7r7CKe48N4egP7s+vV5MVXKYiz/coRDGmz428re1HjcOoo10om7ev1bDxOQpN
fknwxJ3T3GGCvGGtS84uGsSzszx8Pft6qFATrRvThh1nes1TzIawxOeEwtjHhu7h60/pi5FG5HrH
BCswMJ8PcsRg7XWG++Ij0U0Gt/lMQIvFIByzBN+Vu5A02ixVL4kd3xa99rb8m/aAUkzuHTA6m0zf
N0MkaCXP342CH53rUN5DEOR8xrHyWNRzRwUD0QAqK1l83DzXkAsGVi57nIXchIrBP84kJKwqinIS
8Nz63ohhPyaxhKvm5k9Fr4wzX4SZSkTQmk8pODZZfKQZIV+RzeKSTj5jHd+HjR/8LNr0vuAw89vO
Gk4xhVoaPOCdkXufOA4jI+yUE1/1Dhxo7UYFXhKkBitv8Fjm5qjbGr4C6+fgpEz8fvpRJeBkubsZ
jkLgK3rCINImfBLNMqPROFbz1LGPoo1SBrXcJFIDFaYR9u54KQO1idj6QafbpmsuhkXtTHmfcyme
s9RU55nG72Nkuh9mb18pXdd0feKHVKlsH/s28xyOL4docqsj6c7pEQokTSNCuX0dtww5Z/8VIDFH
+Z7w2h5o3cnqkvwuicizNkdkGLR8GKoynDz1WKxuMNMiusEJ9iwqvMNt5mFtVdGVw8Z4HNpcc1+a
6bPyk/Aicg/1zPLSCz46YTlHS0CAAHSEAgz59O8P0tTmsYITZeK+uG/Jc6J0Jg/46+W0/F2AowcN
jIDvb6QbStAG+Ke09m6fjWjkHPvSV4N9CeMrSM505VMf3YZ+19x6U9z+9qwwsf1bUdrjeear7vLQ
qKLYwSOYN7WpbtLAtt+Ssh83vSnT23CS1sHA1XTuO6fctWZuX2MDR2IAmeK1ySPiX1FXvcyWf+8Z
iFMKR5h7W+vgJuiPcZm2L3h/L77UFTk1PSiy2Nd3vcaHF3EPbTrCy35QfjN+CNxjiHtv44MKPlNe
RLDzPOOlqIIr0VW/AoyrWqXhU2hE6UNre2cxDM05D6maSI2BujIYD8zW96rJvF0QQF22SnfeDml5
6frGfWrqIHlSlRc9oJhqHjLeazjI9G++XgbwLx6sxLdXc+/WB42+rgrnB+2l1uPXA8r0Fzoz1c3X
K7By2FwIxdjEdf2Injs7mWE+Qj6y6q3dVcNtEhn9bw8T7E/Ud0Kf/Mp2D1GMIipP7PoJ8f8ppj4q
KvSHm0FW+vLbUy1YrV2KQzdCeVvWxjGR3nlivXk2G8c81jgtuRGGT8qukTl9ZTII9sxzB+LsXI3F
VNOJcHgMEt+BKo9cNZpJOK9a4zaSBFAvFmaQOmg6vx6C8XZM6uzAyfm7z+mJTIr6UyZ6MReF70Fu
sJ8z4w9iskUXBy3aIjBqKrNu9TzOtyi38KViwhH9tq+j4smuVXlpBILzoI8Rc6QZoX7V9GgvXVU1
ABOrAIKcS/QSIGCWAIFMLEWH6sgzDKdnWTQtC4ymcKOafJ717GB4NvudrNzPena/23XLhaKJTQGu
DDgEhwrQA4eeJndoakTPE/5EaRn3FlANaw6PaBOTd1R4PrFGmzxI7/SAkmxMvQw1sb8tjXmjYzBD
hZjNFSLCFpU/LAiLYDym13CszYqjHRl/GxklTPP55MiMf2jSIwK3F7Yzd9NqeQKUOAAYcOAmiubQ
Z+ZjFeufpp8cks5rD75U00qWFUSZRe9ilMzGW/l9xs9dN+68ybHVC6uENAYsbSq+yzkmTD1Z1GGI
hFqWQ6amRSZnzvbjdxJOBA2GQh3pZNKtnwN7XziNXMdiRsrebIB5sk7XuODJxfhglESIU8Wsl6PB
q4/JYqvb6A65/3czozw20vDcMyoBHWx9ZvTLeQJusMmeZehme7Al14LvdY4n474HqbOz6vJXN47m
yXSQTRTkU20n7UIplwvasfbpz2Ge8WUd7/0bOZvZxgMyvKVRyVQTES46/ICOxwONZ7bIFjmZRX0N
W2OwsDrI6jZjjSc5A4+ZMu1n0+dg7JvYywaTwSzc8tQKBP5yhFec7mgzjOfR7r/nNYdE5TqvUAHE
ms73NYm6D+5BNGQHbeOVV9deTjsbENiidbJXptGQmx4I5K0ZAYW0pHy7yDbIUtPtuEA8K6PoNtIL
TlE3X3RYk/hd0IGdJvcF+yfSUgEPmw1x0zo98Y9hvKKp1F/Kc5LhkuulU+0YCm6tKDtXDR2QtgKu
ZyOTXhuj42BrOncqeHRjjBD9zP44fah2PKdNvwscL97j5/8kejJYT3VzCdIEhzClIN51b1sFvn2a
fcYLETTYvpMvQ0eSjmnrK288W5tFCknqsKsEw5l+OQkDLp0PMaIHAqW/cflEN3XV7uMRh7/dSQJ6
cN1u0j751rXhtgaNSSESVGsjugviIDlPxfMgoumUKdGdtYNiobRnfjeAZYPVdFj1kfuFgf/N7z6p
SZH+ZeZD4eGmzxL1vdMLPEcSysJyL6vk1McHpTq0h/R8F+VWN8ZXUhPjGjW2MVMv1OCk1rPnsPws
sdhF03Uno0XaTVnwMSbVE6aY78UIuFmnnw08rsMc3HvaOXCHFYcsFOWJ7tqRDtKbDHt7DdAJijg7
mN3SnC9ld+jIL0fOlsw1UM9K88876AB9/4PqCU4096J2SOWktbJP6hpQQ9eEu5CW5K4jFpuac4Qv
hnrkkrWyRyLz5nkTVEuXFbNwpuExJUM1yrVxCAOx4SNV4A5IommrfFrl3k6iluiD9HPwEUL0TUeE
CAByNdHnbzk6oGivYa3RUy4zceAExFWmp0V8USwQa3+rJnnjQbLe2OiEhwZIXtmSgtAwIfMa65iR
x81+u1WksWw713uLBMSuRLinOg/vRGjPq2aoyOzoh30+AeLNlQ8sow1qgg7q4+hYtLsBndh19W1O
UMcoQXYsY3RLPKa++HS0rQ/ZXL1V5nLSswoGcIl5Ds3l7FI1FjKjZJcqKO0+cb4iJ0SGrQoHIz2y
bDjVU1af+qpPt8B4vBWlz+KCjZgB0PTBPI6PE8eO1+nyNlzweAN6JRly3nXNT6AO9A9RxfJulrOt
DlLD+h5t2hnl9OolQNRqf8CbUoWklmF4CtK31m5h5c6s10F7Rlw57NHVOtt0mMO19Ft16KU4oui/
bSviJwyUfesYZ/yZdKBTZBqPWYMTdG7wl46ov2D8YhWuMWZu7EiRKFLVn4Fb+3uYWSgiJ+8Xkub+
hpyGY51EuymxHsMgx+Iii08C3mGxB/sYIYhZNONRAxrVQ3AIbe9lWIBPmBqJnYhqA1toB2M0zB5d
MDQbi+p7m4v6e+mA3EhjPIw2ChYiKyTQc9qAVWYHrEUm0fU+hzYBM8yK1KtD0Nc4QMMKibDYZ2O2
NEvLq14Q5sLbh7lCcOPGH/NYEbfSWGqF4Q9EAfJFP6o+uzK5S9p2QAqzm6xkycwQLwj85lUXFPQh
Ss4URiR26RCwpuSyhvCmp01DCrY/+FCuw3GP0/wHfuAbegvXKJhwRdv3nCGeXPCzW2Nwnh3WQN2R
0KLa8DQU88iCEr4Ghf/dmrN87cs3KyS8mEjh3gteq5bfcYjdZ+jUPyHu9yuLWTy3JJkIlqN+OoWn
DokbQbPotk6Nd0qgsOzqNjt6PgY/5Tzip2NuM8IY1qFgmWUZjPMTH+kDKPZHqEjmJSJOmL5IkNKd
KKn3LZwcAwva1HZX7XYYCT/bmAgaW083rPfOAyRUwEQQ7QcYwStVO/pIHPQad8mrKev9hO+EIPo9
KRtEprTJTRMH54HWCvJgjmoCli5cjnxY1xDOoNMw3MitbxEDYhxn2xiK6brrMXtZEK/WyGAw6dW1
vwZEt9Jm/MH50kHtW94JDsLdzI/d2Z+uy+lU65bYrz4Um8mzzrh4uNic6YfABaxTjcrbjjTBuDVs
VLIydhGlIF+e6mw3A1s7sGDt6zl6rWfPXmM3xLtSOmDwidKZywhPk80dUOTunu2aExc7jxgpPmHu
KfHStNm7O0KDGsaCyDyTwXnSvueLt8PRHfrMlH3Uw/UkB31OwO36LVLotCDsfFzsRoE8VBijARxM
KIQr/921e8AgeqaXONEbyK3vRmYFGy/01hx0Q6hMMXtCHmzF1JJVU9JjIoTxs++I+EnW0yzmdV9D
2mGNluvSClJOgsBwIRwSamzIS2iHF0pPwAbo/mNcjJNHutswUHgoljRdoBBCEYgs1BGH2qLRP8bI
kgCR//a+RJp1Vo59Sw6F+TmTzs4tG21bp3FWcUNeKBP6BWnLIEe6ewYM7s4+BLFa8hhY8dMCX2ch
z1b8IZ1zG7v1WnnNydccWcNglns6qltdLel0QQFOQ9avdMs1wnf+cySALevZX1fBRBvFY88xS/w4
UPrQIRMe3j/GBigZ9CFnYfYfTa83nghJZGBi3AfJNkQutrZr582fOda45vhK4AtZNcKNjxXRGaRT
Yyagm9h7BKHhssZ9jnIVahwm4FqEnJxxijLiXtspNXo4VOQxuAasmYRuO/9F+kJs9RZj+KqNQWnY
usdmms/YeqbgPqTXSdcUgdekqmPR5vDxjZJ4FELQWq5RK5MwGxKsiTR7D3PrKKpazj1R2n1qg7AQ
NRt75B547bynrirIlqkVvkv1bZmJSxqF28kc6E0BCXjszMY8ejQYCcfiZbk8BDVLGNHTsRldc/Q5
T6MimMQb1N3fd8xcRD5/mmAo5HxCuIwvPTBg/zbBgMPsZ0HoxtzRNo7svvLIIBScKrqhOE3LHC8j
vehB51tMWNEWLllygc+Hx81DoWMzsGxiFZ+awhtuDFdt0PzeCpp0O9bA8jFr8Z/iowIsQGgBIzin
PTWSX1z4oXz+elnD205c2OyrwYc3mlpnAjGfqtLwb6M5sQi3spA1izkkbEDhBCwG1+LewOtfzyhk
xCYj0OUROxviArMC5mGb0ePk6Ws5ozzEQZccjapT9ymbj6fzah81eBBIq22vt8g8zO24aBumxn5v
vtrTSVVV+wbC33HsEmdvp404VI7xDgtqvNWatPDacS61PZBM0Zc3zGd/f3AJ2o47qQ5//wnZf/2E
HAf1kVyG1RZjd++vEimNsrWSpMitO47JUQDQop0M7zI3fXPUMeEd82Azn60yMrSgf5ompaztQTmk
pIkY3HCqRRyRvkXSeVcO+wFe4ncVp/ZrQo2V6HB8toNpvFPwdmhEr6xYnFzhjN9E0fkb5bfFlknj
o9OnzX6olNoZLXdcqogu/8pGnrr8iBzoKkQ4X0IpCvIUFKxpdef0XnQoqjA+/f1bIv9t/oEoTfpI
EBzX8z3eGi7qP4zdRlPVGOtDaqWsO5S07N4LCM4IeU0M0IHcxx0moBLo6TX5b8rOa0dyJNm2X0SA
wp3iNbRWqSrrhShJrTW//i4y+56Zzj7owpnGBCIquwuREaS7m9nea2swz7rYOKqsnghNR5OjQxqe
1KYAJKXKHeg5e9/REjzirgUhQsPvrnR4P0zZpT9Qq4ClxleC4KQ4xbE6sOWIXd/L8gz/h6Chlkg2
m/IAi4uhYutFOiNr9+g5SrO3PEL7MsBBJHoqxqH2Tfv0758EgrtP9680VYN9TdL2EMz+7U8fRYvJ
C+REmi0RrShGfSS3q30uwAkRNWO1my6L5KUps3fSKu1lnVQ08W2j2TI2vvXB5FWa5GhpawHtmV7a
DAMBbik9li0Nhy5Krn1eZDV1uHfWPcZnPX6lV9OF6VJmCtz06SUje9Cf+qs50ASExAkPZwSl7bqi
RapP04CtKWFbNMnoLGBK/4+gz1P9b0mtcr1Z7sYqBB44MxEPL1IE+fa18SJQZyVlvUHeSKNXG341
GiSoGbG+LQ1rkY8m6tzG8094zqB/1a642KinJ/1RXSo/YdpgxphGTcWQeJu+c6iMWvdXkTN7pmjM
g71iGu5xfkiVfty0CLQWRFj2GxAR5ibyQTtH9lp3/ack8cTvqRE1mJX2E2LCPauadZiG8XtPNb/I
mkE7jT7lWG+n0b5hT6WZG6THRAWlkBpO8gACtijsznmM2mFWRuSso2uYMdZqFk2EYUOvSmEL9TRc
F23BjoPkC1r1vDwPBEWe6PFPIXskucQDUpHY6uN7EnPwFQiGlzkz201gGbdZCYKVqX1ucLkEQ1Lh
BcM0W4Gpjk3NWFu12m5LV5Qw00PEZgFgeCDBGuAOXmo9IRq5ql1V4GXbujQ3+BeKk2MOe8sixbav
f2dKqK4/lmbwIaxL83u0kimwzm7zW2Z3IYBXqb4PPr1Wr9NBrCbQfJOs+xkxoDkj/nFPHyMk8BOW
8GDL88Aa/MP1a/h/hlOzNSbtRUN6hGzOpjOeuhYE2tS5tY37xYiGV1WG5avq+Vc8g967jJRLK9uT
UudXQMDZM+Cb9Egb1lvk5PUpUnZfAq+4q15sPkGf/ar5hDhIP3FX9Xxxza/byr6yFhPpNG89tuzx
I08XoZaLR4LmfWGWmXUHhQ13bARSNz3Mz5jvYZceaelUDoQc27aKvRNRVQ8o1RWzyt5kjy/OKL3h
LMlZ3MQ9sPG8JPED/Yy6m2caAMbwBrgVgvGofJPezlAV71c4QrYp3Lsz5OpVIZf7Wmbswk1PNTjP
4Rqu4z0Wf8J7PQAcWQ9XV2Gpp78QdGsznsRlg0y5nLKxWqqkZuE7qKNdEGXKlop5X0CnSSKBsdnJ
1NvHNxMFBfm8U/kResJawPnk3Ft7Dr0tHGz4y/ObryvqbgyC18EqHgr26iWR9t0rHqKYe4lR2kFD
O3oEn2ndg4jbKR1cKrPppYk26d6CrSNVhdKRgicAbR4qhzqKMCSEBh2GlLgoNRhYbmXUn7W6Z3lW
XrR3tx0B3wJfxU66/PeV9Z/brqlO0mfm68iccZJ9GiR6HomAnu9PPlGtfyisnkJp7MvIGWqFHOl7
KA11b+JgpC3FRExHdbrWjDxZWxUasKhyERUWInsIuNqQXK2fklH6QiuTS9YnxRltAMMlWT1cAzNJ
7xY5pGBzH1Rqc4860kEm2VGAg3pXT9jlODC/kjjj76tIFcbCijt4kJRN8cGcFrewD0o8x6ALZskI
3EuUEK4W/elD+YcEkA9FQ4+gcQ6xLOuz0KeKitrVS/ogVU5lrNVWdRynh2CkDci5eT4wAoFs95oz
4UJ1yO2Vw1xRM6V/j6v+UIS1eCpVKKpxHNyF2R4wxhsv88/5DHddQnutNuytCcLiNLAbW7K6dVHh
nYOkThbaFspau0WYQeO0skrlAniursghdA3/Vqqqe85HKLk03PEvIyoKXBOcoJq8GhpUs9AwLnUi
86PZa8lRz/1xW6l2tP/3i8f4X3Zli7OJFDqHFF1+nkJrqq/qxvQ5zXimwdeh5TbMxBDUBo9Yxepo
eugRJs5WMmCz7IMGkW0X97ccTpmjpObC0RL4bvw9L0gVAW9Kw94XJNuUCAuvbav97m2I0DELzRpw
hbNhI/bI18rDY0xgKaFjqDUawa3q2Ym/g+gCo7V6GadzNwFFNkeENU7zcYMYpH2Kox7FWMPwkJbZ
H+QqOhaDv5UYHFEs2wAQJrhqcA18Uoe1qQwjzWLQJSd9V0YgzckFvTwwv+EL5sEQcjU2hfLW2vlP
1YYrzgVAE02j5f8hprIdYOLhQtrEwjtNb4DpcOk1mRLAIWkzPjld+85MqlOr9PUfRAXin2pRR0Pk
hbpN2JL/fRJ5wQjylbyiPien6BuYK0JWoq5Yt+qmRrpy8AdVYrH3IURHrntPU3Qotd+lO1zUSF8D
gsZd1Qp2TFRJE6h9/zxUxfOslKNulaj9AGrEnlRBMfJMT8Ww9Z24d/ezBBoP03B1THKTqoHWdMnw
v4OQVVY01Gwv4WhZ3vzKyV8HeoLhLENT6Cip5AvKRdsNchc4yW+9GpNr2kPDMnPwMXp1tIy6OqrT
M72Ous0fboB/LhToADWDa1/Dhmt+Xj1b0QXmoEfIs5LCiw6B744HQ6hvkeJVO9UEapSViXufn3mO
ITdhorsbDYiSa3Xy1WALuliUpdgLut+21r2nde9eErQmlyGvdUiArLlxHcunWIF5UVXms2mU4YpN
ot4o2KBoTpUbos/Dn0UFmDk3gGfoPsZL9KS438ykPOdZuiHbpnHQI+D8//dP4H+56tHUEWBs2ggf
TKl9vmq83PJk20acemkDYJhdhi1zA7wG2jLMUGCMqRGBkpfGmYa4OGuOE28dmx3Z6UPnBND2yyy7
aX1LnOuMJcDvooZYk+jySTEyS0kAH7/+4TcQU+3wN3WjpWnIpA1d8B1K/bPgGw1Z57HCIjwgIgWR
kohO86psvpZuF7+1zI2avtgpdeJvCSWk/xUI1CUp8VxuBWjSdcp7Z4VPHFrhBKAYiZU4vnEIy7C7
y/QYOCSrtvitHnkqiAuIgXe5k8YG8li/0nxhYh8Mq/tgDYc8MtKzGe6MIkmR8boQNcIpaaNugz07
RbWc5cEGbQu4PPpmWu+HKjm1jKy2/ahe9bIwzzrarXOvt97OIWnipIRjdbY0lqIMxaXsB/OI1z95
Lpt2hYP/Ehpef0oh1ROjPY44K/3+nBbJqQs045KkZnRvPHfTVop8rqcHB3deEYS4kcrvNKire2XG
w9Ir/WxrZ2w+DN0Jt596KtIXzL9tPV5BLmatVv0HKsp4m0h9mMZxYwjav58eCKlVsRyxlcBZH3c+
cdfXcHpIdReWSS/OduJKRJHsCkMC6jBV3IwkBL+9YqDYlj9bz1ROFiGjS6w5nL7gWLiZEp1Z0PR1
3qXZcwI8mJ46rhmbnTOE9MY8szhhKnQOLufsj4c8ThTMkcmJgW+2qgtR3vK8q7aWCJgzuqqKMmjI
r+NAqIvu5s7eb8edKHDkB9iwa6C6J06xkt5PlUbhlyHK8D5KBpd+BOUIv/qKLIL0Xe2HeEcauwdj
qUnfaZA+Anu8MgMJVgqgNGKw7V+zdC+DHtCWLZWnBoIAfD6NzJFJDyI3iLrO0+j0+bvt6uZrE7uw
7mHtXrrN7MGp08EkA5R8GV/X9N18+vILwcxOhPc4avxjh2GzbwlTzi2rhQ0TyzelrV9V3DCLvrCK
9ezW4ACA7opYJsh2YEnX5SiNiydC8xiQb0YWYbbXIDLBC8PZodurtDAvsxr7L0k2Xfz22nm2eEjH
bC810G08Y/0XRuXxqa5iGtGm9kzKKciQ0C6pepopnNoERE9myNdsKn49ezT2XkQqICV6vRey/h61
VXbNkok1WKTAFCnbd/MF0qQMcePJ2ItDNpgaZYoXdHeD+WzndPc0q/JoXQuiswmjRhkwhM9KgwwE
4dbXtjD8pwbB7tlDqQJ2t15XlU0udGCTuSPVtqSi8opDnjGTm14hlKPKUXtJJybWSLNGIDI6FYw4
f+ItaR3DLN9hd3KGLxm98n9fvcx/9IgsVTWmBhEwOdtxPu/aoU3vIRGgFiRD0nJRBvaX3me4Cwvr
3da0r0anIlJkEPao0jZ7hAAr86yvb2UbZo9M6MyzEiK8DQGbpU6TE6ko5lZyNUyakuiBb8uE+99C
yndUZTf4UNzna6KL8mgbai7T20Q7MZ7JDjETwVA64VNfuN8kIqWeKeXD743qZKX+tgJftOrAExx8
3aweg6M+VyAXTcbHBO9Y76bNUMdtqvKatDVeQJE/eh3FO/lr9OpnsXlFUeJFIO9rJpYEJRDH8KGb
q0fzB42p6DQ/AKNFz1iVfHWaruAopv0+TLcJDN0vSth0jFcT/4gpE8j5dNGOERDEf/9itH+cjfli
bENlW6TbqLKv/L15F/QIr4QJfwHsrr2mdyZeIsPbQ7H50ZaQ6TGslrSGjR9W138FzhmAbdFQQ1mt
wRwO3aDrr7JcAmewOLkOYWHspIXTQw/qP8j75T9arwRNcGSl64bxSZJA9ve36hKalafoimnuc2Yg
PGk5t8u8UcsP80thO9m2a/BEVUGgnYTl/JQVWA21zYfj/FD706QgtV4M6VDT5kFxHKMCTILE9TAW
MNlbGuvQ78vw1rWBTSGPCmgyfofCs1CUEq8zvbIVjQCwdKgxSOjVlR3AuVhGrN07T9uzWikYRQmA
9LurDDtxNbOs4dRlMmvuyvJc9gOJzlpH7uj0MXKPKlCoUw2JHy87U7wEnOLPKnxpgEz6+t+/cn36
nP5+kCBEQWDYRK/OP59PgymTgwSM4RQhPpmbulo5linyn9HHU4r/bxmlMaRFzCH7OBqVdYT//Csf
DJEqdz+Ig3Vp+FBZ8lE5GL0q32VGMIYKNFFajb+eS2VfErQWs13ONzvuLOGOb+RHvv/ffxVh25yJ
KIFVoX/+VfQK3YUOZ4b7Y7KYxKOYZqVwSkbpww3WE/jUZrtsOSFBw+nJrLNc7DBqjmcpxXvfuCSp
TcMSyyl2VSKg1U2NsFAexfzWR3tCdVniEXYoVP46z3voptOsiODcDcYf5gv6dL/9/cvRVFOIqaNu
qA5Nj79f5H45Om6g09nV6/Bd9HSO47a1j56JKk+VibV0Io/hdrpt205fkQiMVMZptKOSW1NyGe+y
64+EbcnX1DPKlTVk1pXuPxBBBeWX0sUnw3NSvi8t/NP9OVWOf3/rU4FNpWHR+XaE+FRZpo5Opayp
DCRbqAONknawmczglHX1L88HcUf3W8ekyDOPDPNVWTTVqjPRzCuEX73XwH4pyA10ynG5KGCngu4o
CTyejDuNZLvLVO0ogmY/tYlOHpPrM+OyLSMTvEuTMUkv7ALocpivYNTpmNXGfCEVuGCOOWmLjPLd
aDK0fAw+V5gozMuYDPUKWam3xyH11Hq1/OKTlbFUZbW3HJvIMZB2eTB8FaUWbaV5+7hjcjWGu1KT
BxO2SDPnZ/H0TEEr9Ycr/J+LHpc1QydtulE163PvgtkK9iU1Y9Eb6Rys5qan6qry6FpTB8MU3wtL
dU7+5JlOS+XNkIO1I5+YLCS77I2DjLmAVG5s1bRpa/bGWRC0gVmnzW5zSU92LJPa3NP/MMvUPmv/
KVcEb4dZmWnr8Ak+7SxEF5TodsEs5rQFcteg2QQ4DNA4ySy1tLd4dtn0jPJCYDypn56sptILB9pI
ptTYKjFiJXPHifcPtaD2uQPCVsfyzmRbJ0Bemp+3vIiLwYltCLXplI3asHqR19i9SYtEM5LSsoPX
uzQyzYRkjjTYfixiYeXSMVFRe0Zsl3/4lrXPdz1vyaYlg14R3x5og89bW2GYlk+jESsEB0IxNOLS
gqkga4uBmTV2z2pX/VA164AD7NbbmnGGnmosx7j7k2lD6Orns5ol8OgKhwGW0ExL6NPP/2ue14Kr
94aelOlIwUqnlv2FcCMfFPOmridnNHxnGHjexWvV6jiUkTh65ERsnNgXdzvGdK4y9o+xG6+SgEim
oHGqc5FyVYJ4vOqJWe11oX2VdUdpMlj+Wmayus4/NAQNSq7yiDxOvOq4biu3NV6sEVXR/DJWtFeb
yJbJsultGA8yEBmnTpub25vWMN/+MjJyz0uTfsVM3S7aYkImEX8JkBXbTwQnMbOZtqixz6Wptcq6
sljnpykVirsO2VJqr6uuJf1EYd4qEmfpNZb/3WlaLPF07rZj7CSbTCrpOpTNdIhLhnVeCH9VDBzH
PxgQ2Int8xA1zlWdHpImIgYrYd4gi7tMlLseJnTma5fP9ePehur/ZCJQmWaATEpCHALrrMwhRn64
enSyVjghaUf4qf5OrYB0diOOB4YqcgTjQ8dZe7bN5iFYri7kfWrPiITY5geMgu5gr+hLuStfJTtA
ulSjCcFjC7eTxHGo9Uz7Y0Yx0QPACFM696Uk20Ds6rgU1wSiNxnBLyAkmXY1kXMKo1Db5Wrpoi2s
SUSQnIoq34cPlDSbD/nCaBv+posV6+Y7zso2AwDCvjC2LXqe1Kp/xWVICIGu2TdoKcGBozbXHLIU
CEUDFkMYQcoCE2R1Hj1gE7WXnghsSU9GOf71zD/Vin8aQUTni9Elcc+h6Dm5Zj6e+ymLjCBnHD6N
3HP70Pv3wCNv5kfOCdnDiYAhdCENRELju53l98k2d+qvA13fq2gHZdX4UhzwvksAtn7BsMfYC48r
a+zPlGNy1/oSpirmJ+SPAeTXabajuDnUfYesCGOwmbyQGrVVgN0u7IAEyFC3mfKptv5Skk2CtQWc
NAVAFMOp78LmgUdsfBAIW+LxYUI+HWM/brrpmSKG+1CoRHpN96Gm1GycVvdKKsmXMc/EJndaiAmA
0M91WWRnp6bfTzOOHSDAOSQLNaUYIT4UcFdYLgN/pP8Ly+hWTA9dYsN6qmCNuG5Akwm467m3k/oe
x/I1KJ5kNHiItApm64B5dfrjxnABP92vzESPllHuHJmOaUA5eBgUYcCaKwje5a0yr+GhERTFSTfc
5leqRCflFohefVgWUycRw5R7mZ+xc5j7zFWf7Mrk7Ow6z1GYB5DSGn83SvNdn/vw5dNQoZTDnmet
VTVRTmpUGMcuNeMj4zb3rBiVWAIR1L7jCB9gZpMVmmVGdEuwuz0qI1XQkonxalcNydsxhnP3jC+n
OjIGdAiyrCGVtUkMrB0f5B6Dy7aYBjm6beImTAbE6mB6y5UoavqbYei1m1GDJ+yMsr9JvVXhuLDf
4c33iKv8aoHBPASS3hnSW7RR82v8xwAMh+bn3HhPHAI2CAWR5zIDTheLVuJ5NRh9x2glTas015VQ
b4AIhsMMkWmVTTWrZGThWngD4/oxSBSRZXxPDfHy8TOaEV+9uUWV9OPKLPVhFSNKW3DFyk0nkNRP
/13Zi+TeD7d4Ov5a6DE3Ae183gMvoyH1zxyA4lUZDdo6StT6HOMTYOqjPbeljJ+K9NcgExamyRBU
9z9JSh+AYGfVpqkq5YebIhcdWueac6qGFFsVsIEBaISTDw0g63AycvFLI/esWnLLK+5Oq6zilnVD
ec+sOL8qNlfu8PjPnyq27p9zluLiO0JbsTBTBuIhCZXpTEeIqnjlwv+EdqcmOyPrHbICu3eHb/4L
7W3Q9Kr82pRPPs7dp0gmhCGFef9Qhx7gtVY3G1clibsEZc9mNhWPVZ2BIU+UbSo6EkJG0HTk5dgM
2drO3Ziu03zcd4D12HTyHpX+dAdmLXICLAkOLDkHJEmNfu7AefOUFBZn1sKm0+BmKdoyShDRDRwx
bAVTSQqKGgNoT3ac5IPsh+ZrCoHgw+08W56tyfc8P3OEIVhlWmgzXqqfw9jxtpgSwZShgKWZWpe0
sfog0k9D/uS6pOz0SnhLuL9P2fQQ6ZjddTvfhGWNU4Od/Dl3FBg3VB3ggSjx0YoQo7IycNL8hvaw
7Fvbvg2K+dupIY+4Xtad8Eo269ggJ3p+Of+gcutnm87GLrZwdpCWrEUnG2lM6Q/KmQN/SUgNRxw5
w1q6zva3Ch3DeKAXO+Z+81K5drXMNaO6fux/TGLU3X//UkUEm7RN4UyZVLrnnkWHTMvpqd68Ij1c
x2NonNRYeq9B5vy0W8/Yf2jbaqYWC5uhtdfk2vfpiRoZwEpdSdgmFO3SM5uXuiTns5YwJZUBAS1Y
la6QDRhF/AJLpTM5maXeiNE4oT2k5tl3sAYculUVlTrJJfk1+12Kn37XFe910Gq7sOTmaUcH5Spa
uDUz7nObOuMzeWQCtXWYRxtgeuOZQaW+VmsCaKumYI6rlgh8pwXfJwlz1YcVEnMLkUDjxm86SROr
aJD2MRGN/RDZ8OISLtAoRXowucupEP7zdHDQjheq9eWjVpzLxi4hqJWAopSVuqpI3JxXswqyIaJ/
0JyeIkuQnLq9aII+uc2t3koxhqvIvxVhor3ibBr3Q82O3h+hl1Y3qSESQZ0WrmMpkIRqmd6xdJOR
ukoJFKWLjsMzvkySfJNEWIGJRZvOR7PMJaKJtmlpn65jc2hqOLeICwqfSYRCnukTzfpwYfiGczLn
ozgHee2YwFsx8ylfrSIVIve6QzypP/yu11kTC06TYCA+lCz/0bTU1rtrvw1tZB+FZ+MMIKZkNb+M
zRpNbySYEIyxpsAwreItecTjJo01axXGMj2QK/drxqNQjQ4foJRMt/qjGsSvUatrJ81CpSkIk58P
c8SSRQ+TV5XTX4cB479lthBV4MLv8wqz1fwyKK3+7mhju8tpPGlxnHwpNPV30DOW+bg8UHijY5Vx
Ty5DjJ9Qsy8Mo58wFFlk+xB+vRg5qGtBKQ9ljnS8tZWzGyjhuvWy4WsdK2y4DuhIv7M3syQiiyvQ
RokffbzsRFfuAp0UJmv08qcha787fWm/aSgXE85xh/khmp4NQfvWlL5xRnkY3hyy/grfGMgfV6er
uNG3Ms+HL1YA/EUNdKy3/FtIVb5n+tkPs+AMzHL9AVBpmT98pWpAPeGycSEwFXuHqeNGBZLx4g31
iz9isqDlhNvW9IprWHT7jG4lesMkeq2sZCl0GAU10/XdqAM7zTM/eHYROrIYmADJE3HxNMenU+7f
izjO95COyX8MtTOMbO0cM247zy9DwncXXVx80+kzEwvVpEDVck7LBsPc+eX8A6UitmUSrJE8uRs6
010a3pD8GJtlpSX697Hvf5VgUGZGQpkFrzal0yMEZ3/hgGYssBKGwKwmjS0e/WJdVKYBSSgrd7kJ
r7seTBWVY2XwzoEoF1FnYBFGFgq0IzXTDac4HHwlHK7UgnEyZvqBG/WjfuJUANdaDNrSVaLskgkN
oqqlc8qvsnbvdRlxCJ7XnbMmr7eZp3Zou4J66ysEbEda/2PkLjtzLB6XUa2X3zLHv2rcUS9tEGt4
f3SMBDGVAeiuZz+fEO6Q8pgiTcrABHBHkxK0NYsk5p/Kmgx5WG3KpqF7t6bV3k4ne8he0tVeSbH5
Sf6KetHcUn/FVLYSSdk/lVnf7EqmfItJ+HK0pwqnw72rKMRIzK/mP7f6yAAfP/0r6Lf+/1MbpzOq
yem/qdVvnumoB3Oo7RWdHbJICKM/zg/W9CwLmRku56eBKj///fPfUTjVL6XrEJ1O3aW5z5RHirvq
MwE0eQIBFREgIjBZR3cU7nHACFCZtkkMWmTfNBSOs8V1SvcE9+ut7cAq7+70IJM+JSIB/kWSFY/Q
J5DJqPzvbibzBRGa6wHg0EadtDxAaP96mF9ydOyWdab3tAVc41Lq8b1OVGUvTIXktzpXjsg0vLXU
inbL7my8MNgjdz7J1sBlEvClfnYJBWn1IfrHdToSdeSHjVyjEfcI0zWGr5Fl7rl3hheZ5Dv6wg3t
fc3AGJPkDAdd86ddY3G36vpNorHykqHY9cJWl5S78kmqyUukFs4RF8gdC55/mrlc3AVb/Gxc+5pG
BGHojRfYl8NFJDX+nsK5Tf9PY/NmRkZ/IO5NeW206lUEjnK1wU2dSy/55oIZwAhq/iTW/ncZRf5L
5JmMEAtTOxjtxrGs/sVqb0IE+VuK2Pfit8EzH+1adQvrV15RLkyELaCxV1NG6sYFB723ZEGUcaRW
aI0751k2cbdOgA5vjDRyng3NAfOv9aQHWT2GEypiv8gpmDzcCVGeQDKZLICdnn8RUBO39QTFiqsK
NWfkk94xdS5HGE3HocP+g3UteTaSvl946YD6NaEPR0ZY8qPuKCDQQ73UivyR+yVxzBFFESN+CknS
RGScFE8eUvIHG0K0xUSmbm3bDr7CkZnZS/MfM3mEu+SgPHNl+2JE3peu75QrJgzx8sHc0lwKWIxg
Ym9nwSNFl3Z1FAItfYBDITt17FY3C4rCAXX+lJjMQAc3gfswfSd77bugZa8V1FSElL5zW7gLZbQy
1vPaWZgZ/p+y6yPoT3mK7yCqvvkDAapdob6qNa0CnePH0svz3x4xslfEubgmp2eoi70NgU7qlWKb
P8tVqvAIUTuCOVZW9CrfKoXQBO7Un1iYJoJ3oePmiOodacdnzcj8qxH2OMmtlkJgqJat03DAZF57
iBr+MjvxFByZhbeTUmHFqxGblqzIsWf4Wzra3Y5kxHAblXh45TTNqWEPk+d8IsAiJlI2/8a1CmFP
81taDfEmJPpkmpq9RklkLup+bI8sz/6rbuEJCQxU5fNP81r93mUyPXk4n+zpuO5OD16vAfJWccFF
DvWR4/f1NuKvpqsQaOuZzKEMD8xwwdNAe5q0yizZJ9t4QmylkJO3vpG3W7uL+JBTIvCGfAi3gy2b
Xapp+ktPt06j5PuOyQB4JGD/q6oO5x5wCVlR47jPss48eDmHtswmAGuwGsI2RX7OrV6Q1CzVJ9eZ
Urmk8iUkvfJiT9dDPF0PynQ9+JM+DW06Qd816TSCSnCCMOqRpdxq5BlDUIfUcFUP+JP/xnSS3X9O
d/MRj+T6YzuTIasIFEYRonVD6x6kS72JAmS2yJKDthUP3VXMU5FFz5YNxTkLnHILR5RaOybiFlYg
8TdFX38rK6d8JhIw3gnWtC1V/s7HR3ZtnITzkJbmv3y+shCEsBK1Cz1xva3I4YMDx8YvpITxz0Su
bLLOwkAk3yoIBSvHcZLTCGjvEqGcXkonSt7+2rCJQQMSolzNIaW4Lwrq/SAyn9LRcJ88R3smL9g4
N57SnrNMKAvbPiEx69+UtExOponKtHBL9ZUJPOrm5nUGeVZuAvc5xYVHbPvT4NePppL2sxW2pyCx
4ldClFgBKu3hF81dThC3OOnrpWsQ3IBa57m1GoJe2+zYUt/CmSlRM2W1ggg61eOjJ1yyCWUoz5pJ
tHAQqfVjthCoirPLym7b4X4CxJ3S5wIRVMtgQF9D4PT80phhQW0nVt8zM+/Pjh6RrN0YJlwR4rVs
LC5cq6TjoT0rzn1RNyvWVk7EMVYDvpNuq5QNnpiUTpgEg7uZ5xdtFP2wsMDIEPNAOBjcmThVFip4
HxvlyAevNImNn4ndtjTPRvWUa3W7H4PyuScrNIdIQRLwhSZutfd6tTjwwp//dGwuXpSbLzQEQsR4
hOR4DrnPADrzV8IHnpWYdcPMmwA1vYexcajkm+Yg/RIFsU+e3W9R5I8nZiLqqtEjbRULkiJT/MES
nx3hLTMLzUhqBFWppWxCs8RE2vLbah1gmVAPfgIKAAMSnb2Gptf8wF2gIpcR2cZthvbhXCA9uDct
NNfzltCaeXqvShXKriCASbCTDz1ENvCQ/O1dUf0oBxCQVWnWO0ZE/WuvtfsKvuQ3NWB21hpIITgZ
Yg/h3DM/ZK0RcZBszPX8EhnVoa9gPjZGh6BpVjP1undLCHlrGNo+aZL5v6Xk75WK/9Sd2piZGpYX
RgxxCoVuLOGSDIXvrGbVVWAm8lDPGDhJ7MYZbiAZS5zQ94UjQU12aXz4eFs4vQW3eAY70S6DpS/G
8pRzWa7skty/D1AXFVtEa3O6s5MhiU4VeC61g2MwMojnaNphSCMF9uOpUKLoHGtIJN2O5bYIMJp6
QTIFc8LEYaltVvmQ22J/1+jr+UtjLOmn6ATegHcv7wz2mjNKv30zwX/nByfUlLXkzS//82e16Qzn
OPc3pUoLleY6Q4AWN8NKBr1Y6clQbiT76ooFveZgExbHpNfLFZ3y73lt+KeZtNyKKj8wdQA8PWl7
CKcntbH3CZKzMalP1ZIRGniLg7BYGYafnkrHoSSYKv3eKOGKCv83cxCXU4UL8mzU3GdRKTpROgNI
6vn3HXUbMorvZav5Za2N0Q7msLswfbfcGE3XophqtOeozMsDnmrW9aFN73kXuocsJHrWKr32O1X1
mphl80vuErxeT2Ow1JdshlNx23Eh/tdDpbe3RMMPO1bqj5hUp19q+KML+kfFDnVoSnIOWZSPgcYJ
Bm/Cgrg31DJanzibsR/Yn/ss2CFD8e9V0HxIRm1AT091xaQ9Bu2CfBADfKSo2KBNnO40U+cHzD53
tZp0QPHwElW85Y/2phmJ4DYfMhv5RcZWfKtlWV87TJPsft7Rns76lknY78frv57m2JMiDFJnktfP
1Tiol4ZI1EU0VM4haFRGB03NJLv38D80lGTQfSbIVFFtNcSfBxSu9OqmErcYVIgInRKdGHY9+eXg
cGOfGDNXV1QWoMDHVvxm/ABDIm38U98UwSkq3e92WlKRNtWwLi1NLKId8GX9V+HYT5aiji/IiraZ
2vyav76K49HDRpxnTh3X6bq+OzmrLDFBfQgBIVfIoHCq+ruGPXBReWH8hpxf50KxokMHlHoVwgGf
pw4RVOWbnujHttIpDiBGLJ12QP5q10SUBTYj94S6qrIzIJD0fgFBM4hR+G1jCFWn/0fYmS03jrRJ
9olgBiCw3nLfRJFaU3kDy0plYQvsSwB4+jkAa7r+7jabuaGRlCxToshAhH/ux5ucbKqdhtHX5M9O
yEpY54D4zmvrc750wuaul0F0oazl0+D3+GC7zlDXkvflkU5P1VBkHzLQO3i6RBA8+Tvy/OQ7kKT1
xlT7jEUyba3BaWHC2NW1BvjnNPHbkqNTlfVX7A4jcDyIAPRL2eepIjLgUTB+zant21qj3b/ksrSB
3k39R6KjaLY5HRmhpOAHnkV1dl18KvM+cLme1fZ71Rrq3dD131rmz7uGmMNs/1R6d0Dh4zep04Gl
vTJfYR+hxNNMsm+sfF+3uIIt2TIHc6nBZRsIVrGfFEyd+cnly6Fhe5cC6WNlTS2Q8//K2S33CrLs
rteBHaZcQn5jUMi0Ujspkws2J4r5NvdHNJf5WUdF3m5quo+UBjTaZPXqiS5THTmfmr7l4fKFUTcr
ap2dikRLZfunwpPb5av/fkuqGObWg/auYB7fRrIfRy0Hp5LHlUbCiOc8MXRP/Bn3uKNg0Ot4LBM9
pAamnLqLmrFUy72s/WL608K89hkUFJ7XXRqpmzttpF7R0lUG5AB6Scgw/l0S8jw2ETJ8OWjfzFfg
XMSliyExDaGiONFZ82n0/fdGJMRb+Y7vRXAMM33OahEerdR5LIR5Vq4j1vbodOmnGYnuWbFt2LQe
scVlNbGLBo9dAR1KH7pj38TNWoa8SaIo+ZayACNGkukYp0QsLZ38xWh39X65DnWdnV6UNCHSdE9A
BKmCEl30ikZ2zMmhXpa8RzS2wx67owIdwqrgE6dvPtto8A69eWqtzKSiLam+Bs26FUM+8Ut8sqac
QhdO1sh55TX2WagVXTjrQe9+hQV9ImkRmEe364/KNunY5uRwalIIzZHPiEIfW7kWTVt/eaHE+qo7
m8mZjY3aVN69Dof3zNmSA46yRBEodIfkSRl+/QszG5+FygifEq69N1vjNZdKBEdBG8F2cT5NnH5W
wmGC8Y/2yxl+2wnmfHFMSB7r+EREtGrOiU+SqgsUcdqGNE8p1LMxApnyXVCYy7VzEcBN5cGlE8Vv
rdf8c+l45y5hwIaCap+ZLv8lm4oix/lRSR8BWDWrAur6KwCvfRtT3183Oj3S8wy8HoNyCw6RsWHH
UMAgTPWXVvArVqr4g7r9d4cB9521MdlVdqTOyP/dk2ZtK+pbYxNu0wP8OTmIvLgB2P3M19GxjZgH
R7/L8Xnw6+Mj5troBakPUMVCqqualYwlzaBAF3QC02do592mh5N2qTUOH9Q9D2u7iN+HQXX7x7C7
k/1c9H2iSN75aEdsSkTe6cirzTOOJ/sIe4UZOOrYmZUNdT0jd9eYRHbn/y0ouECPGQJ2OqcolucS
+zfXyQEzUhZdG3wpazX20MELChqhymxr/tldmNj226w2HwnJYz+eH8ZjkD7RXwOGttmNLaaHtWLy
z5ENwgeKp/WiTAzp81c9V4Zn0bBHYfZuvBa4q/3Wj3/4oCbpqIIDwQjCPMUBDBcbq25Krei7r1S2
t6qsPDKcdO7QgGnmDcLgwwmtA2Y8Yy175dHX6GnpVnh4qnvN3qpOfGqzSubPN8u93hMJeCAzvTDE
+8C6Md0b10lvlS3ClUbzw5eWR/k2l/YlQDh6yo2AZBnppS8/sPy1ggR7bns/ftcJvRtBYJwWm4NI
qE9AsTHHA5c1wdYtGakv0m5Me7QPsx6/hiwN3usgYRwRdivTgUfpO3x4QAj/c9CLfbif/26oF81R
y+NhDznuvfHGuV+g0dQxd4Y7mQGv1uMV415FhCRkQzEP/5Z7vVP97DwGV4tcN7lGeHX08+Bo18Xm
zmSFpuFoWrEtsC9lOhyhoNWbpTUk6j3S2kZ+bw3dOLbz7Bl9mCThlL93Dnw4bAI/VUUbRx0Y03/A
lWNjwtad583OHHQYoVYyGOQeoDlDAr51Rj3xIWC9DLWqwKUfTtUlzvWzVwXQR2x45oc68VmXyzq9
0JxzLsrWPDh9FpwaDuL0NvP0/LUMy9KlrJprGdSi4zwUTKwIOg4pTC0nryFv3XpdtJcazA8unG+e
EZA2XrDp8dzNhzV5npW5rQkfnW5Ozet/JJHBiuj9pY3yBSofoU5hH2mogLnajNU+M8M/Ih45klX+
sLLLcbzqVYsdIUnLuYE9tI5LI8lIELfXsujk5ynm4ILdaK0Z5jHVMVQvp1PXm9T+8VZ5JKUJmcdo
Cxx3Rjk0OzGJcNMmpbu2mA0xJjX5hHYMziG77RZgRgjo9WV+JIDq08A0goPv0C/uTqjfm4Gwth3R
ULCckxDhh/2Sg1dOSLeGqUebJT0i0PUugajdjUXWYh1Ql7dhIB9fIr/DcTvPTYLyjXKu/DP1mwaT
Q5xxeSjFNppC7Rh0yZtUvK3tRu3C1hDnZahO5fWcE4qnY1mmb7msf47kGp4NmSCBlHpx0xgXcnRs
mgMIr+zslA74p1rctdyMfjSOxtGe08IkGSrOxK3FhhXUfrwu2xY8XFT9VZrIpxYnwTfmR6/SiIqj
z55qL+ZSMf4a2X4h+euSNpzlA9keynmgX07kf/g5NjAqux8qVi+PL0+EiKTmAUwsXW0lJrc5kgh6
NA21rvYB2CrYR6CBrDA/Oo3pfIMixKlzDP1A7isS6aiLADUJdVZQphv6J93W/1ADAAY6PbzWBC1l
NLdCv1izgUcUy0KKv/nRn4AtwX+cxx1lR/uKV2IzwaTdJKkeUtCeflDeqV2Re+y1VkwB9ZaQexTN
u+RG5vkB0KvexIblYXa6omN8UEad3UpPu3m5Gk+IOphFVFl9maRB6VTnJio6d/uIufvxdUQWe5ge
8GRB/2Dvs4pmkspY2cZxiScrnwlRwGwSkEeAflF7hfFkaXuuAMW1ccyjjQB4XJIPzH5rOyz2WtBZ
MBn10zJ9WLIgjFfT0OejPI81+qwfgAR7Iw1sTbWN26ra1MMA8LjAESTiaKvCAKoGA/WHFFNhITpG
tXttMf/8CNxRbsuo/weJQJgrSawIUmcpPqMCRbbUPLgNJKleieHurXoCvSFh7S2jCB30VlyEOHQV
4qWW2Z9Ky5LvSOJE6WmjcUvmhEvcOMBuumt5z8NHIioJ37g5N3Zpb8KKXYTdOO1luYl0/afJSIQt
ucMZL5nS9hgLrHdxAPSowOmNU5cFMKMLaLFP6okzGpukZukzOKBUnV5c7bHcMX2TfNoy69n39RvX
Tue+fLToQ+fKmKtnekBdm6iY2wXzyWx+Q/7xukR9hzkhU9vQFPEubwI4hsP58R4LdS1ZZQKYFldP
QZctkkRoZvLQSNhIFcv1qgXZc55EKWixpKSWkCv8G85kR/oOmrsW4V5ZHholqMmFchKFkXGJ2+we
ED5ZNbVyPvAGHBHjUYGrcbNEShrOIVuN8eB9Mim0XF6bsuZ3SrNuz0vT1P6za2QM0RdXonT6l44O
9P94yB9A2y//lsoKiUjEXldJmPRF7yTnqa7+Xt6hBdYrphoKaSxPiOvXoQK64Ikn+jSr2mOmr0Qb
HBNA/XL26kAcrC9oXh1FBC9cAKjnYR1mYi0Q+jxYrZ4J1sAfIv9G7Pc3osxehfhaXD9yz0nZ/WU6
QbN77NZCrl9SEsc1MviLSS/DF4arO60S360N7S2xxP81rqWpdeliBpp5bTJqlqQN+alpnokrAXUw
ieHDW1lGxVFtJBTcyrcyR5CF/mMfByfvd1lAW0E/ZFtGjulb1OTyFQQ50QncDxEy38M6laRdeH5c
XrKZkNQpCOXCgwASzfUI/2xQC/SGSmriKBQVXsbcxVEb5MXCckjQ6uWrCtroLy2cSUm9mPF+Xn+K
hQ1CeDI/3JrNWe77lFm5lGAuJoZ/bxY7w/IwV9a7NjcUGGEFITimnxZiUPjWkWTexxX9qrnVObvI
5DLrJsC6F/L4RDtp0wDKXxDkfosnpPZYMaDSwMeXuXkda/DDCg9ii8JwSLoi3tH6fZnmJcmPMnud
x0m0jSAPQQyrS8pUAKDj+yyrDXz9iaPBPFRmrTiXaVDsG6KNX2n1VgdFsSuKQTJsiV8Nt9D+CGDg
DSftFf3vGCswWqHlzyKVFoiEBncUVV52mGRaH3oAWwWfmlmjiWg/8aiVPzolJOuQsM6BBrp8b0pL
e4fZc09ay8A7kRcc8CMfNE4TEgxyc2vPMeIZcgy2794i9AI1ZAJO0hd734mstyr4Kpte/0Oo83vg
j36lPj1n59pQykgj3Ptyjza8GjUDw/XRNiu1WiL+ncMaVFvjXWZO/+q2LBG2TG+8VTUMkQxpw8H5
UZe+eWjneENkZndMDuPx4SOrcFnwiQ/PIO5tYoXm+HNKsZjqgwYqpurca+fkNirg2iQUyPUg0o9w
arRNWiRfEY0O5Trwqh+eW3sX6nn/rqmJvXROSd6U/chuEZ0sd3IPSicf7YR8IC0CuTsM7OUNTAJ+
a84NLtzpdVQacpfPLq0QpEvYJ+128WxpxAx3y71QuHKnGJ5SQz397J1ueKo8Ge+DKIU+nkSMRPv6
NSjxm42NwVquSfcECMfcj1KQs84ZVJCiNe5Flhj31AS3z2IngtbcN+Bg1w1Xi2Ps04+3LEDx4P7q
aod4JvP9l8y3ntyp+K3TifCcQEfB8JvycckxfaeWGxzazqI0M9HOMuozWMj8g7r0ix+Qxn4XFuNu
KDDrKHWjlxig4J4BPZwKVz8AEqk44cU3U9o9bXTye4mb9o71S08a+zBwjMUESJ2Exr4Y+n+a/U57
7wChLv0RBB2Wm6EuTiWtg6vGtkOmPwgDrT396vQgxnOXjJt0GAi5VRHl2ik4u2XxHT3YJXlS3wyk
td7qzXeppcmmEZp7ZHieUWGUWesBJDv1IF3JKBwDyGYSvn1wunp8RYHepSmuKrMogP3Ysr3FJQhG
oBHOFmeKeNdiqguz6AdYPMrsVHldzvYs8Byi1KuW/1Gzmygz5h/NzdBpOxdJWVBcrYWvoWzSN8hc
fDBn2Nxj6XM6832RxCuZAG4JcFQskjiFfWv41ntDr7pjF7feh5OOWxzi408nxGKJuU07ap2AEpR7
TIB16+aEXr0xQayd2T9FbxYvBL0dNz00089Mxh9llgxfU1sn8MyT6dXyZLPtx3gX9N3J7W2LHKf4
aeNMQYRuoysrZnSlUr7lAOsU+1wvCGaDvcTFnfVvUYrBgQKIH0OH6UvnYrfR/enKdeKlGiqkBNJn
9yz0cAe7br/vhB2/ShjbnByeTKq71qNPCVSYa1+Lrf6hE4xlqQPn7LEGd1m288bhiqCY7XCAU53X
ecQJkoZCs2mo1oPfujeHFNhajhAWqgwcaYb7/0lotXWX9fS9/C2K/3peMaoDHhkzAQjpf1yQK5yx
znGiqs/eUBfhBL+sNreuMvDEVTch8OlGU3Eqw8SYOz0KH++ODbtOfK10U/XIu/hVSO8JZoUxHt0f
CU2P6ySDJ2g5JBQGuAFbKzI/tchghBPXTnSBPe8N4w8bqlHf0/Pct22yL00TZgS+s2uHEpSU2bUa
Ymq0LeAE43yxEBlSKb5s2s5i0zwOvfkrkqQxzYqPJ87A/AeIgYlk7qdhtxYpejpqlN3mH6E/gR9B
viK5kxcvBvblVSrN4dQXOc6xMm8uSZDdk6Cpb2MDOs7tsmajYcTdaJX0tqk/2CfBwXs9xAHBOcTz
fe1a7rb0G/wNjvNpVF59QSxpLoNZyh3TeWoT/T9LckXM8ZVsaOIVb5/gDNIvAIe5B2Ymt4UtxluV
iA88sOVdl6CbTNP/bdNxeghCfIeLDvKvLNKb2q7Utctkl+iTg9hLozLQIxGMtD7vnwH7znMMiVPd
DctPH5RDgtAFNEe8c2p1D6lncVobXcxxRTYdFkk+pCu+TvqPIuQ4EM+7RVnU1pESYbX2CmfYFVPP
MjozC2BydGvTo4I8juVNi9zoi+oOS6WUwmnNP3fSfKsbafiRaG33HMHLhJ7ZcfrD9EaP48pAQLon
Y/vle7O85WPZDIPEuzx25bhdZyqLO5dWW2Jd67baOYwxdkNUyNeGXaovwms518gSJy8v9USj+fLQ
AFVzmJhub9wjhSBVTjxvbsIZAhNDJB2G3Z6AdP3GHJ/hZ2YVf4T2MnKxXz/yOI+1yIpZ5xIR6Jde
ZtmmhO3wJoLizU0ZNWAt+el6EZu6FJWmotMZM2r5urw0WOC2GPKOrJ3NvUeTA5QjP5jeifdJzFDj
vuMNp8Wzj6bt9ixWeJ4B0bw1/HW2ruZ4O3LdkHBJB19i+l8tH9/NEpngSBIc0glwbipivMVJTj+9
m9uvWmsfZdMPz6Dd7FcHCBTzZx2TdEP9QEt44VbkFh4b1GGdef5xzOLxxrbe3bS97RNVamln4Hq3
d12PSb8D+bpW3Xh/jM4CCLabsKBYrJWIX7ge6j17D2fHvnvcLiELihX+edi1U/c+3RaWlSFxziUT
84dobkNLQtq4mI+RFcrwQZBhU80zdbcXz7Gy8yJ6hGXIOZIvrLPF14u1qVp7ccxmdFZ6MVuJVUzQ
7pwI0NGUWT7IEQ1y4FUt6SfdVPzeAcjCwHRx40gGYE3oEla2kp/Ci4C3jeKbi+4ToJ+N5RbislBF
gwrsYj15V1GTOczzEby4kR1GqHk7WpC8F03n+FbarI5deMwep+oQ55EnHJv/sDhZKkruOvkbDPZ6
v80zC+MTw6ePx70E+9KyvBtmna7KkNZ5QnrOS8qG/wFiWH4OSTJ8g8Y1QSDE9WIo+8xsrT62YfVW
FPpW4VWl/tGZNqx28Xc59fB4q16dXJo9ET19Foy++GEWvrfNWga7i0rNDnLzeH06z6Jecb7yGEmI
bYiryWkwgl1tVM3HhBH0SBy0YRtum+tYUR+UmNXWscPgT12ZL6XuvoXlWL1ZvvymgDH9RSTqWw3V
LlWG+tKc7MTVzfpMRkCdjBqZyQ9RsgYmuYFRLu+9iBCxR5+QTjvo+7xw7NfO0/9atixBOsjnHjcg
XFpI7gbXrB04hr/VXGblR7V18Buflosku5nDhJGfE/ZDNdPDvOPNHlsrVw/6z5DTOPbIlwca1utu
pfDkKnIm+cFxmlcuz+vnrjLqg5m0tBF09UZj4/1a+UF9Cuk2XVWzhW95Luz/uAXtf43tfuiVtCB2
JR8hkTMSeZX49E0KbHVTSy5GJzlWVmmGDTSG8h9j29vY81DI0b3x8FhbaCVLnhZ2jsf5e0+K+RwW
3rCaL9a/lfoKupCN3TiR2F5zQpmAhJd4XzKzR6k1UvN1cFHvU0kHc9oiwsdU6YBcIWOgz+QaTjYY
F2c0BKU8zx5elXNfNtFWL5T5s0/cVdfJYs9pGKf9jMVxHZoWhkD0B7FcJoiTiSIUL2NW6GsR9Okx
rF8hTov3IIQ6mzKj3hBBcvd1mHCqj8f0Ynn8rkbudnerVsyQrPJpkrm2CUrQASvDk+PpcTdgWLxF
rmvXeHysOq6/caNR9FHl+zaSFnRmZrXzmqmbY0ds5Op2pX6tGOXvFcyDy+MFVC6mfjfBeFngE34k
g2xqhmtHWNtyvlkYK4qmB10cfJSY4/8w4Kemnm8fPscpGq+ZlmKb9wH4/DtLapl4UJvJJGeOPGXd
AEiVTSpmfwZ3XfOSiYSTU+l1Kwn66fz4yXzMx8FsQVrSNk005cD99X7jLeK11Om4ABZ8UJF0VyH5
6otlyfCQMst83FsOQqRdGnbEZXOPvMg4m2wuiXt34CVIvtHNhEUrisZZtixPC20o0ClyCUP6ZhIj
w21R9Ui5Dr02UxSEn+AtsxUnJvuvACOfz9X0vS/VD4qnCNTnobtdZL5l3ekDs9lUg/vXZBMV6e3O
fhGFlGsvLbjWWeIaJ7q+1h0mSIUgtGBgE2pIYbRrfypfRCZI2hszxD0YNQq1ffFN0XF7ysK03SRZ
E++lqBv0w7S5UPAON7ykkjU2jWDNP65dG6LB7K055SMunLXCyf7Md3KAU3/GtD1zTcqXZ/77lzRV
P75n+WbkL8a+1NYVBh3vyZQ7tzCSKJpMxbfYOBuWh8Tei0IbLmRbsGYhQn3xliL2S13Rs+8l7jOa
WMlMw9W+6I1lM/YvKnq555bgoxN36xXPnkbnaYLM+GzPniic+s1FGF7+jhswgpTYR09kpYJzmxc/
A87L5+UmiU0YcfiBID1axz4qCW9VgXUkCYMW2bJzr7EsvKcuZSutw1qvgZV7Wh6mrv4jGOCIbWuH
7Rs80fzLSgL8WdgnR10LjnK2jZDQ7FZjQgWSpZS4lCZmj6S21F52lEb4s+O/yfoP2WX+S63iepPp
jXdw++4zmcrhlBpeglyi6y90WtHEimhuDtsFWIkCK0+8IVPajWowRDb+C4TabdcCT1rUZNellbIj
M877kfowB8sS+DfBG7hcQ3ljGG/2VoYeHfwcRU+3LJ5lsa4QN/Z9Xf7tk5D7OWqKyDYQ1kfMtHOM
kGEvghpuNXdDzUn1he/q70DysyipXvS6lOtIEfIghinXBfGxKs7eh/mB1vP08g2hspPHvX+/VS+7
4Vk0+bAhblV9EibeJDPExG9NZyvrQR67UtbId2oTGui4JAUUXQU0SAO3QAN3IORnec8K/b8ed1a5
fW0y03zv0met87uNK1pxq90RZkE0/S5GnfWi1PSbmxbNSaO7ZJcYmHQCBsOHQVdyBTsoZgHuoPoY
yNJd+ST1aJrRoeG26NjkUtuXfOqVW60AnIxPcZUln1EMJlYwCvLMtsIbW5wqP0w/S2qdqQaiamH5
rqDK/+oCL9+Xik4Ty6cs25gvIMtNG4RvJe+cc5j2/zxVivYFOmJwlv7EKTOywjtJjPSyfH/qMh54
ZMPaiLcjTbndK9jTNb4aoGImnaZ5qq6OY/cYdfr+mnlMJdn3pBtrfo4N4U9VS6D/9UA1F9Fe5uPI
dimiDyNOfIeqqtW6d0gd0RnSvxYNHh7TbvioDPVusX4sN+3cDeoJEoNJlo67vPv1mDiqqKeyvGy9
bzpbLJTkP1WCz4uXSr1VeHBXSjfjgzbgL/HnG00J0JZ2iBxDcirN2TKUo/EcZ8I9mmiScB/xcqiu
d3+mE7ApSgQ+anMYEHR7Y5uRxj7pVUDoJu5mj5ybuPj+HOcMQxfVqFX+enlIdA+uVjaaFI749a5I
5HQeJKIg7uOCIYbTfGllN/FnSDbsge+Fl6ibn+RMuWOUGMpagCazEtVmTigTKNGyvWwsM9omEQw8
qzXVZbkXLQ8dLg1mn91Rz+0XAziYFcp96780lS44xHDTi3I6O9XJY9izrkTB2WZB/5CYvqfkXfd1
FCqsX4XxNfY3c3K8n4k9MXlx7i3VH08u030CNAR/VqpOo93ypBbV0X7UMPWmZQXwGdN5VSfTSvdl
vjOFHFaqbYpTZo1EkqXPad96isve2ODfZ6pjibmCY06KUTz8GTUrExPYV6p57qEA772OSycFQthZ
07Ynyl9ZLJltljkvBdzkXVRX4tQEwfjkmDVpwURMH/Tw/DItTfvTWPyNXIRfu0l+m6igY5ETLSZx
/+kXACdU5j8PnTOXxM7D7NCH/TG4x5a47sqYSb8DGMJjOaMQktZm2sokZaxLTsuM+a8a+D803ji4
mi6N5EIlzWl0qaNDKhrXTt/KU9y4+sza2aYIFa/CavJ9WPrOmtPaX0ackkfoENjabBSnqbSa20MZ
Kk1n1U8TqAg6J4i/wbFq54cQT/2NKwuxb0NA1KbZV2fSzbx6LR54IqT6gSo/fdcUBvzxGK06cKz8
RmlhTEMELDcr7etfcW4fbUXer2OCtS+oAd6PKhyOeLOcmz428bo3nOqbCmG7znGW+dK/0JJCA9gQ
F0eye95ez0f7bLQvc0D+Vz3qwWbCM3AedMxUozkdG/A1Zz1lPAc+K+5Kwhbu0L6aYfgscjF8cZUa
aw9f83xoxlhYn8gSkqX3Qv+5Eia/+Hyvda3fWb/P5eRc5iDgh1lE56iLPDp5TfsdiSosSCyRJKvR
5AJzLRXs0rzr811oOPFTapjj0YTLsSIOO+6Nri9Wyygaf5S4KIw0K3P+I0OC3KkhLJ4HIHxx9LIQ
35mTsfsO+o1mxxWhgz58W250DLMkL1+XBy5JODI8hrULq3m6mNG05Ba9sQtTc1xZS6AZ6ZuRAi7S
7X+mbU3Oax2H6lWdiC+njsVnXRrFQWOuzZWYhwIRfp3avn5OquBiTqWLsxbrLNdGWjSqY6iNyDLW
X8tFmaZM/VLpY74atbF7GAy7fo4UEldeOXMmdonCjmMVnHOWAN338hMFiB9p5VvPQz9Vh95tgZKH
brBepvda6tpnN8GRsrxkppPGZ6uJNr41vCy2RVLq1aUenxdcPvkd8VQM1Xl5xMGIKsOFOv/Y17qi
tiCKTeHTCFaZQF9a7JbgutNjyoVz9pVp5s9lKhnN3lGpEb6g35CgZCmsfZd3qLHzVVkSK3Rk9lrT
8dNMOoQ8Ckt3QeZfu9HyL2OfJIfR85pjbmjVpjJ7RtWoSFVVhp+9AzUqtij0AtzmvVBOv10ST7EI
d13flk+NjG/aNLiHRNNBMQdNu7EWynxkOFwEnOLvx0MYL/PAXQX0dPlXKtGwt3YCW2bU2fvHlqYw
+tdF6KZRzFsnftM/hO5pcvhFphiVHVVHCbDjTIL21P/eS3IynIv5JZEJYQfnlwSH10WjPwf9dr7r
of9egvmGybq3F7L56P2AyYWbkBz2rZA+InjljaE4d+bpc2s2nDVkHZ6R2chjiUnbQGdYSw+82TAf
MzIJ+bSAT4qahKbtUU76TD15dRhbrds3bkFnZJrf4tbKV6U7WgeCQ++ONw+mtTZ6C2j6TQyMyDVh
tDxmPDt2srRWooUogTtgnlB3U7CBZFTWTL2yxvt8mMHGOJLbqBqcVahCCt+xxRstrkKSWxiIjKkw
to9mbWU9zUcArdDL37GnvYROG/wygg8OMk/YepJv22x/kQ9O3qUbh3sGS/HmcUnzJ+p2+4ZtVsNB
9TcfqltESvODf/fUTqpY95Vbv8tRwWnQa+ePRWLSJU83Md/c5FwLyXC1Y31ebnrl/nMPbNwrEuO0
Lzgn2E8eta0Xv7ARzv3Y3xJOIQFSqv6j4w1yWI67dlpa9FVQhMjL8jeZA+NmFV1C9stzz6MjPhMz
tC+WCXLAmkzqTyYV3Jdq6gTOQu6yBX28LLgckPNntP1yg9En2BMWVKtsCP55bvnC6EpCsxgz1l2k
frLy4F93q/yc5kN4XQ67hYuD1bAJ2dJtvsyOBjO177EkcDwjaSqpPprIsPBR+8iKviPOyz29s99G
OCz1NipADaQFLe/kao1PU0Z/WsrW/nB6XZMo2eT2NJBeJJqU2Dgace4rqg/nqHMQ2+l6+T9FR7la
I8EA8b9vu57xSZ7HLt4C+j0f0k43RrRWyexnMadiOQsQr8kb81xlA2yLKAM0MmVn8kWwpJe7rGRM
vvQTzY/iqYcVgxbTXBZ7WOXlI+cia9gCuKQyzk0dysaicW6XdAl3NcN24Chj0Z6kouflpjGjc0OW
/8yAEQjovm3zHTEg9MFOaPylJIhuIo9j5u6UrvdXN+raE42t6OpVfx3np6K57zdk1dy0k4CjXAMS
0epLFffjpZlv+k7ONzadEqDZtoM91lztGDDklv3LMrRiVehcbcOYpjM9CpmYNBMXHY0PVZo5xWes
Y/jlWHczM6s/M4Jj1jsLOnHaBWu9xpuVIme8wsxZxfMqQiAsvGCT+BVG+HGWR/8+rxkD1D3DXWHR
IQ1XevNxaxRUTpaph9+XoYOGbv57SIYbhHP3d8+dKOEZEuU2l7KMTrBba2bZi+aG98UYVFPGA3mV
nQzehOzVyOsfen2PkY1/D4BK1h4q+VXPJ6A2fNpFbxXmCotfuR38EBvO/Fdrk9FfJTTRgnDJ7Gf6
WBmaziNRE5fkuukLGpgWbG5CrQ6wH4owYRfnihNlBR43csWIY8P4LPAIrUqnJORL/otG3oqqVAN7
Qdhx4HAm1JiKed1Z+RwDfSPfDJkongzlNS+JwWCT9/8R2XauZjUY/6OPvhc+a10Ql7jMOhY8iC/a
NXf7J8YIwcfA2RfmdTBg2Y93i0fcG+uXUCKyLAZDR+XHnILl0h9+NLYTbAy7+A49rTqlS+iiSpH0
xhx4lQds2De07MnRtEvJgOK1cqNflWF4j0eGjiHDI5qOSMYX0ygenrB2fSyPlpsei5w9ASFdHrmZ
QbVmPhcqxXC1pBzu5VD9bSBdJwlVOsggn4toq1P8PBcRPUUahrCKHf9P9sPrci5SzzTFTZJE2BE0
Y1UFeNHXYPmBTObollYaMPilSt6C+H6KXbvbmdDOzGnPrkzyvratc+V+KUEYZpPMDdOtrRx0yZm/
ljB/YMFispflOLp0+z5Nnn60LP+TaKkkHkdfNltP9dR62Q98696J/FW2E8xbV8PQh3tnLgegUaG+
Te1Q37pe//+hDRfU+n8nXbq+P7uWXB9irv4/cX2lRqutKLFrpjkiXjlbxvpgL9irXDtB0qOjI7Dk
2GEm8KJmckyEZZW9AyjHVd60/aHx7S/CVuJIWR+Dfr/B08iwe7fsTIYsW/2/KZKG8b9aExY+quG6
Oqq0A3XxvzP96lZQ8NfAfC1613r3TbChFjGg+3LPDCn3wSx6bataR1xUOsXy8XTW0rK5Ni4n3jph
H9iUorlW880osOwOrWuuXxhMMVk0wuwFw8sBGuCVvwb1Oh6Np+PsGaj+D2Nn1tw4cm7bv+Lod/hg
SgwnTjvigjMpURI1lFQvCFVJhXlGIgH8+rtA+bjtdsT1dTjQBVCiOACJzO/be209Z7lr1sdIz8nr
YyghMVNQVYJ1hfS7vBdjUaIg4djcGwMVF89b2xNLsSTup5XqsydeQnvzNRTHS7RNHW+aUYWfvdNg
+8SqsyTzetE4XzBIHzU77jmH22hNr6Q81ktlIkoAT5lWS3xJAZ972bseH1wr3eVui1U6x+hDW9M7
Xl377qD2lt6QmJsMgmycKqF/3rYrxaRuI+sm3o1LSlkt7IbJUJWvaX9VK5Cg/n1o1un6CxWbRBeL
Xg1eVVbJNjlxa7/I1U03OndjRHoQ0SKEEy5FxpyGe+AX6T3xNuKxo0K37kfgk9dr0TxfAVGZZgiE
cfDbrpogrsnsrI4etWxCzRc4qHDIxHYoMpy/ZEKOVO12Aouz14d06dhRAnPL/JWC9ZJOl0LMLRYC
WxLRWhbU9DKyqS56UsWXPJ3+U0zcn0mmDhxvemaGzrWK68//E+MSQ24J/m2kG5DLO20AixThJg/G
mZW0a77URjQeWxBf+yxz4LxG4t6sB2b5jkPjDwjvs4vFYEo77+CYBARfXap6azp0GI+ICLbXRV2c
R9ll2csF4tmhrN/mpt3ai+EryzRK9zSFNpaTLXM2rGz/6TJbLqN/Hhh4jxYMGIjApmM7rvcndKbu
5lPIlYNxsKqxgll0SOGaRoHoC97WUPzg6sShd4W2abLcqKn4cq5Ws+4tmS9xtGrNGL+/IJzzy3Ou
qyHeKxpMZCHTmYI4QSyazmrMlbvS8FyoTxpavXQrFm940Yzxo+ioI9F8aXdLTVdIWNDrOCd5vSXO
84tVMttC7W3mcGFKlVUaLGtao9afaHfsB4w0XGFEctqNAlIyiJPjRvspVv3heoPCzonBwjb6/ZUK
ZaQy3lpXkXfNVWTOs7wtpEkneMEaClvSG6qrjqJJ9Z7EeokEjx9rMHmdnd79wbo8OSeO056p13z0
nbybqkJdMla/G6JaxBGjw3zXS+7tOAk9bX6E1pNhjMbzVPGxUSpANjZDtESEkTwKOVC0iK1+T83+
yZVJcxdjVkS/4KCRtX18plQUrMBKYE3BIUavAU9rm2BHf60RnKZV673nBla2qEM+4q9Howo/h0pj
3dSW372peQ7tZ2uRHpCJEBgy5i0vBYUERuhBrxdnCnPDL0N1IZsLk/qN8hZH/IT66j/QvL0/07yX
U84hfpFsEJfTzvgTZhctlicrlxw/5edPUlRvDWadQzfCWrXIgl15g5XwCUZbn8zCX+U4HnXs6ye/
MSpIyIjZZdl3d9UQlcchGr2t22XdkyiiW6g7h9kw6m9VS+mKwcZ40DqaOzkTSBI3CY0ZXPfdGQtw
Wale7gw7ie9b+sXrmKYqq8QKVUbbsCQ0+2QPi6jY05o94dGYTtezSKsVSQCYHI84bFdZYRRPmB5o
TJbEhHtS4HMnGKI1jV95Q8Lb1bg3o9E9zEh9wJYb2os9jreEETN0zhjAaqYkF9WibPdyY34vdMk5
p7LnViR6MKOoI4dGTi3kiwY9MnSAgyGoS5AuGz4wzQwfZMtiVDeMc9slKNRRkT8jVEoCvx0xXC79
VzbdkaQoNkblUJAchqecBdv9eK/PoTi1nk0cblwDE1t209Ce/kOa1b8RwvnCSbIAuQbJzrH+DYPv
tyqisq5nq1Rr+9vGTDqYBXq6ycbefpCy++gdOqhXfo2PLx9Alnaw7JlTdUbyh29R6euKbsQhsniF
iOS/F3Oe7a5C7Fkr39EtuPeAvrMVlqpydx0i/+vn+N/RZ3X/NRZ2f/sf9n9W9dQiJ+r/tPu3p6rg
//+z/M4/fuZff+Nvt8nPtuqqX/3/86d2n9X5vfjs/vxD//LM/PW/v7r1e//+Lzsb3Ev99AD6Y7p8
djLvr6+C97H85P/vg3/5vD7L01R//v7bz4qrZXk28Bflb39/6PDx+2+mTvDCf/3z8//9weUN/P7b
Y4UG9y//51eb/Hz/t1/7fO/633+zvL8SoWFdM2cNnSudC119Lo8Yzl9tIQRD/RJuZhvcdCDS9PHv
v2mm+VfyEhzqerpp2vyXG1a3/C0es52/+p7rC1xWOoXZ5Qn/9/X9y/f4x/f6l1IW9xXS6O7331zL
+1fgNyl0JrBv29A5J01DcKv/1zmmnYAtEYNpBokxymOYkl+Rh+FjX+BTZD72WNEzvquiXtwIpvfa
eIePpXwaVVuRsLNwphYds+S4o5pxb4TQJHVNGvezPiLfyJzv1z3UOOEejigskxKiXVNnnzJ2wp2i
KXfsiiiYDOYWq2jmVrro6w+gV/TH3nOi45QjM1LXh5sIjidoAvrT7htjO4rbIpwx5flqZS9qpKtq
QAOQoZEzePKs+ularso7KyaKpqK5i3v1sdQN7a5BvBK14WtPxX84Z0sSDkuw8MDaLXrK8B3vqCxo
q3rytEdp2tnGtJV+U+GWDpTMmnfi5leiJXAcYYUzx85Fx8aJE10kdC25kRBbVN5fAQ8sIFJyb4t9
Ws7TsR2+FVY2npx2UqdhdBVZzWZzDEEf9IuN+Yr3JM+82fqKjsisWXTmzAlsvQijoFsyklqmyg0M
5fMsJoFyjqxQJpjuodVa58nrx19DOBS3xBQUz+WcrQrEUhevLctnpc03IdHL57Z97RbloLWQk6hY
AKDhM9oOFGfWhhTONumUuris64WoEJiUub1yk8HfexVrwRxWh0cvuivvi9l5dZq0PMqmEvshMd/9
ccKvv2zwzCGT9nS3OdHyglZGnTXWbSYZY/h43XimcWfW9Xhu3cg62nY3rJIBBaNq7Uso++ROMbWo
5w+4Fi1JEG1ynOamXuW85U0b2ck+BPe7G+LQe5P5Y+EPxQZwhM50OxPzmtV7EpiEdu6uHFBJLU5L
4+zOTchkptmb7M2xHF/qSn/2xurSDRuJV/fS2k78mElDoBi5rfRuOM81FLXM6dJX6kvbvEbyW0Rm
85IYWBqh0toYs9jFIlTwJgld5w/fIpHry4BCoXu0lw0jurvHbpZq+9pQyUPZzh2fAvY5N5q+yagj
SjGy+pVpyXcFB2IXEzx0um6mei5PUxGXJ2bO9L1nlq/L2LDxRQ4E2dCGeOPiD19JBf38n/avNHRL
Ze1RKPl4XVhfN8ALVomrsvN1wZ0Pm6jLndsWteMersJlCk110v+xiYG+4/KIxtP1X9cH/jgm61Qe
Ne9TDvCWcxXTh/nfFFfC2xuKE/BhRdhZpIw73S5P85FAbZGQwVLY99g7VaDgHkJVTd4lcl5YuKyV
PLt6YPWm3RfLBnhmcd/SzFl2hgV3ADVYu58spkxFqW8YxyHnop67geL2TOgZjl+s9jfXQ9dNo/fN
1y5nYb5z5/bta2rhTT5EhwxFGuUYeovXaxAdb4VvQou/J1OUMW6pFPm6Oazdzi7OYSqLc+qmf/+X
yFFJjqOhr5quFLB0l4e9ZSMdnrusK6QFy27eh9aGXmu++rI0pYIFMEF1GC81LXfW1kDT1m4eK/ru
wi7Vw1WvNvdMeHNZ22t9Is5y1VOWdf/x6PiPR6dK845VUX04i702w39xayYHlfg0aLxXsp3KzdWi
8iWWrJlNEwWoDSupocDSXZTckKafZjSupz6tbhojj8+Ng66C1T7jukvjQ8TeD5t54DDHxltFDwQS
k4qe+LSMLdlMzlHqU3SWSemuGuO7AqrmkaHo5dsYUgcx8mOzc6qhA4SOYSAUVro2DNgpgVyUAk0F
1LBJnbOXkMcxu2G6jkMrBPYYtuRxhjOw+8XaDfFB28Hc2YxuNzxBTR2ehG/SYqszrFQcqs1SCyLL
jkE3ZMneL/j8acgmt1KW6a1GVsBK9ztzfd394wGPRKF9FUK6XkQH6eIqQ0FV4Sr7459FNRsrQUkk
uGqY07gyD9Jzv3lh7q+RGltnQ/Znp+rL+0wvJHlF2aoFj4D9dTLck6OT95rHAq9B1b2VtC5UMYc/
dJ3EBrw4/d2AVIZJunDWfVf3715NPXdD7a5OVwlW+pvYne6LlCQMCiwmwUMmOR1NrM/rSbMp7iNI
PvZDTyrCkLK8hktsgJNd/gn75+IqGmM1RdzbK205HsmUrwzzGFe0tNfXY04ymrdVaA8bRs1k9XVs
QTNn5TTQteKmlGL1xHka2/ZWM6iDxJpZ32YirqDMJIHNbRuuX7W9di6ugr3E0gn5dNpyjbCQGKhh
4VGrEtz7IufrfH1AUBOqdRi3392FY62nw3zBB/KFRbgeMjIm+G6S7fKmcoPrnevK/LMbt9xaVk+W
7nI38ySNWyQ67la4qKwSOeuPyhfTzvGz4tBaSfFga7EGHWOmrqD0W4MV2IPN1Jm2RU/O3LJ73RRE
mqyk2dCIXo4lc3GMsafeDEX7Uo+5eC0M3IRJXcvddXeOylsajdlj5JA6TozdubDtDzIScuC6i++9
rI2tFg85eD4CD2hV9EjbOvWkD8nXcYOMT/IKMlKQl9/yBzQ2VCYJo+9IjMlKKtUd5V4cug0ppVbK
WUYEAuIFsA++vgQ2yHHnLxQIynFvs+nKe6vMx0cj0/a6gD2PCMFbO57VrGu9MM89kVxHRyNWsfJ6
7+IpSsKm4w4f0jxSXpRE3s44rjQisqSpH7IJINHKUPO0qiJT+2qQTn3inxWPjosLSlC0X7PIAUFC
7wsEW2Wdiqgq7nWvc4MRfRkLPAe2nc9NlJcsDxORLU9O0t+Hdqq/U4kkzrkiYbAFTXpOMuJAWJfp
71ktn/yIJkEMqZZI+xDG9pDEu9bp/Ke2mu9dE3fQkoCc86FsaJUhGF2W9gVEzI0q2257nRf+sXvl
O19/+PpoM/fiwjgBngDjCnQHcW97zFcb10/3YdhGF13nLeSyGz5szlTC2ffDZHg7Kkr1OhIosdLe
ii7SYiLrJkb9PuUSUhW+sDsNysLBLNObbIiog3uzeNVIU5ZGn/0CGLaJnST/0VlYUxKPIlgbq2aX
V0Z3LLt9WzgUyRzRH5zQUkcTq/fRksZ4iGZqAU5f6XvyCtWNqWp75zT+fEvyVYiwJxeUTfHvYSb5
FrraMgEyE0Dp9PuSchbvoMQuMyKKtdGk3qEjkXJNcF33kAiZbxGGmLejiqgLZxOdgEiMJ0pT5q5i
xpvqXnVENj4gZRbTVnj4f5nBZ5Np4enuumNf9NaLbupMI5viNSd+1OosK+BymF6XXGwwCaN+sKJ2
ei1mQEPCs58reotJgZiCoUi8efWLwPjzrqMu2/TdoS0b66HXsV4a7WT9NGfiwQsVfW8wLa+nYmxv
XNwS52Qi4I5Ryw5Cs5r3lTOrkwxLXHUADm+ZLAI5s+qNarLoW4nx51DI+Uddx5ya5Dk811OWBa4W
aZ+atYIG3nwfVPXdsD6uwl6eaHis4TOs/D6e9tfdyVggMSQEcFHqMFdzn2a9STaAS+kz9g+O5A9k
Js1jC8LZLdhMcUOL7lemA26iMTo8cEYMm8yq3LvM5iSlXFSffcjBO+nmLqGp+bAvVTGciCkl4jgc
qxVdvDtSQOT5upmXf4HBTbaciHAMSMywCD74HPRmpYBUxzTsiUaYUXczDH5OWqp9i3rkTolMu4sg
JXrDSmq6dYcuO3gDY0+5CHC8HkQFl797EhJQ1xDiTDUnCF9jNReXqiYdkRgj/9mPCiNw3SH6blqM
iLovPywv29kIjQj4XI8ixV0lrYUbpBsfiWZ9A4xRHzqL0YG7NYh3H4JbJqL0ZJFdug3ztH7xDf0F
P9H40YUAINOkes1aVWyKBaw5ILq/jYcQ8idj2Fup1KGF4PvRmOkPQensedDp3sVzNxzN3BoYJZoB
sURLy8IeoK4oRpS0tPxbyLAKlJ34qPAvfTfzhdlhV0Rqo2p8NABqIASvvg+mo6/1VphHRm79uYvQ
CCzHm8ybITypD3TtgkiyMHxWbgGaz8rehV/XUBMTn6HPaC65EX18He8orCYILM82oIW7HPtHkE55
/m7q2uekMKoqt9zDD4fSEqbf7bY0X3rCM09TjcEV2ofx0s69viPEuNlcHy1DVjFQJ/OFBWK8dAXY
Is+BrXPdjXXxFBqddnfdcyjE9boLus1oaV+X/Z6JlXVqawg8jizcYy64+8SO0A5zGnvHRf99aIRp
n9zYXkyXjXkjw8RAeyyM20pIEnt9biLdCz0PdPd6SRsWDWwVDE3brAQOgc01A5RChn6Im2gIGoIl
biRS1WAyXdYjodS342SUz+0U/VSdqz6sMMNqPTZvlW/Z66osi9sQK+XNFLrFhuBv0jWNlHpeL9at
6+U3ow/kDpU3a4SoN09RhG2KxlDORX2n/C78bpMsswknSqSct/5lrK3P6+O4ZZjtO1NycRALHeVk
4uqCih2nAO7iMjVRsBguoufBeGioqq8yR4SvgtV06OExD9qbIq4Y6Qna/OZk8/waWzqW6kG0DzE1
6l0XNhIYLsqHii+Utnf0rSWQ4TwqpNxOlKtb/JTIAvWetMsly9tF3YK3Uo8P2mglJ1wHtBhduzkm
FQMwztr5oNkl8X9V5u+zoY5u7Kmo9t2iUS8s7JoV/KlHqyWRYsQ587V7PdZN5jqe0SqmBTI4z40V
aQa0FaL3UvjhY+KW81n66r5dwqAsXy+ejCkFnJp5wL0p81gzYaeTtzIdI7wr27DZqYg2z6gtyDSV
Z3ttHsRZdozdLU6RR4o+hK7WUfZmiOEN12jzWSiJfKNC81uTdmK0mLMJSP0RlY3xmpBthW2/KB5t
3xw2zczImNnKxYo00MAfWRMLPIXHhPL9Xp+G5IzBKtz4XeE8hIpeoYD2mzQGK0A3rru1x/JaBdUo
843rFzFuz8LazTVjWgkCgWE/pm1haXfAm9QTiRdUEzkss0gcw9HaRiN3bafPh++1r7+Jzm4vWmp5
NwgUxlVvx9n37lInVXG0O39nmGGX7uLEHPas8x780fO7ALbdk2PY9MznOSZ1jI/15rqJ7PxeYdc4
8uXGe6PtUZYM2XDXw4O4ozE23DnIZ3eOBSnkeuyPBxhPcwzHEbrS5Yf/eKBpfUSDPSJAHf4A0/bo
nipxcSmntlpPvLDtdfe6merpDlhQDOA4Ki+mT9UsFljxRcWIvhxa4jZ2qj7xjXN/6JrxAiVivECU
iCEahhrqWI6VmEcx6eByXfaQVk8Xy+QmNoC021x/4bqB0o9sm/j5655mgiU3fHHCrQ6MMsAG7d/M
yRx+bUo4De26zi1or6otTh0+/Iy2wSqZSeTFoRAgaeqRYKSfhnSMjZ+F3lFT9Uwv227XvMr+KEYd
4+Qk8ThhCz5msaYFjKU21hedtFdN40IOnzKd/DcucJtoAasO9EkOx+vGpIKYf+2bPckDfQWTZQDZ
dYRCiPYyiuzVzCcT9LHbHAccqPFgenvfN63D0OZBb0KZEFWG+2tWaeA4GflgnW0c/X7czGb0EuvI
8CpeJUsJSYhXCF/JVXhsO+cjrFS5V120ikMHG4kD4GhCt7TKdUHiIyEqbpI8cXcilimtj04kKDLB
S/eVlgearl5NXXmBVW10WD+BaEIGYfC+R8pzCaEhFTYimEg9a+kVQ0yAwG086wDZgSG9tFQ8bouV
GVebsHLfPc5KmBbmihn7HaB4HbJtYXXTlqbprT3Ihx7zzGGB7rQjAetN1VErEA+iKsW+yYZd6Bfz
KqxDe72oMG6wtVRguM6jSREYn2bQNtzINdc4wPwemX9hG4P2cJpZQq8TipQBfKd5tk6la2rHMXns
miY+pjGMcRYUp7yrf/gQsrau1q25VF1oDWOMstK5a/Arn+x0YPJluUihXUEMfBOdjYyiHgHfCsaY
fBBj/XA9W7iWzBzWWvqtAsS6JRiK8o+XYIpx8b2vBi8WR7fjbXqUYUmzKSF8dO3xa6P77bEc+vXS
VIFNhCrSakijtqbsMGbZqjftJBDRUjfpiJRLqY/GQH0bUGZJ7vjrWZPdcWwSBNT6uPTunWjb+Nar
0OV0tD33B3X6bqW8cOcRoZUTWsRq4L1Dmb/FaxMFpvZLD6PohFdqR7UiPxBkgb9oVsODVVd7K5Hm
DUBFg+L4ZrLVs0oBTiEvPGhmZAZNP8Nbzb0HypARxPXxRozQ4ay6zwOjI2/dIcY+zNqtxmnsTdSg
rhvYdGIrCv8npR3IxVuqf9PGtu1mU1PPogSO/GeoMLEB/ZgHTw+c9CwS01+Vo8ZV7cotnY87cl5Z
RA2p9dh2wqLX5XqcABkfnmLZRFT2HnVJtxZ28tpCjXwwmCLKELXfnNqANxD6B6OvUBCafeCmE0QM
N60fjGpo10k4DXe1jJkPGls08F7g11gk/WlS3FWSG1tQNq7s0dxUqAj2GiEDc9GsXFasDj1UVh8+
KSdh8kN3MmNfbjnLdLpke9MYMyosTkx1hyr7TCCdaMzqRsvAo0PkwdY89Xf6mCAi7H75onvMsJtt
vMZ8s70sWYcGEVzR6FZr3KqvgpD7retQAdZcIqHo/s3jAnGtGtz8FZTEmpsaNjNr51AKxoiB7cL0
vVtXm28V4QHUmiRQU5ke3bJrASuSAmK52Dpbfz3AY28Iyj4Qb+yfSuu+7JoQetgrxIicmZ6ABtcM
e0bYmjs3m4JqfpZm/RbICcuMITsRV883PsM+nrQtGXPFZhxCvN9ldFPrSh3xa6ubqDM2XtI8FYSJ
0HDgZjHZs7Nta42K/PitiXnD0FP5c+BGm47qg3DyfC38eUsDxbwzjP5X6ZUHowayIYcs3luLcX5E
WbRzUqaHZbHEKOnimzv6gfTqi6EEPPhxtE5Ef7xZPdV3aXvmY+HhP6vcaTeDPPtGFkMEYDVOx1Pa
jdm9l5QYs9MZyJNPGHjyTgJzg52rcZ+dztv2nQAL4xjWatvkkfeCm2gOTLf55eM/3JVFrq8FlPiN
1bec9NaLZ2njOumSESw2ywkjsY6AP60Aqd+nspJ2P7RDQigfxR3ZP5dN1dzm8EZitHJYYOYtCTTR
xkPMhcH3QAWxoI6HN1e690ZjbgkMaHelkvtM5+TIc+vVHnQcNZZzaFWPj7oLk4/WGEFalfZ7ioFr
7bqoBxUMnJVv46ehkotyG3q0qpkujY17YL3V3rUzmLeyqFiGMZdKoW6RJAp9re9O0sEkg1oVvFNk
PeQVeqm8MD0g+N431UCys6lB45JNj4JKgo8fa+Na/W3tz89tqz5a4QiUHfOj31kkj/TzmUyxnVmM
w1uaca8a0vsMrSl2gI6LJBqeGiyPWuTvuS8SEFKxECI3Fv9yr3Hvp9iYG9WlH8KV4Zc7QiDaTZ2a
0FjH1g4Mf0pp8jnejc6iQArxs6Pe77FUXndlcRGeUW8a1zURbubRMnShe1DOmx2COMnG7iXxC+eY
1N6zPkCii/y2eSW/69MxKeNwst9OJdrHPtHHrTtLxF5VyfgCfLaWj9zRgnh51mqeAurHDpXRakMq
Tv7GPRodhFmvxy40NiXVnWF8bDoaUnQ8f6jMw9NWwz6quSHoC98sN6N5Z6ULPG/uetzfJA8ATt1i
0tzFftg8Ol7/PtcRohc5V+veL+A7I7WjgrMxeppfaDB5DL7GwU0kw6atHMbOyt1WtW6yroZTYsyA
eXOvXyk3e9H89Lvkf1tDH3es2MNtRF0h5DJhOo62FubUUUXexvEr0sa6cdyOFOazfCF/R+JWt3J3
ravWwMFbPpogSHdKF0cdaMExRbHq2a3cU/cyT0n8TVmSErBJ7TkTjhPUVpgEIAjxpsbKCEKvNlZN
Yxer2oo3gh4QjnlFyaLJ3yxKnTvCC4lWWayMRLM2b4ATwDqiqg203iEAPWkxmcK6Q7uwBvDxPODL
OFY9PFYz/EWQI0ugXH+1SC5KHL49MRQRxoSM1QMfDsPDHkTKUk9OjnG5VQTwHixtOnD2Hw2QyXHl
v3jUn1aVJNbRBjMNvslNdnAfX8w8dAJ3LORanX0ZtwenHDd2lZmHtq33qQH4J7LR7NtWd1PX7ivL
1m4PSGoU1KsYZNaTHIlWb+etH3l7mnSfBSt4RCrMyfJ0kxazIpTKB1jZkj1K5BZeBZrOXbFu+w4I
pz9vXIJW+NbKeB3ViKyxal4wvk2bOTQOITOdRlfgwyWd3lRDPGY61mMCG5dCR7d1Q2OLL9E5TFW6
owjIXCpv0lWaLelXcQ2/aCj2IzyDYhrMjZXC4yqFfbCZkhAlSC8/Ud2mF1GEwojUH9AKezImbppZ
micXFqbetv1BJy8hYA3vB/RLnjBbRgFFmHSj1I+MlF/Yj9Gw7i1/bQHTJq5DOkyq8jOhGM0uTXb+
EImDre5SmOQHfE5BSNl4R5jQc0Pv+xyiYccv0HorPCAnrRiylRNDFCA+z76pfbfZFj3IbkvfDhS9
VtJA8Ixd4Bj29a9QZfVDYvg3fV18IwuuOudtm+7AaiNAAtPQDUssY6W/1olGuivk7MFxQ9KXOH2k
gf6ez/c2G8HtST6evLJxIR3TYULknBr+ptTx2nid6Z2qrr8gcg63cfQMX1JDTifcNWvJdJdM5GDP
TgR0KUSeMwzhfdhPiPpmn+QNLtmQ0cl704rKPkm9w+wQcUs3Skjk8JTYoXoYbRw8HNh25prT13hT
1cRUaln96mnINMChm2BJoKqiIGcmK0/gAbPAqxz3Lk3Ry5nCufQUDQKjySycAqRZZYmHSE6zo3XI
ctXN4EXn2DGum678KTWucjMlUqFFk0m2Y3GrEud5QfqzPLiZShNTrmzKjZaarz14v3WWk5WYaPVr
BTsXprPb7VWmJUCwExesdPRq4g/exL3hBVrRwdKWThcQ8WAeDds9NLKaTnmZb7w+jc81fsGGKEFm
SyXRtXV90hrjzRgquU1Tmsqyokdl96BA+pC7mymZPDfnQSDgbgZMRK7TbAQUIupSBcV9UCwT9/w2
0fcOQ4+mwQlKpieTppaG8X5fwH5bYQIzbH2dR6pdz6ZT3nOC1JOFkqUpIbdzaOV2DtRCsEEdjgE6
C9YSg0Z0XWrPrJG8n6P2w/QJ1Szr4ZIkkXfbI9fU5/KDEGnjaA+eJK3Xw6wl9e9zYdygcUkIADK/
S39omP12LOMXzmk/pUTKxFznMrce1JgaZyRp3H9HMtqs9taC9Laty2tW+/SzHh2W5yOpoyqdfjIJ
HHEkdeMDxLOaQOYMBWNvj4D4ig1oLALYMzjYOSuBIHTLcVvftVG8pc3kPVD49R7SDh+0jLNk4xkA
zmS3XaiTO7yk7arwSfxzhCc3SUIsg4V/V/vBlCPlGqRN1Xn4EdcWX+qa+zGfA1JSZPIJxkyluChr
d++PFrNBJghJiJhdh9rEayLjBoZbkNR+f2t4xXbGHhvQMszXTrhHDoU0MCuKfdUQqpmop6L3tYMD
LiVwN7IRadAMlbYyNZTklELvr5uqoU9OGpHG8+D8pcL2HX1/u+4jsHF55bwjuPAOBuwya6qWuuq8
c0V/F2FpCItyR0PGD+JeZkEFvrmcLxNy2Qv40FU8UnmAV4o8s4vuzUg9jHNPw6kPg0JO7zLFVe4V
6cXxZnsTKvAbgym0xdN1HBUjpkjmLa3X742yym0cs6pL673rqHuEVkg3J25jFElslt5MO0jQshIY
LPKhZL59Q8vlR5w2wyHBVFNkFUg0l2eOick2wTjpkF5GoHarKSflpkAj3tp81WZYwvqgECsbLz04
rxhuaEvnLlZ/Jna45w8aN7AIy1At+gdf4JJHTW6t6UMiIqrUWqmaufSQnqnywDJx1WZIQWdqqqHq
dEnSykBD3971RQOLbbBKvCUzl1yd7/QoFmjbS4uIVxJwpUdYFDqKl75JcU5gAW8xHW44OaCleQos
/LTvUk1BvYgXFA6zsU417kZBwiGoLzZD5p+hv2LqQJVZd7Bql+iXBGEXWWpxhmfAgiRUTroy6wiE
iiOGjiu2gRgbypUy8mJbFCToRL3urdSgr0gYWWnAvXYYPOqV3r25k4nuuWEu4rQmc2MaLWvczy/O
VBkHzlFSC3FJ7lsHxZw7B6llIN/otRojDGd9Da0PP4K+86duWPvDeGPNNcvzkmYnLZqtqUE3hnjC
8yTYudxVmZcNMT7do2/OZ11HPl5THudGTrPBM6Jd2JXQzrpXKo7h0fVPElDrqSRAcdbNiDy98MH1
SIKQWsUomugE9NYdeppklw1v4NP7dQK+LrA99W6l0tiYcriJSEhKvfqs+U1/ynOGAr2GJhSmJXFZ
6lRNNu8sjJ/MdKLwGnMVASk5hC2JEjZ/56aviGS3pbc4QmLM8dRC6M7IQLf841ThKRrJVtro6FED
MRIahT4hJ5wNThOQtgCl1IDCfH5GdV+uyDTvV5HNB33deGj0NlVCW8m0QWeK+h679rRiYcnSDXgG
ojQ0iCokyDn70IderUTjrnSii6oBFVY4OUeayCTz4fFFGuE5NQW1TFdBQnQJPotVTPPQnomRjtyK
NLz/y9Z59UaqrVv0FyGRwytQwWWXc2q/IEfiIixYpF9/B97nqo+2jrTV2u62XWVM+MKcY/o9La+v
NcfSmb/qJAfnxptasmKJLM97EglAJuI435iqxdz+5jNYera/+YXGRoDKNqij2jJ9RHJ6TK1C34+e
RrYPia+fW1SCoc7kIHC9Pzj7DmmxgHEoFjuuXvwVb5uvDfLYPfm9/pNoQGtzbOirwInEg+q6GQid
haZ7a3nQz1V6qJnE29I/jClKxW7SnwGlWxG/1QmOjrcebdM5KFo2hlbtEqmcR9uqsh0zOFT++jkv
0uZlIM29QmgaMTj50xbrIciH58mgQh2cBEB96u+XB/Ycede4O7k4r83MXTRHPntcFzbhGv1QjdWj
2C3MCGL0MRxfJzhWRFvsWAe8QQPUmLka4951vit/DIlEZAYoff0w0zHTBxIfOeogNQw3JgyZfJ6C
atSXGPr0BFmz44UozS782emxpRbJVZsZx8lL7nSkTdGYcWuelpe0t/JdogVD2OtZFXG+pbebdrAj
28PxeXA5enfpus2bbDkbAQvSfnVRi64pUtY8hElNFCi11KFgcjA2lndySvPexLBHSp5+BBP2VmYH
oS5FMHXxYj9NvkO8D2G5sCMv9ZbYCNvK0v3Urc2t2pJUHG7gfmcwsC0LyCNahVSF/Ck5yj6+8gPq
UugQNA66+B695mNCz33A9QpEB93n3NoAJOX0BhT8LSB272GFJ1D7wRcERjvuEB2xrMRwVhTcaRky
MsI2Y29iWIRfI+dWj1mwY4gkDXFTeJVzwfTjulltg8dxzUFK2z5KPYraVhCNOunEzll0tbsi/WOm
xXulz8Ge7b57KmTIVaWfLHI/o9JPu4i6OqCYG2Ojar/7VqURI5GICKRkz4SVW30WE9ir7nUew55j
LNilb3o0RxEqD2o8V5tgfGpA5wb5MExwYGYh+1251m2kQRM7VmArY/B6MANc48of1xlDlathuGMk
YiZTH/fDa5aTqePI5WlU2iXZuyNZa03A9AKVfwkfM5RY+kI6xDYemFTdI6O5CLa8toLIxgzHygH5
ShayxL7v5WzFyeA3e1yzTz7eseuVeIK1PNnKfPdtRBFCQ2sgKvWqjNAo6uWot+JTTNeDYX0MWk80
hq5eSIwgSBikzGZ62IHWEKHDbP2UrcvjKlzvYpFwEGTp4M8Yg7t6WR6R2F4Kw7iiKDCjWapnFNDH
paPtyq1H0vA+atMLTlZu1GGiycMs0gtPMhQsxveCJ2PEw54Jk8mQ33EyuCXwqhRrj8kbXmuDpByd
5/ouGZMgtDzCSw0BHKRN+kOHB3qPP4lSyO0+OfQQMPoBMJEvH9PCta8XdWcHlNam7hwBaKSRcwK8
4NRC7jRff23k2eN3bvcAtjwdFy7qw88knY9MuZ1YEJPSbk+0av0ke+aMlfmNTYwOOqy5l4CVYmPI
wYjmTNSs/ErqjBm5uz/5+Nr3s6W/GjnA0RTYSmISIocMiOqbB7+/XCLW5ZGszuQNBJweAcqicnjV
N7WySRE2LcrcdVpLklsyH5HyQgqrSkYxRAcDwlheCuk/TLP+BzwhBCwdTJ+bQv0t38rU9piezzx7
IOqEo8wpA5WeR2XJEB6ETCjz+XVx1B3yfHoX+dXP+XPf6TQer67W+khJrGPV8fjo2+Zkr8W5RWaH
bgPcjWUHFwhW88jUe0zMBrvvon2berfYKYf1aOnpfygkL2zpNJtEgaSYC3aZ67m2/Jd54u7cDQ5P
jolxVI/0oXVQmAe1uBjUOpBNyhMPbsxLZqEaJ7AI93ECKdZW6U4hvOLlEVS2HcB359GaG2DqrPQx
1ORHIn+IRCoPnZ2/+y67nhlXVhhkLaEV2ks2AJtu7ObT0W7Waia4EvzVommffhGAh00ATRWC75Tw
uTUCgf3sU5oUHTqS8j2dsh0hT94hLwKCHs2bUe8fOpneAXAmIm+Iy2L4wuFFI790eWx1ex28Tii9
IDuwebrNGoZk2zaebLT1LTC5mie8qlbzNfb9CFprrJHVYTC/KNB57e3U+p64l9GtE5JZ2f5DsJhP
pZ1+WiNfqjvDQ48Ei1OSjUmbJXDK+vTdBhjPpj9718lZxOtqfybDrsyyqzod3ya3e2Q3M3Lsxq9g
EA/KQ15Qa+qdSJ40xGL7rBy1bOO3IQR5/GrY4pBX5iPK7fdVrhEjmzTStOGPFjgww8tbVOkWcxD9
a2ic1zpVH96w3OcwI9LJVjEo6TYWSaYYWER5ut7IXrtEprG+9w73QJOwpyhbnBvMfrTWAwRloUU9
IX4QMiAuNNWe3e1rC8ZejQVxxbegkd6EZb4iLbiZ4TlHa9WyLocE73iKDETIQ5mX3vrCPHgZrtcR
HOJOB4Ibuj0CUtd4r7ISNN1IWmOeIXjXm/rWaoFCJA5ElFYjYWjUqfMsG8by0qVxmbePBrmfRQ6r
Z8KsRWJAfmEV4mV7aIHJ8oKc+pd4LJZEj35qHYd1UdRg2aOwphwpAWuYxX0ouoqY3eIJIp0fdgTU
D1ad3HGvOhe4SdhPWGcSPENy7WE0FTzUhfPl5MZtoIBETUN+spblDy0MKpG8vm8999numEcYqscf
xiWDd6w2be8an8Vx9F95yUvY4uPiPupKYz2T9/FmBt8XLQN9uRAqUK6QrYbAkqBgszctH3nyMXn0
ff3EIgm0BcGAjsgb5jQ1I4g6fXFM9qvQWD40d7rKsXRGoIj+FAwOlEH+TjmUr01LhRUA8xZb9K8F
5mkyZY9uhafxNkADywEeoe2dMCEtwmh+kHQivshEdZtaNQW4t681uzvME4mVPkoFpNUJI/j2uvQZ
168N04imylgWSAZIRotyOZVGRJb6QzNtkZYIiWlpWf2uHptiEGlBtBq5ETJzApUaWNDDbNJc++QR
vwOFRlCe9dJ77zGE801HfhSQIzrT0QuprGthureQPQycd9bldm+tbTI3GgdMEhYfFSPCT8IRalyo
EYiwQ+Y485pbsqbH7dP154ihU9gG46kr8K6U9nhntm9e6nLzBU12cP3lB01UlG1nLrEhFkvOh3Jk
MZME84POcrQeGS44mr6zEsycRsG5pYGA2M1KheyzrmqT3SIZyQ8FzW5st3/w8xxprDos/vPlkg5s
PuyjazdwNYWINBi0PG4QGDN50SKIkQugRu5tNj4OIg6eFIIJdrDZnsXDU9VD4+n7uz5Nx4PnBTQf
8ruTGgN6g2A1q3xaXTQvnHcHs+dey5YLWDYMdgyt6PIgHB7T7tFzUCfhqn5bdKs4cspcourqYtjY
jMy9+qCXjrwnR7A9CqEDalT95WAehGPqn9SLDGZKFTpIkzkb2hl3fzs0u6oMDuVaqAMTeDBKvIdS
Pnm+9QccFUiTXoVKkuOQdNDDF9VeotuKCVbMrjrRIbzZNESre/IGh5kiF1feebC8O9hIrETLy9ZY
Xtj4HfwBvNm0vX4irM6LRT5YR9QkP+2Muq0+emCzY6TLdPHoFme3Mq43vto13PgzlgZqcJ6RkQ3G
qmjdaTfAcAWI+l1CdqPBNg5TVlonGcwMN3N0Q0yaQgpq2nioXZpl/NT1dDDHvrprS7Y4QBHo7sHW
2G6RMOgHpWgIlqJzvle6qwhaEVHmtlmotz5925WHFC8m9kSrihObAH7taR0vrRYcRDvOx2VmJw4K
uxsGpkDKfJRFMx4Ce5vByarHp9DMl2VFHgeAvYyOirOaxV3OcyPsvPaB4vVu7ZHLDgt6nk5go8sS
IAOQNCIsylMbOf3ypNVsryvbOGJb3p5pQx2vbaHfTePB0b2ICdZ6t86+f0qDBvWA6r+ngdDiYpPe
zJAPrivqOqtDY5l11ZP0X1vHK0Bq4P01kJvDBzbOQ0ZzW9bfqXDrs5WXDbdS/sCzxPSv3baY63zS
TN2jt1QKHKJzKN2ivxnoT9PJQlvXjLfOmBRHfcPU9ln7mqXlBqHr3L07eoCcoRbsmUxGTiZVjB/X
f0pM0zzMyxr88yEihhylkbHJrVgdoPcEdEW04oLRd9PBRhkzn8sBWNRzS9FOWtIQzWoixkmvDlx4
A1oCjGQ5Wo3XYXkbFLUwWxaibjDrIoEhSdPzGrhZxVVh8cFiubtBS7e+s14j4QHIr7SJVPi+DT3g
pgRjuy1paNBoBCQ4yWWJPgSFAyTsIaoqd9gtk7yH+N0feunXl0kj3dCe4Dqv7mMhZ8wAWHD9BItg
md9XI86ioL2lnUuP+aBzomXjqc+Xq2k0+y2iAidL58G9QLBj9bp+5c3qWUxyM8jdwv62Y3ehP0aP
kCOSPwZcVeHcPDsVV4lQWR1rFIfS8FBDBOYtCPV4mdm7Q1TkrJohYnHnJay9vgHSf5or/T1VyxC5
a/enTcXAiEm8CiRzu9XaTgWWinpw546pDJfUZ/S46T9nL6jjRla7rcDIev09qb1b2c92mAsHtr3c
7BiD5e3Zyb1xF/8GhDGFNWwLuEZyJKfcf3RlFYPGJlU2vUezzVfNwYfiiYIcJ2MxOa77Qqvd/Ww6
oH+b/NqaJ44vKpqmw+ZsF8QaBpMpeMAt7FrLrNyrPDuaHDXCSpH2tMNDMQ98Oqwk4Ut5bNcP4dTE
a/FEN2psdTmL7HzCJjQG+zQTCXkQlTxmwWDFjJi61SeQLSV/2UYzMK53pi6ae7s3y5NjBiS0fTnB
POygCWT4b6JiLL8mE8cTv2emSh4dFfMPBoYxwYy0k2SeroPk9iQ1Usus54a1lwVncfJ/uctbB8I7
74arse/uXTfDMSkuBPNxu2Bm0c40/gSLsRFllxMXCXvwIDFuNVtz31bjox/yj6x+rXXkDl0SfPhj
MDIxkjR/+pWF6CmUhoMuKXkdDTNOOhyRUE6uEUqmoe4t34tzi3ftUAbkVc9+XGUIjqkUv0xDMGEr
X3j5e21W98RPRN1k1rEDLDtj4ho5lmCMnxVHy9EXigMyb7P8Ht0mnNu06OFZ+BeJDaqtGdQFZqye
MX+BayAj/I7dJismjY+WC/IkKZmWHqEYJ7RZlntN8TBqbjpVZWQtBy/9uPqMr9WVM2l+2HbpmafT
VadNT8mUeQSnWm+2I+iGGU+gw4VWJDYTidj68pFmIME825coBb0+DaJxuJJVd0NNjRDpXkvr3RbO
E7UdI9lVtJ/+yFLVJavSwbgmUnmdKvAADhMbpyAtyR+QZW2H133VKvysFIsyn2i2G1JKEQuHgljZ
ZF7epO3cpil4g9khcd0nOK7loBnGg29WN0PgglFliUBIqhn10nvBY2qEc6dFTZBezm7w0bBImsnt
wRk7NTuD2UhB/1/0AVbOWtv8EkJdT5b+w+GCXYpmxwgsBs3sDoMl8GJJ5wkHb8jHEp3V15RX9VEY
3gPFwBQZ9cmbqFsylrhG5SDRSJcwhV9r2GMaujTgvVUd0vQHkT/lmWmiPJo14hEGQDOgoGFy5ftc
3haddYsokuSDVySQP60yHspcRb3RzFGNnrZAgjahSUfLH25sELsZCPZ0gL3hWKDj577noDezCu0j
ZXXFwsRPI7NJ48LVoLJKEG7M/Gy/vitZkRwXd57jpUqAnveE6NRzfSIEwe9xAMD27Zfss9C7OhQZ
arCEx60U4tZXy1fnp/TnTnpvIv6Q5h1w4JSDO+2nhJ2AY1S3cxqRevXgNe1t5Xf9DtFu1I7raZDu
V7MViAkr0bjWOboU1+8oRyk5XfyM9dns0YnDHv+o25sF81Q/G5fLELziDRbsqkzO1PE+a3TC2IVx
QHu/V6vzhFeXAVidxJaGVzGvLzIz/VlQY1ProrVAsICmB5yj0XuHVj6Ujo1i2dsRvQkiJ0EIM+Dw
8j0EXJlGdlpe7yEIDKGTsNCd+/I0DsRNYqmJx7al5ZoVaDm7NVg1PVbe9iQDwUppSVnAoPgbadl5
UDO5buYbpIG44Aup9/EbwnnTUhMPaHIKCJdBJZRftDU1OvOJMBV46NPWGI8o3Rl2UoGlNtOigVIQ
WRqoZ8a6Hbq/A/r/58VH9L8tO2yDk8oiOjJmhkkKsnMGPk66AZ7oEMomTYr3Z57WncwRl9Ef/JFB
9qhNGAcdPEJQid0DHKetUfWeBlO9CzsAHpmMOwKFLs2+42a5XSadz2R5MchdhByGb6QlsH2sxGli
3o1DpghnDbmN07Gf8nz7K2n1P8Co7IiapTumrNs0zbqi46M5cqwhrklf18hgO7ekgPTtShCpfZfa
vCPmVHmkxMJo01gfsi04LSm/y5EDsIAsAtYqdixKLxI3n/btNjZMVfJtyidcxA9i1h/FlL/kzBFc
bpl6Vj/jXWafb78V5dLfLFrJs0FMrCOTT8AE9w16gbgvpcnb4acYnvn+ywFl3x2CvH5BsU0136Lr
PWiFjyN72HD/HSLKnD2t1oFvROuCSpiAliIzT77td/HW+h07jOVox/QHN1XGafE/+1Z7saDWo4qa
mZtbDvP9gsFTsLXnK5d3Nj6k7XRvY5hgFAttC5r5jeBcY0IK4TTXp1gTjCL9dmQMW7PjdJ+tKWp1
SSRIhREkyJMPHl4B9t1lY2H732yED62/ykPZ6W3ctvIwZsiJ3RFbu0vXVXcDEc/Ol+mkSG+8Odm7
Vsavvh2xekG5yxvtxb4RrvymdUUdLs2DnqjbzE3v2ixV+3xh+qUy0gQZ98VTAVWL1bLiUeFZmI/L
vSOfgjZ9s6Ydj6d852XVE1rJaxMUQJRyMA4ZgJrVwYk1TKwpm/mQrcWXMpjpoXshxFBZjG2CWIwU
UWk5W9GA8SU2Tagsdu08EbbDXVQiDeaOSZIPtuqsf+wwoxcEWOoJSjZ7ROuxzKDuUs5IpCPixyMV
1uYGYz8ZOqLrPr8ou+nT7vphH6BIdm0Unks1tFz483026PRitNLxlrRngKnWHJYbDOvNLv2qveqe
AsswEdjYhEICameWsxp7ID1FPPG4DE2kRGKbipWu/Ug02p/ZRhs0s2g263y5dDEmozkaw1JN5ake
FNsy+2CZBhLbDJk56/XIZhPDiM309p0lji4nDv2QxfVNOE6GAn+yKh/iY/nq+zZKpuWyLl3OgES7
aXWERtS5rzokEOoIQWKwPdV75sIJ4svPOalpTj0yjVuDnQfixYkE+nFL7eDh1ejppdmVr3pvPBZL
cRUgBmhLV+1dfSMOBxPFIMXSAmosGYcHtSoS+KbgFS6d5PoAH8aSU+5WwmzZKj0uRW2fDOED16dG
sh0jsrAbtriozE6RJj3qB/S6XK3z+ELIQL0XwCkrgXBhLO9NPb03CptCDCFivdjJ2dHMGGv9H6UR
8jEOn1ND3SxwGzK3pEppM7FvekbVUnKPVrp2LhXBPvTnoeGIE3w585QQPkPolowTcEw7u6hzRP4E
CpEC+K2KGnmLUAS3OXcMiVSIy/OiYd62runLMgsA5ywHVYFeueB32JhYQBqbFrgRJjLFwdvb7YTX
0VP1fjQJqM8kvTEqGlQiCAAKXGS5E7PiciO9Js652u4kzYj83MW0RJI1pgRWliv3OD5HnSzoUEwq
Y5IRz8hIekRkRhIHJCPPbCLjaYE2y/DwUAzGcbYlqG1VDiCus1PWcw0Wc7tXbdZFKPUYc5fv4NUf
Mju4w9cx7JDgipYfH0l+dVVgZqTiq4g9igjw8i7phln7mM4jye5xZnLONDkcUa/ZptPWVWBra2wy
dD7UkpAT30zPrsvGeoChUTFEyfqkPW8vVa1+LFwKZ0cnLRJyM48Bn35qJr0sSpPOPSwLaFGMH0ms
JMGpYAxiaLufK4O+Ky9pWmC+Mo/70aGHJSJl81iQrpwSszCRXdHyhkfDOmieKC+8Ts4xzBJCh+Hs
xWaH0Ksy6Dq0OgACV6fvi7DBA9SIEhSlQBpA+iS+E2lHll4VzcOC6DQ0rYSpecElq6bLLmBq2GuE
okgbjSsBMi2hZaGZoy7vXens+pp7VMYogbb+qhTFaw2ZE5+IcTXoDAOcd6/ToUqNKde085hl7TPX
N72V5EErWDBCA+ZRvcwPs9uS4AJ6g7XGjmdbF2tvdQl3IDGWu8orGXoFAZ6DChVqYsV0TW9wCNiW
lPMCs3T1L1PG/iGC25t0V1U908EGGLvIzOGkr8zaNLuKfefexU3KXlZ8G7n+YS0oeo1Fg10hHryk
vWQC8gFW9CdZPYiYnMg7Z2f5tXHCBgI7dDaDA7IE/FPjp6d0dUKC+RIMBM4Lh+gUpyZurZ4skHPk
aHrIdfz8mT0+oGnjJ8skrusG8T1DEMXm43XJ22OiSH8okQeoeVaM8vOzv7x6lebd9sZPHqju2ncx
aNiJbxIoQLIzESGYgWqzCzU7f4DdW99kLupdy1iZdW0K6ko+8JtRMWkTz75963Ap301boDSsTnUC
kHffOxP63qILXeVx4Md3APaX1nLDOOhQL+pzNhG2W3jpLjs2Owy3i3d85whvfG0m21LTI9NkUFnC
3dYF8yiLdRUBYt7bnJlHnElvBYXXXhQ4YIyk04+Gs7x0guRnAjUVJ8LwMwYPc6qVB8NP33qpJTcB
Y1IdHR12Ioq3kb8LB3nVuOhTE9MlVcQ3voL2KxeriJgEF5c90TSMGTaGgiA9zZXBc1UjN8+17lOT
GCxcJyJPjHPSnG8t2tMM/BO7bBsQZorqDx4kd66pt3meJ8eZKO4tq/PUWvJwrwEjpherf608x3pJ
6YTN9tMotzji4AgTMTsEVTLtCHlCeJ0XPpmRyBEUKBraA3ywWYyRMiaEtgiR31Z73Xy1TeKIFp3d
0ZKm795snEnUPg1LQhgC3Hes7bgYh8F4xHLnhpPDb1gK9perEexbeiiDHZbn0TpZNZ61xWXqx2QX
ha/72XXqfhhID511+Odev8upatC7jTYxkgFjRNdgSD3sdNvDH20acIvLBs+I74U4u/Y91jv2L4xy
4ZFn9vozAbE8zXWwo1peL4VZsAUD7hcXHoVZbRHdAyybECv/AWesNHNEDJX6IFGVmQq2zYjFFRu4
MejuWJejndCmhIf8euaFjG0Jep/o2G+1dhj2BBkx6ZCksJfTyuTXPKQlk0oDbk3I+puNtCYQxCPU
DxcxXOVOfgNGw43nzj/rnf6dsICSLhVBapPHwTyNrWYJWLp9mFtHXhb284JDTCOy58ab/HJPL2yG
9npCR/C+BPARSvmoktWNsprn/4KCdujOdQHlXG/wO6AxU82akRYk4oZosz1LAsBIuIaKRfwY4H1n
mrvQHTtu4kCFEC3RuPXG8KiNwXWSCUiK3jMLffjwGkN51qv7RRQIdYga0qke9DL/soYRyUJ1wUrg
ZTB9hs+uu0NNflbgM8PBQ7+El5ostTKfYr/PziaK/EOVLG8pNCnIy9pNpfPI6FzsQ5mFYGraOkzw
ySP7Ed7IcGH6XK/oaiJXeOEELulCn5vveRB3uqPnF4627rWNX5ajHetGZmmiXV62+JkQDmZM3A+G
zbH9AVpJjliD0tqZpnM1pmdYD16YifzRLRi0mk9kHlf3ubyzEwfvDf4ZamPnE7kW4i3nupgOjrMh
2JjATsaxa9m5aY66RvuLHbssdz7Wtog7Q0syy5McRCxWNGEGt/YtcoNCWOgWG8XcQSrQ34oMn+w4
ZU+1Ux0DrWM31KfERHqMEmGFrzuLU21Bqw0Gj3HeuIGDjR0DSv9yxRWQlLtm3JBA8PVroLrUl+qq
Wc3bgOztEMX712JpPw5hp0itx22wQuCByulILP+BJc24Vx6oy04nzD54azrvjzJLlwwxy3yQmJlz
utsIc31+xSpO7gd4oHHLjsjI/wye/oIh/NJnWYd3iwSK6oSwqgB+PpP0J5p5J4d8m6AMzEu2LQG3
+KkzDkm53FO3H/0iP4Npv7bYJ5AzvwH2u8dRX5hIQXTjSZhg8uK3X/kQSgPI/86o0XOm2BTp61YY
K6ujjnWazbu6719s1RHjs1bHnsYzxgP8pV3LDsfesoWeL8apRQl2Mc3npMyuk6UwjmyQ2V+KlYzX
mrvK5Adhu3Q4yZOjWrEwaEhWhESubbfLSMzE1IeBTvxusPjHvnFuK5n9ca3xevKfE4LDwoy7b2iz
ZcCKa765zXxf5t9UO8hTTRLClQ9wo6vJJJAEoRWW850aqQWl7+RjZEP+BORb18CKEfg7yPk1T+gw
jCsTOCIm9vm5t2iS/TRO+yAurfUGdOOZwulJF4IdO8LHdB2v66K7Lk0TLxeHpCCAIKyyneWCiDU8
th1SaYgIkY6vuvXTZ5JLntl8BqqpgvW6W2bze5rcR6ZtkPhINh97jQgatOLlVH+CeL9C7YrFnYnI
AmzD6H3ORSdGOeui/KuvzNHto567e2y6dGhI5jgoNQYq2672VmDB5OG+X/RPBQL6OKtXyeKSWo0R
P8GSA32YKTpskJrehUgAs5PfLPEwp++VaakY8cYEpCgFueSoy2ocl8PEOpu7cbBz0bGFTD+JyERA
Kspkn9gNoRh4IJvP7T9r5t7oB2+Vx8ypQ5xuzPMmeBcwzkv9pbLVB8rDFrrPAOqCin5JAMp4GLs2
Ln416lnklLj+iw3XlZIPOjnkDG8rReghDhPeJdn7Ob+xftIRLxjOfTX13cVMgzi3pxwh7e0idWPH
og3N3HSsRkwK5HRpocdZ6DvFDxRTgAscuJ3ojXtTsJ/Wc7Q7Ge74tbWcXQKpm4UMV0GpoZOuN9P1
5NAXzX13ZQsQ6wMpNCeiM54zkrt3v/+WgdbEdrJ92u8fwXfuq+yEo4wbW2Wih/GXHAAgwdJ8x7Ta
cy08ZJupmzKkPhXb//390Ou6e9Na79EIq+jvu/j91G68rIBBXCSN2xD0GNz0hLXu5faWbDk0p7KC
WP77YZ9UE5tvwftqzlXPtCj8/Q4NVINwQagTM4HBQd5X//kjhQFhGZvQtyV0Dfc1eV9ovDAVE222
1Uv/ORq/h+Tv2/r98O/f/fMz//347z///pR/P/xfn/L7dxLlP07U7cD/63N+38O/Xvm/Pvufl/7X
v/9+i78v/V+f/r9e4X/9HXsF3o9rDO6h0+z9vz8Fj7E4/v4ligpkdX//3Sx8PFK/H/++KZC7RG3/
/fff/xNiCv7z0+KdLXoQnP9/oP/r6//50n/9aL8f6r8v8s/3n+ZVHH+//p8fc7F2kEbCKnUBacCj
Z652o08GEQID7bso8ifiAtRBmAjSnQH1u5mXI6i7W580qAOuhWc25xV9pn8k1FQDwvSmMFFFEsUQ
K2pUFMZPyQSUBh7V0SqT6lTQW62230cZA8zMyLGVr2wyUTg71riZe30845hs2bBcerrjACr0kCvq
SGPoFY+W3lC1kFgxKP9Q2oN9bGpWD0iVkQnMMxI6vlO/+aO68p1UtR8LFgyjfe87G+bymh3CCwX1
tSFzSqwpI+N6SmM5lS9lT9VA7PFXaWrGlTe5F026DqjWC2OffvXLYO2Z1vQx4Uj+zsTXfLDJSQ5q
y3uBPEX7r8sTTxnrvHjJz9xPw+k93VAzVdDAGjA+aVPVOH2g/mMwtzQ3xBb1F+Dji0OA4RCLQ/M5
sg+21JIdAUqyghnH7toxJvKsyB5MuX4hjd3iqG7hgbKLKv0p3ePcolYZ+g9XctEOmHYjy1ITRJbh
LFuAc768UC5ayLHeZBcj8anCc45Gv6kisglPsOPZu4Esip3h4Azj1UPpuu2+K9DTjr07b8Z9fIwe
dVcp0W9Pa/DCVG0BtGF+pGUF0rRhwwDzLAxMxu/uXExRWr0FLQsqZbLZYE3DZJS6OjLwJsZjAacX
CJoEx7r3K+t7Xu04H7zmYVXVdZVNP+wD8qcKeUq8gE2j+DM+EwtVPzkHuB30Z7nckKI4RFmGFTQx
piiw2lug9BjySsaxrEeLKMlvFVSxqGi88SqfCW8o8gyJDKvj3GObTJxNOBp0qvXVWOIZ1vXgDQ/j
V2drP8JtzRjIHBEiKEIJ7mNFYE1ObCXGwcahxYEYNWT45r5DHq6rlKVbRzk8wB+KldtYzIA4swwC
nncMIT51do6ntgB+W5ax5qG2dBwG8lPJJhlBO/Em3kxCAkM8zqvrWWtHzI32B9i4i1VPPiDejrvW
RsGd5R9G45hHWWhBZOQtX94q+nqmrqtihBv4D1rm+/GEwnKXMJV0PFrBvAKI262gO/Gv+NHSlZv+
tSMoeqDlbgqpHWHp0l9WgbkFcmBqLWQfOeu2eSFvzdLKoz6JZxrglwEU1oWXvLDOBFeEMiNMpvS6
b70qrhMAJ7pm3eUZhYu91njvZg13Mk6yS0ccRMaiv5nhXrRDEZCiK+6Dacj2ENxw78CYSOUbnrEZ
05g6NEoZN46bf9m9MxyxOALLdWGaeEmCnWRhoZNxcKEFfaYu915vIlzcsBt2lytEUFJ5SdIKotmp
MPhdrS7dT8eUaSca+ezNjLpm3XzGE8SRl5+4YEFx5OhEtCPYADSEW4qTJxdSQDLtNAb2aaVWiQhe
2JG5IJA4oCsyL0rB8mGBULzL0YENCiEAeyV1ZGMQ5iWX7JzaP4Y/HFElqBAzTU1+VMLxIJ826dEF
EPKkTuwrCs94Vfbaxx5de0y/cV5StSK4xNpR4UUrViRvpj1d9AFDFE2KR/bQLzy+CbybubshhOVr
cza/+VfAcE6QzB4VFuGpPTGqEmNktDDrcUqfeDg/bRntTYx97eZCIGWCwc5JrM/Eif8xG/1JIYob
us0ui7DZTCjBy1w7AEW+KVX2NQLBhV6ry12pFmLxAo4AQ3XddZ5Qku8YT3f/x9iZLTeOZVf7VTry
2rCBg4PpD1dfcJ5FihKV0g1CYioxzzOe/v+gqrYry45uR1QxxBQlcQAOzt57rW8h6vIJ97Wbh0KU
L1VFnEk6ACJQmXyvYYZn8xCRUiLUtd63WwrA/mj0A4v5kjXCJVQC3LADuKZbAZo11mOTvCvEnhwo
SJ9Jgn1supwSgSb0zFsigonhLXDCGx4SJ7uKuOQQONaaOYqafqP7EeMVFf8H0yGHrKtqWdI3XhuG
LGf5u+q5OyOnPT8BS/VshEGrBE9l3q1ggRjLvM88hEN0huJ4nNO6v7ZOfBNu7c9MEHfrIkK6ktSo
Q1XruaXFgaQLNVzXtO9BIbxNr5XPaRwfTIny1WAmOvbdu7TOoSlGxKDMY0hk25tJEs9axcBn1dA7
IsFn3selttQaPZ6FeegsfbVEGtBtSoUxfqXS8U7RLBhJvyrKpCemd5gOdVTahrKMNInvJu0+Lc18
QCHuDQQI2wFDbD4IIlDALcnQJiZz6ZrIt5noVltsjAnm0rzaU39cXEeeOR4go0nlWqrNxkhWg1f1
BGgUGUbrOiDXrMdkqK4ihSi8RqNULmy88lURcdmUylIhY5XkopviBS/AGrq1b9WzdEHQ3y0VnUGf
htIA4Al9fyW89KZhbNzSWKW+HMDE4QSjkbUoNArtx5LQ9b3i1fskVX4ywzIQcfE0Mkt/e/UbPD1m
0jDfs/ORHAqSXD0sREKLtuizixMD3TPDRvJG89emjO2d1Uwca3YstZg03P2zY3EBw9IO6yP9Tq/i
B19bC7vnQpogDqFmdGnS4xNheGtt88F7SGltF5lg6BFDOCCwHgEO0whhNlAQ64XHKJXxpTO3MRm3
3taFUk/8B4IQUF+oyTvfvDAg0w39uRMO44JwNLZBXdhrO6fTYXpMcXNMKfT+6MPGqmU8ED6yhLu7
QaI10Awmc08Y5jYPOgZVveApxI8wEu+mzjpv+j96Bvob2SXPSCNJeBkLFfVz9TRopPvWm5IUyz3Z
Q4B1FXAQ0kUkI5NPyy8O5WA+Yk3UVv4wlOwHDyUm16McMBqrVRCtPB3dAdykWTXmOYOSWdEbqOBG
YxkitTE89Cw5WGG9rYiHbdha6WJnpDggOpX2xT1hqu2lw5VpC4OFwPwYA1pC5UgXWOrkyhbqcImC
+BDLJ99EOmMrK8XU1XnHyLwMXCYVU/KFOtjvStY8cEBeYSNMFxmqfCJo81av10GPZVzp60NvxURw
G1nMKFZ7wbxolAHzIVlpWHwYsSpKtGuM7gGpgj5zXIbAfQktXzdBp9BPSXmUy+oeOT+hBlUzqbkQ
SjXd40jj8tnG9OrylvoTnIfNZAFRJtuRSIUo1XokE6bFauD6ywHNeKnKCScxJfoQ5q2e0YiNI/zv
Qt5aM7yJ+ooMm1Zal519GQHwMxjqZxrpXaV/EB66do8sVMCmbNXHZuk5H9AJy1nsBN0+dNhIe2h9
gqF49Z3xoDRkwubD6MNfQ8CXZAvDRZxUBDQcexJ78k6Zj531VgvxWmTtqzpiQzINIv+CQNkw/UZ9
VbDD5ABfRQWNKZljw1UnTJZYCH1gD2kgNAHbbaBtwY+ZKi+TWdbsuQqr8QAa24lXAATrtSX6C80m
g6o6BmIeR7d4xCbJekjblMG33oTwXiKdKIM8PZoxmmJRGZilgNgHwZjOnEubQR6J7fnoCpekB9xW
7UfqIYopPXObxIPcmWZL26q3i4cIlhFz30Y+jQA/Md1Uxq4hlWeJHuTT1yoT+YJdLlsnQCgv+3Qv
3AS7oMeguGOLt+LA30UF/d65S0+BY7c2yIrycrLAEeghG/JZeLwpwMWx922mIhdzouo9Vqq1Y/vK
LTG6dV4bOiqXrr1WjEke2INsc2G3V4yrwdnWg6PG5TZzAzbZWduhz1CrzxwmI9PZ4tWbGGgJ1Jl1
JWK50HTaa183tEDUDbCSnWpKeuAhyuevdHgZ4AmyZK2wFIT6c5Znf9xtfK3dg+6j2Y79FdNZqB4V
U7YvBYlng2m/5H3vHVOzp/KLmNF7qjpukQHnF9t3GCm3loLFmLs02/ILgKQcA0oA9Gf6t3y6Qaog
5hwZOsUud79uatR/C1RLNM3/699AWQ7Y1bSBad8/HlcmRYUBQD1rnHCrFj7vtYpCFY1L+6HR0cC8
ZQzbviyGB6nUxlU3iewVgf9eai3puHHRIZtTu4evr5w+feWjUrd/+fcmN3ckLCCYNSzic9PwBnVB
LgfmHisXjPGtbDS5SFFPbrTpu1XQ2fPcUOk3elaxwO1BZWzp/ilDBLNvJofbdK/PLGZXrvIs6AFy
NaeSxOtuXfK4eMtl4L52yNCByer2jp2ld0u7Gv+84oLH0KqVV/bR5uthPcHnQVm8joyIN45XmBgG
A2fF33Kps4vo4OYSMBPbuAEPx9bRCuvo0b5cEs4pr41U2XaRS/A2xSKUdAluwKCfDAuzuDJ9KIbr
kEMw3QR1Ipf6yAa+wdnRdlZ1NVLfu7rV73dMNa2vOWIv/C9Rgl1yUhVlltx3rhvvOw/hSxPl6llX
/HCR+tXF0AK5KSytePYKeasAyxHfxz0ix5GTu7Z2+PomIGKAByXNM65BclMnXgAHqGeg3qv2Pi57
0rdVO3ooWqWYsnnNxzJGjRxUTALBBVE5BkwTo0CcLccE5Yh9jerWMvHw5yYlv40qpRh/lDhtin78
2ZvWPq9x+ulUntB3izc6/TWCVr3A34OTdgA6xxWQDcdY5M6lDmkqY2BsaVRGFuKxFK25btYbVsJk
r5sFKgfNKrau0keHMaJWVArKR7frrAtWE+sCHGEhDa6CbcopX5RWe8sCmDFBY72CQ7dWli2G9dfd
lPwn5u/xLsHAgwZKVI9NxBiCVINw93UX3auzbob2R+aXL14cAZ/WdUYjmULtEPfaU+zHOVUHAs/K
ZboQcbxoqcoKkjwI+vZPKlJTnnD1E9+sux89OawHS38Em+vug7JpFl6NzZrlqjxZ001i+uVptDtY
7xYul69vmETaaWhm+A4kir30mdV2bb9ujXxYRGA2lq6n94e21cmH6Zc1GJVDQijg2m7Ti4htbJh5
UkiQPXwZkHNbklwfEaNwCrMiv/h++5kZUEnBlNtsLXVlD0JyKsDsDJiveG70aThcFGjA2X0d6XEZ
26wMzzFUvSW1fb7PSIM6kcLlLRx8mexpnZRxVOAui0ymS68JMC5wnURsBwllFgdcvxNN9R+zpE34
6Jz8g0r5XQRafRa6w0oYD1wVCwgSdhLpZ9u5JGUWPX7d9HpobF2boWwVIv90gnz3dcMEId8RFpTv
bIYBtD1WFN7mlD3kn6pBT2kMB+3RVXSKG6Zjh5AEHyvy3O0AMvBQ8YIA49ozE9TnUdi5i5gmWQXw
ugZccinFHe2BhYLB8tll/s4YjHrCX7ZYjh/6mICKQmdSadZ3E5HvTSPNnMoOI6PDtkYF7rzWpoBe
o001jk5DQ/kqKQ/6elwrWQzjKuzFQfb590jqqLycyr7ZPbL6DEfiOeHYjk0gc5BBkAgEA9t7oErH
UXH8Da0pse+kqtJiKd0t4XPV3pX6NGfBldQQmKp5rIOphTyZDzL70CKJLj13P3nx1zQAj10yHdfd
0X/4uoFK98oZT5XZmMoFOQsZgG5i/uhe8qHvcVIiziySYLgMGW4ENvpzOs3WVjpGfcTTR3VU9uZV
hTY40/tIA0hXF/t8uuHH93UvSDHMvefcsZ2VoQwI4vxOecL2eSL2GvHytCg7PkGquhrfSieXO7/U
9uWQ3qtWCU84qQOxwCLes1lg2+KN/Yns9u7CAik2UVHrWF297jWJi0sPvXzBgA0oWKBUe5uG6IjF
/ogRXV3BWO52Yyu8U+2EVzXVvKeqitdM3ZsHqEPpjN2CcRuCbEuJ6e6FD5NCjJi4mC9TxJsW2oGE
IS1samWXZGZ5YC3IVsBPlEd2QbjkA+QXVRu9hkPeXJOA6U0chvFeEptODI0JB1YplaeUZE/iFVFM
eapUnnIUKnHlXbWe99nrsBlbHKlK4k3dL8j8RrUjkg+GzqgaeximlPAJJ1WN8vYEIlGSb6B1i+pa
ZrI/+WGN3nO6UTt9OGGxv6Yi7bdO/pZQfidotuIkBxsK9XdTdaYDk4zTCy0LGlUO3UfeTxoGbYOX
iGglHUvIDMWhfSqlmlzQtP3oskCZ49j08AUnlGCetYvSCIvddJMhGrJVNbwMXQIKgSZqpWgcZoMX
PNBPz/aZjsVl+qevGwzWcPaTSEOq3ZmHr5t4ZO0LNHNcft31vdJZJejFUU5G6s5z8+evAKmv7Nyv
G91HotFlTr8pIU3vDdUYl1eXk/xhLOnv0QEI1xm687WJU2o+hPHWK3025FhqiHYx66MOXgbeSdjj
JcGAJEnJWdqEOaEUIUng6yu6Oux4PbzQne0d+4IT2HR0ZwXWmJLSxFm01OPIXhLeOD5ajCMHhWJR
jIn6mBR5s216YHZf3xwiVBJm32LKZaKzF2KkJf/15TitRmTG11DqJahtqZqnzpLRtuoLfWOWJqYv
RH4V+FMH5rDfLiI7zJcanIBzTKbfJEHBZ6rnHW3s1Ab2cGD3yKkbudoeyL77orUIbyA/PFtt5NJy
F8SEeWV5DaEAzMBLdFsSdaP9gKp+FhdWQuIWY3IuHv33vjbyBTJeQIj6dxZy2JDNSx8KBQpvXM8j
WZy8Id2EnasfszbCrV6QqQIOQh6rMfvjJqrUhI2VGCgOxvSo1KTYVliXtqlLOaBQSAQoZDYl0qPf
AxXZDFEXN2zwx7Z6JqQ5/FTGYdnQ/EemziRXUgCims0OfRRYl14W4SrQA2zjrfkAjSMHqwogWQcs
fu4K+C8ilxIcytBpa6vFrNdOTQv2rLQky2zF5Qi+G+vRgBQNeoE6UJTrkvl4Gm0llkrertzZIZNV
1h2KspMXiQ3bpI/OSwpYpAVdzH8LynrwDHKIYBnSZ+98NrcoZgwqQG/Pcfwj0TX0RWO4YXr8zllV
zmC7i0VZu/ROMG5yNV1bg1luwwGjfFeRJwb+j0IfW1mjN8dRrba6nZSrzhnMWdqiT2UvqaGYPNHe
ZaKRmgwzmrWtcWZmY3Uoe6pTHXk8w7FFVbLkErdL7JwTLrAPgPbU+4QOF0eobg7PlRjDA/XrPWUI
v5Kx3PVDlm1tdbAOg8AjkkJ/Xk+c38okwIpt6rXXlH7eYbGc1xm7uirjC4ZJupeaO83I7xyYb0k2
vETKCFY+qcJD1izM6INwefcqbensM5qwlL3lyu6mXrEu1F1Pc7IJ86cQ72McOHTdJaq1kfybwNmm
Rm3PfN8+eEkSLpnfoGZOnbvfsMGLB+PepA1QB+ID2rCQ+0y0J1+3n6sgZwnbV91x1C1lzwkbL1uA
njqGwtoN8bWoNbF3fnFVIn8Xq0haQCYxASeDqYnaTWQB40fzudIKV1+T7fIj6jb+oD8WsY+SGBHw
vPZM8CEVHa1xjJRlaFn+keRse9X36KFCTX8ZrQQBYlODLjYBffiC3W9pX0Qq17UHYahObKYQdfgj
rbv3wDngEwWMHDHbSotyWRhTRiqaUmywZyxblm99L03NQtnmsMJIRGG0sg+24dGwsiiAMknBH3kQ
hBItmss8P0l032scrD+YDj1GJlIfBZRdVjpbq+aTAzn0AXhm03X5k+lVW7ZDQCAi+u7eXjGbZ9uw
6YlWyaxJ6vfAsJe83yZkuQBHA7ZK2lRoi0ZVbgsSv7AuPnTHyIMDh6SsnNPCbM/FvIJL+2AXWbak
6Kv1AQuzScu4N20OH+kPW8Kj+23K8z902XgoKpWLMJtWX6FtkklsLuhFeh25g8WQceaEzR5g9oq9
d3q2MzZGITrA2gIWndOeMbRkeJJWnB+FTD98pTjUXdfsEUDQZlOip6CLu3lqouuqAiubFR4glc4Z
lbXeKAcnVPOV0yfdMoji8RhKpN20ufJlCC5DZuKoOGIHUiKDpuM96DFsDk+FAGOly8wH65QozmdB
LOcM+DYmmdAgG0loZG4BVbVsbY3ITJ57P/5oEa2PrQlxF/0fKotVOmTeVrTed0d9xJXeJWwuvLq8
ssqcrBQtYC3oGkQPgVYN4O6V1yyr7/gmUVsHklA2OP6FPv0M4CKzsp5RZ2Rz0ahH2YcmRIFml2G7
B6ozqtG67YefbR8euzJ5sxG/bu2yfkU/5DOlCO79dypuhh+iHdeezlTKNXmPIjR2dLIZs2nMnRL1
wwogJhZGhOG8VF56tDMzrwIxmPhvQg5PmCdo7WpwoOHDhfZHrkgQIpKWVVbT3rV6cW2U6+BG1swh
0H1t5ijvQx+18FhVszjv12iWUk1sOrZMHWlaS6MezjIQwYoMDFywofesJaXFtIF3qWuLWVEwftLU
8WypoM1lPUF3Uq5okJ18tahXtARf2b55nPOs7dNgxqqxDTgM81ek6YXYU7DKtC0cpQqDe+tGyLhw
ESvquXW1U2L4b+HEna4IAlgw61ow82QrMvzIq2FkuR0vKaltactlW3FlsOydx9jKvGXiZuipcxXg
uRqfRIBzymRX9lUG0/qw3hNS2pz4IKPqdUQcTHpa/8YmY9fgjiF3YymgQgb5Z9pUEW52oHZc0Pft
BH1LvO7N1RJtY7YANALUZSb5aSd0NWKeZB9qO/xAnnwPB4111o7f/dUQ5gBLbM4jwqX3fdna+85v
foQBdj3a1sHCqA0CNAI582X601HJmGLVuCO4u9Ui1jBKsztm6mlB5dTSaMYlDR1N1FTzuiyXcYkF
p2CmpDowwxOVCrZQXoiW/ClUHFlZfQ476sZ6StzQ0vzNy7ILm/gX0eEI1kMQEZV78NT8IKbuo4b3
vyiMTx/vMuT45ui6p16GaJDzzdhRxxGNuxh8tVoyCUN8z0DXKBi/D9G9S4x3YdOJUCp1TngYDr4Q
dXqhFN/rQDnTNjpadkmdZu98KyQd4RI2DmLvUjyyHzE2ZV+sYLntEM75bAXrp8oJDzZNHvbxmu8d
/cJ4GlxvV/sQfEMH6whpCLukTJCE1oCN4bDzepi3VMElsGyOE3DV1irhSsbxH+L1Gqpu5g8JUrD2
RE0EZSMmOtP6qfgsH4WTOgt7zQq1DSwUywEOWOT7hokJGC1ZOvESjqQKPGpoHRsbqbxlcCnye2VY
BsJ798qu3eTdUwQbBUK/hHvU4lykV5Lqch+SfVOEIKwiRMmoOJ9ly7A2s7JJ/IxlFTDlhmnlyeY0
YwSKJ1F9dFDoEjHT7azEeUO/VMxNF2SxzfiaiR3+qS476IDOQARDGxfZj7gWESnA7iGVHm31vuFM
9PV4I8PiIivnNW6KaxHioE5qZi4pJsk2RW8LKHo2qvmmGuP3JtBZ94IETZ1nPnjlvHKnS20ZMO6z
YJ9ZToOcmOA8z2b4R8VpUMGtjVLjcAaxoYI/Kxv5E9u2tlS4KBFhu2y1eOnZ2Or1GmQ6kYLzFJXP
Fhl27pktenONnRZ5YOXoIxCx4h9EGM99SyyFC4uurLeGjqSVGe+69JNXXLuIOMpiGwdvTe6+x3mn
Lwevfc+UIZynQkFiFxspoQEEdzTFFhcHyKvC+VFl5D+zl2zq4Wkw47fciJpFmaNTDEN3r2k3JUK3
Ytjs+VQVZFPNWToAq+YaI/uIOMMO5cKolp9yUN1FJYhMDGSLBzs80ATYqx7UXIWpb0IeIoupkmEF
I4wo05Ot0IFVoudTuXRtvXGKTaYXwmVVBfdbMuEjdCdb5pr9iZAyB8AggFBnbFNqQSaMLW4EPIKk
9EYDTWW7tNJEP6Dyi0zCiiy/XIqCwVP00eqyW0VMm7HFobnoc3Wr6OFLhVbchZ6loB2Y9NqVgsWj
UrLzmOuSzICnrMMvJrTuiskCVjeIQT/AMBAUylUMghHCkH1XnauTKTkiIHuu9w0+HNiVK4O/m5jj
NRgLQJC1DcrTi5egKxo4IwazwJ6Wp6ZRKaqShB2a5n58b3P41j7RzDMyH7yTWxQA5aoI78KznSjH
3Kw0BnJwTjkcPC/+aj6W02YLsr+fn2IOX+V7IaxZlqUOpO/9mGrgIB0Duk7lvJcFy6Nv4qd1cvFa
4hdZZD6Bfkp4DxDQ7BRb8WiRDUzfy/RjYIvQwRTgPf1wfMppI/pgh9A+oOjl8twtgQUgsqZ/rdT0
BrMtouKEENu6WbdDdEwqM1shoahmQuiPquJXhIbAGx07/Ud8NAtSNgxifOapRKbaVcGJi8XMjPiQ
azaNAHnape3HwUanszsHs5Z8z4hQKvL2QWvsi9W2nyrrGTPNaX9XY35GriTr5mb2qJLc0FqrBtVY
DvImsAGfJj4TubrCbw5l4WzlYcku0VaY5gybkvbVQseBsfCadlER5n2udOfMxApuN71FLhvqD+Qg
K7bY5AvU46J27X7h+T4W7oDOrx02F5Fp/cGWoB8sz/7AbzGpfqNtht0Pn1ey0ccgW5SR9tLZ/QXL
EUKenubSGEOHsKxDP23c61zWa9xxyKZEMq9Ccg/IZQEIEPXqGsop3noJIIu84oVhO58mNRtLXLEb
R7knwm7PtuVQecrdDes9tsilQSaYm7U/0DTkW2kGbwh41B2BFxwkkT/HwOtvSc+lrd0Wm1HFHm53
8dpgQoZUmI0m4rIjwU8vCHiQFJPhlY/5LKSWIaSALnQNK6p0PE7ZkU+ZqGAUEFAzUmPVG1cvSm4m
3odYveYIHtZFmLwqAdVSIe0NYP9dDSR805NiU6UvXoJwXHNLghV08IuNr+MwL0HKySFfQ2OuiMPA
slyST5DU95Q8MQoBBEVWK57pppVzsjZJ0gBf2qQYASLos3E5EFNgwKOvrFOnFQSMDE84vK6a3qHQ
ZMdGizj2yBq84Q20/HpnxcLfKYr2FkfWNq4mpqGwkPTYLRmUTATmQT3eBtqdSTc+FoLOYTQiPzaA
ZKUTsbOrpxRTO5015ojSXUwKh1gLl+SYP2sFo2FNrX+M4GIZ7G/VoH4YytFcqJa3AVs57HGiv7Ic
rirQtZEyjKxXjAzs0D46ssEiNuCdzqJsZToDg4gKVKXI2pU+6k9ZZLyaNQdSG/TUna7jLArb2Xka
avfeBS7a02iY64M6hwCqrcXAZMUn0yeFSBATKkLYnQJFreTEVapT6kFoNC1wfONYUbdp3t0p6Af4
rsvnCovLFOxgSgAAYd5RKJcMYYCxUHyrPy0yqBGQudu8NX/qkYLGGIGAHeMYyOjukblygoP40rkl
0SWEZqmBjHhbB1wgJkPQrkW50XH2R1OeSyDqJVL+fUr6z9zUbSbGQYUtBHDB6Orngrg+fqtPkTiq
Naj3hqdAPlWdYFJXgVb6BBVAFLEPnVvvJ1p55WYq/EHHBWKl0XO+W1rmH5Ewc6LfetIiyTP9qHPH
gTmFWLJ35bvMueDTkUY8M1me+JC18JSUhrtr0DG0UVPuxQAYVdTYxwKg2bjrmgUAM3NhVMYycmJk
9GqoMkGnq4+trc9YDzqVKbfVuIheIUQO3ZWtpYCaw4DBXQrzwyCDdkUkqjcve7K10K1kG0SWM/xw
3SIsbAQYRvZsMtrcVuqE5eW83gLEWMb1zI/8fF1SnGL3oqZz+MSXnlgEWfria3WzKW34Nr4fA5GW
jAiHF9dQYFkiV2EsutBhjraJc3HcKDlE4EYTzTz3Ja2hijLP6JroEmGuZcy3ZbL/2BKdk1fk4Onu
eVCyCT5Ufvje6O1MEp9FbjWHqo3J/sEy3RLTtdJ5iaRKZfpMM8isTdU35jRg2gRhmk2LkFDLpz2C
0KuFn+dUZlbA2HncDrnLmKEtHxPSJmI4k7RbUORqPpJO9rYFCXuCY1/1YXY0Dgm9DC+wYJmrKnXj
DY7Lq687JMbF+lxV+OsidXZKEJBtAB10br0yRyC4I0WfKOqtZ9N64nCms1SNOBRrwEPoDSquCAoU
haCbScXSOUfUdJWnlkUNMBTzwpDH3IM0jq3TxunVvGgOpLcy2rZhDx46n5oQGWOixgwfSqUlel4X
h68/3CVsaEtTUp8iAGHQk2+pWzgTceHaiB5yYHJAElh8YYk/DnmorFKVTYuuy3dREEvZsCtiQXCJ
Ntz6RvhKW/gMCgMMo6iJgFeDchZYAkLACPUUiRcPD2mjffvbf/z9P+/9//M+s/MUDpalf0ub5JwF
aV399k0Y3/6W//7P2x+/fbM1W1dVW1BGqxLvkrBMvn9/hzrl8Wjt31BMdJGFnmIe+UWxdwBynEKA
pI5B658Rb3/0ASq6wLiWfmscXIXGmxg1mro6sWp6STPTAfgbdGgguxJ2NNJdfUsa3qM1bPomLB/a
yLbOtSl5kWWKx16fZBKt+/AvXof16+uQPH1NtzRp6JpqwOS3//I67KEL8yQF9Q68ZaXmbbXB1t3O
hJ+0Z9i1ITBamS0EU/hLEUYvECSQGSfV0RGWcips19n0ev5RRL1y8u2VUWbeITaDa2jbw444gxRM
hFosMb5hPcEAamudcrXM1D1pQwoD0a+txT9/SYbzP1+ScBxd6ILay9JN+etL6rgeYAVxgiVgs5A3
lkl7QoXBDCfYe26svqieXHdsX4kD8vUF7M+Riqu6wJCMP4OuWGutxdKQRCeqAr3X5MN/35D6S1sg
CJ8LK76ace0cvm5GMBQH2vUVLr24l+0DyEOawCjtn6bSaV5kuQGZH1hT25JA1CV4zPqqrzZZXs3L
KqnPpTp4M8kOfjqb4mdkqpRZljXuGOXFt9zi+KEBwTQ66Le1aHJazWFwajT2TrFP1tTXXStl0R+N
GCFInDwYiW5vE08+fd2Ljcbbfr3T//HLWVB9nRX3jFcfeH79l7t/f8oS/vvP6Wf+6zG//sTfj8G9
zKrsZ/1PH7X+zE7vyWf11wf98pv56388u8V7/f7LHeh0XDwvzWc5PH5WTEP+cTZPj/y/fvNvn1+/
5WnIP3/7dgecXk+/zeOC8e2Pb01nvyP+dEROv/6P703P/7dva55CWn0Of/2Jz/eq/u2bIv4dWwFD
K4yOiFZwLnPGUXL+/i3TIkNQVTWpOSqHLt9Kid7zf/smnX+3dF11LNViaTRVjfWmAgX/+7d08pYc
y2I1sjW+/e0fL/2Phez3z+z/tLAZjN0sS2qaUDWhszB8nV1/WthQcgDLdhAV+xQsoQlbR9zzgMmd
cx65mqYalErzFnWHRj97doiS8CyMjxbr8pSWoweXECi2HM5jyqCQsE1y80r1Fgz3GhPCn97X/2UR
ntam/16D/8dTNdVfT3SanrUPZ6PHQ4wT/lCNb62B51OXtNoPGmkQ//zPCeN//YPSdhyWfMMR6nRR
+NN7gxwevWwMzXR6X+qu3EiLzSRfx8CFR3FID/ie2nITlPTn0nuJlKwGwdceHP9QxS91dhmKe0K/
NaCRx/yVJ52EGpulxeAWs1sXvHSgbRxxcHF1Tr+EmGkB25v3Xin8Zd/fBgU8qv9iBYeku0c8QjPu
XXkHslMo4cKlQeMIDOv+odPQXrd0a3lMk9/AFY/JoYhfAigK9hR9kGzi/t4nMHjB7fLYceFf6dUC
zBjNe9uTvijuorkx4lia4p6a566/0ZSbfvfo02ukBdnjTKjdO88u6u+ee+aJlGwh6eshQV0rypH3
INZvSXMgN3sEK6gzJWx9KFDtnVwVdjBsf4DoBBr9QGWfjwqspZtp30RwIYpkmfQhNe9d8Q4N/0YT
vjuAKHV/GvUtM8/KeOCbxGUBFOzBedz8pl/U5t4dJgLS3VZLpOQ3y1TIdFmqyYEojznHpVSYb3U3
D/Oj5x1SPgydvrBtclh7hxpJMAUhWz3UCHjPV02yKpjYGVBFO/tDq0NAYsU8gck24R/TPTld4XDv
8sN0bkzvY2vsGbbwFy0V1255K0mT4Ceke3N9ciXBxagDbgNBtnS0tLRh30uibDijBu3sYlrKD2Ty
ZPi/GL7OeDVpThXA3Mg8T+8YVqxZju26ow2oueFah3nVJyg2IpiN/I9VyHZg0tv7sr4b/mU6A6fn
r5ofqbMPOKMV56zyNPmDhXarewjGzFs1lATa2YB2Mx1/hn4vJcxvlBY8JLvw2ZfNffrTPh6DCJgJ
R/z0vHhU5/ErCz4zF33zgWfPa+DI5MCp84Nq3lkkginDBNJdS0OqudFAJ7YUVHvOasEvD6sndq+8
L5wLfGr8i2CzRiEUsAc2xfxfnMLTtf+vS4aNiVxTNUuAa2Al//MZrCuBHVsVMDwNV0sAlnZ4Fs7B
FW8KjHlZ8xSmgBFWu/BQI4XS6Pi2jHSL5K3g+BUlgh41IRyUVYajIj249lsUv0kAEP/8if66h/l9
aUPgYkpHI8aezcyvz9MXSdjW8FxmrTmN3t/4r68fp6WtBkTQvknf+Bd/0dR+3dL+8TehPknJtWlq
4f/6N+sa5kbH0USJtdOoQN2UHuiQzOsO+yuIuzBBxc17UoOGyVOuAvRJyaBU7MfaeNQsEIzD1ztR
MZ+ElIfjDBsiQ/imfrOqdUmuczY8Tj/FPUrd2NtYNZ2f6dFTGCw5r077qHTxooaz1gEwGDHV6ANJ
R/xujPsQ6IyZRXsg6wDgOMYsLEA8Vm/BRE/r0nkVX0eT9ChxyGDHWUD9CU3hotAvQJRMtHYMW491
/abB9uHHeEDsvgl8XDwtReV12hRYTAy4xMLzU2HsQCV2JIIPFN2MSSI8UljCp5c0vR+e/jghBnT8
GV545e9YGpLOdzpxsxZj6PSkDeNgcGgwzZxp0KsZh0Ax+f/sndly20iyhl9lXgAd2FG45U5RoiSK
tiXdILTY2PcdT3++ontOyxxLivH1RJzT0y1RBFCoysrK/JfHDmkDptqUB1uAuTTO2LOGA29Yji6u
9fJ9M5QRjyUYIBXyBpGvBzDEi+cXAVZAavsofyBvi/HXeOwUmVvnwK8rhQeHYKaiJfHIu+PlyAET
xSNCrjN5P2qjooTCQznqyqt8PLJ5k8ErnPoWgPioJouCBo7BfWlUhyZeI7hrMPYHvq2bTq86M8Hf
rO16LUfDdueFv5CLII4p3jAo3B6DirXvjE+59hWAyFk7UFU6rbhcoL/CBE6SaungERJ26dxHgTHK
kd6A3SWfKuitGTTDhRxRtgJlyuY8mxx3A7eWilqVvjZggsp752ZOE1TlK+FdxBXy1XwwbZD4RPZH
3pD8ufxvwCPLJmmR6nksBnGkvWspT25uzWi1ecVFFayzV3j0S96zfGuVxtf1l2Wgy/9pFXUlx08+
Ce9bXkdOwR6/GSoV1unTE5MlcHku5qmcAuT22ADDJO0vea0VgZB/YxB5a2EMkZWBFpk0w5zJX2jU
wPNHOTYyfYnZU1RWW5RpczrGc2YJL2GwH23Q8pN9YGHJyZGiUttwS7GGdcrIDaO/ZcjNfFPtveiR
ra8r10WxNuAWpB2fMd0Z6CrmiPziU4jjpX4z60d5w10tXw56SsgGMqEcQFtEuAlvUFdDJhLpnIGl
STCSd8jN4kiOjjydluRR5175ibxt3z1ktC8C3mzGMVy+DpQIVB7TyeYyeMmZlrCG5bcMbbnMIYMp
SMhoQSRXFghvuulrFFEWMvDKTxVQbeVcbLHRlaMqCvznWFFy5nCEgrV6SAB/MLCVwapJL8FTgCQC
HZsw+9lNjZI6dKqin/qoiEef9kdFUJFPlaEhlAtjwVpXiRS8F8WU+h/X3EmMhjjW1kZ7kDcgv7NQ
qbLwfWb46KEgHfLmLQ6alUC+g/wT5baZEdPLxnJ2YNhQXJ13FuKC4SODw8qQD5HIhdJjr8nAaQBf
WQXyWVqmqvx1SnFLvkr+hoKvrSBqRF9JfpMMSnJSA25k8hxys5kNeAjJeOX5z0mzQrBoLgdT3i23
L39RqVdC/6EqyHLxC7mvMY0MClBMqCm9466CMqXPkc2r6lJudzJCMblq5ZArJBW8AOaRHEpFf3Tp
RbMHtXzEUuiusHba6TAQNESHyDG3KXepzFHnMWtOjq7nYr3lwDhl7OWrIRLphGC/gP7MiPK+WBW0
OefyCnKnBdPIFJLvvEIYXgZU7qsGrO/o5VJFvKJFgr+eAdZAYUK+R4NtWmMPsco1s4CHA8WEsly9
Fu5TBCWAvg9etwt5U/IPWw7prBF5dbR9F5yH6LkfYRL2OgQm4jAPIsdabmAmAlYTQr1qYizkQ05s
iCVy1wxtIvSFHG25X8g5JvcPncyQX8moONk3pgcMhVnqTCtYbghKUXy8L+kvgp5BPVs/RT05RLwC
eTcjF5JB0CUAypEPoapV9UHODsE45+y6ZZosTusH1hcjs5bbJxc8vQ4GSoZOdomK3oMMe3Lr+rlp
oJ502pQxlJ/LfeYUX/mZ3Cox70YTmG2Y3SioHll3cr8m9PGnSoJ0v8Wga3Lr9IoUw6ZDzFIm+I31
pYyBKqMv93t+4Q+P/JN56bAg5KKQPy8sflc9jqxy3+AWfSTo7GQBR3w2YXX4leljcaH8Us4ldi95
ZZkmhEQnOc3lFi0fRMa1uDWlmPFM7uFcTL4dXpjOcMvA8XEO9rvjngDUpetCtVTTONUA3xz3Br+Y
etcET5R5zcy0CMBsCTIR4RlVdscaxSLWsxxOmabJOcVmK/+V8eOJU07Co383mZdy+5Lr+bS2aSWy
ObO+fm6nrsY38b7knxvd9CgXrowdpf/kWjsK/AuWqeiLpcXDEtbkLJThvsT/Se630ulb7rQJMaMi
LvbZo0UiOxzkqMgfliwvZhFaJiAoiFP4/X08UIb2n1m1sG0NA2AHLwRNlefmNwOlo7VjqpSD6Tz6
K/n8bHDMHbnpNjgId9UDOEH2LWu6JPiyD8pdVMYhmy1bzn/57yrZ3ik2McBEWzekkQn6S24hckHK
oCdTDMYVx4sFk+bjh9BOpc6zswFPAaXGsS3HFebZ6V7vBqPtbEQl5MTibXOrofaQCfxDmOuqnNko
g8gRJeGQT6nIkOM8jsRfmbbwEbnr8zEyleJVcQ6tT4LCB8kM5X7nVCQhxG+Z0HB24DL6iEGHDgiB
XLFG+5DgMvl3WR2soJSuyTHkx3v7Ub5nkDWnyScnoIyYMv/jQvpgwjImDWelkUHInVb+Ru6QzC8Z
UnvuQuYZhEaTuSJ/JPeZUwwmeCbxEXLBoD7Lb8jYBXP0smRmIJPAtlZXyBzM4MnKXPT01HxMJpNk
M8w6/o30hgMCoEn+U243cm+Ue+hppH4uTpmm6CCXFKl/+DPBMey9LogRPzdMOXHlJtmk+AvxpuU+
IjcAuW9Qkpo18WsFIKi0HglE8tjAJhEy5jJfb3g+uQaViGSY/3fp1iHQYXNO7lyaJQBc+Gbii9xV
PPVSRngijQzbjnm6H00eAmgvO5gqHIimcg+U8bdg++F2SXbyyJwBt5BRnD+vIwV68oFdST6jxejz
QyW8kzuxfJeo5W1kGiB3Ti5P4JSvX8ZK/uTjafubkpRQdUwqbUtH89o960PEfWJ0HupoMuQQi/g/
ucPJHYOryi3g48vpvzlAC9WwLfDCDjXC84OpWQa+QKbjdD05z3zqL8x4ppp8BRxrZA7ZZC57Mvzm
GvMnMK/EboZe5NckUqQ08qjHKPMmR7b/H4zdxzf5uzFx0F8A3eGoRCX913AUeK1hxh5tddapzNMb
TJVJfmQGwetnXE6X+18Z/JMyuMO4/n/P7D/K4MvkX3dPSff0mldvK+Hyj/6uhAvnL4gxjubaqmlS
lhS8x78r4a76l6YjKm9B7zAs13CIxX9XwjXzL9OkMoIpJykq//ynEq4Z1NZ1Q3NdVWimrrr/TSFc
08/nOooYANQsivGWrlqCysiv88gxp2E0JttaRZ13bMzkOQ/gctTfhGLv8xRpEWpnAGIcfd8M3rbz
gAOjmYAQjwM7ngZmHJEVZmmydMsUucrBWLq4sK/r3qFnA3ykVeB4dhERmxbOKrPtbO1U9PgDdHLm
SYXtV4VR1NwN24velkE51JWl1CyjlY+3BKixBKs1jbhK4wAVHQ8dBcM9KsJ7yOxXKpKyqlYbeAI6
R/kIRq69YEUJA4DDNGp2XR5fCA1xcK/gH/Ks7wcIrU6Z8QORnQqNRi14Pv0O+fIvQw8m0iuQEvdY
4jGGIagJYPbsIOrZAnZKInuZ1sgTlAnWZX7GN0UFOppwFbrEPWIeLKtm6bRqKu6xby90O36StzU0
1BJjzUIrWxyx68HbWS/nA/h0IxNHPY+fI22asNEtMG/2i9d2Ch5VbwK4CUNloUkWbox8quH3S4w1
UPIN4+egJcRMqTGrXY1tp0Lknh3DtsnIKid4TouGpzaia73sjjJpqdQaM1WLIkA2XBYDCrDAQCGk
mtURUt03m44dmy7pR5ZGRHrzx+knpUt1On8oO7DYuaHel8yV1O8O/qRfjKWXr9vU3FZK3c9LhJ7G
DmngJthbrWOslKgySY5KfCZRl6WtM+ILHa8QTLxP6SZvTPeQW9l+cAxceluNxqqvknA6y9JlD4fR
8Tp6yqVfZzE7kXfj5C9M4IkE0DyKCfvDtJS6KhQoov5LFUP1rqKHUlTDHI0/7GXd/tlxuWRLCb4X
wLL1FA/lRAq0u8PBT3p1vgJ2XO3xtCFI9802HDdaKZQ1kKKtoejDNvaSLR5v084Daz23ChwG8xLP
gRHs4X5MGTBsk2+qaQcjAQ0ghYNsqPiHnlS3tyZ95uX1hTuqABnq4hlJyxHRextMZGiCCs/RyHfi
gx1Fzq6LRhzDOZBPYMhnZYs0clCj8GP6DmsMf3TN8ldhVPxQI62kg+BXS8sxHzoLwL7vag8JQifL
NMupdyQY4BRdZ0qLjjsUP7dVAaYLq+WIer52Y6nDTTMGdEg0znXoHlxWlUDftvah7aqIzbvi1qqx
K09ZonO7/yZc+9vQ0B0b1Pg2Kl4jJRyuAwV85EZXA9x8THybzGnb1Ej5BxTJ0WbbhuQ2jhIjoWV6
h2F0X1LUuLoiZgoj0ZY5Hm8cy2CPBaSjEVoG0JbUJMq3BYaoWtBfOd4DUtm38F2CO1vrx6u6MH1u
xy8uee/V3B0sZY3zHYrXyGsj5xledFOZ7rLO2IZhbl54HvTUypKasOR2Fbas87QbjhmRCLjovTYl
ORUOijpel+Jg03crpc7FrsXuN/Bd/0vPYbFqA4zcTRBdnYVcKJZDc8PKpjXQftraJb5AhhWv3J6S
TxDlD03Hobn16yNec/1FWjIb0Oau5AuxQt25y9SipWpg7Qo416iM3dldXixgfH+rY+/RMdZFG12H
RuIjiUzQbXLEoJ0pf8hiSA7D42glDy4EKE5NC5Vq5QIvy1WvpP0CAcAEyxiMt3vviI7easDR2IXF
HEyIon0xSupdidk9hz7avFgh20sRgUV2kdhTwaaYAlMPEJBYX5YIk5ug+jC0RmZJVAfq6AgIdJ6C
JC8ymSJC39rQUV9SJrEUHmcbcyhhCKMM2MAdMvX0Ve0QIKOHemwE0F8z4DxTd8aF6WVfoq7AIEg0
tyK88VWrQR4XOyGAw9229b+TeYPRS1bmCJnKMvZAKBsOE+YPpQaQqKXKyuxRLoM8sy1qScfgtGDS
yvK1ZpqZTvbVDtD1QcOpXsRl+FAjpVA3FlBHi1ZfU5CfN7mGnFcS3hYWHB07gCGG/WO7KRIV5Bug
W/Bl8BzVUXIggdTRDUm9lfI9T4e1inAB+uM68F2gGUwiMWLsiv6CVbg40ZhYDrQJcxSsazp8dVTT
v+jHZK3l8nN6280NW7sJOAwAvWop3RT+jQTFQEy4QMkF/qQtfjhd3SyAx2UXFm5580B0BZBzqkwq
7hzjXVlmL3a/6XUp744joyKgxYkg87Ad9RZJ30x7c6KrUbl5jRJAzBC58bVVoSRFetKu6hQ54QJj
oKjwd0ExAlzpMYhG5A51vYukfy10slwFHDqiN5ciiLag98a7vHbvo0ERC/xog3XbIqtCYecwjdAg
ow5Qtz3a+SH2VbA1yIDjqsFu2OxHtf9ia8DZAtRTEaRExNuPkrndKCQDVr3trDT56g7eEmi9w4Y2
E1WJhRT5cwiIkpalXu/GNn50XYs+u1r9qPwiR8mDEU+HARbjlHIz7lLvoLKXYojW0Ga7IcmAKZcP
FZqabjXvPPXOKtAcajQEXc1hg3GxP2uRmewsNkqbjt6xssN9ncc3KG9fqSFkUDsNkGAW5XLS87XV
axqaM+G2LpRbPawRlLNfC0nvOyUJNUrlA55lQ9GHy9yjJe1OA2WtI95SUQ7jshT+PpPCqoD6kGJl
LxrGeQ20H97PhaaV1xh+QvKl4nUzZuI61qq9hfoY9dSwQ4zPuEvMsSLKWZcNCxkOq7/FFvrS8rSa
Y6O0ie+neVeuuih0N25RrSbdXY45psJekK0THUkXp5vBH83Nl6GGror8mFrsu7Q46HaJTi5eU5gm
N9ucczilMoQzaQnX4DVD9MM8nHn7zt/BX/gWmzCoKs29nyoDSsShqks24SFcJPp4lXmZCee87lEs
dt0vVkwS17EViwEVux6sdtftSn1U5toFbWt4LVjyzQPq9dvC66u5Avp65Sh6uej0vKd9ZiqL3Me3
SKQPegO/NmlQjgwKFT/uyssQ2i7j9WDVywEjXSTfnR+ZurHrAJIV0sA3vY38nUfauEDCJFpUHQ3z
VLHVSytyNq33RSj9sEtRyYGoeNVHQb9FGGREH2ilt+I1inhNPsDwmbUfivHoZybKjJa1Czv1hxp6
Yk5kojUaeRcetKxrPGj3wPm2LDSqlN6PKO++KWn+MA24Y0TWYeh7GvUd+uphor9OlrZB3J4mRUXK
YVXfUbvYDS2mP20yYMdmmosea1/2QXvWtQBbmziCmWiOB70z0SnUlFnI5tSH4PhFR2Q3QuDY+KjE
6CTkDgCLBFKMWrsE9YLKM+ayQ8Xz16vYxArLV4xHM0leKvVYud3G0/tXTZCuCw+NVaVHhV7V7pwR
V4ogPUYpXDUdk2OBzAsLGUqgT6u+N7/4GTpFhhS5gyiHgRxd+j5S2hmCHUyICqYKAktFM0HZ1L+7
8Vfg7Dna5YWt25RImPmxidCq5BhiCjSPgiJAZA1CW6ZDYFLqBDmT8msK3Hbi03ROxbf2umjDB0cB
Uoe/z900RM+moEDuIbaT7BGJvnZcLdwGj5Zd7RWBCkzq7LsiF9tIxF8qkWwTKET4eAE88Ftzk3nc
vO/9cLzmUKkNODVSqxyNp1ldohyfJuqV09rdftAG6mVs1Rdag9t8pHWXGqxocu/yUk9a2Cml/aQl
QXrFy1y0dnKLymF19Ay3gLRAcIU9de/eZE6FjLhw5MQZRr5CoWhYfy3qwL4a4LOAV8jVdRw81H4N
kdoEw125GEMqXbWzg/a2w4tEgSuxQK4IYdqaDKuAwgX1+Aj9xiADGfGD5Nzh1mRVrDE6PN1VD36l
S8ZN66a7dOQ8x0JDx7M3vuXp2pFnBb0PETwzxhdZaO49QoxFpW8uIHsuha8+a37Aa0tZDImNr+HQ
I4HnCHTsKx9NTQt1K0eR5FTjWHqKWAus1zx/oLXcpFJ+1vqSG3q2pqC9Nz3MuyABUfOEe2XK5I8J
Xy/MBogRpKNV1TfUswqkBkP7Qk2CYKG38XPu6cA37O46qFuXjVaaAnTBxjQrl+SqdRkmoisPHmmU
hcyA1Alm9TF2KdtoJcY4aunuyFK/i31NOoTj8kIdy6ch+Hr6bDrwudNIdKUETWSrUAmfJ6966PN+
V6DOir8yO0XBFu54h6TmeHj6m04KtcjPpjY1MH9M2dtK6Hn4cu1VaOyhq0HO6K2XIjskmTPdIvp/
YcWGcRFSM5YshElJxp3WKCPZi64ubS1+tkKznWdj14KphR3U9Oa4axtUxeSRwCv9BpmhYd+paDx7
qhkvEqHcgMZESLXAQEZpryqId3BM44SXN30xMyFu+9S8THG0X6s62h+N8mQqaXc9KcgbWo3xpUDu
1m2KuRon4xVwwWXZ5XxVg9xMS2arQkDhvFDCWEieT+fNVtAxl4cqV//x/+Nuj+IrZM943mjBZmzQ
lEHEbCKAVc2y0tBZc9zgrqjGRQHX6KIeS/z+sphz6LoF1LQfLXTcg2kbtflhyOY9hn5XPalDBvzU
SqorAygyXO6U447nYXgz6vlF5ej4gLNORs1zVklZAdLvYOWMPXoleR9zxnDteD3Zvr/xvYWj0eEP
Iv8er1vvwrEvrclTKBCM3dyOpothImAWqti6IYPjj7eexQnZW2acvgwsyqCftvi8DMsgiZ7DGg2l
KoCDqyxz1z36fn6V6/VrH71qTW8vC1k66XT92kKWL0+ZMhze6sXoXAYwOEdQmYCqET4uVKZObXML
Xg88o7SVRTj5uNQ2IPwBTXUMdeqz1OU4C7XFDKjs4CryLiBwIGPlo8gTwt3IRXBNinY0PFaFHyjH
hNMHZRecLKk8YHGGr7zPPWkCqQAtEns9av158zVrnzytgoYatGiLpeqM44HBXuUdLdzBFqd1EWn8
l64jFSKsFWPWAggRxyi09woVA8iip+WgAhmet3Xy7NT2Vi/ZQcMy2oYw+GbtgGqUP/IYpEBGqlpz
+VxyrAWfTQP7Remoh1elu44HqiciNcEyi+AlGPItSlHoY2r6NzVqAZKb5h4NRtyuHGuLEl8yRt8S
Ehc5OeW8VHWelJrwTYTqOMhsGRCVaEJfI1qVeTitfI9Dhs4p0IICMMOWiUI+X+X5zRV2gslMVeNn
lQTn5+14k80xREYlyjtFB15PJklEWAoW9CNGaGNJg49OC2tscDiFRSbVoUIGBKTRlYysA3zavGsJ
2W2aPI8OhDK/njYCd2K8B9lwAjFhCU8sLMb7FBef09goBqFON+9hWeGdhX3G4vQ6cD4ElhYezdZ4
KgW3JV8EGshHEOdQVXxEsyBj59AiZh1948Zx7k8lsyjl607jO8qK2YQqGIideJU27X6whkOU+OA7
cUtBrjeLvrmorBtThZPxQE8DWdtNIvAUy93JWVo91JIeXhwhjGxFRR9lpip1t5yUEVtpJrGNe9mq
dpVjOjLXZIA8Be7BBxHndS+2QzGoGgCUdCv5+k9bwGBjUO/61ur0UcPhrdBiuSEd3Zh67WxH5DIh
vkMFNWsORrmKxEZuxsjMm5m/IZzX7MvUJeUyGQJvZVGQB4NByQx5B9vYloTaWWZ19aIaUFbz8LQq
6i9xwT70pgD8G7zuqTnwpsNGQRWzBPDFAJjpqNrnhXm7cuoCv1lrpSAy0qFH0bfpzoknnP+WFlQk
O2teQiacOTioK7H/noqGSeEd5Z1hyE7d0b+XQUC+W9NNXkUDUxy/pfKmjCxJvFiGLbOyUJaynOkW
KsxiVr7lm3sseg+6N/v4kc5wej+fyKIDY7j6qWv4a4nYVGzXbdBCWsmacNqn5O9UxqzwuXG0Ndzr
ezummNij4/XxdfXfXVjHZ94luIBlNIxfL6xn+EFyCGIoq3KFtzUhwdrLMnBDb0pp7L1JWJZRpJjc
vSa3/BbGON6SzxZCxRC/HgzSh1Hd2WENcpZOn55+N2Vy07KaA6nBhG5yy42DmH+WOQPk422U2/uP
H8SQDarzOQH/xLZoyFK1184eBNl3VQ3G0Fr1+ItxcreR13G2fTzc1srSFtFz0VXXzPltGbJ8nZgQ
VpJ3oAZHYY/UwyQ6hNxWTVnXGapVlO9liI+JwK1B7VcGuVF7mSz2zBw2lDPyB8a/EyHAkIQkvq/G
l2jEj14On3yXAUvz9KT/axN90iaig6Lz0t/vFG3r5Pu/8h//unr6hWXx99/93Swy/zJUYSNqhh29
TmfP/KdZZP4FGcvVXIcykjBBa/zTLLJoFsGJUNG8M2jpC52/+ps2wa/AdPCl/JFq2f8lbeJsFpuQ
NlhchmEL+lYq3/rrcqzQsBEGgngYi2ScUGkRxQvynpnVFp8EUTl2bxeMvBSkM8y6DYbCVg3J6HoD
tmh1pYnRlYfgpuA82CMnlUAyGJEw98d8jUwrOO9ozXHhwh38r1Fp3iVwWCVkfUqsHUf5Te9Xry4G
cKjU0qgfv02msikNjuhxvIMtflNAJUjq/NpWlMObF/ubHcBU5XJ+s9xPd48huk6Nj7AIvObXu5+K
FCp4gimAKDvOUIp23Q4+jeMpxcDTXUuQPo7Ol+Y1Kn8vZlmSwIl5Eoc3cMoPPQbmRfJNLQzAfdU+
ioOVeDRbUOxe6G8JaDEBBCsGFYXHwJm2FtmR3Y+bRLlA/pGElG6apnZLBNWIheQ5laRZ0wcYkbof
d74fPPZZCSFDTQFVFMGu18IV9r27KIluylEBqmk/jp6OJ0dwGFN356PiEsQIhQyWDoiPjp1WgveI
OVwWvcT5J9XFCNt+nrDFNjhwUkyk3IoFSJBxSKjVYOcEyp1bad9r09mNeY+ICp2QrM1pTdUVUgMB
cla4xVau8+Rw1Jh5nIGYaLd2AlOctB2V3HHlqajFqMpaMfwHexoXVcCtNDb6kLFz403+tsmCVVTL
WkG/VLsInSc7XqRBfdF13m2PSgUgD3+GUOA2RYLe9LBqdvRLdCOodES3WqZsXEQeYz3YJ32ylJMj
G4sN9VvqWta44D1jQBFi7VjFO6T4l2PtPcWoicDUXCJvd6RWB6TC05fARpDAoKLC/BO5jrf6Imii
Q4VgtuYOqxAqWx+Y6xS2/pDqd6k77aMkWbSWctR1f+FBlZv0cq+p+MElnF+g4yW1vSsnf9kX9pMY
gtvCzw8l6uyKts2MeB3p4U0R80Sw8cDA5f7BczHKsvtrlEvpAqICnpX6oze4l7EY572pgczRJSYv
8+f9NF6V/UNvWFdpQnKMKttCi1rKoDgsgk2Cpp7G2axoK3Xemdq3saPv1dkeXdJ2eraC4M63kZg3
8bTIsXSblx3pZyPCL2IEnGtYuJ9mTFjWPM42fjYzXXVYi6alxdVP2txPIQ9OdbNGml1btSPqmVFU
eOswdsAyRKBjEz3PV1ZKPo2i66whdm7tKF9VXoPsOZbdY+2/5NarH00/6HUhI97f1fQv1+b0rRw9
RNORwqRCOkKqFxvNRRsnjNR1G8bDyrYTd95OyTKTK9QNcecsSy1YVXRxsUA3KPBk35rM2rmN9ph2
ePmhI7gHZT3OqG262K9mSL9ETIihmyg7KLeJyPdo7j16PoR7myY2Lsv2zNJFOtMTDkh5vCt67z4P
GAm1L+5ts9younvMedNNmlyZqubPc51lztH9rraDr5UXLYRevATjWpnqh1x4N5GTXrdjtDPDfpmj
k4IT/WJIi70VU8WytlgUYahmPQ1F/LUKXATAw6++ho9vW24sXAZ9Ud+7RjlDSQ+1YfpNeeNtUlW5
9UzvR6IrP7pyWgqI3m0Rfh0ncbCc+AbxhSebegLkiEukIFWIGyIWTw2mNKHr7Ca4y4oevoxYFdbo
u1R9uRkKDH7NVT/Zcy/QL6M0vlGb4nWsWmrS+q2XVhsNnRg1dnaoPywRof9WFreJZW+SLv6K2wSF
qQahH+WxTYo74WrbamzW/mRipNZe6dOwcDxti3TCcurKuaCDlmDbDUAr3mEpvHXrBAH5cmN79U07
Xjd9g9dxy7xT9GBVNv429/1VU4dfzByw6xSs4Qnv3F65cfrmnsD+1DaYtOIvSd1S4V4FelVZHN/U
9N3KKb4x6+BAu32r2MplGuJ9Wzb1HhXBXTYVa5ro+8KYHjWqWaNXbQZYQ6Xjf+ly/0LAg+1LIlYR
3CouujXPiUH1vKEIPEu85gq/jgunihFIsyBzKiiac0KfXFQwKaqDzKXX7trrcMoRnqY2KUL7tmrF
QJex2FdlsadCssOxAGY6psFD4TyNuvoTk/W/TO+TTI+DyJt04D8QQTdBmIRFEWbf67eIoNNf/czy
SBT/sjlLwc4SKimZSu7zExGkafZfrk7ewEQGmenIvOJvQJCu/uVC8nYFKRw4OMfhV/+mxv4Fywkn
L1c1hI33pfivEEEyh/sndUEuEG4sGejpKPYm4eobxStaQuzlYPdbsx9eWHvNPGpPxSJza6GBu/Im
9edx4Rdu9VuFgV+J+f9c7SyTFD0aurTsRzigGKY3TXcJIkBHp8tHVDP5VgT2JwhC7VdI3z9XOksk
0QkMfBx4h0s/N8dp2UBYvlP6UL+KVTEhAxt0+1w6no5hpN3nlqH/4HA/XoL1QYsvyTP1QGKNgInQ
LES/3syM3ySKv3LR/rknmfy+GWtQQyM2AcEIfxX8ZFVTcdWrJN7YTlR/glp+b4DPYL74vwD4Ebqx
NeEDdcK4pxSbIONr3dA9wQvucyD5rxn7Pw9zhh8LQi+nG1B2WKmW0Qubn7NROg3ndurRe87a/fLj
QdMlQ+93M1Qm3W9GzfHTSiAe0l+idDTcg6CysKCgtVWnmbUM8rpbWQN001Ck6GiXo/o05TT+vMg2
G9z9Rpxkk2I6oqVjT9TcMIsRbY7rk5U3w9J1PHoAAwtwbdbCPX58y9p7t6z/ess5XZnUCJjdut64
DySfydIqfPXYcjsBWDQVHS/8cLCoqzxftjDIoMxh0H58fH1dXud3Q3Z2DqGuO3kW4ujQbQsQy8FN
adQvuTpumrTHqADGLi7B5lDMmwHomdujzqLO0GFatLTY8OeZwcVf9xaIDSS9k9q8nTBs0zNnMYE7
/fge31sL53xMzUWCz2eIzPZQDhejuq+UzR99tSarS28mjE7W32M6xehrF65/CWm5cW4+/up3oop2
Fr88XCVVn0L8ZZ7eBcm9bz19/L3vLCbtLFq5WRunMbXUyzrF1dC5tlEVVjnGSWLLn13hPPYACRBh
xp0b4WGaXuswRKPjJVS9T5bpeyNzFnicIfUE8ZaADmykUHEcMhZ/dufyim9ep8VREARn4ewMe7xJ
Ov0OCConOMv8Qqu3+8PhOQsyg9v7dguIbacoJkyWoFmBG9uyJB7sKMg+ucg7wfmcn90ZLSXP1uMi
5MVWd98Cs8AoZqlV360qnX88XO9s6NrZ2p8iTShOoosd4qorH7ypj0Ba1D6ZXrtWyGkb4+7jC733
xs9WsG1graxYjaCqYjerKcYfVHBU/GSs3vl24M6/vPXGbWvbLvj23vECbDiwak1E/fLxrb8TfM4L
WhFAtmmqHGdntZQwzPKrUZQo4WWfJB/vff3Zau56QJlK6Dk70ymvgchsB9O9VYp892d3f7aUUQfq
9QzP712Wm8FG72r0OIa+mI/oc35SwH7vCc5WM3BwEQaRZ+EHjvhzBHcL1F1Rt5+83HfCnXq2pGuU
hJK25+stIwLGkgM99oQ5Ad7LrpDr+vHxOL13lbM1rXgjFkKFvAokzYWPzIPTAX3Ca5EWgX/x8UXe
WdOq/us8BRKOKxGi5djZgEFV0mGe99qlhrrcrLZgHlLp+2TQ3lsRZwtbCzOQzjlXakD2Q72DiBRb
8eLjx3jvy88WM4eMhk6/b6M8WRoXQ6QXEGARcPz420/B5z8SEnlm+XWUlNrthYsU7o6xt1p8iYjm
eELb92l5HBAw/4ptxCfiX79961zqbIvOsFzrUx9yYa6P2RpvVywDLdR5XNT71hVGGR8/0m/DLJc5
W+ORWup9NmX2LshsbaE76b1ACBJpxUMd6HcjHZdZIKpP0o7fLkcuJp/1zRZY455iRq1l78y839c1
+CFlSJBzLlYfP8x7Y3a23BFMrQwVTNHOR5PThpA2oJkT3NdO/8kFfju9eAD58zcPoLq90RGjnJ3r
TWtb+IcEwOgn6+K9wTlb5lEV57iqlM5uiOtFnmUoLOY6LiqOu/54dN67wNkS19MpqPLad3YceW77
0PhSKlRlsC/4JIS8NzhnC9vRtQhQC5Ub9M5ofFSSEO1HV39282cLe8wjzO8oL+xCRDksJg2e1mY3
bT7+9ndWASWIX95rQKsbzVjF3kUBVc62uwpsrPVGbwFsfl94iL6N3z++0jsvQdKp3s4gQM/jpGSO
vZtU66tXlfdDaz2h6R9/MoveWQLibD0HdeoXFp20XeK82lF43bcqEk2YY+BI8mdPIK/8Zg1MbW9k
U8cT5AG67LUBGjvvBh11UlTH/uwScvDeXCKORW6rHS/b0aonXfeMBy0vwyNOx5816n673Uke8a9X
oIIP+jriCkl0QFcaCcoSaBTYngxHUcTfP36O917G2ZLuIqPQ7N61cb2Edl0UX6eBLh8M4wJj5c8y
zPce5WxZ94HbQXkjqCpI2YOhr5Dixti9pxwdiGWreMqfJFOM2dn6rgYQqqZdFJehMmrriv7J2vCF
gXRMXG8/HrDTEeI3G+y5vBHSA43SmlYC9JvjvTP0+WrKyrRYUiUJHvLJ6x9GWGBXiUcvY+m6EaUt
Vx3bAoJUKK5ddzA+uZXfFx9gcZzFhNqDv+hldX5ZZca0nP6PszNrblTn2vYvUpUQ86nxjJ156pxQ
SXfCjJAAIfj17+3+nqovzQ52VU721LvACE0srXVdbmwjYZA3+RiImiEd0PZrjhohV8PR0Y8SifZ9
VZGdqC3/qBWqqgTkfsgN9sQ6QuI5CmES+CyJ24kbavZlyPsaFH4ngsFQuI1YwFRHDrUSKEQ735gz
8/G0VL5rIN5yOB+w+a3v7Vg96KF5PH/pmVnMmgwfcHgbV6GxYaYLewvlWt6LRoH3+YvPjBprMmpq
yscRxQtIb3deav4q2g6qH+ScZnJ1/gZzDTMZMQO8Y02m8euF2/H7RqhmJ93h0iZxAlz4X0TRRZnr
v3NL7wpUE8WODvvbYQX77nW0V4dxaSyTALLmQIX+yr5jO7art9XirQ5QJrNvj/y63jfXbIuDrxv7
wvzzNz/nm+FEJ6tBkTg4FIstPCmcLmtzma2dHbQGu+aAPOKwCC7tIifVuP//mSeLghq4iToJlCTA
l3nKqWyYG0SNSg/wJ0egU9lOHpig6D1Lm+i1QjrhTsdNt6aD5cMJKfp1KiJ1NIG13bk8yvFPhQ0z
EOs3JY2qAwMtGQetZb2EExIWwQGeCSYVAaUYRY2XptKZbYA7eXOVrzQ0yp48tJCqgKznJAKlw7Ij
L0j0QDqiriof/6GHyWFhgVfLN+c75PeBVtcHHfSfBa+vHBQM6BSZ0qprf2FxreVCpJZ7NFmrrjLF
9RrQ0XwnoybZCCQzLEUNtef5u5vfjwfvlJrzdbkFg31085qhl6zEChSdgCyaTX9sFnwhl68PCTpt
sbbf+SY/essqbJZGAJ7AQn4UKxwVrvDXlX9THM0L43/mK+s/Jd0wwJZqNEYdVjq0C3D9nZch+l0z
0N3AOBfsvUjAQPd/N5fwIt9PZ543mXHsrkpqVFXrME6PxHiTzlomf8437mm1+O8IRHLTv20rcFyr
8wJtq9K7iiNx/SZl2bLtgWK34A2rPpz+Rx9XSNP7904DRR2dELiTXcNKANeXNm8HZv1oMfGmCzMw
O8WY2YYOEYNAqiS+G/ILLTTT+NN1NhsLpxxYhxbCOwCmDuMMWTVBHzkXRtf3Jy9YySezYI79ry9g
eEehsFhntglUtFiYgm1xDLB0GxhnPf+osDjnSbYn5rGF7A5el7Uv4bHpf7f+sMnxyZE6BJn9HYpU
bZSEnu8e3z+8707mzTTzU9Cg0uIQK0PtW0vYO5TSWMg0IPX2/C3mFoETpuGf4e0MOc1JXRyof8qn
76OMAGpeuHTnVHYOf7Z/0pShoqa9IlnSbfsx7vqFQgM95Soej25hsH1PVPd5/gfNTDfTWbYcvapy
ICfBx1b3UpbQyuTJ6vylv29Ob/qm7WHwHJMP2DqwDYsf0ggeQ+NCuHLuZ09eVW9SuGQT/GxkYa9I
8p6WxYUP57lfPXlB6VCjqEhj5PaOh7S2x5K88eEnMVz0/dPTfPmUSiKc8rQcGha76owgTdpmM0as
WHW8UxcafW7xP53tf71H2dZEgXpTHRIZ569Atdcna13HP5grilf8EYzXHQB6CU/VGgI4yCf8ERgN
S5pPkY1TM6izmg+HF4AegO0Hbo1VoA4DBYym/dx2dYZEqzoHsxe87luO6smXypEwI9fKAMjYh+D3
fO/5e7L2zWQ9bayhGVDFxyheRGDt2apYVutsSe7qUK74odxlW9jnju5OrLzVpfOmuXc/aTsbRw8+
z9Fjm+RYm2+2cRz7h/OP8/1uBoSTf1+LQNEm8vjRrWJ5xcAdjgSAKApFPW86G7Ct+eG4mKw7qP6D
eSQ9rdZwxbT6Gtu+S2vOKbjz3fuYBH3ckkU9o1iXX1jwCvz08uH1mC+e3MXxPd2v3/linS7ukuUH
yrGRzeZvnLVY08UnCkAX2eIzfLotgqfzbfl9HgaqAydfg3T0R1b7aEyB7KuX+gYmz0e2G67zHcyy
v4p9eq9+dKSMW012oaRMGOQ+6IXQIYF/8lySa24+XniOmSZ1Jmuh2TfUVhFc5KyFOLUiC6UQxMlk
cBLQZIRsrfyED39DacSFJe40P/73JfrTbhjbngSXETNQIa9NUEmJ+kz4jd9fOuP5fl723Un/6zza
wNpTQvQquXX6ZHCOkgz1hTD83NUnXTAGuWrsMp4flGxRge4Wq9oE9uT82/h+cwhg/b8j1M5lX6Os
H1BFz1mjrAwimnLVuHIlzWvbe4kUnKAgcJ+/2fczjT/tVkAknrLvS36IHeTNFmJVkZNjm124/KkD
ffOapx0LJyMuuAI1wiVymwDglR60tW0VuD/jn/MPMLeRcSYrcNWDGdKivQ6lNdpv/WiLjXJqYy+i
kWxtlN6/FK4fHYzBIEHvWQWOLzwzbI0B/58E6KcSMLqe/y3fz63UnXSLMak6VWXg5kiCY5NMey8Z
GfyF5aR7hmRQ1sChRbsL69L3TYuSrH+7SY/ziwZ2+/FU748M5RRf0hHk5UYgmvrkqb4w3X4/UOm0
g/AKxI4xg/MToJSXzBOg1/t1tzSEuzXq+vN8w81E+Oi0n+SDMZrVoN29M+aP3CIPXgMbXmw028Ia
I5gqnG1S295iEJAIJhIkb/LQgtNw/vbfD2ekL/7blKkNc6Mz9O6eVPDzDs64I6K4PX/t7wcY0Hb/
XruD8M90etfed/BICxzVSfXuQN9+/upzb+f0RF82cnnseTWPXWtP80EGgwa2h2YrRRIQj/qaXLjL
3DNMtiMo1OoyeE1slH2jyj7t46sMGosKRakXOtncDdi/j1GVsHwPruChjZB45QDFCMezBwfX+Vaa
u/xkMSjSVreoP7L2jQWMlhwyIxi8plzUPirjf3aLydCXKVACqT8C0ASbPVNYNWF+iund+avPvOap
2aVoa6A6HBtxlR55fp1Cy7RMPACFgxpifSlWMDOj/IXqfulMTgTmJpJHVDgO2UqQZFWViPYk76di
o7L7OP8oM2PNnmw1LGOwqWfCa1aNgMM0e3dML3SiuStPRrEYOkvHfevvC63Xpgv7o/WzTTO1Tx3r
S8vgyJVzqfpon0B3rZHfGNtX0NI7BV0o1L029+fbZqaf2pPRXNC8bmFeb8OydRLQiGzU9JKmZaB7
yN8/u4X575O0oH1VXt62IfQIT+CBImTXgjRGs+HCkezcW5gMZRRUFyWC59GeOwMUA/omGsqH8799
rn9OhjFXKBfMPA3axHhT+EAdlCAmP1r+awEw3flbzKzg9mQYw4Q3RhBLwrbbvUuZLPE3qwVmyATF
xn7q1dP528w8iTVZu0HJ9Abg6/z9CP75otfZ1ZgjY9zMlkykKyDkftZip8rLr/3WsZJulBnDYDMJ
iirCDBVoXvzGxw+3vBBKMGY6rTUZ0GC1G8hipN7eAPcrcAlhV3YMxLk5lPlyzNw30VnyYEtg0arY
icByRfylBFhsGQF7uUFlWbTNLcGhRdB0eb59Z16jNZkKCAh+ie4T1FMK0S9rUgD+p3n9u+ngnWgo
49emKlGT5pcXEznnXulkYNUmL5mkagwdo7gb+ArMFl1YjzlxfoMN1Fzon3ONPRldPe17v2w9b681
0ordJGzz+sNVl+LScw8xGWFGlHpWnCp3nwClEFisX8sGwI3IRIiDuDnC65Fe/+wVTUZaCexeMg5i
RMlrv6d84Ft4S4sVkJ1XzAG/YBzJkRLX2py/3cyTmZMRh5PXMhJF4ezzOgLdHXnpnPbgtaVwdPfp
R56SC88184ZOIrivQy5FfYzQwLyGwsrZKiota92mwGRAJ9de6N0WLvXfj6r/lBHnIHybvjsiAGWZ
4N2RveFcCgvP/frJwBlzZCCYY+TskSDZXcUFFHAaNCz0AFTbnn8Tpxb/7tefbv1lLe0BSbI56Zqw
tj7ipoRdyF6WMHV0CSzbMdicJiCFxuP5m809z6kJv9zM1TqJM6CKoVVMoZCt9Ioz+5c54EP3ZzeY
DHvPyhSkU4kMtYTSFbrHCKW9qHI8f/VTs3/XVpPhHtOSedoqRIianRslAOwr9cqi9cuojQvfJzNT
5d/z6i8t1Dtpimp329+b0gswLQeDg3wR7IsZ+1SGsS375sLImHuYyYiPVem0bZxLFJ1WobY7nNkh
TQOLBAWH+EftNa33GmVr5tyLZaj6atUPtzwDryo6+V4uBH5m+tMJSvC1P9mx3ymfxHIPeNqOAABJ
xCcl3oUWmrv6afL68i5qgiJYT5o87MYB3N2o3HmtCcOdxI7zZw10uvOXOyB7t7QiTcx9WyjoDwHt
rG8HD/AdoYPzd5g5V6N/zwO+3KIXuUGwIRNht7c2NUR/CEgs7IO7hfZjBbgugqPRNWwc8gpA1yMK
fi9EnOcabzISGzmk2hpNEbagFA16OyANIMeB5/nHmlk//uYDfXmqGCtVmVDwXmtOboXM9wxRlzLP
3nQ1PNH4UsrEzOTIJgvwkCjw7kbOQ9zLvioToA+JGF7qpKo3Hj6dluAMF+sa+XwbBef2hVDSzILy
91V+ebgWGfc9tkYC1c4adPLXyL8wucxceFqs1Kvaa0dDV6FMK9CCjDWp1fb8C5mZt6bFSr0/yAaU
cLzuRENmJ1eFA0lSDfEpUYsK1eCwa1zo0jOJGGD2/DtqPNttPFCfvP3QMnWwnQwMQy/Rq9yuIMoS
XXpvAXMLgw8hK5e3w4rySlx4zpmOd2Lmfx2xSEm0YWoejH2FOoulU6Z2gGB2jaCiUaw4yEBXwhn8
1flGnRlDf/f4XzoCKGU4HSoaGkqMoTYJM4Tcovxnc+ffQ5QvFy+y1iTOaNZh0pXb2IseqoztlVm/
nP/tM0Pnb3z4y+U7YXQGwvH4/AeKk3NISYZ+65uv3H3UAmCPMUFiRX9hspntEpOVGYy6dKAIPIdp
3z3HLhCSED2/DTx9z003EFn7YOTVtdHGm4RS68K31tzrmcwOKgIXAIZitqcOzSGbr6sjYKvQDFS8
ufCS/l/Vwjd7jr9P/KUdKwuVr9ouadhxw4S4QLS3wDL60fWoEvcXRwoeznFxZDOuK6PW64R0URG4
iaNRR8MtWizMFvWWWVVBKgIWIv7Q4XUXpKLags2WAwwl70cBeETPchJWGe/2dtHmgIGC0YoMP0hw
TMkgLQZAvcuTm94HsdCFdmuRuvlHV0hgCH2/PNRFUQOwUmUrHF8/mOl41wryq6MyWUeivrG97o8v
bbYUHbC8bUbHAOXP/UJ7rrEU1H5hkQtzEbWha0KycsWGvdP4amFraLpaa6xOpqZjIpKHLDGeEF4l
MI2hrCNpjF0OjnQAA8afGMC3Bc1RbsosAwltKGgsEy+GgQYxla7jYZ8Otw7I3KuUqJBVube1lMs3
p2/EzGJNoNpxF9VNGyDP7XdVjVDVqOEOld2nal5UJ/WDVuvE7L0dqHDD0esUiOE9UtCdEeYvJFnG
O9onIpCjtRmlvOGd+6ergb3Lrfh3l/mf/diBOd2VUHPlcpO6AN4UxghARcmdhYTbfQ0PTgGLFQwr
rO6GFarlT7qzYm9Ybdh5wOC1eWxtRWVCaBvfFHTs1iOWqAWIe6BxDdAbZTaB3iHnv5O6f+lyhFhb
fNSt0gL/VPXe0cwdqNqq4aM0fOtYpllIHXVEDe+wKMYE5JgsARUZ+JVVEgMv1A+g3cCkDrBEC9+h
WboCTCMAT3zN7/MoWyPO54DTj7NI4BhpUDEFzx+2+kszr6FaG8EkMS2Ewg0FnonTFS+NXf8xxv65
NFs05riHteIq8tmzoUD/bW2xy0QKnP8pf4mqzxg5fADNQsFVZ849sO/vvkLtfAGYeeZ5r4PV3uKY
4JpprGlZdMKMdBT5f02G0hKRrjtCNlZtpvAf93dmbH/yEmcWJfJq8uSuVxmYctZ4rAZ+7/fqRXUN
RwpjPKx8nTlBnZZPDup7YWCtYU7rduAuvMs0u7UU3dpNThaQCRn4SoYbeszJiwNQJDxFoI2ksAYE
UWVkS7Me2Notkh2Opx+LGCgiP+UtoNTNdXfydZQ+cDD2CHdZYsfXjPgH5O2iaLp2V3Q0NjUyrwBD
kTW8bMYjuMehIGRcaIX2dj1yXzYD3dOUQbpbmciRZ6O/MlsF0GqL/TwgbOu0arJdXqRqgxNe/uDW
DTi4BbxXJQNXKOYaJzuIAAc4F+SrSqDMC18gUeBVQImiLs9dO1acrSwH6JHMb9+tcvzdS9iiGC+q
FW9t8GH8XwNvt9RrXcgWE1CMLPuPLmy+smy1ZyJ/Ttzh9gSyjhG/WID4fc3wUyCXaPzAg54kzdNt
xsc7UKMPltf/MiRAXKUXHZrGkQFT2TWwp8fI7HZqgCvQAoJvjTQiilQG6S26VriA9YIYj/YMq1zf
4AQdHFvPoRueNE8RbLxhrju2RSHgllA0ddnkEAb0/VpTQRcWp9c2lA6j0bmLevQ6lBoUycJLYgYp
TQLCtQ1Lhl24gN5JfS11jMxcjUnB0QPA1U0aFKZ39AxkujjKgABGULXFSd0TuiJSeWoXEZXKX8Kg
Ak1s1CNZMo1hH0eKFzLiLbbXnoXk2aIIpBj5FRnt7AXnR9s611iVLbxaGiP0YxlkBeI99AhWssk5
SECFtEKF2v5liYOaByc3dtDe37ROc+8B/R3QtDvhcT3k6MTPkcbxEJ7tcTC8O59BdcBj3gfIHUPV
qIHvfBtgJtN5NcCKgsn0jyYJeBn5jsQNmDEtZp8U7uu6RFAIcx26XO91OzuLXnDuCtJYpMSW1crF
nGEylDwm3tZ3UHzXCNBQrR4AcQh0rlhSV0DQ83dQ1yQIY/l9PqKXuiYO45ou+xSRCTcdJMBZ0QG9
hMw26FTYk1nKR7eAt2Tw3F+jsl46KwLqXAJn2PSw/0j9WaKmPUCi3odOmLsuB3zRIOKtrsGYBQW+
R5FFbZxy4KV/DdkHCpRItWr0mK+qNMXBh1cB9EDKTe522TpymoMpB39vN7YFjruHmKWrd1B9HDKD
P40+v6YxhYnWGT7yRn8QSC9A47+3aSuXRpvtW8AWdUrqjZEg/tBH3ooB9QtgrnkDK/MbJDevtRO/
obQL2zrab6pGrNKM/VFjexXR+LktuwcjkScalg5NCvg0Hc02MDig7EghWtoEh7AdjhaXSrlPOgMe
exjSvZ2CYZ4QXeGzZETGdsVfEg9zhd1gmsFe+crH8rUCCiTdgCNeLFWm9zgS0Ijv1CqoUvgiCstB
AXfsPDixdcs5Hdc8zZMl9kzgCY/RcMwHrGb2mN0RUj8K5mSnsEGHPUKGimzL3pduGibD+JSKGsul
wx5zbSHaM972hnuvYwfETF7agcgrYLdz2gQ+uFmLViGepQToacjdQ0p57+1rTaDNhEcCIuPxlAx6
x1Kq1ugv/oakIwtMr/hDcgBHtId/E3HlLtzCMXbajdURInAN3zPWqxSzx0JgUljBQENCwMA4KJca
hwg2x87Dq26EPnGSDRg5er8KjYxiwSyTXYrLyL68dSPbX4PVzlbIYiu3phoUcswBEx6LZ9Mob9wU
zgqcGYDwC5Qyq/RzE42PYFSbSyVOQGjFbkciUbIGmJPR179hrKg23ODVEedLQ9C5HWrDE9Ncpfiu
XLhp792UhWy3CjuIQILYeJPLLILjAGx41gMcL1t5xPwFQG6TXrG4h/9YPFp1Aoq7rWtkI1XW3sPQ
hFoVOl4bX16QAZcDdLHOU+R5PQKthUFDikzAG+nCdgGSy3CT9hlEBbWs9KLohtvCj5q7kkLMmNOk
2o2V1f3OQa+rGt0c4KFh2KnUat0A+fJRuZafLcALtNaSpV3Ax5b/Zgltgz5R8kiaZnhGMoYIEVA0
ruueuDexiv1nxyBPivTjDc467QhORCag3uPQVSXQTEVO/dS5fIt41LCudO6vM83YFc85ChE0Wo71
dDz4PkNxDqnomjcdCxJt9/edUSpsIx26HH1MBJ7Wt+Vg46icNU+alxz1pnrYoYTMhxIjNbZJi7Kh
ygUcLMssY4HTjzTg2BfrurWORmUb2155H8i2sFeyG99k2kMK6xfYi4kmDszW6NYAGT06tM7Qkepo
7UROurIEhX+p6YAlg/Bgl4ywSkUdoGkVds+wh7T2GohELyCpBHs3Ef6aIGK2JFVsLwHXywMjHiPA
vG17k/UDVj3lYPTWoCI2hKTLJjHktiLceK1F7x8cpmhgEc4C14yLQ+X0xqPd6HhrJQO4j7ZhX4Gb
AZOxS6ETZF7xVhZ+3m5y2dXPANgjLwa84YWolf9ZtdjUSOtk0jKNT1DDBMRgUY2CWmRVtWXcALxY
p7CwlxmU8la09lC3ikQEQweRW3wkvYCQt4KaBsV771bej9i7lGLl2IPxx6yoeW25+W9E/iGs5gM8
2BG6HV8PUjaYBpWzEmmBnTcxamxadRFQA5jtLIV32Of6NSMWyO1y0KChulhqTIWyxqEggVWgBh44
HgGPESpZPGaVW41T6IWfjf0CxEV3oaIBBgSLiJUqpREwMWBWprZcMe5ka1R4vtg+tD0lWJE9eldQ
FQpfV9iIr3mLPpFY/ZsL1xwwbvoGuHls3tr2xhIYAZigdrmWBlQm7X3bxQkW1BK8/IJ3yzQT9znF
x0wMFebK4316MG1E4Rpf3jmpy4+xRihpZPZvKzN9MIddvay8OIFfHVuRHsoXcCTJCy3l78HHL3aU
9WBkylu4WYkvvlF0kCzlFMRUgMJt6uNrTUUfQH6b2G67+P8LY1g3A3bbndEApg37AmilzS98unJA
/OPPUnXQrbUgfRO72KH+GGr3FqViObIOltBxGLdZPuTB0GDzWjIXbFPltTRoaVoth0xzuEBRlomf
BJ4209mtHwGqDw2Xg+6atuEwZmAvEk9cS6dPlx6mUUjTaxrYPiIBQAm3q3YU9hYWqHxhMEveYLqG
NbwBw7PDROU71oBFSTyB5QClV6ezHAhyStc5Ek/XODM80LjLVzjGMNep0p+ViQNosJABAHccDOxO
PmPHIjeOH5drjpPeK7fCTOvZVgfHSfmnrnixHSNQH2MHTKJItfda9B6COrQFP923XnHwpa+VbeDj
dsSXgI0HfO5UcS8s04WbT9dL16hwpxLKUscvIbwqEI8eIkgLbX0PEU68LMwEdkEUUuCFwo9i9a3a
xH5VLQDHBERUNewmibEsNZ57YzPMyS4+U5lGDWNnItvTTdsn4YMwOkb3ZjbooK+yB9cFLLHE156r
jB77f8rvqhHo+KqHAdkWOPdIa/XuF5xDHER9zFSwkniFD+k4Ec5O+WZyk5mE7uvcEUGeZ1iyO/Ip
OvF6Og3ctACQL/uEHptWlmtZyU9Nu2NKi/fKjLqFMHi8zEyn+YOcdrWE3wsc2C4vr1CmNCIHLsN7
lS0PBuz+A0Jpu2aocFzBEG0FRNblSlkoP68k9g/grhhr1dXNdeWKCJoL9trJWiwTXfEVUrasoKJQ
Mo0ke6KNJ+pF2gsTKcSJ/dbFRbpNQb0EhR94t7zFhysZNbxtjtkfkddOtrIYYRLKjSccZXrPkPhl
pwghTD5Ada5QSzZg79fm4DdgG1rglB6qAY10RIYFzMCKta5N2jxWTmy4AbCsJ+2YLNYweCNRg7rR
kSOY8mrSElugVvkedMc8Oug60e8wialHu/ChGiqQEIaDgwTMK831i5SErRma8d5oqmoJtnmzrmiS
voC9nx5yKp07QVIvbKQcNnA02ndZJJNDYdN8O/K8/pRVlwKwo3EwbI9+uXeh2gV7zbOWRtPitVS0
2HoN5DCCdd5qROh9k5SIXqi4rPddnqqw6BMnKAbumlu4MaAeamy2z5IGyllgXrB9U60X1wtsJMBP
Hfze+lkUelp6eXrB0mQIFatGQKWBfvTDgNy0khLHDV0Few+O423rUDC/W2DHi3pu+/N8THMm4Ecn
wd+ScpyQ+khm9QTZ14V+8TJ3zdpLgIPTZb4J9dHTbb+E+mhCCrydVoYttjSYRcLIuBcVjC34kvjZ
A0zOX6UFYLBXOgYsbEhwkVa5q+v8KtHk18+ufwoGf3kCx0/wKesbyCLo8RVM4WHUcJZhNv7Z5Sdn
SrlBWQOYYxdWEvFHa4hf2sQOG/iLLtxg7g1MwshDZqaRoKIFmUuvKoNAdN3dI572yoh4O/8MM2cw
J9Dn1ybKxjpqkYuAsHtmHy3s1GEf/XP+0jM1mQCp/3ttLqMIi6nr7yU0ZRpb3JG6d3D8BQVMnr7f
BAO3FijtORo2oCux2V04kfl2XMDTMHntjdVaQ+M37h5B92xHfNDEoWbp8InW/ygTArc4nTt96Vk5
JjrU3Q08HKz6rnMAki5hJkz6C3PS3/Ob/4w9XH9ypiR1lhJ46+ne9VW1tYvSWZoQzqxjJa2Vo63s
itsakHeisZNvrGLH4PXacGUI6IiRP2wVJNsXqiqPldmmT00hvYfzb3WucSeTTl35qD6qkNDVRupa
gamM5T9eOKNz4dG/PdHCk09mnTyrSxDvkCk1ZoIhvkaqHea56NlpUr5u3GoEHLBm9+cf5ttTIdxs
MgEx5PMVNRu9PQqqgGyu036fjs0p9yDBblsN125cr1PsthZcV8Xu/E2/HXK46WTa8LLW6H2d1qHG
Xm6XeonApxDNfth+kzmjxB7TJHZG99j9PWYFv4b35pCP9athOsexHj/OP8Tca5rMG7ZMorZrOd2n
bfGcFmrfAYwC0tUa33i7QY2P528z11aTKQS4iKpkDUEZQ6LFK/xh7KrjUMBemGBnnmLK8DkF9Xlv
xjgyY8DY43vqiN58SxCnh7EtRLrbr/OPMTNopgSfFNh12paU7oHHe03d5ipRfWjwzv7ZjDcl+ERt
YWN7m6NAQr2CBhBvcMTibPEJdyl9Yq6hJqO+SBFoBlXW3Nvqnjgfju0F9fCaj8aCp5dq2OYmvSlT
AFLGAlEZYwhJGuOQxSVl9Zwyb3wrTduny6byxDvH0BngikbeU2CZGSKMI3Ld5AIJg+41zibZRw7e
88pGzciz1zUItqUjxGfnX+P3rWCYk7nJSfwmoXGjQp7WsHcK8mYnFQsM1A8lDhSFxtP5+3zf642/
0IUvq0sDkEHuxrINdYzUhZaW5U1lCvPCOfH3k54xNQz1ERtyRoo2dLMDyz4o/Nmkvo9RixiJKjDo
y9D9qFTdMczJZDRCjwZsBzYwEgfAtzFXwKyNjIVdWnsXMiDm2moyEfmo1466tFVhh1Ce8Rhhl/ez
lzCdeqREJpSDC1uiv5cqXUEkeOEY/fvpwJgmog29VNEJpRs27aHLkV/VtgsUz1z44XNXn+xNqDnW
PVzIYMaQPN92p2xWZutuFwn5cb5pvt2XOgY7jY8v/bMw8enfZGYbIon1CcLZpa/pzrDohuX+hRSK
maH2V5bz5RaJKSpVjFUb9j7srdlnqz77+tZkBMU/8YVZc2YgsMlwRlAbx75Njt6ZdzDRterOz9Kd
47CtmUONbbeNu4iluCkArL/wbuYe69SLvzxWV9g4jjXQch7OyyS/rUi35PCkpcWDV7Y/fK7JBmN0
M0ggRspDRAyeAMEJRRRd4WsFc6HAGQxq6Ewr+8NUcempZsbgNC+Nt91Q4bQNebT1L53dt/bz+X42
15MnQ5B7eZ/zDkOQ5N1eOicfWnmTNfrCRmymG/8n/yyyqGFzTIQamguc30sblaf6uaDD6vzvn2mX
aRYaioIIrHVxGwrvZUBYjUSf5y88s1Qa05wz7OcQeK94G/qIfAUJA+kzJzCCu1ztZE83LuFP/dD+
cbtuVUmCKLW/NL34OrUiBE8Rb/KHe8nru/M/Z+45Tw38pVd7sTcMCHSrUNk4nK5O4bALM833mVSO
Mc05A6yWRR4jTaiiTkBZJ6Ai95wxyBDd3RhjR9bGMOLsDrPPFTJscKqddpfo2zPdb5qS1rVEJ04z
xiGscr94PGxz7EZh8hEPP2u2yTglY5oUIJO3YT5Eb6ORXlv2eGH6nOva7N83QiAI92AQVmHu0xeu
67t2LIeFrPxyWffdhZy6ufaZLL2MMZxrm2UbMu/eIVe9/e4PF75i5nrUZOQbAlXuqsHIqVHhfkKy
Gtmf840+86OncO0+GYnGaXsbVpBvieG21m5AfnrxydKbOg6iq0WCpbf+JfodBF6Nd6F6/G+v+29I
wJhGEyUtkTfIsaOPYZoOSoLcES/120NlNs2uShyImkUWBzKNPWAp3fqamp25xrG8WA5doVbU4/aD
8K1LsPWZLjaNPsKKNAwRZp+TxX3RI9hspb+FjUNyrZbnX9VMJ5gGIN1B5cjeSNrQbNm2lPJIbX2J
R/838fO75jzd9Muc5eYm8UcTa1aPj4c/QELiiDf/aH6lqKe8yn+ZPIjKxf9UkbPul7knmYz0Br47
r1Z4EoEsw20iKFL0itr92RZ4yuF2KPHTETEF5LbeeO5ThEDz+RcwN1YmA3yofL/ORNKFI9KkstpY
5gDsKTjDzl9+rgdNBrk7DMwoddSGjoPwqYoCQ5pLqDbWgnbr87f4W1fw39dMp7FAlhdgWHS4B9mq
9RBEG7pKgnJlQtO17I+ox1uOwaE/1FftVbGtbtlzfh2viwsbMWPidvwf49CBrvLfXpZjqcJ0kBRh
jJduBhpnzAr2NrbIctWpBay63kPiIOuDaYFKFNX4yHdARgq5ypxevCBTxXaCMc+GayPJxaHkqWuu
uENwqoYYZP9/nH3JbuQ40+0TCSBFjVsNqZydnu3eCHa5TI0UqVl6+nuy7qY+/c5MoDYNtNGdlCiS
EYw4QxLEUpu2Pf4dpQWJfrozuH0ALeX4y6RAVsCIXAeurYR4bGo5q9xqzWgsAEdI0ZsIShvCbGWm
SDhT6iIndeD1pVxyLGnsoL2sidNoN/Y3E8m0q3vJ3iYnyVYGK+BJaYBfaDIgwTLeM6+Y3OQedA8V
Nrw2oFwLrsq6NkbtWci22ygL/nJA2ZiB5hTFnQVv9O957FvuQRi2jFB8BthnytOnhlVokc+kzYHP
BSinhE/3xslG1APqxhxOucm0j1ir7b2uegrUTMkDBKL2ZW5EGQ6OlX2lwtA8Uxf9czdCijkDycvL
mjNiiA2uD7xo/ug06Dfkom93tODtNu8njsBo1VlgD0W1hlOVi7aWbPca9CVkyEceR4VK+wdVaXGo
q8q66zBtBzIDYkGsRH8wBrPesW4iEGWFDybEBwvXU82UA4JCtShrCoB9SpgB2kWr78ioE2BDNHeT
asAVqdIEtEy0nQFD6aph3lzW8WvScTjRKyA71kAxAknTwXgTjWxnGsEchKOkprP8SaJhCEvsooBn
aKNe40zKtZSt+0lcPpW7pDBgWdjPkBuYB+2Wprl+Prh+2laLGyDIrAUEgVwQxffszonajbmSq+EA
lKJ2TA9y16zKDT8N+7PWo75LtnEIs78buc3PdyiyVIRXVQa4TYa0g9TzJ+RpnjrVQnyLph/9VN+n
VPu4fnb8fGiTZSXaHjjWdIOjw4bdgN68qfbx+g//fKySZdW5YqmIh6ZmWwPem7sMkMrWa+ZsApzT
YGV0fZDzCfPTF1qEnNppS13rtHbXBzn0NgEJOEATrRVBld043S69xiLHNPkIUNJQsS382i1gtfPP
Jj07DsC5/PorXBpgEX5guzqLZMYlJ8NnTR+B8fG06uH6b19YRMuKaYJHts0EtoV6tx/Z7AMoB6C1
ts50GItO5Y3wc+ENnHPk+yvJyIAKaccKagSJY38RrT4DtZ8n1/y8/hIXVuiyYApcp6q4dqaZ0OaY
1mqTkFtcn0s/ff77X08+SLNVvWja3dwpb9Lugey5/sx/Lr8/LMylcCrSCW7WLmaeUdYM3lSORh4g
LuEUSy0uHs9iY7M3QE7XDHsC0aaSudu2VlAjbtPXssvWTLP5Z0py2niumJ7AThjWXQG+BHXATL3+
mBe+3FLTgxYFs+ZWUxBU208akIdHZ/i6/tMXpnapVZ0hUmX5bM1bZZV3rd0+wFM6vP7TF1a1sdiS
XSVL4CUKvtUN3kJgBrCgsdsROHFWTrKSRXdLM+e8gH/4iEvx4bKxO9AnxnQLQPzGSn4DgbpCcx3s
nlstjZ+Lc8RYJIduitVhdloCT1A05CwyW3sNasdb0D9wk9Wpnb4DvWM946qD00fLU6RW1yfx/8vA
/fB2SwFeRHablt3A4T48IqR1biWmSKKxZvoDz5NuAzpKj6XYla5XgRwAyHgeizdYHLanrAJ7hQuK
jFOx7OEssx9VZQt8pzmTF6hak++0QdCSrixeKn5GRVkjtJI8kybui4bGBcJpR/J74aBDPlKaHyvb
KEHH4NX7qNtQNo9lZURFk4tDFz9pxgfwWRCBF2EPAGk6/leWhs/lvDXmbEObIWQM5tKODvTgc2vD
yNyCKXT/e+Qqgitr7VKf4fZTo4mLkHRwJIbTfQ2eFujFwI639rj7y2UsyLs3NIECfIQI4PdwdmhQ
Ie+SKpsinhuPXFZA5GZeVn72meFN2V2cbeL+XZ87T9oYoR1XyMfg+ZBF8/lOCs6LrHy9SoGAzmyU
deoNjM3BydFTqBhZbJW1zp0+vBOm7XodzmR2sqlhMGwn9XPDpsge0mcLdo9lrW3tTOwAa/Uqw0Ym
qAXuPHwCz54f+vzdBlrZzAAvLLbmZBdeV8y/5ord2/MAwNKwLqS5tdPi5Cr9Aca+AF6OTagaGpby
1aVVoMEVOk9HqGsjSbPgpGOID1LgmggcKo1ziJocK/1ewcJZ4a+tNH0nm8NqPOTGBx9L7wxGZHI9
6js9ByAs2YoClu3sWE/CJ+OpKzPYlb8TV3mAKHppPnn9uILZTY7szYlG5cJS3d7MUBPKO8Mvzi+f
r+AMEAz5YwWX3jiBJZI275Wt1nWvhxlSYoP2fmXFK0k4rDBRIRzSKLXA06kTv+4EiAWpFtbTtmbf
KURqvfhFyQ+Z7eXI/RZsxRwGW3d6foSO72H6hHswfR3hTEBAszuy1oPS6YGuJXuZdrqJR/Zm3dH8
3kh8+kWH7JvW3S6enyoStbHmp1hxpoY7wtZN9ySPEiDiVEjYq5jRmfDjlzo9mlko47W6S0RE5X50
cafx5ZMl1uUDGGG1BO7Tx8/j9Shg4RtDHUck64kvtcc22VoqynqsMH9+hDDVKO5BwwrA5Ihtv1JH
tOjUcI8a/plBZJCwg+9lTIrN7AqvebFfbVdbY83DZCrIbGdlRBkfX6A6wI3kaFvgULx1+Gdi3iWn
tFo77osO/vjWNAL4EqFo7BfG6/St8fGNNON/cOoGnh22YaUaNwyofc+mxiovt0K7T/OzChu8ygXz
zBaba2Vzy6PihQyPyXyI76ilvFnQsM2zMCuGCBR88d5YaMpNPv2VgJ2Xy/WcJCtmVb6q7BDbo5m3
OVyt7U1ZPYCz6KL6CpgsSL84GYwO0+QR5yjIqRs3ij8SsYeTtGtL8ISfYnZETysdHu1yDWN62Jdj
zcNw3GuKY6uCCvwhEhXl21jsK4Ax6/R+nuEMo3tYcZl2h/UEdrXrAukbTHAE11bz2nD9pPeUHjHg
daewfegqmJzt0cQptoKuMrLKFMz4xs++j4Bfzb4yGbBH04Dwz5p8JPO6pqH4GCv0fPza8oyP+jvG
6VYHWurZ2C/O0bW/8GywMZ/Am9JObQe+6xvXjjCtcax7xCD0UfoXMGxEv6+7fTv6CV9lju808Kx+
hXIWhS1ZbzxYxI+NwwzcsjUD2Luu5s2Q1IAon/gc9nJLwFUARtvGxrdMz3TwBxjlpf5ge+KJgf/W
wrMdRQsB3A0QX3Z6BDY8Y3A3bfcO6B4AjsO1BzsjyMH7Lgd8qxAQJ/BwvGR6ldl/yrqPhzoA2nxr
5zhym8qD5cGdJPrGIQBBlr1HZOMLUCxwkZvK31r9VMmPxgYBKn4oRlwT9d8ELNTui4zUGxNoKVDm
u6gCNH1ypzEggOxXORRRjoRqzHY0+T0AqDY4ddDr7yNbC5TrS/2VxW04AG5MarA1QQyqyzZwhpMJ
mIWTPLfA8NP5vUhV4MiDAMCzoM+289IahtcLte+MhwESrbHxUgvwbDYtiTiKFhk0I8zqWFe5D70v
VJAknqwEAvLOqAFSBgivmLlXjJh+QJWLbPJc7bPgkM34QmGBuqlPQHxFjUzk0qvaxOc1Ccz0qSMl
qB3OujJBLcGDG9o+NrH2CDSBUjCNBxBr2sDqHux+X5I8RGsvAMQ9iImP6oefmK1fjXeAowYTdqGr
fVh1vMlj0IJFxFos03IFIDGoPhmgpg+oSQRAY6euE0CRK2zg3IWWP1haYQ86wplva4zAr8Fjvabs
gWVn7/bTmAzBkBq44WfSt6bCl3EkuL1KTb6dLXzmeao9YqiocR9BddnBAcs37EflmGDckV3R6FHL
+/vWsnw1Qg11yPd2PxwqYOr1kgSuCcKDCddeAKU86HetoZXkgQb0aCXwgbEzOIzFU6A13zaEpjrU
eoTxlubnHGry2QxiDCO+3jiRhXIDUhhMCVpf5G0majNhCRdG5VfkPwf8StP5Tp23pOARMQeEvwfW
35vuZyY1r5uA2jYHeAU9twP83noetjTD/5jj0LUhSHtPEJo42cek3LNK7FhprkcLSXods29Cy5AD
st01L4XYoKwR1E4PZKx2HxughI/yrhB7F+UYjvMNGPgabT+kPMgLUNj2R7GvaOzXNIidF2C9UTuc
DDBdQsOZIoinea0LXZR51DdGhjzJAWPznWcGJE3q+iFrp0eSgXLuGrAOaG3d8LGc9oUdh0B+RXF+
5oQb97aOr1yDjyyGystLeW/SVw1bIAGfsqu/u9w5dXrmUyF9nh+a4R6kRbBxalj2gG9ddv8NlAdt
n2zdpD7FY3XKpfEmHJTJ6zY9pRBYa/U25DPoCH37lTfyrQNbD+z3oxMXu5qM4VzoXxDhX1sg1Xtm
jAO/Tugb9LcOmeARqNqBaOLvbuxrP3XqrVvHmmdId20m06+u6DBb4sQUPVJwo/sszXCQFDvbcDak
bOHqUjitZ3JDwh9DouLpzO+uYaCeKKxvboJZOiPBXzkJZpeiD7+Slv0L/2MSjUQzV5kUTeTMU3eE
BhRoRC62sFSz8loHmpMZAVodNtCoq/F2nadwPhi+WQdGBNH8iVOy7h0kPTmNR4/S/lQw+I65IB8a
eJQgFWkgQBBCDguvsCKrv2q9d7ZAA2lhrhAW8rqq8A2sYYVOzreB0zs3DbAdmmqdgszp52UDnL0k
Gwz3exy47oOfD2X4FJwuOBifoa6tE5DKNMKyaVgA3vQLoaLB0e/cwzisA7nYhW/TjJUru0pEipYC
wSzZOVKXQcWAE5DUDh037iNm2eyAVfRSGRUPpSrHbUXZ74SDVlsnSfNcg08QwLO7C7QciSC3ivit
7Jnu9XZCIJ8BRg/Q9r8Y5cdxbNCGyIFVNmsLx88IPiK6Bk3gFnhWJyuRA2ddjnOp2Y0l3UAwAXdz
Gyx1NZl7VfI7SO2tGYNSQlkq8B57YzVhxgKnA10dt4Sv2JnDDAeTUnOAuuKOmwzX6dKANx6lwu9U
swKTwS9FX20yWt5P2PO9Hq86uGsN2bgewbtfG51r72RDIBaQ6XbnzxWOvRxcilU7Z1tmJzDjMIgR
usM5+sdyk6tU+Q1a1kFa4zoVuxZysFzP7wcJKkKvzPqUE/HA6njFwfjx09xBKthM3drV+mRvUokV
lExmsa7NHEbdM282xlzar2ZLy3WtNc6+HusztYA7G1BD+C4bJS4urQVDeOwJu76HC0DThR06rjvI
/Rlb6bhJBEZ48g58BH/KBwJrQ0dDyK2GnEM2vhutVVsYhvDgT1BAQgaEEKYJ6wCX+RZkZVXi9BGJ
9okqqPylaRNoU3BdP5otAf95yDqEr6IPEs0cPqa2EWFspuDC0cz8lKpJD6nSyVoVzfie1GZxhwg1
nxy3nKIa1HKoh/LqqFzHfizQBX0YwT8qP/oKxFlcNUaQTCtp6a/Xr7sXKh1LOxFOZk5sIEV2ODXB
Lus6DSc47mkgw9wopF6oSizNRPjZkh2llPZsxnAnebHJcUPpx/IO0e1UNPa/lVWXTgxwmudDqlAX
Hs6I5HKeg1k1EA65AZu7NE+LgmpVwFod7k5AC6VynTZgSyJBn4V5o3RzoSpkL0o3LM9KSJgiHvBU
HhNN26Y2v/HkF4o19qKOamQGckw+AiwyHQ3s2gFTI3PE7+7l35bQolaTac3oTlqHRi2CrYD2duWi
K3IDLHehELRUMtfNCut+UNV2LOFcXHBNbtrUJJErGtijZbgSG1wwn/RVtYUxd3VD9erCpDmLSYtB
YnaHgqW7drYei4Z9G5WzTmq0NnJ6Y8FeGmIxbSOS3EqrhdqmyEUQi1rqu32tP0HMWX+ebapuwFYv
La3zzP5Vy5XDaCVDw7Id3mcK82JmuMf0/7pwFy3OoVRTnlhYXX0K+VYDqi/0Rv3/0rlx/vtfz82a
Np3QVsCW0IZ65cAXPejcWm6rgkO2IUMlOJuQ6//TGl4q2Zt9UfSFcBsY1KvdpB44hXiYutGy+oPL
+qGiaC1eJS5BEEdtqtiVvDDWuV2wT1H1hoeCHltBo9t+prpphzZXM/OnvrG1tSzgj3DWdraf4Bjs
fvC00lEAgIWAhNpH5jIfON5B+JAgIbeAfOy89H56zvNS/WvKE4uwmteC7xzYwCQoW8npNxhayVOM
W0PlCTgJ7JKm6Vc0i5OjBvmx1GsBuYIwUKNt4dJkR7nCHQAvUv4iI2zIgwYUiA/bIhXAaS0qPjPU
jbcmm9PXVvT9B7rW8r0QCHOe0sr0YDJ85kqrNIiY2P1zk7W4WaO5qjZGTdO36x/7552Hdu7/viYr
TC4gk9ED+fmfXr6kYO+nNnLWh+s//3PvjS5bHGacTp01QV+mnLOoTyDlQOpmO/ZqP0PFyRPjaIB2
mb9fH+0SlGVZrq4yAxaDMwC/dQ6lVFsB9N4y95WR4tGSADP2lf1OU/bCXXsN+PUhLRO06VC6IeCv
X3+Gnw9pujRkq3MGunszIDjyKluBmToGLe3ZO2dpdWxbN90q3gLhnOIOAQJBrN2Y6QsfcukLBveQ
BGpcmGmRiqjGBVen5C7J7HXupjcC889xn9qLrTtCv3Vmupnvui4BEK3GJSVyzK48DDjsbkzfpddY
bDs6ZSlMDsZ+R87mAIMY9xDveEHRFklm098y3bo0yvkN/9rcYurASFYzYJqN/gjLqgFFPPeAS8oR
Z8iNXO/SbC12FqhpplWWGMNoeTg15YrbOiDbtyiXl15hEZV1USF50dHVHoVDUGorRmg+SbPb8qxO
HstOmvfXF/QfisL/PQmpvQjODmpBMsPdfBfLGO0Ms2lK35467jf6YPqJXTtBL1o7GMDRh6CaSJsI
GB8e5lxlQaJLunZ51ex015xhX+TGIUKVCYdlLX5SKJwAjAJhtpzoKCnoJd84SWH/HuvCAVBHltD8
Ye5mjk37QAjWW4NE5K4DZRxdoEmH3oviKNu4v6+/68/5AV1mWHVLJmU17QAJlkeL/HYT/QZC4NIP
L1KDuK1HiD3gh0v1YHRPLmTA/u2JF3sS4m4p6j7QayTqWPJv5twynrqwfK3FRoylWwgrcUBZlXDc
dGBJH/dBTZvg+nNf+vnz3//agbXGnJQz9AaVBQcT1EDRTPSgNX9jWi7sDmux+dRQ1MpInHxXFvO2
h1YfMpix+TadojuYZXLLVubSW7D/fQs9zTn6JEO/k7y+p6hESpE8qcIKr0/SpXhmLa5C/WRNVgrk
xE4OBAKCBi744cCF3KKrZ0e0ZCSouz5ZcacTR5v22Unv7TlyY4jvQi/cOViQOXm5/jCX3nVx4GBD
EjhCxc3OdBp4cvcHO5UvoOb+09WMWotTpkzztoNwXburcliq1S/j7EYjvTPR7br+/Be24NIbRkGv
27QIcmh7Khq/q2vgsvQ0ebz+63+UrX84JZemMBB4RJ2mBwKlCedVvek36a7asp0FKJjwymcnUIHl
9WGz6Y/T4/jcPxufBP49v/mdtonDlxsf6bztf3qKxXEw6CZcJqAzAUNEAJG0z9JBC7OBVGj6acKf
4/q7mhd215+//7V5HUdBqscCy0EbB/gEGTma4Ckl/sBYRbGTGerffU4TqM+1ArWwChV/0Eo/U53y
TZkMSSRGiZr3bBZolsduoDEbCuoihhLH0PP7cTaHZ5rNaMZYPcy9O9T7dLQig95SbNPaDe4EE0Nx
gHT1nV5Q9hJzGFlAlISKb7Np47sGAmjrthr6Qzm7OWhfjpbim9syiEELXtEqRWkxQWe0fM2IO7gB
b1HoQ/NJrdjMmj0QHcOmjyuU2wrBrNoTZC5fsowld1DnQNe4FZBVswo3LDkvfIqK1ImnpLtz4lTd
Ern+eccRd7ElNNA7TMcC7M5wj6oLLMiCW/90/JIl3VcUkxz7MyYOdygfPmIh1zRo49y4VFzgqpAl
y3dudQiFAZu7Bbwn5XAs6VFGFnEbe3OakvUsqvnDYCx/SzpdCyDAg0aYrspbE3dpq58n9K/1WaHr
QPUW9S/deO9M6tE5vnGIXOIemIvAkhW1axemjQ3GOoVGj0PeRt6Vx0kYVqCBbh62EKsIFEi4YZGo
KajiWAsEhOoBbhnm55FmaQSxp/xGcebShl9EoDIT7aRiRIhJWDHcAqGR4za1dgfH5nJlcSjh6Akk
E65v/EvzughHac2QaRQYjLVynZnWmxmX841Dhf5BTP10di0CTImiNc2NFHgJuLPvNMnjPYO0zmM7
cvNtHvi8Eyg5b1qT456KsvqLqOvm0ynsNA4AnZM9uBdl0XquyTtIkjo8GOCjs1fAxIYqgewt2oR5
ZCOI7To3J8HQJGjn2TOFbCCJnX3f1lPnjbyRJyuF/lDWKvUroxNyNY30w2aMgQogSHe9gWjjHu0z
bS+mmq14XvETHev2fupK+3RGNv0nIGEJqTsICcP4nkKI0Gyr6T2p3PrUytQMG1UNL2CrAYY01ZXz
WmUERPJ5JNE8D7XytCap13zgGYcSs1uGRqOPR5UA0pxApegjiUn32GSJuxNEJacJOX8wlBBTwq0j
2xUxF3eoODieMNMevzVBC0mvY5+rfmx8IlDell2O9j3wd1GpIFOZTPWH4LK5T8VAIc7uyA+jVyqM
M9atQMNOw0Jv0bxFdD45stV2o6NatJ4bY9NBmxzGJw7a4YTmq7GdjVfoQfMP1xUOcEq1HUCY1fBI
BQG+pkf/jQ5xDVU5UkUmS6oApoLDiqcIGpZWD08p5In9qp5dnPkGvuegu1k46PMUxkNaB+h7mmEW
y+KRSDiuwCYNHXHLLjGwlm26DG35uIJAI5LJ9DmJaRVCTks/uakNtd94dOCuBGRFoUkZMtK/ZW5f
RaxiVTAiL1yBPtScyFhmW6Dlszv4QLihA6uuIIYXdOBkaGc6Q3vXjuAoUFWxL/imFm9tHqsvSQYV
ymLqGKSDu1tpy4UKirE4yzRVKxvsu35nIYXwuiEE8GQO07v8ljPLpQEWJxrOjRIsbATzhJAdVLWj
NFXrUuptNPW2GWTEgp3heCPLu1D+o0vIJxT5p0a3nW7HjA7KvRBRB9KoSTZMKaiGmb1c0WYkYQv1
0afW7uJo7gwBKc9RD5lp2OuYIuMoBrA+ZmoAndIl0JzUuPi8fsL9HHKpvjjhJHVVplPwbEkHqIKd
5SP6bYUyTW92O0D6/mmUpXua6N2Eu00z7GAr66GvRyVamfnX9R+/kJwZixo3WCI1oF3VAKd1dJax
Dof0yMckcPIbbYgL0Z0u3dJwErnExCUeegB6HMp0fu+6dlNj9yTU3tBuDuN8CLSSbktN3Bj0Qpxb
uqdVST2xWENIZ1U+Hmxa5PBpSyEIawNJliP6hkATFx//NoXnqf0rfzAT5aSVkSHIdzjyATmNHyEQ
R1fDpL1TgHHC68NcWGxLjDKHsP+kQHaHx+C5jGNv59Z8i7PyxltcmrJFPLVYktU6k8DEAzSG0LHq
ob1NR8ioG1ACvWFjeOn0WOSoDaQmR0B8+x0KQp0/QKYVatppZJrGKWWALhjW8CFt7fv6jF1IQJbu
ZCzRnZrgIrOb2l8jvXfGl+u/e2HPLM3IOo1begyZ+V0zny1J9R7CPWqnz+MH7/obPZwLX5strmaU
8xxwV6vfjVBJhCiVB4Ff3wCE8Por6H9Ojx/yJ7ZYtZAoVVAOm1BSKY01AwHcLfadXq5MiHQqaBCW
AmrDe6HeWRrGxS8JAFSajiEk8zw2q3UVr40UKUH5BGVUOKlEzHnKsyIqx9c8rcLRkZBNfs3+AHma
NTOipjb3Q/8YQ5jXyoMzNaguPhK1BTzcq+NIEuhxQnw0aVdGz08xUHAC7LumVV5MBap+QMIde2Od
Iqr10NIDXrAHtSEHDk7Wr+CL+AjWgONa0C41gkp9Z+QoCcVP37fEa8pyBfjmLLajPq+HPLTNdZzY
J6d/Gvi3Wc33Np19E1r/OV/PwJbOzejl7j5usQ+Gb+ms4Ey1yiYB+NlXZUBpFQYTQxaSogjcCeka
CozquSyHFwEA+GAH4/gO5R1YWKRqAvMd5HGkUzIUTjQU23ECQNx4ITMwPk95pQCOf1cvcGvAHHOA
PYDbY42n1cA1WZo/FuA3ZjouBN1ai9HDmsrA6qMSphcAms9ApQA13ZHHQi/8KW6BI/9SLJAT8VS8
ouUjhwMZYC4APApUr+mTqeG/gWS9rUUp2oOtOsQVTO9sCM2PH3pGV6jEepq8h8lQ7QELXGY2vtoq
sdYFDoPBYzoaBiOUuneptalSoLehkA113CpIbcAA29CyK4/Kgz3gMgE0NT9NIByWAOHVYDnWQJh1
RekrI0wSFNKBWKefjXk437M1ngN+kAMDaAZdCcXwhqw4mh80e5bySda9X5rQcE+KgM7CV2nqdTZq
y+9GCXMEDUlv79dkW6i9qmuvHPbx+J9WMS8RD0oPqzPebV6NE75P8TwkO9t81DOAsAVIlwQ3ZrQP
PMAZazT6tfG/M46TAGtpUN8BclVnAyycBg9a87DCOLRwpigO8ssooiL3kjfWecL9ltpvmv4mmT+Y
u1j1QZawG2f/jyeODU/i/w0x8PBOLGUaYk9ate6M4lRW2YcpkFwPaCTeOBLOJ/3/OREwyCK1c6RS
ZtLV1X7wx6BYARoeiJUR2isQFnwngCi0hypH1Ef1QURawIPr4/7cO8W4i0tpTOvY0Mem2rcBjFJW
n9TrIgVXs8r/3Xuv+/2R+R/Pj4OXhFhCnu49fn39k+Ihhl4kcBArQ8Ovyqq9PrB9KnpA3bv8nur9
6vq7/RiB8PuLoBqPMmZkHLM9qrDyQ08p6lvg6d7Ici6tikU0RY8y1tu+zPfSeo71bQ2wb6LyMwXk
xpL4MQjZ7rIIWmCzUpQr8n2noWFeGB10fQQgcQ50tm8MceEdloVQqF7bFeTt8/1gTkGfQoZ9LMO2
Pg3d6fonuDTAIpD2jmlZjVPk+4YfOmAlHfBNYp36LUzG/m2E88h/5X+EaHnV6ngFk2Q4cFFAQuaE
OgroCurGLF1YR0tWXY1SdGNlndg7TnUPhMtawx3z+tP/2IHGNz4P+dfTN62hMmqlGQoaaiMNOyoL
5DNQOabAR2aQc6qkHg4MxYLr4/18H8CAi+3OoUiY5LTI9kbN9ihUQNxf94ELDmiXRTnid4sivmbA
4svMbrzjpXWs/+87tnHXC2T9084U07E0Cag+7VpUWnTjlX5Ma/FKi21Oa4g9VBy/7xzsO+BRg0yB
KeAjRfF+Zccp0Ffct0efhcn6FnDg59Iixlxs/qnL4yJPMWZZeO5b8Z5v4TLgnAAh/8W+YS7Qch+u
Rfzz+iv+kSj7ITgs74n2ZAvOgbPctcEc5GGxAuUl7Ddogd8Vwbz+VXgEaz9oP3CE+u1vEaFg72d+
HBb+rdPogie2u7xJlnbWV7p2/oyeuQKhKUjDhxMMAr1mA6SIV0S3GNoXR1ocGjTFtVHXMZIK8wcL
uhdgFHq5LzzmM5+G6KP5zo3Qfv7JnyZ2cXoIqteOOWBi9VE7ttJGdS5fxW37ZjkyHGACdGPfXdgD
xmK9APw9WbGbTzvk/XeGks99Xz/2Z3DS9RVy4YhaXrZyp9SZ09njLnd6r9U/WXZLlu3SL5933V8n
VMyALZkda9yBtw3Lpf9K4+P6I1+Y+uUdqwdjespmPDKV2gZdJGSlstnXufxCoTYs1HBr7i8NtPjG
MH8poJxUuDsJMiJaUR6Ld1MOnzrQU+14ff1tLgS6pcimknbmaAROQyTfjtoubRwwEHZDdevgvvQZ
zn//6zPkNnB4qmnw+/G+7n/p8tb3vfTgi4DQN42A108/7gzk5o6U26GpVkac+vmtHODS/C/Of/jY
sIaAILqDvajnur9KR/pngg+qA2CXVTeqlX/0D3/YymwRBlDsF8SqMUP1CtybKfH1e3Oj1vwIu6Gd
elaB/qswV8Zds3LD9jM/GB6YcJ44JL/Z+/U18EeC76dHWO7yLksc2RjjLtm0uofy7x6+b74IRADK
SGSDKglvpy9npVYiKm+ANP/IFf4w6FKWs8w7zWksc4RWUBOC6eyZa9wUPc3/jeV9aII2dJC25wGM
AH3HJzd6WRfW49I0mqF7boBpNO5AaFDte48b9vVJ/Lm1ZLtLmc6ZJHrrKrxP7rUBuAi+5r0Vm9Kr
vLun8GGTep/FStyNXrR//5gC6u/BSvM+TucIcb4kZbippCstQE/oxhNd2CF/VJL+2nqToqkk5PxV
wX+BSyMz30aJLnNyS7P1Z+gIXvkcNf4aAZJeUCbtMcJ8Zz+KE6AAB9uX4bQyt/peX4sb9b9LgfWP
3NRf48j/x9mZ7caNK2H4iQRQpERRt5J6VdttuxPHzo3gOIn2XdT29OfvXHl4rBZgBBjMBBixRRaL
JVbV/wHYqWUTHf1+q50B/fXjR1Q7nMZj/VBvk2N8trw1xO/CgfdPgufDUDodJHA3WEU7NF2z39Yo
s9aMFeP7vMwNE6a4lKYvLLQ44elo+HBfcHngoFXSFbvod/IQ7s3eme6ZP/rxd1CVzu2pfzO2uVdu
uR9tko2+6TfU0bw1+1ja9v925od3pb0xgJmGI3I4Vieg0O6HXbmznjD2xdrNCDtNF/DYTbYzD9Pu
9i5ZIJLbKt46MsJmpCVMBl2xnn4K/WJbupbbbAZs+PgU7qoNbvYctI5uQvQbrIRLC6uqao+yueuA
DbhuBZ2h1xldUWDe5eB+rbzVwlZTpUeTACUGc3pd1/fwGW09ztWfMU/ex/tg97N2QN7a9E7vSm/8
C1XvyUFt4ilxqrt25RjXrxb0iTf9lwv7sJaIdCSVMaKSygRCKwz2nTZDyAqMj0R6gBWEvN1SOgJ+
ah7MIrmw4Hnl3ZdGvs7Jh5HRT2z2rYG5vSq+FYfqIHbhHg2RXnpEtL9L3dYbvBHWKw9iX2yq3Rr3
ecnjqmqlpJCTpl1HHtx5Kzepo52QQ9sy/Jk2kzu4E/4kh84rsSJgTG5wQehAn8tBWtXJ8B1QutW+
O8p3+2dyz9/R+X1dGVje2pmw9Ln17+8/zM0I4hOkbq92BzGlc/etQof6D/5gfYdQwXAC7+hP+0tf
ubL4vDrMsv956Q+DicYq0kDACE2YX7Cjm3R/Fd9Dq/A+OAUnkLA9gEDuoAmAZUg2mhdsxAalTlvp
okJp5dBZOF//2eeHH9FpwHUhQBqhIvUadDs6rL3dNa77zMCVMKlGVUHSAnHooxV3xMEaPllb1MDg
xq/bV/sUS/xT+4km5+gevCIHyrS+9q3em95tK196LSVCghp/q/MGo6fX5sqYuCiQWJmxpVNU1Ujt
ox4w5wpGYuyCvwDFofcc4U+/sf+234RfXtaU3JYiTVXh02CAjc3zPwMpDuJxfAke83t+FLvSidza
jdBYfrbue2d2kYR47dCiu9WO7TdEvSt+cmEWyfXvPxiHrNNkBFZ1BNgq9ZDzQKHc5fb6LO00cjWb
D4+OBxqCIYwQgZ3Nl+Yb8iR32aXxg233HP+2nifkA1ai5aWXuPrBDyNRSmzdDjBSkKReD3kCFNCs
mcLCtRpRjLxHaYqwGoZn/2wgLhI7SLz8yB/L78Hrta/ZHTf1duK7wKcnIMX37LAyewvnl8oOGkUr
QCyb8ZX2mD/NiEn+Zq/Gd/paA4gHpVnUwUNkGlIbjnbQVsb8/OtK/J9UKAg6fE4wjU0Qe3FYgeCI
W6jwpwXpmjyyV5rxFu4NhSoJag/AfrbThHOx6nFZeU9rJG8gZwBQw0Gf8ZkTR/ukyPc2NPtuT+bn
9iFUmFDMRiFsSRDFlUkOjZF6MxhrIomfxzFCFWMMtTkv0w7rVE9vw3gk4j1K1r7HPrcB8X8CjEbe
9zzEgiCdBgWEM4DaHuQ9Dsy7niGpO2wHL7qv/qYHBBVv9rF4orjQuoaH0UpwuBCQClvxD0GQcFOf
dZj/98lF1/pdfISu1SE4aTa+kfqNtiMn6hWIRzNkfZ5ur9e/0P7/TxahEoKy0uSFlWDTSbfdaGfd
M/1qOx5AnD2Pe+5VODP144R3Le6mfX7m++ZuTXNxwfeDuflfZwJydmA2Jcbmu3jffyN3yYUf0J/y
AsmVMxIBa1O7ZJSKY0HDGvoZTWyDUVio33s0s1+3Z28h8BRqAXGWVD2qx2A245mdp2N1sB2wyRHr
kjPQvO8ro3x+V44N9N95IhzCi/zqdBtvfonfwnt6jPfFVve1e2uj3ZWQP42emvviGKx8qn2u+W8J
tbx4AKAd8rsYMTqNW74zX9I924dHcYoPZFsfgD9307O94jMWLkOEKpAZQ4hhjic4jXJT/mXQZIFK
G9QpvlcX68n+Wdy3B3zo4gbZfByPgGi63E9WNt2CH1ZFM6MIAm4sxJ7LbDQTI3/etpCbSh8S1KCO
M3FuL+CC/amdPoXQwGWxYH9xGSWukXaXVstWQsMFp6imucehGBLRj6M/CQaVsjyZDxMBYEzW1bBy
MC8NoTgmGx9U9Qi6rQ8M6ncOzksxxFszW8sFLs2OErxUuQZV8bC7zo54HRvu6UGycgAuLK+aq+Yo
siyg74LDDtBuMsauHbxygVS5Nrhm9f326i4cHf+XsG6DFoxzix2SGjpRg96+oxAZxS3DCGdgrrHW
lhZBicGRyOyCQQqMUkIeiXCosN1lo1zZggtPV7PWKbjqiE1tdggFcca838QB/lWsPH1hhtSEdUiA
tp/jAPKJo/nY2HyX0Gkb1NYO4J3N7UVYAEAK82oCHwLTGqXJqLPS2GFoqJFtpqTFVjN5V59DNkDK
X5dFeLbz1rzqZyIpolllCWk7s7jQOMhXfsWCval52i5uBK4bY+vQNLR6mbOpO0BAU3qZ3YTv5ax3
u7zM1mKWz8NlYSqnJxVt2dctoIyjycVeG5CHtgNueF0U6dBNM9ID3rx+CbLGgIpFJb94Gqm9STHq
0NH4lhoHTisU2kVNVmpbkYgkdQ050mmT8ULHtUvUZQdzDOMH6MHq+tYOZdo5PYWiDKF2UHkVgETI
+4NJFUIHxwm1IoOSWGNu5dSGz7fNYsG3qEUAIYQtCmBPxGFI7AfQsM+k7lcevbRlrkN+MLiyjXmb
6ZF5YCCRQHULRGIo+ThaMq549qXwSE2Rc0lITBvoDCUzym9dqGg1KMyekr0MkameAPg+WQWZvLoh
+laXMd8CQ81waavPwP+0qWcIzn7fnsilLay4nxIHWFNoxDrgnu8pmroXXcTbqLvK6dlrQr8Li6Xm
y8Mh64YAgssHSNieode/Keka4mvh7lmoefDCpPEU6R20Tfvcs4NfUJhywjk8RCilDAcoJqE2Xv9r
Vro7RJpL7Tc9GVxoxRGr2M3Q3ZyQHWzuhH2h9S5HR1ctnwNI2hUHYB0dwzwnOjRbi29V9sMKUIxl
gaY9v9ye+gVDUwuzh54VIkw041COpLukUA7fyi4pPDR60xVNgAW/ZVxX/YMtJ+jYIaaIYGklNNvi
y2RBqa6anDx8NvsvQVwsdBz/dxBdpNmYS9M6VEI/XfXJJIdcYhpBNkmspBMXrNRQ9qShmbWhCcs4
iN5CrXwArEo9dQZADGz2oCWyMszSYaP2WCQxn2Ji6vxAR3Q0orEu4u+sJ6xzwKYaISnCkTyoBn3b
zLLzGIvrSwX1lcixKJrqV6LKBbtQr1c7PZgnq28aHzSCSVZokTwxKH7cNrqFT45/PumDReBBdV/q
tg55s/pxDLur+DTauLIZKS6N5x6j/B16ziu+dGHn/9+9aUniAkUF0LHGx8HvpCyipyyr05XlWrIK
5aCUndlDIWKyoLnaPTZoU2Xjz8nWT1n7dnuyFlbi3xX9h8ma8t6su15Yh74jvp0l6VXaFMqoRvj3
9gBLb6B43wjSX0EoM3GY0/nR5EigWvwcB3IbgMuysuILY6jFKKQzOJqUcnFIrcSt0jtbaqe+QTUr
Cn5vv8XStlGbACLBS82oBoRHE3rrITuYMrahabdLqocme+/CxxJV0Yks3+s6XfkEWFgbtWBFbzhq
Ze3CPgge2y8jL9snLgwZOhRfB39uv9jSGNcp/bD+I2eaTEYuDqFeDMcgzHCPbSLX7hhhzcXK7C3s
EbVWBXDIIIkp+v3MCvLG+fgC0d0V+11aesVtXiGtAxFYeqsTboguwSw+Z9V9LNPd7Qla+u3KJ17A
yZBnKRo+ctn6WUN+hPH09/ajl367srlxadwFNbqj/BaIRch2G/YLOAQplKOqbKO35EtyGpZQC1Ug
WBhLUqPXB0GZz3uyrarhvm7WStoWgvl/hd4fTEjTE7ubRTX5UmTcYUW/nXV8IxXFHmoDCLIF+R2E
wSsaBtdyptfLr08u/tQKFIC8iiwwWt3vS2mdwj4ovuUsqqAAD7DQk61bJlKIsquQKUs0zUGGt4IK
sp2JTSS5tWIYCztHLUiJDHzCdmPLfGmRF1Y1b+k4veSkvHzJONSqFLuHuEEaD8xHZd1fHcQ6mep+
a5DXKAm820MsvYGy90ENSY0osClQefVfnUIlVZ/kGRWXa+n1hb2jlpmg9ZdIAbCTP3DWA64wTg8j
lWsVQQvnvFpcwkYDYqmc136RCQ0h5bCFvJ7lktg6Fum+K8S3uS5/fG2qFC/QT5A0FJTWfmi9gKDl
9JU/Dc+3n700S4obMI2WyKs+iB/L/MzsfFdV5op3XAiO1UKRVIaRFgLvfaqm4VeQjU9ZnjPUCk+v
AwkOuoXP1q+9g3LKB6KVgYwMdkjH6jkiAn1Lpny6/eyFl1BrQABQLjIdYBtfZiG8SbrLysirW3Nn
D+aGz79uj7LgjNVKEJFFzUyLhvlV/Rj1lwoKvMR6l/1av83CKqt1Htem2F4mhcTzeXAEjKfdxCxc
K1hY2Mr/LsM/+GC717GgYtZ9M0wedGI9tTZKuhq+4nGXfvx12A+P7zQ2cjSkSb+c7UNY2ifb1Da3
5/3TX86FqjFohUkbQ9x2RoLjqqrA3SbJ9jlbc0FLj1c2LqRaGs0YjdkXWsPcOW7DbV5AZTogzRq9
6tPJwRso+7ebRAv+TdBAvquH2h1SX1GwvT05nxolHn09AD/MezkHTWEAe+4PQDoBfkOF6YlYQjJ7
bX7+VbD931mKIZSd21lmEJmypdBdzB/n2EpewI6yNnGUFq6m5xUkFeqpdHq9ivdWAhZK0U/ZVibo
Hx9xM4rixGncdXWFIgTJMuYbc1YiHxFCZBDdPh0cgi18AgLXmww140R1sPluT87nJWlcqCewRBu+
rUGR4ginCbQLKDToRjChx38VPs9bp075Jsd9P2lTB5BUhw+H3LChv3CmVXkUkviIGdwqO0RXx9it
/KzPix7xs65+7MOitbgb7LQqD47DZP6pK20LBgjDlSpYhlxAtnRMDk0tNmFLPH0y9gSAoi41dhU+
JlIQIm5PzoJRqkqTNREh7nGh9VQ0xXdiXRlNXbbyhgtWqapJDhYU6ot41I8DOoTNOf1dy+zcj/Z5
nKK1Hp6l369MYtDb+dB2okI5Z9zfN3E5A10TrN3nfHqkcKGKeUtpAcRO8dEegypiVE3uaCE72jns
CBxSyMcSsru9DktzpXhOHRpX0LPls2/SGgrvInYYIFBjGnvIUq59nS4Ncp3EDxaXJgZ0Y1t7BjcX
nSpxMwDhQ8+1Ze2zOUrd22/yaZiPOVM8qaAZBETDErcEpSAXZI4KzdWrHEDlGAzVQ0PEdAEHq51B
4xhA5AQEpFkZeskYFA8bIvEA4WydHHsZhK6oml+1Hax0VS6ZguJi03IiIZ25jjZtDtfB7NfILqEt
HOwQ40XZGKxsmqV3UPysoecghiSZ9A1w5mOdvgPlt/IKC49WhSkrHEBlPyXkWA7suW6s1olooXu3
l/3TKJsLtU04lGNV5C2BynMrcf2cdc8sKR+hgOxJSFihsX0AtqJdA7IvHNdqczAj3WTkU0V8A+1f
aN6sNxMLXwdLrgQynycm8DqKKTVhL62MUnE0kFotc74rpObmnL8WZnciUGfjib1JcLxqRfI2DPPO
zLvtMP6+PZkLxqbmW+cy7YNgnMTR7i9l/iMPuWdyxMpg9+Tjly5X8YqKpc3o9EqDuTGOdQqdhzY3
tDueWh1akbt4xSgW3kPNuer9MJRgFfPjwO1DlSF7h9T3EG8shsN0LehcsAU19TpwOdVaZvIjG7NN
GLL3TGQ/TS1ZOwQWvKaadsVdnZHGIg6OkAmC7BU8FvStIWbv5F9qROJoPf6vXyaxoLZehAHwgeei
Eg5UY3YjepKgXO6Rdi1/vDRPyhFDa1DteiaNY9G9MI6W8+vepPaK711a6qvT+XC2dI0kRpK1/GgZ
DfGJNqGcMYjoK9Zh3CcNcGkW9Ec3t/fH50VJmDHlkKntGGJd1VT6ugXVEKB5N/3QgIZjG8Ue+EeR
QRU8QktVnoAvnQfcoaTNN81sAHvUMZQI3v4dC1OqduCYMwdWoklwADTFbpiha8EL+l53a0LWC2ep
mv/uOmQIJI7YI2pq6ezahSn2A4kKL22McmdXLdvEfWagx99i76gy6Xdfei81LdsnTVpAu770ObEg
WwHkE9iAfbmm7bAwbWqTsugj0NnTlvist0ECOuB2zEmslcKuhYerKdYowyE9F3i4nv3U56eifW/X
9unSo69n3wcbt5C+BejG0o9X8QCnRU2VzQSocyj+vz3vC65GzYMmMiLoMAYcD52hwHsNB0MW6DOz
8hcam2th+XVHfvIlp2ZCuwC1O1IWMKpUi3D/Mhy6OVhJRSw9+zpzH2aImFJnPUz2aHTdKU8hUZjT
lRTXgoNRE59ByLUhJyY79pEsO2dMIQ+Gi6n0aeJ56fZZj2w3lWtKwktLrTgYMxKWIELax4ABWAbV
nDQn6M9dI0MsLbQSXqAumuoRakSOVAtqF3D78DSHAg1gfTPt0opmKxt5adKUqLVsyzBDiy5Bwy9q
zcOfoq93kbhE0OzpjHL7NatVAglo8RbSYJIdozgg93No154OHNje6LVx2xuQcbo9zsKaqOk7q5mt
IpLGFcXVXawgPOE2YQuC8EoX4tLjld1txpBktcAR9O3orWdvXQ1Fk3gl9F569nV9PuwLGldG21Rm
6UdG0h94HouTzkA/1Oph7QBe2HqqclcrOpw7fVv6iaQXfuXljvHD7YlfsFY1Lzcz2eDCR2v8iNav
+QCMrsjsO4p6co9CiGxlgy/NkRJBUBGIgoSI6ZkJTnho4ztbotwnWbHSpccrO5qBRWxHIsS5MKbz
z4kMPSS1cc65k6jDH1+bKGVb45Mk7btZ6seqBNSY9aDViv5YReR3yelKHf/SYihbGqq5Zk5Bv/br
Znb7YvZqXLGZ9RtPm83tt1iaKWU/IxeTa5X4BwmczwACJs5cdQ8Vr1ZKcRaer6Z7ijgr0qEupmNq
sB+0w4chaiPuoN79fPv3L3yKqgkfdH+3wop57BdIxJB62o6aFThjD9zqXOMG0Eg2V8LLymwt7Du1
oXiG/lccm+i8nAP9FLMMPCW6su8+rxrHFaFiT0HYppWY7doXRK93EORMjmWbjcmGFnlyJ8MxyZw5
t4EwwitnjWvORu/XotM3AehAOQRwEy2FflxqPVdGB8bGlPAZzMw+zQYHAtvJY9c1Ve+h6j/MvUrO
EDPpsulrlvrvPvaD0+vCcNArCmoHgGnaJinjl5HmkB+YIdISransLBiTmvWBzFIpulIfEQMX36tm
cBtg1wNcCN62pYXdpqZ7ANYVVK/YeEz0vt1GJO72tc7ZJrwyT1NhRCuB09JrKAeEGbOZDMHY4h4W
eGdB7gW050ezWQmK//3eT4I+NfEzdzIIKgQdx2FIDsNgbYrahMDmm85SN5tOBcvP6GQFWsVy0xlc
b0BnR/ocjcBE9U/JUEPO76dG1mK5zxuBuFA7e/uxDFJgusajJovGC6us2Q+ioA8N5LT38JnSI0Ug
n+05QAmN0cUFZB/puNWtIDsEuOV7zDuj27CsCrzBgix6o5F8a1lAUQ8dpYcCWf+X2wZwXYBPJk5N
jdbplAqo7I3HYGCGT/IsvwfOsd1rbQCNKjQAbyCN2ayEIAuDEWW/G5ZIgmBKel/k0S696ngDhqPh
rbj2baYrh9TSIMoBkiDG7II8BlyqKe71vC1dfDoLZ26gTsL18JiDL3977paMWjnRy3BqWROZ4zGr
XoO5coU2OWn4JWkh2JByoJvpnOdZTcgxqLp3VECdq/6L35BqsZ6Wo0Q3Ki3clNL2cQy62OmzcEtk
/np7Yj7vWsRvV9bAYt01aqbk2IFwm1vjIR+GXZaYuO8BqlQvpRtVuj9COtMxUjDnbw+75MyUg73u
dCmBfIWkcmr66QCuXPsgjHaraWsNrguHodrqzDVdlHMqY1/Xwu3cCb+h2sphuHCqEyU8pyiuz/XR
5seMGtvWtiHX9yM1nhjCdDuOnEgP3S/NErnumw/HVkFMuxgHCE+TsoB4TRoOqEmUHDr1UHUHSjRa
eaGF3UGuq/RhnHm20koCV3CM07z07DjvNmbVQIRWE1+jMKLA+b9DpBVporBFTGDSxuGN2FGCQMhY
Q2QsvYGyv4e5r4I8gVgw55cg/N4G2xgJndursPRsZXezGRhlsLukn9gx8eoyhExQxu5JEPOVdf7c
oKhKotPpPGhyRMYiFgKNE8NrzCHtGofJy6TZ3mgC44yv5pUD+HOnS9VMIpQxx1aOiNrzKd/kqeZ2
9ozPj+xYl6ZT6CvRytIoynqzCdt7FGT2reS7bnUQ6n5n888Z/IcmWnMiny8MVbnAQaUXJOu0HHee
5XHiAl2MrZ450uxWpmppXZSV12pgeUTJZj8O7ivD3vbd6FjWN9uevA4A90J+6bClKiLYLMo6tmlO
UP8dQjTEKndpAiiPVftzmvgo2vvStz9VecFkspt6Qin9cURbkZMawXNnGcfQRMfW7a2yNGGKWy/q
1E7HFqCcBrrglTG9GUXWvwTDtY28bAtPz8BCdKYsXZP2+tzLUzWRqKexNpOgJn5azj+YWT5PVN/e
fpcF61K5sUOcZswgEZixpY1KUavI7/o6mi8TDq/914ZQ/PtsAq80W7E4Zonst02W/eJz0G4bA3iR
r42geHarSCSYpdrs8wbZySg3ns25+hYBCbAywMKKqx2xwoQAdVBz61gm5ltC5H1R0se8ukL2WH6i
Vvcrr/iKT/k8B0HVxC7wstyoIYp4pAE1nSDM72O7uAsTCen0bg9O7WPd9qFjoivu9uwtvZyy//sC
/SwcCLqjLSAtHR3S5mdA9qFpO7gsdSZSfNHU6H8PRzrJupwr3FUji+MkeIWq+lNPX3STago3jyMR
lCkjxzib70h5VRWczoG2Vtu84OnV5K0Nfh6uaDLix5R4qHCNsABA9WgmOZQQVIc4OspTbq/HwpZU
k7jItUV9ONe4qx6Z4dm6aNG9BjHeeODtypIvvI2awm0KWoAyNbR+Wj2kFnORi94QiIcBrxOY+hcH
UfZ9JDpSNmbX+qOBr81ueDRKekfD5gAx+VeZN2vu+PMeEE7VdG4Aeo9NWEiPUZs8pEmw1yS4fcYl
1jLXyAGkrar9lKFbu0a3kVl9za2pfaA6mpubIQ1iH53Op7ZgP+IhK1w7zNZUy5cWSYn2gNXSoGQx
jcc4umNzcC70HXhQ0HLpAeFb07FYqDOkamYXCGIth+B36dOf3QuEGY5Q6pA73Q8Gp/vFvxkXfg4f
yAkKOftLdhd9j3/dtvLPpYyxaoo7qGY71zoDA5PH6nAuK/cMMOaBl+5Z30cIPv38wHunlc4RWkOu
/ufCf1zSyyXZBSv2ueD31KQrScvUjMpmPJZV7xc2fRtCVNgDSvbIq8FrU5F6tNPXBBuWRlOChorJ
mXKJ1DVE1tx5/mOIUw2l5iy4pEPnjkG0EmUvWI2ajgWbPWeWlku/sN7bpHEnmniBmWxxzeH02too
CxGJ2vs6Zl3Vp2iIBGoeeMDJdtHHsrttGAvuT83JakmU2G1BcgQjk8crHU0D1YHwaSU6XFgHNRsr
iiLsgTbJoev3uy0ylP0Bfyx/cXHSen2f0nDltFs4xtXW1DTWRx5l19eA394Os/CCCioLY5+dwhln
eA/wBwo2yk0E//G1k0NN2ZY1UlGgXeQ+N9hOdvUm6el3YXVf83hqiyqy8aGsA1b5ZK6e7IKduzk5
BsJ4ur3wSzalOIQCesNxqI2VL3EnaRR0C+DlymIs2ZRy/aOxVhp5PFVIc80RWqyBZ4i09ImSyVrZ
dks/XtnexqABRmRo2BDltGVZ40AlZOXRC5dXVM3DZkPK4iJqpZ/F8tGODOTISe3YnfCyoTnkTB4m
Y9ymLH/qg+FwezEWzFftqwxLoK/tDlcNXYqakQ5oPkLQ/jyzrdXqhyYHfiRoQq8zy3zFeK/B+v9f
/FK1q7KduM2nFKglvGzj4BYF+Mjgre8hIbXaEvA55IRTNWmrQUyMdAUMYdYh4wlSEohkEQPxF3XT
biM1/dSVxbC3rIkdrdpi+3Qw6z10KMIDIeA413bT7QYU8KGAPdR+RZJQJ7TN+M4YpHQzmXcXUlD5
o9eSZH9VTHcaKyAHoAazTclRoF8nAOWZEVrJZ0iDOc0Y8yfTIsXj7WVbMHQ11TcUvLLztCr8sGPX
VsW9NfJDFLOVq4KlxyshyYhU6GRFeu6DCew1c7Bvguiu0uqVbbqwidTUnhY3Wj0GAeTSQZkc8nZy
ewJC8e2pWbAvNbenA2yJrm278/uieaR95xUkicB8Kp5QDbJyxbH0AoqfQUP+hMkG/Led2G6oLKBU
xu+3f/7S1CsOBrn5vM9nffBn7Ru1I2fGhxpdYzosPFxN6sXtqIXzNOaIZZNLR6xTnwyXZlVoaGFa
1HqGqdCyxrQj8CPrWVwMXdIMgV0ZrMz6QsjDFKs0qD7xspozSOJD06Qj5iUMEz+g6UWLo/ui7b8k
twnvwf77BStSPlXNhIbdnj7UWb1pG7kS9CzMkJr2RKmVIHCsma/NNds3TJsA1jLXqp+Wnn6duA83
3+mYFbaAPKifhO0evKpXs+3X3Db79136meNWzm2taesUwg6N3yQyvzSM8/shSCDjUwfT9DTn/dA7
tOnYrq11mTpNObTbglL7FXudXjoIFFanBEIBxw6fcefSYPHTYANW7unpxN5CtFBUnjRmKPxGKNcz
/n1i7Ye6pt9LMyWFK3QBpe25hlpO0YwX6O5PnWf3Yd04NvAIrVu1JOJX0oDcZ+jyixw7N/snZubh
Y2VbhZtYV9IzChcIKCa5DQmRLtLRclKDVoCe7DzaakZRuQz84p8ZrrN+xrbMn/vCbH+gA738HdhV
+Qx8tfbczCzzmg6UbqfP7XY7Qy/eG8gwbqJQy4/M1OqTGBE2kykx7625Mk5xOeTQ5afo9gcQubfE
ZurMwikaaneeadrMcFtUhOLXQHfgb22yFMWpZeYWKFY+QWu8BkqhyKF4FNuo0uvzhn0XQUSeYhlN
3zKL6h7IJvHeFvYLs/oaffhp/6fQo+qu7Ax716CS4iFP5wuaYX4MbOqPFoNu89jYE4TtUUtAQqZ5
NJQHYqP6Xs7IwgY4Ld0AE4H/zDSnboCtb2zGtqkdZyB8otM8T8r7jJgvpTmHDoKjx2sP54bbwxOJ
rAhyYKTZosWQ3empiQtTGxj3uqggO9ToXgVJRTfqdeHB+eeuoMFPziENB0DSlYEIOVORQjl1avNy
M0foLdPARd8gNPmhFWDeQdjwLuKzhnheZF5nsPvZENOuSOLAyfOm9kKoKwHnl0xO2zSWi/+nd0g4
SE/TwwEidzUKlzUB+EgF3Wdp/ntB7c/cFajo06BiM9jxMR4N66UZI9NJWrPDZTZKkYseypMAQ7do
vEjN+J5GEHDjsXjI6r7bBKUW7LjQ0Ose679xMZX/TKwoPNpZnO2qfAwHt25GcY41fb7QFkszllxD
gYuZ38+FUe6L2Oh3hIR/ktwgu7BL7sfAOOcVynlKW3uMOqChYyNMXTIZxY6GZoPoLEx3YY3LKlRv
W7u2Jb0jCtiNoKadubo9oO8JSHCUTEmSbQwb5PEhzZ9Yy++wHK1biqm8m5uKZ9dH/yh17cJTNu6n
XGsfrJSAeRSFxlErZdW44HG/p3Uebieb5E6K5PNbT8aXVouqw5QJ+j2e8wTVQMiMQGvC3uisRpEk
Np/hJlKvEIjVzaMGuLRLmk66HfjzXtsD7VhLe95HBhQDMhvcSqkbrTcZ3Xxox9EE4ov/KNIMX7lx
z5y5n59ZGZrgu0zh05SjEIbZ9XxkHLxGFubprrFLtOPWs45CruxH2w/ajhboKo7iMrskcEFu3nP8
Q0Sdi4pvAI2G+E9ZB0+aXbZ7WonYlcgcOxbae1AhHpaublbPU1C/8rTm+6DRwSPHpYrb0JY6pllZ
d9MUFAeWjiHWph43TWPER86tmuy6Oa9dOzUt10Qy+jTWuvGMQ7Le8lJmXjFq0CoOcQtoNih8KALL
Plr5BK6JroMSPoUPABMltZNXcCFpaQCDGmqsPKZ1H98JFCNtOBPGryGCmvdU9xBT03XUQLKy2eC4
L+4ki4c3IPFmfGql2TGyegapUYPOd/qUJ48AmEiKJpwMDVhdqEvsecp2BW7bPHmFj2rW8DcaEwrx
NbwzYuTchRu3XGpApgiVr+CI9432Pgk7g/ZHkW6mBjKMQ5N0UKxErU3qJlNsXoyhyYq9GYj+Poa8
XQiyY1WdodyVXEadgrKc22m5A9w98Fg1R88dyss2UZl16AaDy4M36nadgfVkfNT+tL2ml66chwiN
phUl3/KZQiueULbvTUt7a3k0dq6cKPuWN2bFHeA2jMgtUM+5Z1zPqk0EMTowd8v/cXYlzXXySvQX
UQUSSGgL3BHPdmwnG1VG5lkg4Ne/c79VwjOXKm+dFHA1tFrdZzDKm6pj5t5G7oLCng0PSmFHwwNV
LEo9yhmP/IqkNeoqUkObR3eibH2eRvQ+jgvxzeSj9eN68reSu9JFXiliLFA+kjJ0yctU35gQzBxQ
EXbmrc7y2gsW2WXPRG4ZPQ6munnJ069FehfblWdW1kbyvZJgLpVBpNPh4ITmEDaeeTTAvNxZiL2Q
7ms/178GU+zfHCcuL/SqeS5gnDz7BAW8if7Oo2p3fQJWqkb/xx2uHJ6iYNiHMssnqHfH+8aBZb2t
v+aO9b2nkevRARp519+2MhtLmkvamrGbGoU+572j7wc+R0+Y8ikYLcP9IkXyKZlURpYgNeHILJ2s
y31rUjexVC9uNfz61E9YAs5iyC9aZVPUoSL6J6i1r7puzxxt0jn+ZFFnKVY2aW7hRHPhLu5Uza0e
p+wFLBcZDjXLNipeKzeLJeQpbYF0nLtMhzpSsA4sgjiG34/1DfJGXm2/XR+qlb3xf+AnieOki/gQ
zuwXNiHcb/MA5P/g+tNXCjlL5JNbpQaqgjRHRUDca0d9zWn0p4WnLwK9HcDf+tQ10HvO5UYFYu2u
sYgkVo92zNTEOky19iKgCQn9cv2XrDx5iXVKcY2pKSD3YQnjZiHflPH6uQcvQkefD27X5gKhIx8D
VurdiOz1c49e3LwAx7PnCXijUDd3M2BtJt26sq/EiCWaKZpNnD1Op0HE/wYtDd+eHhod+8C9fy5k
L7FMBMqc/RDpIhxM+w9Dr8KzGf8Fyu/T9aFZWZhL74pI2FLNOtFh0f2QyR/S05fWhix9Pt3/B5E2
S091nwONk6WbBcmA4u5drEp4x3gMht2dufEzVnbvEkJKJMQQpsYBDFzdOAxus5Cep9+vD9HaHC+O
fYubrVui9gp4Ealqj5fTVHuJrG3bSzion0Vdtfvrr1o54JaGFUlvdQnBbTkcre5ZpVBkd4enLpoP
My5QhsXPrhNtEeL+Iwb8f8UAlbd/z+rM0CzTc9uFdSHUrdMY061lo7nuD7jEvgGFafp9/ziaSZ0F
08DK2kuF295HjYLDlIk7u+UbZYTBzrJcHaIStLoRbRYS1IPOvicod9wPpoKP/WCyKvZTOuPuwBqW
nO2iKzgu+c4WF+vjoGQt7TASo7LjrNFDaM2Qk4fvQBWxh+tT8vEGsZa+F7mgOosjgkfHJkBfw3Sw
LbCgCU3ugThA1zIDNVogN6+bNt/Y9B+vOGvph5FQEKTaCIDoeKyBhO7pA7FNgE4YvMUiZyOZWhuz
y1b6qxzlDtCaaaxpQFD8PZKvHd/A9K899/L3v57bjRbVAz4VYkt3vDzH6a/rE7H23EXZz+aRQEWu
H8Js/F4Pv7ppy5B07cHk3w9u2mhKR4oH18ZtWmV+HFcb8/hxVIKo6r9PJpGMOIpN4sxm3E/sqttV
Gf8xd5/TALCWJhUJOEvRGEUq5O1LLGdUcye/rcrg+oCvrMKlOUXTD8DRCazCfHD6m5LEO6OEAHtN
0sGnM91I7lbGaGlIESd1Y4u5HULRC/lFZAUPp7ozjkNCnI2o+nH+aC1dKEo7NjRuVkOIYuC5w+wO
QG7G+nuXO8EgPyXjySz3Mox/rXtVxwbvEwSKXDeBsr6a8sf1efgPCvFBoHYXOxXPHZOqRT9Dqy55
wSU3uQEC2TrVsjaOLuoqkUctbLjeteAf0pfkabY68d6l1ogKTQt2iNOkfppJdT+0aRvknQO7wEgW
BxNKTMdsNqEh0ORsbzXG7NfFVL3EiW1AHlsnJxVHfF8nbncYWqH8ana0l0NsddeLxN0rG6WpCBYG
XqkzciKDhG35kJe3iZ2ox05jXmsZR75s7GpXdmN0R3njXGhFaJuiJg1WSWfsJ9IwzxUQStBN1RyJ
6ZqPSUnHnVmOGeqSagvUtbLVl4phZZy0WZNE6twWjfJzSPUcDXOuTtcnaoXfYy3VwhIqSja0iCRW
0fPj4Bb9ISmabDeb1qUoHI2wIqOF3iWwfIcxVNvs62lIAscu6pNlzahxkroMZrTfPRv67yX8HAvD
j0cDRrGc2XeQ4Jg2vnVlJJZ6RZXoZ9OUI7Yd0S+JmG4qa3i5Pgxrj17EUyjlFrUNQHmYd3I+mlST
c1arLXD/h0/n/8chITZH59DsrbClNGBIJljvblwTPowTePTi0tQSK4O5gm2FZpWYj6KPRJC78Tdb
aOsIJ2PYiLZQJbs+SCvvWl6jitkQKutRA1VExb6dlIAGDYcibmEk0cNehKVb0QPh5/+Cx4W9/29Y
6rNElnBQtMKqZt+sOLulGcoyMbGTjUNu7Zdc/v5X3DN5nQglXciYzjKo1H2exUjB0iBy0CQys8/N
zfKiVUG0J7LmCewgPd7KDoU+YuWnjI2HVsdPwmTc+9zELILtDCZBqgpqgnx6z2UbxFaG4vbd7Hzt
xBa9cmUNLy9dqTKqnGnRhpWV3lS9e4zbfmNff3iDwHQvsqRYmgW+0zHDHlmr56RGEyTKQcHP+k7T
BN3A2IA9aG5/ps6A1y32uqqTgdixsjBa5FaaOToe3dvnJmKRPA0Fn7tyhkZfYzUqQJHPn2UWe5Um
xzqxHoyWfP3cixbbnrIsrsoZcnfFENFAU5LuLUMkfj3G9a6J029uXm5Vyz6eHr68c2FlCXdo8zak
k/2nUlO149b4IMR4UhUczLqReCqpjI21/GFuxfnyWlTRBrqeHLqnKe2rIxQM5hM3UGcS8nP6C3jF
YvePXYyhK4QZynYy7zLJi5OoNrW5P0xB8fRFTjWiGurkAsFelPXzUHdo3bDk0SziZ+FMv69P/9og
LTZ86eoRWCfHCm1zCiO3fy4K8kvE02euQ/gJlxjwV3iMurLu41xbF9bITsewaIQJ2ue+fLHXzXSi
RusgJqYNlFrQk7P0j3LYymfXxn6xtUliNelMsXjK6tawkyBH7cksfk/9n+tf/3EQhLHvvwMz9BBD
HKMWGOeOfBlleiN6Z4O8sTalix09TFPRx4JgShXxydQ8qyw+9Em0AV5dGZnlxageYlnzDqi8BLAB
C4ld2h81pB7DvKjMY8yTYiOYr71ocXZXLHeEaFpI0ycNjA1QRxl8SJLzwMhGeQZdZNOG+DKp/58l
8OUVKQEmQEUNGHmD7opT1E7D6E8AxvpoipY7B8TyPbrm05+umIy7dO5nv2zbBv05reIHygb7YSJw
4fWzNK7PSkNt3LAN4tXI8e8rJqbej8Ropp5CU1L4bQeXKS+aLLKldrsyUkuioZURkSO1ViF6ia7P
i27YA8cWBU6uYQPdtdHGylp7zyJYtAMqZKwdzbBwokcTBDB0IMfIyy33J6xHN16yckgsuYacR5M5
zxSC9ulpAgxk7moPnad9XIy4DEGsIt9IqtZ+zSKA2CpzRI3ucAiWzjflNucLPM9LuulPikV2fZuv
vWMRRsRA3Doa+xbH+NcWzQhw7l3rT1Rusc7WBmsRRmhZy7YRbhO2M/ONOYI8xXtha6+E8p2kf9ot
UbqVmLK83qdt1E18xl7MTBYUjgLkQcX3tCt/XB+n//SBP9qCi6Wl8jayXbucQ8n1BFWvLuHMU1mX
TIHskEx7KWn/wAsy+8EiIKk9NN7qfSlaeePoaTiSuR09os1hN+a8P7v1+NsVLb/VvB39jhq2V7HY
9pPCUujSseQ72hXZ9z5Ww53BnfFbxDAlYAiWE9g5/X/YKAEwTAeDRc+i8+iZ2L9nJmVz4pXV70pT
skfdq+IVYKTipiECgs21yt5ss7j0xdHayvpGB3aeJrshNQj3E5EXh8Iq3hQpnbBC7rAndU0Ooxid
c9vn5o6Ydu0DTCMOGj98j2K49KcZJYuyU5lPAcjxLxXlwK5U+dTMNKUegXLsvpgHflv2Quw1MAYn
B0rRhxa4NR/8VvTAIAj2mGSTu2urWQMuEKewMK5jJ598AMvK+tRAJfJ21l3y2MRZUnrQM3SA7RiH
9uf12V057PjiRMoGRm2jQjI7lGhaVsL6CtuNLfDfysOXxNQ8sot2GC6AyObeGV4RvL3rX/3x1Y4v
aalOzmEShUkNo055heucavEGWqqXsp/YXvvrL1n7+kUGaUZj0tR9o0I7M+CuQ2okee5We2tl1y4N
WhUk0Jt+HFAhdQYSAJ8qvah20Li0zHT3ue9f7Nu8g+QQkKI0dHn0okBJ9Ziz1Wxd8X9HjeffJKnI
HcjIdxfheJIXN0aT0F0L+kcAiXFYVJNhPLappY51BM2aqjP1QywKHrRJXXxzeqN5d1trOgsh6MZk
rUTbpR8BdMnSjkMYMEwy+9iCJjaPHU6MMhm8NEUG6jRj643Jlovvfy3+j4Li4oTq4P3Zda5hhiND
VSQlPfAw1kDYd1arfgd90OEwSKA782aafuVJbO4iKD3uzGJI93PlQImRifn1+kSv/fbFSVZPbYms
EjlSZdRnAuNNrzfUqzuae5eyxteVYXqKb8mFrWyLZamyM7gZQxsJsn9JCUhq403zVsNj5Uhelikp
Ksh2O2LH6dH4Nkdfp9T1Egiwu2TjLFv59qW8/qAsd6ptnJV6knd2171wWwTXJ2Ht0ZfJ+es6VcU0
hQsyXKFgDvU14+QpvwjCXX/2SrBYSmMwm8WFbhCkJ4O/lBmzPJmOb3DL3WIfrrxgqd89VHadtji0
QqOUKLyCTJpWPxmnWxxc8XEWzxYr1LHMTqUWm8LK1btu+o4Lc5jnzM/oa5+kO5Tz/TxrNuLeamxa
ZF5JotRA44GGAF7f1D2a4lZSSciFNtkpqezfRpPfSbv8DWmy/eA6P+qxAxaFqNmjeRp7lmier8/b
ynpessLbOQJJQuNDYB7xG9L7O5nZ782gf3Jlb9ziV2ZuyQYXeVnRllZOOPegD2rTq6fCi5stSsPK
QbtkgqfMNqOYKRLmpnwc7PkxL40fpWCnqakvwPOta9JKCFuKequx1Q0jdh+qQZ2Ioidaa7h02u8Q
tHxqtHwboct6fVJWNuqSDj4UzEhQQbPDxKpvYtwuvX7YMkhemfAl6Rvov7RSEbPR5h9+G1UVmCME
khSgo9O0wWZZe8XlZ/0VZ0oue1cbsXOxndpVUeONTb93ZqSNm9W5jxmFnC9J3ybplJqBZQ9rEAtU
Xnmteaj5ZaBq364ADUtfGSce/Nw25mTtRy3iA7dYlfLagKDbnFDfnWjr19J9Jq7et1S9XJ/4tZcs
wsLF7hNSA9gqaT09WznajxVNjo5KLFwAtryq1zbMIp+OrAYo8hlsl9GyErSBBKikHWoxQB4E+Vi9
gTiyUR1eWcdLJnet58J1R5vgfpk+oOP6o2TGFlN45Vcs+dugJzRulWfwNsudkEiNK036nU3Kd1v5
3FTul0/NyJLLrTg8tRzYLp1xx+QBLHkA7m7EuHPbxoDNFi8O19/zsQQE50tWt0OKGjqaaGp1oqsP
hQmZ1pa15hsBiQLezHmJS2RLTmlO60AzGXnKnFwfBA76dP0L1ibrEr7/2rUJropQoUHNciJuEJX9
e6oBYLv+7JXYuaR1s0lPtM64GcLn9NFsxNFOk3Mp2yfNk4PK3T+TudWcXTltlhRvA85nLY7xOVS5
eQ8T2j3QRidcZzdGaSVNsBdhoAIKvy0p6sbSTVBjMtEmaiS0A+JdVsXw2zDNMlCTRMVB0OBzg7cI
CgCejwRYgTmcekveJkq4NxEKTu/JGKVQYqRg+7B4iEsfYqBsqzP5McKN86WrHLT8obHZtU0IRNKw
a3NuPSRtPz+Q2IpfGQB83zKIme60iIuHHEmfb8b1cGe6aXkECHJOQKri4BYB2QE1eoOEs2C2B0cv
86616jZglrSPUjfOnQum5qmN4f5gp/ihQAeWxkaNbm0tLCJd3AsNOu6EGNEYfeD0LoHWq2Rfce0D
iuX67Ky8Y0ltL6gNUUxG+jCOUKGDYeldKpPUz5Jmo6K5si+XPHZWJdbA+zYLCwoBqti6K3KQmT73
8Zfg+teeB8OJtFPPDUDxfhkYexNG5+RTfAbO/4+pnmn4B5EUOh4ZqIcoYEdFHwzFj+ufvjYsi3DV
Q+hyAJxXh0nU/04SI0w7qTbO+rVnX/7+17DUqF1FnSHk2cKn382dnneGqbbsXddCPaX/Pr5jNM6L
zklCh7vy4PaEBGhtmijvQjagTawEt3VQtr4A2hXfjLQbDgY6FwFczfXT9cFbOTwp+fcLVFM4cTwT
49z0PxRTXmQZuyIp0FaIPKvud9ffshL1l5wfqksHTvZOFtKsv6Np8YtrYUOJoeqB0egvh5d6M9GT
3ljMa69b7PZpFLPdil6eZ/FdKDAQ3UfCyE4w4Vl59Fh2W2XzlS2/pAI5Ka+oW+NFbU3fpw54K8Ye
XGVs3TRWssAlEcgYHJfbNlL0MjdOKeu/JDBs0YURmGreyMzWXrHY+KQ2td26Kgtzd4IeuA099cQr
UjAV86172comWlKAiDsa0uLEDttmpL5WRfUmU8v9dX1trT19sf0Lq1OSoT9y5kSBP9tb7wNVv68/
e+WM/+9I/Gv7tzDNGWUHLQGwv2MQWWT8DGOv+OdFUfhg5ub4JMD2fgDJz72dKw0A3/X3fiy5zflS
PYLrOpuhMDiGpO+SQ2e14gQpPZCgnS4G/1q1Pnqz3T5r3PLGBW1rDzCKAYnrnnsNzuGDQFq/Z45L
tQcfyO5IaVHsSgCwYUJVRltxnYhLmPigsmguVk+dslJWnUxDq2eAUpZTF1SupD6iVvQ4ps6TO8H/
JB7LL9JuKr9CarDrcgJOL6nlQQhL35jdRTzacOr0CKDKWzxF1I+p8TqiEYmbNdo3eWbe2OVkeXAa
LEB0htKRpJMTRNL+06QoHzh2e6GWVtgieRzKeHIDVKAISgtw6ow6+j2GOAooB8MPW0dQuk+F806V
WQdZo3Jfp5R5PHXyAN65FezmFMTuNTHN2Gtswnb4T9yvlV1C6M/9PUOVxERsBmWxckUN7Qqr9LsZ
XGwyidEfYzHt7AYWPyA4pF5etck5T6rxAAuMP4XZQ+x0cON925Vy79Cu8CMOoS5iCgbONRsKHyYl
EhCBYdRPANo6T6NhgH87uLIcPJ1NPPcnQ9OjU0Dxy3NmMX2BG1LR+X2HzBq069nocAtugFhqBsO5
b6VBwekmTpfsWpbqF2AKBYT/qcO/ZlOJmmXvJPy94sry4zQT77Dmbt7gDcC+tUpB4kCAjBDQS2Va
ie6UGZnp2aAe7ytC+V7ipA2Ap+3BtjOZJ+oGlVagp/yiUIBpAk8GmrHp4nYU9F2kv2Z9h1lMofij
isIefVypkvcucUxwJhQL2zyWqIBPORjxkdUGM7hXP3uu24PRifFoO8w5xM0UnwoAGI9pPre7QQAm
YzjGeEKBHyzquOX3jFXybk5qMA36JmXdjdNZ0EGw6YTdQAdjX0iz9jI+TY9tkqMA7SbjXsRdtR+c
jvqko2/UjBPfKVzh504TBSJCak/HGdpgvWxv4LnTBJDLJb4xFp3eVcmAMrpFDfPgJAMckROXgb/U
FvY0BbC+SrudsCye7ss6FdneIoYo/L6U+Y2c6HyaAUlogsmq2BvXZQyTnaJ6ghYVPG0hI7Gr64xh
bmL04POE0R8d4+VRxCx/dOaqwr/PtD5BEpwMXoPJ2nVxB2X7sYzOEnXSZ9aP6hGhxL3r56L2oVcC
UQ5Yn4L8R4YSPHRFLfoKkrT9KKgiecAtJw4bbJ09T1NfoghwhDyg6zHoLjw5ktc/rabvh4BNXPqF
cn6yck5vuILJLfzFekASSD/cS9m2BwlniV3MidhlpIh3NQQbXi0+ZDPCEOjT4Gine41rzMtYZ9Zr
i47LVz5Ms+116PXtYpQL1Q68s/pEJVTAYsPt0Z2V+fzqFsDT2I2BPmeex3ZgmHAlsieS+QjYFVqz
/SOcqmFuZtFiTxy4kGlgGLAeAMiJdhoO5a+tUebHeY6Tc2yx2p9iKFukWfYtQrh0avdu1GbraeiJ
7owErQrXNhSI2zr1WgLARTXG3Ymg5+s7DXd91IScAOdQjUGFWmvGE8yAwb10ym6ltuUBugPwmpTl
F/jIwOxIOo0fVwWqhb06WKbBAj4kyImT/A2Dor9kRuWcLezdYOTTexxVFI6BuvKS0X0DlKsERyg1
f/RVY74KAswgqwZcrqokUGONJnPKtDcipO51mRVnxxSRBwi1Bf0JKGAPadM8Qn+7/eNmE/6VZ9EN
n1OGSNln79cPsLXEaJFW9rFTOCKa7BBZ/3ezgFvsrJwHGYv+c4n50lqhnyPINqhcnm3AXx6GmszB
KBK93/j8lbR4aT8y0iolRZuMoaVnCgV/NkLEJrd4kOcjfXeAVAnUnIyHPGlhSOLoOfddNdGjMcto
11BoPnnyFYq3toc6MTxToHyS/0knm/iWzKYdWHZl6TluEsONpXX9ATjNfR7l44EIZj61HVVhH7X9
bpS7AfjyOx3N5SFWufqRScCGimkoA7M18lObqfmoewOKXWVT1+9RYltf+yRLHyPXcW5YZtinNtUZ
QjpMr2I4KbdeXrbsQFxYaI8j0osdtCrMG9aNggMkw/rHwjTK02BFAzCuzJTv6FCIvUpd436uZL3p
w7iyRpZCTZTOwNTyegJjqJkQDtvTnLteLmlQEyeAjtgr7Uu0CuTj6BbPlE6tRxsIlMwRfWFwWMWw
Vm/X53slCV5KFhWjQYwpm+Q558favCmMzLese6LYVj53udB9kCct2ekXs2LLHV3jXExdaHTdfpgh
2GVS4uMACtKkOY9AYXAyHCj2qhUz1EEeOqP+cf33rSznJYO9tzJmqrHJw7mRYd73lp+b/ZFDINJh
bu+hVOVs7Mu1kVxcmNt4dscxRTV+lObXURUPUwm9cu1UHswjtjSg1l6yuDbXBtJZHSVRyK3flP2C
uJ2fkvtyi3qxtjAXwctyBnOaqatDZAfDjvXwruwqOFlBbeP5+nysvWFRyONDUXZ61OI8YL3Jx2x8
np1PLuXF3VeC5sJBTpDnKCfnPLP8Bne5dHhsrKfr376ylpaci6gUzsgpKkUlqZ4jI/5llMOT5K9J
AvxmT7ZKBivXuv9jXPCkAVQAr7GBObm1RDL7VWTpl+s/Yu3pixXESuRQwk3F2eAWUtP85I7Jxvis
NaSWaP4uahUkj1AUGImxH5rsQGV5Y5jQ5p3m94jEcO/LX0WFfBzn1+e2nblYUL1L0RY3Z+Nszved
+W43zWFIf0OHZ+NA/E9Z8IMA9n+c6hy3kxjlzBBynfIW5I5eekMNX8tqjucD7dkUwK1XfplxGcgD
2pu4AygBdq/hDKe2HOadKlnxXiayOFcV0t3Upcahcoq593qzLk6wc02fxq6qDzAwj30lGPlULsKW
qLFomgdo/2j3HCFI0FzcU5mcTJ7tri+lj/cymmT/VtDappxdXNAhCNhDKsp20SppnAItztR9+Mwb
+JK1kzGjGaYEWGWw5SHopHd59cw2NYpXgulSG6G0xVDlRY7aXDzCgvip5mhewOlFb/mIfjxAfMnT
EUKZdp8w42x17bG0Roi8Wd3P2hk39vLHAYkt2SCdTDLC084ODUo8U/3KBoAYv5fxe8a2BCr+I4n+
//LHTeffSY6oVRKD5mUo+Ejvkk7XXxQk0naqqhSu17POz1JMzVHaJHpJLO3uc2n0fisJEr++oqes
hwGCwUa9K6HfcO9kRn4bWYCWBpEmdWCaJje90dX6K27sZJ/VoDdB5AzeNR5Xo3VnuJPxYsftfFML
q71zY5QeBOC0UN/j875TDPS3UY17u2mzOzLL6bnQVQZRLzgFHWJumju7129qysjz0MNFvXPMPkSf
onmf3cYQIPK6buqNdYn0o8IF8IZEzXgvHZ3tIL5s7sbREOduFuOPkU1gvQnqWDc1/FoBi0HvKzLs
r3CDYkcB8t2b05vsLGb4GvI+57sqRsEVJGtzV3To7okJhFhNIQKh80oCXNqpIDan6DhbUXloLF2f
km42jtD2SqEmzvt659KS3diMqiMaahDMwn67saGIVHiJdZF/pK3GeBTUmQ927sp9ZGfk1p0c3gXX
t+DH5wXji/gaqX40nbR1z4UUO2YPjyIdT5969JL705cjTwhHR2eGGbEvK4c8mookx+tP/3jzQXb4
34Xb9HFpz42Rhe5AHH8qOwNuAs6fbJbGp0A9TFze/HeNNKFKgsFxEWkfAxhz+2n9m6ZbJcaVSihb
Mn+IHc0qJRzDc4/7ePygX6fvBJaCt8mX8dH4Rt7dd/2iHtUtMHIbJ/jHEZGJRXJAixFt/ioXODDU
02SQW9uYbiQv31Ir3mjlrU3LIsWsGrsbKma6Z/jJQEBugIofkf2u74uNoLj2gsWCHbJOWGOCQ0/K
N9MZ/HSugyjT3vVVtbIdlpIJFaQtM92M7jmtR+ZVttaBKZot+5OVpy+ZQZAfdGRdV+KsLeJHGeje
qCFf//CVqV3qJFQ9XBDADHDPE6KGm9xeGPkurpJJ7Gy8YSX9Y0sSEFQCtI4GjZsrz+0gSZI/XMMY
ouU/oyp6z0sTir7QtI6mr30EGNznftdim7MIYXCGQOLZnXocgsS4q2bIUNK4GYJC624jzVw5apdQ
9qkWTaZi5Z5JXf1ESc9L2HNhxj6zCtiR8O5w/desLYBFSBnMaHAb2AxAqAfCiyjFTs+xY8QbAXdl
ayzR15Au6CYnon2IfvoYoJ4ZeQXJf5XGFhdybZEt4kfaYehxno9hT7LvKLqHpQJmkzfQbqDl6/Uh
WvsR5N+oy+H4mg8TFrINV2KnvTHyO1P/vP7ste9fxA6aqRYqCzYEV6CHDJD8VPtoCMCstKARyqJ1
vpVWrSynJYQ6Ss0EXjq1HUqIuULN4bFzp9vqwj+Z9Gma8/3137MyVksgNaTRuasUNkcFftb0Sgt0
SOznzz17kRiKFv71LhoD58It/Hqad+loe03zdv3pKxthiaUux2moS4O456bIb3tGfkA4boN+uTYo
l8n/69guE1VGZlW45+4/qxBw8LgsRVBMaivWrr3h8ve/3jCMEeRdqGWH0Co7Ehbv7Hg4KL6FYV97
/GXM/nq8qi0aWxRjk6SntHov89+z8TmIJ7Dj/z6bmMloZXHqnk3blE/wKZzPDZf0RnWQ/HRTLYPr
87uy0/hiF+OeUAG6hTSA9BfhoQTtL2j3OR5qr79l4my8ZWWk2GX7/TVSMeGxo3pE7YiowyzS56qq
j92kN0C+K7t4yQ7KlIIStYUUJqd/DFx6Bvh4EojN9Ow7lVv8oLWXLBZTxrMm524BTCJEzT3od//S
pl35ieUcUwOtxkHLL9fnZG20FusKXtHFcNGnDgf+q3VfuvJbvFV1+g8y98E1ckldsJi22gq1mnB4
RxW//SreUM82Co/d0MmTXn1nvozfnutHN/LmjQB1+eyPXrlYYhx8Yl0MeGWhMuA7/jRbCmVrM7I4
JabUbKEij/J9ZqmDMGTvFWVkeCgCwYAIqL9KGlvgtEsw/eg3LGqaE3Nm1uYMpjEdMOQZOI6eviDI
Oa9hkVd20JGDxRf8iDY2zMqYLXkKhmyrhlj4aQzOpA9xU7MDeAX5n+sLbGXgljSFNjJaKPvEUTiV
f7gbQf0JSoudA4vaV3QGPnfvW3IU8kRLnRooA9uQELbiJrCQS6v6+/WfsDZAi8Mjom5fJdxOQxah
aVqxBzrEj9cfvTY6i41uzLPKjIvtSKLS1OvL+TAiNLYdqA+UV48zLK6vv2jtN1z+/ldUNFhB0WOP
xnB2neGQtk55QiO4/fW5py9OkDluYSxVEow/Qbc2KYY7JLBpcP3hKyFqaTc3UiPvXLvOwhgeem0J
Imb7EyTHjbvE2sAsNrashWSoNIlzT2BBUkXujkDgbPe5T19s5Zwkgztmogn7GsBg3sBbqvPLaCPY
rZynS5oBBh08GbBBzoW4m8TNkDVenjyW+Y9PffySaZADlWNj+7rnQf6YrBpIAEjMb2kzrQz7kl8w
DgNNRIpMEkroQMHU0AnkmX/9w9fGZbFfHTFOziRNcbaHLymqAOCx+Tm7q1DE/9wLlrtW1476H2fn
1iMnrkXhX2QJjAHzCtS9b+nu9CUvqDNJwBiMAQOGX39WzVOGk0pJ/XKkE2mqurjY23uv9S3m+tlx
qNxtFsKTnjmAXfT9a5TJa6zNC9vA/3kHDCOFW5+PhSYbk4ovC9qqxcnK9hv4aM+KjA+0717//osu
3Y7VCwyJjl9MWKhPbsC2la137hJ8buVZOwfKxWipIgVxBFUpP3cicBy9Jhm9sDaw1durB76UOuiz
YzQgcWNWRZwjxj0G12P3uQuzeoMBjh86v8iyI3xIb4iAOGlLr1yYC3roYC2hrwJkWcg54kdIKp7H
3v1wCm8/WP4PcRBHQgURwOLqA1fur3MnJxXhJ/uka219acdulNzHOa51tzlXd1D57cxQfa7n4J13
u982G8cO7hR6MA/JcIT4DuBMzL00jz73+q0F9p7n8Hwa0aFHqw/m/yrxqp8O9gXpfv37Tb+wK69T
r3TGkLKTt/wY6PHAqPpZvTY+SZRtd6KgxZWfccEMC5rDfy9TCLRF5/ZudMyoLk4eHeVrE6niuSk6
AMeLAi2todLI8eAEyjQRsLTJSohgXDonuQn9d4VR2QZOuexKn/biE7laBuaFGESOMPQOeH0vcnHv
dgggUWJ+N3DDxC5rU4c3m9Y0G8PKA2+zKwXchSV7LcxHfdVFbnjeDsbXWVcxyygGrt/p5xRaOIf/
91ITonWITIzl5LvDw7JAypQ5kF3S4Eodd2Ed+je18Pcn3q+WyasR8oLpXOyCb90wAc1leOVRufDx
a+V938C96o+ob0X9CsZL3NUvBfvc0r9W3fuyFE4PlxpcXcYeFNH53kJycuW4fOkvXy0FDaRelA/4
y5fo3oGouHIi5NCwKw/seer8h6PSWmsfBGUBhZhC77ycQHAg1m6myu0R1oN4KKxtbOf483TsSRcc
jdP215iwl37V+d9/u900CnXfsSA6dl6H03+V5svL4o5X6pdLn75aFzKJs34+Yd5g5FfhFvsFJ34Z
XQP8XVjc1mJ7nsusaXg7n7LRKb8IZBvsQcoUj2zso8SfbLgLs8C+/H0lvfBe/yuw+O1CZW1mncbB
guIvrwU42X4XxC20oYGoP/mArd5sDiV4Nw3nWSVytJIwbB+jxXsH033+5Lu3qgDmsl4C6aLzBjdP
ioSPxO30trPXhgwXKq+1LlCXbRHZ8yxDqXY7BRD0c/LjUxd/rfPr5qKiDWkwTOQViwNpsX+0WzdA
eul4FUp74Q6v/ZKFO7HBc3H9DfBsdfMx8Y/cv+Gle+XyX/r887//9gS1dBDLBN/RMRs//BpOw7ZO
e6MSwKKvvG4XFpG1XJCQXMoFSMoTkV81sn87+Z7TJ+o8SOfOHe5ncc0Ad+G9/rcO+O2nFJbOs+kW
AU/olIyWgrHV5I9LhsDkv9/wS1+w2r4phXO+9+RyyhHanvTRctBUnAY2ffz98y89q/S/94IWuSjb
HLt0oc38LLuQ7B2dtZ8brf9blPx2eaQno3LCUf9oZrqvZihn6rzdLdU1YOGFA9Ua1SzqqgeIyJSn
qN03Hqh/EraIbJfTBg7iCBmY9nMP1FozOIWIqIMcrMTIbfLK+My0eBMIzcDEhBgdZ1yGt2Ov5hPx
Vfud+rO5cqK4sLSvVYQmaisNOzbKNwnwNMhtS202kB4d0BYIxPPfH4ILD9naBDU3CuAzhS9BdEps
3AKcNbGvik+e6NbyL971CMLzuYWvlW4MXRAPiQDJhe3+/tdfWE7W+q9m7i0jdsSZy+leObwWeVGc
aFt+Bf/vSlFy6SvOb89vzzHMOg6feo7TA31ugjujQGbH8k6vTb8v3YDVWw6vFxLyRLmcpgJppcFo
vxuev5VluPncJVq95RXebYS0YUXHES7WI2Kyb/3pY4Ak+O+ff+ncs5ZvLuE8dQZg/1OuSvdYUN/c
VR7saso45s7nTX7DBxmlLC/9m0gu+RER6lFC5TDf5EMGSAP2zE2Qa3bl8HGBGOavZ+RsAO+4nGcI
PCo4HXG4NAdT4kRMqlpBvqf4ran6PnXmydt2EWwqjkCwuc1G8KUFbm+Oyc81tfeFNXYtPa2Kc7Je
gFVqrMZ/QPJMRNldK1v//NngwP73yXSnMgejJqCnGagGoGEhaWiK/P3vt/XPj6W/Fg12svULjxXL
aZTk3S/G7/AYvdazuLK2Xfr41UGCVYONWgS5o1mCxM8W4qjirXauCq/O5eL/nyT8tXJs8RFNNAEE
cmL1lH1vqFO/B/DafK2CWjZb3XCKBujgN0/OVH8UnPONKZYwxjgz+Pq563f+4b8tGyzrCmKIxWsd
ERnDV2A3dYMgcgLo5NPfv+LPKxNc9v/9CgmHvdTaD4/DWRSAMJwQ2bXZchOEV/aGC1+wlq9lLQNz
3fDwCAp7IvVuhlrG5W95/6mlFRHK//0BaiqABigIRlWONodgInU6kAoSIA++i4EHxZVS5NKLsloC
o4AA3oWEwmNN/VPtRs9Q+73+/R78e87605O2OrA0rd+dHyR0pxFjvYcOp079JQQRsWP+fM8DJ7iR
g1WPWVUEGyFqvUUckLnV1l/iiTvunodawkjbwyI48eyfgYk5Ua4eu1jWsN4itbe8Ga3v7MNGuSTp
yIzLRFnfXSvJ/1xIwVb937uQzXCGTwZ3wUb33HpxaV88J4rBMzmO/fdcXevjX3jl+eouqK7HXcBb
eEKndEbCdDVjjl8D9TkUS/r3u3Hpp6xuhuiDWhHIro6wS+dglA6YGQCbM4j3zqnO6p/X3qmvPLyX
fs7qIFkulTfKqF9OgY32o4XdOxtS6npXJC4X3r217icnjRkHVS0nBPlW8QytAPqiNoeRtT21ov7y
9wt24VvWWkjANWkDtyA/dk6LEOCXqP+le+B/F32lOqDs0nVa7VJtVs++y5ECRKOiS31PYCi6OApI
Y9h9fnZ9QJ4cqNpAVIY1VSXo+sCNDq7XoRql/haxBb1UcVjsQne1X31b6oje9iHxdhF6xUGS8X44
CdVDA0Qq6NZiMvnCBdNKGwQMVj1OBXnrNXdBQ+xNkzn5DpJ1/h45A019V8pnGYh8G0R9vhXI3tnC
bphveDRyOLFbN4OLXrQy7rSDv8XP6qSpcvucoQP5Hfqd9wXIuRfPMg/nTJ5hFj6O0/KrVZG4sZ1w
7jIZjQnjCC2dEex9MzCmt6iIedxTK/e59Zud9HL3vWs8nQiHF2k2kHKPgkHvw7n7x617vg2NpDuP
Lv3eOvSHXABARVesicelkYdBkW9DyOyXsQnt1gM16glElNdsbNkmJ1L9alSWw1pPmo3XRfbeawT+
fz0joDebwWoMBlzEPs8Bey9m8uFVFQbX4LtuRNd0ALqABr4EGbjMYTGnNcwukNQ7PAHNYHoaKvoN
ygbgHWjY3zK4uPdwA9cpUYM64GQMA/psRBIKZwbDOZgTV9c/wFzOU+sOwLWMYQm10CJhkz7rO5wF
0IGpYYA9+FQdqzZsMDdRPRpM0QjZY1Ivc3RfzA22CL8fnET3ZYSEe0R5om0BYFU9MRgJqg+Giiv1
/J5B1zkhRjtBVxRTJPBI90XTzq9lDh2+N3r+IfAGEjNN2y1a5R6JG1XU28Xxo0fGauLGvGD9vSTo
37Ouze7HyrrbqRuGzQKu/R00sG8GqO6DFVq9kKxxtw2o1Y+tmaadbgHCiIlb2e9yYraP4cv2Ys7Y
sKHUk5vMVsu3kky/PGRpPfhdPqW4Nb2NIXz2NgFoxRvBwUbLls5uxjlbtgxc7bjlfl8Ao2DDh7wd
yjsHM6WnVvnA8/ugO+BKFOBssh4Q3kxmNfyp/vgOKI63Bfhvioumd/dN2b1VFu1to5vsATx+MC0W
r5juZ6LnND+7vSNr8JSMVX8zla7YktwECXeyPkEtz7+OAp7hMYPlHuCwGaaNaSmhNeF19T7lfDpI
f4LNvBton4Strfe6EXzjlf0HZmTvehpUUtZwTygDnTqkHh3isJi7Q9LSxBOS9WzT0L5oYz2wqE6j
MnKfDZ4fBRaHDR+FQA8yoROtptRdxscSW/A2yOsOVIOsTnX4pAeX7IBFL5G23tQVFElNuIXJXr8A
avVca8dMsSlzLTcqQughHlnI2IO8SnIQGB5kM70uNFiClBd9fg/uADLiCoIlkSxwouJdyjz/hkVt
kfY9q4uUyXyok08tyGvRJN4UKLo9C2GgCeMeoxPjO4nvP5fRy+e+4LwT/FaXBjySHlAF/AgAfJzB
PDPmfuzZOVXk1+e+YVX5zqx0QFhAtUXKbz4U9i57y/S9zPMrl+jChhKeq7zffoGBG3lYmqU5LUz1
CIIGH6GmyEvLwpJcqSMuFIxrCWU0DCUypXRw7MrwoXHlswfRxOeuzqoKwmZIiNIqgAyjzhBgPv9C
mOhzWeFgDqvclSPwpb9/VQcts1dA1sjUSU5ebBXijvsr9e6FgmHtR4wsAqo9XQVH4SpwTl6XTqTu
/EWYh79fngs3d21IRHhQLrSs2hMEvRxMliyM68gTm9IrrhRWl75hdWqakL5UOKXnH8OgOCgaHnoA
842Yr3SkLpSga70qgEKu7/vFfBqDdquELtNSBR92En3iRfKLUdUOPJObz12t1cuMCN3cCftxOJUm
cLA7C33qkZaUzFlJr/yeS5fr/O+/vW2uT4RhBjcctmOkFvxyon/QXL9SHV54Ttds+1HOKA9J052Y
V41lXODsc9MWtXz6++W5cC/Whhm/bQ1lUNog9fNVLvY+6OZ0AbkH7ICkRcVT9+6VBSPE1fjDKXDt
mxHmXKo3OIpPgEIPGB2K4qUHR4n7mLt7V77kgjvHXweQwJlTwCuJb4H0L6kKP8lJv+kcCqzMize3
m7CqvuTNW9Zc615duPnr2FEssnnVOhg5kSE7cWo+Rlq/gadzZdj370zm/y4bzM2rdzHy4RmjQZUd
Ztdl+1AVgYxZVXuPjltUd7D+0aOXjSRp4VM+kKadEsz4x21TtRbAHcfpNsiJGF+Rgrt8zRZLr1zo
P/5s/Fnnu/zbM18gVxJF1oiDFo3Oyo3+VE/zjYON8u/PJTufEf/0u9fvraeGsWN9eNCIcYpDNoKq
k2f2Bpmt1YOEivtLUZcYEwOiK/YKJUwaULwaY99O7hbOGXbvhBMIKAVx9xBluwdZqwgBF5NMVdfY
G18F9knl9XRniib/CdcLl3h5p/oOvgnw1zId6FtP02lLIUY5y5LGLpl41Cxw0Uq+97NyQIyCYQj6
oH65s2rU8Tjo/B5CCA+WeFqMWxcHtENUMRTHPSTUb3+/Nn++9v/n+aRu6VhZDd6xH5okRIEJ23Ci
5adcO/C7r5YzcG9tB5onPZbhsgsWb4sjxa5X5tCApTUHn9JJ4GvOC95vT5B0cqyaPTBIEBnFbOax
CnmMMJXPlED4eO+/Hz/Bn125LAIjQ8ybXjzhxYln/anYNzz+q2uEbPWRw1iDPCWcK9JJdwd08WcE
wLc4PwCHduVH/HHNxNesrlGNcySCHGq8ZdmTycuUZT+b8pFBJqfI42cepnAdhbn0Y66yoGhPvlfe
4Yy/k335HHD7mWIFv2BVy8kQeNWgLNsTyR9HnNzOlP7RXmla/rHSwoevajhpwgA9PhodEATm7BgA
us+WdrCnjKylX+fZM1feuEv3YdXI0q4blDkR9KjB1uvzZ2Q0gEaANx8G9gIi8L/fin9pQf+/5v0f
6WDuZ6RW84UfhCdVlYhg9rekygFBQ5wvTuhGIzNZ2bfBIvosduts+CE8X8Rk7mYIuYvmVoUBT8Fa
Q4OiyxtQAMg1zcCfr/X/ERJaAB0j8MLdY5435tD5kxMrJ3A34xlcASv+tVbrpe9ZPTCshtgkaDx6
7Pt/OnpHw90snSS/NrP5850M1nmKZmaW1XlGjy43m4VVsWLfRqvTbvgHUoVPbY7BumWYS7UYbhq8
tlZsBWgkggQnuIQPV54T999t9g9PytpC3Q3thICjOQOwkdA34AZdiPgjMGTtmO9yzE9SDBybTdmh
XQeecWQRHO5jBVdtvXWmfj51bjTfkYiNbSIMNlN5zsOaRgxjRj8qH1D2OVviSpNCU4FksiAP330Z
Dnf+YMGwrIlzWzQcQBcqFwxkvSZpJZ2O1Bds2xnax4Dv3UsPEl5Gxxl9nXnZlXNWoJ0dVUnZorkU
hGcihZwqhDe0I3N/1pGc/xmWUGDi2IvYLIh8noVp73XNdao4Dz0EsyyDk+L6js+gadIHArnmc+bw
FvZGBvsny2xwb2o+gLsB59Ahm8LwKGw7f5iayUQX3PmuqHBiSptxm3k2/OnQRe6iOajQMLFK76PQ
5Pso6NwtrWh9cFQFY81c1AnT/ULjAQmldxMSjjZzOXVP3EQDxqSsTZY+bFCAdf1uCIi9C8ol/A4+
ZJe0ixm2rRf0G74ATo5khBYNw9Fzngle9x8kKMqNDCZ5G5V6eWdh1R04UV0e90o4N4aGGST3Hpox
2Odps2uGroVnKczSjqphSMMsz+6KWUS4wG75OFeec266iCBGf6S8DzFR+9a3dXAb+lX3rfV0lyAe
cdpHEapG1EP994UX4z+Ihqx3VHYFpAe2ep6jaEbrCOHeZgnaW9sA7ydBkk5w/YGfjSbva1F1C0pr
gzAJv8YfBkpejqcJ0ko3lZoCOzaE2caScy+15EvSc6uRahjpLbiOuCxcOF+9GWzWqRXZXabQ/ehc
Emz8EOGXjlOrtzJAwDDtSPgCfTBN7TyIO8u9rkkRXTfuJma649CxAWR5z+5G7TFgbUJnN5ucnoxy
ZyB9gaDmhnZ74O98gEQCRrK0blnxAYRRlCg58DcNTDfyHHu+A9MQOzkItJtWlC8qcuiLVfjPuBqw
s4j6gWWlwseHBseWmcQwi3i3KEbhnR7s/diVc8oFkLOkk8sI5m3e3mi3y79EHUIpFxN9mxh/iOTw
HVfBAPSM7E08O96+ph7ZTm1NXnxq7H0TohwCnDjDuFIXX/EEFjcYm+H4h0lzjZpPILAhpXUvE9GH
Q8yC2n/S4I3dCZAIT30u8xMLxmJjQDiLwaiJYlBUIoRadBR+76HYDLRGgxFf8VJCt47cMMBtwPUk
0zfFh/oGsbDDa9ZGaFvnDUfZIcotzybv1eg+uhs9L0N3Ekmx/aTaTTANEGXkQwRLQoAuadQUNw7y
c9JosaiL5Qys5eJOMZiIIXLPvbKKidX1i1vk5CkkrEJcYZTBDe57PLifxpDFSG60bwCxd5A3dt6d
7dzxOJsG0Go8XsjNAFDYKrfZsoEVyQDQRsp7i2BLO8rtWIp+U41DjqSlbKkTOZVi10y+2c0tnzfD
PNH7vKjrX55CcqsXZf4xh7gEyxa2TmhQ1ZZKW2xKKFrulwLiZtYWObrJSu8C7c4b7ssuQcDZtMNI
o9rUUSu2jo8FTWbc2SA5WieKBP5hDn2zXawD9YbNyc5r+yUNp4lgtNNC4Wqc7juKbJkutJ7f+940
7xMvh0cHbJs07Et1E8GO9OBOUh4FUD+bonJfx6U1D2HU211GWAZSr5qd1Hi5OGmBsCjmjlmSUcOT
pXN5nCFuA/mO/AOJUyYOtVtsC9apOAQka0dtuQekHXnOvjlB1Lvc29oLdqEPQHwxtDauWMNB4+27
HRrpHcbzcsa4UL0WRHloygFQWRMceXidqRgxRvZHzhZgSMsCwK+QhjcD8i8R/Kr5/HVhc/VBwsJJ
Z88BSbNtQXRFOPBWBVpgCtK1B2xF/Z5lbQ70aZu1LRyBAX+EuYj/bDx/Svhc0A+nkWSnqmnBjIyw
be4t6hAqb4wFgCU7OIgXmAa4A51eAxgqItXKPSO6SQtQvLGsMB+DVD9DCjEITJlXsTP5stwO2vjv
w0TZRo9m/CrhfXlRo9scsgKXoeykt/XRLe/Ra2+w5iiTACMcpMs4lntXeGVKJ+ylMJQi52+x7s5O
bp0WlZJxSfs8nZhYsB2CTSyluskc/DuY0vcI11T7fMSMqh3h3UFPDAsVJDlxofJ/4HcdUuiz9Gbu
ASDtnEicQJHFfzkAKeK6rvOA9wYRmb5/9oLo+ikf5gDvaf3a8eKNEi72rC/rnTJFd3JxKwFGJi5m
Skv1o5vraWccmIbKKvzRThCy8aqxiXaRRpqhJ3dTdPgjixK+j9kBhRoALizhjR1iVQj3kTbsH5Ty
D7lu98MCX7C/oIXn+GhMFKMd447PFCl5kdgR2FXSrkHtGmiMDOeGqg3t3CbmUwf6lTOieh5woJ6H
qnssEU27ZTkGZ2hgTIDZWDioXTCp5zAfUrSDkYBKndugw6ogvH4XzNo7YQz3BPHIctfhfL0pa4xl
qJQ50KtIbWqIeZtqzB2MxeQlw2RINhgURx5/zrNabyLufURj/VI23Y617LuyuQAPO8DO6+UTSoTl
J+ppHE4Jfy1ng9W3wIQjMGMAe09vNrUMo63FVn3wJMCtpvjhj7aOpx4vmiso3eSI1pXe9AWB8E8U
YcF7VoUH8MBuuUuxC0m4YLsafxHqmZemc/g+q1qMniJcoSiiCl6YCioASvDKyLzCXJuKrxUmly35
l6DdYqKKAWUig35JimVs4qVFM2Zc+m+Tmd+yTnuJwSa5CUwEgmYg7nMSvAER/A454Kul+s0F2GWf
+SNGmfWMJXBeBJIjW+cnAOdFGnjBM3hVZhth6b3TzEYfMqBk4yLacRuOwYMA4CstWPsYBNmbLJBX
xHKJ7YgM+DqsUtuMsT7pJv975DsY44b8xzwMIl4aXce07+8jCtOIKscp7sPoB1ryqHHaHnZprP0o
6CYYVpTFIEq685lliwGGbMOYgyge+8p/ELX4CQ2GikkoMfltrZt2i77TgBKnHilHiO+5BagdPClR
iOaAN0LeF0S7O1eKIYnc4lc1Z794mQexilxsauM04uS0IB/FC78Wk9pzDWsLW7JXNlZPAUPliAFz
e/Cx+yTURUwgHrkPPVRZGoSAILLIfSzcvkonYIiSqMcId4qGn+3CAb3PZ1S6DQkSoQOCgVI0wPEz
sdR2EgKvZnzRzJk27tCXSSlQspBCtnusF6iFS/rLF9FyhCfqvba5s5UWvm/GbYOWYPZSO8hGA0fd
bqDt/jo7+O4BvQOMSzBbHnlt4EJxpnQMsjJ16TgkSBz7FgwUZ7gW7uuwDG8BJx52sMiNCPpBygCG
wGjrCe/DetkDMCIm7hb7xLzwO+m4H7PQbzaDgyIZQCJEEyEZJ7aV++DmdDjqzumBMo8MTA9lkEwR
gmbmxhJktC3fyVIPG3dyTax93aK8Fr8q4N3gkcg/Gkp8fD3NYgp+bhJgJUGEYG83YVY36RJEZVxm
/rvnO3VCEDyAfotFknOPEwSmgv42c9vmZyGifEOo79xgDQaYBBvHVrtliCEpfcIgo03FsIh0oGb6
iUgSlAlhH41p1uADciimnyfR3TRaA+tcd07a+NDJA//4ysVyV1Y5YotaIW/bwSNPdVg0TxOR5Al2
7R6oXwa+h8ufQkaLu7Aydbq4s9gWPTksuU9vMs/7UspGbPXEwSqv1AI1QlBtp8jgtw9kLxYM6qHZ
/t4WUBZUrXlCAkOwYW75ZYFCNUFkwm1eo9xpp54e8nDsk2wcX0CudmNbjt/EOA+IyEDPvmqz6OSE
Q5n4c/cNZvK7qTGY28r7pVw8HLsMln+ksyvVD+kQ2fogoQLkRRhgHwi6tM1L7Ic4KSWyJ185VU9U
FthwBrx/QDk3GzsoPw6QUoD/6b+jzKkObmjDs5rgu9b9na0JKsrMKWBS6tRWGKRAecTkKeHNE+xd
JzvaKNURU0mBaO4U4jyUiB08rQXPNqR0vsHlR7a6s/dzLwfMvBHk5CsAFKLWzbc9Sr14dCcst8qW
Scccnfimvu3GcdkqZJsNnlccfKnQO/DzYcP6+ke0aIBHUc8njSwpVkVXbcc8Q+hahDVk6iD1AIt/
TBQmFOmogKkPGbZ9Qh1AGVW9AababiJv0Ycwy87Y10GkBSJ3AWGEea8X3htZ8CTno48fQAFaDBWk
skGL8qXmoKehlsN5mGUfNlMPi2n0JoMTFbFl833JJoQN9GZOGKlIDJ2feKAjIpgVyIH73JTYmCb/
W18LDLKCfk4MJig7PeIPqsciPBagbW/9vm6Tqh74bg5Lg6GyV6WEhO950XoIxajfTGOjeGgolgOc
VYeC+Tvrt5CwoCGONCAcwPq6AeyeufkuVC7gjC2/HUQTQN9S5XEkI0xgCyyaUnnbQegqQfyjwf9g
ntZHCOlgTQ/Af9ffqwaCskrU5c7PABkoZFM/oGcxJpnXVE/NCGi6hzovHhvSpRSxMRsNvU1auYHY
zTpkhxE29l1FJ+QulJndDHwGl3Hu4Gnrn2r4MJLIV+/ZMj9Uhi+xGUZUEag5DqEzvk1L8wSVXrSZ
xs55QNpehw1d4yHpCES0ILxvVF+Sva/0+OgViBzRPcEmyZVNqgwln2ToezAgKndzo9s40P30ntHF
gXIFyUkU1TxetrqMHT8883G12XkugkjmbN4a5N+BiZ//UMM0bcz59qrMyNsSSR4viK03B43zV+yW
Qm+m0nZpVCG1QM7mFLFApH5lXqDugaESYZpfyKRLqG8RP6AH52lepjLNNIpvTxKNkpeTWJDZ7ssC
Umwxw3jMNTZGJZYaoWvye2nL98Dzhrg3bvh17KYHyDBNoq3nbvC2vdSDC3w9RTMCeRcMsR0grqAl
nx2m2X9duF5SCJiK2AlFve0Ipzfu5ISxpyDqwMRE5ckEmVSzr7hPkCpUVhhyaJHB/gxBVp7kmrs4
azL3SVjjPUzevNxUsJLfl85kboOiwSaLEyxMzBkN8dA5pmHF0XrWGdPBEvtVjKF4c4K53pdqVAiv
d8Wd03VFrPTGlDtBnNfQQRhCINVwY3nlwa0cVDvu4dgySzIllTXyPsqpvlG2z7YEaRonF9ZFOGHr
ZltaGewEh7osKqZm5znU30BsXaVjGXZ3UVQanNuqs39zrkqMRAO+dQnmlEMwYaVDEbHl3Xljw0gI
dCJRhFAzNfTLZBwvDcpeoQegc4irFlqeSK28e8QY9dvOCc++Lj87IMPWSXBMPu/FxCAtzch9SJBe
EwULjjGQfZ7KWctXUskM775Q26AQAdgLDKNgPPOp9ptij6ALvfPnYQFwvhp3LCrQWCvzCmNVzsaE
5pWXYoMaUikc/chB/UDQqOHqxYZKoA8jlhvuVhzJZ2W9yfUogRPviyNmidEjN7N3JFXT4nibN6/Y
f6YEoiXIVc6S5A9LKxezLl7eZ1E77exMxXFU5yGOnvogNn1N960nIFr2EekCa/DY3i6qUl+YippU
UR48uijsboRvZYx4IX9CYecDbksoxGpDaY4j+HopUH7uz3Kcmy8lQcMq4Odmi+Vs6+O13AgnQk5n
BHDAFoJA/p6JbN5hIYfATqJZxTQvUIUt6jh7ooIeq2QaGrnRZClrovJa3/7Ps8pgPUQPvTyMxozr
UwguSVYsRye8IyjbeGkf1PQjj+ZfOR9fVPny9wbwhQHgepQ+DsiSIeHQnoIJMq22RaKiW5U6ZnVV
7P7+FRfa8Os5OmQHQZRXGQYOItwqtAEhO0mxMKKL8/r3b7j0I1YjtF4A89Q7nj4t4rENH6YcqUjD
lanTeT72p/b4am7mIauy6YZIn1Th3Be029VUXtE0X7owq7ni0BbGDjk+2nb3HqQLZ+xzZ5EFVF+Z
fF+6LqsBiOw7HDNBmDw1+o6AcM0CtKDGn5+76KuJWdiyjogIT6oLPV/ZyF2IXB2XXPn0C8OVNe+x
dHLXx1Q0OkhgE1+7NiLp7Aj+1I9ck/h/nF1Jc5y8Fv1FVCEQEmyhB7vxPCbZUEmcMM8IEL/+HbLy
p2c1Vb1ylRdSI+leSVdnKFFMwG1v4NUGNkIzUv+H/67qAm8AaRtOxnsm5h3NIFgqf180UipzZJGL
B7f2YjktUQFjnyaYxudu6jZeiDQLVMUwjl4BN5Y2boE+y56hnX7rWMvGW6VuVNaF++ldvR5RcYts
owkpLOb28LkgfgOC1X3HUMu8bGzWrj91EdO0tDxIeIQG8DsZDmT4U6Uf5xvXDc36/8+Nu00kqUsW
uAb/LCeG0+WWDoBuZJTQ5TCmnYSZEGjADE7QQpR7vVA9RjW9BGvG4Dr+35/OLYNA0l0ucFmffAcX
a2Na/JRvATN0v18J3nRyqhI4bOs0QZNeGG80/gms4cac6oZdeeJ24wrySyPwEh5eqnzeOfekmr0N
HIMmaaqQxalH2dKt7Plku78gH7mzYFG4dDA5rL2NtKwZG1W52CNW77Z5PJ1c2HuVEI5hA72Fxs/+
/KL85zv1xY6iYhbzVkRGDrz09cCpuWe41D3ZcwOKXLQEeLVvwQVYhpDORo0U5xR/wdzwO4ddCbk8
0PGphVz3FSOMveLtxHzhFOCBqTDL10F63R0oT9Ee3nHLRmL8mnHFmKPkADJi/7MjSBBGa3EviJcW
tpITcOh/3XYpwYBjQ/V3kG688vlI/r1bqnUHrpsXgeeHK5YQ9wjvJhOlAYlqPQ79tPuTDnCAcV27
eJxSb7q1aNZ/t2SJZ023pb8F48vvumWoYpwfchdB89WIK98wVQ1xDRxJQSquE58XPKyy5a4QxjvE
Wl6zBTe+qAE14XxvuvWz/v9T1sHjEmm5l414T4RhEnwPf8RJ/q2J3Y0zomZrVGGcIF1NFW+W+QQi
+c2YuL2/OOnTYkIqiszmn74ZNuZe9yFKkovHBhyKujZPmWuHkM18TrwYIoVbuvO6WVFS3FAKVMuG
zDzRSR4a3J2nCVsjeW4pjDTN58jewDj8k4T6avqVZGfWuCjDcH05YW3mAR6fOGpIrY1nHB4tuywx
GB7xBzE/SZx/914Ox2lPjMbLYvTlAVpuEW5TKPQvgNrvkoUmMuBDjUd8unTHFfH0xt2a3NZDQq9r
BOpf1lb5VQrniVujjOVt2RlJ4dulMdwPMMv8BX4PfyVQFv/Z4AV6DvLM9V4nl4/H2kq93/FiW1ts
cU2yVFUITWEXMTVneuLljx4o1p78kV7vw8Z3d36ta1K9qkRYZFAlFSk6GMw58aM2v8oGucGJ1v14
JWrnwbC5JBbgOwC/N9n3Pr1z+Yewf57/6brVrexSUmRjlTvGcrKT0dzN8MDDkxE8SPHaUG/cfDRd
qOKwnitEX87leKo9IQMGkSDIpAw5Siptt7Ed6rpYg+tzsrGWFgTPTpwi7u3bKG73UcmPLeiSG9lM
E6WqOmw/8saJYeh36od0+uFC1//oMHf6BTaSeBQzYCJOYnhNMDZD8u38zGgWlbN+66dvmm1Wmky0
4lQsDjt0Fa/uCSkv8tPAhrb2+qn1amC5lyTUPLlZJfY1Dub7xDNOrMg2zg9fKyKgBzVvxpCfhuGp
PM0yu4MOXI+Kn9+DeFdFWGMd3VPgcoi13Frwc7QErEO9nyZoyedHT7M9qIqvfdmgzIPnn9O0DHia
H3xIFENvuQbxLsMsXRY9jpJTHSLhJwsDidMAQaRugs42/sIhbWPV6ZaAEpzwAiodABSsEycwXTNQ
mOntLWUnTdtUochmMCKemglHawASYI6FYmSzBbLVNa2s3GkAFRC24tapy80jHG5/pwU0bM7PqybS
VUnTHNlkSke0XRXAA0k4r7NfcL3caF2XbJU1C6gcuPTg+J5MEg2HHOKp8GeyxnsyTs6+hBXbpZ9h
/Tf85gQl+gbyNDCTzfyqehT2nyLdUoXUjb+yKr2Zg8sMjNNJ4jUHJUl/SJ4vG31lQUawViiwM5DT
BLTf3ujZTwe4BW7wLX2rr+km7P8ETUeX5l0P/D887/AcFcX9DyBM4huDTwyM9C6unjzH6HdLAf3p
9ZCSPE0M6Ivzn/e1dxJ6V/YRFLmLwnDq8eTGfX5byBLSv0yO7AAhEvF3tNt6N1jV8FTljf0tArv4
HR5XbD/TMYcgBnevBLwwD4np0T1qENCSS/DgGnO4SYGRan+c/5WaRapKo6YZcEcjFzjHMzwp4qkD
Ox2BsgPkdaYgAUz/9Xw/Xy4j7qja+14xASHjFh1kRQHnMeWPUmzZu+qaVpb/YhVR6jGQXSaW49SL
avPejIZlI/d/OUD44cr6d3lHomgyKiCEn12guPIU6AnJ8cZkbfTwZRZCD0ocOIVT5Xixb0OU5wG/
d5whGIzpppZjvjs/+F8HAnfUUxMDNALyuh1eIkdQXSBHCcidj7uwxEs9C0Abx43nfFeayVDl9Vnn
AShUcecEeHzuGzEY5FAk2tDc0TW+7s+fzhnlLBnk3qYsTPKG/x6ieCl9b7gMGI5RUk7HKDlR6HsM
EjpQf+rxR45NAfiH8+OimWT1AMZEJ43WTtipGRheAZPGOxSZDS42mdnGLOu6WEft0+hkvBjxgmSC
MwsPu+pX0dxZ8u38r9cNvLKVpaZRYlfH46lJ7qvltlx+n29XE1zqwUq0rZG0FV7Im5rgTRwW2tWt
N7WeX8VN855L0O/Pd6QbGyWK8cxdpNbM57Dg8ZWY4hdZkx7FP3NjZeraV2J4adpistwchgO8B/Iq
lS1czYwkClDrcTaWkGaw1ENWL01Dul4nw8lhT148PEJs4Ykt6UmI9pISKXfUy61RjCWrFycLRfQO
qPzSP5HLfL+AuP3v6lz6lNZlU7VhwkFUizz3uvTmu9yuNn66LsfRddg+LX/4QIkegit12Fl/4R94
lQB+3pbjLq1tHzcuv0tXdTo+BJXzfn5RrT/9/4ogGK11MXzqMR7guSvsrA4Ny/oWMSCep9jCu6JI
3UNVhrLeOsjoZl6J7BGaKJNndyQciuSK5vUjGbkVMGEHTWTUh/Nfo4lxqsR4O1VxtLTWHIKmeh2Z
xlVuAzF8vm3dB6hbtMxzL+rSGltc+jbP0ZUApgvi4U9GfZn1uaMq7wPAlGVNsqYSODmAEVFNQWYu
9bEqoYUSOVW9O/8pmkj/x4j9NOk16YqxcNwSHJ3OJ/wHYEp+a27kQ03jqgI/ODe5JxJehVE8+0P9
I0mmoLtwC1LPozKmGTzAPBk27LcAnyiiHy7wweeHRbN61HMktcXs8GRiJ5LHd5VXvCdVvyWGp4kz
VV8/K1A+NEBUCsv5FZh8fx4/ClxGivTZBPXo/O/XjbwSy2UEaEifkyos6Js9PtTyOeteL2t6HbJP
KyZthRcvFE273p3nvEbxz975eVnTSswa8NZ2zB4yGT2kOAwoRdXevBPVRtFIE7WqCH7XAAEim6EN
e7COd22TMDCSohg4sKraQfRtI/GQNQt8kUdVMXyTJwQOIm4dunVxW+bm9Qovyab2GiomIXClEhB0
I/IBKT1A9+Wqb71u5xr2Rve6mVe2blhnmf0UewD0tHGQg+G8wLWDlFv1iy+LfdxRpfIz0nS0aDi2
AyA3fdCSruw4eZd5diJevfcSFMrZNO8vWg+qdj7oP6kAEUiGA0QpU6g49OyvKLbkOjUjZSlb+ES5
1Yq2J5gn8TOvkmPlWhYw4FtKHZr1pqrn5ySFnIJpUUizvKTgA8wuLNH7l97dqsjo5mL9sE+R6E7O
DMfwvA5Fm0Ww51i6oKmdNMVBsO2vBtRfA5EZ9mPpRVty8Jq8aCnBT/K5cOIxYiewwiaAqmnszzR+
Oj/dusaV8I8S6RJS9HXIJLgRkT29r0SO821rkq6qlJ/LdMor5sDuh4NN6SxjccWy0ThVOcqHcwqY
bQG54o0Y1HWmHM+rNO6snkMoPAK85iGnQ3PdW5VzGBzUsSBM7l31Vd69XPZlSsC7BpemrIER8oYC
WZPK7gNxw3ewtEzf0qgabxm63cihmphR5fRjc6G2Vzj0FKffuv4vgYoZMO3nP0QTL6qePvDIDgy6
izocu292cdNJL8jAg5mjP+fb1/12Jd4bVlSp0UNoCIyQYCavnuv6MduirOtaX7/qUzAi+hgYUaBh
RzG/oaU8tnUz+LMzf5z/9Zrg+CfZ8rl9W0YuyLdNCPzss6DtnS37jbuGrun1/5+abkQPJwMHRY7F
qYOiOnWIvvM/WjelSkTP0+RlRoLlklSQZZPWTVLdTc50EtGW1ZKuh3UT/vTbJznWtCkh7+Ry8Osn
4OL9qhM1yrpmwDK5lWp1Q6RE9ADmRgdWBT1lQIEPOJjvlsy8qOANzqMSwZ5TuzNeM+ipgARcEn1P
wWps6Pv5KdCsS1UtP3GFl0NWMzpJLHcJX415+mVunpM1W5AqGOQufREtVhWdIhOofneVioyy56kc
jmKleFnATtjAP1/2KUoAk8E2xDJ7FILl3WMy26/C6PZ2ueVFpllKqjR+7+HElK5FD0JA1c3bXS/B
AZugP56/XPYB6xx9WqxQdo0iaTY85ElxXy42KNdlhno6YPOXdaBE8pw6LZy1QLR1wNYm5XVbOn7q
bIA9NLuaKt6Swjqg9wTYLlbzVk13zgCCWfyUmu9NcuG1RRVwMbOJTH1Um2FjQ4GA2eYf2Nx/2HDp
2Rgg3RwrcdzHIMimMCAL7e4E1dKC3LX5r276dX74da0rgQwL0LGMSygaz/Sjps+28IIl+bsYF0Eh
OVUF5s2lsmQk8gYuue3oN0ua7IrMFYfG3HJ8sr9OF1SVmR8gTAqsf1uGnmPX95zS5Ag94uE6BzVs
50D2I3D6LL2ODLt98eoBKkR9ked+MwzRscxdvsOht9i5o1kQkDx6eWWDl+LXXWd/TLLA4xT30n1B
E/O5con5tiTl8IsRA+TRyTK717Hy4icQV8m3NMujsPAy+t57jXl0i4jcG+A+H3LZG3HgJYX5EmUM
ITpXLt/K81/PIPWUFCOnVuYDgX0J659S64q1LmiuT3P1en6B6EZ37fZTAijAhqvwVs1C0M7g/fAR
QQtiqJ7ON/51fNL/k9LCG7vRWZ0TegQ81MrwGw+lQqsMBIc7Kr3ojk5VJa1GFjF4exYLU6esrvva
Lg6dPcGPvSiT/fkP+RpRiHWuHBtKMQPC2TRzuJKorsd+nA9t5sAdL3eT+Jh5XvLacD7KJ/AUl6c8
SzwRMDbPdJejsAiUMNb1jvSrlnlVgKo3VSCxdZDDqHHPJ+KaDYl3dHu7+1G6KypBwvPjO4BKsFFc
chrVG9/x9eZIVd+Liksnq6bYCfGQ8VgJoICheSAy785MyX1SyntDso2d5evzCXWVERvNOZ1FXjlh
BPJ+FVfXLqEbTWvWrCoTD15qNhc2UmY6QmskAynJ/ZlDCPD8XGsWraskZDoIo45oi0s4xMjzKfmW
Oul1XFVHywKlv2QbR1xNXKtkgS6Oqql2cjPEIzZH/YUvj06Sg2rldhAbycstoVfNYKksgYpUYGcZ
EQujtHgo3eRuXEaQzpJ2A6momWeVKABF7Twt5omF+ZgGhdP4lvw4PxGaEVJJAq5TZpNN0LIErUdA
aEbeZfy5hbzH+fY1E82V1Dc4PWSOLAkySAUZmwnoSQnOs1t8W+LUfihoB3UTiMVs1ak0A+VZ/820
yZw5AmGHZBj/XPgpZ1snCM0Mq5pe0FFAMXuaaFhkN1zGvjnZVzCU3ThjaVKGKuYFbnZewSOUhnEy
7jjE5QgU17z+fZqdK5RZSfT3/GxohkeV9AKBk/FyjGlY2t41NNZ+AI2/sQ1pBkjlp7ljDU+hGJ8A
QcErUINRXvHGWwPM7v35367rQNmjoxmie5DFIWHmvuYueNPVGzTW/PONE93IKOs0g2hTRJOBh/EA
4Sz+yyU/G2hBy+h5Ge7s/rfpPlTpu9nezyDt28Y7m7Zsr/95+v1/4Ziq6q5FNecWYEQypGO3gxZj
0A3lG7SdgtqsP9ohPyxpHxbFCGW1/vfsLtMONMmXZkyuaw5EVp8f88V+cw2xEbKagVZBLqAvYh8t
RzvMIgmgyJ9cgIQ/baxAXT5YO/10FKpxUeGdhChJWnZ+m0JUobafLSavy+lmji4TzKV8neVPvVgd
nTh0OZyw70VQwqLAg2yXucUqhOQN2vliylRhcohdEQ4irRO2A4l3sTTYQwS1mxNzOYQVXSo/pnI2
v0cgABd4zYChhj+lTvQA5xhoWIyGfWclCzvKEZWX2VqsgHbeEgcDlfOxAetgBzWGKUOitJarLI1x
hTchCnRIkwRySWyiJ2l4yS0HQXxX2OAPi6WMf4IcLffEq/pjmi8Qmp1q0F8daLwcRg+i0UZjtM8Q
RHAOsMSZIbhK+TEdl2g34YFxD77ucIhEI67HOZXXPc7Dfpd0Ygc/jTms54nfEWiWXVtZCcFmSK2d
unYuTqyj5ArzCfpg3ohdUQ7y3uwy40+RDW9AjU3f52aIj0YT2YF0akgiAZt2ohJQW3hOts0NZCXn
XeKM4wGFQHvvxmTcwz5E3PFBtGPQZDm/G0jTP9POXim8FD+/LKv94NQ4mlTjXWz+8BbzGsqZ0c6c
HOfYeyUEr6DT1Pi2wyJwj+O/Anf8O7rAkgQ6FFO/m8Vi7wfW9gHldgTxekGfIdNWPyb5lJIVsizy
wLYm9rOPXSh9ZGP60uYF8LJ2x1LpRw5kUOwyaczdaDYkABlo3k0DM4JxoJDMAgrvwU2KjO0iukCf
yeDQHdxIVZoIYkqmys0lXdIRibaBt0NWfzMgrgfXzg7SSRI2wOfz4Qp5/WKBMyVMk6YwqyGG+BGW
bhSQpJocfwaTag+RiuWIQQMiYUzAe4aTqB8NTA4bX6dLPkrkThGVVRoNVmgTaP5BbbB99YAWuR5b
aJuc/zZNFyqDruEuCj6pLeCEM5jXS915D71M7H1H3OX9si6U4+2Sc8h+cnMKa+DVg0KkA8R3ctyE
V2+wrY1D9x1K2QF6SCO0CxMr5Nl8mzDr3mlwwhrmH+e/QbMjqny61m6ZNUHUJZwaAlGQ+IOkdHe+
ac0vV4l0A19alzBjCmkjnox+3vVxeZjK9PGy5tfI+ZT9iRw8EOXNJTTTCdTOZNdYP6zp47LGrf82
nhYpzQt3sPHEzotneL9ltzWusmHStUuzsQNrjoMqWlOadefWtIa+pNMcvdF5bxoTqj/wuB1y8Rvi
MD+ApP112fcoq2gxkeSBRaehV41BTu2A1HdOt0V50ywiFbLZQkGQQQLRgdmYAESTFanPonYDrrZm
vC+SlIrSHCHIUhcwZA2T9iUxb7KpPJp4DbCddmOd6n69spB6tzMhseJAwHAsbud5eYngHnl+2HW/
XcniljtXBlR4KB4wxLXgCSSOFvG82nhYDmSTzney/s6vBmiNv0+B0LSQTG7cWUKtc4jB0Ha999ZM
jR+TXUGsB8ZQf2G9tbVodYO1/v9TZ/GcQT/OzknIsHP40qa3w3r6Of8lX1P1oKJo/7d1r2FmEtut
GUIKwYdabn8LfENxKB+d9/YHoxBt23s9ipQB+TWE7Jruypv22jrgRHG1iiHWTxX0SYAmeK4gvuh3
r+l0MP0t71jdZCo5AVwuuwX0Bkrt43MLTM/AedBDhNzbEnvWbMcqqcYkfCKyKEnYF1dEVHhkxJGx
svxR3Bnja1mK57y5Oj/SmtzsKPmgGpFm4rQiIU2SCMoz40M3y6c47rauF5rBUgGgWZuSAlwFK6wz
83mEL60/VpAVzEAbAE9wajdyqOY7VBAowG0jpIj6NnSdaudQ6Dma1lGWWxaHuuaV1CBjyO3xvMI5
RZA7p41Oaezdumn1dn4WNMGkwkBjq7OhhYlB6mn3nJTWU2tOGxOsSQoq3pNFg9s3fd6GxLD94Zvp
flvs+zmCnODH+d+um2AlEbilyaEvuEpmmCmkfiroDj3UUe2bYI6c7+Ef7uSLxKaiPONc5jbioQuh
YD8f0jvrRAPIAe5M6P8F1IdSfb8zbnGTOET+6TneRXflO9tfuoKVcI+6bIUXR2YIydk2wH3syoXM
KHSfOUT7uw2yoG4FKEfIzKsEZ6bXhqOXU6i8ogo0xQ/nx0/XthLjJQRJp5jFEhQcYQWJjD6sBEN3
vnHN+lLRn008R1AdMexwNPMgi6GIGfPQMCafG5Ac7elGBVmTElUcKBuHqoHEMgVjn0IdfvRnQ/hZ
AiGSGeqmD/kKv6/LjW/SRLuKCy2NrIkt0jv/OqvgfNCL1k+8LVKjJmJUaKiEZsMcUxQXW6MtfVyp
TR+kgkc7lXCunf+enxfNpP97+vu0Pw9OazETHpmhWSx7WczXWe1tlKd1w6NEPJTOS+AiBMoh4LFy
8ssA4LeBUeT5H65rXdn6LRtvAkmKmU6y17b5RSmD5uf3823rRl4J5ZLBmtQp4XO2LHcD23d0eakb
64pEW2ZRulFXwpgUkGZxXDzNu1Zkf3Obuf2+pNEW6lPXuhLIxZSarC+HKszy/p2ACdjSydxY85q2
VchnJYq6thcc3T2X3NChvxFOupF/NDOqAjyHOhJjJhgNeTPC7DHdyfVvunVs1zWv7M1Qr/PSpR1Z
aIjJ78aDg5NhnL2cXzG6YVlX0qcw4iChp0LiWlzXSe1DIWLnTu5lIWqtH/SpbVShksbuWRO2QkJz
Pob+X+5uvcRolrqK4XSZ4ck8hebXknUP2VB+9MKFHYczH7Oq3RIF0A29EqsGNOVp1vA6nO2RBF0/
ZEEMd9EgE3KLxq77DiVkPSr4BAiCCCFaLSEXV3gh7YbhqYfH3M0wyeHXZROtRC6TS82MBdpxIgZ+
m8TXLjw0LmtaCdshimi34KwbxjEU9Vwov7+OXJbv51vXDJAK1jRmmBv2GeAicBJ+M6AdDv1w9ncZ
kyyA+PXWnqWJAxW2mUJdmcAXCE6HOJ7u4UjRHbjorY2rvWZ3//dW8ikSZCFb6N8XIiQUAcBZlUEX
gdh7njXWLm3oMRpisrc9SXZDN7+dHzhdWf+fZ9KnXmMUjiavb6wwcnLvLh56tmezsFH5LszrMW7h
bmr3qC6YWHABr0fYQZjOmGytbE3wqJg9VkE4kkPDNHSsJJigfouYyaeNnKupKamQPUp6Cyr8aLxO
5n2eQa18LmBNAlF31wzqHqSLeavsoPsOJf+6RR4b2eLC7suAND+gAy5PAmPaSMC61tdl/2mSerOt
wcHGccAj0/i+AE8ECfg+gi6oE18YQWvXn7tI8PwSmQVCPx+fGbSBfWFV0FmNjBONN/nMugha//+p
l7KKRZl2ThM6ZvXS2exKinHjyKRdyUoehmd9XzQ96vcJG90QeZ/fxFDA/lZmOHzsDJSFJqgvF/Sx
NUzIhMMJ13vNiMet/flQWqf6iwvaP5LMp2/zOrtKxqlYHcxIjJcU562Dmm0Ny4uglta3rBUXdqRk
aVxmp670+BSW1V/efR8hJgxjal+mkFZPnI1O1nn/6muUfN2UozEuiTvBxbsv3iZUSA6ig0mVbwIY
edmrhOr2B6Bbm7oeh2Z5yaIdDH7ja5MM2b6a5ZasqOYzTGXBIV83pjsnY+hBm0cuAfOuVnX38zOu
2XVUmKiXzH1rgyQU1kbpHIqeLPuihxGqMZT5wSviraKvJmpUrOjSzGQeO28K0xlYXcdjxWtkYClv
nHp1Y6SsJy/ul64pHO+UlK8df+7MfbpVF9HEhKmsIguSXjEvTOM00wxuKOBd4kJskOoqdU9La27M
gwbJYKto0T5itRQ2M072WO3LJt/VQ7nH4++BpifTcF559B6n82lswpQDpg0XnCzduc7Gtfzr8bNV
IOni9sSGlMsYtpCs7tt457CQUXG4ZJHZKk6z6wnBDt3KMIXsYgJ8aVrsOZV4eAfo/wiIarHR0T82
2P+HvO0pu8zUtwvsu+MOiNBhghgUBNP3BFslagwcZow1n7s3DnuNv0UdwRJurrGpGiN/AgLJQubp
xSGrlmXftpCUgmtGjkdiI23bv+1crS/kuf0Hllmov01tPQTelA/3ZZTi6biHKbwZwmvPgd+aJzII
sfNxhJHZCCum84P4tQwVt1W0UWq3eU+hcRQmccpeOazYoDQF9lISuJmHh46yp3jcNuS+gHrH0Z2p
t8tzSKn3MNeDVD7E0y3afzv/Y3TrZf3/p42C8bhqun6MTh1zb6IRXit5ecQKqjc+9uu0ZKu4VdLM
sqdm5J7KcnhoSHmbZPMPKJQ9WRX5ef4TdF0oey3ACW5jRQueHch30t5THBCr/m2ZtjKrZjO3VVAb
bgsZXEZG98QgCND0UFzyhlXCCDy2UrbH2FmPoVkY49wFrxW5gUnTzYySCeuIYV1A4x+f5XVwZoGR
RoaHls7NXs+Pm6YDFYzmeLJ2K2iYhotMdqlZXMOKJUQMbYTw1xuFrQLSOkk64jTOHJo2KLGsgzFs
UY4bj+OaOVfV0e3EmFYfFRK2ZfuTzYTc4nTVHJx5dn/HM1Qdzw+Rrpv1/5+iY5AtyJGwGA45d8UR
+eDFzkZxUwIcs7O8mW3Umr/emWwVgWYNRgQ/LDwv5c2DKU0/z47EM/10/LNVMtf1oBw9WObU0FHk
UBZxrOZk1c1zVM8kECmL9rE5vdSbFHjdkCnRmBtpng+wAT1x862Rf72cBcPwluAMf35KdKvW+u+U
jJUhSpGgLp/ETyyCowqYpbhAsY2g+PriC+Hs/zafm3i2aqsJ548me0ocMPkn5MVm+can9iqtU5hC
jnkGVYXh8fz36DpUTiUi7Wkyl5N7wkN6C/3SXF4PcZSOfm7YxtVktvkRtk3UFx776CqILJ3vVjOM
KmI6g3OPY9kJdtIp2o2oqCf5sjfseOMUpFlvKmBaFqlRSBRe0bx9sCxowkv4l+dWG6C/V7jCbHnU
a7KMip+mXoySrmu6p6ahe0+mH7yvLiux2Cp2OjPhMQQtRfc0x9GxXshdWdONurfuZ6/T8imxLOAL
JB3EoEPSG3WQ8v4v3CvfL5taJdYNYyZDPQ3eCZZz76wqn+lS3xNPPJ9vXrcdquDLNGnEEC2QB4B5
hIBbp1zNWM15NxiUXwunI4FHU1i1JnF0BSRZ81giaDfqUprsomLHBMs4iYXhnHgLH8Mc1qr5TcLe
e2OLCqfrQIl/+NqCWjMW0Qnmf60/zcMLzx2c21sIOzhbVVpddCgx75FMNMUqZNN2MCq14DDnxDMN
6ppDTjNtVgXJYuO1WRPnKooss4nrwo1whBbTcyVv2uh+yu7PLwRd02ul69Ma7oq6G9vUAJk/lsKH
JEKR+B6oN0+cJmyLUKAZKrb+/1Mn8H4cIqg9A5xdx/zAYEF2iNI4e66LcjmVzZRfuWksLxwsZbtP
Zxd8un5VSIK2P6C6vsQCL7KPy8ZLiXl4yHtJF6P1cakCAikhk76NzlbG1c2GEvUyQpGWERNniJEX
R8sbxb416XTsrHE4XPYBytZuNUnleAZvwxJ2VPBezqNHVLr71ZLX2ZgBTV5kyu6e2DCGntZHryEf
zX3RWk3QGFA5uewDlOBOucAI2WYbNgUMi2fuQgs25e8tHAE3etCkD1WFMcIJQbDGW0LqyHcy8Ue3
4i38xI2HtCaX5UAV09cvveOkCx6Sq5nCw3oJYpPsspYGJN2ixms4Edio/xt2yQCDuy7mFCAVQa9J
B//jxO3iH1VaJ7+qMRKPRkfYSXawhpvzzt1D8gZ4KFAEId+MHSKsnQi2Nma/vEYtGB0ty2GzPs3z
ZZcj9Y1lNPIOBnF2FVL7xY2eouZ+5huFQE3GUXW1i5rA4SrGYbwd4ncoXJFrWHh7QVHzZpcasXjM
jU1FM11fSsKpugZuyDiIh7b5IGd4jNWAbMzwI3PfwSvZWJOamFJFIw1DxgUFqSFky7U9zD6csy47
RKqK3a1FDe6mK71PiD0fsYMZ6W7mW4RUTUpTMYf2GJM+j7F3wbra76zXMb/Ggf/C365kmtGLshbk
BxGuol2TD7PHKeghEHW7QEVk46i0RssXRSwVNgjqLKtMwVBTXiwP+BtUSWGwe8O7GChKe/6VdlHk
wz73+nx60yQfFTpIbOY1vAEWrjFOi4CBdvpi5+POGLz9+Q40E6JCBxnsM4m91n5bQBMHVKrsyvfg
KHi+dc06VRGDrKW18JYU54mUfAdhxfKdzNh6fddcs1ThyAFFmswzZtx34MEYmDXvAyF5f2+CINnt
eFbPt4YHqkXZtz2MIctlqwCmGTP1ndYROZzcXMjODRbzXWBh+Rzv5sjbGDRNBlEfamNWJ5LXeMSa
wRbIfOrCyHA0rengCRpfQ+5e3hGz6caN7nRfoyQsCJJagqY4f9txLWGCM3n3ljWM95lD5o10pVnF
KvQyaRlMIlPXPRFcwXd9McKrheWLgY/jBVAZSU42Lqm6NbF+5KezZWqbcBteIGUYcfEuIgfOw7xd
/Goqb2LPgXacDSdQd36gDA/P59e4ZvxUrfh6hDhjKhK8AsMKPuFpsHijn5UX1qtUXCZrehxhIaF4
gn2qX+BBeQB1rSQwbd9ab5qURq3/jtnQQ8SaAwES5oW1fGdjnT6C72HC8bcDkNXoq59WZax+Pku7
RbjS5QXl1JY4kcjiRLiA+Mp7j/dXrhj256dDtwKUixgQ7T0ZO7z/uMny0uKVYFdPzZ1I0kMcg9o2
gr8iK/mcW/nv8x1q5l8FZ07Q9HX5jL24dOB0XibOYUzJtZlVfGOBafKBCssk7ZBFdZVXYZX/iPtX
IwJUn3d+jPu5a9YbgaNRirBVPKbJF2KV7eziYtzMu1HMc5Bmcg6SaCoPkBRIjtSET2tmGfHjWCUV
jh40vYnblRUJ5NkVTNSKb3NsFQEcoUUwmosAJJJ6vslYddPBe2pf4M33OEIyOpglgD9QshLv5+dA
N0RKDhu7BfKADsr5MbZ8KHQzlBEq73lsex8m78fznWhWlor2LP7H2ZUtx6lr0S+iSggk0CvQs8fY
sWO/UBkZhQSI8evv6jzlcE13lavOU04CjaS9Je29BvQ8GltP3Um5BO6sBN7HZcScvVNU2xy2xROk
FSf7y+WXra2qc+T8k8jqaUwGr574cQYIF+7S1giZDc3vAKbJosuvWIl7x/nvK2Qdy5LA9gfGx0du
fpoWPrfpCNvh5wZWF1b2yfhYpJcUwETwlSAx741Pxrvt0Su13i5/wdqMLNKIYbkx8E5tTjD+yp8m
z+MbYRVsq5gIkjkf4b1bm+OYj94OzvD2ldvE2lsXGaZtlfYmtKROLf8GO+PAV+ktc+7THp5g8xRV
Wm2aa1SylXctEaOKOT6s05L5pEWz1/YId0hrJytyUwFDVcMDfpiajVVcq5asbNRLFGk5c2WcCT0j
2pVhnIFnaVQ4uN8ZvRKoK8t6qRSalCIbxqmbTsp8mYb7KasCxq5coteevUgCtStaXnRjf8pAGziA
G6oeBGNTWMKy8/vlBbeyby3RpI7fZ/gvhRFAqu8Kl321c+v58qPXfv0i4EUtcglSOZognAcJED4w
JAkKcm3HXcmQf9P+P/nEbtBPbTIL+oEma44pzaGUqzA4tdWrsMJFb0PzNn/63LcsQt7x46GSRvIj
zbx951Q/7Lm8K9T0ePnxf0tHH1zC/ro9/vMxre48zytQQQSjg72VBB5uTmvxx0IOWejpJI9yVM7u
GawOAZbTcZTM3v3ckyT0xnnEwYb1G8Ezewf7WQa5dMsK+pGiZNuzIrK7LLl3GqO/9zLG/4Bz+oZl
jRPGPs3eFffdw8yLZpszPpyEUlXYUsuKZENNkPdFEsYzgbjAnNEjr0oWWkpx6CIV/iZpm/ZxEAku
1pnWR26l8GWH0H3oTQ329G5Od/gb4qtjpagXEMP3DSRwUkSIqTZu6rZBCmGXOtBNl8IB3hnnQPjq
wXWax1JOPyE0P7xXMRl/aTg5DcHk5s4GkHMbXhIapuVu23zyzEsXKdD2ADCIKWfHeuZ+0FjubVVJ
ucl1fu3QsxIOS5FOKJOwIbcbSD8Xr4PLAu1/a6drtbCVYPiL8/ln/QjD0WSqII9r29WNM/pf5Oy/
W421aYX/Lm3NrpzcVgSsnb9wkX9e1FFW2+2Mw+jo2PE2E/1WltlOJexbUeRtwEX/3Jbdbe4P92xo
DmUxPqQxjIsvx8lKtloiBvvehaSnpDDngH4MwAdhHjdXcu3aoxc7rwNPN+UJbOqO93Mk8Hh/ufyT
16Z9sbDSRIkGR6wJAE4RZGDuaGCe0vKatOzKz17Cgaem0oJCbQKI3ekF8uJfZ3bNanbt0YvyqqxG
G7J7mh+Nap8xh0cm0ofLg7L26PMy/mcVTYJCp+fs/p30dQw9OgUXJmquzOTKiC+1Ogchm26eIZnK
5+TYTWTPexakvfu5NbjEYOraxyxKG1LEcB29hyboCKZXbM8/Lg/N2q8/D9k/Q1MX8VwWjotSTP7u
4XIM0k5wVg+5/PS1gV+ckJOsY7zpXe8YT1Le2jKbDwVwKtvLT1/77fS/v932VDJIAivEWJsflrbj
Y0uZFTkdqzefe8MiSls6QtJaw5JiaJ2NqETkO2jbdwmkHj/3gkW4Nk3S23A1mSEGx4O2moM0NfDe
vFaM/nj86RJ36floCaDnTE+WX5tt63ADh6opu9Ls/PiwS5e4Sl4gkoy2bJy4rHDOndBgy/a5E3j5
ldW59vsXgaukDRcYgWyWQb9uIBCXKQv7msj3x9c3uoRTogw927VrFFp3VG2TyW63CnKPR+L246+x
s2DMMHnZAYhh79fl2f74MkKXspgKzmx0znKO1DbfO2N+R0b5LGtwkInvbjrtBnZfpyErpit1w4/3
abpEGk5+XHt4l3usnUcA50Jd8U2s3pvpuyLXnJE/jkIqFjGuUzuHEzB3j53SW/BjbhpguPl0DV67
9gnLIEcNV5ccFLF6IN/b0vkxQbkPar996GTg/7lVdiUU19baIta1tIc0ZWcCVN7dq6y/9Wfvynl7
bd6XUa5QFDZtjiZEDq1cOH4QP2r7N3hXQOvpkKa3Tn7tK1ZicglgHNIpn5O2PaORp0ClztbP353E
hCpn0eVFvDLfSwwjyL9e3sS1PvFEwmZx2LtTDWP78UpSXzny0SWMUWbZmFdEAAo+19YDK8GpDyBY
pXY87ZId4rLamr7B8QChuyMSGhpj68db1fvWTyXa7ko3dW0gz3/+z8YofJbCcnmE2hShUStfuvSX
7edhHF9zo157wXl8/32Bwxuol5kGuZmNAZAKR96xZ2uiDAq515B0K9Hzf7qv0P8hRcmGk5/NNNl4
gzHPbZs3L9IW7c04ps1OmEruLi+ND0OIk/9T6BohokmU354K1va4FnLsZ3axv/zwD8cLDz+/9J/x
gnW5k9eTQ491/OoPXzwc/1vylBWfiVE8fpHGetXOPvb19pQME7o4dXyai+aGEv1k5+KoEw2hAB6j
Bv6pOMILF4mtd2JrYjhynVL2uzYqmNLTcI0Q/GGM4tmLXOb0U6ezbsZEAEbfA9Of2u9muEbn+HBR
4emLdAadi1FxFTew/JORKO4BkzyL28Gw/YfrxVfSzMp0LxEdUzvGZqwg5582485W8/skQW2EIN7P
uLyq+7KyYJeQDqUoMW4P4OzErKPH01tXXDNeWZmCJWQCmoHCeFlcn0Z6M1gvOt7o7v1yJKz96kVq
qtwUOujg6p7S9MHm3yrry+Xnen+VY/+vLsTJErwArpScCyOB9C0z2w9GYsSTKuqhB7iX1g+dAfh3
plzt8DeJHczjZAWToV0c1DZNTjIz9M0ntdPdunnP4eJNdNHupdBtFaB7VMFvCmKNvwjj9RhwlFvw
Tyi7UzZhZUBYNR3bDL7R0BBqqn2hcnNqGXR4PXAFoa0KbpWcjfNkWxkcHoYBrtgwd7d2WgAeyOTc
Hfy6I3cQiHYPg4yTQLlVu504pFdy29mVdcMeIZqbQX2Tjq8OYWI7QXbqrhG5eS5guPANyJOkDDXT
otx7MhnCgjMVNbBLevXyYohaYtewGHXuuZt+QXlgDHHV/oLMUYZ95qD84aXpBp9pbUctoAWlBj+o
YzVFs93EoEmAsKlGWUEyXrbbGq6AwdSXU1CnzrzzC0q2YJG629liMrCYlW5kJUUETw5/b3l6W03l
Me3K8kvmd7+hiQ858WS6M5aD8+OEhDty++yxVaHek79Yw4jaXdbU4dBY7Y6W6bvgFOpJovuW2bF/
KGQ8hjjzSDAtYdrswKokLGv+ZJfwRjnTwViqxpuGeresLpoQrP8u8Do/2erYPvSTraLeaeQmNeSr
X5F3yHEPQTV1cofK4m6gbgpEAT4wI763kWgXBylc67e0rZ/zMfnV6eKPaNQNZfyZ5Ha186GW1vXJ
VzlMO4l2OsSXcM5z3NEJqW9u8phxSDE1JDLjuX+Xx9vZ6OqYlyVvA1hzzc9QEcOqYPFNdZYSs9M6
UkJuRA+SBTiRzzTnG9yHIpFaBysTvxjNHmXl9mfScRskWWJFHVgzwcz8UBBYBfdMJ9iK0+0Q671M
vDhMK+dophzIGDE8mMmXu6GsnurZ7e5o33WBtMQYQp/tTeQq3/ue2jFnPlokh2tlkUC41iunbYey
ZJmI98Erbp1CgZHWlt+wCZ9cwd8ho/mWlDCAq2fIrykHZoWeaauo0xBDiml5J0f7tfDjFwK3DsPA
AvOddpOLeMfddoAEjJ9uWVnNoSO7JMJGzyOPwnHNZPU2s604sqCzFHCKSxQfchqx3vlenBljkr2x
wYFjTZr8QBfjXqO8G/R5c2uMugEN9BaV1HO3gQcSMi26Gk9973xpM3GaS+f32JQ/qJ8kB0fXOii5
+eLX5KZ083vqlr/A2XljgtxgDI9KuDr0UpeBuePMhy7unkTRO8GYwNQY7i03TKvvXHl3zsyTSGXq
Zz749t5zwXv3fVHtpdPAcbyMX1FIBsJ2pk1AqPHCwqsUil3uW1bRYw6p4sApHT+AbRcO2drb04xs
4o6ZjZXQH0Typ6YYdykUa9uO3+FWcxPncfVT9gPZcC0BonaGn01W6W0OOk2QE3KbJxa2uxS4Kzo6
eJdNOPpV/rOsrCaqsvxNl1hIKmM0mOPGiTLT1rBS9CLRO++pPTyLTu/idtzGuX/KiFeGvs/Exums
4VC6KtuIrsixso1CCQMt5ESyTeYPIW4OQMP7r61rqVdpVU4gGhbD4UZ8ZbOYEblx/r0DCDEsZ0p2
fZ8jtyqs7qJQBcR3UUx3wKMOcX3eQCQYMMShDChubVgREGoWcfLSuV0SzBX/3Tf0ARRpOCTFMtm0
kO8NWMLvJw+GBlYhX7Vsb0EyToOZpkmoB+8rS92fuKZXkYwFDZ3E87Y2aqbh5Ak3GvoSxhLDgaVN
v5nhBxi6nO3tWT8bSzUhBCfEAxw3ps2QkPt8Gr4TWVSRgEVHYAoNQ4p5tiI79o7GlfdIgU9enkNi
gbUqYAOqJEj32JqSclPIogss+HaERT7djnrUQdVaReDMQgVlb75ZVvNC8vpLwbsHTWcrqIRuQogV
5yG4hQlKFvUz72q2I57zEwS9l8Q7G34lkOinmQ92unkHJCWCw5MbMabtoGn8J+M026btmlOWtjeO
292OU/KlqNSNL9B7gqzwFAG48+Z242sF8cFo0M6xZn4XCmO/zYSW0BvGX8Td7HmKxXtVD++xZw5u
jNqtsSiAZBl9y2JL78ZpeJ8TW2/iIW83o2n7g4MW/dTCFrSqw2TuNw5vjw1pgQWfCOT+IPEbKMbv
FbxTgIiqQ55OaWDV4t5IPJ6w4qDnxg8JLAeiybEktuZyAzCOF2RJNWz8cfztC603FEfjYCYjsHN+
coRr5Tsc1YegG7M/2HAqOBgM0AND7SIXPQlHUcsk8HPNbifdxVFr3AR6zXTeQdcLpH8/ZFAOt7DZ
hmj73ltWwbeez4ogod12jos/DMCGpptkVNXeHhWTDKKQIoyr9sQc8syBT8Oxgx6xMdxUTeMG0lHf
pnlOt2D0FmEfe9WGN0ztyWSVIVzcrA1A2fUulVUeWhbYrGbEHq6ayoSzZf0wJek3UOSWoRzRJQE6
UcPNZkQTKjV66zDyWCUOiaRqvACK1Y9xdebSkibCgSjZoUfnYF0DHYeNOnuHmjP2rWYYI8ewp9JI
GoxcjnhdcV4Y5VzcjYPpHsB5d0+WweiDs1vc5xDswTbV7vO8vZubMcWyyMbnsZ9uwZFOA4kiajR3
9I9p4y9u0kEGMdO3ZFD39SxV0ClzYIBQYYOFRQK41j8qh48HCkGFW/x/G2vB8UJQBTgORFO7seKs
iBrbxt5MwQkWg0sfwRfN73NtFxs6kDjUXKnXrpF/N7AkqvvjoHQg3TKqrEzepBZMhs2UUsTD19r8
kRKU5xpKwpWZYZKn9z3PHzvFAuK1dpA00KgYimQHaxNs5o56LzpQ/EWNKTU0mov2EaYezy0rwyIZ
QxObX53vBFkx3lW6BmJ/3NHG2IHsavTSPVgzd+YuK7LIzOmG6fw5aW4GHFFLMuyIVfFwhkOI9p1d
Zauw1jakqKt9Ods7KP88OIAQQyJxowHUmQDCidG0sulwU5pml7smIE4cQgn4m2v0DaAB74WDHoqZ
J1Dq0OulHsjjBDkX21UaNtzaCW+Gl1mf3FJoSUCXOyyt5rUa8i24GXscUCL4YT6g2Abg6bhBI/Mt
G/ij9H8CBBF4dvZQThZ6qpoAblHc9kl3M6OEDThyEbKOP6q8QG8T2zJMgHGP41+7jooNIzzi+dwf
yjKLcDO9LbSIJst5t3P8KitrHZwyf6dJXoWswhGVklOWaaBrxbGy26h2sHvlhrw3OOtKbE0t3WSa
mqiDGDvN+DbJ5N6t4zpy0QoOWN1Dbnk6WsWZyxLPzynEkQdQHNyuOhkcrpjjPOagzQXMV9iR0GWN
LQjpFy623z5Te7d/Zc0r7cmN26cRalJiY8qSBGiswRSvjMv6qJiNWk7N4K1Tl1tdCy/ya3oYO812
vCb+rmtbeyda66arivRPnPiws+VOeVQ9HJ/Q+L/tci/ZMrubt33c7zmlSBN9vW/KuI3SuXeTIOmH
Ioxty97gYtluKl1CTKHf9jkwqGhCfy/EcOjb2g2y3L+dwSofYA0VOAYjZ3r72CHf64Q4AQzy3mBP
4kWxpN+dUoX2lDURTO8h6OU6NdINBozCR2YL7Xgl+rCBwfiBeUn2OJAJtT9HlmFqmIdNHUm4dtxm
Q1sF6ktq3EBrhWOVdpM3Xw3tc+1MXshZAsRio833yqqKe0Ko/wPrUh20j09ClSw5pJ1ERbmo8hu4
rJKbDGSUXSL8Fil1rp2gSI2The2ok0eR4kQLPY92y3IYtAUN14mzt5nHNmlSNLinwfkjC5yK6fjQ
ja3+XmgY3QW0rfK71p6qbVfTkoHubWc3RUlm81AY6A5tBgI+9pVaz8oNdwkJnCCkqUdlvIOA6v3G
rvz2jtmOvNIOtM9lkA+uuUtAYIK+TuNOJj1p3e1R/Q9KaA1NkkfGweki9+5yKXbldCiTPwk1V75p
9a3ncso/BazJNAVqGSjzVDg40pkfcNnDATIOpFceEwKlA93iGoRbpnfvu+zax65Ua5ZCjsA7FI0q
ivQ0epWwYMWX2vE+p5NNEItW/YoeXR0NUpIsKrK5yRGc3H1LoGT0K2lhmxYOoC72+4xYw1EZ23pz
pqQ3G2jZDXd+No4/Lxcf1uoli/obbKIJyc8c6byF14Q9Agcy8eS3J6l7paL0Yb8HxY1FwQ1KF14G
epB/7NPs65BMh1HRh7buyqDz6V6haOBK/0pTeGUBL1kOUwu2qeuiRNM2L6AcDNcEM9dGaVF6884p
gyhbHIdJblqrhcPob6k/0y3iZEllSMeRdYPg9amCgpmGGhd/sOAvI5+Z+yn6MF5xnpt/YmCeW1eM
Fowt4za/mWPz6hPr2+UF9HHjAM9exFdn8cJq+q4+GYTUBiy/Ikwj+ZW/4foLAfaIT1fwiyuTsETj
T6pXU5tScYQPRRkk2EygwHhbOvOVUFgpfS7VkBmTbBoKTxzzGg4lfRYluo4cj+Aq/3R5rFZywhJy
74jEK2Df6B6FjdsqL+v3WfbPCuINQwy3ywlGG+HlN304Vh70hP474QkU3W2j7RqASP5HN8VPOzXH
Zq7EJ5+/CGrASGF0XDT0lEJBJui9HiGHY+amgjzrlbD4MJbxCYtiuptOIy1LyGr7Ypi+QpQi25fc
oXVweYTWHr8I6TOUCtd27pzqRKg7v+MjMm7nXtl1VsZ/qWmQuTnOApTDI3Ga9mk1eVtjeUdwRz5H
RqZLVQNlOW5r9ETRvLBQtPF/ydIUgRG22OKj8hAI3M915JayBqaXKc06yB9RKw9dFAdzFDpK/irl
4fJMfBgVHl1qGxRtjIzE1FmDyPYerXFoHsDmyg7QDohNgMZkjFosLpSfe9t5xv5JhXWZ+VPVpc6J
SPtds/rGoJtCzcDDWtU/asaLKwtsbQmcF94/L7IByqQdY85JDvlReP5vn9W/iCeuCLWsPX4R4Y1b
1dVUtDAGsZx7w72NL0Gua0pH7y4P1NoLFiGuwTRCoSh1Ty3BfRQ139ipQ9JfAxj8hYL/32kQ076I
b00bu4KJLESoQzf0X4Zbhsn+aoIH+EltirDZ0zeDFvQT2coIpeO37hVluB/kC4BYXuQdyrC8ksvW
1t8iE3SZNY8gprFTWr4rFG1RDt+l1U9bpFvl/PjUYC61D3wGJHGee1BCH+geZleoLtQ5DNzzt889
f7HBw+AbKmWyhwFQdU+5E1rtFGj3M6cqjy6FD6Ze2xZIbxCuhhvcwUPx/pnbU/xJ7MTSxSoRXiNs
aI6chmT2XyaYoaN8gyurP5Vl1Dhdtbk8RivzvGyT561NGYF/Bk7kDHSHDNZpGXlQFIUfS41VWCjr
ykllZW9Z9szrypYWNL6d05SzXw3hB0jrXInKtUcvwr7jCfwyYrhauoWDCnuDOkZfJ9cuLeenfBCT
y+Z42UgSp1DMODHIuB+K2swbWUiwUyon3+OiwA+J4d2+yCW9VaW2I8/J2z31dQ8bus75mthA616e
rbUPXaQH5udkRpWuP435EA2Q709FEn3u0YuAp63us9KH+GXjj3cSIqgwh/3cGlu2z+cSkHjh5T2g
yzxKPZQUp2Hne1aY+3+8/Ofl37+SmZftc9/nBdwB8BKFnowVvzXyj4G04OWHr0TJsoHOx2KWlQ8X
q57h1JJ6vdqCsV/s6smW79NIih3F9fNaoHx45vbQdfzvJgnUlKZ5mrmnQsAdDWe89AAML0Xv05r3
STrGIXooqOa1oA+pFkwlFucvcWGjENz0xWPMzlXb/mzpwkUV4M+GoM7BWwA/fHrp87o6JKwhhyZW
XSQ6aTa+46nN5Bp/q9HKCBiXcPfzIKOFLi/qQ9x6gegnObR+dTe0xjlkNXmTHnnP9US2nhvfzHaG
BVMUZA/W4e850XMoRf2CxncdQFU1AYk+Bq+O6iEae35NImBlVpYEnsqtiQf5RnOiXq9xlpSHyrHL
sLNioHDhkm5Vj5enfyXsltLwHTdD0hYQzBf+D+l9HdgV0OrHZRgPLI//znSatyXUcjx5soXnbKmT
2Lem9cQXrWAW4eHeIDdogJVF0PXoV+WkbdHMitEPTsauSa4s7pWvW+pPUKnjoW8R+dW5r53PA0q1
4pNDt0RxWMqA1gqtkVPCdRfOvQb+2ur6p8sT85d78UFuXkpQDIoM6aBhNEpKsHjcyjdAGlp+GzoW
zDO7lLQhOOPiS8pJ8mDOKq+JyayIcG2++mNvhW1hqy+Xf8zHyEp7+al5bCtiOwOESWbSRV2XoM04
ZXSb1IKfErepIicrmmd/ggNwkMEU9Ndn3kuXtSTNXQjkN7DQKON4CArpbby4PzDLweZd3ugelRkA
3VlApbu9/Ma1XLvYhmDXASuGGLKLIvEtxL0UN10ZJxtmZePnTvJLrQylYps14uwLMrbwxCO4J1re
L5irXpmslUW/rC9ZMehNrQMDqTLtcRmdjbfVI2FXEsb5hPnBslyWlqqySmXTzJD2Hbx2N+Tq1Rhx
K0QPoeEUUvJT+5sP+sfl2VjZLpa1psoUuYl51p/6rtw06rafSNQ0v4Tz+rnnL7Yj1aQVsEiFe4Jp
FXAPLKS6Cgojtmb+pOQuXZaZxrSGabhxO4iRFiYc2GwelUzll8L09DbnAq7oLJ+SW790vJ2Unr/N
eFZAZa6tb2urRA89Q7f+yr1hbW2c//yfSyqU5XqOYjJURSfnviy6m6FXV/b2lS1rKQAhHB8KIJmU
p9nPkIsS3W9cUsCqGGDYPWR9gR32fNzwLs/cSpwuxSCmxiu1NKQCrBeK2qgWECtGO268cq5by77u
Ig8YoDM6SMi6p8nU955lfa/L4Rta1z36o5irLvaDgtvfPFscACHYxkI+iREWw2c27OUvXFv7i1Or
V1CAeSR6rFXRooF9By5jRMQ+vTZfKyO4bP5oWGiOnj16pxh2iq3iewhDAs3xOesmumz+QNi5jk3s
owHvpqDy/E7Kd1Ddr4zNShL6fxEINrbQyse+AFmHroU+i/ZCN3+3bWAf4AXnXaMmrg3SIkFUgkLn
3LFcFLtNkFY1IAZ90LCrxMvzaeiDbLrUapiwn7eiRIN8kkUfCjuFFpArVKSAT4ALkA+K21gYQAAt
uLfAiqx/KLnPbhINHAEHYmnT2IjiK6P6cXKAZtN/k4MNEU0OHlNzMsn0u3HrP6IqtpcX88oBYvmd
wKxR08Uj2AxiSvd1lt7xFiA/T947Hd/LmTzHfXPMDCwhL79w7VsWiQ5HmAza1UIcXXcuvswNcJ05
dDGizzyd/rUq/SeNpjkocVUPxUN0Mn808DsBE9G7UgdfyaPO4uA8gQPtkQRr20+aoMseNZdBT2Xo
Sxa0kC25/AVrC5v+d66toorh1mDsE2BPwBYBXDEMQWl9zs+GOov0GQvRMuCO+akD9mBE3BAnDWpz
5Wz88eRSZ5EazdDTicnJnCxdvas+vSl4ey3iV4Z/qWTRChhYjhV+OQcmyrZBGADGkZ0ve+qJ5M2V
/WVl+JcCFh3yJcmgY3Syq0zi9mPYdkZ3PIRhwzVk/IpYLl1qWBgXpkxdJ/WpVHX/q1HK3Rpt5r3u
ht+zVcPPwAL4rQZwgpD7oYW3BtrkwOZd+cSVSaKLbCJZH89z3JsToKHvXKQ/oIVwJUTOj/gga9LF
4nX7GIRFwNlgOALrTxv6E8CaGdhY2umVN/ydiI9esVjAY63HEhAOdtKR8wSFhFAe26/eD3HSh3bD
HqbQ3RSb8il79N/Ik7gFcOUm35eP5Xv1zunGupJn1hbjYqELSBxxH8WME2TcNrZXvgDnhkNqbWUh
HeODVwj5uXywVLUslG16AKi7kzcPZA8bSh8OoQXdTqr2Hj6VcpZydHTwlXQBxzzNCXU3JWSUN0LK
4gHcgGb3uVecx/GfvKzNaGY+GIRV6t6TfNryMkX18pr86d9exQerYukSVnWityQB4cca6zvGaDmE
oMzZKaQufOcgDbUeTcK7P7yB7EcAS+z2FtdXQMBi7d2UQH/uYBycb/yumMLENsUOyhFAhJs8vT0j
qLe6SZ1jJaZ4a2v0W4FSxp3bUFe+mTmX0RlREzpNPd6TtOrCujPmJO1s2M3JpCNLdXMRFOAEhBn1
eRQrqTfc9NXBZ8BbGVVClqeGoq0Lr8EHn6T5S1E0zqkapuQ+A3Tp4Gfcjmz4Nx2N389fAZnKAfWk
IAPErA58A20ff2qKA0+T6rbI/XhfMrcLCSmKg3JwNqYiYy9FnQH77g3JpsxlXe1E01qALU3jEKi2
m0oArYT36nYN8XGNl11+GI3vGRjEdrUfmFSJwM7Iiz06n2zNLUU6ZAmhwFnxBjQY8luXcCb05XRH
DPl5edmtpLqlTgfOaoAu2ml7AmykCtFoFrCRo+nh8tNXksDfK8o/i7qywWohk2+fPIcc24J/4Xb6
E16R34YhucefXwnPv7vnR4t7kVUbejZXkjM9jdjnwIrQxn1VePnv0fHnfd3Nzt04Vf09g9taGNf1
z5k6XpS4LXm0stmN2srQ3wC/1ehGKfbUpDnkbhyvf9bE4pE7ZONtQwZo21UF+S1o52GR4Ojekpwc
ugaYVWvy5lDF6KGGhs5oAbQT67dzkhSvl0dyLauTRX6AfQMgFzWG0iSNivC66lxXTr90ZTuHLlXc
DRvj11Fm1eohB9rvpuVDdueLcrxlhTsDnA+hPpt2kCZKE9hKZ758x78YQHXJy5DouQb2u1VAcPq+
HQKrbt4LVw1ba86rDWxP+jRwJ5uFHQ4sG2Lq4cqJ6OPzhL3sN7ZTAqFnhmQxsy+SDUCTvsyAbF4e
to+Xt80XzUbHqSzqDGN9KkuahJbXPgLjdWXV/Y3B/1919rLZmBCRqFrUKMF43D+0GZPfbFLl976d
tUeWz9NXu+Fvk2iyU11PvQxsoAbvqjRtbstCeI/5ONH9BBOmoIFu65Vf9fFw0r9F7X9CDspp6HsZ
bFUwcbqfiXiyzlYV6TWI3McDSv+e2P55vGKoAbLcpidhUrnl3lzvckXElbvWyuloKR4zjKTu+zi2
T6iICIrmRx3p8S0drzkMrj1/sRx8f6SJPwsMzgAZPjCZfmP/+qZb9otAXfIzSw64nP9u5JkuK2mn
XXvq2/5nT9tbFvv7y49eSadLpRda0SSZzTScbOy7G5FA3o3VmXqO8/HnpMCvDLRV9ldy98pCWvru
5ZIxpR2YBTVa3EGcy/0fYWe25Ciudu0rUoSY4ZTBQ6btdFY6xxOihiwkEEIgkEBX/y3/Z3/H7uiz
jh27q8s2SO+w1rPy0URvccT/q8/9tx8j+P+/KDEAm+EZdIsrD5+mLb20Sffde6HEgiv+j6Hhv32I
f1wMaRhjxDKM3v0b48dlseGauzjzP3Sw/Fci1L/9Kv+otwPZAN56f378yNnHuJ3SB711iEFosVPT
fbjl8TLQ/xhV/sv46J9xfK3H/c2fOG5UN8W7Gbi8HRABrDR286rZ75db2iADwAXU/cc67H9/hd4/
CTF4ZQg4VDifWepKtiZHA5P76CX/8Uz/7w/k/RMRI1Ml2mhaMGyLt2s4z17VTqbsUDDkNU9+jx7f
G/Jfjvp/meX8M4lP2qidmi4A1H2eaG7qAYYUeEP6qDl3Hv2M8KzkGb07U7L/ypD630+590+GTEJ4
uGXqPm+ZhcHselq6skujqPIGmJkzvAT/tQ4Pwv8XJvM/bqR/4mOkM1GgnAIsyItZJTaveRsBkT3K
yO/utr8NGbqdeIw723zOHDpOtSX9pyFTVtUwJUw5WEy48ZHoe5OOw0HWO9i+IresX8iYbI+wC05P
IDYJhdiEyXuKXLyenIWtqiE1Qd5Xv50FZAWHZI36naFdfQuYWfZQ0/N9jxCM0jQDGOKuT29xNjS7
Np3UqY4QL5nCaFyFPrN54on0AhPHetwSCs8itYtCSd3XXtFi4XvGeBtuyhVeO95t21Vts57gR8rm
sWBh6D2wcLIPBuajg0k1qP396LtLuKXmUgfSwLLWeG8YGw1HAwv7j8WzY1qMtgFeyfXCQOXf1YdR
eMm1Z/NyUJ1oKzjEvY85qNUeVllEjIUQerhBZz+iFciqogZ/dy2QSUuaimvASQEQ53kbYGEf1uxO
P7Jj6WlsEIaMqSNahrS0mb+91sBCvjJ81fuunvkPDj9Vl8NZ7ZcqDIZnLwTcsLdJKeTwgjfhW/hh
s5d0ersTdS4iEo/+NKF4w0QyX5G5Vgm4dy/WpUNZa1nwmh2Hhh0XBvqSMOYoF65eUSxuFVMLgrXD
ICjgjq5LITq3S0byi3SEVJkbxmqJhltAcNojFveHy5IKtA4/J2qYdwB/fkd6+oswG/cCEEt3wH/S
waFAab7ALrhPW/9M1uVnVIu0WJR58V36OKzhK806B6tiDNc4zMig9khYiNVZ8wB8X7FPUv288g0T
K+ydcpFhQdL14kvBjFHUE0DzDV2xrw5Usu8yfTFJBiCsovoAoxS7WwKQpW70sBSgP/rvm1yjB4O6
v9DCL6aNGjTVkSx8b+V5wrvk5g0bxBoie1pbGn0FiYKF3om5rLtMPI53MB4Slcn9ewIgOBN9IU0W
74WYbMGSYJbwazLTQuA9L7pcCUS/9/ob5XEkzS7dBvZg19rbSyBxjuPd4RrezYQII1wPtHF+WTMg
l3Q9CqR8dOOhWVX/QOUwHQOcf9Ua1igSYaN4Q2q52fJ588le68nm0xD4h7rmNUymaoCaZBj1D5zU
adn3ffYYSZFWweSLc5dyc01l9mHuiZ2kg6PVgyJl4wG4ql1Qwod288auIl6HKDXvdV1hV7Jd93cA
uPgWjEA8ID0IBWQQ/90G+UB0/ZUCL4Gw0BhNkIHL6h7L2gXNrkE1NSAp9sl38gblxIJcTrFfhk0e
woDi75jUFZzSB6rkJ9buZ22CcmP1XrDxIrftkQFmGo8puBDNDzjAfq4xf5lpdu3YBm2d3Q6KhRgz
bKurTLAdgkmzC4JFzls97BRVMAav1Sr1i5cksMg1H3Yxe+6SEjQ5hv2HfFAUrtZN09Nce4d1HU4h
F48IpjwuQXSclISVC+a9Kerem2ZFI+/HRd2gNSKM/BANgXXXP6a1++EF81Myx2+Bn+4WQJNE7z1T
tu1k0v61hjzzYD0QHjyFCXkZ4EItPFqfjU6uxNW72muuiwd7pU1Ym08eO/dp8NAJeRiaYVevDRyt
9X5ym0YDWqscrMr5kMRIKlD1n/aOJ/e6Vz6nl86JK57vyln8K4N/dIbfuMIgtMVhlccR9AUbxcPd
17vejJdF+H+iRD/yPoHl1LLdRrsY+I6JFUmi67yFNRRjkq0p5y4r6WZ/KbqeSLieBzk9AKQF6AVQ
5fgObrDxn7XzOCDvyXXF3dy7/p2EmJbLbnqPN/LaR+TDU+oMKgaeuQDSrOirVvLSRhh2QtD0DWPf
S7t6N+UL5N2EeG6TOa3UMF0hsXxvom1HsugEGzqtdON9YlGaFcHdrjuSCJE6Wcmz7ZAS/SgbICyM
/JH2yb6F0AFz4fgA19QRJdllpvzqO/UOvhnueWp/Y2MtCxOPF8LnR0a396GHKVap9SqsvoLi89yt
P1mKO2Mc06uV3o75sKq24uRkdOn65hQD39AwfIqtp12eNvFrH47nSKSvoOKfUySfwSRfF+D0AQ7b
he+ZjxhccAj+JJBY2sS/SIz3yiGNXui4/F3X+Nbg5OB93BVDWn8CfXACqbTO49A+DWH6A+MfKI7k
i5Wwd7Y62rd2fOTe8gRJ5Ssj3jUb053L8Ayn9QemGCfXd08xgQqJUfkBTO53FrtrbOU5cPI44gbG
Vk5WY6h2FH8zNgC7AtvZU+2bw9pQeCT4OUMIE3ZefpHxFOSU2scNyn8vZnzypIQI0YiTzySOiWGp
HzwQii5RkMwPccTGXcgC86gDN+7ipqbFMokXbFPfZg6C3bq6i4eQZZxe6hGwhUcWineTdWM+8mwu
fbh8I7w+m+5kJX8pEwfPKawhB0je/INtUn+nkaR1WJPkAnOiyOvYwN8u2jfPIV107ubtsHW237cz
tsJ9vLW4BRJVmCBxd2csdgb1dlaOv0QbavJA0u+4x5NH71wJZNpDsJf4TzSYX5RuDh4ZwYcYEXEv
2i3XdnpABOh5zdoSSPTC9vO7idVDHXZh7lREc6y4OdR50R68LuSUTfiiiWj3rHXPxKyu4HR+c1Q+
ZFY8TX1zI0Hwvm3tbUE3tyVzFSJvfJZItgj6z0gOmC3Z/mPrx6tLyAkkF77nRp0HhzilYWZN2WaY
VM5ee46asWqXBH7MeNmvIT92rhN3qvXBannIovQ7GaMS57q/C/ywy1vVQS9JGewe6COVO8LzBq+0
V3VzbPd+S2mRdesTjCAaoZ0MqAH5uHoOX2YU/AhlUk2EfKPY64t6G19Vxz+yxt2awCdPC40SPF7b
nCNM/Rom/aEJxlMGzsc8Tij90rY9QRviKglE+QPqLlzs7Wtnt+vkEL4h+qNd+avmqSxo411iPAzN
6u24NfeXdPzCZvk1Qbaz88TBjORTWVWiZkEdiB4M5Ba1PHjJeAhGvWfKPgLNAIxKfAZxAqiabHqw
vn30vewGc/mzoT1KDsoANFh8jvg38INgtdiBvvE4UBh/2/GhlfMG9p6qv4Ql9s+Uavmppma3AD4A
3LTRpZ+RS9dmexnFO+AwHuvRvq+wZucW2NTCJXg5J5khwjNODkmzcDijaX9MFajUWWbvo3IZINQg
xYmRtdEFNCVgK6QFkIIqv2x9neQkzWIUIOlDp70XskbecZRxmANz4F+bRk9XD4GYBWK5kY7R4pk3
EKSXXNO1EKyhRW1Hklvn/8ZaZDmsAiIhEWB9ES2aFW6xbzUdkxy+0k8fgFqeAUiwxJMoW2ERSsXJ
XPgD3nUB9EnpTTMqGLi887B1uEKVuNCwPtA7JZsNcQaTLHhuAZ9UDr/5sRmGTxfYqUrZ9BOG7G9q
/BVfGXyJqSQun2c/zcExx+EP2IFKkHc8JuvzxHDUQcr2HgXd2xLgkTF4mbIGAMQlYFeMtuyu72OG
F9skJ0UdniwVf5Ksv0mwkgp0Bxl4xvE1gPz1sW684APtjlpQKGJpYbCSBpHpAQicV0CyXC5CH59s
bD4XpatOmWMrdDGOA3ZWDnlQrFJeeohTd8r6rKIdfuu2ZjlqvcopUcZaA3mkd53Fu4bZCNg3HkpI
XQZNUBgS5jLu/1rPyWoelofIqH28bW+RdfvMt+9RDO5iSrZXoLBO2RLsliG+kMw7L50rcPTvM+ad
kRX2mvR1VKLee0yDaYaIA59mE8MeK9C6tAsOOWzY75AoweHWpu9zzXQe3QuYbhYHL8YCOxCIUdAT
LNzMPVmnsW3B71OMjWhyz5p3XmNDGIifvh1xstqtWqzyPgekFeTDyNvS2jberRAjlF5s4mPdmfB7
1YzkjiExSY1kPmyQWu4Tvc7HjTRJOWlg/iBCwd0LPJS80nqbv1caMsSX4DfapT2Nd2FKm1ce6wjA
ALKgM1TLdCDpPJ7qpJ8eTQegzjzIGR1Y5vYLBSsHJbyPBHF8aIUzsLBpCCG13do96ubopU2G4QLl
y7LX2HEB0UW2A6ENDlnTDsC1Nv3BjfO29+42ViQ5D3GZpdl0c4tojj0gGS/duvUvzdyBM2FrWwqy
kDLVYgDM36d3egF7qUOrq7iWA3BgLoGcUESuYML6X4lnAYGa/W3nIogXKfEMoE9m9o9QA063hAJU
BX0jPScJ3NUKUXZ4vxAAoaLFnLm/Qi+DyfoZyhKGhIIuuI0o7y+odNRuRBbwJ7qr+Am3DlgKZjT0
7BnuHtLFjSDkL1tuNPULtNP6MAMadEI9K8toskvuhJ8WsReChUSWLKpm1IFHAwfpy4LvK1yb9WGR
+F0bRAS+bOECPA/k9BjDo2udT2NWd08cmPtDK9vhNKezRI+Uzt7Ow0N0RVnRQCjlpVvh+YwdkeA2
X7FXCo4MGz5AxoXPb4Thvefolh7Rm6HBUzo5b5QBStZARQ3aAihCe2HqoIKGsH9oTVSXa9h1+175
9wxkZR+EjUXZrFFdTHWGCYRGZGdM/HiXKpIeHHqkXWg3/cZrDltWNppbFsqf0bDYPLWcvOgeYDVY
xbIrGDbbCRW1K8cBWRDatAHYNWv4Azhf9ho1gcgJMlT3OLfrPICdt2pS1VxgOLLVeE+7Sgw4YKnf
pz/AQ1pemmH2UT8BUIalkYQ7aOW/xBKQApQCtfd62UEX5aVIWMdbF18zGvgubxuLoiSBLD9P2OAX
y8p4sUjAJsBIDKr1rkLAucokPNyzJUUvEKUbsNV7sWKOPlC69SHegQVlAVPDRxTo/sxwTmi3+Xh9
66csqhHw2PwaQ/LGsYqqMr/7AubG7uKhBxEOoU1Yc74GNtn7xiscXwv8KgcrY7+4A4RwafbyiWg7
FiGQOJhghLbEXmMsEDh6kNH6EyS4NCdzck7IPO5juXjHQU1nKoKKgCuMDdWUPjYEMIgZGuyf8cTx
NW3pVPTAQ14kSfzCb5wrfY1Ug4yq+R68UEwDvQ08++mg1gXqOmoqpAHOmItMYIZYZNBhpgKoiGw/
MgN65dbYhyXdfgKe8FJvCAnSdoChBSMXuAKvmVwBoNX6N3SyDFSfNd6ZzQGFI8SF0fWL++jm0BoW
te7xniwzL1oDEtsokRG6peSzN5uFcWMwoHGYi0+bueT19Axd2AG+TK/knt/lYV8/NSErZ54eZ5yy
GG3fUN4hNScoG1QPBWq2VwmtTy7XwCGuuP7SAd/JoQeMTVSbse/TQm506T437dApqQiDNw4fyUFL
+hE3Q6nH+K5hLx1msLkM66c4dnOeBChu3OxOSxx8BGL72SXbYXT8cR27Z2yyn8WGbl2RezEOLGo4
AaMYr+k1qieXp3QxtwVRjk8T+hKQaeQ0PzawGlRBirV7hi6dNOkZQ8p0J+JWXrzE/4MuBFCkWttS
tqI7iSl0RRaA+mGzjT7j/hsfsM4zx8HEyZMSw4IAeIZXG581J9LPgHeqzXMseFzi2P9tvHV/55ux
EOUJRN9uZYUe6K4l/beV9Dmm8R44my6Xi0OtHbfniQBHoXh2U5q9UyMumEU8bG46rAGYkZtZevBv
vG9LxT5c+W5T3ZWr1FUUSItC8ObihawHsUifZYhH0Xjjkd6dtUHYY9hoWpqLac7ytANCrV7qEK3C
4O29RuMH8eaTRiUCgiNuaNeicfZGEe/GqaMFH1NbYh7kFzFHCQOEmOd2WaCG163uwzNY9AkCucY3
nWxZvqbJeUrSr4bjfQ/qacwNkcOztaC+hB2Pcm/xIJpTmpZRZr/A5+D5gME7Zk9VT1uEn6mbjtVP
VTc/+zj7RVdMDocJkfSNUm+kH38DpVOfZ+sPRRiFh8j0GviQdAct1TOR5CXzwiUHIQ1MmKZwGYKV
sS/uQUcc8TMga2zCCcEEtOVq5Ee6hR+LSA7CNlbBdboFf9p0s0c/jGPMBTnAUWoMgaCpO5zt0Rgk
CAEPZ52DgDmcCFq5B7PCIIO3T75FFAaCqelrIO42DCrFOr9LHpgSXkGF+ctMzsPSdxdcf/KQ1B6F
6IR3C8Yohiw4tdLWFC4m4EbZhYZRUXcoZNqUocZCEM1TvPjIAJn88M2DygCuQLTgGFWlbMDO0kU3
JDFCAe20X18i1bmwyJpw+932Yvns4an9i5z09ifNFjkVSQYoyghx263uaonYBuTcyEDET3oUI7B4
JrxFEH6eMe0SZxO0pEQ+Vn0IDIJ7czPNFMHkaFmTfB6pu7lNLeBgG59XHid8K2BfHJvdSjtSomgP
X1c/whCTR9vfyVpRhkGyfnTLKF4CI/u6QCnpPwHdzQDM4qQ7DWQZX1FvYOaA5CE8H4z2P2kweIDE
+3332/FFFRsm78dgnUZMQ4LxKQaZ+0ARR/gt0e4XU9Rnfj5AtHn0LZmg6UnXLzbghKIK3DKJzcOL
aIk+kilI53z0YagtTd0ArIf1YEIP4FUubckjEm0XDftGVdMZNcYq2umFxONhQRH2hrHLCHSMHvv9
FvH2Jv1U03xI0d/5OjV9OUwiLnEbhjt8RlrG3kROIaBTFqiqDGRRivoLf6VZ1G8JVgk7T07xhRE1
zgBvMVDwehWuz+vUbdgV+fW37hBHBRwSw4gbdVAZeUDEhsLf9qhMQUqKwRsrVqnaR1DbMLbSPdoR
vs4IbUDtwptdIGDa8CEp2fKeAtC58Gh8hNAsOlivrotEjx6E9FN3Uriifg1IPHr02RA+aQShVWMk
5RnsIHcgRBv8tHO6n8S8ILZswRqom7ayw1VXjWtgrghKjIsQMdePNOFj0bE43fsQVp9DS7af1pvQ
3nSt7HmebmTakZ4Pz2OK3XhoExMXEPN3zzabcMNuHZKtRi396zj2dclw3OVilP6Qx3U8H7slmUBa
lOq4LRN5QaHnYB1HwWl76V5R46cfJuDkxzYyVPFZ26zlMvdpOTLS7KGzpw+zW+R+FNF6w8ObfWhN
2Q/XKgWtF/4Gu85fmwSRiSnMfl7bIsOPeeQDnsbkw7hgLXmoLBZO2pc4R327VGSK2FVhd/3HHy3H
F8jUD5sGGZq/NSmY5qjuuIa3N2nXi/AmicAum6UfiYIrz4FW8eA1I+hEWk6/laL8MCCueZ/UPSBv
CrIdiYnCzg7IbxboY3/RZJNhIaYhPdbexA6RbcyJMS88gAe6FZRTFI1onPcsWNfTmsDwn4OZ5796
dLE/522WP2sUMPinCSKiNtbmZcF/bG86mE/lDM1QLkSUvof3IEedAqPmUwnTA3LN3wVn3QO8b+7W
QeLg5cukZ4iIOpgY6qNGSfZjCLDfAkW+5TIPfZ2NJTGqXQASrSFLw87/q0+219QFCGYYuuAdtqjv
EZuycmYkTYrAtxk0vmmGKdeIFgGoDZvubBSSRyAQ16qLeg08rNXNH0ta/knrdXoavW6+bSCLi5zZ
+ZffN+MuHdq2inQndnoGwITGbVoCbnYvGbPkS2wWS0MNHievtPSC6CmNuZnBhEND/skmwhlwvxKD
3bU3L9nIFcZK95mI6DCwWzPwDfN1IkWMYWfVtiytVkUWIN8y6R1r35vxyOKLwJQK8T6PobiXhthM
5VhKkdcs9WAsoFCr63Gc+iKwcsSjKDL0UW3wVCucGAWpQUarkJnucGGIZAlAdePrLxyD2zlFX7kz
2fIr9YBL7KdgqhQdbE4YMq3LqEs0cItNANMs/pcc32t3BYaw/wC3OLxQMZNHsLeC+4vmP5FaoEYB
3O7KelAzcuOiPr7vjrGEJKT5gQhuU9B58iu8X7cVl/Ehqv0/oALCZNR/jFDnlNxg4JcpMAsn4e27
ebiuGjshExyixJyawGGSzTmKRftpVrLvetRYdX/AyaxLlwY3tw4GA4buQlK1nEFDdfsOYxSoweQz
MJ592ZnkA4u2SnPySPEpchcuvGR2AV9aDF/hqr/D8M5/r4EShiTJldtS/10ywJ5TlexSqZLKbySa
/BCo0z6mKLZF1qPTjyOcuQCxSiobzBbEAX+6RmAaO9EJJJ+72CqI3FS1sb3WK0txLpi1ZJ4PkUKE
RlWZFPC7GBGCCSaKjfTzZgm/6i6SOZfelKc6efQwzUWTRzCYW+kfERt0BgivKHqXfYEYmaHxqHGU
Il0epEiDC2QgdbE1HhC0IGYPJoRdmjEUxeObScMHx+C9bLAVKvFu/sI2DmCmDKuOPj0Yv5X5mOJm
aBTSQpxbdM6RqonD37KcDtPvFRcq9C8Iq5twyGAIBij2PC0I2+4AEwRQ4DVLBranYdNhNBce+6b7
kcr5HDb+ORibX9PcydzzUCqi54dZGITO0FCWx05PO9FQ74Bft7k6y7Jr0LTR0YPc9BBPIzYaGwqn
MZDPumFwdKLmqXxGun3CMKENvfDK26TUnqBFM61T6ff+Kewx5arDpsklx58QxtlvuoL8jTQHXkLG
vFsyN+UQNAMWjisSt2ult2wAQxXxnjTSuuwJNrNRL/+gT0drb+ApZBDbYu2BsfiGkRj4PabUNEpz
kcR/BuY/1TMk2PHaZrcGWaEVIO/wI4bzWzJCgCigLWgF/71lJN61yKg+Dpp7gCaDBu6Dz3QE5bIt
FMF2VfZD+jQ7sRyR3fbgxgRZz0MzfuNfBchRATueoTfP8YGWSq/4DsdwaXdeN3EcmS4CT9lLdtqL
SKHYFhXBbNsKF/wDgp3jw+boy5J2SdVGbXbWsNgfIHx9apb4VW7tfKDDGhylXN/rkZj7dncpsQqJ
SjDoFQoAzGO57xnI2KktEUg/FzxTfeWt6uZ3wEeDOgnsMp7gioGcWko2yEr7oyxFIFJ0zNM58U22
Q6xlAwqqDp9xgZUh7zOoiWNyHHxmKuwxsfNQKZjkkTy1DumHuEh47i9+DSJurY/9RATsOwOysD3o
EtrQJYeYtV+KTQ8bNh17FQzydVQJO8R942NdikgKNVkfbg28aXO2ZoVlIE2HtS3WQX6O0GDnJnBb
7jKFfeVm12qZFoyJVIT2gYvflI8AQXr6OWU8qPAmyZfMYTEY6+kXfiKS6yT1MLmhnytgTxhiAcIK
rvDvGH5kAE6BXQfD/IffLa/bPACgia1ZsbFkKGOF5NiOLX4h6gWz9BWU4CbqEFjO8JpFAb4PsDWq
FbXJK/qi7jEk9fAbjeopcvLD2fDegQYLpgFZelUtttNzV6kgJYc6CmdwzxWGPxr7fuzWXWl67AZ8
4MyrNXWfqaL9yYEcdGz8Zv5FkgUXT4IIFxyF7QOtQ7T8VMQFHmokUILwj1p8KIw/g5ucRLYcWv3k
DTUwexKg3dYxjJnwXtWOYXePiMO9H87nmnq8DCggu1GPgrdXXoJXl/5ENTScN9ItV47mAskYUL5g
8PTWE7zgYaznxzq1fxRkXpdBttseEZxQGC/ZyUzM4f+Z/DVrEz6ZBmVS4LcB+k2OLn3DtmqcwCNe
V/zUSoND3cxmLqMZNO2VYgQSoc/EuXM/IeIGzdpAzX6D6KVyifzV1xx0KZV8+Vkyn+asNxeBwSgH
WqVsyfI38RWelBgPllwm9AP6qCZzZnjRcHWMcyVwoGB15cs3OWDJ3IceK93cvIKUcV78bYDnoMFo
Ogy/bYygiBB/PbvKWzAvu1T0j1JCd0Vr3PgYprz2DJL0zXUk76LoN76KX7HAG52m6L05738r6fZ1
0xVe2H23MsZYcESMhpt0bnuDnd7q/8m8reKzslVgVrbvQnWJjMB/ky47skTPMKs9Ctv3hRCK7+J1
9UvkGZPHYeixdPHwkofe9ncL5r9sdafRoYa60wygFFABFH7jzL1vLOBndOo0a5EYOkw+BHh1g3Bn
G3kV/gT/aYh0vNsg3s6Rdop23qEkJ5lr9jRuvGHnsRb3aqCheML5AfwnaLUo0cqkc94JFebwyEEt
2MXYWd/Y0LsTb4bkoKeQ7RNKgWDPwvbodUz/BMrCnKizyHyPxPyydf3yMA6owlA/1QGsRqNNHia+
pKrQYyq+1mAJv8kyzTMg5NALEM/iNt9G0OSjGHMwrfC84yKcJbru+Y/MEP5amCRsvvBuTEjGEH39
0mKijzlXy8VhXiP3Ncsa6wYT6eWYef4oyr6dln2m/C3HKnXeQUXzu2VR8mj9qC8VQsXPiejpKe61
/ycFBuUZUy9dpXELAdAU9L+w4bWHZRvWaurSEa6QzTt4mPIc/bZGYAKqwhKzMvjew6HGL6wDCZVV
nXw0ZFwP2FGCf2uGZh8O87xLttnB+K+CP+tk3AOfWvbkiF72GFOAODnz4NPhLvgN8Br7u0wBdi2z
VdVqiX9Y1nQ4cCLDl5XhbKdJjzmehL4lz0bfQAO2IBOu8XRT9DphqkxjR7Ccq8eDhEMASw9oArpc
9chZYEmCf6wjznfiPmjDZyK7JOOAFMM5ueXtOvAWLoa0uUwkY2WdcL0DPtj/HKWqDcw0WVBk0wj3
TKvcD+yMBXzEOCwxYRsjfx+QaVqeKfZQdb7ew32g6+9had8glEMWZbDl1FMAgY9couQRW/MQSC/6
InWy8YJGZDtD2+IVoLSxl4xj+9bp8C8SSea/eEo30N/RHIoGs5F6DOkdQY+prrAIOWY1VneAlaMU
MXQXpP3yEfc1YgcCbXczRm63rGvkLmkDKPgYb8+ZSbuXFVX2Oc268AM9eHhoJ40AliiRe2FTctp6
0+4hR0A8AUPuAS7MQIWalSratnKD5usJkyiC1XcUhwdjB/8tHmNsJPWEZdMZ8oLsPj9fexw7GGz0
96HOuMGQzDnmnbo+mgzczFg7UUXtavZNgEIJLgVSWh92IKQMsOTY1DYD+1Wr32QKdbW1Cw4KQce3
O+PmefaZfxzCbHkLV7teuwQD9cQgLHCpJww2u//j7Dx2I0e2NPxCQ4ARJIPkNr2TN1WlDVGWngx6
8/TzZa9qciolQIsL9FU3ki7MifM7GmukwGh7i1VVSZ3fR2ulq4r22zlzbehUvzfZ2BGmWMmvDqe8
Y2+Z4pQK0TznHlELI2N0nUwlHrRjUa+arhcLf253TV/q1aCSnEBAiJJGVoxriEbTE1UitETt1u2u
TmL6ylOISTTNgVudssEsKtfCIzvPo90M1WlchC6kRdzzeao4l/eqHiVdiDDc+CIxTh7mNvQVjTZ5
Vo7qzu649daj4N+PfTss4xDCUWxVw61CqbS1pkBu4w57e0nCzrqf0nqtzvHKdajrN/i3gm3Bz28d
3OHXnE6yDYFtcuFZfcLOg81+AWWItCCiSCAjzwB8Vbbz4xlzJ1gV32NWyht8wd0NUz08FrQ1NjbX
vIfmdc778pBqDWxzXSlr9C6tr1aeG/fLvJ8xIaqj8a2VYbX0x4HEY3q6q8gjb8QiYHlThE5fr9LQ
Jp6VGUr5PNsmyxrnjO9eleBq79PU0VOUh8uWkyO8PjzNRGiwtnqy7tajH2HWlI16WeQJB4TUj/cz
s+5UVGHyaLW2TSFTzsc46T2w5TZDExVPJIaM9h3HmwYWQJ1v7NhLv/kwLI7EuKhlr2ca7EMbA3M7
ZxI+eNHc9YhS44qVNprq6IGTM8EBeZ74K+USZxKl7bhOSHXbj0lXL3nxvNZhKLZ01uD1pGm3dVmv
jr5dksoYjXrruHX5ludgj6KehpOw4Ucu3DaK72KXY7rpO+1epv74MjWhpXHKzfObODC7H8Q1Oct2
qsQSSeE5MQDLGXJh6IpDEqRffKaymt5xmqg1ZEZQdu+vrB73drtmDgf+g8G/GOKC5GTcomxBm5sS
NyzTc2fU+hXnGXyR1thWQfJAfsSWIbJixeYUUPXwRTPyI9ShNsx1CjZHs2dThnqde+rgwv+bw3Rl
pf0hTEGwMyy1Mge+oT5kfbzxyQoMpvRURWa1NRNjTf0bbryaUmZMrFsszquNaxrdKoup7Nw8ffAh
Da8phfaGbUGxc+M7SdCQA/YPrGch7zGs21Rn9xE5asLon9JIPwREUzi6va8sTipOrW99o24hJsX2
3snDbIWuC9eUxL/NofUfXRax9VC33T4DOV4GRvRK13ObxvFNWjnDMoAVZ1nRDbJKsSjN4Es/tBvT
8uoVVqTRDhiRjHnnBjZvuA9s+OYzwKAPBQ4U19op6l5Yn0ttly/oKs3TYBniUIdNuDHTXrCc+Cnn
x9R7yRrii0LR9wdRGQNTS0avmLyIYOX1U/VL07g6OlliOaeo0ONIrwQSMLBH6t27BTJsCIsC02CA
M92G3bKFuwxqoL2ffklCfGDNejW6KGgXDiEuK+h57tZy3QyRd2gfchs9p5Suu8xJh98m3MsqdMAk
cZNiL8zhsUQCODLD5w0QVnnjrg/wxKWvYZPFM+pTncBxtTi8nKYqH9hjU4uGbJI+y3Z60w4JXNGZ
OwdbXb0EJOk8eY4cb6sZFkJd1v4+plw/9L0ibCyP4FDS9l4LQaHd5w7xQcA7+9BzobUbbvYDTP2s
njy3UEjmIbIGIexewG+je2hPm4Ze2Z2N91WecwZchCw3L3aivXXFeZrkDTF12znO8FWGwgPuiux3
OcWy30ptUmKqUc47UfUlpErORAuwhbp/yIJa/PKZdA9JLGrwZJWf4k5CPVF9+j2LR/cxL2V39P08
O5JQQ2CQLMOcyIykdSnxPIPUmrxu7JWqQ+afW8wGKkHLhe0SjscJV0hwGcxiwBkWxATOBx97rAfX
JdtGG027Dub8VQrwbHDRe99LH7XbgHZ4fj8TVepA3i6UJvoGljNrfDezCPTlwYjBjxbjPI2PdLbS
7RTP2UtQTQU0pZJOGWz/1RCwpmYFKFzjj94dexq+90ra5U0RU/w3Mk2PXuXTvuinbhlj/pjSihJy
FZWtcVtYTf3bY2uG+NMFW1tneo/9cKIWHbyaJVMmvq0zr9jAMC4Xg9cGby3i13QO1JbmvR8vhiIZ
XiBnJr+knFPypVp0ATOgb2p14SEq3D911Dxyb8kutou32C/x5DUz/zQxQO4qxK28Bgtuy8rgtf+M
Oxd3P5ncx7Y7HHK/4xTQdOVuro3q4M1pvjeVx7EoIjYNfL1bh+mQrcd0GDdTEIU7Qjwm3OZw206U
n+1nryM2KGgtOF1zxG4Na1fKMHpmHakgA0zVXpShOPgtN8spuVrHQ6Ffu6Ix14OYxkNA0s/emMZX
t/edDY6S4ba0seaAXvlMhx6GvUcFi61CfpunZ67H7AQPML/7uyodiz+ThMKFs5VaDtU8rGrX8bZk
PBN7HaEwKag+l6rJ4edEobNJLD1srXiyl7NJUgpAvXoy8BeF2O/AinVA+BuOGV2XcKouNWKpdEpv
y1Qgom2aaun0nUMz07ZoL8x4d4Pm2ndjSM5OiQvfekBAcj7D+j+ruHJpcae/qVqpHWrp1PtRTf3J
bjRMBNotT6CAcET12e5tzvKdYXdqYfRDcPCdPLp3s9lbJmPtLnv6ZK915HWPbm2bO5NE1xv9k16w
2kjNZPBqmh0qktapBlZ8dDry11qtj04NXFs0JNw0CYC+YUXgGCY5KK3rcKuVmx6HEspWKkg5J1ni
qU0G2AB6EI/huSB3cOGmF8kMdybxAiNwU8rq0Zibb3E0PajCfdC52s7+SIsiyw4pdGlCsl4qAwI3
7aHbxlUmmjCr3I3KNNeFsEGMzggspwyxVo1/sBpx73SDoIMV/Bkqf5PzmrA3YkC55rmT2VpbBt9j
ZkTPrO1gRaB8fUo8SySo7bvGcm7IYJjXrQ0DUOXkH1sjFY1lz7vCM+A2amdHxZevgHqjHUniT2E/
BlAZWcSDPEEx747PrrZ+h3nx1BvpMURQbyqAkhmA77zSgd7P7YMSjlp12RjtBNz4FfhjcZYNgXLG
I7plJjtcK/kQQs8WGL46Gfk7Em/O1ayyb2ZLozY2aHa4wHqLKQYiCBPAKimZN92TAUi5CJI22nQW
aVbVlIAEFB42zZ6wFsIKv2NN0NHCwPd4SIqAsJYz/M20rTpsOwfLG9eWRcIwlJthMfQtPVynpycK
bexrV7TteowlsWTB9M0siukIJThf9vUZZ6ujYks6qV6mjRNsescP6Si60KMKNC1Chfo8k+Hks3nd
DJEx7NwGVkKF+GrHSaDcuYV13woXBjLEAl6md4NNwplgGhJ6EwXxJg89mOvgkos4Tr/Itq1oQFiv
RhPjitF0h8CTX5IYqkslpl+NbL87ZpUsqGbRGsDqISmpVXtXF+zaMu8fEjd/Dkr1NWxim/ybHuao
dPe2DG9nY2ILKGR02451sU7HygHL5zM4kdkvFHEg6+lccoXY0SxUAk+yptg56Kg1FhAR/gSZzciD
pLiC2jlTKCTBom0g1Q5pfBsgXl/kLaQts8fGG6TcJFaRhmmjY9JQxvqhsMOneAhuDcN5i7AZmlM0
o30SnKTGJilj7eYJ4X+e5UMOMoeTR5bOHWX8rbaNZanSr3NafWNNqugl1famDMbmFCsiOot8QFAP
6VOmwbiTFsUKR+3xjhH5LemSdTSp5yaaIY6oZ6t2bv2ZdYMJCgk0nY71VOzx0NhD1niShXuCQcLt
NHRbuxQAV45NskrH5BuMtB2kRmslB6cgYqW/TZoKGIBKYeP7Jr3SeNjP1izhEIww3NKacw0tVAKk
KLX5imsAY87YXr2urfFnNQYJ5IgxemOeNtsEEw/o35thwKE6gsnkm9GdYTvDBpZLspCc3ohEs18Y
CC+eYphl5vgkwKUCNwI2btSjUc7PEI2DNcjFSnUYCWXC64jVrFeD77zWZnETtLCfNdmKi0BkBEo2
NWPeLX6fMbxllYYzDxqyLwZ3ZK4li2HAuMKX0RMpfodQqG0kupWSxots4eurcoMR6N6m97V05/w7
iWbrYbbXHI9Z2FKEOW3pvkQTtP7MY8MOYOfA1+f/Vd5djjwNNs1IXZHpe/JN7wnIO0wtSakdThzm
OCwT4Xz1R5zS/WaHHAvI1N5De2QdMKevpQigmPaaNM85JHtOBzd150NNnMttCYB3AE+m7Ghg/7qQ
QI7wY18AImnDjg9NHb/NCkOUHmUOEz/7Y3bQDXrTogVZZa8gtXegzsHStGg6hlWD9CaLDkzzX7Xo
t6MYzxs6zGQ2OXQ/xFkWDuzGDAbqmtApkO+Ks7PWIZuqFEsPfvMiKalts8mqlzAJPLhyI83tLjdu
kkSzd6Z8LNu7g4nf0htTX+oeVptLAXlj4hx+FwwO0Avq9DV5mcY+8iSdhNw3oYh07aYgrW5V5Z7/
A2KM2MVBC9GqgprvTvmhH3jHje/qNQL6L5g60/sNuvLgT2CUKR3cfa5pu4jJmjdNbILa6eq3EjnW
xbmfBXfGHDPfQ1oXjZVBh6Zsa5nynWPcNTVdNJGM7Q2iischJz+V/DiEfip5xb+7fKvBsvbSyopD
HYg3xOhUCHMgVzjBMK9wN0b6TEXclQYkJA3UsBkrs9rQOP+SWOkGi2SOFvPNrDlsVHCOpDs9WKP+
bZFAaRsMMHOuqwV9vefJEBsPVtN2wlbqQG/FPBXz5BxmQUVa9PSLpAIYoUloLYtgInoKmq/UzRbu
1VPllvsqnx7ORqOLJqCus0bEa7HR3ebCOhicitYwCX8Tt8tBMAyfu9r+IQ06fmmLnKhzx2kjU1YT
02i/RSIJVhIcfBnVlYSQEydL5aHsjJzm+wSws0hj2qtN4FtbbCdA0sdnOu/pcnJZK0CAKONG4GgN
3W1Dd2HVRfOwzNOMaD8FsoSaIoSvG+oDlul7IKUJUQXpet4s1bYFe9oYqBriQNw1TvyDGFOQTXem
XDNrg/YIzDpfR+JPpIdzdxu9a+gPBH4mYb0OR0Sy1ejRPetoHofAkUvbFJA9i8x4GGL+oWu2adHd
T9mo7gfkPIs8ss3lWZ696mHhb33UBc+l3VmHs5f7upScuB1pnEK0XRMVjaEGuZpI01ypypkWbhVs
qblvyz7G3UrNN6U1Ppi0dwkyab56mCIYLn7dk39mTe19+MhjkK1VmBx1SfykCVbFImbARPDUM2vl
Y+bbj5FZOge+SbHAB+F3J52vk66SFV30u1FYrzk9kQ2oy58inClic+Y1jPu4LJ84WN2nniDkk85+
yZK4KKduE9YpVQ498YVMWhwTx/obgji+gYYx5aViaQrOkLM53ydpSRNCxyeOFDco1adVY8s9PJ0/
7jDcKF3+BjyFid+znVVx/RT5LdmLJXWyGOIdLL8W3wHcl7v+Fx30sxootOmxhI+uATrv6vElPOfs
JeV2UvaNchixhGyalnEzK++b24A8C/wbZdYY4PIQUUPDPCXm+FDklLumLE9TNxL31xcAz/Tbhesf
4ojyqDDAXQgIonndErRqur9E3H0rzl9QBoBQ6JHlZD/EJCEtBnLTBJOEjFfjSZbmXeuKZ0gnzyM+
izSoJyin7eHMisS/rjrOszxNpCzWYXywdHoqxkKgeXJ3HT0elO03Qp2p/dlB4EM1sfjW5zzmc/So
WfV0zIocQhptIxu3qoWs4qeknX+hinxu7BL5VjHedoH62Sj/BS8h6nySdkJllks3INc3C2mcuGfR
zG3tynQ1nfet3HXDZWoBlMsCzMnrnEM6G3Ao26GAci+S2HmsoENs+tEedkbiigWxm82rSl19p8ME
bRdkKthuIQy3yY04ETn5mihkzrYEzaxaSICvwBnNSalE3KnALP4Yddk9YcGSJ2iUz5cetchO2eym
95Ld/6eRz9WjGCi2nDE3fjV9129CPQDl5QwwuyzU2ugDcNG2oCHc4HHbWYiZCcVEP62Qse/7yun2
DeTtjRtbTg7O7hqbuU/igyLMu1jTii4ixL6L5nYsz/pi6hWazfHjDLJ2JmWHm77S1hIl4HjbmC7Q
bGIj1JrNmtDAJJ0cLjH9IRKRWsYW+bEkVPTwP5aFG1jCFzpSydJPGunpxQ+hU+3LqX993z7lmhXD
2dPmL+8a4r3DuJdw9RK/PSbR1gNGWimAoaVdTJ8yoxP+halJxc5Czuskjilka8U+NnfYBby8/wBX
rH2Ff2FnEqatbXjzrI9dHzvYnTn53p8dGtFkLdP1IuwgIgngT1o3wy2QvblVST4cwxyipAdWCEsn
nz7w7RAmb+1fXhMXtidgeWbaWcFI6FX8RCuehpwb7zTAk5TOllzddV5n523xVyQN+YEpzTUDj/PN
/PUJQSxaPUbGfNRsGQOaPRiL8KE21vQ8QhSC3r/CMuH9t33F+MQ738Nf1zK16UBbU/MR7dGJUu6+
FO2BTN2n93/+305Kwjsbovz1855CPGHjznmUqTwUnYX37zwmq/d//MpQ9y7cwpRPyRcDHBzNPkQF
ZtosMfT10UdoH6mNiXPq+xe68pIuLV9t0+w8YzQJmUa677bZa8Jpf+rTD8ws/7Ot+sco884P+Ndb
ouxNOJmRDoeUyn2byfwk+DpM3VsQCFQ6yPiLlzlCE4Js+kzvcrBY8FNW6tH4IFLoyhN657//dQcj
ocxh6xXmMWwjsj8JPyXf3HcPkRrFB1/r2lA4//2vS+QyTFWLvfoxLWDBA7zU6A8/9X0u0/Wajvpm
UJgTEfI9lN8NiQL5+XM/fbEYKVNOoZEgGqeAeIZXvp6K5rmBL/P+z18bwhfrS2VZnQsNAVlrHL2x
Cdx6UY4wvgCGA8x+/xrXvu3FciLoCvpGGZlHq36QEHgFWmt240/9+GWwXlgUoWpKH18o9oC0eevb
lp3y6/s/fmUhvAzVmwdRKo006JiU8SFsCEhOE9o4xLeOjoXftmx2XmW8Gd34gQ3Ulc/hXqwonCTG
vvDNFOs0Qcu42ViJ+9Wae0JSZPPBYnJlHlzG60HoL/FVxJ5JDJD2e3eZVR/YZrnXfvpiFrNkaHiU
ajj6QTz9Ei1I6xKjEsJrw5Z063G0vW+z3fikamuFoqIDnbKX2O1E2BmMEMOsrlYeTdLI2QQB0uBJ
JWgBEXHfhCV768KFeLkuXOi3/gxXLem8Md9mkCJvbUGvJDSRW1RdMe3Qz3pwn6V9k8WD9x0SXvDN
rurg0YvOodPo/zAmopcWGoO/g7ZULLVp0X1xGx8KXjtDrx9hRwCklpwNPdEOr5kdGTuw7fLBSJt6
p5M+WBnQukm6KvWj37cEk7f6Wed+uEbhN+FeXgav6KfrPQaGEH183rdO/OhUoYRbSdgPO7Qx6S83
kd1G5Zl/aJWv/sweDDvAAbpMXqn1ziVqiOOIm9wFc1kedTpa30c3I98bEvd8yLB2mRZ27jaaTmlc
fLBxXhuJF6slJAOn5ww+HueC9ILp+Uw6wMxgOXwUNPxvQzfxn7vWX8vxXHSOO2tjPAaDhYFNvG1H
dDtt+b1RWGdw8Q+G+7UHuVhAG9OWkLpsjMw92Luy0mBYWu3GOnDWVjt+YAh57SoX66gwRYV/KXVG
VmfpmiMo3Yfq0Gt6trYhkw9W0mtXuVhJQ5x7zF5L6t5kWIYpuJdYwHSIWFTfX/CuLNXqfOG/PgqO
KpgiZ1VwsM2zbs1bwp3EayD+3GJ9mbhXObEXTsjHDhlHdm1zYofUgW/XB3d/5fVcxuyNVVVEruqn
Yz7VMT1TprJGkLWA1fC16d0PquMrXnrK+r/vCOcJSNplfX6I8bcwq1XSxRz/nG1Rdc82BiUGXJ/3
P8e1S12MXagB8Bi6Yj7OjUIM66txWzejwGsMP+Q3+hHzvUbNIBaadsTvz13zYiTLMLPzemQxkrTW
FnlXjKu+Mb9PnC5b6JQqcV7yFsrb+1e7NuAuRjS6a1IfLMs7VAY8UJwDz6xNOEEm9j8fTJorl7iM
4EtGOp3zaAUH2VonGYqd1Xgrx5k/FYcrLsP3RKVgdJ7Pu/9hChCjvOYbyP/CzK3Vp96Rc1EU5LC0
DC90zt6QAEnwfxVAnk939v2fv7JpOxdzPoMaW1YIYUkOdi06xXV3wjpl/Fxhf5mwFtUDbtTViCQP
wGmM2aPw79BW+JmbV459cfOOJOUhkoOxt6P0N6yKr3DJiw/G5j9fDL99HlB/LYYT+uRiTsvwgGIg
Wjpen/wM1aBeP/Ha+fWLDdamwZlUcRYemrCWwCiJfTObWf3Bke6fSyG/frFIxUM7x4GU3t5zkUon
MnlOOKWsINHhVVh9sBL+c2ZxkYvlyRyggpu6CKBqPQp1Y+rn1vlg2Fy7/4tViLdhmmyexr4w8x+y
LbzdWOKgFQcqfaMMcj8ztXiCi+XH05OHZIsnyMtbJ3vOxIM7fHv/+155OZfxSQo+09hUk7dXfbzz
my8kxy0VMrr3f/3fTSrlXMYnjbYxI94sufM0szy4t77xUNMsT/Cd8/R9UwY2an/lfikLD6ujWqTq
qDA26FLP/4I9nXqyKbK279/Nla/1X1/hr5miM6ufo6GODxprzySFQ2oiKlaQq40P5vmVt/lff+yv
K8R6SLBSn0EaknHlw3UX/WOCq+n793/l1y8dsVHU9E6bmdHBRzGTl8QB/crcjzKc/rmJK8c8//2v
W/eQIMUoLaODLdWpiE0yrNvqDU+Xn5A479nNbzvQrPcf5MqSdelfPwRob3BdiQ/m+L2tvwzmR4fG
K2/IutiD4lSW1gRNed9lX2bvQQY3hJ2+f8/Xfvo8qP56P0E/YkeOVnUfjIT6zsFCZ3JByMgHq/iV
sXmZLKUAHR0MSN29CLA3TeqFL/qFiaOcNl4/9wAXK3mWF+08c9bbJ4OBR2X/ltUOMR/ykwvJxVJO
xmxUTggl6dEreGyQZMLe+q0954PJe+39X6zibhu6MARDAx/iBPFSAvgN1Iyfwvtv59r7v1jJ28Yy
+hyHqH0F+L0MWNQfCTwQhyKsuq8ulLMPHuPadS6WcukOjhm6GUrvEuuKrARvroPwawFWV6W5/tw6
dJn+5OikLP02CPatCxHeEQl1DVWTZ7tvn3pdl8FPQRjoNvJlsB8ccGdz7m/nwhBwQ+Bwn2Vfn7vK
xXQOSz+VSYcmT9kz2jPrrsnM18Lrt2VU796/xJVhJc/f6a9p7fpRrryQ76ExMF4W4whUCXiCM1b4
9f0rXFnsLjOQrSHOk24EhQN5XfmJgBr9UcP92k9fTOm+rYPBHOz40Kj42Az5JjTjDyozn+f/f712
5VzmHktBoybs+uSQYtoLr60WJldo3KcstIIX3cXTKTNF/trCg3mIGi//oLV47ZEupznG4F2c8EhI
L25ZzLHx7j8o1q596ospbngWzlLpzPYv72N4YTjRYXpbbt7/zNd+/WJiO4I9VfpWfEDAASRa879z
PsqngkKVI87f6a9xikNw3QcdWyakPxxhjV1W3RcY0r5/8+cJ9Y+vfZlpVQvXrNp6CA9tDSLeZ9bZ
3Tc8QTxEsW7gYFgP0QdL05WBJS7mtEEYGGYgFGEoSPIngaGHsyxgFzTrQE3xPcr8US7qIqu++Jab
/7YyE+f0zz3lxVyPijr1C7dibPlPMTTgstxb3fdY/qhL64MXeWV5v4xoCrM404mr40MX6FOUFXt/
qL5bEeXaiLft+49xZaRdxjT5vmHpaaAMzKtfGN0tRffDFckn35F1Mc5iQtpVxQMU0G0rrCeI8psX
Oh1Ab7NkaXbig2Xx2pC7mOhpOtZWN0LgUF3fbG0Imi9nx5yjzoT1jEQNgpkqCvH4/jvz/j3AL4NY
QhPKN16LTJ+hCxYdRlQW/IYmn34Y+FmfBzsu0+5HqZRXRsFlNovZWR7eLQ3rst3+suYfUQ9DK+Pi
5kc9xCtj4DKQpfS8KlejnR3swb6H43MawnrfxdXL+6/ryipsXowC3bUyqaDUH1LMEpES2QYBWe2n
cEhlX6aIQNvFTrII4oOjv1kODkFZA99NrN+/93+/Gvv/hYiwCI9RxKeOGtxJsK08GwoI8VGhfu3n
L9YvjXgq8GrW+aI3dqKcN7nprKIpvP/c3V+sUZbru4iVqRZg1ixwbV7Y5beo+PH+j/97XNqXkSCx
N6S5a7HMw3J+CdHR3tYIwxfWHGPkVhcfEQ7+vcTb/kVZQgx4UKi5ig6OGX8Jco3nBleGpmscQ8t7
xFdlFdkuci37o29+7cEuxusIbTiz2y47FGZYZIsyaqE6KfVr8kZxShyZfFAV/Xte2Jecm4gza9on
Mjs4Tlxu5mQO3ojHyL+//3mudEts/6JC0VirSGzX4kNQM2SztySTEMe7ZQJjPLDSt7x9lgZyKkSl
LXRThCtHlX20O/57ibT9iwLGS+PaKySVl6QuCiGFZLVYxvZ9Od+XJlo7/Jvef8wrF7rk0tS5aCeL
RIdDY0kNBxPZBNHU+DnWdbpqCU6hrX5GXU32m/ev+G9+krIv+TXaMywQKVYcHaX+IcLrGlGw2+tV
b/khthyms8YgJhGA/k5yVi1UEO/cOVH7D27AEud97R8llnmx37lEZKL1mK0Dl/C/+c04PZrDED9m
clAzQvs0/+ki/KjhI9oJTtBZ7e2lX/b1kiajxqKiwDxkZ9dt9VK2RY3HsEjmFUvd/EBJ7uAOi9YO
Q0qZ7gnR0ydvxNpokduxg4IidJunuG6UsYComP/MZYo2JXPPMTehQrBf9gH29HL+kbc6v0MDwxGu
EXGxseH1NsuWEBjU9kE0rECHxwbfE+u1tZjYOTFkL4MV9szovtpIJzE3VYM+syiidtu0OKW6noR7
lmEDCQW53sy1JAGhwtiEj1KsJscYMNd3g/gEVXs++u6EOwBa4WZZT7W11N0gsZZ0+udZ5zk84RCL
07Mfoxd4ziH2rOJnHen8FNaz+fafwCOG7PnYBY36HdgqPFYcYv7kve53rtfJ714M73rGamBZ40u3
LnQ+iKVbkXFjRQGO5cJvgjvJ7oQXEnoya5GhirqpvQo9gXLTCPB88H/bvZBwUIw/ZWWQKNqMoPG2
Z6ygFXJIJXRjOeuzEKiaEQZ5ylVfAi+xfnaIBVDyymy8h1nd/y5t1zt0mT/ta6vC8Tsa8TdqOTxs
wWWx27edCBFxOKwms4QCj/MJ9P8Bg5aHwPXSpTQQaMR0nB9wx9RvtlMW50wR9+s4oCfHST1JV25V
5LskaNIfvhehA0gIukQTlEKbX4kU0mjaOubaVFouW2vISSoYdP4gFUE5ukWRooa0aJYanSN/nHQM
vRybhsUUzN2LUQ/dS1kwKmpryvaM0gaCoyitCjq/mNdNXU0PbZHk90S1Rr/iVJl7s/RRRMugxM8R
taVY2W0c4eHJmP4aT2e8GKevdGkUQt2JLBj3rSibg4fR/K0zlOgvo65gwLhRzDfPYyAmC/kMjGcK
YkwccFb/3mCFgL4j8XGWVg1ttGxqkjuizmPqyipdeTGO/AsPRjdmUh0K66V3NhL2ZXa2aK+Hm8CP
nIgoDLJt1p0RYH6JbRk26OQ7WZAskNItuibFLUqX3TMJC+MPxA7zGqVr/bvmQA73uea1LfzSCeFF
lNaidSxisojgQjhVmH0AlZ4EnLArh2M0O8lz7nvuKUyz+h5lp0L7nxc1brV5pL+32gV9ztO2+wPm
ZcYL4bnmxkmVfQCyd9Y+tiJP0pzDfYrVzFscDj3O3OJb0hTFXdvn/S7FcxnZpmHf12EQka5nmCTm
jLhK0/Xaa+zMNxHTalW0NK3t1HJ2fSlL9LKNvIvzyNynBp4JMm+jbUb00KpXhbode2fbDwbGd0FO
Hkps9vUvLy2G1Sic4AmZ/0S7QAZrCUV1y33CqAnYMp0mj29yCRVkLpBE2Pj9+S0ubFZ98KnKDwLh
br+wO7/dBjidHgPlFhH+j+N/TgHQ7TBj1Wsi658qHWaLLKCN78XugIN8PqxwlbfdpQ4kKR51qw1s
fvGW9GLoyXHc/cZ129mFUv+pfGWtw6nJh12AXnRteNKi8Qcze3ALB6PzvvAeos6TSDUM+08VjOkW
IIPcplpW3XJq8EMaulD/9rF+evUmCwu3KMmPRIxgOulUybrl3Lfysyk9kFquTwTOiJtC4/yCztFE
huGTz9jaSt4VuORuDOqXnaOU92jZk4nmwCK7Osln/hvd5l9xuQITCzpjowccEMyQ6gnike+syGOC
IN0j9fMsqvWEVA9Sfcgp7rQTygUmGXmyGYdaJ4QdKeMbGgLzxR/H9AZPsmg7en3wRTBUcW3q5GEg
wvRWTxN+FBUt+Q7fs5XXcTRqQxMfBSyYbrVB0nrVuPaaLxx/1V5iwn6yug2WN9Vpxrcdg5hkVMvW
w4Nt6qRaIbTJThCrYujlJmuPGQjroSf6YafSqNoaKnI3MYZOe6NFJtgJqGtTaJXfuaZbIeDx05si
ypw3H6O7B8cOXYYNYo91Lark2SZmAi0K2TXLLqlIjoPd8FQm2DhHWLKhaTbTDckK7hKWmv8a9nb+
WLFsPBgo8bYGP75x1WjcTPhdHmOscNH9RPj/Za7bfumjOaHVfG4VYYHR/CRlwzgIJ/G+cJzDmqNL
wi/Q8oGyHBMzj3BMbnB3CY70NMrdgHn0bqQx+uJjKnULX1QdCqOsfgeWjm+RsMffbF1iBNoPkl00
FNspdcQ+GyKIIEQf7hQ+v7ddlEzfC6caN7VK/5ezM1mOlFeD6BMRAQgQbGse7PLYtrs3RLsH5nnm
6e+pXvnnmqoIbx0OVIAkpE+ZJwtojWGytZVzPFkRgjCCvdlD7crJlAK41/zwCyXf2vA+s9XoufJP
GMhyFwiwE6C4w1MfpVjz8twiTa6vnVOZjcgc88x7UW1fU3aAae3HHu/QEROB+aMx2vGlS6hbaEFP
BcO3nBc9MMxxFah+160wWocHT4/DN4kSbe2afrfRRU8cepoQn9EG+lrFlrlvMEBvXdCx/kLpDXXj
WNG46mzo4S2U2zKhpl/aTnGAf6j8cks+d50cyEzqqyDC6d4kG+kFYEagZq18JYNV5OdM+zkM8Y4s
g6dRyQS8lr6mVunlaFxS/9XgtPGQqEm9RwUTrobKKDZE+pQUGgTmOWxim5DEjzXKrupu7HmWNjkU
y7TMslvkaX2z8SsTVjhBPyubeRoToS+ODe4rbLTtqIAmbVkiFHAHCBQijmfh+K6G7z+r1l1QDUfe
cJ6BDNeqY0aiTgrX2xruIFgyQwoYQL3svcfes8lOaBw0mn0JxgCWz7DLm0iFUBF1v2BYIm7X/PKo
ewA7+9LKb+vA0x51lSWkqevuPXnqDsI3q6v0XwmA3K0d5thEK6Rjg19Yd9jOGx6aXe3IIoJdNBgx
04vX7jJcPVhxQRP9xjRT3SVqzNjUO8NZKxXeVSxmzVth1udZwYxgQrJ8hmSixlQFVUtuWHCEj7L1
EwAFfZkZmwJkKl6YAOqIiktqdPnyJL0wyQwxfco6QwBxt7XzuiM1qcvfQHJy9uEyefkg3TJxXw0s
Mk2zZIIdu5qPZlBk42+3KbwT4I1uKescZkZnhHxZKxu2chwHwcmBppuvbVdLtiyxyoRjIetMalKG
zjnmBiCkJlgWMf7A2gdIEFeRvSP4xsuWICv0ZJVEreg3btCZ3ibPWVUtxqwhU2kEsA1NXEZb0bfB
ySssh0qh6v5OCFuBx6Yoq0QXzQNUIJU0eeju2fgvs0AMZ8qbFtwK+J9w9ML27L7WeH3aCBFAsSL1
FNBhjCVOqOwNwoT9pKmlc6AIWj57YZ2BnzVxpIASDlZ1YxT3/Gh5bNTOSVesk+WLqitjts7TNng7
yycgVgE9WztRTtqKLMc7Ox7zP0ajAleOtFz7UzetdRrcNjvfP1EgmghZoZehcU5gqypSAGIfWHAo
sbmaA4XFolUEXv5U3eIXTo8SE9bKZzpc4RzyD6yF64QQHqxsgC6zOwtWHtB1rWNdRCoEx6OxP3L0
l9TRTRxEz47wiDnzNO1OERU0PGHnJmvmxvjm+XgUjyoCMlaAcWOsyMJI7npbwFkp2Un4hoYdjlzS
cM3m1PhWsyMt0ubgo4fYFbXivCmJlwNSA7j4ANRRvsXgvvDOSbEt2xi1bJYGjxKq8VEFrPSdg7Ax
A98DV7wwgv47UT64xYN+GH+zMiIvT2U38MMA4vO9V0JAIYKvMNgRIW5U4CyPSQU2ySdM55FDF4Cp
iRlC5LbcgV/ks3Y2AosIRzuCn+IW4Um0MILyst8JEz6fqLKToin2yXGiaqs0hktNsCJPMwTDsvIt
vX4sKiWDgNeOr3QGY+0xTjbEbta7sSmGA7ssYhLKIoXdX1abHL7YumLDdtP0pHYa/SBfurYZ7mM7
UkGMGO0+xoW5KgGWrxRSR0gR6vSDIkk9yHQSUxPV8ZYl24mlk+kk6ETxsElGVeQL6YBP85jkv5Vd
7BF2NyaPnMc4K7038IY7XrNm4vU3RTpkizFyx5cgT/Qjnd09RlbjvLGT96BpWM6K1UWBXiEsH0Tc
UkQmMPgQOpmxUsgERdNdjHu/Gr3v0leqpwLFMzAn/F+7emRXXOUEQjhmqb0D0UMzrTp6LZd2lZXP
SIi7owByeMdqiLgp4WNOJ5S+qsmIZSdK/GaxbIdSsTHQSla3vR8RrEcuWLsFWZbcEVih3Sg5aNpl
OCband2d14uMnxez942NUnTVrzoV3juuVXYDDdTBl9wOvIOqhGZHe71s1nQK/4bgxOwu6MN0J3wF
XnWpOV2ydlvKbWeAHrsVrS38bVLRCwKn7YeV2kOLTSHu8b+ieQ+9PHshqiBnxWY3LOZSAnVD1l+p
r6xLtmW/CeDsH40kJUUODgSJeombiRf63/jSSxP3unDKHhY9E3HBhrtxl4Qw1ceyJe7STn0IKI7Z
MPt2+Vbp+Ue9gYRLIMOYHZBsD/siBYa8IJFeuamGfFgN5BuRheDmr0kOj03Hey6ACKswZVNoXjDF
wuwn8EyNWDgIkoHlkuInLZO85hr7Y201431sjNp9rEInbJJQbhpSGJfUz1ryVYOyX5Ykaaz5no4/
3awJsQuFxk4NbONO1TT7Z8XsSfWuaU4xXA2qk0CBNg40dWtRktiir+2E1LwVTmoiV3Uv1Fj0IW5e
QrZX3kUQ9dmmA0C+p2jBF1kn+9M++zphtzZOP/6wYhu2ZquV7cZ0qjFakh1j4/y2WqzfOnE0+JXl
shvteN96hUkMWh4dOuGr2zYLoW5HBuh1vyYS1jqnpGFzj5cGCviN3QKUgbAz/BI9iUuLPsvl0Ss1
gIJ95AHvs4tN2WjOVjAJbPAqDW/kfCpQ6SOK4J5T6DdxTccKtIpcL8wi1jkcFnwajo6KSAHAzL4F
4AgyLc/Vx+qZWo0NJaqCy7UUlSt++vTSJavabFl3BmoPQ0JUBgRPyJAa+TexG7c7LQLRCUW2eRRD
0R9ERzhzMUIKW3YGunYV0ofdn9n/SRVuRCe1lSS9a0tpXQNgoCQVUXhly+cpiownjgo0ejMYtdT1
yns9RSWvBnHwEpoJWW5RFJJn6jUvjtHAw4TY/5YN1J8g0cp123XDgXTRGFakaQRA74PgxstJU2XL
XcALrc1lB73rryN14oeJMQk2UePiatEqdhm950ZUCFqcyHk+iFsD2MBDn7fiBCeVOpUfD8V3ls/t
g96PwIDi2k+WZdDGt3kM/DsJdGfdsG3fO3wcD0GdevsyqKJVYLcGzGLdgI7tZO9NcxanJcC1nwvX
FPdB1hnfZCgx2mvw/8sq85Z+Ar8xNZrxDymJrbJUiYO4SUiB3rG80iHMKdGO0d2vkEK3xwCC1Ksf
BdZT6ouENVIoJMdtKN9s/BjHoO59QCDSWprAxZ5MOAV7qlP2qzWYxcmKPO+gNWUAHkdmPxSv015H
U+IWAGz4hzqcDeHZUAAX2vq4adLz2tdX/bVozLZgzzx4L7KEB5srJD75kZ48l52Rv4/kaexl20e7
MfCDdREa5rEZpfZoxiPJtp1d7tNiILSXQKJl22TajTBN41Smlg9grfHviGDA4JT0TFpOEZ/srmfd
kMVe/IMh7Z4GatsrwPGYuAurZDvuAEJKxCgZP3G1cT2fhAAHwo20x2bT5qwaYzP7Y+VwtBXKhieP
vKStEUljRYhY8d1hL73BBF39jUy+uwUULbL3woBNu90cQhwCdyIkYKNoguYddGrzEJOyc4SxNex8
EujixTgY1E5MR60hDmXqo5M29p2IleBQaoPEHeGUPkR2Rb4E4xl1LwfrEd/OOYc7McjjVf+li/Yj
ABY/bNynjG3V38BPk0dCd+J7ttz+souM/EVCW95RodSXXaK1REtE5cZt62qbFKGrLQjBMQ9GUEYa
+8/cJewga/fE07H/CdqxuIUNHG5lYQU73Yx4cL3tPKV9kq+g/ID2LBJ2fXHqkn3i1WTwhKb6bWyN
UmNmpMi1lImwSUCM0js1y7VjosKfUFXREUqJdNXntWyEljs7orU5s4lNtqvawDserTLdW0Hfkqss
LdY8vdfib1dUyHgQNZK8ADzls9opCzvZtx2irM4S6vdsgB1mBgWBebGX/C7IlMkJZ4mMb3Zh2etU
tOwBqjq9T4fRu6cIpUYgrXPvoFe1gsbYIsqaRSaW/r5p0kWod+NKNUNt1fmhfIUzkt9qfahskQ/X
8OFAXy80DwKarjv+cIM1i2xyqiBEadm2ulWLoN3mbcfHt1CIpcuRd68ZieNCb+3qhyDL6rXrWRb3
he79cBO/eSaozqMSp+S3TaOdp3fPXbeYdG9xUzVPfN18dvoy3neUYm4km2OyyLIixVhNoC4Ls1Tf
1WaW78kcYueuU/V2hONuTFtj99dH5TtJVSx+GoIUXOJcjkoXOY+uzP0nq61JHrCBoz+lA9Dakyjz
Yls7nGCBJGjJc7C0DK66JEdCYVxndZHc2FrqHch/Vu+xuvrPCoe3d7liOHtTKsEGD2C7TgII1GNK
SkMcpymUJGhsRWX7qKpybZs7nfZYUsR9gUmlEiCpN6/E4PDKFYhewA1acGpgAR7Z89o7ajXVTZWy
vpKkpH4LzXF4oErdLFKdAs4IwfyWvVyw1e123BAJ1mzLyNXfAZiS2tiUFF0HO9/3Vemu2HGFjyGo
EVgeLEvRmpCEEfXKS9jp/X0AYXnT8779LfhgK944BnheGxsrS1YkbtatSWb1ISy1wFqzwJXvkHOb
eGnWjfU9UaVU78liS8Gd6qn7AtAa3kVmRG9UYAZ4rin7kG3MB9DCv1ibbyYhFDkDuUUCrUV2+6a5
kfUM+ACZcE2K0TsVR/Mnr8/7ZqupD9rPj+Wd7jTN2WVnfAs1w+AwIPfFi2r07TEvUM2AeVBf3BEa
c5RbCwtex4toc+jRVdj6x6hTx1vI5soGjIW+h5ab/G1i1TqmkREHKz0Af1qNAsg841jsnAjmFIHR
/VPWl96BrqS8to2afIOQRwwCqBrxYFtRt7OGPvpNzAa5Xfloj6xZK7KWqb0TZeSRTnwPCr/5bmR6
tIuCTvtrwmtZmiT5ba6cd31+UErE2n9lJCAMk8Kg4ntoiBzJiPLKS+u3tAkhjArr2HTFY6ATesOO
+SbRrTdRu3Rq8dtwWfcWzvh6+WfMaEzU6ZFmYFH6hspy0Ev5HKXhXezCz2pG4zY3xRMw8yvmms/b
MaYO+xwIszHa3G1mJEtH/mKOBP9fcEADAUU2i8t3M3c8PPW/U0tS6z5VKJd1ojn0LJ7BL+vxXZml
PaduWr2JEztGR+UAf8lA6oZhhl628PPdwFd/YZHwtbv8W+bu+KyO+CBHw86cRJ3voz+p8WvIwi62
qTE4q77oz4hy0GulJ4bt5cZmTvftiZ4gH2NlyIYwPqgGIBaXerAzvFK+2IL1u3ImPaPqmFrjuzGz
4QdS+rCTKtg2lgQTQyU02Bhab12Ta87oIuzJEbCdu72rdoKir16+Epy2D3P11i4GgrGiF/rqHmLL
L7uAcXr5uX0+CA17MghV4OZ2S0bdgTNBxILjz9Zvrwgh5l7JZGSh9k5tRNgRyyyhbTh9OnNCZX0X
Z6Le1xFAqMu3MHdyPzXO617DzEVV/ED5gUqy+1vVbCA7ibzRbAi5RsZi0gxPSdCD5CI1/nKzM91h
6qjnaJkRndjeIeHoauF11cNgty+FRjXzcgMz42fqoNcLUZjCUMJzdZUqXF1UOd6whsxKSC3JLmo5
oNJA57x+rbnza/wwXAlliQO9bb2D1yO3aluK2D/raoQAlq45f7tyU3NP7fz3D62MlD2KWD/r3Cr1
0PTdgxpUf+BNXJlzZrrzPzv/h8vzBVaQDVQsddrsxrFc9vnEy19+QHM/fSIgklodmClVZTb5ooQ/
6YFsl5YNIRbu/9vX2pgM/zhH+y8svtvgKnHvJOrJCa+oxmaGo5yMdE7D08qJubQDbakavyWGuWXh
tZDUer724ycD3giVSPMrHn6i5z9t6qoEg7vfyRHSrryBmVuwzpPmh7drZ2roKan0DgPQGM/yUGk2
/buqwuIqq3F1+S5mZmDrLEn60Egss3CoBRqngSp5QjOvWvJWkbpBy4uOdAMwMpdbmpu4rPPI/9BU
aRqVpAKKDJEoE2r0DmIWzqiXGvOl7yW3VEOe/aQhZO775RZnhsfUFC+lLoPBZvS1dj8+NSOLBQrS
o7q/fPmZETI1xYc+WL8uKClVuQdiTj2DvSqhSJcvPvfyz/f04WHBVhiKjILzAezR0gkE+g9WEON3
xbsmyZ37+ZMBnjeQN4xwwN6We4hgbKrIzw20zsu/f+7qk6EddKQFgW4E5+moi0SzTnb9FrKn+trV
J6O7Oyd0I4XxD3lCRnC6K2Lq0+rx8sVnvkTWZGDraeh3IWXsQxXudGoxDShvU/vmUqsrHH97uZF/
RoL/V78ZU3e7BXFRY4sjDuD307uBYJO9npmcGjJGCHgLlH1F7RDi9pCsxj4WKLIH+V0tkAAttLMk
RCMIZNfrA5nUma7uO4tKTtRzZrEIHd+6so6fGUJTk7wTjiTFj5qyJ84MpY1dt+EdfsJri5mZ2Wfq
kB/rRiQjESF7qOZ7zVOVcwUJ7T5KHkd858xzB5Zrq1MGu/zUZ3qlOfnqV35vQSikBpwa1O/AuXJG
xMZZXHmpMz3HPDf7YdCCWgtDzbVcUm2aJ9/zIGzjSFkBGHlXAypMbtFuvnYjk+lBtjb1twwfmDY8
FRybjfHeV64Mrpmpx5xMDLrGOUyb2O5ekm7upc3GiMZorWTOk5Ig4fvaDUzmh1pVs3PyFwFDBNag
P/OQkekPbWxEVxr49F1I7f/uQpYV5yGCJA7xaHlvXkR2U0jItwKvNL1iP/70SdHG5CaGFPe/qAP1
WFs/bYPqZr/lpB/25FfWR1x/Ms1J2wFV7YHaQVpAOoO31L33iKC7y69g7tdP5jknMRSH6QMMTdwo
C3h+1FYjwXF/hMjHs4LHy818OoUwdM9j/8OgOMeDJKbKi7CpsJHE9OSa1zyXc5eeLF4am7igFD3E
MUyqVz2Wr4S0elf6z6dTBT/73K8+/OzOJpTNLaBrcI6aravcvm8sAO1uHzdXdoxzLZzfy4cWkkDY
HoJF7Ujo4zLNrGNh4bMdruFu5i4/nYzqtIlAkmlHKcyapA7zj0qm+IaqgXPlEc09/skkRPiFRmBp
aRwVY6RoZ5XErBAg/vNr/WYyDVWZQdW4bexD17ZP7Aaf3dj/0tqHlzsZuNT6avLK4Rnhik8QEsni
pLfXes659/3fl52LT0YtnLRWj0Y0gxYBN528kSEACc5q6tu4zRa6f8UXOjN8pwiMjMOexNM65wBV
ZulKZTtqPjlxcgFb//IbmGlhSsIowgi7hao6BxMsDmHeJAc+Cvep8K8RbLTzI/nkUU1hGK0QXN4i
ktHnlKaBVDY0xrInDa3ibWiugtrNDpJVEIfW5lzJ9xcelJvLdzczPqZkBJB3IiD7Zjx20iCM7Dlr
BHrkb5cvPjM0xKSDRczStSUi90AQzKmw8nXdfMkvL9kc/XfaMJq2d4JOOoeB49+MR4Tm+ntB5ZFY
MePKyJ57NpNPAyHUfTlWGEPirPJY+dbmrSlSCug5oXhfekJTQ74lHDJC8LNzTDOucCYhDTTBs1++
+D/A6icda+rGl75ljmo0hLiBOMW0AVXdeqRHL0LyGG7MBqoEB2eC9Gi4T/wQC/AAft+Fb7jj2m81
/Gu6JJFQQRgehqQkISxIToNTGccyRW5U60R8DUnzzS7NYRXqZL61SpEu/MBTFi3a1Z1pquMyJvtp
ZTaGtSK5JToVxGjussB1fkSNB6E3qBLW1JfvWPtHN/rslicfLGJhVYYrQZ1jjqwPYX5z17UDx+ww
NmWatETxOfqpM8ue1eIwvkZtWx+VJnY3KJ7Et2w0ki0HK8W70xnkBYmuBFEsdcAzRn2Djsvdhm1b
3gA68KNF6g3WgyMyd1HoaXXIbEGSlGU12072CQL23Ni3kkLRIiwDZ5dFXfuM2SgiM0JRH8ic09da
rVp/DH10T2oeJhutPUdjj4gpnCwT2yLSUOyOQ3tM9RLZTsXsI8A6kZTu50vDJi9HdZEXS3IOSCHh
MOrYo5GAM9ko52BMdyvqThI8V4UHl6tuiV7p92FsPdehdhZFS2fFDAAPlCPSleH1xk/R9yweotDI
t1ix3DcdJPxR+qr5TXPj+K6PbaJHu3w4aUItd1pj+TcjSQExgduF2GZEkz11o1aeuvAcqsxJGEF5
Wv8Km954UyKnPFmeH8MAyZR0Z/tDtPQbi9yoFFOGPhTmSXGa7FHGNWfGeVGPz7ZhjKwlSxUy+ain
W7cQ46MxBOVBL/DaJJqrH+QQvytFzoE5tK78pAsFawtJrC86JpFbK81jinacbK6btvI5nNTihZYg
MIt18iMrVwlXCqd1tzJTnIqtV+dsKvLQzglxyRI7srLqlR7SPf70FVqUiITAc2CF0nvJToRaDvwz
DFccHZZYeNx4pZh0H6HFAF3JUkYsOjj7uiEPcmic/FjXaIWdJNOWJr7ck5K66g100JfAVSCpYyJB
iiOJeSTItFgQJm4fBtkQ+DfmqFfjSlzzq8581qaACz/1q8JpNedgjzhSoI4FKinW6skLr3yZZyb/
Kd/CU0gkZFlkH5yR0GK9fLBK50pJa2Zi1idLLj8Y00y3+WAGeJkWgUVQgUOiYIrp4/I8MvfbJ6su
IVOtQs85HpG/1VszV4ZNURrBV0pmUtMnn0V1VNR+NKQ4+on0tsgkSdtoEVm24XhtTTH3diefx8HV
0sZAWXy0nHXuGwv0szslyb93YXhtazn3EiZfR9PTUD+RiXbgvHGFLAP5sHhRsAxemctnbmFKtuCs
DX+NnockDeb7uDaeA1Mh5MaysJ0Ss3j5Rc+sUqeAi4r40xJHynCUxDTeW3rn6KjOXQFjYKxXIWmS
L6Wbmq9B3IEpu9zmzIObki4so2HBhTfzOLZtAGk1WePhSUgz1vwrLcw9uvPfP+ypmOBTTll9WOFq
gMIasUH+hAVnqTn++mv3cL63Dy2gWfacsQXs7xmi2JpJqK0BWYw7ZSRg5HITczcxGeRBm2oFg45B
LuRS7d0DAtSfnj+cavDHq8ttzIzzfyfqH25jICqqbgfI5x0KdPQ82rujySsb25nSyz/D74dr4yWr
NIl8lKM8wpODt0SWCyS3LBru4EZ/8SFNxvmo4HIwFPqSxZNf04PaG9sMsZ54WKgStXKvvO9PS5QS
KsJ/33cr/RENYRsc0fjdwCuP8J2tRoKdRfCgJ8G30FHcBQmr1+CVMw9virRrS6fPEMaSTaBD/0tv
RZNuyuC2QDjjfBEVOyXbmWbcR0mq2Qddy94NO76tHOw/CcT0RWQItJ7WsAzTL1GGpDZl2xlDZPtC
iehq5K61Q7+B3Eg+4fPljjwzp0w5Jj6iL+lVynAMnJMb7z3jcYzvL196ZhxOoSV4k2PTqmzJ6W3H
wdGTyKnHi1sMbZevP/fTJ+PcG8sc6bwlD7q079lVkyhnr6gnXNlhzV1+8imXWuraCGblIbbkD8/u
XrJA3o2o8K+MwLnr6/8dGXWjlwbOZhDAkoDMzKtOsdC/BZp5DcA418BkiAdprlgYJRji5ngayvio
uvG7JvQrBYDPDyTpmJOhrdv4pLPSHhDVwuBsgmOUqO5bZlgGZn1yHh0rd7dWoZfEakb6KvR688qr
+bxnqVPeixNAXaiyio2Z8WuovuWkYNb6PjC/NAGrU+CLBQRgzHLmkBCUVBcfRfw0Wndje07S/XO5
737+/VCdyW7Tk6oalq4LsluEB7I+0FFUXxrR1H/+268SYpFGLRfyQBJSuIjzAJxenbxWan4Fezb3
9M/97cP3KSW0tESoLQF7Yl5UvmcqydjuTRNdOTSbu/5kXGvAJtxQ7ZjC89MI8Wp0Dcp+R4nn7PLD
n2tgMrJF4FeRboTpsYxukhgau/6a23h9iqevXX8yssPaCdm1pfZBkm1aivfBxOhkvBtFsrrcwOfs
D6lOuS5Zr5Vhqwcp3ae/8yL/FHgAPfL8Dukn2b7Ks8fsQnBlsicOfVg2SvG9bOor+7PP5xV1ynXR
SaloCIkejr38FXCixQww+NckbTOzijqFuVRKj4YI2+qxiqMHZdD2RfMg7bdaxDd66JFLuul0DInX
ivAzfWEKcoHIaTui7u2DKB5a9TfeXuJqwSN8bcepTpWcdYA7yohyeRjrsUSST0IoOXLZihKBcWW8
zLyPqYoTqoSGiaPMjkVg3emW+OlkxU1lmL8ud7Z/xNj/r4yp04yiscnMwUVpciRhDwusGmJuyCnF
2WmHVVKmTrwoCk1b9ZD4TqNvdPVCbXr5JAdNfXVUm2MfO7XO2m/D2ODtxDM9wF1fZ7Um6q0M+/Sn
HwyoFWWfKYvATcNb15bemojwcN07lfzukAZwU1FH2na2dP7mhl7+oRwClYAcF2gSov1VI7BaE+vj
3PhurFIbVOWV0fz5ilKdikWxn2W269naET7Dvq1Jhh1FsiWe70dVsycGYHBlWpp7j5NpaYgTOnjT
DUcvP2dOFstKS5eF/n75Nc5dfTIpqaiinbyyhmPn3jfxyTHegvTt8qXnxtBkoZEb1J8pqrAQyL5r
mr8qzX4fD7dBeA1QqP2jhH7WBydrDfI5rEoNfXlIBrgHoZZWK8uphpVIanHq1cHA6t5467HQiCxX
LDc72gPRpWHTmDtVpOM2kr54C4kiJPoHp1KrRfqC5FBcSSjvqai1GmWOJlqF5Vm8FZjAVGrkuosK
SPAdUTowRLrUBe/UW0ejzAP0JAb2pR7NuS+D9KayoKyI0nGfR9du75KhKHYQournppHu46BX5K+E
trmuHaJCkzxztgF7sLUKPXJptXoHkgQsJrGE767Ua6pSabgf8W4vhtKxGQVat669NDrGpAxuhrJq
vjmZMq4jvUpRsspo4+NyWGKtGV7gtPh42WE8YM7xsNw16BxYbewtV0Z7xUu4apnK6BQC3H2FFuS9
16MdOij7TedPHWnR3sDnu20Tfn4tJH563KH+JsiMdqPLpF92/hi/qOHYbpKmUbG0WelNU2oYwspI
fcZq6q0kXlIwrnr16JEvD7wBO1DclelrYzl/FY0gZ12hzq7AgGRliN/WT8Z0ZwlNAofq1KNhpGIJ
2TjZ4+2wXgN8tD8LV/VfpN2aqzaE2uQM6p0fZwh2+jjaxGaj75oq/FPYnB/EfpfsUsPp96Aj4PEI
O72P9GDYBWk9rMpKaGsV8c9TPdS8b20gQTnAEbk2Embpy6NiZsBNhcakmFstKbvJURmZN5eYvpWl
UEY4KOmYaw+XG/lXFP1kYEyFxVp3Pm7JzsO6r8MNLAN/UUgQblAPoheybr2/ZGH+cUrrvMQkvLSw
Y0FKJxlOWSTJ481rYzfklnNw8YWfTC8H3G/6wSogqPc3XvgKU2uMoc5OhntzCMhdtF1AUTZRulUb
O19bs/47lPmwpCxagXrDNu2DGpFPrL+1OiSHTl9cfkgz89M0cgIWiwnggJ2cmyv52cNftA9j6Bc/
c5J50bWUfrr8UkvT2nhop4FFj6qOQVbpx7Q0QUAzkq1v0kqzv1KC/flSQ1O5d+wVLQ6dejg2+alC
i38uQtk/fPvl8uXn+u75SX58H11ZSqsLy2NH7LkfufdeW75EXrG5fPmZFyLPzX64fCvVMapbh+Kp
pw+LQssLNPf9Ux4a2bouzOzK25i7i8lGghM600gTNllYRBcWWdFtQBbyNX7/+SqfjbzJ57qurTKX
ZspCVZSbAp90Hwe/v/Z8Jt9qBSI5uZAVMZBjyTh49z2xwmm1bMxgdbmFuWX2VOBd+WHM1YAvpKWs
VzkTx8ZEgIXrh3YCGCiLuMf6gwIfunGl+RsNI/WVmfHz7YtlTysHEg9yarhOdTSbhFNfAu+yBBQh
+DOMC+HvPnA2mcOUmSQbPza2rXRG+B5K9ZV+Yclp+aCKJRrMIY2peY3ezlcCbVUovvreNQSCfmXO
oY3zucGHLp46NdklYVUfTTuF+edUT1VePZ+xRm2fXzkO+nRlShuTIkI8OH0yGl12DOMfzcCRI8eV
5E0uw1xZ8Om78rQ+7ee0MpkLXDAtqo2b+Vgn4ZqT1l1iOk+Xe+GnA5RLT+aBvILUAvMvO3aBeCGp
G5hi8xYk9fry5ed++fnvH94BzgtRFrnTHjtfDW7c3lJ2vdl9LRpETsOYo1hL0rQtyags5b06ZAkm
dPxzJh7cyz//37nO/80wPJ7JNBBy/E4WeFADrROgbPqxOWWDCa0OnORBH7vyhqBJLN9yTMj4xjTf
sfvbhGqK5F3ozULAhXqN7FE99jyLbQ186Y6z5+FKFe7zOcSS00TNasQ/QxQwv69b5dWK4+D6yco2
1U1dbTL/xtOu9MCZbjL9XDRRwMTNaegBN/QiiPXlWNcLj2Xd5ec8M4ymNqCkN7yugIBzqHN/HVYm
Qo1067DUiYdHrYyHK69z7i7Ef3ujSqI6y0yvPEjhvJhASInBAUBhXjuSOs8sn/QWOektjYdDFlJc
cagHWOELQErK/TDkyt9AF3jZTQ2IDxvszN0gwSn/Xn52Mzc1zdsqTM0zfFVPD1Vd+/cDu4GDJH10
X1TjcGWWm2liWusa7MGD5dmjN9AfavGtlm+K+OL8M9lVwr4weyzgzbEHG6kq/Q5Gyupq6Wdm+plW
shpVmiKwc+eQlPd5may8xl5ffuozr3patBKY+lGAM/VI/7FIalJSInRG40J4d7ZdrtJAvzI0/ikL
PulU0/KVUQ+aE9ZKfWyW1TrfR4/esX3WVrj+N/4GrvGq22R751A9Gzf2sdyyuF5dvsWZtz4tasWR
Dh8MBeVRdg7AvHrbiXLtFv6VTjX3bs7Nfvg0NGlYIQzn89yXt4n/og+/Lv/sueue//7hunEJrMYO
3fpYd8FLAmHKbr0rZde5S0/mD6xGSS40IEyNp+21s8KpRcF4+Wd/uiDH6TKZO3LQfaqpa/UxLR5s
vmbWe+HuI3HlYc+9y0l9qHWTus8sfrleboi0o3roLV3nyg54bixMxnA36vCcjL4mZXvIV2E1RGvf
1H+Pvi5uvPZ/nF3HkqS6tv0iIgQCAVNIV2R1+TanJ0Sb0yAQIGGE+fq3skd1dYrkRU5zgFJmb5m9
TOb9pk1X7yFPQzdOrytjZd7rHYstdhVg15PzwV8O0IMZ8z1UUa/PxMpYmfd5B7JK0FsCZi9ky66b
j7RtINz+5frH1/66cWDUDqwRbQcHigxKXZElmjc7zd5kVx7GMd9CFqysU/NmofjckK6y/bsGfmZp
+1jkX2/798ZMz6Lv2t5zVTJoHmNNRUK4MVLeEm4Mz8rYm4zRtoMCU9VAOVi0d2r5vFRQgZNbCW1l
WEym6KAd5oWho5JuUI9Q8HxrWfNyfWBWQsBkhs4CVly2wP+GAMv5Ik6cjmEVNzo8QFf1TpXTa+/m
G0X3lcOSSQrVueQEAOA2yX1IAAO+Cf3WiEKNRC9YTFuGz2uDZaTnIi+selkg4doO+T9+Ud75Y3YT
/AxK6Zc236VoKQkbXGljlpfOPuUhZJvCIut2fsv5/vqErA3Sf1I1zYoi73Ci9CHXTurgyQrtJ9tm
970eD23XbuXttXEy8rY9TqpxoCcDqORwgis8iSCTvuUgvhYORtp2BStT3JT9uxYy93IWn9O2/Rmy
7JayFebBCOeRTSWU6Rb/DspPSv/kCyTXstfrE/B36X9wbjHpoRbhGYAHLsC+jNanWo3BSS0OtK3o
1A7lYXZHB3LlMw9iCUjHLxvaivssT8f7HqWt7wSyQfALa4QV1UUBurUXkGcFawDgnWtoekNZ5tmt
oPAclFbzy4NocoZCgQQaXcHMBS6O3YRn8SbjwB5DczcqAgaSYStk+4n67hzTxa5Ppe2AhtpCnvo0
doT/67ocLxKNW3xrcl6M0VBD+iBSUwWtPG8JTzNKIEeetu4SsWIO3+xynH/54QT5YShcgYYW2OyO
NV55hA8IGCcS8tOfq8xddjW7COOBY/86Qv/yKSMzxF2hTrljWdXGpQ95fCq7BXLSqv8ny4sLXzcN
4FosPGC2205+hpp/vnM7G84NAIKcXZu5G/lkZZGZVCIqdesStchkGb0jbAbKeBgWGU1l0G6cbVay
o8nBtedKWQ3qLElDuzKuOKSTmZd9Wrr5C1Sp/1n0cl8V7cYhbSXyTUZuGlRQBvZIl/DR7SLLsR5F
tZSRZav7yoeqvaw2ioVrjwMmF1fPJVlq2ft3lZhwHU414z/hsOScRtayZ9lCumTwRZUUnpyeq+qC
dw5AKj9nlTvfTY1XQ4MK9aBDMbbiqMsWHq1wVogh9DBu/MWV5GTSed0qW4TQ80VozMGazaBrLGUe
nK6H+NpIG2kc38UtV1KZhDMe1ZxUB08VtOOgj0SUhAp5X5FT5bIt2tBac0ZKZ/5FCwslFphiZ3KP
yBRvTk2nBOXI5aUnfv2c66ndWrNrrRl5HYVDkUFgskgCeLfj9fU7CuR4vu7ylwnEZYDFQKa4Poxr
k2Qk+X6BKjwAClXCMjjd5+kw3UMScGsJrPXDyPEKXPF5rl2ZqIygzkRbfqzTufkpxdx/qxqopOtQ
ko3YW+mKyZRtNYWIEAQek0BIOGzAqCYGyGfZOPavJapLenl3bKBuV3oUmuNJQMp9x7O7hRZ3HS7e
1+dh7fOXEXz3ebze9YAieUVShTN7nJqR/tEetN594gcbgL21Ji63gndNlHm+1KSB1xTIR/zo9451
BmFrOLLM8ePbenFp+l0TPJzHumVMQNXXgTPANDownWmK4CHA1rKxY6xN8+X3d21AeR+Qe6arBNp8
9R66De2+8K2tCt7a1414GFPIdnUQ77vzlcNjDpHCvRydZuPMs3IBM0mnA1aQ9vD0kACRFdX1gXlt
NLoAD2ws0pXvm5RTHD5Em7YQviQeRILvHd3FM5QJm3HjhrT2fSMIUD0dB7QAMzkLqlJROS/tV4ZA
O+JsUN/D5SQf99dX0krmMOmlnZShtdi4LsETNsGh5ikFWNzV7V3ZT0c7bbbwXytBQS89fbeahiod
it7F4+9c+/JYVLO7DzW3D5TDmOB6V9aaMIKiHxX1R0f0iYVjm8DDdT3uwwzmxnPTOt+ut/HXq/OD
Ay81oqIbtQOkOMOtuwoOEweN0lao3kI2fFEniLHAbOapxXGX+Z/hgvEypsuBD68DGHXX/8DafBn7
I+BQI51G3KqKphQ/m3ruH1NIQu48q+h3eajYl6CBCcFGa2vr0NgfIZm5sDodgf2a4foCxXqS02dP
pns21ofrHQqxAD4aUCMRBKVORx1QlcxKRAy1jZH3sN/sfpdF8OSFPQ5O+o/K3C/Xm1vJO9TYKW2I
ylZkQHWAzXn9QCXLXwDbDl6uf31lvEy2cDWhTDMgNSekHR6VDyV/u8nOdWOjXJRnW3vYypCZrGGb
LLxLS69OvCLN9nqu7H3rtVY0QgEYyqq9etDwhIRLlQ/U1NgX4cauY691z9g8NRl62wWRM8Fb3/S4
dIGGK1ChoY/qaWeCJGtavYrcHh5GBXR9xXXziad59tvKh8CPOwKy8bHIuHjurWb8gaM7eEIoBrOt
TWVFaNM3cSGQk+04TFWbZGoc/a3J4BTggUCdgd6zwBixdwBOYESzBO4Z44NF2npH3D44YAXUz4EF
lRoYQY0bm8QlWf93ZTOzbJzWCxjWaWonYzjcccoehsx6o2UP/+00liP7lM/WTVws5ptczgrmJiHk
abPEU3dKnfP2a6EFqOrfb1vXRtbjLZEz3tEgU+dPe3d501N+tOfPmf3z+vdXovIvHPHd7tD2Ptw5
R4ghT+V3j0DgH1Zs17+8simYVE7lZa1DR90knKd7S7Z77cHuoXJ21z+/9seN7IUqcegueVolEjYE
nwpdWCdI8m49z60ke8dIVrJgGeQBVZaw5jdE5HdWKE4kOFJIpdfl0/UerAyQyeKUrIUL2YCptREm
Ze7HkJ3i5MZHQJO+WQelz/IRrOp2LA6AJUaoFyDLv9723418pGjVdqoYSbJky3cB+7IIIqxHmC9t
QQPWBueSCN+tSxdyzBCe9p2kouxYFUXkLew4tFuqhivza5qOu8D6WFAeVudWx/MnWMdyyHBDRl/v
bxsfI2zTJXTgRwH1bOZXMU89KEUQqBK0ty1+k5wZQDyWQ65enRcsnaVJd3mQ3/hp4+BRFpZllSOO
Vp4NyKjO4Cqml3njdrAStH9lXt7NalAvkItsF3mGdgG8UyT8LreU29Zm1IjYYZkWwHiohF75o6RL
bGUH8ObYDxePU9fn9G9g/ndbASnlf9dkDXm2sQtQN8SLYQvfvdLOThN1G+hjw6dVYpyU/+SBDgDP
rZaXn5rF0XflGI4vswvfpF0/+4DW55UF60MgmwM21L9dO5ujFrjJqO4ZifJuTDf+7sdHBuob51Wo
iGdzKKcpUVP2ufPzs5LyFa/pD5NbP18fkY/HnJqADL5AoVBNzgB4jPuzmumxknkTBXbDo0bA82Gu
05sKrNQsufUkdyzLB0eqYOoZ6gmnsqc4fqcbqfjjcx31jcUDYXW3sojKzwLGMKJPk4CWTyPuYY0q
nzlQYXXWHlXKflwft4+TGzXLcAJw9qWF7DcIr+6PEVZWIwlERPpu6/bw8QGImqU4MY14BC5hlQr1
qbtcF2BfOtkLqTrYapafa03uRWvdpuRJzeKc9j3UpckwJy2zDmMuziFMiuGYeLg+WGt9MXYCOrTw
W1IzjE2Fehl1+eiW1hd0D+IzJVw3oe1J1Mv1ptbm5fL7u/REB1QoOtVMSSu8LzAcEaj/8X8g3LJV
Il2JSbMyx5eZwbzE0olTjX6cpcqBSaxOdDh9DrJpui3yzboTrOjgo1XzMVENOOHeZwp6oRhF7KCw
cn2gVgLfLD7lGv4pPBNzErYSaqKJj1u2lNl+Gn7xNj1db2QFREvNukaTD1wWpJXnMPgx8GfJn0DC
uXDkIpvg/cJdUG0QSWPD+Yb9JJRvbFIrq8CscNSKwZ0Mjr1ny54i309k/VBtqk6ufdxYzTOkJ+wu
rKfEaUDFye6lpeNaNPuNIVv7/OX3dysYJAY6eBmtzz18Jg+KB2WictDVqhBuXm1A7T+DBTWqeJmL
ACUVXLwmQHdnRnbV7DjfelD57ihtIIrpK/eb47ow97r+11aWjHsJ73f/DAXDhRcLKKkOKvd10+8p
aZ5bKt8IXPxgKvTrejMfnzCoqcq4hBb2ZiXUWdXT80LVPZvnjd1uJRG5xtRxWN7JyZ6Hc1j3MkoB
io+yIf9VhXpXS65h9uZ+Kmv+dltHjJkkqeuUQQ8CrNTwZOP2Pu+ar9c/vZKFTLZImvmBrEEDO0+U
njmAww5M7FSZH2AsvPGEvdaEcfhoe9gf9Y0czl4xv47Cfuwc55Ar8acOrH+u92JlqZt11bxJVRhW
2XgOpxb2fLSe93BkJYexJLcB0qh3WWTv1qwFhycHooOIpnaEU2u7ZDtLuMHhegdWFJ6pqUAbTqEv
oN4hL+DlHfhrT83EcdKY4HTr4tIAXcBqgv5WG89sSMYuVzFcm8F59mIQQiFElsU+pClx0oyJTzf+
1MpJyFSsTfuOubDPw39y+z2c22KoTz+MY3UIvXlf6/55HsZoYRsPxyvRaurXOhPYWQud6jMR6hGI
2tesByPx+vCuhavxQOBW+TJqu6vOAd6foJUPo7wfrguGWnjv9Qn35MZSX2vHODvOlt0L8ITVGWjL
IspTiLPBmRX+UWCYyCXKinHjDLwSU2bpI29mWuRSwpi1VM2fwG+Chz7j/aPbwI6iGqwt2d+VSTE1
N4OBLtBsCOpzWJYAxcL6D+qEW8KqK1V9apY9el+DMwqzyTOYnCmU/tsK3tIkgNnzmD/4kNOL0pBZ
uxbknN3cF3CuLqzDUKpsH7JmPlkpEbtmaaoYKnbhfVkJ98HN3W53fdGsJBWzWJIBKO92wzKc/0IF
IK75ea7gf3u5s11vYG0SjbQ+SLi+1hli3lal98MCUezk8Yr9wXtBsXOWagv+u7LdmtWSGiDLPMQL
xBkl1x2R8jek1cooF/q3Y1tD3Abs7XqH1laLkekzkvnCqpo58cHciNPeP0BudIvXuDYdzv8mYBem
xdAZy5pzC18y8cRha9ot0/76P1/7uJEgPFGGmi74OBH9jhYvcN86qJu4cwwytf/7z9ksl8qFE1Iy
2uQZ8F28YYEXe9MfN2sd0l5SfxqQNWlrN7/DUuRf6Uw6Hs35GNyWbMxKB59Yr9sZ68eV/p8654B8
lcOThQfLSKXVv9c7srJIncvv7/ZXO6OOm4cjS3j+Db6W3fe6ySIpzl1/273erEq0IS2c1ibdeUqF
Bzc36nqQbiDEAUvaLw4zVHaO1ApB0RMUBcy9Aqxt47S4EhdmXSBo+MQB1AGfn6IGwegJyOQf14dt
7dOX398N24THRdXnlEA7OH9Y+vklg9rYbZ82otnpgOMrqnZJ4ESYgDJ58qatevfavzZimaY57JRg
XJ14VYoLsAZuFPLy/e76H18JZscIZtEVnU1xLEpsNbafu8YTsL6eGXR5PXq6rQkjpMncO11XAGc8
6fqrWqxTYzknlTsbn1/ZGcxyAKuRScvGy8/OAM/X4buoH4pyjKXcojmuNXA5wLxbNmkB30JnJlOS
8nYHtYEItQeI6cLTFbDL60O0EtB/N/13TWTcK1x7wNFKha8Z57AUtaK2A4Sa3Gvhb+TttX5cfn/f
iKKcN3mpzqEo6gc25aBdVAtsuNPp2REo1Fzvy2VY/vvaC3q+0YwPrpkVLFPiDkTv5hrawiOvAfmx
7e+SuKiaz98aT2/k27XWjJh2Gx9OC14lz4Vtx/DXnAGe4XhXhh86XQ4LDc5s3EiKa5NkxHjtkRFm
1qh9NDZEC0Flm/3xZRqqxxD+mVbrbhmEfSzezqgp85iVJcd1AhvsMEDeb5dZUIrv27reQ6N53jUB
UTCQqum96nQeS+DJHwdZ17+r3hMbTzlro2pkhbKAJLymFk5BuXOAuknUXBZknsdTY981y/2ih438
s9aSkRwCxxmbPIfiMZA7AKiSCHa4o02f0hlYykVE41xtxNhfKd8PFqZZhsAZLoRdK4aVPbf3/NRF
LD500V2xS/+B76La0ecl8RPrWO9f8+TkFVH5ddoAIK5k2f/oQqa6LUcw/s5pwSdENjTwpmqCNnPp
bYkvr2wTphjkwpmwqQ9d77LgqIn8YdYWZ2Elb5hCkEEOahDEVJrzVP+jQ+uB9l00lN/HWX29njHW
GjAyxsCrsFc5H85zO/jHarTGN8VDubfLIT/xZrhJXALu0EauqEbNcQFS9jkTX53h++TnR692It3e
ZlNEiZEh5kqUude3YZKNaX1WXnBEfWQHa2tY40wE/k6tu5HLV8KGGIcCBbT/ApoBTXyPF0ByyXwn
l/IPS8mb1enE0gA6EwgvbZyc12bIyAccV/W+6lIKihKUWHBiDtids7h7py1uO0CZwg9QhVRpCvbC
GTdf+qlC7SBuWq/e2CU+Dg7H1HUA2RmOqLgHn92Rvrl+9bwIZyNVfrwrOKacQ6E47fq5I2ev1ssO
rzyQPg9KEg0zfB0bV5T7tvI3fXkv8/vfHOaYCJ12FIG9CJUmofMLVJE9o/1bOpenvPpWpT4knMJj
KNJPFeVPrur3bjHdhKdxTK0HiAagwuNP7Tnl9SHlQxNxf3hCAeaX1/sbd/yPs6Rjij4QMTW8nVqC
+KzuSJDtmp4koU02ltja543wX+BYH2IhLGdIFEbSeZAwfNN8q3S49nUj9iXEkAbL6Wgig/xLlg1e
zIf6Cx2zrZ0yXJl6I+Q9y+3dIggAlQJ8Xfvf0uInfNwiSH+DTdICdGjvoCq1u56S11a1EfDtBJ4a
8jxNBp92Ue+nsYbkXl2KP5CLO1pik4Oz1pCx/+tJ1H13cZqCXcMTh+YStQvwWqf0RWmyv0ibbKSw
lRRgcu5JBt3scQIbShXtsbABMHCy002DZZLuVQWmBKzQ6/MivqcZvavLT7OCA8T8PLViI4N9nPAd
k26fD0uROfAoQN3B2bV9FXeQALe1jIQC0b4gUSeCjZFaUe9wTIb9jO2e1LYmZyvnnycq+H2nxL+9
p/Y60yepoC4vxV04DyfOneP1Mfx4h3FMKUkOz4rRgplZAkeif1riZSce5NDXpd0Bkp9bi2ClNOqY
ko0LK7k3q9JJ0n5+VHSE+6Rmejc5pIjFzNlbBmf6yOk8+TPj+ZRHFPe9DhJpithbW93Kkg+MTJFD
iJp5BXWASVW7qmrIgQ7pG8xh7vq0eWa5GG9cl0bGwBNvSAO3a86iaJud4FP2FqQLfVB9x+9qaUO3
ofSmjQlcW6BGxlimtFrgHANhMOgKH1oh8l0wMxbLEFAxXDytmDB4T1X15rl05UncCYzcgZc8F/cT
bL0cLloQNhz2w+dsDzrirtJR9jvgkXxonqYHsQcVfOMSuLJOTY5/lmZePoHTkEytv0ChjDHnC/PL
AIa7GvoFWepuAbPW1up/CP+iL4U7Y51Y8OJLMm3nJ00H8Tz71H0MCt2+0kl5n6SPJ/AIKpb+GzDE
5AuULMXTMJF644Dz8cYWmiFTly6XxA5JUsKuKp5zYCMqBxZAiwMvm+vBv9aEERF21ijm2wtNRtSh
/8l7gluMx/TZyUv9721NGLFglT08YKGPkbhj+hsK7veeVPBm7Mnh+vc/DuowMJY/9DIz0mRLd059
Lxb2V4BVIscCVCD/CaT2xjh9vPhCc8Fz0qSQVccDpnCdKGgfnFHBlx5ayN9u6oS5uHWlWk9qQpK+
c1+KQP+euf8TaNXD0oXPUIfYWFEr3TAXNgANg0WILuC++VgXznG2YQA8tHuI6e5v68hllt49dcnW
YY4sQMKs2+YwetbeB02j6Z8bQNI668bRunTvXSO1EENuQwkWhhLPgfdqSQVKtIAZB7yo+i1A7Mq6
+o/CVSiUqlO8ptnWDwZBhVy+2u63BhreSiwbqXutDeNgTCzIQ9c12iirr5W6b4d//cWKQv47hMDr
9Qn5+PQVmqDKsKgDO1ikm2iXvTaUH0u33CAtrP17I7KzjgvuCDYlQ42TUP9bzgAIMbkLOh2jaLox
RmsdMOLbsUhHIHWZo+jFugPgt+4O9mSbuvNrnTC2MuAAwf7vZgI6rN+yfdqgAq7TEB6E6TI+duks
/nh5Vx/9Ght2gYfV0zxX3r0Yh+lttqoQjnjgszLcfCMfeu672tLeqZx09mPEoWq/1JZ9V6B+89xx
eEyrXlqnQEDlKOrqEkKSg4ZxiO/lMEsog2O5CPtgQ+lgx1xm7Xtqs50jbP9pbFNn3wSqOEmf73uv
/jXn4XTwRJA9gQA74V0gZACV4NfiCKPy6hu4yuRYOL2OVS/sJlrUlJ5dPWZfSdBB91eF9m4YxHIA
UjHd+T6Zd/YCu8owVeylhsTwV4cwsC0p8FRqHGnM+0IdbRIUe5/bwZ0UAd6YnaWTKFvY1h7mdP0n
i0j6KQUSaCObrGxPJuzUydtA+j5wgaP7tlzs3shjWPDbcroJOc3wDh80I8oXtgUHZWHJYQ+7wSVa
CuIlrGfjz5si0ESbylGVXapqfm5SfrZGHzZ4W2qTa+NjJEKvm6ueS8ByU+1CB9s92p2IrSHbXf/n
K7HBLs2+y7MNrM1ClqIknNbOuU0pjbGovKivgiZieOk4VHm/RfpcCXMTaNpRZuWpI/iZ2+Fj65Mn
spnJ1z5tHHKIRNE5A1f1PEAPD6JKdVxrN9tYRSt3tpAZWTCAyWomMgjWyXzc8aLq75tsduOwDA9+
Z98tvXhgfPhT2Lna2UiYG6Hx8aNEyIy0uJA+AE2pg8PLYvlHPdjtC4Vf57McMn0WErnGchpn1+h5
uGuncItPuLbizHQJIkG15ECDDpPz0tHhW9CmZwE4yPUVt/J5E6Y7FWEdgLLoJWOfv/Vcv8B08ber
txgGH1+VQhOfq9MyV+XQYzP0Hf0a5Aw8LDg1PNIWYp6KZhCLyGtIxhC6BZz/i/f/77thaGJzSUvK
IA3Ro1IHA7RO82qndeMeGhcESD0CA9yBjHcMRyFO5RCKWFwuvWDuqu8k5/TFgRZwnFp4j2NTChF1
268f4WXrn1DGKB77CZRvXE2mB69EJu6HeYqtIl0eG4vJuxbk43jxc3kKpip7CauWnFJ/bh5BQg7u
XVykgJHwgsiCa/2nsLLBs1ZTea8n3R4WOYyHgAfhZ9hDVPHQhXovwDU/8qz1orqaPSgu1H3cjYLF
LYcnepxp7gIahQuhHwQdkobtvkI7bdx1HC8WFgv8nauIt/PoyA9uPw7nwqrSaIYJQqTdqr8LM3eI
wxzwwHRU9WcAwtuv6Wj7p6Ym+U7DvOgAH8dp54Rue6ihR7NbBpisQGlu3oiqtWg2JVw6v11qkFAc
4PTTtx7twGMAEMeh09GYzg9VmX6xGno3hCneYlT35fqyX0m0piyL70tU46BODDVV9wkY8oexK0U0
+GzYSYJLtLC3ilUrJc7QRIhKmGVNRT6zZJrUrreOrt9cdJJi3XYHDtvoEK4ITu4/iUrv+q7c0J25
bEgfRYGRgts5DK0Z54SkK+chDhalY68Inzq7edVOt8V3WmvFSMXWoiWEKBQ5Tw3Zc/mT6NdlrqKw
bDeS/cpOYqI/p66eKXMlOecww77vQ158orllbWy3a3/fyK086CpBmrE5zwTeATy96+bgt+NNP+zK
e7m+0Fbyq6nHglcSH663DTnL7EeQz1HYQlQcsIfbvn5Ju+/OC0E7VYMzguTX8PEPgxVwCMvc0d+4
vK7990vwvPt61/mdg8dAO5FL6+8IKYqXoB/TnYJQ8Ea1eGVTNQHzhd2HXd+gjAhaDds1cCHKIw9P
I0nnW8UYN+JzifdRQmy8P7lluIEpXuvY5fd3HSudKYd3QE2gIqqce+amLTynxbwLM8e+cewuC/pd
E2Bkd1UAj/BkcPKHNBgfgznfT1N2vD7xK/nLlBwO4eqRtYVTn+2yLqcdtwKxG4iE8XhQT0/2RdgN
15txS4ppJVBMqCKM3LWQLINbbdl+nmDy7TnTHUQWd727EYorgW4CFkOYmU9ydm1IdSnAm7I3T4AJ
eX2wVp4XQxOpiBNO23c4sSWwMH+BYd+b00/7mdnWCft68UK5hs9QI/uD0Ho4hJw6T3TxA5zleHvj
kjMyJR0Xfygm2KhP3suofojm36n8db17a2vBOJjORLE6CC6Pp3YdHKsw93YhBTvX7WFBxFjO36yU
hRuPwmuNGSkTekk5ckCOjD+4+2L+yvjrVME4zH3b9kZeacNEsU95R1PGKzvpx4xEFUDzcVF6r63d
3VdVKfdciZ/Xh24lEZg4dukQm7bCB3uj6WJPfEt9K+7rLRHYtX5cfn+XA2D5w8LSA0F91oV8EeqC
kHXcPh50Nn5Sbdbs8qwfXq93ZeWkbcLShywkcG1vHZRvPqnqKWf2Xenve9DuBR5w9CZEcK1TRu6c
4alksUk4iU4fw3HZ8foR7mWRrspoEBvPjWvTYiTP3BVwTxLw43EDaFDm7VC8+DKod1Y9bCHcVvIN
Nc5HIxtsD2IjTmJD6e2RZTTcg0awxQ9cGyQj2sEKcnTNHJJMKC0WMoS4atKk3WHIIKMjnq/P+FpS
NuNeQEpuLLGLBV6X9GV952cwDuKluhup9/umNkz4tR9AM7ruRjvx2u4tBK7ecuZDLv373rE3svPK
TJgAbAfH4oqNDsqhttXcDUFRf8qKvjrd1gFjuWYl01w12k4cWCFP9q+umkAHLaNl3sIPrCzWvxi8
d1G+oJ5q5bO9JEXPjwjqyBnsKLCsjRPwyiyb6iuBYmHaT15xXiBMKct8b+MEtlAZVVv1orUWjMU6
jCXk/5VbnIOLEqZTAv04RVU5/D+UaJHwPriMmMhrzioLHmMpzExxjSS2jPygiwP/T1ptUUfXJsHY
lobR8oqJT/PZFZ7YOw5/BtXEibx561F8Jb2a0GulR5jM8NJD0d5/lml9Z/vWhGeC7Exd91ft8nsU
1jcOxSudMXVZJsvPLJ/n8lxPHmo5tvXKgVpvlDhcj4mP/dIYTNn/d2Oqlh5i9JL0Z/eYHvlpem2S
/nH8ZJ+A5Ij9WMdL7Bzme3YQJ+hpP5JTfRxObM/219tf699lIb6LmGoOiZx8FLMV+Q51x4J8n/TG
sXvtOcGEZEuGJ3bSURdWplksBlR1/ABLeZr8Q0uWDBKxgC0BTLJT9XAPXYINzMpKEvurSPeuS52G
MBIJFKRFuLiXGfk6KdTkbxsuY6sq27xnlYB0ZDtBbWLG4xT5Wvpbh5S1yTCiv6SdJFDlrc/TZO0q
mgcRfEY+N366MSNrI2PsUngKGPXIwH1ctHL2BI7SkefjTnnb2BhxD7LjWDoVXHFEPu+7cX6EU0cb
aSglXf/+Sm40gdTSWlD5tObl3MPb1RngFRg8dlTuFUhC11v4qxf1QXI0AdPzxLQO7DJIUibfNKdp
hBn3Ptkqo/+GFim/LiRsH6FVFsbzEKr9UFhAi4UqjEfhTAlZUNhXbjM8Eb/07QhFluVkCcKeXXeZ
dNRb9VeLoohw/e+uDYiROiBgnHlhR5eEyH5XKPdQWf9CLfRUFvlt2cHEYCsdZA6za5LoRWTxPE0Q
j9f0G1mWGxu4RMK7WFV6hjpjFfjJPPj1ofS64mSzusCan5qNDP433Xw0qZdoeNdGYVcWVRUn5/Yb
/aYelrcyGYt92UTDt+lH95iE/7hVRG4CrIb/wWJ7pZUpjztJ1lX8AErzW667IEJ59U+zWL9um3gj
T2SSQqo4g5wXJI12XpffoS544nilXTy6cbdcSUXESBV2hjM5KFQkcTLg1Oxp72l+KBq1Me9rS9fI
FR4IfpavOpJwFwbUCsygqPXS/rB4APvkNrE3sL0fZ7zARGA3fbAsM7bXZHYBTVe6eAE6baMPHw9R
YEKwOzj22sNiY4ggDhNoiLaQbAc29ka6+/jeEpiY60zLzqohFJ/ADiyCpWpsF9+6Qsb58D1wtmwX
P54HlMn/NzZcMlgM6toskQ6sAcRvYMpjYj128+/rK3VtjC6/v4u92QHYUQ0LS5x6foOh7r8OjI6j
TKUbwb02SEZsjy1qLaXbdmeX0Ie0tI5dw76ofjiVEnLyWXObOiIc2P+3H2XZZGEdFnbSFv2h9vw8
Rgnyc9dZG+O01g8jonFkHhsry/zE7u24bt8YUGI0BIIRSjaF7jYevtZaMYK64XohzeQATS/A7/L7
cC+l91q34Ws+paDK1cUWc2Nt3o34blvqTeDOu0nWsjyybfHVc5rjNN1YqgpMXLXO8r6huI2drQHi
ZRHMWMpxb0375sCCyMOtZmNiLgvpv5tHYIKsO4eQpZ3gN+aKpB13rLwtuk1gdTrp3hphZnt2yz8q
/zayp6B/qyN73CoHrf1xI7J7hxG30g24+JbHItfX/3RDubGO/l4WPxoVI6w91g0wm2SAzzsCKmgQ
L5p/+syrvxRCe+dmwmMb2MKzu8RL8DvrifqVLxVs4GR371I5HIoiIHIndfAqA0d997gEltQaYY0b
ecP/cXZdzZniWvAXUSVQAL0CX3ROM555oewJBCGCyPz6254nL9eYKj9trXcLPhSOjvr06Y5E2I2Z
FYJxqC+qvGr2n8eilVi3pLyQVkxpPkD6wOhybwodJP23oXFOTN997QVv2+5dsENnSVX3amwu+lRe
Q+oM7RIq8yHrd56dLXm1lY21tDtqZ1PyFpJ9F6Yqz13XQRxcXFlD8yWIxluSXpSdOCnsWGy4LxAd
2hPvf3UF8c5gcjd7kbHi8PlQrXzGssTQQaAvUSRHPLU8FMEbTH8mieMXPEk2qq4fowRiCcJy480q
H4b+PEY4cZzn1LYC/KONf8D6Bwb2Mvz8U9bes9gLdSQhXTOWzbm3GdlV3vAcddN9KyGTNUDk1kK1
N535ljfox9taLIVCaBKLbiaOOceM0pu2t3IUlPPqS4kldDD+u4J7kThyskh3dhvuZzBustObbBSh
sbfaiT4+ggRdHHTaQH9ZRVF9TkSVHOqZOg82JI2POJbmYHJG5Ws69j8+n5qPVxlamv/7OSX8lGzW
mRb7L7t1k/aqmeQeDQi/P3/8xwEFnZ3/fXxjwWybNLw7KyhrPkJYrArnyrGup7qNjwLd+xv3vJXP
WG6WkfSap7kw56LNusNkaBnGzErDzi3djX2/wowQy7JcInBkdxkMzljOfiVVFAw1tLn6Ak0iaPmL
qs4nczX6qtWJX2un3WV9uiWzuLImlsA2h5dTT2IDYcWM3k0wBKjGsjp20BQCgj79ZBDR3jgCViAp
sQS467lgXtdVPTD6KfO7iLvIEsffb90qlkf38Kfgx3G2zlA3/NXS4tvnC+XjyrpYiovYdQrhfgK5
fq+dh2u4GiW3bTm7ARRnp0vQUepDISrzl7bMPEYukxuTuhKZlmh4X8dd17SQ8E+trgpLrQBgFuy2
LkrUCFM4p6UqhKjOBuy2tkoXsSOTfW43NoFhQGFNEhr7LA21GeKQKgqy7+cjufZJi/AxdLVKwVfu
zqBhngwkiQP0brZ+FeX3ESevI5f3s9d9CdASS6h80kig7Aw2hlDwehkT66qEMxw6IbZq4SuxfKla
nrVD5kEU15w7kh5LOd/OKEV/Pk4rk7GEyK2pd5mRPbyd++LOcXO4UGXFPU+/RlUUS1i8ynMvLxR+
emPf1eK7tH/o/PHzn74SVZeAOC1mELWnFutI5PxmdNFmUtmW/gVt3/YIjR57IwVZiTr/vBveZWsQ
4elp0cAaKOu9ch9Pmfo1FTwngYTW505k3ngx2+2w8ba1CXn7+7u30SmOkrQm7qnNyL6d7T3QjgPK
6RvXiRVahViC3rDmY55qYJuV1QiksWLzAVzHNtAzasPw/01vcBfg565k3nHo+/GisaRBC4yT7Gtv
dMPP525tTBcxYCL2wLQD8xoxkeLAhrncETEOT2nWZZexidiZWNOwFczfnvr/txDxbyzejSl8i2x0
C1X8NMr6OsuKMDPODiImAdU1ugDLU4wWKKuEPE9Jb2NDPd9RdjjpLcXbtTldpBdyjp0COCUsgTzm
7MH44QfoMKjAyRJ740qx9opFipG2A65VM8nPWkCSpTRQ3gMeC6drCdbi53O28oolrO7G0Lyw50HD
FS/qfVvU2aEEjdr3XL1Vll07dpe4OvPa3o37zD1RM/5G6YRDJWK4Vjp97fLihYzzXqn+sZ/l78xi
w8ZZsfrWt1X6bn1AOTfG/V0V57TIXoG7Xw8Vv3G6zEdPsQ6xHn6UMgqdSRzcKNk4c1ei1xIx72cO
AVK3yLAmOJQ3ktxvIwmouaxcf6TjliHC2msW4YQRUqQpohf06qdjSrvXsW6/SaofmPlaCxjQgv+O
HkkyDTlOtzw3o3sN44K/th0lYQvHAcjeKzdAjW3aCI4rB+H/geYd8ADIihTn0db2qY9qc6Y5KzaC
0trTFznDWEczPDCt8jxMar4ePWh+ljSpnj7fPmtPXwSBuI6hxTT1kC6T8qaa0OhS17efP3ptkheb
v0oSmLJULswKLYh6ZMPM4UkQAYoX1UvkbenafvwWWD7/d57TJhNuagYYv9Q2WtdIrILYUn3Yj9Lx
E3tzN348UHwJl3coog2W5xSgk7aihpSLcu9wb/ZCe8DtkpC09idFx50su/EQKzAT0P5fhtUo6pD3
aF6ZRj4Hvcy6jWro2ocvwgOI+EL1Fgxd8kjsKUCChIyn0rqB0dJGBPo4tPIlut7bQz6ME9x6pP0n
j+5k+c1mG7npx4kwX4qWOCbS2eA2xTlXdYTmhi7a9TgPL1Q3WofJzefWr61Rnmav7F8+X45rX/M2
se/CaR8xNHurKD8nAxBFr/SU73K+g9tw+LUXLLKHwvRlMzMGbIAZePj05LehNg2mfAt0XfuCZSRo
G+looJHnNu/j0EX6HRg6Up8ncmNNrb1hEQ2I07SdXSLvbqX5Frv0JdbZnY6irS9Y20SLkJCmY+Ik
VQZXu8Skt8rx1K4rGmdjUX2cvvElqC6GSNkWhU04AyXbLzvrW+/qPZvRdp+Vwh8bb6Nss7L1lqh6
AoESIzujzw7XN9boNZdGeEhtBv0St6O1ET8/vnbzJcY+iz5L09xV54QQfhkBxocMMQhV3wnpZjAI
vOYvrHPyoE7nufNNN3kbWdva5739/d1OEX1DksHADZDT+9q+Sb0adPa7WW01b66ssqVqie30IwE5
zD2J6lti3cluDHHK7T/fhStLbCm8YPHG7Qav5KeC2O0ujsRwaIYm21hia0Oz2OPIlruko8gE88KD
k8JNBDaE5VWwurr//Oevjc1ij5PJqfTYuu4prSFOK86y/Fts4Ylr+2Oxu/vW8bC9Y32O59p+oFxG
b2fxuDN1ll8JQ6kPU8P+6fMPWfHog6P7f1eR8lhRGK+GJQTuONR3Sl7xoHGH+OCJ2tR7x3V7E+S9
rlDu4iPUvkpQHtMgxrn2RyWD2lnovj2OoqvYxl1hZQCW5QEBibEWIyBPERzc97VImiOps+wAce8u
oBEd94k2W9Iuay9bnDejnU5p0tbpeYAWcNxqH763Pm9jnyERsrItlGxlvS/VJzTMY0RjefWZxpZB
Ozc0PJvY2QhBK6txqTnRdVMvbQEmeJLmh7jLQ8+6cWq1AbmtbCb3beTexZm4ddzeNQkYwV7+24Fu
iy8S/Xuy3GO2aa23Qp/h7iKY9UC5mQ3WxKnq3eiovMIOkyGnwBIryW+isrMPynVRrQPfWY4WsjZe
HwuSofneckH481NIYEHRSNvjFdQexMZFa21k3/7+7tsF5bjd4w5y0rBLat0/6O4KSlgLf7751hbF
Yu2hDypDO6orT1OvduhQOSmafXFJLCIgFG8zVLmMd4qJOOXGRmfLeFVTeyN8rySGS5OvwktoUfDS
OzlucwdlBjtAx8mxrNvvcz1fTRZMpM04P38+TGsvWwTEfBZxXStPnrxmqKVf4PZ+aWdDCQOb0grB
y3Ain9aqP5dDkWws+pVSBReLARRIpwiFACXECH9LWwVs6tEjW4VprHYwTIMHULrL+zRkFnmls/la
Zrf0HBMqKuJeS6DO6Fu+4SI3txT2AL6XlVuRaC3gLW5iY9U41lgz9wSrzFBneaC7HzCz9jP+OKut
5q6VmLGsgttiRnfVmGP55XT0R8YvVGHu+qoLhirZOOT/HVH/j8zxpepD5M0c0LkDtJNa9uVkobPZ
tTMrmOEJ4Se1l/zp0BG799gI2Y8WHFqN9sZ9l1cWskE7foxRIsHtAoNxcpIm3jUsam5mi9pBa7EE
/2qrPbF6CtgWC0C7it430AF5zroium8j233zE7JOLEmqa4Xb7Y7Ixg5zERusVELQvBLr/dQMMHvM
inQXdZH63rbeG6FOymNT1wR4YR0/jqrvdm2eupDAkinUMea69UsCu/E3TlmTQo9Up4p8R+F/TnzS
DeAyZDopA9bH8j5v6HQtmjw79Eq7V9NcowppiPNo5XD/mIiOIRmuZxXaiSd8iEYzFrAGzAdTDFY4
zHV9xPhVQQEd336fmkpQX+suvZ3crqh96k1D2Lc16h9cJ8PP1pa4xGr4GOzLUdpOYOf5fDm5ECBK
vX68Hkyv9slIzMbmX0tQllwE6LVAfM3S7ikpbZjogowlwpb34w20U6KTGIxzUXUFmPnplNy4/QiN
0qYeis7XjRd9Sw3uen7veVuslJWYvdSiIBxd/xmEUaEnBIQnq2jAIQazkfmsHDdLxYkM8oMyJql1
Mik/qdmEYyzvZCo3gtrab1/keiljOUmEE6FdyLnXKH5wkh8+j9Erv3ypKkG1pJJOnocuiRN8YoJG
lxAc6DfGZSWcLEUl2hyiADMjEbB2EjjmRao2VM61kz1+/uvXnr9IcexO0xrui9GJddaBN1DBZ7dl
Puw6Ym8M/dob3v7+LpHoWTJ7hk3RqexbBcJ9BLmgeb6Gv83rPCe/vvYZi2xlxAQkMc+sUwTDpFJj
s/QPVfNUwOj38xf8K/R8EHKX0gaigGXt1M3RiUSwCrMGSi+dNIkDx62yBhbjEwlhlpP96vQw74tc
J7sJ1MlTnVj13dwPfJfCMe3gWqzaODDXxnVxTCttF07h4JN1nwZo6A+T9rVOS9/KNsZ0Bd/nS/Or
ugFB3+k6CzMHfLRlIClkSXMlZXFKBtH4jceuprEgsMyLK9+Z661r0NuB/NFYL9KetByYSIvKOnna
PCeO+wr3qhquoBr9FEUbWpE1+cMwVqGsNivfa9t4ESHG2uIGeyA6Re1rLnHXQy/QvDGSK1P1f8II
cxXLqSkxkKIf7gWr4cuRpW7qg9rkhFBl3ZIGXXvRWx75bq+B42EPnNLoNJlXI/5EkeM79m05bFXU
VwZpaSdYosnIKkdEo96aSRCXXv9QZyW7Id24BY98nPKypQpGRG0zdAP2mSN7DtsA94lQ/tK9RYvS
ubVdZvtKVht3hY/Hi/HFpM9onEMDlR2d2rJF5lJjsc0sKFIv81nUfw2mZsvpb6ToI1vw6JQrnBKZ
VgFEjs6NzF8+j00fbxe29JJE9dUykZfHZ+qY+1R7edA79I5M5pY42QsyoNuYDi9wX9rqQFyZo+Uy
cKG1Uo0D/NmVykofVaxHrfqrcc4u7D65L4ALteUWE/njpJ0tVTMKa2xrNP9aJ3u4UOpPanggaAqL
BSjht334+Qiu3HkYW5wfcPFl3ZsO0JkU2jsmkMi+htqRddHpuAoJh0iwlGoOqOVOoZtE1fe8lDAm
5J7Zff4LPk5Q2NKEsqwzLlJwGM6lZq9x3sKKRhYbq5x+vG3ZUkFjLGleddD+PpdGO2fppX8di1f7
Iqqq8wDMLUTp4cAztFdMDlrP+46+TKVV7+BwAEraUN1YxA1sKu9h1zoEBnqr6DYV92ljLqEKvCsd
OAiY6gTYmYEJTSFrBE0Z5WXPfO6hOuSOgIDZZZ2lf7QYw8kuDlNP+U7OZPY92LwEn4/h2lJZQJMp
fOA58JXopNkoznyg5Z3VD/UxLll8HDq4geR1TzfSmrWXLc6oaopR4BpqrEtgQaGluurOUpM6e5Zn
Ltiku4cYPrLHz79sbXUs4hQtPTbPDr6skgDWlX0xCX3/+aNX1sZSgIKlKvEId6OTS7OfmYh+DTS7
HmHS/rXHL06kghWl6xoUAbPmOdc2eq2by3x0Hz5/+sokLN0TEe+KzItjedJQlzhqLwtFJq5Flj80
0nR+Ieynz1+0EvGWZGdlp3OqmOudInPZVLFPizpMkC1LMgbwSg9N9bUeVfZvD787wke3KsVU4Ehy
yil/HLnlhTE1+ns0K2tj6a6cekuOM4A9KSbGIbOJbeJY02GAfhvK0Xe82dJNXltV9L+JiKtGUYLJ
h4wnFj9r3k2BC+38wJToEvvajCw2OypPnBcVzqDWZNcJNb9U3t7Yml7B3+jgRMN3RbeEudbGa7HV
54K3HLVGXB7zIYA4ua+Cya6DctiymVsbrcX2zlkPd0RSIUHQjnlKhnn+HvMcMtOZm8qNJGElhCxJ
zhAcJoOEV/xpjpwDyfg+tuWPz6diZXyW3OYB8tI52iai02iO8GL0u+on1d+R6m7E9ZXhWfKXB9R4
Z27jBumOD5JAV6z+ndqvn//2lQiyJCynQ2F4CYXCU06ToKPonh9+8eJPrLTPnI3gsTY+b9/1bkuj
I2/MlEQM9LyHpHwe225fiAca5bvPv2Ftat/+/u750yxSWjkNTgdSXE86uYCuyEaoWBv6xT7OIupV
tY1HRzC4goFZkMM4PU2njZld++XLTQxHMnQvYmcVnXPiXb9Lsy0Cx9rELjZtDsiMU3RCnBLSQrWy
8+MhA1tz9FlVAkjfKhWvvWaxdeOuSpXVxsCtnL9x3/ksfzUcL5INcPItOdaVWViyjRmZ31JuDJOe
nYAUwEnfPJxx/Hy+ftYevzijWw/Wc45gQBI68wDk4huvcfUy0/jra89/G7t367OrbOjjzsI6yV5e
cwstNbnSIMiaZGMZrWywJdVYerMtvK6MMAl/XPfe4ZOfxTfOuNGOtzY+b39/9/vHeJpakcn4HA0q
C3sP9JORVABzbEY3EP2VjfB/9GIO7Z7SA/zZKW5OaUSjoHDzLVKA87af/h9QYf8Q5ndfgPQx6+d5
hBNDPhFYgUbM8wu7mzq/43F99Pp5CiAgnV1GE+RetDT6KnVjfrR10jwpMvDAEl19Lkne3cLuEyKp
EPj3RxH3QSPaAk5F6WvVRmoPp+zkYhpatft86azN7CJAVGMk274Fw6uJoNTSHrHorxsOJ8iKfS3C
/bsRvhsaGXetSSsgw0WengQkMlHjRQtb/bUudvYPXHv3fOXOWUsHnLso1oJhbCdV2M4N8W2YMGwM
0sr6XDKME1IWaPTi7qmepjigMyyDPAe2JU4ptqpaa69YhAgoGvO0sUfkvyBkHMa4ept9QQ892bSM
WnvFIkrkbqSbFDK+J1d6O2NHvjN2RxuqHp+vpJUdtiQOS1nDKExJYPRt+5z2bdjqacuBeu3Zb5/0
bo4hp29cK5fyRMviVscc+ecXc88lS7gtY1J0FkJbV8j0buhU+S3vhLgyTkXu3Zm4GxjBP07DByFi
yRGmAHPBAUn02Xiqgu5O67lN0FcF/y3SWgSpNt6+JlF8KOKcO0EmoekI6UUsuMROvavUsqyDaiBv
zUpaHqnF2NFU1HznJsNBVRUmv/AsN0dZdOoh4VznP1Uu8su2Aev5OveU/Z0NyeCr3IIoTFt4ezna
9FTTbAopipx7F//fLi3K5kfVNP0D7FKT2S+TCUWvUhiOtNZCc0ba0Bsm2uYVmw3GHbkh5uROWRaO
CYVxfTkYHXJjjWEOQ7qfVa+pBpzYl7du18l9X16WytjO2UBWWx3QnptDOwmq1xnIQn47jc5BidSC
zlIJ89QUrsrfWoTEoCz6/qKn2Ar4v6OLrtDFTaXm9NA1UZH5g0RpNhMDuzcScuqZo63HiY5TMKcm
PtF47kIWi+mytDS486ztLkhhnI3D998h+NHELkLoLFgcVXESnysaiz+eHMilkZ4j0M0BhHOOwJQQ
fErDmqE7XBJXBimHt4SVFqhjaMZh06DSPPPpPHX3Mmn6U49sc6OI8XH6ROUifeJFbtmdreSZQGll
FK7fqDJwxN90kD6sk/ef7/210LLIBRsv13HEx+zMWqe/a3r3B0Gx+6RKyjbesHJOLX0uhWVr1NXL
/DyZNIzkM5H62CUZHKu2oPeVagxd8sg1iwav8LL8XHTAbALb2PnB1m50W+g5Cz2b5l7gqGw6z9RN
X9Eg1N0Yknob18ePh5Au2eUMChFIF+z2Ylb9GMCFtjiVk9uHUd3xDdLq2lpYHABzDFBQmpFcoG8F
9V8bFHkUL9rMfZqq+W/stXdfWQ10yRpXFOV+IaHDjDF+FCR6Ypkb+zHb6ptaG6rFaTDnxiqIzukZ
4m9HODqXgdVGV5Arevza7387hd6dNoU1d8OYzzCvi5wYIa25n+3shHrqlh/V2kTQxQvAeE8Bb0KN
lCNaxq8tSwMXdbdRgRto6d3XPmMRl3rbIjWF0tUF/AuCFp0IE0DvMXM27gQfn8lULvZ8khqXzwWs
dLs8Mn5sqwN8aO8//+kr+TRdErl57ZV1nHBzEaOTKwnr0tg7bbe09e1WpciHUxH9LcXo/WkSMKZg
oqLPxTAk9xyIOryk1DDsowYhiEkoNQ8lI48oGw+1P86q+Om6nbqJZZRnwSQsdgCvpLpwxt79+/nP
/zhY0SU73Bgc7SQr6FnMOP4S0bBDDg6179Xy5yT7LTXPlX2wpIdLipoG96A4P9do4Tcjel/ECWza
8POvWHv829e92wZ5XVWW10GdGZZgvuRHJyl8IjZi0crqWTLAPSVQl5BJcTE09Qt21otl4fGf//C1
4V/sX9nm8ZDXmkCJn4SDaXwJanEfPQBW2Riaj9FqurSirOM8j7s39a+qkz/awjmUZVfApAkiw1q0
Qc6aPYwyt0Rt1yZisZHTrhNOksABpyz/6lLtJ3lAg/pGlFg79pYOfDAM1DBB5MM5HqnxadYfZEH/
zq4uUNourlsCpC6uJPGxKfdWYm0Im6191CIxmaABIugco+YItv5jntTQQRI87bVfpHm3cfdcmacl
NRrZYI7CM0j0sJcM0BMSTGWzK/rJn2FtQFNASGILQnJX2GR0SZVOVIm2TBD9zsKeKjRgE2Pd9o2M
ji1c4m7hCVJCt9JN1H70aP03H6yOnNDEPP6eq6ovfMgmoH48Ol31hw7T+JwUTdtAy6Fk0HmY2vR5
6rzh51sog6G8pxSYf1CKyupYhzC/AsGc87KHKTthtxARdvdT6ThHt64rmF0b5zKe2/G2QBfMLdR3
0ovcSpyniqpx3yga37rMi/cDil7IUon17HJSvqgernyiJW9cjXyKb1HNzHbovG6/JbluK6htsSz3
m1Q111AmB111cvUhtc20k0li7Rl3FOyg0uwHrjNihybDaB9V/VjCrEsUh9SZ38p4arrxcjUeYDCS
/xkisMvr3p5uSdNm57wD8ZHWuQQcF1kXxcTYnW111AY5rtfnMoub/dzWw3VGcifzwdyf9xA01nsx
terGgpvFboiZvhRTV/4YW6s6EK2Tv87UOJc0N98ycP0OTTKdHNVc9ZOKQcofSJhZcxUifr81lsdx
YEtbh3PpXcducymiqvAjMj87IxchdFQfyqqD/UpdpseBjFAL9Xh/th1V7oFpAYcTZN7zuLzMNaxM
TKyPdjKfJhDMc96dNIfwdTfPv2FkdpWM9VNj8nRPBTfgAXU6BFE4h+IFOOmucR40LtY+OKPEN4ol
B53IW7CUFQrC8lkw/YvYvNgXTcVwzjjQd5vSOyt3qW/D7ifI4uIbpN9SP4HBB1FuFrBCTiFqbikk
VCe8Bt7Vfgnfq0BX0y9bV4fZMX/amP8ARfrWjavJx6yf4GiKfpc4PTkOc0IhSRc4vfXSAn1HIbue
w+italPNggazDTs2i705SiT1DdczC2OrIje8jwDjTnCVKFO+n6CTiTumuSReDp0WdV93xW1RV1EI
XyT858x5gcPSJWx7HlnDynvYu73gBln7dp3XQc8L6JcSqJZOBXX/EpPfUBGnPnVgV5ESA5cGq7Iw
xqk8xy4DcTCxgmgChVP0aMssu+6hnmETUk7FCbmSdRzy3oVFmvw7TrDQZnF57xbWz1I4Y1BV7aXg
8Yvk+f1Iq6Bh7VPixd9Ux3/DeST3oaVzaRfu75HEmc+JkUGStngaAXt46shBdN7sF16UBZzll1GZ
xKGNQvYOjEw0qwn7l5rKoGVwQOWaZHAXrK+TYjpxpu6tITuOKv+O0z0L7M7s41pe6Xy+JVP1A/eT
q4ZZo1/G/bmgmGSPqUuagMHhKeLsJCSEQvSv0zAvuAlpwq6RXL16nN+PwnmsYnZquHuLa3IZFIRe
gU0DNSuUZH3ULE8dXKRNW944RX3vtPOVAGpaRSDwoOh4TGfvirrjY13Ti7aQu6g1V142PTkZLNoI
aia+ZvGZieIubsajlcCwMGL7fFa/WxhDBrwp905Vo7miQYLWkr9NZj+bsdEYDkUDXPixfHt1ZdzS
HIkLTUGXD5EfaxAQa5P1Qec4NySWYOhm86WJZLcXIIKFpKMhc8UDhFlDYAXGH7CeENPsHYgf8y4j
+jeQmEsnItdYqoU/DRpWW4x9j3UUQhx3L1VcQyy7OkQmhs+Cc+tN5hl9vZBl8OAt01Q0dFkMxUHH
202s/A1tjxc05h2UAXTTpHGY83GPvm1ynI3wgW5fCDLtYJok/bYdIEKb650D5OAWlKkogAzMXREn
Iixg0Be42XSsePmrpvnr3KILZai6JIBI5Au4W08ZzdGnYqAFNtnjS2ZHAGF07L4d3PHeffNr9UgE
V8d4upF2cqoQKViS8aCuZ/iPRYAgojK6Sit5pECsT+Ogpyu3KHI/d9rbqJpuLCpB/iPiW2VhAelC
Drf1xP3JmW4tIq/QX4RRn3ZF1D601Pmpaos+NDDJftEFxfxAfc1vnAww1VBf1H3ya1TjfSScQ4bE
qIK74akz0XOHBeKnU301IkDiJBn/WgQdaLHzNNi2CbgTHSYJ38vBtXZG8IsqEvdMj3pv9+DG2KJ8
SieQHVQ9E7+tc733BvuHbayrLrUvShh4AmOx9wJmQJcOU/POThG329jdVTN8FofO3NQ2ONBcx6e4
kei8KJsLXWMhAtRC8O1w+sE3yJutH52xL3vm/Z7t+Hac2QkB51XVFdYYjEO8znyTHdAOBpN3FnWH
hGVPEjbpsIV1Dgy+bX4DmICrkQQq4yda4ZrEzXRscTr7BZRODi5kaHw61ZiAiV47TXIBL+cEPQbz
S8SGh5qA/AJ+1smY5laWteNHafPsDDWcPxwJMFqLZxDQTkgpgJr15BL6zhC/Ix0BDKeGfZvlf2gD
1rSoBgjTwqnYBxD3xzYUVXZhXaF1/qC8+dKzIkhXTEggSFOEXeY99Dy5gy7YneH4bXEE1cEKbuhv
yr1Blub0wuSVDOaxbUPQ6G9irBbUhGIKHkLyyntW+3ODE37yrCHA4DOQhue7IbMLv++KZydl2aM1
MR2UyXADnU0wmaq95fSnEutqdN5M5KZa+I2dYlVXcDvticqC1Ck8X8/R99bgcAWQqrFS9ZMjzXU8
lFc5sMzUlPdJle/sHjapPYiZVTofs4S7R6XRegctyRc35Y8uhHG0hhREwzIVtLALhw1eHPleZe9s
Hd1rKc4DNnDASGqjea+8bkVeh42Z0cZnyBBQu4E2TNWVqHc64O1Gb7Y/spr3WDxwMJni76PFYJsD
s/hekiByy7sJyUVVs9+iH+/zxHL8frDaQKHFANNtHmdUdjyDzVclJfXznsGKEgdJMrsALT19qLkt
/HKm36rEfi2ZuKia8qHosXyKhIYjwHxHCdjTSsiUotZuJLxf05HTIIbB66D72Y9iuCYQlfh5xP4k
TYuksaNXMdRSfGEqpDqq07u+Kke0WYn8Oq1xhUkBVO8azuEB1aXXRVT/ciaZgr7u1r4rdfUHDNOB
h/UACyms8Sp9iDKzdwcBN9O28Yshveaui7bK7jtNxHONduYQ7cpXfTt8rzrnoRb4fGJF9zbTXtCz
4QlI2I+MpgOk6fOwRE93OHgNJirTkJR1wDoitXyZx+aqANETlbzLTIBlY1okG2nLgwjVgr2Aumfv
RxUvIAFYFPVdEdnqQqgCi8PTzSG26urGcW0xQAsE4bJVMeaohga532bC+lVQD1aPWa1NhGYWjHsy
AbGGsjArwVru2xw8aZNBNmr8H2df1hw5bmX9Vxz9Tg9AgATxxdgPzH1PpdaqF4ZKUpHgTgJcf/13
SPW4u8rRromJcNAkJWVLlUng3nPPEkwIER0RzEI4WehGkXEBhxuRLWqU+M9eIyBuhkUx6gMgSMVm
iMfsLnXa7GRzpm5A4sNTUrHiPqoQhZVYjrpxihRVX8HoPlhklkADyxMir+noVc+tHZZHwmJtfIaC
BQ5MrLnGXHbvbhLKchkVdlMtIlRiWwCY9Q4BOyH+xegYuAeB1O3OL0kgLgx5vIcwhQ3WbqRD59wz
bZX5osDm+aSCSC6q0YO6Kh2tlvqmxmcC7HcaJcucu6Cqe3DaeaN6bM5BNfbYPxG6ch3xmz47lZG/
ANb/oo3/WSZHNXyDkDrfg/qITCi8h7XtoNgs9k4x/p8Gz+xnxU2usiYeYt7vBaPLMun82mtWDfJf
/zMQ8Rc97s+aG5uEZYew2m4fjCPZe7E9bJDHiyTOqol/0Ub/xT/SzwRratAwFn1VHow8xT3aH74Y
nGPh/Iot9xdQ5c8KXYM2EXZ4skX8cXjXt9WxiDHVK9PsMc9UsQEK/n9zXGY/y3SxdMB4KxyjQ5xH
7WuF6vceY+N0VenxV+6Jf/F+/BwKnyivk2Xe54cyUd979Llln9/bbv0LVGh+nX+fBDHxE/CEwVUq
bWWiQ92H6b0CfS5DNWdHG/jvsW2GAnutESS8HmPlfHgElH5El4QbmSQg/VLHetC8rbdhVtItqXUF
oXXVPkrqede4Mb0HgbrXXGUbNdSXQRi1fhVxuNrTYqpCh0T4rufESGRNmmXM2njZhUlyDRt7XIka
40KHMIZFkrX2Jh2gWlMKejoo4sWe9x3zgTPBK8MdAYWykpwyt26yhaxgS+253W5s+NIT1hLS8uwc
WzQ8jI5QW2/sk2WjxtZPoZvdDnbYr5vMxKu0h6V1muge3jFucY3biCPqNYXqX7VfENSttpwFxUsQ
p8WmY1AcAi/lu7qv82XW5RkMQlmxl0hsXxKLej4LMW83fRNeojCtV7zyNHTHDBt6H5TrRoI99Z+f
2b/4wP+sJVDCY2k05sWhgbXGnQ28eNU6FnvLM+3sxzi0FjSv9OcC8V9v/f8LPwrouQY4tet//jeu
3wrENSq4e/90+c+HIsP//nv6mX99z48/8c/NR3F+zT70z9/0w8/gdX//7y5fzesPF6vcKDPcNR/1
cPvQTWrm18dvOH3n//aLf/uYX+VhKD/+8dsbcE0zvVqoivy337+0e//Hb3TiefzXn1//9y9Of8A/
ftvl70X+oRWGY58v96+f+XjVBj/O6d+JTYUnHYcID7lpv/2t+5i+Ip2/24TbxMPjRWzGp5i9vKhN
9I/fnL+7HsFMyUPEFJhBjoMf0gViwf/xm0XJ3yVxOJF4LWkLGzKH//nlfnh7/ni7/pY32bVACLLG
rzP99/9E9EECMrFtgdxuB6llVNCfBxR5a2jZGNOvC2QBbBA0kW6IF3unoreS389AmfYxg0BpYCf5
lbPeQgbheJuvAFWxbYq04qXFAw+FhhQ4S4Zr5OAAUNA9xPB7k46FOfhIX6vYdpahPQy3pInaBTIn
6hcgMd9ivOo7SeyF1F4eAZiR0HXq6r2RzXdGjfNMg+Sbzsldkg/tHUtCa201dX9oiRoPgWjlWsOu
+M4OE7Igcem+OGH0lArQiwa3COoVOuT+kKKagtsczJkGmCDcm6S9JWM3fE14h+fUovQwdi65J5G5
OcOofFSMLZa2Mn3OWVcslYnDtUPa+s5Tor6b75WF/V0yzBbkEJ0jTqL7gRXRfUhTy8cYPYuWeRJF
KytmbJMD7TrNZxav1efZH/c+z6AV8KvSTIqRZlgnrRy+5vFbzG2JxqIvkNyN29oOjwg+Q2UPMALO
vDw9WYVF4NWFswH+ep9n8z14NmGRVY08ps5Vxm1yj7j07KEOKIpmGNMe5kudkXqtDC9WVOYLzNfa
p1wN8CpFZP3X+czqXOvLn86S/kmYL8ru9CWcDiCp6oup0CQRkYvVfC/1il/UN3TePf/YkjzXg/sr
Vn/K8X+OxOP14zCnlgL9MpfuzmJuhre6gIEgATK+QOCyAOURTVAtnejomJyfkdyNzwlGoP4ge35O
uyQ5I8w2YmV3xejjGdRp9sxo3G+1W8QrFab6LBjRK6FHOMrERN7nI/r0dNDBtzHylo4T8u8Fucmy
cw6VgIvIyLoTRnH5dT4Q0tVrDgfAkKUpZPOye8vKa5QE7jv0xL3vDUov+hQsHdup5aUFT62Oy0vJ
bHmZ74SyV9usKzDnKcW1CsczqOTDSwibQR/dZ3gRXsm2RRGThWo5vGiCLt5E0xsQTwcLGrsjt9kh
HmT6ghDnwQcf7vez0nPWlJrxShPC1mNo9J6BsHFJnWhcBPISxCq8AEnnF27nO9BLlnEzPmbSmDsj
s+rOC4unwe3RlRcVnSxu0IlptE6+ccEwwNMoTi5JsXTUelgl6FPGJ53V5aXNs+CYgzOYQzZ8l3jD
6CMeTh2H0AV42Eb3dWPzi8gcbILBgbgw4SCe/ShBwjqP7fA0X2VRugtEp5dJrpunETBH1IjoW2+5
2HEhdjmrtkngkOUcnaRNjq6dJkcroqjx5mvHVA9y8NIaQC6tzlYxZOvc9qrLIB+GquJboMzJqkrq
6ksk9beG0+jOJZa6hsZSUKxa0TJUKoSdBY3W6A3aI/zFk4POs3DTpjy8FQ4SYUyEKihKq3qrgmYF
9AZvu0W/Y2sPHgTpHgK4IiwC6Me2bkT0c5DkCCYy+pVrq1tK6Yxza3NzeP/BraB+5dgE4JifUvQ5
4RtkwSdiZHvsw7w7prTqd5jrb8nYdUeYVKA9Qqjp1CRN39PojXCY/lKpYJ8PqnhE5dTtJw0PNFwo
QTjsin5FC0bB9m+7iSDMth1A9Z7NAPD/+HSSGh7Qwgs7xAVzfI5pve7dIPwyJh5bweDN9ZsyZIfQ
lOCK6uEAIEzfkaJOl27WF8u6sfShq2x9MNNZCeB+gXVOQEiGSy/ng0Re+wBU1GvjRauzb1mi6pfy
IeMcz0hfVhs4tCO8D9lPp1yyZon1i37pandbpXXnV0EY3KmhgyBZanULGrtcFVzewqS1QQtr2MRj
+P1svtdP9+LpXghDTJ8leCbcqlLnwqucZY2Py/OQmefOSYKvSFE67qBuTd5AhUMpWYfdCbOi4RRg
prNE8k72dvvpy6Q12aopMlieIf5lmwee3sVShWeso9XKlCPmiZSPaPyr+ltVsE1k1NXi6fClEc6m
HyV/RRIEsB4XiruMJO1aY9SwbYpmRZmlb1aiGsDGkV7Pl/OhpHKjwf35fP8TGEofndHYj8oGxoJ5
URy2kAdkcbsfIiUBPn8zouPJKcGmvio0Lx+C+CuTZXSwVIRE6PgNGGn3oTj9aPIke+57zN5gM5Rd
SwCFm7DGU93Zmmy1RfCkTtstzJwj34VJ/11u0Bc5mr2nDRcXj3vf22m1q3UarvHxgn6g83Zd0ba7
wab4HHes3Vlc48xWWPuQvwH3Q+Pcu9J6gV2m+gY2TQugSclr7/J2604P/NjLUyhHfVHTgSHG5OJ5
hbWf7s9X8/2i3OUjFnQBJiOA+QQ7I9X9QziVMdhjzAVzfR9Ei3grJo3+/HuSCGuD8ohYWU46boO0
ujNBxZ5tXmY75uVkOV96obcAqpZvoIdM/LYqu2hFGtVuAWAilWT6rWKpu5WxGtAljcjOgxP1u3Rf
THJSe6izt7wMl+WQkIdaAvhWSHBcdV3ggos01sf5ABCzPjp95/6i5Z8lun9suCgQKbWJ7YHIBTY4
x9b64yNt4FtJaWv16y5DNHgWeMk+y7AvwrTlwCP3u2fpDWaV7nuQq290zMljF1rZuuy6Ya/1ai6H
KJXbvrWjy1whpbr6PsLnGPRNzFNq7kb3MF/P7jzZ+y5rontwQmEKCH0eU0DOPDjQIOkJWweqDfta
8KG/2qq2r0JKfTXkEHgZPcoyK1aYfrm+YBwmgiKX5Jg2zSHoHdR/prGLc0ii/CreS+5al8/zVLL1
n8r/3yvsP1fUszzqh38v+CNyRlBJc6gh5c9ERdFoWYVlDekUZm0+t8vnpAz0t6RpPk+mO6RDuFpX
Vf35X1+vlX7ua7eHkmsCS02TtL6bZ/1p7IoEUGoAa/CYaYxd0u7DdFX21tL00Y6Jfhyi/qnuqNve
6NA/1GmLitatwwV3wNf5z3+dnDr/H/46AZIIm5sWIBvcYT9+Guqij2q7oPEmy5vk3FQsupd1yNYp
QUZEaY+QzsREfQ3RA/tzbV3L8q1pH8puqO+6QNZ3VQY/mITBMoiZBAUk5yeuI0BLXKULBNaGSx3Y
DjZCDBZiXas7T1OzC4YSCDkyu3tYmT9DI4W5RT5ASZw35TPq5a9dPU1kO4q+oWz4WikS32SFzN4k
D81uvpwPg6n8tsjaq8hSsyhQYq7KYAxP82HAY3/aFF538MDOOqcmde5HWtnLKgqcteU06a2zNPQc
orI3YS/Sx9rop6AHcmjZIrvAv7Jcu2OjNg6q8mc7hatIwwt9du2sOLdhX5zBZLvWeQFz5elqvh8D
P1jkJm02ORwArq4Xrqq+du5Rv/P7rsi/gsycbVHLSbrWLFvohI63pHJh1x3nZypDBgIEe5UjPuzw
Nnkh34Y84q8S9giYzVn9PqpEj5LV+gWy8O9LA1Jywee0CRzfieP8rFgwotQJD5izKYywfUs3zSnU
Q7qEu7Z6C1dsWrnKPI+XvE8w2dW8OQVEg7yCvjCOfdtY7DRvPogQe+dDNGzd0k0Dv+MCi0Putce8
gluKFbLyNp/lQ1NhhIyFdT7LiXn9bO9E3Tg+hirOZLPvdksWf0R21i8Jlp87lg57dLkcs8wu29V5
Er9kbnlgeRsghFBYV8jSH8eoVC96COVG4fHGWMBWLwozRUA/Xrz6z0+RO62ZPz5F6NyxL3CozD00
Kz+VSTEcjBD3WqsNtWGmA20ye3RaTIQ46SB8pu6U2DxtUwWtlySOxXK+tJBktbSwNawKw8priezx
qQ+tsqbffT56vHeQ6NtgQ2l7QOpVj5XVEofGgyfpgB7isXTVcpi2WJOw73FtIY+sDLqLLFi37BUw
81SV6PrCfngnNnJGNTy/fDcM9/ZuXozq3OtO8yHu3BcERDTrLG6aZdUI2K547nCWTTecRRtA91EQ
crIwtN4PxZCciJv6EobzKHRt063zcQAHkmBG7DdMNosUpsOHbHxTeSe/06S7gleRvRZ22MG20FFP
RVkq9NJld8cdnq0xOGhPrA7lViRGbf/z+zPT3n58f0D/ACHKtW3puva/g8WDiilN8BjPVTLGUig0
8Pl+pCWS62U1XEvHaR5lUd7jSc0udaPkhAdg08+ihZ0SeJU5XXeK3KQ/zWe17Ixf44Hd983LgMTv
h1bjU+eFLxZGOBsM8JxFOBbuQoTJuCYmnaJdC8j4nOKMFSc9gghyaoNgqT+X94GtdrBLsDfMMewR
vaWLykXf90FVfgHj59BgTUU36Li7uIWLN2J1qltoWaDNV3x80zyCsjFNMUzN26VXFubzddvRvZRc
Jg8dxxRqzAP70A2OvCtAwzGOVg8u+FEPlajeGmwDC/SSjl47Q4C8Hsc0G6sMrdVc8pQ8cX0Sd/ax
LZTnj0lSQa2jcySpK0jvMdC5Uym1V4FbY+mjwuxFhYpuxiLgQlzf4hZ1HPKcH6KQ/ip2buZk/vj2
2g6ABOxeALxs+2eRG20p6WLAuiB56eqYQbdxFK7oP8/yDKbOg8OXf9wqbTAv6jjMFkkY1qciKvVi
fh9GHn5PPeZe3OA9mooLp2EwkLAVvPWmS1ikt7uat68uL8QJvoXuqfUxGRUnMx3mu6OX1xs7hJys
M0JfUEdJN7nwCU6ZW3rHvbMUojV0WJr94EqG4dx0mpUFTWE+Q5eM2McUmr3XIhCIP0Z2A/I3lT+k
6fAQCcXWHpa6fSVz6yxTy1o0luV+VSFfGTuW72M0vAu7En7exOMy9ah7gOKl3+g8vWWZ5YJkj0PN
k7r23ZKDExWBeyiSdNjCDoJiaIidvZ12dsx8+897xFyjkujXvPSmqaIXvagg0QujSowHRzD5aC7D
iyoMxyKl6kOUC74fh0L+olz5aYCB4lUwYQtY6TPuSsF/fpCxCVt2ADxgU5QUu3hV60sR02IXN+I1
HkP8E0+H+X6skVr5hJntzTKcPTd9GO56r+XLZirpwUGkfiVrf37fwe5cVC6znmFn5WxD0idrKsLh
63R/LL2zwiRkL6KanivAR2eR2OScVYX0SRJipjx9Yb43f9XJe/uUDrcamaA7QcoHHYbeknMYR3RO
Wp4FKFtoAjAu7OzgBubEe0696BtzvdxPe2D7TUwfunzIV1kAbCYdfseiZkCqG/NtUAr7IRlaucnl
6K3nAtGhh443CVjFMH4kU7PIhWMtvNwK1vNlzJ1hR4YcRLu82TWOgm6zaZsFEhDyc6Xt8lwn2mBO
HP4qe2K2yPjx8eQOSKKUcOkA5P55d7Qx5rcdkqcbNp5TdOpfx1ZGPiLMQZCcUaWU9LiWY3G1imr0
ec/LE7fS6FCZjq0zjBHh6tETf3Q1A++S9stauIDxMpJficX8hMvwZBdSdWB9Ig01yLFcAicM9VlN
EHdu5dW6JGW/0NRVR+PFHayOwZpIRps9G2HUskYBs+9hbfg8mPigfmWQYDtiIkP/8a8AoFN6zBMe
oS7+WFc401znT6x13RZN2+ewbywKDRZuUkCNHqgxvjNtZvaFUtGaazAq+jxlGxDJkiu8id5nJIRo
la4JQnE282WWInCFm+Qsi46s5GBn17n76URcrjDLq5cl6b9lvOzgDouHuaQCnBINlQgARA+dWNAu
0bBERxcw/2clS9UdEtqzU+KhgxuZtUAwtXPPG5nd13qlQyju3KyCAIyk5mbaqL5z9W2+oMxmAFKQ
y60ZXD81i8zecA8ddVDYywRcvm3eI7BMhXZzJAbJN5KAedZGAL/h29dGC8ABExOtLLYNglTh8Qa0
PBdFtKMpJGEYwTn3Jcmq+y5Zpm1aLxtYF0bLuKBqweI+e0iwWa5iGfCV7mT2YKPmPkRpmPnCi+x1
QTMOjpoTgTGi+atH+Is9xva28/rhhRZiU5p8uMExwKcMtDObduW2RormhP/GSwLc9wW2HE8VJHS3
wIpeaOXVx/kQiFR/nmFN0iveeXhbiy7GOtzH3QKax24lKu6C6WeBt5gZPH+iLs5jUsH/LVQTmFLm
KziZfA9yOnFLQWxsyizbDamVXV1V1isXjIsFurfi1Iqu2mk7PY2WKU7wwaubJQWHYmVXCkamc5Vc
q6o92vZEYkuBKhjLhyk8IBRgzwldBTDavPCoCfZNmdzNV38cXAbH85Gyqrh4Y3GIGxA9UkZzvTSc
PzgWfBvTzjtRN1C30RnZzabWfobbNUQGxjGXzoAFbKOL3M7A9wyB51WcXTyGbY7Hl8+Sto37agFG
2Q1hlSlK+ZHe89hsbJnyZwnIeA2UUCxtrw3ZJ8ifCA56U4mH3lICH8M8N2uLAsaBtIdrAC8TdogG
jFwsfDp85Yj23qREw1u/HnfU+KjH+LpmKrrPIeUAWxx0xpwfQamBZLdESeL0b40D8ennB8vzgDgS
XZqznVdfTWbbjzkfP68qFbPH+Wspf6TsCALCQwsX6Hc3tg82tKsvIXauZSZIBCQ9o2dFg7VTlsNL
LmtvKwLwIa26Oc8dwiAJWcd9CwLT1DAEtaKfl71iL6jCnZvlWScbUZSPeFv0Fj4u0P2ZfMo0dkBd
O89jiMBpPkTaJo9x17RrTCwtH3x0uZAwUz5DQAz6u5eyr54r8IwYxKimOtwMNIaFNV9PMejg+A3d
tkFi2nU+GFbXG/DrosVYozBuerDp6Ig6eBlHNkr+CYeZDzMik4G0hHXEL+KFMFHwHCJX5BDBPx9o
xZCfXGOBozeVTlWxT/u+vSDKML+mrRcsUWzUC5ak1SorVXNApLJ7EfnwODTxNcyH+hsFiJ4XffCh
c/1Q0dR7DtL2Cn+y7lQKRFyY1kX+k4joEpACmqhprSPuoK+fWGjt95hIdEvqmC+F7lj1Tdu+SMN+
g+KqOhUm7zfxdCane4WHYosHQEzhkdBNYEB1+uObrTZONpL+6fv/+AbHLb65qKzMrm+WMO0tfauU
1cVAvXKnpfcEYXH1pTZJvxrzCH7HzdguTCEmFSL04lNPzWNw7qTnWbDrA0sfY0mU3RCeHO0O5Mm+
G0CbBSIO59Q0OKUhkuTn/TtV+daGOdgmKbN6Wxj9EiZO8DEItWhAQ3zDHg9SYgBD0gRZNZt58VF9
+Q6tSbaFobsIRvNhk28NHKbeg2iy82SRvh8SHS2qPrjjlY6/ZPo5nUBeVhu6RgpCum2GaO/A1npt
AFGBzk9A+SdVdJ7//U0M86I2SPttye03UcN17Y8NqorpMiDowePeIhdoEeJdXWm9jUlFrxIMgYVp
0L90jEfItqyKc1ynd6iQh50uMuz3k53UEai3H2SVc8J+5Nd9oy99Na7CxD32fc2wuqYxHiPuXAtS
lGfbjdfzdHee8zpgap8SKM/dDUjwouTP8wtwbncgEmeIrM5s9zm1IZKZ31D4QHsL1Cg+1MrtQZoG
hYNtYZKcq9bdcOWW+yiMMUlu1PASpF60ALZuHxNKnac0iv0UgRz3+TSRICxYKop593wGYjy5gxZn
YaXNpDkfywojg3A4kLYcDp/XWZbHK+GU9eerf+8LBwHIdTEsPpvYCDEviyAHHD8XgG0rj4nhFN08
x2Og026Pbuk9TLt84aLDvcdnp/6QTsv8eEjr8+d21YVujKpAoTP1hFxGaTK8QC0xbR78bggzF0KW
zNrWiBeAjbZF7g2AS+iEZHGwrAHTb5rqFWIdv0LWr+5CJzq1aIIQh0nAJB3ZQUVu92jN5VinIJW3
QVC0KsmeBd7LYwwLZd92K/4MnuuydkV96JEo1/m5PaUidLAyJTw68lDnxwCEixWkGvIB9uqZH+Rp
ubVbpVdjSuqlYGmy7ycgpPIafyzRfVk8Kx+6NHtWdmq+WV3xbMVoYTjbMmp9T/BpvR+qmmJyh07X
yPxxrAERVhUSVnmZZDtQFgDGEdUuKWSwLxhJg3qQdw/haIHBrqLv820YtlnrsRc90E98Fx3Frplg
/25Eq8tH5Hz1DqDdxtuU0JC9RJJbK1Csm32ky+guGuPvDsZFnkiwUPEyv8BVqL6wPqOL2AanylN1
v63KJNh6UR4ePt+RlIkljL75Ssac+EyATu17NAdoW0L1khE3WiLFJjgY15T38dg+cHhAPkPvvDdQ
JYCczR5reGJc0akie3ha2bklkMwp3ahewBFuKQaXPmaN6E80zRhov2xcwlvBXdnTQ8mH3PZLp23X
YUdXYyi/gxcmrq5UBYQUbr5T0LZCPAVgIFajWEpEaexDNmItojw+1YNdPEHE4vdQ/06qIXfD+hoz
edB+rxCzd1u4AAdbq2nExe17ueA1DxaqsDPUQFD82QV5qWhtti6pmjUEINY2BAF0wUgzoC2ETmL+
C+fLWIImS6Y/2HNAowaYC5qbC5kHyv6aowEOMw5qPiwWL5g5Q47L3siAsKISsMYpd8NuMWPeWcKv
Lhj9B+jSYCPRtnDE+Xx+SIB1IACT9lEptQ4zWX4xaTRsYMs6IvmsJFcBmOFY9rW5DVC/+b2nwKGb
+rP5nt62aVDc5htFUrhboXrPt0ZXnqxcY8ud2hesR/nVs1y5yo2BIUcObLTKAnI0AXJiY+Mx38wc
END/b6qF8GC6stpm/flLugPGtlM97xLSrjOnspbJhITXqov38LZYoxkFO5OaBpIVk+5F4cq149ne
cSjw53mpEQAT3fQVq7CvgETCvqK3LmUN5ZhESvuDjfTMFYUB/RGJWc1+hJqoyLJsE4bKPc1nUaJ/
P4spaxd1DrJ+WURfkEswnPHT9iP8zr+ELbMOUHtukfwXQHwSBvc9iBuLwhvl/Xwv7KFnSPIUJR9p
WbdoQRopFmFThAjnKeo7HFq/L+PhBVIAnCFNAMaQGPCG9poxwCRWnWJGDyewXSxA0NcyuujWG19d
p9cLLkW/itq+wlY/FZgqq8kSzGl7VYSB9QQsewHz2/Ghxq51a3Kyw29oPUFA0x4DnYI2b5Re25pi
dwWwtMDqn16HakimUXeH+sTrvrAo/sTRf/oOsMaqFRDjCAPvryoVfjXA6c5gNAmtFhWn+WACB3qZ
6Quu4/idK7OvPE0JhCgF3SN8u7uDX6jx06I5tnOTxAvY1KpghFEARton5faHeWhsBic8maiGCMHC
o6ecyN3Mn7L584Y/o1iFnd52sRtvVZXoHSSE5WVQmAUEgAdfUl1fmip+7Xve31NLNXidkj6UTTOs
6DjmJ41FEPp7JBZ1wVNqnWfKR2tAnamohw07OFVZBJDESh6AOGHV1DAylylo9Jk4RBIKHcpg9lQB
3zrxXCwquBrB1khivPxZizJr7NfE6aOVZMm4nRv51OqeMiGGa4u32gfByV4pUD5XmFmza661WcFD
GHm10735bL4X1mN3CUEWhXOrmTJFf0e/5Ngmu/neXNhEVYd3zg7ybaQKbNzV0ILxWsHe1NJs7ViG
PEIV+pJQE783ZXrtHM4hfTU2XA4A6hsQqeIE3RAUUulSMwdoA/dugDTHJ9TV+doMguwZxn4XBzaB
C6xO4i1/MA0Vi8wLRhhUAQcy2Wg2ARECCCwoSmH8DGJv8CgotguSjF8TUoRrTJOCbQDhGegrRKwx
ggGHRJqgPdKL6Xl9BO+nOwbTQcQ5vhYbyhdRHHhrkah9nJfBDX2vd1dn8lyJlmHjHLHiEAS6iarX
K7dr6BeZkFsCsOcWdpl74h0W9BISqC9WPlE5RFOfbNlrH7l37dKqmfV0mo81pcWVpQC4AJ09667h
+yEdmkWZCncDm8oMOpFoE6Pp/E4Da63hLvkdBj/rdLozfSnxQndh5NgdY4U9M3JRIFRBR6+VhfFs
MSFpWd7fZdY96wQ4P0Hj3Ro5HBJXxy9gpqS7miDlKs4t9TI2I3JKwG85St4hu5DYg18DDfXHJi8e
JKU55CEFO1iBHo42uGsrYl2HUimokii7q8PucezDezRddG3qqjhp1Jyn+eyPQ914+Q6imRNX2e6z
dAPFIHtybHERGBZ8aB5gxhjVrxg9aHCfLkIEiEYqMnVE8V6cokSJJeGUXsui3FOOHoJYPXiCXYny
u0TAbtkDURBQkH7FbGkBaDR+b6WB2Cfp8lvMI75Ftpm7GTPRnq0STROYKS8WwhK21TT/cVzXPdjR
CEKVSP2yKsxtPjBjQXxY1jDQwCfwbJFoDYcxchzcFNEz08HrY6yaQdUtB93c4FEYXDDtopjg9wBd
EKD5JQIAjQ9rlZ+7DhUbKhtrBXmVCwaa98SVU33RU2dEps4IlYhzr7J2O7Joo5JEP9Hg/xN2Xstt
I9safiJUIYdbgjmJSpblmy5LtpFzxtOfD03v8Z45p87coADQQSLB7rX+9QfLPMRtBwS1jEnQ8vzX
fQ0F2ZDaL6qdMYS6j9X1EgVjXF7KovqZj1aJlEqYu053vv4ZCrsRlgGFV70Bb63hYiVveZaVB43a
Y5ONKKgcYJStIkkIbQr1oDX6nxDmhlXraKdAMb9EvWfclHz6fRiZiGchpjt6Yd5vB4OFCMnQW9/u
2o6wQkgQjUjMTZqJYgNRJUVPG6+Zvk9PIEThc2wJ4/6i0ubdGmPjgfSlAtAqUHtzV40dH/Aycy6d
WLsQO9XGbnZjC0ouYzZs++XKwUDrUIbzF3OhGcjxnjI24SVxNvKOHPPJ27aafWpJEewUE835CgV4
cs4TR+zQHt7wy0q2hZKhEBQOqiMrrjZda6pnO+p5MxbnQDHrp7roxalcDvJMHowgLE4asxLxHCwU
ySlH1uOYqfdEIWbskirEW1VO4KiY9I0FEOkraiO+1TZT0yEUPyOvuiaEC+xESp0mJLTppOgu1X7e
kpqc3yjXH+zUVfajohV7CxrXoc+64WGw8V+qikk8hiozX9i0D/LgUdxsTcfo/Dnpft+r7bI93Wve
eVJ+hGH1ZVqgXx5W1El4oW3kZQvvxNfDaZuPoXIey74Avu7mPWJR0ZInY/K/BtpL4mXex5gb95P+
PyfLS6FFH0IK3rf/+8+FUSnetZaZsBpfQYLsH3NtPY5N2b2ZVVfjwo5ntpKq3rnpRLAp7Cz/qnXp
dQj5UpljlDz0LY5mVhwXx0w1+69puk+Xb53mJe4+y7bYFtjrEIP7tzjrsR/EsvHQdmX5NiTZe6mQ
MkcWLGSa2il3g/lFzxLjLRoi62z2ibWSlzFlHWo8ldIaQlKfBP3J1p6z5YL+Zjl46W7Ig2R8DHg4
n4oOx7UhCjAiREi6sHzkoUNCcxStzZ6+9KfT3LmnHDrnqo0cyi0G1M89qVSrsjBsCD373kXMZTbu
TQ69cVkjBl4PbhRe07qn4zsJpYFXN0OIazr81ZSo39l2PdCB5+IL0dH1KVnIiAjLaIRVl+cw6Y13
D+MzlJTwTHuof26X52evq4pDmxCk16gMOSXJoSU0Loz64TxVS9paGLxESxtXO+4vI2ldRL1JvtZU
kZ7mqenXbd/hfWwVKsxMgmHIC2DUhBHYE2hhQWX3ADrhwUz821nYBuJ+L5ZnQJ5r4uKbPV+2k3z+
zL5RDthRUJosT6cWxMhz82925ZWogCGmLmhPY5sPEYnP7G32Pu9Sw88Jt97HmPe/DTUqUMpO7zK3
WvFmMGWB4RO85N1zQbrmxbKA0uYxtY5CbSEQu7BhNLFGHHaJJ/rKFUJ+cbIGVyCXTZVTG5pHYSMX
CBeOW2IGO7UNy3MseXhFO60RZcebOamLQ+HhiTc1AR/In+sYWb1vklm20+bnto+qm/yMQk0td/fW
thl13xX9MbCt4edy0kTWKE+GwBHnSid1QkebcaqznD1rOZOHefaAA8rgLO8nTCqYJTQXuY0lOFdu
UstwMZVQ26dsIrhAQGxe9wqmhRAPup+iSVasSM1nBmXaj9TSeUQoq+xMi43BKGvxMOQNecmJGuwG
ps3b1DB/zapqfCPC/ddQZr9PotzgSaxxLCgyFI/MdST4a+c/B6sVX/p4ns8tEWy+vO01wljViy8D
ER5rc+rMa5sJcG956o44QanbUhBqOaUiOdeGmpzhorNih4rZYwdSBpscleiR2k6sJG8o/etSTGn/
OBFeLWE/a3LnUz6rOFugsF5nHSmTbTfXBwV5ALN+41VTguZZXoWq/prkHiucGaTj49DrOXw+r4S6
q403tTSqQwm6vzEjQadqipO3HORZa/Y8NTHCzUMqUTbX63+1Tvc4405w1uOMxwEnRSNYh6hNPyO7
inwziYKbk4+nEDlLdoqgm/lD3zTstka+7SUepESetqotoR3KSZn8SfdcwojM+YpUY7EUgCmqZ+2p
z0rqkqA4Vsu+xAAxXxcgur6+uAPJH1C+4BWPViUo1BbGlqRtDWWl+XYQh5vQ9lJ1Fxv2qanDCcFS
rBZISfqro+rOzkxM7fTnMPPGVcg7GKJ7/ez6BHaJE+2WOMkzedB0M94LL73W2pj4eZJjdf2XvkKq
KvS2e81LOs/7W4a8pV9FuWJtwODVVQL365IuA04PuxGE5mrQEW5pPOd5Ym2yurF51JP6JTe6585t
5+80XTEDFs24Ct1rroqt50gLYNa2fWVioZt82EoXP82B456L2Z783mUUxexuWKvLDmmW8ck1S/c0
LVfhspG2RuAcs9B+RPRerafQy4uHSg9mYOzYPjH7tTZaTIwsILfXbMuv9wcHyYxJp89qH3tkfdaV
Ck12GTzIew18nE2hduy18h4YQ6vU5qElGfDU6W1/apaDPJP3RkfnXuSCPeNWUzntA34N5lHOLMZl
UjF7uIgqit5gbcEl7yDVoqlXfjfzZlLVdCim+Wk0t2wvbDg7WaPDsi4ZBovpXsH/qdtlLe85XgKr
vTnpwj4YTJUv901Gt+IdAtMuDPNP7Pt/zLHrsKJpb/dlrJ1b+8MgQDGYDe+zG2xE0V1kvIA+TJuW
eL/9Qi7y0D4P685GpKPmmymERCRsO91r3uztAt22Xqza+Cq/KYx8v5vNJMDsU/XcVUs1paiGH03Q
ZP1ajfc1wNhDGA3mLtbMfOMJ8ewx73kVXdntRk9o+ygFBda8GPGX3iXfaB62E4IF+e+3WeCuGqsa
b6UKWueJ2NgopRG9L39CneYfOQSRJ94mDyPjqTvqYdS8GtN4xMzF2Nhlo68xcRXaNteacBUFw3NZ
BNqebIP8q82u6oXZ/K1Q3XzLl//QQYvbTnBMngwnQlYTW8PDb1CbMfWKBmQvf6qQqDMA1HY61xBa
QHwAx4cJXkfhlYcIi9Y4rvdtHaKKCOAVVosNp10Bk8fMknvhJ2OlfMzV8LNv0vDLFHn1pqnRbHVo
yEHR2+gge/N41AX9tzr5MGzcTRxHrENmAlfPVNVqV1Wi8gM7aB71rqlPVVaVW+RjuZ/qo/GmKnq1
YVhH4wol401J1yNwm2RJS3K0y3fXdwPri6KIcTNS3L2wtX5vFK99TDv1q7VU9Y2Vfihh3+w1HAcx
XgD/KDPve7EUQ3HU7ropGN8wG1j1C0EXysh4mEsclGYvtffYotT3Cr1ZynSrn7bYlJBrMARYrMCy
2PUTdk31UBqvVdWavmYNj/K/rVo3x59i+WJoarKrzKF+iTr72pv6Q+dg4hEqqUHN4YxfIScRYRek
V5IvI7+0CPRrFtgOJVVykZdThRFcB/vHZ4cINpZQKyj5uurP3li+h3oR79rA0NdDFuMe4Cj5FRPg
30V4mNQXSyu8h8r03Ic8KqqdkQtrZZqDhoNMGvCfCcFTJDCcwdKnQtAFaJDP5JQmqkW2AqWeUQNM
Orn17MVxcLz/y6OJTrcIvG9x5Orfl5Oma+8n6mDFX+20ONp4Yum9rb/OXZY9LVeSwxrXyUotwvAm
2Lqh2TXBvlmWD1nOynt115dbDL828oMe2kLcIoh17qSI3b1HABJ3rkX/Ys+Tc8XEwnuQTYjQmnqf
jCSNjobQHtKhnbufJuzmndlPbrEulL7eZLbirTBseAzmoIDw7P3ml/1hmmmFmWxiCP8+UaXNQx1o
aLmtKQ3XVretPItFXlM8dDoktDpzmjzJe2jm2hVKbDQw5hTdwF2eMqO3/UqowAlOOU/bzEx8FaOg
TZKY3cPgwddv3ai/n9XLWSJMNsy2N7+M9XjNmFi/srR1+6mc4l2coxS7v//MC747c7Jwjso32yoh
zXU5Dm0L6TsbJ2UH0lJtdFNPjmJScGaycvfKfGM1OoaBKiA2b/IsnpWnMMe2RV4Zs1nsnTHTqw91
ggpLeivtvf4kh/yxWZ6aqs83qgI1SNL2FFLXblbRKpdag/Fia3PqU3N6uKBV0c6xreapXdxuCkyP
IGRRNVT58IlBAooq5O/bmkrPr1L8MvJBQHBN2Tz4+90piBPzKpglbb0WlXuIrMNYvd0/AwPp3u4P
6sBK7ayxXit8T32JsdvDSS0H8tKUnqqjnBuIAUyLFjAyTgp9ExJmfZNn6Iny2+i2+3iIZyzAICQw
1ph2RmmmvpvUhr1DKqdd5JqDwyToWKSdoXodJEggsYHWieAoWNoBBeq8Q4FNObU8MyaBaCQSKp9O
o9s/XMxMaqv+QXmP2hUtpi+wWtoEJbx1Q2M45Nq9sweztJ4nyxCr+y8KlMJwJZ93upq5Z6WfCQop
4CSunMqb6L2K9sWY2p1cRmpd/T1sws8bukxtLtaODEvuzabIjHLrovcBjWZtzcMqX9IKfitvB4Up
jsCz6BIsPFzDdIf976+5xj+jsmxcXK92IKCCAia2vSHwDPqOnSOpHKJ93UQEuVGtOOsGStjBiqo3
LxlU3xZwsOUkuDFjvv6RCU6xgCgSMmkcLYD2ipKjpWqu08ZF5LdoOLzQvU51aB1I4S2uXRvVh1Ep
Nl6mf60A+xBMKdNT0IhroTb9hZU3oHdZeC18tVY53eNFqljt1hAb9td8G8T5tCvTIvOlsgLnfW0P
m0kDL3bpFePReJBng5JOB1014Xh61a/e7PVXdUr0C93RL4al0fmuVG6qF0Cnfh8zc3mcII4vUzvr
x8Zt2l/3900t3mets3+YWU87oA7AGEAynmMPG9vEyFqy5+hGsv3oQOCVl4jQtvcRutqxgC0MdPnR
WhS5OMDpzXks8EDSJC9nmCfX9/SOIqXxFF9t5l9JpcLuszHWG+j9/aIrp2+sOm/eSNZ9UsfdGhfo
iPxs1TnynrZPRVKND0WabsKq1a/3iaGdmxuefPUcBqHGvL3SzkWvjJjdfMTCesqF0b/lCd2vEhTd
OyDHgnmCXnXMFsHFrcUQNYyYmwokxUc4I7syb0ZrlfG9vI+XRoF2q6lQaBtFc5ZnQTk153C5Ny/3
gmD6z6uJJ/z7xEWbbRhty+/kJdqW+FRGpRNSQ7Mwy32H1JKw6LbYpGXlsE/hRScaxX4nMPzFxGPt
l+69tGWqPKdM0f1WYXja6embkWFfRePOpDYMxrMmHyJ0KGRwJDZ9g3CNq6tOYhdGKraLi1LaIk3w
DGbpd54NuaRKG5YU2TscSQBvzhHJiufyr7Oi19VDJ4ZdXj6VC8lpDm3EctpTsyw3zdjKC/mK2w/6
yp6Laq/kebYzDS7/yO7CArHofahsmUPyaKeEcoVTNeKMoXZfql5JNpYWGru4C/svkVr1fuh4jFOX
V1sP4Q1WK81lzvPuS2y21zEN3RvmfRZUQk/3LSb+fqxQLiipO6LOS36pQWR94Yll7IA+eKu1Or1e
388bdci8L2XVveTpZJ9V9vKtmW5dvYWMx8mg9kq8oocaKnSRdtx6e40S62nQgWmdtnqQV82gDvsi
cHf6mH38IZIogsFFVIcf6QIylVj+bwJVL0Eso7fGTJu3IPHMta1Z0bUWZX1EXjjApxLf9bhvsEoQ
sOtUw/0ocZOqx0H8DBNvh2POal6of5mWMO2as+psGH26NQLzRyGsYmMENc6CCw6JIffsK0ZlbMp4
1g7oE3/Ivzkuf33Sm+93/ko0FXDyysLVtkraR+vApvxTZiO4yIPbhuGFdDbcVEcRH/s60m869nTA
UAzk3Gx+sIfQvCqV/Uq9gOhmYduU+dqoe3GV62WUVfbaEp3qGxniAqxUF2tHy3yWUiti2jfpDCLW
JWb2UIyjsvYGmoSgMjK008l0dBgbrloSOl6SZj0pY3KzRT/7rm6326ROUG5WGvQfM8OnvbNZLnRR
DvcH/v5ga5tEnbXrxCK/iumIkgveayVh0y1CDQfuaoSc9dXsZnw5ITf9gCGxcvMgOA9K5awd0uXX
RMgzoFn2myZRblXU9o9eiz0E1h7Fsl2UJxwMWzxrCiYQk/OQZXXyIu+ny/0Mc7pDHmjOJiXInsq/
Dw+W1povBuT4ZhijD5T1eAqazqnVso2chEYYzKRNAZ18qaGzXHkeZVN9b4IKvjhnTTM65Oj5F5et
5vTnkPbtf1/KF6bCSLDmhCeZIxhbt1GSfTY4d4YwiXHQhxV5R93tQff8Po7B+qAN7ieCRfwIdiQ7
YwEQqvNIL1SD+zI/Wn4/QBaVi6tcZodnjNV7tsJQIPhvwm2vit8C3IU6uQdpwjBOD919Ggs02aIH
VsqjEIqP3l/k4vHnUr4KT/X3q/qE06Peh8x3tRaUIwreOlFm17rEZVgTffAWiTg59GXWrOWrfZqX
G2XAenqpI5Si0/Zt1UmybWDuHGPiR/ECvrqtdbYKq3nQyuIXHovqqosVcwuADYVgqcj/wBwWm8XK
aPRh71a2tQUE8nxoJ+pjpy1NOSwSeTVwpS8gmbwCztt7DC60uDt7SlJc+XnCQ1WTBR8nk3EizBiz
uGVDMC3w1UAZn+V9Rm3puixU56RbE9leAT5idP8PhhmVb1EzTschnDAiXS7jhiF/7DRrs8UTysl1
1VkNxcjPzg88G6K98g1ithGg3Oo1klpIpFk5C8wN07eBv8RKUmFVf3NNTV2Nqams3Fqp7XYzIB5j
VaCaSoxE2VZVl60qiDkDLQQbSJk/h0vuB2ZQ1iqo6vA5mzryHwBT+ZqLl6icxJn1LXzWYkv1TSN/
IgQ5PLowxI/yDOfC3Ma8E3I0g+aFSKikhYmFrPCumhM7D23Z4nPAL/Zi2tUpX76GY+u+N0Ua30o9
c2FRBeuA5/NUhhnekrFTnw0ts1dJ7BZvUTW626igaJNTDqVAsBFkPVNMPdf2hL01Ozc0+O2gGyC7
73EtXDxdoB73TNFwbiPmBDLMQgjs3Kg90N0KPpBSnOwF9ZaX8oCIZ+V8ScDGLeuS/PUtsYYm3dbY
OKPhtr8XpaJSs5fmEftja6O0OBffdyaRuOk1d63qlOSVxTcT5mJGcWx50UWN2qNtmZ/ZspUYTR+t
0A6XazMevzaLLphG/7ulgNHdH/XfJUwNYCiWvkaya02nyvdKgvMWpr+f/7967v9QLngmwkaMhTzD
ogX6h0ULDCsF3A5spcmfIwVztT8j4qhZtiEnvklo3VTaeYuraYhDYg0IQ0Mr5wZygvCPWYLhkTJz
10bXoUttaQrGa0MT7kmU/FV2anGVbDN5/847G+NzzfDmWKKrc9bzjNfNSCHXA8ZfBzy9rCx5KWqe
rsxJEckaEcy3qXA3pcPi3GU9quUomI6Y3dIXLq+2bXVTRtyzLHu4VPo8HmmzdrLDcDFaZOyaE3sM
2bNW1iOsQ1/uAQ3Om3AdOrQyjbYnHc5c1XpEhWsU42s+tVuncZvdXRoJ2fc6in4Qi+cuPHxByVhZ
hY3dJ3iS1M05QT/8i0zKVP8pNvFU7pmaY2iq7VnmPzM/1bpIbAN79aMCRrKDb4g4QsTmSXjFfImG
SgMKnWd8UfvoHGDlSvyEpx2kStnNQOjqifCSzD5WjfZYLcARdm7pFUfQD3nV52ZyVdzhI4/FCwzH
4r1RD3OPdypAzSGp6umz6Jy3Jh7KWwBr4xRR1THkN0Mfgni0teN6Faa6+2xB9TnO1fhdQRmOIVOg
HqvQwDFiBN9W9C0EKHc79sl4iAL8250+fpqQP2E0OezkitxoDq1q01h71dXKhynDGBVbz1Xj6tZB
kt7atvb2uVdWvigN5zhaFgDHLBbCQPGINVz+EvdK5Ot2oB5MPc5ftMRKlhz19rFX7GBT92VPtQpr
OUEOcbE8B+GnjQY8a131RSvmtWVigGyrT4xhUAfEKGyGSXtaWEcMTuH9sNbVj+xtn6hJy2f40ipM
SKd+hnKvb2u0pqfS9eK9PZs4+lrCPuaa/qxlVX5rJsO4YP/su6xfFyH5x+QqK1uYewUkBra12ok9
fBtCOIsz46BhFOcY58AzU5UFKG2UI3aeuh9pVnaT7C6MWSh7UXCDKYWRD1FkaVjC4kL9wDLmedPX
zEqwtkd5c0kt9G00Svq2U2YFfw9vi5/SeNAhE2+i3rFrGneGK13fMXCxDXEabIHv6/IuYLCRXXJ9
UHf3M3UhDuY6fHUvLpK9h/pul5lejk4ymS515n7z8qa+qHOKCZYND/Zyv/ba/JTpWMost+RBv/+R
8aKUtXmWU8w6Gndj1Y/HOJt+LQOtkzMX6qM9Jnv5seRFZ20LG9elgDSWdRAa+nOh0lCNrvVxR3qy
yKOFbjokJSPhTUUA0NOZyk/SBb6EbmXiepMoRKEG4cFmeHHB9uSLA8X3h1LCnOpgD690El86e4xW
DZYgqW73P4XOpu9OFeSeBmEAhl1vtaJUfo58ep9U7rcpiaOTFTcR8xbO9ChnyCGc/bzwa4xhgm6z
cG7cwgkQQyy1TlV6/U5P7Xcrsud9mEx4foedZe6oQQGucwsSTG9WROoUI665wYgsLtCsEU5yi7kR
i+MePdmwlrWnvDR7m8glnLGukWW+m5UHxty5mG0bk3dQ1WzY4F8XbMZiUC9RF18kYiYPOva1m1KN
PMbf2WscxNnn1B7Lekw/nJm6yIhP9Nrhc4mq7jiiJV81cqnUG/Wbk9rGehaqdVLxdSMoLnu3DLVl
ugHGPdWtudb6bt9ZRg23K/qUI9MGOxec1OerqlTFrQnIYx4VjzXGys7tFFDolnCfeqd6Fbaot1Y8
u8fOias9PCeNLyoTGQZdl1ElRmAc9Bm6Vez5Sh00R6lAypoOo+cgfh5qSi7dq8Pu4OrFAVpsDNO2
fpHCfc1+6EPIutIEQx4yJXyvI9dbDUl/owCBddy2kP2XM5KCcI1QWuca2u2TaRvDgyYFP27/NBRq
j8wJOn2Gmm4HFk/2UjoaZyBYd8P/HL6Ujj7zeUJuu8NtSjKSRA4anpdT+hHVrHjAy9ZDX8Ca0Obk
SbNBC4jzbA+y5G4Rk98vhyHW1/fePJhmcmSX9g/EAMJ9OjNNAGnzgwYl0wDkuDfHMj273XDIUeNC
0uMhLEmgOl+xBFPPGL1hSCK5PHqQzms5XbALihetnaq74ZfDqH3VmSkUvyzf2IiNFz+Ln+liY6A2
jbLDvnPp2qdmeStTHSLLYoHHQ9ulhXdNRMU0AmFFiXpvN1q4ozWzZZ3cZvhmun6D68aPMukCPxs7
mL9pZu5j1p57fWS0Q/pOURL608LQ4GNBOraMWuQB1iC4DL5d8LMwve+KVH1oY7I5GPEh9pBTqwly
rNHnt3BZOUvmcscgqN4DtWsPoeJ+QL4D81sOsurvSOnlz+vNNiZzj+ys3NvFGaNXxYzQqylADXkA
E/j/L800Gc74R1W6CKIRZWM8garUNfHn+od/i8NAZBq6sMLgfZg2/cLyHo3cPpuZ/U1uf3Et0PXk
GoQhiIRoaFpVxfBZn/aSWdNNEx+eOw9bHTCqclMgb9U1h71lz78JIk29eBlgrAJ5PZzXJNSAyRX5
DCecs3m5J9208nbKTmihnetAz1ct753hFhjap960kZWTUX1aTfhVmhpgL3kRM7yFJBIBamuEkWaM
p8fS60Bq/I+DC1+NgU68Gn21UPBzXmZJhgGxD5LUtIa9Wq7r2TKuIA8AqwDVj1QzV6RwUOcsZAWY
jcQhczLv4tqJuZqhOq3g303b0qnca74ckKnlif49rqqtUzXlOY0r9XRH28aoQ6i/AOVZhxGh4drB
Vm2YWVtaqvl3/xd9Wt/bdoMm1LeEQAOLUzCKOCjsTGXXQAsmKnXhY5M9Bysvc1aQc5i1hIOpkVDj
rrXQfY6baXoJ2HnXFYYfV7zKneOcLRoKE/cBfS6itRTlSzIyZPV/C2NDl/s3gbJ8lExHBU7WddSA
OCn8XaAc64AVA8MM9paw2woG/Nt6dHgH+6l8kgeszH8pQCl+jnfeqlXUH4orUMkHeXcXaMSWYzzO
DG2DIDwGJwfjtqss5Xvk3Bu51utN326btv0+V2F5TUhUqqCHnqU/AsM78l6UttoDgrrYLVZ5uIZX
1G/HAZmH6eDc0i263Q4m9W93otrIfVkrSQ2tPNOLMfdNN8Lav4vORUV0UzAExrs8i6fOeCfEAM/f
uj9by5IwahN0wjr6Kv0ZQq81L1XjHvR8qO8LWdaW0UpxIWNI5cE8hiQGxclXuYMmVRNBiWaCttzS
BqwYc8ix25QR/2XIQ6YVmn1znTTycz3Ir1TSBEXihLWRYJ0BiHoeBbHMApzPH52mf6mNNr8Kp3qR
V/KgAvsq1fgcpDbe9ZkmdgoDx3VOn/ycDwDx90GQgcKMRbJfaFreJcqEs9YsN3mrihHPyc4lIlIR
G+QbD17nuF9h3GbrQibduHjV4eFerbHj+YjcOrvg6qdinsOZLOKGYh+BRlJOYZ/ghuqLOhvuzYGc
zWbdbIsIxTUeHMXVmIfoHJHADkgEeCFyFV1rgLOMvESDtUc5ekGS5nw0isBitkj+xVVU2qP/WRXR
2jtIASxLIw7KMSnG/qG11/rGKfk98qMthuJcVpicoEFfuUbb3PQOEu6q9zLAxWLUnBO61fBCFbxU
u12GKSW63jSoNpO0NOtS1Da2Ar1gkmy2LCwnQM0WYUgB7SXznLO90HvHxOCPhHj2jRlGhTpL1q5u
NXyhavJe76Kr5bJdLkOTYZqqWPVGrVyqt3qKnuRZoGXRUxPlja9p4a0sg3Qn4RUX8tBNncONcGGQ
3DtKxs+m30Vlcx7cwLwWNtJAPbE81EYIRtO5+SEMxXtOnbJjrc+Y3w90EgEuYGi69fAaFt1IfgNf
JwZkCr/eNPyLL5K1IAN//xwM7MWwTtPxkFzgg78vKbbFLMyAhnWM0ZRSxGRfBr0wf5n6EctUIF3b
LS44MyXfQdB5l112fNdxsk3TY6UmLCCcglAiL6qwoCrdtfzuZ0E+r2pcOS5T7GU4tRRrSWp2x+Rb
ToY9YkU47aampAekD7hP6bWlHCZWg1briq/o29R90PXF1tGt8dtyX6B2WLFJQXWoIVQuXZxwcuPS
JeEvOf/460oRieMjAmyO9TC7JxQi8FkXay956Kt2ywLU/+sm/3cPfVZm11TNxX/Ts7GgU6WJ239Z
R5hREBTtXGNVmHVivcDaZzb9VeS0zsUAfrloy0GeyXsjGBzFGV0InbsirPeeCf9Vdu4NJNi6qOJT
Ssc5NIH9PMcZnnx1P+4w+uU3gcFz8kbiegZmMusSJpO5DzFYXM/kbbCOkqcFQAflBdLvKhjhtTbB
f87cbDqFdR/t8gwnipHRW08Bt3HqeWlvmsfZcs1TYVnzZcgJsVo8sYYFQ5ZnmETOq8TNHhmNdpuy
zaydYjfFG1abdJmdoEcc8/KtStWV3YbZa1842MqlNRyC1vUn4QbX3CxDFPNgxHPa9nvT0JjLuNmr
2vfWx3IyMEXaz6KEUl8OD+RE9E/lHJS3uJw/szZVzjBEwYUxP97bqYU8f0EsPfVrMQ0R5vAGrRPZ
xE1KSyRwfXqmJgMy1jM4nJa16mPLZaFZzM68ODs1ipPvhnpofHssyaUZnFfJ37Emw1qRmYIL3gKd
gjaupiLS3wQpPggmx9dQj6tjGOnY0xrIAf+tZvzH4+TphmNgx2IhoTLQCrlLIfBfj9Mw2bNG7rN2
xPwvfEhKu9umXunxMTmkvsghSmEory0hhdcUFqUP4Wj6Fpa0MXHdqbcpGXY4ZRZ4QmbdrTOK2kf9
Hn6K+jNj0u2rrebupyxCiDV7xTGvvW9a3U43JOTTDY6SBndj2dmBIxh/tue4yPK3oAc7hGWqHRDE
XhLWtqNALYwgxwWssusfcVGsPa0sj9HYFo+NW7EdV4Gyx3xn2MXwN0ebpoGgqJkdzXiGuls/jYXi
XJ3R6BB6Is1MpiRaY7o8HHrPjIm8qaDGqVPop1n6ZrZlvq1m8SvXaotvAM+gOgIdaS6u+qXr2ugk
lOzOAZqmqbzMafcAOn4gqEt9dScrPyJpiu6V7nJ/godVK+ZnTZ1DQdr+QLJ1bYzWe3Yd3kr4pViD
JwYBVDN78WookaMYGjD+omtKwMM+3Bo5S6gq79T/Gcw5dTi4St/4QYpJelujkexwDSAzC+OS+8jf
CpPycNepu2odAzS32VZVP1vZdaOi+1E00fgvsRLW/3qgWJrwtLFUA7oI69M/ttugxkrDyVB+GpTV
7XOsaD0NnmudrAUWxe9gBTxibfCfIP9Blr7yulcWPMCAb2bcVZzORo8H9yFpkm2tNe7JS1LK+D5o
iD7LP8IiLF7ykTVbK8RPhoWQD9Tx09Ftk3RJd7q1U7LhK80yrpb9M/amwYr0NTkKQ6uefVNjqD22
lZNTqQL/jEbypNhCebX7Zi3noaJN8KEcMEtAllL9D2Fnttw2km3RL0IEpkwArwRHkdRs2fILwnLZ
mOcZX38Xku5ytW9E1wuCIGWLIoEcztl77eyg9s/NDJdgSDUuTO7FsbG8oxrtIydzaSgz66tTImuI
iPz8v+9V9cn9nkAd5k3p4iuDp+pAZRTWHxOoWKzKs9F33N22ymlDiluNZvJzGAxfiDbEPUYfC5VB
//W2AEyrxQ8rlBSE3cnVkfHrkV2JpyiIP1dK5VVnVrp1dXrLmvjpEqd5JyKzfeiBB24iyAe79X4q
5QDXN0Qfc3uEddMPIz3dRjoheNd+8nIfg0u8AxijfxVTsOnWdkUWlcgla7d+6IbMORt243eMuhtN
onL1l3LBwAi5YBIW1nvbuqgDCyL7EpghaGjLI6QumWHej+uqW2avuSymtX/VPVvTrF9BOlxVbx7f
8BaXXEZ5iH2VQZ3vPIX4EWgrVZvFHWO/mZ30CeyyezTNIjq2IumOJQ41qvn0ydWhGrKfwnaHEyDQ
EgVXXh1TmbQPU+cEFIv0t0Yrw0uUkVJPzmK/10OM72WXUkMUnXZ20upNpzC2y73WestTghoFeYSj
5o0b6VBGFQ1XjTCAmWogjy9900RbLOIeARR/p1Q83i6Jf2Jq4XT+sdby6KJK6eFRtoiZ8PQ/uL5W
qFOzxql4Z8xK52XNz3OfEjeGsrEZEnb0ojjfhlR8jm9kjLbHOs23gcwpa1Txe5i279Nchh/rg5D5
d9dkZkM0I/uYostBVeZltM0nyzjQ+0cns6LWytGeLpoHxTPI2/PEN/1gGgjQ8aFpu6HWHYScsdjo
vRc+43GrjrWhL8euX/2Lha35mVHsQttiE2lSAywmqjElv+sgqGJ+rvpR3wyOK9mT0+yLhMGOH+nA
MiJdRn93XDzhvZXaj2QtEy2ueCxTIF9BbYcvSFuGm5uoFZ9ZWow0QEbr1MAzJYxI4jHX6/hLyq4M
63J1EXIw9sMc9ff9lHzF+TSdLItcYXZnNB3L2kEGzAWorjtv+iYMW1AoXMTrhGM9BOO1Kc1zqVsW
FhvtOcUoj2Nb/wKRvjvqSJG9+VNiQNfgx2Y4uGLUdlPTP2sJGhurwsTV61D/+pZ64a2qtrittltk
sDzqWvgt1LX5SzSBimBR/FyadfjmVO6T6g9O46uOFTIh1PExFsSjkc1BytpqmJxZclOUNnyv6uMH
ggr+c9W3RdKfE9leXPYO15sUqtGjZUdvak3iEcmjNot3heoYPLc8BlFXMR8uxWGS7uhLZUNRtpQc
g+hFrz9ws4iTqs9ow0gKY67tUUyk93FEtsfvR+MyZP7sEDigjCnzWvhx6Gb9yypH/jfYGBgk94FJ
RUBahnQozPyxyJEIHKpQesQId/Z8A1dUhB5sUOEWhx5B0Z6aLnyHLH6ZF69+NMtavMnxiOUufBP4
trGOyXMxWOKtHPP1q3EBIq+nppnPZCEtVEaq9FS2Xv95XEWEa5QEOpB7i7bRuzM7GL4xqj3hpu8O
iz4jJQ1QZder5tpZyw4Ugzrf/phrIR9kbj42q+7q7zO18fj7bKrb9yEMu8c8oecI0KHZhSurxTLZ
+qdG/pPbYjxPOJ8Zmyx5QTm7wFKOcloVZg0uvcEMWFOcEZPu+vj0JAJd2j0m+rEPkQ9oQOf5X3bh
qvb4e/JSXwGgN9OWJqMSvYc/lgXBWMh+yNETU839oXbZ6uAWTXRVj0DC7j3WinEhHYrX1qcwMKBQ
pvrwPGTgG0YtT/7KDXC0VDy+zg4OuaiT3bUYYljgMJy3IQ5h5hTyQBFzDd1mEnMDB0iG5xHFj7cS
2tLCZIdoRv1NemOnwRsaHedeydfB9JE9IR1Mpx7V7lHIzUq+sqNZRhuXHspIuUVC+CFH1Xiu14Np
DoADIa/sQ+yiuT/Fb50Q/ROUSVqATZ0csSg1flsQa/m/x/j/N8S7wtU9MIq2Lm1b6oqD+o+Fe1/T
UYslciMx2PL+Zqdq3IOVW9Gj3Zut+WAbc3q4FXpjK0YgMyVf1NQO65rNnGZP22xE2H8rb9ZVwtyk
bMZ5OCXnGwDtlpIjsCpseqP+bhCEcVR1stDUMPuh81AjfwNf8W4mbkMMnrcd1a5H9Ea5GyFepsny
rCRgk4MGEZfPfEy6TLwUdHnT0cn3tNPbXZrL8nM1YeinoFjexeupMWbPTju6j3Kq5cv//gCpZP6/
igSlIYd1leWaQJhc+w9S8wqTk9Zk6CfstvFdvKTt87QkOxmP08YqmmpfWgQQqoM5EWh7w1EHMY6G
sS9m6mcQDNV0U1DZ8LsmMYHxNt3GFe24z2TevJdT5VurJU3mcbV1wN9cSKZIH726uzZlFsovrvGQ
R87ENcouoIZFOwXcFDdjo7Iz8sYpw1rBX17sAHPChgwDPX+YtIk99JSnRwCEtEpuW81fW3Q5O9Th
vQvshODHVEcnZv7lqxWg0FCr49KwnX0WVI/dQmDpqHTnPV6zvTr3sBTug7btN9ZYMM3HtSHOfZdU
0dZN0XLHJbsZjWiGFtAu3XVKfOoUo314WLR2YnXkyS392BqeVXWqpmB6NdD+XZdGT/120at3mbcs
AIGYXNDiJqfbdeYGZUYMZB9/iwJ0e6t0jUZJ74MeucOTKBgXJrEcVFEnd6Zyn/Y6GP6/1dmeQicB
yIUOasyPmeWGL5Etgo09NMlJaeKbSO+ujqY/JcotVQvjv15tyugqCklor9a4j6UU6HI06e6IfK7O
eOPMFJSFYexyOypO5E5aB8qI3rNKIKmQJL/d/pBkmb7iVcqP1L/7S8igfCxT294tDYJxIhxpjeBf
GDuHcscKA1YH9XyZteffTwVFe6mrWmt2mQuDv7AwPIX4pPwbk6YrAlDGODcO7uL8bKoMFZbBVhPF
4XJHfLrHbmq63u5ku6sPJDvPXzqWxIC9PW+vLl1Tm19se3ZP8TSzJFErPMpqvy523cCHUZXi2V0Z
EqWTOX8J+2FOMjCJWQkyap4INCDj9a7LUiJ+XKN/skevv5Yw9nzl9FIv6EYa3Vm1PT06puZcvHrE
s5CUI1e7idRauYYHF4ZQ3up0GqiiJb1kS6XljFTr6ZQCqYptcWiSSW5vF0MOAxryDWRjirzhLp4C
ts62GHGyOxgfwlf2y2J4juj5IO0M03wFFuMZZw5P/vLC/thUx6ky4hfFFe1QZPno9dyjuphRAMxb
TPlnwBnwIyO2krRL+5fBIc9PBLM8hG4XTp/aLNgPci7gCnjBZ8ucT9So8u+RTg9+aK5VRvaZZzHi
cScOeNI3FsKoT3pazgTzzuEebfYX1TZucC9S5qi+qjMdiuoxqVPhl1ajHZea7LY0EsnbrNVs5bQS
61NOUG6feqcZapkvNC19msmqV+0z5UIIiiEkCvtHZXTH25u1GjJXgoHfzbzYva9+m3TSmktIJ376
ZOqTDhEZgYp6C7EuK0Z9vTuZaaP5DqvovWir9km9YPUtruD1h4F1gd0dluwgqnm+r91ivsf+hho2
nhpE696EN3/I5ZbW/hXkVnMXgpbyDWxIV8UWCGJihJXotmveau481l5S3vfiR1WOV9VtVgfVbFaP
lBaCmCwYr819wt9PKSEctjc/ByEUbG4om0MnugkbTEwsz+tZsxZB1Zk+a1tlljA8Ir/W10bGAh8Z
THCgFgHdYD3gOmUhkXqde06CHdPtZpCUHQ2o9cciLFMaOwdyxMV59uyvqvTfrAQPY2E5BfygzJPu
dcFs7E90g19Lk5r7sj6a1ufUq2FV/UxRfj8Ms1m/AKMgPJZNWtDX9Ys5177Aw6Npg/uoRq8e/DuA
CLDGkuXnplYF2XB2LIy7iIE3uuybA7paMhBmAEajnmFzmNL6oOgZldkK+vnpVRmhqO32V5uepBpO
1UHD373p6kDb1XYfn1DEPv8ei/Q5q8/t7PxjeELAQBmrp7h7n3lhexAOydm916BsN9vbx3j7BNWH
OY/whhy+q+UWEcGlVROJtLQPLXvS82127ajz+M0KGmo8bkyEvk8dtaYXXaQH9bQTGBV6z0C7ZFao
XVDB0NFb9OlhzsARKTGFk+k/zI78Ca9arkmWZFejioZdC9Jt2ytOJV2rzA5MRp++xnpi1p8dB2cy
o6O1tAg3AovObQw7T+UpSIAvfo6M5uLRHWCGo8iUo//fASbJTkSFRdfWbD+gaTF7x7J8bUbAYmOj
kYZVN9NldiJz54p0ebppHHF/PrZerN2PXdjvBdyOe8zaaC4K/UEJP2NXhOcwQjM24c8k/3Hlha6P
aDaOt0fqOTBov16deieEe6lb298/rB5NMYHVMcyMLUoaf3L16EuH6PcYo+Hcq0Y8mjOfzaSz7+gJ
pVcyxbWHptqpIUANBlY+hQ8DfNagP+pmrV/VCEOQcnkf5c61lE20h95Mf6bX3fPvR9MCUTEph/ng
1FO3M/WzW8/j7V8bZqvtb3NlFuVIchw7vLYR45XZxCVgMcv2KXHER4ykPxSmLHam8KnU/sIHhmPP
qvDLtfMQYqSA3DfaI+WfVDt0WrhVY9/v9xgyhyJyrDFXD9oxrjoJqcWB+Il06L2ZptsiqQbL7smr
gvr2aFseLEc+BF4gD0Jqcq9WuRBuykOS4FJQp+ow0fvYDc7cXoW+GRcr+5LQvDkHrYshh+IW9Fxg
AOrPS404unaQPU+SMVA9ZQQkA6jVcrmgIgubStvprWM+UGLUdiBqUVHGv3aI614xbnp2m+0hl+Ap
e1iwL0w4Z1lV8xeWYdreXmdYPbVeOgD2WMl7903nNr+rAAP+Ch+6CYeoAXW+GgbUIfcYlM2putxG
hgBhDdCNpywbSS+YqZrOjDbMPNGxqLRv6gMmpjjdO1q7bhoEdYYP06bqUU04ECU2A3+qch2E6fxN
fXuURbvnhiigLcDZinm976560nxXf+doZuxWljjct3CvD7+kTVacXdVvcvPmGtVucodvD2kYONGj
nTgOsqi7G/vZbaODBP5AZDtYTSbpTdRNHmEwluWry7gIMmYo2bwPjbGri6A46TVYQ7sb57csTB5q
tEZHLNLAg9c1dgAAVq9b/Gjope4LXXxRYra8bL9NWhbf1SZIGLyXYNBwbCRlZ7w0nKlNZBxFxktJ
Ys6qLT+BAzJY7zr2y5y0zwFAjqtyJYd1tRLK6fuHpv1sqe1aHGhif9Pbyw4TiCEonCTha5XXWA9Q
ZXI9ae3pdiXW8proHsriOf6ae7NfMid8ZX2awxUm512z2nJfpB7CpvXg9rOOBW49DTP9M8oVMO1I
DBj/VjkywDtSdap8LW035nth5A95YVs/26yFMDhZ36MqGTYDGQ5PBnXzTdEt/uh2sXtYOge1R5ET
CTkID+MndvdOW7JLYDSwkaoIkAPUOF+sS3TFF8vYX9HiBNjroL8qMz80ne6i1DNKjcWSCtVAYI/b
X9le9Gh37tjEm1jH0VVCYi23tK2b3VAhUD/WWvXBIk9AbWMwUBKxEoLR1iXK4K4l5n6pIuMXSZYN
H/UtK7imeYD4z7LFdShIbFprLQAlwrvcDvc1JJRzbOH9UzAuheti5Xg/q48qYdO29o9oRVgBHA5c
z2saBx6fTZqFsz/ddAFWr2EUdpBZGvrnXCsabNxOulVXCJF45rGMl6/4MXo/MGkrKc/kig7siat7
tbga/bCLc9+d8uzgWsKBqWent0dj3APuVv6/iTg/H509GzG2CNfGat8sDCmNDyX5Ciz6RkfMKCA8
9uh2d/1Y2mcbh8KDp4G+WFbaazAk/Z0btVihgnn5RfPGjxdtbIxZezvu5/MAzeAcWcOw+nYf1dnv
53+funOHumzRw12H83F1S69HBT4JXUs/N4UPa5IAwZZVDhKt/7woKi84T3i3b6SUeajzfTwwrKN4
nu/dxs9oot6rQyvRd20oInaAZczucDunmnAKQCJeu7J+qTtNnJU6SuEbEaG8yHCWZ23O5WNaHlF7
2qe5lFQc1gDeKA72FRlub+p5eHqFj0Tka+0KDZ2jNr/Sy7o2unhG79Sefl/H1npFQ6tjFUfQUlG5
KUjMNcuQevMRRmlOYsrSsMgdu2/NiN5LRfouRfgYzeTE7mgSQzt/DEhefPQWMT2i9sCOo50oky37
aDURV5nJDLs+UtVRmZAWqV7tqXad9KqN5BcAHPvJBFS+WPV4zovSfZlZpCpBSxuUZx3v031QBBeU
wbTfNINLL0pl/aGS9ppRP6q7clYe5jzMWebXTbWdJr5y6FyIJ/7xUj6MFeU3ntSbhemy8np/cJzy
qrUZqXarVqKabcqqTRHcxYx/L1kqTlCK3Hu7LhjrWsOD9sBNeCP5LDUyzniell2E7TCpxuEiM8fu
DqI/Sc/Lr3jGnWuuiSetSaqnmE0tyev1p3hEmqDuAFzQ2T6ZmpHKrksExLqX/k3U+f3C7+fa2nnu
yZs6RStEwfAg1JK1cgc1v6cAs/4+scb5mK4zbua5fg6TriNU9e9vyQ11TBLpnfrOsmCYH2M2oxcr
6R7oi4IdG+sHNWYgHDYPjt2z4leIvzlyDgMg+QcmwBi2gTCPzTwbaLtR/6l6oSorzvi5kQsK4049
Z9rA1HUvQblGuZEWqndOZ/GdYnfjO+CqaCyX8DMLSrqxYeo7deo6DSxfvSDja30Vh1jyQNjsQ5Qa
BmtTdCr5yF4TlcLPwTIJQe3N4EkdkLyQWD49RuszVEDDaxxP99boysQ3NCkR+Nf6fisGHfLBbTyv
gk+NSUTm3lvDAAKpJ75rJCQdrEKorEfFqQeivp2mlTs8lVOy+fUJLe3j7b7Iczjq9hJ+6zy9vqXe
2aPztWrlKzqP1XcT5EH9RowC3ipT/9JCL7v9yyHqvJ2CVrnYInbCXQCKKcjzesp03h8EdrDzkvTh
MbSHcwTL66ocSlZjFhc5zW/KwkRmy7iHrdZv/nHxG9FbMy/NNqonNPLr1q4WprjGRfNAtxhlNoDu
27WsLmt10LRqh6PuiwHc+Kj+DVX3BThc/1PX3Plgzv1IQB6Zd/0WGWpyqgIkzXHi1W81IwJgHGvz
a+6Dx0F8EtClMAwcKHLaO4J9ICjqOZIZHb8fF3PH/r7aCAi+p+zyG6oUL7J4yi4Kc6SerfKheJrv
FGKpsLpdYGXxJcjdT+rzkkbn3pXt6Pgatd23eMpeqcTJv+A7XRIwqZ9sPdwumKZwejrB0Vpi63NX
Wzc9iGLNkmAHl1CNLoVHVqlSp9prwUA9qiOt8htcB+0UtPd2mae+CjyIvXjr2j2+6KHhC1zH1cLN
3V28zPbtGos8QGIO6xPMAW1/8JyOPPO1y7dO/pXI523foqGj7b8qBGh33Mkw/9wM7CW08TOanvwS
Rl55Wx0EDdCtoKjuhgXVx38PsWqwjVqEokWbbY3AaUhkmUvEmcDk+/bcTPHyOW0mIqhL9z6QHZT7
hNt3yKZh740eC/0BllPAFmUTjVrM3p9ZeL0aQ5Ghb1FppUU7aHeuOz01gRNdbv8BJTbWtKH3Ss3Y
vlad9cOmN3EM+ZAOhbuIJ5yQ6lKaqL8etbC2cdSQKVxjslqfsOlmb4rxqAH++xGFta/a1urQC6xA
t2WKVojuqK5RtRIi3jHfTiBzVqWgdrgVkNlwF3cof5N/6cGhuPyjJ408HZyGiTidHpC0zD+q7aEn
Kjcebeu0ZIn3kT4PWvkVcA+2frIdLwMZ7nsL8MVG0u7PiVMgqHfA5s5S/xqONG3okpkAKSqzSyhI
wZ6Pm4aBtJDzsfS4bFMny096WF3NoRwe1VPUAqu9Ier3doY+oo2Z+zgMukETZ/Y+LIRa6n81yim8
OKB+NFH2JHux8FKNcrm2gQvd3gEu6ql6dLR6xrrBgczVWTgdifF1JGDWORW4VpbQjXNU6S2dkYW+
U+kY4QuxPKZB9W2oXQNimgXtb8xQSsvolOihsy6q88eysI963yc/mVR4IKcjVWl3xz/u7gpNmw7a
2j9S5aWotKEqy/qk9reYDDeOS2eCTneKf85igLaiZi/BY25o+M2vQdO9YpOMPjQSmDadXUhuM+xr
Zh5C23PCNcAWmWpWLQa6akA82Gch+Y3IYUNnRVCt4WHFUD3OXY41ZtYuxZi/WhGOZxLGnnvNmx/w
G0ekq9NRSCyCbVfx4h0VSvul67qB2N75hzunX9UbHrXK2Wt1TdBc6Xydg1iQBh7TtGRnbFHXPiCb
BvAaRmwqcNhrCLd3Yw7UnMTNnaAotUKJ4Ik4QIhUdwAUmhZPzsGVBWNoafe7JQe3qDg3OY0Gv1BX
Etot+UxqwoakqPIK5/yLZAd2X8+ttwaxFHjqOHXwKRxq6Msb9WrmBNa9HRS71NQygIVYEwbNmHxV
A6VR6O5BxSx+a4/vsmeWYIcZ6rtu9JxdOej2rZRuHKLE/KHsFSVL5SddxIdSRu+DaGyqyhQ8mikq
ziILvsfIk60i1e4N4fC/ZaKw7lRLvsSxuL5NlIR6cyL8ZvzsJCP5AWVZPnfd2ByGhU5uieIScFDX
PbsrwdRc204ZXgW85+BTTPhNG3Y6GM2hBn5FVbPPKWBfDH0WbAtJhdlquuYHFIofdJVJMLrImfIp
2Y8DxHyva3V/WDsWKVTnS1AOO7XcssuG6Yo1mpfWC/ws6KpKAzWn6QFtVn2UrVbsNdx2r2nUgavs
LfPRXebCb4dwUyWi+Bq6abLvk8w4US9YHkPABAltCUr51srXJ8jdsMD2L/NSn2xZcpfVcwDa3Pgh
JsEUbsakEhWlwkW+hF6Nt6606/cCoVE5aoNB7mabQpJau0FVg1udmO1QmM4nj7SvkLHwPk3H9Ng3
zsnRgHOFo9PuU+KHfLXEuS2DqQQBfPvfPUhL/3NMpE9DE89AzrUieuw/3NREBvSykIM4FY549whU
XI2z8Uu/RCk1pmUjJHUbVWAsqUxtvcQ1juwz7ww9lPdZKQPyja1kISIuM/fQMpcrcqCfK/oHAPqH
WmUNc+rerWcIS24BJJo7fWhmZB9th0kJuYR7qWShbbK6iP+tyeqt0op/9v354zzBYG/Zpr5Kv//4
C13y1dKZIMDTbUivTPnikpKD29gY370WCDQi9uBeJsav74p6Aw07A7IQ4IbLpBvVU2WSMIyP45IQ
OHpoO7LvgmoEDouY835oarnBeb88abXxEsdd/Fkv1nopSMYKNc2Bntlo+MucxeextViJ5lb6ELoV
jpD1ZWwpFmQgzbiDqDJ/YWPcTwzyTaYlT8Rn0sDIWspbUysBZQzvcSzEVomUOmFRV0jjTz0KtjlF
3kEuebRcmvncCIkOJ/tc4tt8cNmNURyAxGx6db9Fp93fidrUdn1qVTuldp6y5jkUaNTKERBnMqGU
Uo+ivx+VrP8BhlrPqkCnqvltgkEjrZLarw3zXpkKRqdpjzMjjHD7vxq0cZj59EnbQUcF1KJRsEmH
BliS93NWGzyvIRIFd01LQi/CrqhspquWBBf0I85BT0W1Uc0IFsTLRfe+QUP9oa/dicLJrL2uLQ96
r8ldGMHEVY+0wAgepgLErrUqtuIhvxvWswiS8IPdj6lvxO4eiOl0Vb+Qwnu4pfIJ7Wqc8IXgGDVz
MOF1vKtX078iAyaNeb6NiCKvsrss0goQxSzn0tTZWktBAX913rlp+OHx5h41Ysa2tcwK8qi5OlFk
hVz4ved9Suiv+1Gzaj5Nx/0wEChQWHHCE2ZflIvo5ne36SKxcwsJPWtKLt/4+5x8N0nt2Iz18pPW
qjgRyuD4g+m1D5SCEjTfc/Z0e4upQMx0yy2qIQ9jbmeloY00ASBRa2OSIwk3QTcSb+7PlO+PWlLO
D5SPVm/uL0OiiAjAYAg/p81ePZsU5rdqatMz+KmInoh9RHxub9xlOSi/YbYGCbPp2thhf1D1mN8H
VagpTQQGaOCMO7IqmVqmoVwLIqP2L+OZsP87/JqhwjM9z5CMZYaNsvxPmQ+gzVBDS0Uo2OwMni9k
+qsKpWdFv3Nxue/CuRgeW3eRftK3vlpye1ZYbfJoqA40tKv9opPtl6xrgtsn2UQy9TORdlsrL6mY
S7svzup84GaGKb3GX4Qk5jkWzn5qDpR2xTL5hh3GLzVyQZ+0A9fP++rzsGZWqoOQH1U2xk+i7VvA
z6NxRkY+scpK7dNkYiCmEke1Co/eqqwV9RUYv3UxhsymQBTFd00WYsxZ1/aW05V0pDz3UzoAK9Si
NNqIYSdXip4TWd8dhPCf5Gx+xY293Cmes0Z47X0V281RYIHxAs+fucGvriPZjRewPWEtIpwtu+lb
UhDTswbfeeTdFVIrnCN6X1q2gScQtsf1JkImQ7r2yDyM5QEwd2od2gXdhvqRxYD1Bvap39Rr8zOZ
82PAVs+XQ4LIsTUtkEMYHDzr5BJg9Lns9B9A1oYvwXovVQ6elvWfzV1jXmSaVKi3J/tgpE68g+Uy
XW2hjdcqf5vZxD6q6rmrw2taBBDrgYycm2OJONlrVw9XgmfZoiGOpxJ6X+QxDvxVuTYa9ru6U5gm
hS9niavWaBmKhvapbrpPld1P57+fvmmdUl07tNmmDg37LRJC7nVvnnZiJHJqHcbC9QBeZe0ArEsA
W5TBP8rQlmgPGqo3UsdhwGqJZR3Gj19TD/0/0JUvaimfClC4RTMecd3IxwST8NSk831ipym0AFa7
rjYn90HdMmdNA7CTejDX2x4nFl3JeDvKniF1xRSW40cZSAfgauLeuSpLAr6nsb3dkVHADa2sFYk3
g1rHqxXRLb6in0XwEQNKrMVAewf7/NKiAQnKT1hUXtU+xa3N6iErEojC3QA0jN3VUK5Q21Er2aii
PTSg/g1bfbKJgUoy7DwAKj+splgRJW65h/AY3+WJ0R9U+6vu2wRnby2OHvAMQDX+BD3vOU97jX2D
bn2M7Ho8c9aJuxnWBA9gKHOvVSfABfJXvITQ6yvtXe/D8PbL0pKnslYH1//PNsL2owyHE7Ihe3eb
nPOU/EkpF6RCNK1dhx5QZMO7w/B1CWbhfbheXp4UC6Aro4c+gqaMxP2kVuhqrQ63ZO+2jGrUjwCZ
w3NRDW0lDSrIGd6QiFPv6yK97xdBuNe6jk2gipxLFiRZIymwITI8Yl0AQaz1EctdD9v7ggWl1Nyd
s579/jHQDbS9zHK402RiPQ5eeEEE7CfjEP0o22IDkW2M0SBhgmz71FezjVcW7rVe6w3SaR7HKu0u
BfJak9LCo9pmpYtGmAt7CIRTIBNAJ9hNLndcL8nJCwmNo57LosFuCbnAPrQ1iuR7RZvjtaEGiyJm
3ik5qerG98SZa1RXzk6/rMQHXLN5FJb+zbYIKRlNCMMvJZSQ+xc2fxDfoxj/hEYGcZ4h631ZT/lp
TIJjgyQl35IVbB2qmcipFl7HpdV41w7ufkCbevQBef1w2wINECuP6n1k9GRpmk/5vpBBfb/utJRa
RBIm4mDjJcoWreLWaDPn7fZvkyT4tshxJJ3cbiifO7Db+/o9rbzu2mZ+asDwvmELi/XNFXoZ+1oi
urfCbj/wW5/CIu/fAN7952n1A6NFVYQsituPj1P9UrXeRSb5vVoeq4NegNlsIDu7rVUe3KYTRM5F
mI6JR3V6SmXZ0PzVJ4TeZdCdgAYOz3r4rrY5WslGl/HJ2HBXWNuhYzukypEoPky/dMriMMQrZ1J1
YMaMcK6kQTowLWb1jPFx35QeWQ9VaOwVCyGkwHpInfykNldl1EqU2k6/a62HxVh7CYn4aszd8Gpq
NRO+9Fa1IW7WoQNEZNsEV2A824/p2OxuJQKt4FJoY2O3RmPdQJxzNl8sM5t9I1rETjUUo7cpqbVP
SZwf4gy7GqlEEd9Xjr8I0sVjXcw9KskJJmTUdFtl2g+jv1SaXsd+fkMWxXyBdXyWMhTtvtZJ+7IN
FMizTiBzWFgTIaN0q0QFMqEUsH+UyEoJr7J9a0cubzJqLqKzyzOukZeQaMkapN5ZtYAzgBFbPRns
H55ZWjg+iGEZHhw0YieotHRJnHY6O/Xy1usF6YFrY8eBTsVKIZyPvwECEkn95fYZ3IT1Er3MxkMj
H2zwAZ5DG/d5mpqUQJwyPEpKMr0BjlgtrgUeYwYnAhJnBijVV1YH2yK7Uz2n1BJOH99nVZOf1efq
1Bm31woqaMJgPqF2RW459fVJgRHlrDUnHJgxe2GB1cSM3+0kOhpN0/xcH1gGa5fJHa1zQrTbwSpd
lysMiaq+ABDuh5oqPMup6FAmnzJUmxSVMecZ+Zomri3H3Ev1N7grBzcO5V+VU32bqe6cb3hBjRx0
2Dwy32pJVL2oR0Udfilz/ZlxfTnb+Mx2kK/Kr1o0+sJ8rZaaoNjGqzbZJA/k+A5Ht5TdnYEQHnDy
iu+g+3NxROTt3SBi7W+57QNGPKQcQ2CcNcMQ24qefNk54hPtzv462CyrnaXNaXCvOJvBdkHekDWW
/otc2pCrwPyfG1Gh65aDw9ExTGIkDfcPD0BfseLMwxqAc/lQsC39DEDcd5RTT3GI5rbUDqzWsReT
fnFq+6r6bHnBe8Qu86GEUvqWu9vZzXMWtWzKbU+ng7g6QnNyQIIua98GIe3T7+ejTtvPfXOKGqm/
IM9ik2Na6V08FON2RE98aiEn97J66VcaGdnHsPILMV4i0xle0xHrYp3n9UFmUCpkWBfXmCIjlgUn
oEewuBTJsUyG9O+PnmUb28hOskMjSLIpka2+0PvqHs2i2aOWp+/XNXS8VszZUMvVfWs+qN9K/Erq
w6Y2T7dTiRbTgBs06f307Cw0HJXks7FPEaSy8+gxFfyOOlfJ58AM2ktek31Bp8x7jAjn80tgOc9T
NaHzrO9aVZbvbIc211guxxEkwTYKBODEdS8JzRhtEqjwDTnlmAO7VGwLIk5YiRO5tJnMNL5YApJR
2zyhBYg22lSh71XfWUo5ODaJQY6D70rMN2TeY9BP7Slvne9KnaFe//ssyWwX+Ay3RCvD/yPszHYr
VbYs+kVI9BCvwG7dbffNC3LamTRB38PX1wCfW3nrllQlHVn23nkybQwRK9aac0z9jnwQgC9VMn+E
DeTaUZuTu3YkF9VqBI1MgY6ARsHaXijkYZzx7Cpxshdxpb3bZCjuzUZtD4iJ1PcpBsnRR28rGuNu
5La4siPiORW8tO8ixJ4atzqb4IzXSHJS852qvRhr4pk1ZKgIsWcetz+bUEYk1hw9NKl9Itx9Poc5
samb9RgxwNVUV/kzgKOHdskGlPu5fG/Hl83fUwq6dOFEI0tZ1O3l3CySkwCPhuSiMphF0aje5iba
wC6lYle8pfCtn0KXgkuvhv/HsOj8p+3GghJowhbRdEe4nH8NHsl/tyhUnYKVnFkg+Txu0DSazyll
/mhNZK/mGIVHWyPovZ5WEwGvFymJ79vrhYzSHarjNcZJ10iPiozT1kLN8cZcp0b8+kOO2t7tzaQ5
gNk9W4a9vLFa0vEhR5tHzPBKon68smnZl/pU9RpjTr7aUg3yHH/ORGoqHeP6o+45ypFDacDKnIog
sfAUrjOE7QaiX39j/I+vpjAqzj/KmWJGz4KeCPuPUpSgpvksMpfyIZkS/GkU4A8gtzRgdj0UBhJF
g61eWBaKi1SfrR/KXtIX4mhKxmNTaxzjhSlgR5VKJ0U7TysDZPuQNxOB2UK9H9aXiNsavBY6BJhM
FvL/uy/JL+g/V0uN3x0WE1vFWmJq6n+07QbFHfq5s9NDPqRTuGcDG66jNfZCVvMhjLPxrTB1snlm
Gjtl1gDrFBBDN6U6Wltvtc8/mhGiknKQ4tuqzn1bhb95rDkaM7i94yD4NSkjBwcrFJ8Vc4LNyDsm
0wOd/5Jhm+hgADOvRO51F6Xzr+2XWhXWa0wE8FNvEUZruRbZHqZLuvIwrKerxbegTBzDFYCqQR48
iIjm9rDSUZWkZXCajxaeQny2hzmf8C/GVXFTZuGtdHkMcMKT4SUNQp6daP5I4+iuTKzd3LrFzbxe
c4A80K7jRD9vX8btBB0a1PJu+3JS4w58YWR7UQEQ8oetpcTs0ONYX4N++l2sC/NgxKgXlvKYxdib
WRDUXS2IKNp3sZbeVjm4SJ2WrtcphbK39VD+KDSaPrPYezsH/Zo73rAEnAAcNI9KKj4LNQOa+K9P
ijr5peCZ3WOk40yynbibJJsAachHCS6PUSoDoSUfL6zH9bMmF/2IWQW2YtItb0jOAy2PJCTUmTkn
J6jd0ifJmYQn8ayHJA+sz+qow5wQlnhoYyAjoRXZIFlJqgeZ3z4PIyEdhq52RPgtTPGM6GvoKrLF
rWa6p9VMbHxTJqc2R8z6f9+4OHf+c9GBsmAw6VJt3cAu9r98UW03zV3fK9GptUn60YCCPhWhcPd9
U8sda554SpwWcaBmMUda34XSMd9Eefi5vQkKyb6vV6/s9t76gTOBt+AZ31saxI3t9aWsCAy3Dfhn
/IWOKAxKzVactzcJTsezb7n6YXv377++vdtVmjiZA/mpvcseuIy98GOsHw+Zc5wnrXjcPjSEcgSD
kjv77UtSaTivRtUxU6mNt5f03pUMQ51//q9Kn5dr2YRvf/+OEd+cl+iUojh9y0cnIuG5wXfgbX9k
gt3XQD27dXr7MdHpPm2KHRwXjJhUAiwKgLIY9ivzUbMXO9iO60OuaEfIbM7VGBf6EaWag9GQ18o+
d6/UxtCO5pCe7E4L7bNmiOwC4sc+QCTU/O34jrBEgXzqVhS5Kr3/WtXRP6jM0KEScTAk9+K0SaBr
TdwPaNNO/dpBEXxvnp2kzKLWL9HV+gP12ps5flpOOH66aWsEEZJa/O7NfC5r56UOo/bqrxoCgTax
iHdb515nrffUlUlArXWsbRbtnIf/lVPt87YMqUZKdV3Ov/CrAoSgTe6VYWz4CmMOlJIkHiN1ZDgN
NxlyXiWQ46/j6bxrwfbRA7+ehb7b9pglE+deUa0PdegL32EBfMCbLfaY0cmxBfa9G+gGOUnqHgi+
SII2jO3AdNqXwh4Z4ao9zLIi/PfPMNT+r9f+7c/Rfejbsnuau6J4Tijuo7HoOIevq7htJ1et3cqg
xPDzlkWgTWlgjmiLLHHbburvSAVkhCj6+OMbBInKrVzyxE5EhHoqaud7DNfDTbaMmGVWW7Fe8bBz
PnsrHTcPNjBjl7knRaUZ4hdzffpRPRAC4oeGlfsV8/jr0qjrVyOCYEX3b/U0p+AcGvQBjAF1tss1
m29T5ZRu+Mb1JUltfclc/Bmu/6l1+87f+pJjNCvMzOqO+4H+RUFteCowwfnp3HyXBDDruNKxhYLn
Dnf0iK27v5/hc1/lqepw3oYaVq9IL1dn41wjAgxXNZOyKiLLts72cIUr7+9rDlaYNlc/26HFD6A6
4r1edoOFtGA1Vp02EetP6z5yOoiqUKvdkrlQMs9X22d/P6jAm0+K2/38ib+v2z4PiHKtN7EedK3V
+ptLdvvALqAGyFeiwKXNftuJKthm0ttxNB5iNYjQ/mDMx6rC7qMUr3D6qruuLL82l6Xo0xj9mzoF
9Uz4LONQl5ua3EWrpvU8pXP9DpUEUrk5heeldbtXqdPUWl+vSoQJEyLOrfOohq/AKtqfNmQ2vUYW
oVB9VF22zm2qEI1TJpyY/j6GxhAtP6/JzhmOCsR5ZBe0R0cEodgNa+rp9QlnBPf+o2JMIZZ7wLTl
ge5i9uKI5H7RquwdFsa621t7q+FxXNaUty3+rY+RGzbL5P18xcThUs2l5SuCXWhDASohcJc+Ql30
c89LyxwO7PjaA8oKsPBz8kvOXebNYarcZwCXrvKYxBGdsfTPvZxytq6Hur/aArFpcweDqOcn0k/a
ixaGr3Q1+luL1wJCpA7b6A8BfoPhDYX3sF1GXT2PRVo8TS0BKFIBUEJrnTjmvEFl8RSX+JWUlDAr
Gjn8JFDPeWzU08ZwKmOSa7bHYHsCOIu/SsiHpZVxeNv8vSSQ3Doc9M4brdAylX1XVs5NkaO8L8Cx
B9JM/vlR5oIMiK45b049hfFNsFidCCxNFMcxs+FWyMrab2LtyKx6/J+1wxmXxDnYVn/WT+LE/vlE
if/5ZHsL+VOgazVJY1/mQD7s1ond2Fyylw4Z2JXuhU3e7Lh8qb9KFGev7QWrK0LsvYW8Bo6tHE9W
phivaU7TFzI4UHw9xFeNBD+ddl1tu7ebKXYm5uE8T3GE0dMBfFB2+8aIMm9ZPSpbA0nUIQKzTRZr
JuVlk6cUglkKtSuL+eowZPYQgWE+NrWCB9mYxlNPJAGQhsh2T9NA01jN/bqxLpqD6fZnfRw0AsK1
WiE0lufb0xgon9ImXY1LZnsdLt270PQ133l9l+OSsjNy26x/KaZW/qxydpO5x8EkvucvSB1TEmZz
xDTB5EyflaGLO50T6R1zcP3Kht//89V/vy5GSwQEPjc+ksb9dsVUFCB7apbmsH1JnEPqhWFm3RJR
YO9EXGSHftltTQ4ZTQDjMgKJ+rXnIcuS7byQdrC9m7sLbR2Q+ACm5WH72Sa9yC7Typ+booXhQWee
Bp0hGtCD8rfT7tBKhr/HBY1jrdntc1EYb1naGKeExux2R9rmkp2GDi5mtQaT2bfGKjfdPi+60oQN
DA5OtWLmxYRvNLuyUTg6VssZkdS3WWTxyVhp17ZgT5mIl7hKC69UZ5gh0fpf4+wTMLB8e5PF/eR6
cLPoi9YTBusQcbGVJDt9VTCRGdkd8H6QuTUA7EkHFyfav17aRnvMuf/5H+ykX64REtjDQ9Hp2Y5u
lYINtG5uUXstxGcsBETRtu7myQz6kTiFn+lVrsbnpuQQGyn68pSXKkWXrG6areTXKZKPW+lQ60Zz
E4WXgRl48KPWk7rtnOh9V4xACCbISsDRGQ1e063o8zmZj9+tZB2uB5vK1HruaG7cLjHTnQpn3B3E
I/EocV/niFf3uttY10rBkVGrlA9LSpyR09yff45sP44bZq+vbdmcTG2s77eW5/qVMUHfzIzaOjVW
md6AW8TO0VkNnbws2v1DZRJaswf7ALc5tXfDquRx48l+NFvzrR2n5Bdqp8GbbMVB5l6MJ01JdrKr
M7AnqnitEyKdVmexU+YXTRXi1gmbP7gE6r22NM2pL/PqaXIj0ApJ8guF+ULPpukvE/KPAEJDdehw
2XAh4tt8TQXfJBJd0UT7aqFlW1ntafvrYdh5kZOqv+oyXnWEtbwMjniNSTw/JAwW/HGVecqUUNkC
URd8fOwrY1uy1Sem9OxSHb7VKPNb5ESRhx/wjM6//Qz7GUXuUuuPcIsRV5D04FnVovz40rVNWa+m
lQzGSc+YFzIWiBPT/nR60uXXGfH2Olqu+FzEicPGzPzUlK17QgJvY/jHz1SzzPTt9LT9aNuHLcYu
icXNgOzlKjZD22uYIF0nmU4TTU0J+XLrkOo5lFzl+WKKkSECKi/ITF0sztZUPxckHuJ+Ryd3lgoG
plLG8mFoJyOwOi19cNsGuyRp9oG57LaiPJZpeYfiksQCtmwEPx18iS7Cg70W5WaiwckhVPaGVNhH
OZprtmPSOd4PPNNNxE2zSqjtVRk+d0xIy9npzsqkrRPI/rRNBNYZJlZFmR622UA8V8pVXOlHhIx3
Wx44vp6dnSnKR6tpit8y1mWrTS5L3WNqLkTERE/rThEit5/PFgupWd3Y5YFY6F/bbV2ILLutw8lr
FBybSSLkXeOgZgErnWN4Xn/iilPFTRp10WPDV1ZSKbdYrLD+yLbYl+5UEeP9Pz5jPuznNijWdfhz
ZYdrgmDRsiPnkSDTpNI1elQgDgG1pTfk2NzRl3/ZbjhVJ92+R5C/l/ognssoDEod4lWUjH/WT0oz
nv5EcuaVKDqNvdvsagvjgGagUd5+nt6Ibl0dYYIW9/3J7NvugVSzirlD2F5+uJdkvwnOFeWEVhlO
Wqf5VaWl38mMszUUaXkBjJmxGrgzQ1LdfUbI9dIicfBwIbjDg4OIKxhUbbm3i/5pS2Vga42hzGNt
0SITXyBh22By3dozCHBatGS+TdLunw/EBzAzr7tbaBPFeXudsdI/bzKwIytd+wTy/jNVMSujuzbb
AaVtVN9ufR+jmziD68b40MvE9UAARme5RqT07co4KXGhbYVAR188SvmetvE/zgEqyfUDghLp92mP
4lu2n1DfjGfM5OXtrPefHJIkjRCvxL903kTWRQ/PM3b0r0EUBT6o0gVc4SwnHcFLQHrX/GbVNBe1
xiHzbmm1PTZo85nTxI/CnFOheqor40E3+q8tkWX7EDdYG5wMnd26SI0a0RE/dmCzUeiAOhy2w6wc
76D561dKbPHcQvDy+yjM/ApB4N4xXes4hEZ83WRk9AkdN6CaZLeb3mH7MfOKLJSxgABhqwoqZr1f
7lK1Ua+kQjIpqKKXH1wbBpaL1jx2K6LN6nUN8pEz3DJjn/dqlfa7Xn/syFu4HfNKu/Tos+5nvG7b
3ZrXNZPoFB7VZDYRKPCE0flsfEeSS9/MmoAW4lUkcL1N2qhf1ZYcYWOH8DYy+98yNAyekudQDZXg
5xqE0XDuqdGCbXHYPlSFRtHehshlXSI/VjuRm8mXHN0LLgek2SumxDdWVt1ApjEZlSHJFJVxreem
45NsioOgVHEQKOI4FT27FgUtInn7zpS/RM/smiRefZeIB/K6ywd3JHWDUqArysdEE9f03u8np9L9
Rl9nsO3yMOG5sYdSBE2OEb4kPgK91WnU1jH0YM87Y2RP6qfF00aybIUSVAnWsJGQmgm7StaFvdf0
hoAWbQaWIRmYgHEDdCv2Wsh3LJlC+3rH422G/SMwGZiGBnmXc3e36IJ8srSRezVu71OpHyF2Wntd
SN3v+pmorgH56uROJA2E/TUmAdtzc7kX7vKozhpMcSyk04J/I1QRj4295ctOeSVk916SdRoMk3R2
9sikg+ip79JSrX2PO6WOxZGDV+rlDUHRUWLQg5lJgy06jk7xjOC8cw8i766BVOp7jhjn0TSmk9XY
tIJJr8SAm/mqMO5jOeZeV6ITiRkh+hOqNY+H+QnXz8ijih6kR3EuP3r9A35oUaVyrxeTX5nONVTW
JKA1n3qRi7pKM6HQgflV6NF+TNBoEVe9rtdL5alH8i4SL1bxgxCT6sNlZ9+yKJJa+hgnB6tlgFj/
3mrgTqg9qndrfpodtdqJkkZq033VUEoCo1/lsF+rItZc3IyyefIwbhW4+ppzrCcfbmPftq3ppdwB
2phfW4aSAzVWSD9axk/aZqiaaTu3uUP2s4UVOpv1iZ0qAlc6Oxe6AV9jV7yWiXNBN7R4LluVoWU6
OvMGyYQzjHRW1YtolDPKFeWmGuYTzLeI4lkjQZlgaUwmqD4X56xW+W+r4lEfDaQUtvmLQN3HJC5o
4fbanmSbJ2XJiY9y12/KsPeM3XQ4vXSWTVhnBSKQmYVe0bACI62tudB1wPT4klo6CUA3bc1eli5M
facUyQ2FZjEJnPPh3HmAIZjMmFroK26D0W/CkM6S1iacm4jhDgbXbcDfhdg1k5uwnTkNkRKL0uu5
GBrDdxvcS+AIJDQhfO4OpwtyMeN3SzHNa8RLJMk4Hrm1Ob9UXB+WlnyBFzo2Mp+uwirJd5kWkzze
Prp6S84EAWWYBOpXUMzveT5mntHQH4B5vTMToPp0pRvGSGzlidp/GJkAXkmLYEis6Gg0w51mUQh0
XfIAYae4cdv0LUS0rs7u7NtJjb26XoPqv8IBA8KSEL2OIRlUq/Y2JeY1huHfVDLDoXGie9Me+EEc
el84Mb7aqs683jUULyzzJRgrvPhdQciJO1cgdrtzP9N81IlTZepDSoyjCMKHrruRoopE5N9avVQ+
NdDF6khZTOz+1hV0+CBtEm3gIDcZ0trLxuWbgJHvDvAJlx3Jotsup6jWPxWModE0dpfZVpIgD2N1
X/agelT5wsJ8R3j77DsJrQ4MLS7uYB955YfI2/aUZohKsqhZuJezKOhkQT6cil0MXrA/UmqBRn5N
6V4EUUekSGwd0qq5c5zsHovpu2IvIcfB5AVqthOUiG89Etbxh+SQ74YZtzWJblcySQ9271JytQoW
O8WmC1s8w0+URxA/JUNkz0Vcflia6qWoOJtgTPORl37n8ZhykN0nwGzG3KR3ZN70DYTmUC/ewIgg
NVZS3+bZGAxSH2MJ01iv6gNW5EPVtfLaiN660NktTLl8UC3Y6wcKNUGjyek5XRG3c4Unh81wIqrD
ItDGdSbw7EVyhwviLdPqNmgUCemGu18+jaa2PLsucXL1b6NfhoOWoECWcUvaUzn9dtHvBTgd49j6
5MoCxCpfliW8BvXnO+aY71QiTH27e4Q4+8jvsj/bMVinJkLBag/5Z6fpXCeMKR299Sy+H/kH+km7
J8Bcuw+T7AShet61XfxeVOroTarxblpr0m4YvnWRUx0qgqR9haSmoJVZYGDevKkbUk5NlbWH4Q+k
/p4IvQrlmc5xB8UfXQTFcaNASYzRnxkQHpC9HxesnbJEv60tKoIj5EdM3BAp97DbxfgozZtmTPHB
hdqLURFfmlMpBWSaw8yclb1qJ3Jfx/1A9gn8SVnEV2THeCPW0cBkKgXi6FLBZNnNEeSFTGmZ1hkT
t1/zBwvBPSlP980wIJLBaU/gTmDZ9o3d9veE66FYm+mPlvZbaDkDLdhPTSmKXTX2JYzAhEmNGa/D
2CewNG9qFQNDh9HZoifzRIPUJA0d8GQ1jEGsCRQE47kfqMZnBERDPQ/XDtfNM/rxHSrZbrbUiHrM
wk4IquRchtVjiHrInTFg0DsEuEB8uTCRmI3Z70mPHnCQjTsmEhiC1AEFUWug7LAXEnOM+kGOAz4A
++JyXmEB4rcFGV3pNDVwuzK7Afx44vxKuF1b6QFIUjxcBHTb1vKQL/plVJEeMSN76VF5nW9pqX6V
hXEhLWK+wUwSwKH9LAyNe8esdi0efqzKLwk4K30m0caCsrCzF4K+I5qIN6n1HsFoaeo+29kWZ+VJ
h5c11NdInpiOOH5acJYbLZVNcKr2KrEUqlbvsTfNgNAt1lceItGmxFPxvFehbD2rjuLAsdz3Ik2d
IIf7z6roPtkyvHdUOtdayTDI4CCIXz/32+gie+ZgEmGybGiQkW8Q7gYOa95aarKfHCmfkD8nMKe0
Nbaun0KcC/KP0+KZwdQJaLFoobAo4B4TnFpxia++fifAHXNfIrWzPRGxVIH0drKYcLgIklsTVTyn
sFR2UZoFWZKzs2ZC8eBJIELXl5u8yt/zHoS+RZcpb917q7tutPcozBt0PBSJNeLBpBvhCdwwFqXi
cTnJpyTNGMgfjikuAy9SJfXH+GaMKeGsMnFu5NRe6ql3A6H3LzSvhmCZmPr2RQQuvSWiGktCdhsN
kevNDbEQ9Nwhug0zY7ko8Qx7FDvagdLvlCTb62u7aUSL64L88lUH2DVKHQLhFwaWdVHux7CLA3Sc
poczl51Ay351tOSYckwysDFiRlxgTamezAT3stpZvWevJU4Y5gfVxAcyG7GxkzG6skW4TJKNtwSF
jZlz6xtLrT5Bumhne+cgfmfliq6ljpK3rYw/ONZRUDcWOxwdyYmJQjDi48/oVFKL05e3MBa2JZew
NvBej0Z4r4KjLdmDuX3a8UR4GiS7C1KW9jRg56wa3EM2seV3k0kO3HrBK9N6i0HKBE5FraYXCaOp
eSY3fXmZ6vY6crI13JSnfdDtj8GNzgpd9+tUJL851sBzXqoKsQ9XTvTmI5KRJxGvoTG/JoTwPpL7
NDCFuLh5RzRiS2Ae8zxQEwU7c5cFiWuPIF4Mct4GIt+aSEE/3vavA9V4pqsAhgEO+477u2A/zIok
9RrdKoLJRBRUdznlUQwsR8GwOcqpZEB5IjqDTHTmTZKjF1piN6VZXwddz0arYX9l2S1qX80piTPn
qTER8BLPPHgN6lgezDY1EqLMCAAG/HhJsjp/RYdfpA5GJcIIIONbx3K4WZ+WgR+vG6D4Ye2rlOg5
ysu3dJb7kl9rCl4j1kOSQmKXLNix8gWRzAetiy/EfLzi9KVcQCHmq4M14/Gvbzk+oLcnbzspOS/N
hFYT8CBJo3ZTJlR61n7TwHCveuPbUsrSc6KYMPvEvKKgGv3RLG6jNIDlZADmpfKw9hW5kmOh4XMb
CaBQW+0wMvIaDRu5ay8XXzD4wXPLEh95aLOuWtNueVEot9EUf9vwI1ZHz2Al6j24Ia9rlOpGyXvs
JfNIoiG/BCbwv3pHTfx85i4N528wFaeWRyETRKxZJLMatn7DXO+xyB7YChgGUBYKAz7pwDBdXbNZ
yjx7NFbu1YCRtXEAqM1ifMnoXZTlvrePfaX92lgnCk31PUFEzs0invR20YNa52Fl7kY/Q730thZM
LYVDt7MS5xkLL0R/m7OLs4iDTg4lsmIrYP3iblwfZNUdv+cxP6LlEMexQ+BtJ/q10zO1JF/TJ/yy
8LP7GWUmoJGP1ojPTrqQNkXNszNF1HhjdFuXtXoZGubkVkGMo5x3jS046ZWdfZKc0B/sMtrNQ48X
kYPVUrDbYF7XPH0mbYNj4FcXGkFFmOjVyJlvxgZGxDL/9sI4Q9bFK5EMj6KGZmMqjA3nscl9G/zM
Goy3cCjprvpYeZ2ZbnrSoO1nqM1I7RzDp8hLY20mOWdARjl2ivjdHmlB2UK/iAj3ChKfatdpZ9zs
pQfvj5TZKHwWJmHBRfemtL2vV1UJSip5DrNa8QdI8l5hRR925T4gJMAmVMEpBVJV7QnLu+5U+mUk
2t1U4DgoSih848JJgVow+exC1v8xdPdYy65iSdpnFXGPqkc5QwXsDJw3amyMXkWmEBOLWOyagkRs
GXIMzwugaVmI3Eutw52g5CrosvJ7JKpqkFbvayFYJjkZHEtZvIRFNlLW1W9tjKorgR4TQMPtjkMx
gYELyR2dh+nNqb9ZSNlkcxaslpOZ407YgYFxX492jN5/qGlbxcxyB5mdRuDirJjjU9d3F7gjROMt
zrvGsDsb3F2XqRcZKzn10HezDMzVBS4SBUepp+Y8FGlOSHXXP8xFSoKszfbZJ0GpObWfaAmdtfjF
nSCcE07AYNjtAzPv8DeSWumFgwTCvJBOIef2patAGaicD2UOF7RWd6ap73qXYy07FWdLRzzWOPFP
xDcSSZq7X5NEYmRMcXfvwpA3Q+V9ipAymOZKDe2iU16pO+1GJvPg0zefvAW3BFOe4jXjrOFJzN79
uo/nc/iOFpybVrXUQE16KDnwmGiMe4L1YmEbDAiITg9EvDCB7DCPl7ZJASrvRclOa0kco6QdEGxM
fJBKZWErg2fgJMUZiqtqiHpxogfTnS1T+6Pl1rnq+8+pjxibcuz1iwwYhIK9Xm0KLG9RzDVRi/i0
cps8N06dVZaAsqv5U8zhF8wJSlXNvKAIzc6MDUDXgSGUQ+3sBHhbcsUU80C0ADCdZT5XkcMoW7R/
APRywHRPcdi9IuB/aJS43aUmibt8n3Y86ZekrnVPK63CT3K4axmnD9DHyGlJNzfqLt2z2f5qGaYN
TQmvLo13cJjhSmZ/CqAgAWV8RLZk/SV0befExEn07ETrMRgje7Sze+01T+jHWZjOArRq12AcnpfR
8VLDvbcjR1IahpTAufLUZP3zlJSOT/TAm163PBJWe+soZXYl8tqmT7vcF3NyNViUdZUl/1Q0Wa9s
J/RcYeXUgmp77sMErU8cTTsxi4ZlOiuRMCi3ugYm17Wh3etjjol29BydCC/kPfupSj3YFOpOqSM0
jDpC+Km6z5TYRCOhPg2wFD2XO92zlClj/Mq4MJKVD6PgN/Fh56x/SUQqAneSod8RY4BfNPSR+xVB
anCERrfC9RiRere1sXcqKDd6GnTqeF7/dozqNaa4M8u9pAkFu18OE/Hzgh1YYWzfstla3T6aBmNX
192Hq/6ZUgrTfITq2c+uZJBOxSrjBmwvlXXdT7/LAYQygRRwzmKSL43YaU72Si9Yu91Ba1BEojcy
CfOCbd+Wa+IuljTgUPODTC0KhWUgBDEFA47a+1nR5VdC01QOKWzWDr0wu0VLoFiY04GEnnPmGOTs
8gabspiiT7Biuq/3DbfzsBygkXuhGO94UuB1iQqAg6U9dQnnnUI52Fr7rBMDCH+Kh8hUzOd4xnWd
p+pDkS6/4mEhFiknKSrtWKr1KfKBwNIwJEZJHRR+/zCRFHwF3hwr8W5WaIMJTp2Oan+aHZjeyqnP
zkj4Ccmy7DzCRtVtT08jbVyOIV9iqCxvEkR/Wo0Lp49WuhBflTQ7DuD39HeYYkfagSD56djY4DRC
g4jM0a4JFo+5IfkTdK+Qu2pseflIT4DphGA4vwiYD9cc3yOQaxrzaa28YpS9UI7wYISjcU2synSV
a/WO8GSCDSEveKB8Sm+m/U5mVFCluAd18jPTBbu/ifMx76w3kS9ExwOTqIRxV1u0xqYGS56u6vTe
CCzXp/gBDQBocvfOyEebzqH4tJ3+sXXqSybCQAkZ0sFXVn1zhJA9UULExI7shlL96nVk9TRrK8w4
XGXyIT4mxdnRCaArvJQo31ZCFB6coFZI1SibwsucWNlpw/DoMNMDENsbQUYtjfLJhnHSpge3S99G
e845jljzSlX9TNu+uTf7g9mQUUSQiI9dYe2a6BhjXWYCdo4+IYOVo/K+bwu6ZgpV4lhXd8bqxnJp
6l7Tf9+HboN+bQXjKlLcL8aCcW0ME09IzvFoi2Pwz9PE1moAh6Sv8jW41YAtDS/TslMgCaGNitFf
FclzPlcxOcSWVzcUXVZRF7tQTEvg+CGCc7+x+e1AI3rSNIIokxXpo073zNGpMFyq+rjon4fKYFAR
RSMaQwtfhpREN+IFTytaivClg1WetLB3ilxfDpyDx6TongnUPWhVXV9Hg+7QgiQqZWp+WUpSeRMg
So+Aqcp32MI1JzZ3ZZp9DK3yqU4CujS5N/pYk2ifVCESqAa7R5h+z4qVXJHOfqxXqL/MZsiI2Tum
ooO12PFtRERgoFW3CW4Mj2AvtLpDQ5trPA9ln+3LNC18Q+fMOjCn9zUqU88t0kCvuwJLpqC21sz7
zsnYMSxc6PmYfGRN+F47HZRcDg5Jqe+c9GWW2uglkmJpXuJ95fbR3YAff+KKKDy4O3oqhS+odnSM
s7UK4RS5q6+2ybNouKldi7NkThSLTzvlkJjmvon6OtBc5Xe+5Je4GvVTYrD26ZY8uSHGdZJjYh77
1txXq36buC4KrtL+jVmuOjbJSL4BOhYjUldNbXGME9acumn/5K6DUYq+ulCDUeuUcxqCP5kbACI9
x8+wuQsBEF5pkmDXUXEljbCDkmbdHhUgHhTXmQn38VpLZLtR4laaYmiM4UwtocODQplNOpQdMNzz
CTisjkaN5rWJdvpsUz30/Kidyg8G/bnJjJdWFCdLui+JxUmm1eLcdwpm/NJCSiTCt2Ix3msuljf0
7tqnfpYZFlwVfw9RuJp1bDrtMi7TbTHZbGiDpR2y+reaJKdirI9W3ykPIWG/B0yRu0WGtNugQJDH
uTOybjpTBbxH82T5WKGynduRTtDwOyxwAHuVAiMdfXzR2p98u1d2Oa08IzKehHLFNoHmYcZuWCWn
To8+uqXn9CXcP2plHxs0nUWvf3eTe9RlBKTB8M15Gs8LAkwbgkvgpma617XrGLwj95rRcpHQVIzZ
V6MLbv6ex6DJWefNbA4cybxKJpAgOr0g8fe/CDuTJUexbdv+y+tjBhvYQON1VNeS1+HewTw8Iqjr
mq+/A5Q342RcszwdmZBH4ZJgs/Zac47Z/GxWuRm329Yy3a2daVPBJE8ZaLLG7j5VJF0rZ4iPTeq+
u7kLFLhDwD6mxs3QkIb6RjYuXKtf5xUDKRob330p8iXKRnZ6ubGJ7B4ua9SyIhrYKQkYZ6J7c2tM
4WPuEZEKdBtADq1rH1nHqLpn0/beuB37ffGrTWNrlQa0EPJ0XMYZmdGhntHlcMfHIqKL0VSN3PSS
Kl2YaKakE2Fa515Wlq1xK6X7he9eQRLS0j5hJ6tVfb6opF8QmxBZqAeZjnS6WiwN6iYKTf/L7pJ2
5YWewipXIdMyhs/Iz+ttzdvqcsKWEXBYUf5CR17QQ9sGatdsEXqaKD0RHPdMsRcBmjVq8RPYuRer
TQTaF6ZmpYILUUgmsR2VX+emm/yYxnS0G0SJgI7d54RhFGRzzln2vluSUfZNxVncNG6GXrX+rtok
v9Iiep8MHJSb3g4oprfMKhbL0Y1uFnqtE60Fdkct1be11mVecslZ+totNJzyQboJw4a95Ah8RPdf
akmRArR2y0k7XZOOsw6C9gEdaov7BAOxHMJvOZVlgB7i0GradswyiPVpdIzC/jggiFG3Zca2XG8M
VN9Z9CTDTQIuqyRZZalwG5QjQU25V59k0Rv7sSP3B4/+lnY/zVXgEhAQig2ZbK9m7r0AnQ9xQGyN
EEZbwh0vH3ZtDbtMdj4TAFegi9LEykCSZghREJKJ9ThHeACw8kpqzcBtLNjldM9J3hGE1gCmMKs0
5uSAQe+a0gKhqtFW0IujnoiQCBqCyTW+Hb1m39HSh+2rrtq5dstQpUfkKLq2OMBBWQQDq7rI7J1h
F6+DNvzM3wq/dXetHrLJigQYiMJJkaqn6dmzysNYqta6nkpCNT1pFR3c0YtBZAlEU2SrA2cqUKGy
7c0Hd904JqqEuG82tXXQ8v5bQhd+wgFw9dlfVn0xy4BAP7v4NHrxhSxkk+FIWPR5voViC11ZwHOz
e3MtrYSYYU9uhXSftWrYubVqbPA3AskpzpCPkg2pwsZCa919qYoPxWHrb9snMOUjjSpQPmphvkRJ
OQLNqr96FJp5EMMVGLp6XxnJKoz41dk38snEpD358pcInK+wYYUzBOV9lCgX0rz0VQp6qqg9thVo
jzdB3uzH5gJRy42QBqveZiKZ1t61J5QWillvL5zafFO84VdTMLQiwJCMX9meDIdyxsw74tRDJJhJ
/lI6LlHVhfpRZAxK0UPTJDWjEQvFp2KKJznFrIdq3fNNImtxqqeSC4nKQVAp6TFMvuanaW/i0fZf
8KYs6yzyQDEMb0aByrJuOSP1nnaFRv+z9cnb8cieAnlmvEQIUvxSfGPG8JmVBSC4QFkjdDDIHh0X
zoAJjQ3LuYzTF1mhy3Y6Y42GGnlq8JGlwddkmaKkqZfIVUfELPT/+z4bVkJCHsHd7icPHR57+iO6
v9FIeNez0UCMhz4M2uQR3g47lpAhTWlvkbQncMrVLRQQyCQlQ3NaVczuWYYMBnY1hPcipfnoOHG0
ptxcBD4XhQG1nrwX3p6TIEjXxbGtaR6LmMW4Zm4d0MKnsVnmk8J/oyjBeHX0ccGmxT8GBKklnRg3
Qeb/qJgSk7w6LfEBH/JIK3Xi469VxDl6oPkwgNSjJ5jsQBI+a3HeLBNidOpsCixjVKdE8jPpcC3R
zYIKxemk2Zw0KA8t7uYUPFG68oT4Ai5iT7fql2yaYaCtg0kiCH5iu7vHzudtyZNncJfTwu+cd9LF
000CRfVmk1y6yqZ7Dkh6yDXKp7CyT8KKfqXGpx7R3xQdaEY2F0/kUq6UlC8vdxuG4mp5LBnkLGrG
P9tGlk+uoxb7QlEBsiXtrvSOTR5HezRCtDmV0qSDb2f8NffHlCOgdJV3LtUL+UEN6YvWJJ1t+X74
IEzZVJshqZ9rlQCgQGm4tFzQhvLT5YpcD5HxOIZ5saCg2duCZBi/sp+t8XtW2N+ZVkvgY59ubZAo
1TWPgDGSTY4qH8gAA/pkUagS4lZ7jV1A++C1OT8XYWILtot6tmSDSb6pLYYtwL6tJVT3YucVdEWK
wWisofya2YHG80NBfg2KCvUV4tTPfJqUFhG8drYiwGYwTOMygwulKMqpROleDjXZK7Sp96IvP4Su
t6fMMqBEX3zMIMfSgtFhapVcy5q+ill75i00XH2pAuV7t93gIUV0+CsLcan70rzcMyoqFiSyHxsE
REn33SrsleFn2t7v9X1Ea/XckUV7nqkDjs3FpBchQxFLehpNYe7wNiHnq2iwvwmvL9BaslObOJVN
iDK7nGA7WRn1m7QAN4HYOX7UKsBHE/AS2SiZvINerBNLSS8TGKup4mZnSbN6bDz0eI5CyXg/nEBH
eYImukujhhVAUXdZ7sLMyckW/P3MduN3qVZoIciHeErb0bvQO7qodJQn6SmKCc9Jy6NWieEcY9nF
NT9BGC2w04BJ1209XS5Ybd+GPsXWTDbWPcnFxpwuTTtAfjxZUYj03hU4VqiGhDgrCkrGYA5/7YW+
M4ZQPSeoDpu89c+pjduQgRlBrjpWydk0GckrTTEdfZHFCCOq63Rb5B0xFU7PvhNtJHzIdNPqBkwY
VrmVJZyeM55YFfbt2XUwEILNYRfzD4TE+xfhGbj1yYAO3i2frcgcLxGBcexuY3V9/38ULA1nMnaV
daeV+nUYkffeyetM3gRALRTunLJ4xoLguZhQSdMRbS7e4PQ3QwY2SmgHu8bF6ejaSryBUZEvPWes
rnH18tfnGyjtPq01Lp8s+DmzQzCx3Y9mEfqsSXfb+DUoIIr7TAK/0pA8gyoxP3Jfeb3/Mx2BBJ+J
Pq6Fpo3f4SqC+OcW9dQgtcDtYlenvqnSI0LC9UAUK/BAWBoNTHCRU2pJHHZbvanOsUHcgY5uJJpC
hyNLw5Pmd9apFIl+RRXNnlex3XURegizNe8HOAjrIe2NkAWduOesyYeP6XXgdreK1AGMmg5pm8B/
zLarN0qSumum2vj+S2rgTo/e00bTrooRT7dgPPlcuSH3+XHYmVEbTdr36DTmbc80eTpO3Jyd5gz/
bs32VNO2u7TVUN4sd4IgO8EBor2/Duw8W98JTkygtoHSPRQhSVy9+FAnc+9o9NrS9Ttz2RQhWUo9
BhDPSZJ13pbQKieoy2ioCftV8ZbL7r2aOf9qTwhV5PgjuS7KJKVFCqoL/iWrMg6pqoUnpUUunkam
sr4r/EvHGW8jlQSpoMxrdKZ6QrfilxKBLnLsQD3rYQJNPCaMOnJtjMU4VhK2MOAQLZuPvtjUdk+e
KWTcNWNUuWOuSIZXGG79JFtXhADSFS0zhq6MvlehnLQiI6WFkplYihVdP9A8Vcma8/31OOTmqy2o
qRICHvXAcBhM++mNAPfWDW8kotk2mitl6vVzK8TVO+xDz1jN+GaaNUdVdeqjiDpnG6XZdAX3yi0j
Ew12C+pPhnLeCmogVXCdMupW1V05IA/rvanS8To4yQVaLIrgfB1aeCj01kpXndODZksJbDd9AttR
vFQrsxjtBZMX4IR53u2izP+cGX+WkP2WDQfahCm91MQx31l+csGD/VeCbzLoP2EwJ4uBftPKDkjz
aOrgVRE6ziu8TIe8jOVGc8b2OVNJLjNd2Tw7M5e57vxyW6ApZNol9Dc8Xz6ebLfcBtMhavpwofVW
tI26cdqoT1BnPbyKQA1vo53BgiuQ0/mTR14b4nZDJpqzvK9x+t/HqGZ4x6raYE2I1vPypUmR7SWA
KQZpZXG6f/Rd6fRHkTFumyS6oZKzS2GEf26imDs5Yeb2nIYdkQmz87rq17yiWBEiZ8vhKsMDTRID
xKPNPc3VRthyrru2OXRVu/HJAkAt2Bg7Uwv5xMemfnbb1xZnxvX+URBQ8It5JvMej7UYmwDPQiJz
SturdzXryJXQ3+qaG3SK9A7Nzv01GJcrfktnm/XMPJLKKa9otvS1lRX00XsKmBoGyxf6hyVr/PCh
q98sdvx1SLJvZtZkshk/ZvOQ9MevThfFa+QM6boDfsOwiaHMLNzWe/NdBGV7mS9vME3vpoBTVDuS
ndScXyndINwrJuvIfIUqdvrQV3n8mFBE36wigzL/Wnm6dpszvVFjr5AmKvv7ot91wfBAX70DE7oA
4JYJiX+xRmVQasll8H25pOWYfA3xATbBJCKph/1sa6pTWx5yOd5Yy9H/+Yqt7GvJrhCnzQjCy0K8
AxPzifNuN59ido4NELKnQd+VUyxW0WLdY0YUG5hlrI2fepk/Qb2untE3mNhETXM9vx5cwjyvP0OM
CWslFsM+GxjWwAEp9+a0tXcMb4IHDxUzQE2N6RN1ZCsM6W2GJc4PSOLkotHhbUWxBlzMQGujhTBv
p7WQ3V3zqNrvuqmbTwSb5PvWG2JK2Oe07fVPm47EKq3d/tR5Nh1hCqHd7HedzUwlol30b/0i9DV/
E4Je+1AQSVhIF9d3e4Vdazry9rC8KHSWfQPqSRe3X2QNOftiyNUtgi75kJbFRFYy4++Z7zAIb5uH
Lmj0RQjXcZlzFznVritfMf4twrbp3+63BTPgNubGYUivJa+2ZYLZovdNciGi9Eb7Nr1Vbftl+BJH
2vzSwI4DRVUjrg5Sl3VlgOpusalrVmo+zXE9bqWjHyhS61C1zJ57+v2EEtaPMye5ccJTDTPtPB+B
OylPIb2itHgeDe0EFTn4PoD3WzaIvC963Grnxm1p5E8/iMZwm+uQ9MkVK4A2GskuIMfvdfqb8x+Y
/2bqIAXz627R9X3w2FrKeTaeKpWh7sOEYeYczVyi0Vm1+C4UXHermj0tXNuJMykapJdBQGwV0QPG
RRMBeltqtt3oi3Mzeap0MLLUbpO+cSjbM353k7h0R76mMPFKLT5lrB2PeC7LxzweT/OCaJWxtSfj
LFnZtAPgtfK7+yXyQWZo7oX1XXmC0LAz83xgPwpBUaoFNHBfH745CquYWZbe2TbsRVf46XNRM5+P
m6Q8lXqdPsdD1axTTtyN7qjJc8oncAwYAYSG/TFTLelwmk85+XjZGPUP7XRE1iNCGnqixuhUKK2b
7NvgndU+gAQdVRG/a1esfVgc75qqvqdFHK8A9XQXJXUOs7OoMNwX0Zbqa9+YOvzgZuOa7qdf5Ij/
Jr9hNa15GegBgt3KDcqi/GpmcbMSaZa/OYb1mdD9+1WAozPbX6aePgtm3W8J+/qVqjvdmXRUeTTV
RF9rCIn/YvLfi7fBlzdPUYNLSa90kqOPz25oD4vGctvviVlux8rHczbEAHyEX35ZttgQq8GcPTLe
sLoZm7HOR1LKWEbaXhKAJRX1zIwlY74P+UAXRB7riAQ2s2fYnA4LpVDob9P7QungHRw6GPhEgPY5
RjR+S2JTLCPDZIDuhJaxk7n2Vz44Te8qKu8H840FLLG2uL8PYbE5mGMHDK8N1x4Ax9XvKALVhLLc
OlpHKpzXH/HKxnjvTpnXUeLZ4YAOsHGCzT3YQ1c7KtKQ+xazzm9iAH02+nl8LvM8PtH4e3dD+dH/
bfu24I3v9NRX0QGw6fz9A1yJUcWcO2/6rwIjMaqRaXXuegPcWO35674Cw+JOOVh6XKA0z8bw4lXS
WEm2VW9F7b9FU3ZniXfK7NHcQ0Mw6S0XUMndzNkbZRK/No62nSFM8+vQkPYxgSNrpjzmE9mGTPU8
2m+/gYHSgDPPTHcMss+B1XJpCDe4RSnGSY0gj23mxjZMzUmBN5qNt9VzgFLsKJ8di0l2p2bq3omN
9sGp5a9Gl1TxElsBCqa0O84YwbJVzIM9uszuih7jTG7gVRjm4BF6WnQO2ynBZQ4xcsBErf4dw+L8
n6wHwzJ1qVpS1bGKYwP/J/mp1PJMafIi2d9jejrTqGiPB8HVw62/Sf9+ZtN6vb9WcyGBqS5ffCoC
xwvdF9X30ysDHLSMvpk8DF4iq02WoMvqbPc4spNaG2MPbVFGVnl/EbWkRsyvR8vb7m9KW9xUppLH
u8+xQYy7VknIW9F/ahZq7qXjq9bd+gkP1M4PcTRS8KLXmgBC8+vRMOhn6TsfNv/zk5Vp0cZoVRzY
cIiPpdTtTailySMm78csCl4N03Ff7MFK4M3yjClEuuxA8J9rJJcQdXZeoSfP80NQodL0SguS7/Sa
cFW5Mo1kDTK/xkiie6R08jA/E772WmD7PLdq8xapnXlpjVa8MFR661Bko1sGrJEAF8q10aqWtoqF
0jDrh7Jzkue6Ywgmq7cMU8lG0ypMwtODGwfGRdoq79iKnptGfEuzCgSfhScZrQoO7ECNGB2VY+zu
/v30sOUfdCnHMHTdNhDE6IYmbDlRpP8DDBYnZU0bwHWYE8X2OkcWZIV99rM0qcgLt0KNHZeQ6wwl
OgJWlOdM1TQAB3b/DfXYxZn+rKyrc9KzV/WZSKyCIPUvloUrzgNpdNB1xnhTP0Nnd3YLGUDM3AxJ
GvJi8EpIINNH60Vmsv3L7hm0GW6urhX70AzZrUQxP8Yxm9mFdvOQGbf55Ksoi71oLMzryv8mxM7P
NK00sEfa/dIA+HjNSAPED4FMoyWO7epVwGH5qj3/SDr4aX6N7Umyt3WyMUtrKK9IGn7S9WaboeGC
HLVGrDUu8DenQCGdhaj1hzx2FjTX9Dd78pGptv7yz7+ZFomxdWEMrEfu5FsaxxF9Nn0KPiQU1CEn
lzQ+hqcEeS5mq70oun6faDCM5RhHj/NrfkeYTmrS3TVlZ/yXr12z/whct0jGNmH86iongMU96o/v
vcKZFBSNIujctwlST5WsV9mw0V1Ar6wvBuyslIZJtk7A/K6MjpZmHfTJTU/JxosSIslaL0VR2wTE
ARYOeKq6iE4WchemjwuWTxCUTd8MF2rqbi/tQdkKq8oeaiTjE+tRRffdN1TbXnWtmQtfa/bF6B1y
QJeDwJdL3TpDarFmE/4zrs3Y8s5p1txmQF3pYnu3k646migI1kMjCERuY5jLgE/2VqlBrQ2mhE4z
AXvlZw9kS4ivzIt+P8kqTGFVRuSKHzrhAZILlWCrma9hXvcbC2Ua1rnMfJVJZC09D0vtIAL5WmDv
XCgDoyBUhIBEas080C6oN+C0k5fBtX9gXjUXoGqwkyB3xitstRQcWDqMCQJNkbe2J5bBndg6IQ/q
iXQgpm1soeufwHazXZ0UP7U+NDZt4hCi4lsKrpCOa1CU8vT7AVZEwB6oVvBt/OMHtTZcq4iphC4s
ohpt2h4UEN1ZKI677QZK59RG8yJHtX4rdPt1vq+6/rDUA3ogpG7AljK6hS5I5glR3kxjUPUpTqr3
XLFIumF48g0bxqqckAJNyjShqzBaZKzN5MW18uh1SUeKLBZF8uKolscKZwLDr3F6m+jZIaJMh/fN
e2WIVZKO8lq5zc+ZsB5HL5rZ1j8an6FSUdfv5CCB2Z82z/ODOz1LDcQs1qApG6ALIAWHPtprqh0+
ZmUWPRJuh7O6DG/zS41JTEFhVpDH3Fz7jBmAvbay+SVjLf4VyyWhQcavrgk+RuqmXekTsjr7eGdH
LzkfC9yLw54t0i4lwRcSFXdwhjE28yg/35te5a9L8Par+Q1hOtK2Akbsan676HmK/0JX0wz7nws3
F7BOh1SVJu/NMkz9j/t60Zt1TdyxdWwSAtAzUmewJyD4XpncSCCBh7tUNoFPoDs2uJtvWgyuJhF2
ygYZnxQ+kwdH73+GTOx3wtNA7ErMA0GhPwPth1lLlGbVV8sWnO/mN8shKDSyT6Lgg1AOohymltX8
Qws742X6S/6kRagKH0kS6p98TzJE8lxkiHwktrZjrTfJc9gBhBj8alyXifqVtZ6190jlWkVoStZ2
amHVlzH+Hr13kBwQTzTN5q0bUtKcBvNtfkVS/920oXgToKAOv18KA/VtQD229FI8oUk4yPxyvzag
5us5DFSw9KkTZavfLOL5GU6CjaFYWbQOB4A32K+uXh9n1/Loof1F/WaJ7/dY5sL035MckI5PkXR/
QGmWbcaeiIUGPixCGk78Oa6bXQ3vhgL6iX4gkTJqDVm2ypEIluxFatNvEMXIBxE00Tc/dn8OZal8
Dn2w6Ay6XWk//iLDYetNTwZewRxfX5LBGpggCrpubL6TCnFRPPnYoywuVqIegT6rsrn+LuhjXKX0
REkg+bvGh/z4EOhSf2gzOEeJazWXUmj+JcXFsZw3ou7FGIvHVHPw4E5omMIIKM4x0t1pMAzd3Z1t
wZsW2uc9Oa0ZGafLRHUmD1H5YDkFd9gZuO1pApRZSAXB8tqPbXchjoUh87RHkjU1978XNdYf14Y0
pTkVvKopEeILW5+Qmv9R1NRlWemKqmbbngCXXV5k9SONdjpIqm8xCOOwioW5k5YCErYQDYhhOj8I
XJprmWXxgRLM2ZBD9EMvC3894wyCPEO4q+0SR80OaRUxjlX66qEaGHM5A8USN+70LJVJfNZYMB2d
dl1UcfHNGqXHaNA/+7Zu4jfAlu+7lXjwestZhdOzLKgeZJnh/VDV6jPsf+KAkh93NrYYU/lsDcli
blA2RolltKlPXpx0z1pvVKtep3TAz2e8+XF/USVdRCWj6aoP7qeYUnQ6zqRNSFdz62cBsbyan977
hgxCMZGn6jZXqyW6ankfBiiK2m/mQ+IGiuOAcXzVWeIaqI79UNXJQzDo5Wl+sBulwWuONHs+bAJV
+S/LnD2tYlk8eFm6//H//589fZNCCEtoFmUUBcsfq1zJIE91MZlv71DqzPbGxcwZiNRROWR0KXB9
2NXZy/t2S5lYnzM7+N9nWcf27eX3z38/m/+k15uPuh2L17ZnxqLQvdQaPO95E7tnyMUtgibSFaqJ
rBe72jcNK8MKoWB5qrzgqE2RXrlB21tx2/6iha1yzjJihgWeCXw46iO5Y95GF55/0vIwO/VhY3Mq
KfTQEz1Z/U7e0Tzb3oLiV+o9KIIBfruFpCMOUejCWKjbBpBNrX32KW36lG78OeZmsVcRru/s1C1v
LGYuHm0gKTTGvwUTnCGKwnbZjEW8w0UD1HSe0fgjWPr5x1mS7GMhvKsSakAqRCZ3Ss7UfzRz7YHJ
YnrsiE1YV1M/yqAXVtrdQjHS4QVy6j7NmCj8+/Vq/h/ErWUg9xbsTlXQRBgH/3m9JknsSgVDxhav
GaLhMuE+MjV2vaB5rMhXPaStQZE69ta5Vms8UHVI7B5hu4/SYZWXUKidNFT2hLrQaUOxQIBc50Fv
Cmr0Px6CQ/yTj3iExVOm7LoJIDtMD2Ufv1h5Fl7mo8Q7hG3LdKpUrauvE97ll9ZjOsjnVFbmIfVa
2CqTagiK4SG1oZD88Yz5pLpPk4lXbZf4KyewxgQKWGgy1XEKJJe57WCGbsBlkxbruaUrcWrtsBgx
kodiJ9Ora7bV4d8/Yd34M/wLuJnjOMJWdSlVWHx/fMRNUeoJ4CD9oGSase66NAWe/2JVebi5o/g0
+Ss2w2E1o7MMqDy0DGMiWvX0Y9BwoQf+sDEnXFA+VuFDRmFhDI+m9WhpPoSFulF2YzVo6zYlrEeL
tDORob+sqiBuAes/gg8JmdjUnWoNxMP95hiE8mi7OPUz4m0aYKJZWhyiMnpNKzYdc2vM1iMM6QWj
bVqhOOyw1B1bctbmmAESEAoqX1mfxyK5eVHjfvU8CQnwmZ940bZBkoC3BsBOYHJXQ/mFmH0erEUd
5CwnQmJBF9NYDh37iBCxwWoImWrBQy/XPrNbsI1Vhqm30o7NtCNUiEdFsmE/82GSC6SSdV8Ejrnw
tKZ9bv3iUquyWgzSVq6VHRdbQsGvMz8lMsQmUTL1WnsI6pij2UsRjum1Ql02o5x7nUg1UpzwYCLT
fBG4OhddOzZH8ptJ/HGB2ip6A6OgcVgmMuEn69BOkCrWwnrKjFJZeodSo0DotZYlxE6yEe2ukb+P
rqXuvMipN5kKinB+5kWxs8owYywS3cHGz5hqL5XIvtWFfZFmAk3AtE5Bz3Cb0eoiG7SXLMqij54h
G/uanEabicaRPvy8FdMt70QUINgvAopJHVbUQ+Q1YMyjsby5QYH/QamqN6FXP+oRvKOnZdWu89ht
S4z6PIGukT91wnCWHNh5YcHjwPX6n38kBjI99Q19dK/TZHRGbnVjDlG84qu9Q9NYpeppRlf0ZHMw
8Xq2fPMtR+X4hCUYXkkwqJcOJ9QNqjf65cFI13bm6JtpB7nrY67TecOZBGwALIzuKMDI+CrdSCXA
sZMkjgfVMjGQkIZTdSgqbJXEiTC+s9nsYipo17HtXubIFa0EjWMDXdSmKfLMPZxiPkcPvHblej+H
oLyVVqu/idbN91oAEUCWDB8SRQVdNMV2FGq4mUn780MbKLTtFGB9xYS2ywLyaoI6pVDPS/+phSWy
xF1A12E6TDIjuRKsvZuFJEgv1lWI1mkut8Z4ODiaYj6aauw9Kmp5aTSUuKC1puw1xBAWI4QlwxzQ
UpZyxFGtoJK3IbykyNbafZuGzeO8DqStT0R5OcoFvbIfWsgdeqUVFoFv8+2GhR5RAbj0jekQJjz3
X13RJdcwZp0j62kz0Ji454Q7btbsQn3SX2Y+IXLuUOz47IsTTgl/bQXmhqgF/eJJLA9WIctNzZAQ
GanT4LckFQQwAlLppsS4gGY6URLMgiMOSp9Mz0JM2Xt4bk7OYCN/Uz2lfUQIpe36hmBLrvgfc+u+
9QXG6KYdzvPn5P90dantQsZVfBqUsx39AYBcZGY4tMFBCvQfMcPxg18A6pIozohilb8CYZn7qmJt
D/vBWxUDOPkEONsR2hNzSM/REctJsSU2h69NGwkOcCpcM2n2c5ZiKDKQ5+koFx53qqHV4T3QUpmY
fH4TPeN2UV6pma4dtkAkh5q4f60aIUaLEDjkWc1y77nifCDFl0aFlgh6GQB0nb8f4r5/wxhlnCLC
eAiiDdOz2ubsZj3DIhKCM3RsFe8+F22H6ntRCeOKXvtH0tv1Xp1O6JyWzAJnJppO0/6yoQLvKJii
/9K7hmTzR/mHt4G2tWmpqmWCIzCm5vZ/FvJ6kVcwR8aDF2C0aPzuSN7GuJxHV3rpqyTM6d/ITHDX
WivFS6YDy4bKRmqGEion5K2sloKG5GFOl+6zMT+2MU5FR4s+yyTDnjAkX5ruE6tlXO/3QUMW40pW
oQ/+x/DOvx/qJn3VNWXnaxaxHEglKZOnhOy5cw9aKVtLfUjWWCZcevphc86CwH/GFnFsByt/H8qG
b0IjAYKx7QZB7oSw9aujHbbm65TBOo/H3FLLGMkQ7c2y3MI0asatrCDlLGi0aWTSMn3NGBoKUxTL
pOn/StBrE7TgHoawPTmezZUcj0Om4cJXUVs//n7mxQ6RSji0zNxxjzBY3COzSUnLfjpOJdfb9N7g
JPVTkN88my4ISiIIwWgW8+E8uW64+dyGQDzmTLgPYyictcouecveGitJB5gJiQkmjfwSjpxd84TQ
s4OaObPvbYA4J090x+Z/L7KNT1pRzn7+H93MCA+tbbzOw2uv8w4taJWDdOJgJe0pscQdHAjQLpRX
RzVP8z0ODs64Hb0Um2RT2keXtfsy/yBCSpoiu0+0UyagoMwvZs6AVYf03ZcAZ9vWUyoNe6XpXoi+
gTw34biZp4B/0CBtQ7VfhV1I73KClOLsINxlOiQL6kKaIcr8StD9xXuzNNTU3BdjkT9kVUQGIhl1
0J3UlW6d+5xQzLlqaadnfSFCsi8VY51gtrn/YJqbu6G1mXcbUoE0lkakc/jAB/U83s4xSrw8DiTS
Vy1Ah9aK5M7Iu/QhTgbO1VJpv5x40WK8lcCDr4U7kdwhIjC4DB91/Kf7efqXeErJVKJRcMQwgXbN
4U12akpOG+Pp+aEysZeMU06SRyt+P99RCgumSi00zqjwUU0VQCyT0BHiZ3XMLPkFTKZ61MtIAEwb
zGUc9s46bgt3a8xb0Kg9BWxGF6kG78M1nPxQTzBoCxPLQk+Ubtv4an8bpmkh++wKvs56Vq+BjugP
qmP2qzKSi7Bv5Q9C/mB46NJ4Umm1UNyD1CbiptyCn1SWaj3WW/I/ogsy3akar40u2ypN4U9gC/1k
5sJ4JcgBRVf3PU/d6GzgpTjc7+C6gU2NDUCyyKG77Of7Ll2hZn8vL/zu51wTBYYOPX6IP0zHfwA7
gXS2z82HTAQ6fVH91arxytvE6D2bQMPnL7ToIL8xX8MEP8RTN91mupOzNN9DXeciby78SgFmvhUi
RaEJDjNM3GMNDa+Dd95W+/uvqYmso3ycbrcVXnncqAl97OlW17etudINDGzg9xmqtBb3Xob5s5K1
yCFeO2ZJNt0kjRzDRG6s6ZAFeEcX3jkj2PGPLuiB1azPTIV/URA9rTPSD5dU2DnFlp2/ZwPNPC9y
f2ZNP0yVN68L9NZ4V4rD2BhyrbiDjpEups+AgTkv6mE9V0BDVdZrUdvuPjjMLEkXJ8GKW5e/ZFpY
rGLm7j/GOhLbdiZ/toHPPa4fj/OHSPbHS1DRm0PLWGPUyKuHmbIugAAvo7IeF+jNP+b/aM72A52w
gbWVPyQFYKjRyq5ziz2NgmelAE3Wq9Vm/tNziZbik723/9iOEz7Iwj7HFmr+FcmJOAVY5O+BapSt
6WMD8cyuVGx+6OvDNHc2VmxDsDEVNhF4DZj/6s11LjTDMJhinPjScTKy7AxFyLAgQAAXx/gINbMD
OSU1Ft2A2ExII6RO3n8TaZg033q32jIWSQ52O2SXxgROIUukK1qO+rqymgfXL4LTfLYOteacO0hA
nRo+N04K7W2qBwWQzW0CMmpe8eZfwkr1EEmzsytUJ8RYSTPbHj11E6GPO8YWIxyjbtRNW+bIYOjt
4uj+H8LOqzlSpNuiv4gIPMlreS9T8i9Eqw3ee379XWTNHfXXEzHzMARQNWqJKsjMc/ZeG3WxXvWo
GGq3P9V6a54yRtl1MWhYOpHzs9GfcsDhnzlL5jwmdgbzjn+YfN/b50I9+PZMqjXwR7OGQBSvdcEp
iaZwmcyiZW2YhvXQ88yoteHbrQFaJXxx/r/adKsxeVG7S8vygsO+2Gdj9AyVv/scfDroc6/CiRws
Wwr9BDjIPiZNBk0hx8+ORd4aQAxTdd9NkPqo4EqGkdVSYRNyPKiiXOWpqh7Bsf2SZRI7rFjNFWK8
j/ufrlkon3ogeHhWCJCbhvQ3hyCQyp/vHvoDWVEdb8XXjEXaQhj2SQ5wt8o8nzcPHdnVFY5K4a8i
kyjCv+0ZYUJX5k1OUGT4bo4g9UiQz1qEcfVUChgxjsV93nr4FU3xCwZtelegBoo1R5+pG/7ZOfVu
J07MKYaD26uHkWXQwhW4SxNLOyOqspFEKPkygExTqLA5UJUYULqXmda/Kiwnt8IeCKMBTwHzy9r1
Ll71ymycVQkUS3ZD7SDPj3o1S27K3F7GVq4v2xB/3OiV/BbcVUvqD6hjyJFbmfPNqU4I7Kegzg4N
3Fr84nr0H9VBzfqz0OtqBLlZtu2YmoU6050TaH6bHwaJljPimuLQ1Wj3BQwh/JVR+j21uyujMnCC
DNJlVRhzxKxLmcXMuyuOlU3gq/udlFuKoreObkhZemjoP0VXk9KGlaqPtIn0p8QbkPfgzzjoZhDd
FbBTPJH330iIyzA7/CA3GY7PVBq7tjUkAv0pAXNzC3CB9Ksu4rD9JG/UP6nZ1Gw6EyzbLU+S5Ma1
4xLwiFhSVrvKmOa27dY0+klpJAuQ0IEqH+u1l+n+Rh5apZYtK6A18qt1m6RVyiq3YZ6XsgVksX7b
wHMfYTcwSXNalFh2McBOFfT6EevGmCLrxH3yCx2YommK214wn5uMYaTVSW938MkoGRx/I6uRtTv+
CgkWgZs8N4uZlTYYjyHuxCA2z36gUhdoXXvjW1pJjQHq+wS84/Yv6iQgSk0qSUwlArWA3MROoIat
om+mSs5nVEPEnPf6sLTfW8xxuwkc3WmkNXfbGCSA0q5hliISs982o+Xc1uZGfFU6ZO1bUzeOWZzS
WW2z5sGkybxOvLqhaOJ0WNIFd3lAVOiWYY6M8L81wFYJxqNGvXkbh4UPGyCInw2lSZ+J+IK21tqC
3R4nSOCCwA0uXQ5tcfCAIzgJEMZsLi+QTf+MDWwCGkyhvPCLC7mk4p1Q236ZWQ4UOW2qWJp72gHj
xRmlzFprOmgSE7X5k9xAPFZx0+of8rtRjWF7HmF8+pWwyYlzvDsoHOBJ5tnGv1cGrX8WBlEBwLJx
BYsPmoSzQOS3W4jWDwnGQ6ocXBHgtkDCV9MU+D7vGJ5+27GiKn012+KbMNECBlp3oXw87fEJmUtT
C5KTlVGCnn0xJY/BfRQ0w9Kw1JMwdTJ256LhWBTtDmPxz9sMiGf22lK76qHyUX+MM90Fj/HSstrq
qs8rOaWYoX5hda0cZhVzlBWC3fGl16Phs/r/HVDKL+BroBBgOVvIK+fPlZk6njaJ09cneUpu5MO6
5LxZZPVJuJH/H88iuqj/WKuinnHAjxkO69V/KGmAwaF0jZ3kGFXDX2Hxfq2dqkhdyNCOmyDaBwK2
cFuryJmiT+FmwPR9MktXJyz8Wa7xxgCQTIUjHWN1pjwETi3OVYgmmgCeB2PqvYdsarUdKgOIxvM5
ufHNKlxArj9UJOWcJ802jvSvrXVJO51nW0XM7sC3rinuZG3VGaOnaT6inY9y03RcVkez7M/SycT2
9BRYOlJA0RjhKVqqkpwvF7peWrzfVolxYakP6ahiQ8kc6wExYbvDe11uCXkGTjlGx9RPy8uE7xRL
hBt/EBvEa7B+dX08SGy93NgBHs8ojEwgOGhHY5/QN3qMfylJfTdaOQQ7adless6HqVjTYIufJ+Ee
ygamUjKVKlRYfYTUUnxD4JM9Ng3OhVxpnqVYNGviGNo3unRbAdtC42RRsdcYEXux7q8quTe/aqTO
p8iD6m0+fXvD/FaT9IRVFBkl3Hsd4Vbafqscom6yJMsfKOcrW6fp93RI2vuyq5byCndeip+PNfZ9
UKaXqEvbH/POFJANqqgYsaYu53PuILZIYa7S5ncCXa3nheLsGLmD03ts13b2Sz8oFVcHkHG3DM3u
HIU1s4Gia3bENO0R9LVLT9BMHGLjaE0AobBpV4CHKUliDvfalRYZRwijPyfPqldpHv8Cgr13euV7
ptP2THww0JbzMbVAOIysFQtbcyEwGuukSL9NYRxxq64UvWACU+kvem3vo1Iz8IhizvZPkAK++2jZ
NllPrmpqB3M6M37l2Fto3egeuHUVBjRkQka4QV6wNeuBn1i4zFL0cFuReIrkzAS1Xc2IH9Vfd167
dUzytmGftfC8yechmpAxKY1XDhDGZlPgreEjT577xr2GNA52MZzDsCMVrI6goZHHSaGf8i7QEnIE
DK3cNlDVCx/ZQQovSJn49+IeB3msojqoslMLam5VMfOOYKNsywQ0Dk8guMrjKXF9iv117T+ytvYc
AHU4bMfDmBaPXpb6Gzwop5os0MXg5/resvaaqNyTUxmwame3IhCPQyC64dDG2XDAdfVk27q2wPTY
sRKE4QulPfBbYCxRNgANBlqeMkjDAN4Xdf1WMvfj2TqdCrKJi5iSZGn+mEyKupP6YWr3ePqgcoQL
FojZKXXqRQRdYzs2zg+iLPmmR22zE567xKKIN9eZrokbwYCYhSydZu5zf9SBIODYhDrdPk25dRiz
kpkJtD0tU35UmnYPi30Bek7cqV57xoN6dCLQcuSjn0okV8w2wIQRbcX188e5PX10lRA+YhWxYjLa
LWIsaKSV2DHuYtQcwLyKAaWMwn0ryvpMw+Rq9Yjl3PShzn6pSGg9cv7CTn+fxtgmMwNHJMJ0l4Ti
ZctcbkcfMX0ymrke1AYnoVav/RwtkGQGTdB5bxZgGZWy04rW2cgebx2PF+pj30PE9PexQM5eiElF
+qt21yjrD31IXcRo42ZNWmV+oSoX4TRnyuh0Da5Ct3kIvLx4aPrmxc16BBeDf/hSkEykSB5rss5i
NSkuwfyM78UMCl4pSp5esi7NVs2UbnllwYhL1/4jNcAIJgC3WNE6ZP1o9cpLuM8ac9kRq+LxkQ1c
rhRhfQSnb/5v7K4sYRcBeHUCYx5zx73AjV3iu4havDt4/FOiwjKeFYLkpfCjQPSvGaSFN6faKbZB
8dM0oNJFLG/vVHtXi52PYq4DyJiqm2HYd9i0E/9tanH9Ind1r1AakvCtbwVedVaE4It09wx4RcT1
mjjJFsKTHh7It0yrg4YZmwDhpaYqqBhfyJdCCaG+llXwmfHguRPxo8jj8diiFlui7++ZliuPrsj8
o9dSyfPU+0hYPi5NOzlqmdg4rXEyAK8NolpN+UC66sB8qjfTnz5irpXrmcGdNrWsYT6MvinvYddi
T9pDE+uhcnf0aYMMlYYZd6+V3ywnEA+PnectA5FaW193u0PcvQsLFkkrvCeCadM11R5kn+rSr/OS
8KbuucM/fE5aILalcI7cfeo+DNRyW83NjXHKGSRUgihAZO483YqOrQYTYeIxMhZ1sh9s5dhkJTBU
+NGiJK/YD6r8bI/mHfwo76HMIJLH3/OtOyrl2qXJ75hjQ/J2NCwSOjKbNrnvx2pPoIO5T4z0W+y+
Nh7+WWE238l2heQzpyzLeg54iW0jGIcJYkbG5qIUrIsdLGNIR+WAuCsOTqrnvMkyE/VUXB8C1ohB
C/VgW122m2KX6ZuZm+uo17PHNC8wnky1SklRc5GG+iSJG2a8zK3euECooBucO8bFIJdrU5vkHclz
8lW/VfIV/T7iZ3ojeiJc9qS4TIxcOyN2Qy7BiaBlsl2H5gL1S/9aq8DpnVLbyjj72/8KMbndaVoJ
DtS3GBnyAs8XJB+3dlE+zKRfKa4zC5zCdDO9nYlL0y4KBwEq3ildVfGeWrZ6LnKQPrK71tTKuHFT
gaMeS+2Kjwwt66xAHfHJLllvTRus8PWdQkjfzvMABGe9hzjfHnw8LQlEpyHcweJrzvKa0zxkGTgf
5jGgbGAvAGpQ657NvvCOVQ7fTMdIfqtl/Pu0XdP+1EwgFCI1Fv2fawvLoNz6v/N2nVmwrfItOzZ4
Q29aRSEaGz5h1y9z3wmOtz6cnLuj1d7VPO5fqkZ9L6hBcu1ArfWjQtwfSW9YjbtrpzbXbHKUnWXZ
JQNohslRFh/BqbxbtbVqoy57GQrtfFuuGvkPLXiUkxe8PPTF6io/uoPqHksNR0WYwor1lNG7wk6J
t0WhU+SvXaoZcXugO8aajIjLceebylMzcBOhhvgWAHZBhzKKJyNSp42jkMGVkiDBc0kEGM2oWMn1
BF/lEWCL+72f7HAuTk3XQcUgjah3uvbpyrDK8lVx5p5u6sTnoEWtPeX7oCydSxJ29f2ok/o2a0yS
MoKl3gmuT5c9xIOj0hBubdhUTEZ7zxAXYyJ9Ydg6pYmjxo8IeqLxhSYv2+q+W55lWb1Kym9KD8BK
9owLRpWN63gTDZigXNoY1M6t3+CV7UT94JWQL8eQhXCmieCzrc4FkRZuojKRgmkDTP6Drnlw6uYF
PCCv+M5pn53BqC+3sqiR+M05rqvsbgDNmDSJdRU0IB9Tq9tLV+dY1pB/0sF8TJJ8fbPi/fvXT1f/
UXkxHBQlSBJMBMSGsP9Ipa703mAWzoq2KIoIwuF4lFNwLSyIYCwK9WDYrXPPE+4JyT7ihwKI1RzM
WhlaRqDAbG8wksQ5d0W96ufZymAjT4qyOHnKmVsgfQS+pvb3ci+mX7ucmI0tNfyG5EAl+kqvYIJ5
Ae5kZlLuGQUjk3k1q6/OiFtJxAxFNapXbdMyGCxIcXRPsTFuVDUqd3SZQGt3E1mbU270q3GaXj29
mfk1xlxv0Z2QkuyCAlx7sZrMvIw0U297kAMQRVZQh7zuvoHvN5qm+mjM7aH5qKEo/CjrzPORaVpb
EVlbktCNo1zXqg22KIB9SxraR5FTK/sqWAOjXaTT5FxiBb9rpLT66dYpEDAMtrLvOlr9m0LI046I
j1uLqyKbZUABD3JAf+YymZRt4p2O2uRUmcUP+Yt1Zs93liMUngBSZG2dgMxgS6CM2LrUifc+xpp7
p+vo/AW4SGmCtpDVdWogqhXt5E+RhzEqIEr34fSSl+W46bWUnBunPvZioBaoVvpYLIKYyTdRI3m6
q1XtIr/GtHaaTQ2NED4f3+rJ0MXmVh+yGp4Vht4iUogxz/Kt1V4YtDeyB2EBCq0myzreWh9DBOOm
xGT6mvgZgUtq8Ak/mB761CeXiMXFrkfRtpmMXtwPaTT385Fiwih8q+sRS46ZOkuW/p1ynVxUqm2j
wRFGKSSzb8tGu0JtERvPxlHrFnjmlWhAGocx4d53SaK0eRoQu0qn1tk3jGA/I6LuC6atHziqDdhm
fXHP1/5NI3734PX+zf+FbbK+YLp9yVLzLRGI+PMqhKnmZWJnofNbZ33n76U9Op+yDeSrRZA2xr1U
kjepujJZHj3eYBSJhqB/zrAwKKcgV+1PRNzPKLtu/Chy92203PFxUuP+BGLLXEq+gkp1meBr+77V
vo10F+7COi13pJ2XC3U+pGQxx7G3OGnNTGvXeFdvBjpVV38UmKb/o6v/D00nBRKqJ+RcGsLlEaL9
oelUKVCUhtI5B9BU3L0xpcLGt5uVrJJEGd4chC0Xoxr9UxPS45MPljjwn8PQS6/MPFh0/n0e3coz
GdHhvgCABfzdMcFcZ7M2pEsP0jFMg2PYmSktWq9OrmYRf6vZWXag0Ta34nxMQ+zETU34pws6OpnS
R0hpdMXHMXonO28moXvlkzE0GNM5qvX4r/OJU0CLZjK7aMIMHanGeryx4OTPh5mrpFvdGy5h5xr3
SjYa92Vegr0MAK7Kc/H8QqmwZNAgpRRqg3Sgw4i4KNQOMpkH72mMAYD4Ec1ZaIaIG7kbDKypEDoR
ZiaV8wmW/WxS//0htOGPnamdbmc0dhwDaeUoQmXVt/ypmd/kJ8Vsqp3iU7799+EBjfWfxTDLskAA
WTzhdDpS7vz6b1XFsmqChoZnSV6vNoBL7Zujkmp6elR7MEcOS8IH1wuJFs0rVBTRsmntjOKopj3b
Xrvuq+/CKJtfs14ByPHq5gwDBnTf+LX92GuC5c4s9eJjkpG8wwkbFimieTc+i4Osv+BWfIEhSLA4
fRJKGTqAQlStJ9aoAeFLbn1R2xze57rWq/whVG1Cf2+1ZNmdzSHs72Xj3sRISogCoRSkn7HsIBzS
xr/3iiASWlBkv+t1znSgiV4Mv4JULGLnriENxc5jFkZBbz7WNQE1RaTtRqGCgJ7roWW+GQKM3IkJ
FsBR9HKXkEq2ZlTvjmEziXMRh/2qq/HtFCbLOJ2UkqM+DONK9kI1xTtHNl6b2zM0JMhTys6csq92
ft5/wmHIL868kecT8oBvj1CqyLI5HGshfJ+5eeR5Wby7GbYMLIws4hp/RfOQWUher52aWEwc+r+C
TeYV4ihbrlInxz34UJtojCCr2Sc8Vt0ag7Z6L/eieY9Alje488E+Uuv9l1fEdSzUpaA76UsQftiH
2nrAuxesTd36ZVbA1tMeRqEy6zbcJplaMKNatL6ZL6ZCG28+ZrqA9dYNY2sZ+kDupzlsDMgm5OjY
Mq9YM5XNMHokP8wTJKIZrHVrhAgncjuA/U2TqLDhLLqILAul9Zo9TET0BHMwZK+p2U5RPPzrQQw3
GUBNsRS9lz86Ph+IEgXDqTT4PUfVphynextoCTSdwN0tkiT4AFaFgUxOF6P0l4N6dXtrAlfZHODa
afamH2jqO2kBEVG0TyGxQafbUsMrbDJ8bB8JILNGG3QINY0yBDaRu4FNkGnSHBy92319wKFvVevK
I8AgmUVyUv08KGrJpzvjgjml2dTp3XlxIH/aLHJelqVLMllVhltyLGoYWB7Rwf1Iokyq/7VXE+3J
0g4s1lypL2gd7QdYeUyLHORwRXCn4FfeywVPZ5M6ipf73RvzUx847X3Vo8IisPjtdh3k4RD0WxLM
9nJoDy1yUCyQJUdcKcW17Ponp6uuPq3cXaCMdUC+pfre0R3fETi/TgzhXxFaFo9V8pp54ion712B
J1kHG3St62VZax6BxV5936m9u5hClKo3dyOrkB9azvNRWrpY8yonC0JS9kMGV5pkFq4bURLGUjrc
MFrIrxjEL2LQX6j7bWLFaZ7ba8LX9Tz4tphJHWiG5kMr7d5E0g8X4SANorGr7gs/yhkJeEDNjIJq
3sgVQpQH+tYt5wqYVEy7ls2SsdfqtSTGxCx3N2FUHx3pf/JA2A5lhq3O1sKTdKDIDTLxfdrCumey
qN3x58SbpIq8lTWlxql1zWhls0SVD0Ay2trDbQLpYQLHwEZek+wiomG2EdxiKSxz/cFC0A+dryp3
Dl/3TYQ5EFVY0ZzU0JkhW5by2M/BHESoVk9KFALC6+t+I3QIiw1knVVgG1DH5+dvNx82paXRR8ND
rsSom9Jkjc7RPLqjFWy8qtewNc0D2ViEq0CrxpMUHVmFdQmUmk6BTlodOqdYXaZGnW6Stp2I+tBZ
ZwXhsArLIDix7NbvtaTFh1howWfndTPsaaEo4FAySFxyRyE/LVM740FLsQhI9aOtUUkqo+HQo+Hg
EiaRgrmLaaIUD4bZmJwyVaHQ1THIJ+gZnyfIrIkDuY3goCii3YDveJHInb9fIuHOSuonmgLtU9mb
2joACoqhLfJfc2jjEX8KYoQoOXilrmzh7YobeiPrqDEVLj0KFEhScJAOjX0EpViZ940izqOD0jIY
gxyXuAaP2xwiCHBIdFlnp2C/xMlTEH3SAWMlTKqfgQyNJWJAP6wp74ivDrZ9i0R00WuXou6N8jMS
mbhINWsR9dZ9QhRTnwHYTO10KxW2iY60Eq4lzzY6bZCLU+vxVkZoR1/fSL9Cmwj4wF6t7aWbYYBI
jeWCcFBrcuk5aBYr9nlckRuTQpQcT61E35Z55y2j+S+Qj1kqWPVdGxvFWlTDc6VTBgd2dSc3tOkE
LS6gq1/nIqdOzmqmYy1U5kKET+28IxwPmy0XSl6tG67r6xWpqmC9ox/9nAwaeGbbjLL4X3uheg8H
zz5IZyw8Qf+ce5T9uGI1jeGrT48aphDe4NtUvCEhQB5SfsxWCYHWG21I27uye3Ena7j3TMyJcs9A
JwJQuUQdk9fPQddBa2QsfsSaHms51uHJqnrQUEOHnNAPOfaqg6d03UW+N06SflPZJL8NfrmSk3tb
BA+FRqG8tqfu+HU+QL3zdb5snGLF3bk06EEC16Uh4yllvJG/vzkfurA5NnIt4anasG76B4+V2xbm
Xf4R/ZT/lJ4a2ZaQm2Gbp9l8Nik0umWdYpyS0FXX8VDRkUVB/+9zRsP+s6JlOdA4MOyBGEIDo0ox
8G9zxqpUiwKQn7Ml7Nu/UEciNyT0xYtsLHdJYa3KLhbLqlVR1BvbXCXdu1Wpyy0Rd2oLPP8o6Q2l
fmySNMLqr4fDc9yryq52FEFnQ1kzQRvfKhMUYtYzCXRJUqrn3r4JLHg79tCjKRVa44LE0LkMqIeq
tdNN3yfogsAgA0fpskRR4az8otzpatEe5cPLr+f8LrI+SL0ujE3hMqMxZvPPgLONuUGhrVt1zNfd
OOSrZFbdRvNG7n1tagFMrTOJBujtHjCnD/5Mlz3ZbG7F/rbLk2aFmwzVctUVD0hN47VvqWuvEZ23
cUZzKSdtdRtfRJznb0Ph+Gunx57tujlPsDyMUPiRvlq3XQoHEyObmXk/lUCzHiPofocQ0Ow6pt66
KKaGYNexjvJdN3gTvDLCPaWATB5SnaNcrCGBwZhX7sqZ6NQmI/IgjCrraEY6eVYRnzoX1iDCfC3Z
ekky3Xl28ijHqKS2x7vCzR7xyI9LgAAsUVIXqKqt06DLE/fdC/HmVVDL/cFsz1qZwlUjO+uMOMC9
55GN5B/6+0cyQBr2o2b7x4vp1I8fX/9XD+zSho/7kAzVS5Gh+iXoNMKsrlbI1yJ9Bw7AOf6+RzTV
NPWQLm9/Q8L8E1sZqjJ+HQQOISYdUsRyQEKKb5k7rU14b9TZ1knJqCzoBNzvzab2r1MVvbg3up1a
XuFWs2Lvo2+oAvJHFoPmaRrIva8yt7y7fZCkA9C+CMaBbn5Sb/NQDOfcrustE+y/9nI12QfkRcEB
q7cQOyjm6qgFjXlvmM/VRn8agZbx5ObrmAnY29NQDsd6YDlzE+uA4fcDo3jMy5E9wrdv845a9d2j
Yjq0ndrGVOFoWf0upFRu+tbT2E3qY+rhUDGGPjvSKyYeLKZPgzrA2aaURLanIHb7j1KU+hqr8+KL
PBQ59kfRNs3MucQKw0q/zqcXqa+ODIDBrrDu0kJvH2Zd6q3M/j9HEaWphyp2dhZdEkQK/jN1//oY
ekJd3sRKzP6WygcxEdkulV59DN0U8+bjcU5i7dP0Sql+Q8fd/AXwfRPMYvVERDlxtsglEQgYqLv6
aU99s1nfPrTK9FUEb3zwUlNYDWG5ySoCYOW5nCfOnEKgLdJmeu4sM7oGJDucguBXS5PhIh8nlUXF
zJNfATXoVi7usjUd6OnDY6QuSTJ9MWJm4fJ8o5MN1qpKv5HER9UlkbXy9Ys88ltBXdslgSnj1oCo
KaJz1qPAleQ0iwTVM+o8OVWIRs/d2OnQLtBhCW0DFms4RO2wbLGYkWLMMKdP03ryaTvfuFF8g4bD
2EAQH5XEP4RtOL7NPfOw6Ltdb87QVz2F2F8o/lUlgGc1pSLayAs3uM7TIPFNTMfIOWU5TM5UXZ4V
Vk2sDLK7vMG1R89X3Ujem9wMmkI8dpNuatseT3UXM/eYy6m3QRdN9iUW7Z20WpSZYDGk+mLdVbqJ
Xast6FT29UJeFuk6x5J8B6Kjhu3i+ujVygp7Nlb5SG1NMikBD0ivvIRtwpkjL7vAasYi97nLrQ+p
IW0ShcGg995b732Qf3DABd/LUdNKEKIbpHXvBc1KqP8GpbOps3tstNMznTaFyAEWc6m4fuXeq8Rt
rFBuWKs6KrQ7aGbyV5K/g9xgVPiP0VTT5/7P/zinBdo90zQd6s+Y4f/UdXkIgswmrJRtkobectSK
b23dt1c/8dx9g5d73aMA/JiG6+Tn5kZromQX26O90cE+bovO194H/DUO65IXr2rMw2T19cqmdvQe
zc7OMUy4/l51RO/fngEBkJIJKHqIh8Fd0YLllk+nfDcO3kVBr71TbMM7kvqsHHurnULK5sk2o9++
qEw7uOZOmdyPQrkVR2SFJOwgqQ+5Gm97pboPe5XGzTir4aaBFHfG2O1NJG0UwDXs2Ie2WwxwNPui
fI/9n5lItFdR4NtNM8deKEl9ewZqVk7Xv7PESlbpbV998C04F37oMYCVpXZ/a9dFETnIFAFJJGuC
4BDXylmuZ1ojIFsqVqwLWjqolkQTXAHs4dWywgTDqBW/aF72oCdYvoMcl0trwW+pszq/s0A57Gur
jXb5IMKHMU0/bngEPSHYh1b2m3Se5RqsFBFm6Voe0sEsl0XY8hEmwWvL8KPGYfOcJLZ5rs7gXKHZ
YlfP1s1cWJfV9b7M28OtonP7YyY0rrOoFCxtazd71LofaRel21KiEFQetkN50XpRP1aRUh8mBHQE
tsSL0Vece8lSRKho7wnmI2Qt6O3dv0/9NHOmDf3+ZRWOY6qOaglN6AQ+mX92kyJNrSARZjQImyki
5R457/evFXsxwMfs4hhb7hQlAgxL/DTKUTk3SZHJe+dqhRMm2AmSvtZoGY/mTrszOvqz0ivG4kes
h7iBtjH5LykSefS61mceanzAcoklz7mh+HQK5Zc2zbTtsiiVChpRyuQuyvtTmm4TE6a43Mj2KM9y
nIWa84g9+M0cHO1idCRAUPukZJxXw1kJrCdDUcadLDwkDZFZFhyIdZsJb6MFDJaNngqKxEAI21h9
yGefnxrmkBCV9A2gULD2yVpaKTVPxcoI8XbGEP414hbWuqkVj66zySSimDIDwU0NDXfvxVUKMpxT
QMg68VCSgy6lKmPRZrvbPKW1dwCPuJSep3zaTl9ROqMEZQMJKZlVrTuRoE/9ApwQucdDXk4wAw8q
/EioV71Iigpv4t+bALMIlzZc2wX8lsVUKt+MQQPSOosyfdtRTsng32pQoez/ks9FHJqlq4Q2qlb3
CCfGvc+6T98R5GnPYzHuW9ajDQLvXEkvcVm7m4C63SK0XPWY+fW+mk203N31Qa3xjxbzYQWSYUX4
I4ouPwgfatHjlJ6HY2uKnm9D2G1RC/ftpcu7ilBPig5fz2M5RNRuffTr+gqifEKhwRgi3zDM76eK
hWCSvs2ZHtRvLwZDe4y6IDrJt1qtK/4DbWL8WVgXDlI+1QBVYIJLsNQ/uF0kGMS2MajN3lXMbmk7
BRnw6JS0TYfcGKZS1lzobmzlw22g6flA/sCW+u30PO2MZgq2PsHaT34QMbnPDfuHR1x3XyfTQ8sN
C207MfetPo8FVJbvKa/4K88v6zfWe89pZhq/1Oi59aa7MPf28r6Ra2+5Z/fTenR1RsJYp8mh4Xn0
YjQu5X9cAudPxbIQGnZKiCC4Q126nH8oH3wjCkxEl8O+0Pqz24GUyR1tOFQsP5Y3YldhOkinq2Dj
zK8m1ggVSW27vXwVQREVm6qyWUOA6UEaneytUf+QiybbCHZ0lt33bgAw1hFGjbof/csXAUmUZEcm
g+KuZUU7Ke2/7gs/JK+ZiLbXeNKMd/CEy/kAVUH9Oe8YhcU1ZuQju3jG4on0rgwm8s748n6zEGYG
GgwpDJRUyebKN0A6AUtcpw9NCuNO7feGpgUPZk7qcdmOM810hoFCRQy2yI7Tp6kiJq3zyZIK5sPY
DdHnwVeqZ+RSgdVl0WJPYkpUU+suPRJKKA3LjWpP5m3Pwvv07892Y7Zg/M+jHRCyA3sCBqXBX/Un
aM6xUx2VLEFURj+rglxEJZ5ifqhpGCxbmBRXNSj8DewYFwy6UhzUgFwpNcMhPaGQIiZxo5gEkEtq
j9wkbf0zRXJ7q9rjXHK2vWpQ+CWr8eZPwPt7zNJE/AgnbZ9US7UlRox0ZZJ/1AE5T9VQQo7p74Yp
zf8sBcH97380WI0/uIpUMlxThcwlXJX/uF+5LL8VMwxQun5Pd+hMlxbReRStVBHie+yr4tDNG3n4
tZHnRGjnxAVjCIO+rKABwA150DIAJl1r2L+fNMmYOGDKJXRI7v72fnksN2Vu3bVWP27kz/k6PzlG
hmsXO/Ty65Wpqv//X7z9sKy1I7DM6ULXwWYBFS5um4ZwmIPfGIjX5Elcegx580YegkRANImAiF5H
Bvt3Iq/z7z2mlIhZS7LOvs7Jt9BX5V//evcf//Mfh/J98tzXj/HtttnW0LF7xS4PSjn+tRnIHARg
b4bgmMLsMFikt09dRYac3IV7BLUrUcrscNv97Q2NEplb1Yu2LSV7rtX8JgvJ8LSO5z9r0l7dIt6n
tn5yIUeSYSB+8nXg4dKZ1opOAmpymLTJnRVWc9eIvJUIPkiDDnMUJroNa2St7Kys8MkSxYrUn7tU
h2NXRy2dAT88qXH3EzHzLsxcE0ihOKVluzZt71g3It2MuUIyj1XWaHx7OKV1g45pfPKYstP4rwmp
Ap08ONmpIlqoK4G6qlO+LbNp7TvUWuMxJzh1Ct9HxDRxbm1IE2VAn2h7zFgNKJ3LItXIYG9e3TmT
OATpttZLfWVANBoUAjlF3gWbvIpOtTbiGfxEhxNusA6sweF+Zk32UaHoXkQJyMWuBCzgHvAWPNRu
BwTSp2OKmlTtmJEN/kfBOL2eXWKuSvqk13XaQvWSpzRjGmAfTebQKyKtq0W1d19tqypBaJXnOu/2
nouzkZpgaL3ETf7TcfVD6ICh5L6A/fPUkwtCSMoTWaMNDjSgN10PEDDXTgUe5cVAplGkLZVQ+Wn6
6dJwA2vVpcFzljzolNgC0tmt/+PrvJYbR7Yo+0WIgEm4V3pPUaKkUr0gVA7ee3z9LCRrWj0dN+YF
gQSoKooCgcxz9l67P7XpSyzy6gAj8aUORg8yCdOkyfxtleNznjjYh/0ngUzeVgPY3RpuXd/ellZU
YBzAL6nqC9erLjUfq0K/L0KZHwUWLaO63/eJgXB+1vqX/qIW3bMIpnKRTxhZKaUXH21Imh+VB7eC
aughiIxscHxe9b2hUrlSU8wDLR23SisB+nvUNwhKtxosFEKrd1Wp2NTezEtcuU98L1WuTBsGc9Zv
iDNWV3XfEc3SaPTYo4v+CYj8worgqR1wrfkDAMQk+SFgO69MnOkpyNrcsg+pA/yiDZA6o4VeqH35
c5qZx1387EXhixP4a/rVN9A3RHqXd8/NfwnWvKL61GN3F8dHtWIu7zXWm2PTrcnKfSt6e5m4UJEn
XXuzc3WVBl29SY3iDfP2j06msRoDqeKw8K17OGMRlBIfYpdvjK4N6fuh+wtrBDgGMuiqTodlFIf7
sKMfY4e/IaWZXNa2N3xYoG7X5ei/VObwHGWA60r9A3DUk0KOedarH4K4goVB8QXIGD5orxvfYOmU
C0JQYiIscioIOkJ5GxmOKz7ybE4OJ/huxBiWGNYhJSOBZUN4CTD26mnzkROJTY26P0W8RVxdC8yz
vzOl+iUGt4W3NtZEtLvkamRMVu3CJxi4T7PiQABdfoB1tlMGZdwyPysPlK2Lw1gMOevuf8Zuxzoy
79qNvDfJjbw3yvuT3Ps6Ie+XcgiYUpt76OAO5luivC/6msMtUd4H5UG5kfdCzWrI/ZTjf+1CKibj
STV2oeWOGHh4F9lBbiirE/4tEhuTKIFsC+wy2UGbHzlyT77mv8N/XvI4Ow/lXvr4Fxp80Q7R7yv5
9r9+kSzFqYpSjvuy3DyeC18H4TDi9Zen0CHwW8jP5eulctiIjpT7wffXeajyGRjz/+4gNXo8K+Te
1zE5tHkLFNL/eY08/fjpr5e3mflD0KUk6rLV6yMK6vzQs5r/uysfwhjswPGBTF7CP9J3ZtXkj6cl
QV2AgZZ48zxu/0CYyGlK0NQxHwg6csG4J/LPybHfxO/BjAsYcPcvRG3sZ9WmuGnqHL6b0mXXPTGu
pA6EdgB8Nfwxc8Su4iyEtm+dcoK2S0+l9e2GqLeQO93oc/urGoJcJ+7pzASGzQSJBa0uEe9+oYgX
r+y1Z8RmwiSVQh7JgtTgbpLE9NM4ZpXfVSevLmboLijWo0Tykvoql4JE4Xok0+TtOp2BlKNNi5jV
2x50Kw40x3Ro8AWgfmLWJavO96dV3CfJwRAUCGS5KASxgOxkLPeyVJR2KM3pe75Y5mgfJpJR8CmA
mW2OYdgMrwkSzleCbwKMHuXApfya+xq0Uo11p+Uk3tGbxCzX7v5u5DFXy+k2zx9XCetLUyZigKSe
xpxFNb5Vi5Pfv6OcMwAcZbuy8NN9mlrdC9n13sFtDeRERUicqhNqx3mifxkiIzmTr/VHKDounSjt
bjweMEgRHbrmU4o/eTrald/9UOyoXjnTMNKCd9trMaFAR6kBIz5272lbqxfiXl7kSFXS8KVHDyBH
jw3agb5T3JtKDvfdiaPPHM/WKRJX1RzNe+I6WCtrCpqo4c1746eUfz2l2BCuZZK3XCCijAmdkEPy
WsiJbTPyGkGY0V5KcSAazY1eA/D1JsWQho0F2YF4lv+a5VQfGrL6s/yvpsD6VQUB7e8xuOHJ549b
zK0s2c/KlbClB0HWVB523/2hNj/nnSmxzc9hqL/nFBE+J3bogQ4fOP1JqDNamu+hdS3BvF1QJxgL
CUYRgiaMPFHPJ0Rr7JpcOTSWjdgi8yzUeNTtZRtDdm2QKh1HQ22e8uipD6nYhUWQPukTwtN+yt87
mJf7UVWiFRiIRTsN3ZWgVuPJdoaJKg0tWR234pM81umFfQgt702OWmw+yHPze152F00LlRvTDfsZ
4eABNVH2HJb1TpsXW7Tl9UM3lKe/+hwO2aAFd33ADGKAQowEf3gPeayvOiBrVyyVYNzsIN+TmRMc
oqw9lUkc0d9Xsc/oYgJyMJEPaGXuSzpfqqI07Su/2911p4aOVaBZi8nmr+YxaQPyxsKQu0kS8E4s
bCmOsB5DtzODS98aBxMx8JmAOWVdaqlYBW1Dn5Xq47uo23pRe66y7ZvEecqzFLR03FWfkxEyH82F
f2ttUz2Vk+Yt5YlCC49pi9LBFlm2q7B20Y8BpBOZ5l1XWv84RoZKPgpD4JVc7yl82L4271lja/dx
I8/UKVHNADDaJez5q8aU9NLEVnsvXL1ZElob760p7e5u1Hoo67CXjQNSy1TP/JVu4sag7fh347lu
CO+dB/R83IinYJln1s3syImjgwELbVbTwv4nL3hQkSFNlAosA0jaYPPVeywxBwc1/oy1bydQFhTC
3QU3yWHjxjSKB+7NZ7lp++QD3pK7raEmPA7J43WUIXLxu3RdVQ7+K1QQ9pr5XkVcPZbwzuq+q5PW
7JBAwTlzlEY7h/27lIGKptzXtdO+dG5AdoaLwaUbuum5Nt27UhvWR2KN7qoyR5+ldDC+t3hsuH3a
H41aN1uux4jJXfOcuy5m36EpXnRHwaiWZ90eNJQ4PLRnfh0mO3DplCBo+IFihxSGTmjYUmEqz197
htr++5iZ9JStm1qztmYNLcgosHelDbEAkuej5d65seLpqoZo95sYhE3s9f0ir9p0IfSE1Gs1bK8q
fYHNf/ZyASDaSGc9uFuiT5yBQQ9qkFk0Z8eYNhIp1PlgkfrQMphRgtdx9Da7h17crauGLECkzuOe
B7G6mxxDuRASY65G1hp5P6dS8tW4w+0k6i2OlY0comMlXzN26LS1GlcXRYPFo6TueuP4+FzNiIhl
J7FuRW2VlxJ61eN4gBd2mareeE4NUFleUDN35e9AA1NbIjkh7DgwTzi/gJqFtCeCGquMUABtmbRR
jwZZj+tpcI5jozovOayNcwyWmP4tKTqWr7dLWnMdNfnkRR/DdEMPM/yWEayz6Auq+VY3+m8Na5xC
HcJvBpbhYx9gulPJAnlWlOlzmIiz1Frrl+vp5z6bym9Tp9OAIdtoimtm8VFNv7Bzs5/CqvuthOFw
P5w1xgxDM/8jD8nNhIhk91DPRjVSMd6odwssWKNJcgvngTE2/clEMSpPuSG3xsB1Rgo9RE/Hlv6z
cIBH5jnBGX2MEjotX/o5crL/HQm4jraXuKco7ot3za1Weu+XdxE3FivL/Iz3JX82UkuUPxynLfY+
uRSWRanShXqBmmz4qbDSmnUFNevA/Eej9HPfBvZb2P8GPYPsiH7JfTQHAuIzYR/HiQvXN0gQ7+2S
YJ80hrYXFfsyfYPiZ8Xntg/K1SPJBGpki/CftVFkZtCr9Dy+ajkevqq79yMlUATXBN0SGr2zZWfK
rdDaFeX7MPS72oxY4wb6L3zw8ZNDNNtT5TxJvv0jLG7SFYtgWGqXv2Mv9u4ERNPKQqp/mzh69Fvj
R4vrlKpaIt7VMlSWFZOkg4SVVlNwsDGXx8CsDr3q0bmfta2DMYXXSFuY6ZCsbdOMIZ3a4HCdSV/V
APO2gRF2d9JpkV9NzUjtnrN9VYu1HvrMnSAfLBVnILitmlZCB7ljofDFBTeo92gwDOQuVo2IdIyv
fkbEM9KbjSXC4r1L2mbF9ZbtxTwEfPLptepwjeNWvQSW+xHpwUEYQXWWRFR7lojPh2ytqvBvmf4O
1pJhbQ3FJaWACsHpixIS1JR3tNL5RP+1GfonK0jF04T5+EnMe3qffdDgnA5fx0vYkSsg+e6SiPle
efEy8xbEnvWLmL29L/Tpwy471Fn0JVjN0zMjlrFajonq/RjzP81k2t9mi5IEGBgD3yuE8OZKDslP
3usiyP6FOEh5SiyoPI7rkU4LJBPQbNQz9O3QULyQ1/XYU/lJLXQjPK/z95Rn7qhWyV0neGJTlDQI
k7QFtziFxmnU0pFvc1BtfFxP98gOae/TwzR1kqEyt8ju4IEAQOcBrrY5d6bS8AQpho6Pc2g2laak
7zSTYOXklvqM1aAn+k7tUDpkyZtSKYR9I+Y0p8k/aYNBR2jWSKW6cbInQB12bdJHBC+Kv3cmyQ7a
5DM3Q4RDpCfu5Hlvmo997dGin75/vY4SB+XHaPefF+RWj+BlyEAYCe1Y2whydTWtVpHd2Odg3sg9
RIH2OVe+Q7tXj2FHnapUDZfV+SzF4a/Mx1jk3Y4O0+fc/jnLBAJCNP112Q0Qrubi+EC2NxkDbbk3
o15c5Yb7DQHqhvqvQxqFuytcKGN+kT3wvPXRwG+9FNxZp9XpTsrNkEE2z7ONNlL8feAq7pJEw+pg
o2TfjUqlX6wqAw7pFfZLSYjSMvR666PUhnvp+uofF9uCq17Rfce3LnKrp1zRznL58s9IinfIYaCp
ISgk6DppBAMWXoJRbPTtkTZuZG8QrGV4m8/KVZFcKUH++fsKeUy+IqtZnyvUxYFNx3u5ZihU/6Sz
Bn6SawbdwAwxFI0Pb5IVB9GoznJSbJoQ84oiqYZoU4J7XLMkrbdZX6suxc+p+e5bI4akStWY4GnK
W11U1rYQoljLYZoQj2fNvmi1aJyzWQQ4yPHZosfMPkqU3Gv+DO0p9+CXqC5iA9wx7ndROcvcCh2W
QjysSakZ8OQ2+bObppSZFaIvmOBoL22vsyCvvfCXW4c7MYb5xvSYCkASJuTXGo1nvmnKOobBcNZ7
W9+PnafvIipGF47l65aW0VoJIxd3RKacCfy7Vn477Uet07utCztohWFTAazH2Sb5g94151cYx0vp
ZOPF9EwXqX5OCEQSltT7Wne4ZJNbbfhusghpynDP7X8zdaSHEf/wd2MYPhneJAgPx6YkFlFNEVO5
gQMTqD/99ZvOwyxuTpMxrrrS15Yg8KwlHmh00QL88/mxqyQXElBo8YTNqWpKEh+NkIej3DDZyc/1
lPQrxIvqMiSEaQyEcpXtf0pb2tqc4mAtBQBGo2J0q5jEVFMlbl2moesFSe2nhriNOtYJ7RNu76rJ
Y/sovYvSz9AAott0evCszPo+GYmliug5nfV9E2XDi4i9N7SYN3leyroGXu3Or47gCJd9a94t5VwL
RX0TyjRdWJgmTMwmBOooZ/Bkinf0WjnBcsxBJis1+5Wmd9ohkbNNvcmuSVKvpVgBQyQT3MEyYQhU
NF5mTSgGOATpBHFD9/8FxNk+V1ZSLMjNDVeDVEmrpfH2sAuEig+fCnmFxPUhcmGhGK0TnNEl+e43
TVOSlzaK95IbHIL1OuD0//AnsEUa9Yp8/E7fkgtQjYldn9+LfAfkMS3SpGierEwzjnbe/NZdD02q
Bc9Yap3SYvw7DKrvsVpkNzUT482vj/Ln5aYs+3JZmXOMjZMitJGiLj8fjG3jwJYwAx15+KxdBVSs
7oM6/5abfnPt+UrxkJqiEiZNMmh3p7D7m0LwMSpmjRq8DW5uPkR+k3avgZQsqG221PsBnRW5qmyr
vqY8CPMH8SudWUjX9TMi7XQNtTM9mTi2z22e5yvincrPMiO11U+jXw4pLIsWNOfOT0N9k+WsyM0R
d80j7nPWi1rV+EQyzL9Au1I4rrp+t86ckrps2Vy508S//p8dCgLJ40g/WzZVv9sRyqTQXDLAfshI
4A5AulYizYmSLjzBl/9jzV9YuWnxJx4tq9mo8vsqjzWGM16KCriOlitXzRbRup0xpVavwbmk7HH0
zPr2ONTF2V5jGlBvHsy/BATkvL7tYMbo4hg4U/xN8GSaMzYbmu1HFvwC6KuTbzogINshDOjeT2F2
HKLCeE/pKbW9md+zoARV5inmDmADGZ1DaC0zJYGwP5nkMepu2q4j6s74VwjNdGyBdhfQRu70/oeh
jz4xWTOhzS3TXWHitpXBvCrN/L0cwqPOL7XOymBGWqPcq9Z2U1mPWOmvY45mnFsjvgknP0rS3APD
0FalC6tHp/WEZpYW/EI2/itnRDIvhQAqvOyNq+k/Q131233cDuNepse4lmtdbGXYfAWcTZnKAzQY
omVk4iKLCXQ5tiQ2PA/F+MNRzP4xivMmByuE81UKQgSw4IPMSc8s4gHQBHUHKXrCgusfg6F4Hmd0
8d8iJ1pX/poRHA7CH84EOKLSnzfKLNWnNvCUOw540bDbPbhk2qCRa0DE6aqslXYfziuO2Pc/ZrDX
FaLJ8NbFeM4iY0fqFICj+c4StOVvUqKyoxx1s/ZcUcKN8tw5zfRZ6URQJGPQHUUVRc9wtoOFPJHX
cbMwik48RQLktoiaav0FsPni2bgTkZ45q/KNYWOib81q1wN++MjgTwWzvXlU1LmvDpM37KrkUiNZ
4EOhkWDRLRGwZB57X8f6otGgxVg4C+zg2QZ2vKmmwj95ahMf8fXn27rxlae01uxlS37aoUCctRK2
ssxbIuV1O/LWURsHe61yw1uQiB0WD4R8Y2Q/WfmknPWc+nI2E7nSnMQNdcwWKBWTlazAWXKepqYk
D3RmRmqEKE9CJV8ljEObuXGan1lahFRPFWWNwSzeENva3J0OiWFmht1vxV7wJMaoYRo12mzPPIal
9nfzNSzttjvw5FBGUswwW8B1Lj+1OPopd5zO/9dO6Sb3mGqR1rTh1SMaejZtIZYb+NaR9vCo+Bit
GyCgx9PZd7G6t3Qz3T+++2aY+RcKdD2korxfw+ooLs0M0Mmpk9NGwiyRVohSK5azrNFWptO/JToR
VVLmWvS+u64UvX08BLJ5GGA92VjJ2TapH2lGdRmonPweG383ppP33bGUaTFR2TIR1RFWa2W7WEcG
rvt5d20VJ1yFdRKyICeo3leMDB0fJVS5p/hi+GBJmi3kHoKvDCWxpS7xOYY7XJ/qcTSh90lHvNUW
Oqm+fQmEeBi/wYmt/P7Z7UZrbYKUfQ2DoljEna5hJFbjc+WxfFTd9LnVSiannevjC4BevZe5p0Ed
mjQ4ppdWJYuc9WuyBH1LPzsPmX5FjnLz9aV8ZdzOF6SuXdOwMPYPfMXj65lCgQvabnrgGokVEccB
oZk7Rc5RnedMauN2pzRKoBXJcdoozTpRWFoNfvb3dOHbd9MQ3d6Y18NSJY0Zt5uKK0Zs2F6KZ+9j
ML40C61ffonKN5gmKpUgfy2LL1ftdcbrVPbuJulZNElsv0OSxqbHbbWuUGWlIU8jAIm43Ow5iybx
gI3oggWzy+y3b6ZfoJPFFTB3QIQM2Dz4fONTU/NVnUp3XJtKO6zlUzCaXboyxkAzTcojMzajNcVi
Yl7zaXhUWP2h8a8qWMyDqxjfmUXpy1oNkks/ojD8X3t5ov/7bP4ZiFZZPOgXQ9mHh4CeLMsUmOkw
I/PVMDVnPU3si1wU0sN8VUHWXpOw4tsawgMONXqXU5vo1ybEWUMhvMZTnmhPud/+cCodb0cYvzoF
8Ca5l+F9Wha0uM9T15wx8te33g75+NJxWsplvywAyGO6Qgsq/FnOGuESF8QxnMFLRtpx84lwC06u
VW+noJr2QveTJ+oALaJ2ZiXNpMTr0vYoIylLZKAmlbXGfBmSwf1bwNvJx53UjFcsBHdOUwANA7d0
K0TZnR8uCFCFHnC88A//47DtZ5ero2vFTi0MDSAjabUitEiYrVC0O8TI2hAZOaiiexi9/pA2anaW
/3tVjbiTDZ+Y57nGlbS4YgoSg+W7kpuAqEjufu2+VBrl1JSOtetsUtq5mstv1kN0iq0AtGl8kuJT
ah31zvQhYyY4bvcqjOgt6VTWS6lihux6mE7OmFa7tlMJJEgi78Sst3vDUbtQW0pnXvrq5mQuknxl
7/GvptshENYLbQgALsbdCX3r10QeKAvB7IepiXGZkhFLbuSkLwgRMvkcjRJ6MHvE04JgQzKHysWY
YdwdmKb5Oevys5cOX7VjKjiAtLo2zw/NM1eTA+c1bVYJKKYfBNQCwHe1jx5YzsbDKbjRRmjy0n9d
NoEFE8B4NjI6HUOJTk7RFfsbgRAHEtcqMETGTycs/VeMpvbGKWNl31ohXiRbL5ZtSySQ3S/8YhQb
w9DIKhZTvwi0pPkm93q92sTNmF3kVMeMQ2fTUClajlOcnhoLwZjNP4l+K0FFZuH6zUUfHDFuPKut
rWxCkbRvpWpdC8MlgmoKso0w8RqPDpBFaQK35mFQRmjREFwoDvhyqm/VR4tNeu41VENqbpSJzA15
WDP/5+G+fXIoGt0yNb93SRU+AxdupP0NtwQKAouikpWK0zApwc3toojSmWouS7NV3sgGUtYpU8qt
HBYZs66uLbuj6Wcz9SJ4aj0SaenvWb8SFBgx4rBPkZgEsniUPzunbAi9641NZDvq/eu1eqqtZHK2
m5CeolKrPQ5zaA7OqnpDXUlfAQjO6DfS9HHToNxOSeEs3JBnHLq0btk1dn2VgNZgjABlmMdp7n9Y
QVifykdnZBrDfZV1FzlxDIROkqEWBIupxgzI3a+s1kNKVjOFz9lq6o6sGnvbLfAuKRRp2xT/R+90
R3/kmVmiwznIB3FlVDWXH3qLgew+1Vas77FZPueK474Cliu2SdXbuwTvHv002p+DOXirFIsW4ala
+0RpYyHntXIzYWTdtxHgFjk0EURSQ4emjugSyhUyLuKaImpAMYHYH0FQnChIDC9Fjyqos6Hq2U0S
fCQZLreWBd7BDXLrm/3kRmZyyAjAWqqp3j9jOl0qlsISw2Whq8WjegOURc9Mh7Ptwg061XMHt4ti
Ha0MPBo7j/7Iz1Zu5Edtgg90RzW4PNYUAFq+l4auMH3QD2MMBPhfT604Ih7LCsCg1JO6o/fV3Sku
g3BVU6Q98zCcu8Oh7vyRIwx6y2oQw6VODZTXmmWvH9/60ijLg57W36MhnVZjiiYKIa79VM6hnt6S
uE/xNMe5PzaNZb4WthUevw7hqTrGJhZlQ41/VdzXZ+FyNtXw1QBbrJvBZ7kUBsHKTU3g19r8TSgS
hy6RMfe156WOggz12NYtwH4e6EMy9We5SKwdz4f4onRnae9huvf37Nfr5EvqpOgfL5EnfMvNF7EB
TMwxqMs4XTts5Nylj4b4liGEkKO8AOjzoOXSQBu2kfk+5E1DNz0vl9MYVX/CiiCVgpZ3VBAAmduV
+t4kiLkmbbBexoF4+yAr6icniyS6OD8nYSh2TpCmfx9jQ6PG63wusawKezzXptUdBptQdQOf3Ik2
oIZCR09Wcq6ZKmOxoSzOfcNM0daPSzl7Scwhe9FjiIm1yeRyRuQ3WQM3PbD1dTEXQagzG8vHPLhH
livKmGzd+QRxR9aBaGyY/ikAKlvp/w49TWleSGRauv8ckj8gX/H1836QcXt1wXS5GZgnOvy4Uozy
NcrTnGXsfEy32nYLSxBioQlvjjn3axlX5UdJC3/dN5W+UxK3YImGcmvoV6bZtJ+QB2DPubjbfA83
TSN6f5dXtvECBwaxjxVbP4uuOtbCD74NYyXWAxzDo0LkWGc5/dbSoZdMxJ0v9LFKfxKXQjCLq3wL
fPogITbVjSWjhXg8tQsprJHSEN8Dntt0iL/7gWhQqz/Id1bWUbLy69g75LrWvIcKk+/5HbtoQOhQ
Rt0uUWyAxcniUVGIDgi0uhffUKtb14ibjBpHsEe4cW/Ni58MMAmJ2n/LHC0ZNwlPo538E/vzMOzE
NqcmszZn1kyT07aOA/cgR3Jj+EyUjELJ/5YvSILtFjiminfbHFfwJ41Vok88oAH9njPD/C0jSow4
MOhDO7/VPhiPpjH+kKXM/1nUlGfMwL7ABV3yoc/NZr7ixrzBdcjErxHgFOfRP/cCFjcrq9UKYDnc
HtTGi7HrxCj/ejBloQ9807XRd5Rc2tAC6/5bGGX7dPgjkJa/GeXQHUQeT0s5LJW02LTC0TdyyISt
WCLdwM/tqPVCAddIeGN8kmqewAqYIWnRHELdUjmMizv0BLLsJr1+1vRKO9sEiTYuCiC8oYdqXskp
Sanv4t5tlt4YeCff7t+YZ1S3WITjgnhYaxeYOEGW4TwWRkEQtgOnMRvHI/6M6iixk3Ij5pod8Z3/
Oi505WyYYYDAC4lGDgZoB7TyTY6kQoOuQvJ/BRwk8RVoNaSwQ74iLB2xam06JyWpEBtIQvUSpbvH
QknRtJNVq4cvIlXTQhuPDfEnsYljz7U2f0Vi2hLmEPzdk8eaqN6jDy0QR5bUhQaUABO/38ESFNT9
OsExhLnrbjkuqYBK4fzU8T/Y0ET/tLZxtQtl+EAliCc0tvu1o2fEoAlluKDyQtmX6sWHVXTuMuzN
6qipvflWj+5CbFy9RVsq4jRBHGmFj3Q7w1GzJ183V243BaukZJrIvWK8YCEodCTkBFuF+XSQx+QG
smt18cizVkjCNTIq4IlmMRuNmeRdvCZajYExPAV+Ni4dPxgOxih+jmAlX5q4SQ50PY21D8z4E6pH
xJ90EZICvuXRaXL/MCi2pRO9WDlumz7d+EppbAsWDpc0rj0gTEjzutyfCERk+HUiJDB+wR/iJ0HY
41LmaskJqNwULUpknRlZUvjI8UBx5t7kn6uhLY6FZkDWJXm7N/z21APikCO34TGYRC0QgflC9Etv
L0KXdqq8DhVT2aMwaFYK4RDLISR8ZPG1xJR7TptR99JhBclhgNC8UVLvUCGu8CZtplxTWH5Ul8kl
W4VQODBNKSlRmmX4g/YHjQo7e6Okh38o6rGkm1kBsXfOGm+CblchROTZo1HtM9ym3KUN7tAER/Fj
U6dxMgdz5ItHXQWH8qYOwu65p9Gy+l97eeklCIcGbUcztUhXLnyKbVNmrxQq5jp3GKCdgd3noOVh
JzIackQ19akefBq/ONL2o1Ci52To3wO9RWoxj+wMaUk4UTWZR4Ot/3bbbtyEYSlOsL1UYOt0OEfb
/l7bVfFsVL4Ataio6PmptzzW6GVq4++TGQ9uodiHSsN4P89syZfYw7Qa4FMFuOfBle5sLXbeMZst
c1kxm4+TkEkSn3rWEhOu7vypd4ZVr4p2NFeynh9YVIT/dj5Kq9zLDxGo8o9qUKy/n7P8dJvOM9aZ
WjVLPx/++I6uX/vIjPZwODDLzU9wgz/XY1hGhKtiXNG3GlU46NdespWTJDlMhjhcgBc0lkXkdd9E
31HIqpi4ZHNyE5rZk2/hFq1nnHRJ7+Wza41fZiOMZ7M2jAOZXNla/oCpzav48DWFV55UVbLp3bLc
x9QMX3EpXSsI6J+229JtL9zoUtB2hYs/KTz9aXGHpExdsh6wcGoZv+YdvOWPnXE+0ovwnKmF+DWy
A5GBPAE3/gharVlqEHmOptQexMEZpah9m6w2v0cjANC55156Huxgk7wGksCKdz1NqYQW9DrkD4XB
0DC/hZjRsd22/Fn3ViKCfUPO6rnUGlKXOnAcVtoQmE1975WozJGVcuJ9z8EsjQRO/WlYnRQojLBe
Ke9uAbS/Eu50jPxhfGpV8AFZ2nU/4qq6upHuvA5KQoRaWZrbBNW7qU71q2mqV1038pveqekrznhu
EXry7lehf7GcOHsMu+jy/3c0kfOHYenfPi7TNfBUajq+O+o+qvmfqJ2C9SVt7zjY+VapbwqP+Oih
cl+1ztJf/xnJsqDKxXwAvrLG1NOsextLYemK8T7mT12YgqRn0n6WryzTKEASD6/hQddQOv2XTXrU
OTPzayDAzyw1nPYxwnme2OISwvy7J0O6kyAXLkODmL4Wq65BQCaQlhDPNlfhs9yLwVA/9rDT3XxQ
aztyBLZYBW9WHP6UhSdZaVKzYpUpin0hO6rYuS7zJrvIvgMKbC6yEV9axXd0b81FclDnkTk34zP0
VyvFHqd1BSzjDZoPazEEMUPvHhNhwoLOEqbbxqxO9eb0TVA1tzboil3fd+lKS62IFYqHwM+aq4TN
iC6pKrVgJ0Wh2YQlFeGBwmrB7/S1fL+d04O7i16dGbXsxTxGJfLCVCC6YUDXj3pZxizYNFSQeUBd
T27qYdLfsARtUtj8lTrGC5GkAkJdGpyd3vEfm5hUhEXmMMOVRY5kkAEb1hqpWn+OyE5YkKPxMya8
EZsVJQyjxUhotHqtXzGsIj8Pk/d4LIPXpBNiW6AoI2mbrr4ukShMIr3H81sIn9JEgs6MImy060JB
kbEM6V13Qr2AE6/u1LW3sVtHL3Un+P2jTrlIgIgszLeDdwT6jeaobUhFQryS1YW7f+x5iLhGRHMA
saaN0Y7jNuj78kP3iY2OsumVrmh2KvAakyvB8SpWkF4H6QYpa7zo/IG4mlnfbeTMYx6XViPfAuFz
/UuQqHtv6trvThZrOIrD7iltCXRHgObtmqR/gtOb78cm9jawxNKL0rsuEp1++/Ac//+/kdyQ/5s4
Y2mqqhL1bWo6OX6q+E90zwTXCMFUjJIVCMk8N0YjDTNu4xKaeZQbchaYfXyNhehXod18DnHyQ2J8
iH1OLukQ/ggDy75iti0+SOSMqStaPzL6ic8ZdamTadASELUAjidTpJxSO045ea9N25pHQboFVf3y
BaXySD3B4cbAXw2Bt3dqM1+7siRzHpwhI/SeJHooRasmgXa+WnrrPN2GFG5YCZoCO21M/RJpzKuS
WW9MnfPHyiYLx3alz8NHe9eq2xWKD+qXqb5HscKVihTilYDYhHhCk37JjzTmPapard8qsMCaoVef
JgTRpYjc5GbiYtqRTUx8zQj4aa78yomT0IXDl8noHugVODAtAmMhmGOwxh6wPUxze/mfkXw388hS
Y+1ZlhH+OSeXZBnBkFkccecbTH3hK5p3zUfkM5MTkNbi1HQ8+7Enl0B48L9q/zzpfoCDoQooBsss
5YZEOUy7cyanKHTrm47kQNbq2oCoVCPr/g9h57XlNnNl4SfCWgAK8ZY5drNzuMGSWhJyznj6+VCQ
LVue8VyYBkj+anYTqDpnnx1OLY34Rs8SWLozOFK26SYxq+4b/+V7j+3yinE5iV4zBp5lXXLxleFX
bnrOg4WbLiZD8foPnJWquMdMWkdEjQTZVEBFi/T1FUi/fTXNyDzmVoP6M6/rB5tm7jcyoLutsbGS
vj6Ns85RNpophMjVgvi2nrb1ET+vFhzA1xjXYnsQMuS6SoaZLSLgFId4Tx1lXK6n5TNuLky0FfFm
jnV+DgQGDnFZUXw4DEIU4kLKlGwBx7iL+oJma7CMD6gv2m1UvGzbioGaN03DVzsJ8HsgqGD5D32S
wPeOXP0mRTnCWjuAERKYWXxf7nm2IKwS3abbD509vmg2jLoGM8yB8n+DWYdLH2Rb3bnSM7wmfPg8
3AnzV+Tsc7Ri2FevcphsSAv4/8zJftUWRLkUxeZqrP0+wJLG9fZYbSmLFa5uvS0/2ISIC22bDAc/
LdivZqNGKyuiUwK1clXl7aautP6EuKrf2UH2S8kyXFLG1NHWyz+gM1lajWMy3OJCoSMtxRt+3sNB
D7twi51HtSfoDeJn5yHA5E7cmPMlMXpt9KBE5Saiy12pCUPu2JjbE2M6UZ77d5FD679qSu8VnWJ5
zBIjvgyhv5cf0LG1bl0Zw8wPy8yniQTSo4qeQFcrRjVldtP++cD29pxhxYfDT14dO0cdmdvF1W5y
g/A5c1l0FeDVh2X40ncfOU6HD9hpk1hMY73rC6D/ycstTCAUi1iIIX3LW2AaZiou/bP+ITmuStD4
O1P0+sqURqpapARrVFM4Ic4+7n/M3KW3e6EjrU/XfYv5Jox3QgDn8a98cMzu3BUZyHZXlWe3DNSd
2jjaXYanTLxqbLR4gev/lCSLBB+QjWans8knmbSKQHdiehkCDhXWkXxQk4kQ67I8s3VW68ELm71l
oLrl+RqVadc9l3jybDDWSvfy1IZuc4A0M64bs7DXVWtke1mylJ/Ln8gZqAVKNb3ESR9erNyE4mbm
4rm0M4y8ptw5LCr5vPWrl+pNEgnTyX5y297fosUp3gyfbS0e3zVQ4bVc/yvKMXk7aLU5rapwsLby
tEAMQV879RH98yx7GgoSfqKmLVi6WvGS4/0+a8NWXtyjuK2iemsxt9vLfQYTBcRhdtWeEyd31k06
iK2TVQHRB4644HHgqwTBtU1xXn6xcRT39Zx0Pxs4BWR6LWeYhW8A7HGfb8t9TPzcqS7RJe8FvMi1
rLHkgzNXW02qqaduKQ/x85elWfTkJcP4w2BYsLJEw6Qdx5X6AwVqAhsiqC55ZM5eBN7etqFKkc+K
liaOLVIC5wm9wN1T1oCBzSSABvJnEnPZm1ySR0iS2h0evQb3edu/do33q3T68Dr6qcUshOgI+Xcm
FHxn6pP97I9+fC7IaRzqqN0RV98c/DJT3xM3A9ZmKmRVzc9FjEFOO2FwPou7lDvh2PdUEQGf+IFx
b0Vud7bbuNgmMbVhl6hYMvniKJ1klEJ9U/Oywgj7HgJtDXOb1tVTsletKl/IkKrXGXyI9zir3zoX
YIeFG9UbG+baDTjfdm1KEsJEWJBq5eUe9bD9EtJM65kH3buuzLvK6mCe1x89wMoln1Pt43D8iuM5
bEM39jKWwC7omieFhKGej4jrYHZjcGWdw8L/7GbGj3wotUnAWUbQTvD0CN1Zy9dSA6CXYfFE5yuX
KhXBDNPjtoW4FARXYVcxeZmxea2JBTjKC1WZ1/JW8evLkD40ep1eg5zSqJ673dIK06vPbb4aKzCC
JBHm2ofQhxsWtD1iT9dKYmlvfcx1IHQL78F5Ai99suWD28TfjTarT41OQnzhNsPCAZbcH6dYFQMz
tqSCUCHRQDOzi3t8N3G5prww51hUPXSmzXLZdYy8iasvN2PSj+/IArtjrqnGxkjmSgczjANTbDyu
BZWO22fZMwqO8K4JtSdJYkZxi6uvY4wnl+0gyNrirbLyghCw0F4Ztl+8qZ5jEenLUCQS9gWjR/fm
m8CYuY9eQB75PWEpbsEC69WZtkkK+hooiyauHCRI4NL/M8N1KR7a9FUzaoJi0ti6xGlLelNSujv5
97airlzZAVNUuadi4rnxtZZUQWiVDyrCp+2fI7US2mHZqiaw/hUp5s+S5CAhJ/ngu9W7GiXVlYb4
0AZB9uVokLpbq/2GaF8/5yMGZWGUhiebW/guSrtp44Ulc6eMhLSAHVpD6HIL0ZI9GS1x8Ra0pd9z
SNrkDSnL/U3miID8k9s8YhDZa9qN0Er3qGZlsZW3n5eKvTJRodmK6PaoOo07ndpnlUy6eBuQ+uxp
sgJkNww+5x7hFPhpfhoRj7DHt+LBD364flU+W+2HbCLlSVh9mpP6I6dpvkh7zN5trYulOXsLPPm6
VHuT9ov7H+eEmZMkGZ0lfcyy8pbTHLGF8meB9t1GKa+B0L5KrR6+yuleRqn0QidDYiCIfUGjNK0u
zrMq2ymN8CGdb9LUBtKyNTHgec1p2w32YVmpemP1JzdHFhBWf2xwqQJhz1tSnvDbchgGDUl5UazK
ejSN8k3+xcZWsEcFTnHpBKrHtMmX593MsfnMwzv58eNO/v1KhbhX3cpe8jww71E3fB/hgq08O69v
rY/4rY4wCFA1f+vVqnat1DY+hf1xGJi327DeHyuI3SsYwsMXEUZwxRDwWKGVrkYz7O8pBfO1mY7O
p0XOFWFF2x4V/zNpF+pN5PFrNZtEeSCNMOmMF48qDrddqp9q1jmEUCwPTP0ZHmPZwedWwoMM9alo
T5RGfyxGfWPqQ3KV6H3GKJCKtjWWIKkQAeLaa8aKGg1POMKI3wI11PYGoRj7IfHFa1tUp6FDx6YO
dOMytpu+CU/ofKg2puQLVLa3rsbGO7ZD3J0HYlNWlF31ZoBkfcZEjnWm0Zv5Fc6NUbn6afvmEjJz
ZoXxV/Lalpe/r5MlMRa9eZJTeV0kw1nMb5GvFn7S3lhFKaSrFzTd9a2JYLEWw1s9ZMWb1WjJ3ZhD
skyCIL1HnvmzTe1kD61w2kliq+34H16QuWDnLsquNHuSYVDsQX+/yxhVAgumsMI21XK2tGf2/fTP
o7xXfz/358gPAnbnrP39vtyLiyt5Eht4zdneLnCp7eI6wBmbvqcgCuDN1Dq0jmmMJYUA1iib9qRY
NYO3ps7eF21aphQPGqijQcTgm+pwMQLn6cdh/OLZ9ioHeUxM33z8wdEQ5BTACb/MmhaVmMcZVA8T
apwazdpenspVHZNA2K/FS0RS2dmJi+ppGNNneUeUXkPKmGfhP14UxhnxAMPHuUn2zTZbx0RiccuX
PgwGfaJ0aqAJqGnyMHQwmOSRfC6Yn5vm5+RR5PjkyHnaiqhAGiMyLfDGJXBGnjZ6CR02FtjA+yhn
ZodtabPNvBJvliTA6DAe6jMQ/MkbBjj0aupsnJHQUvwroayXLotBwuq0rNEjnAOIId2TlLYzYvus
VEw6A0h4T6pBTiBIr7WWL44iBUdVwIfLnuqK6NHoh0XMOJEM3wtjtNdTrut3DfjwuWs7bVvlLtmj
habtW2PCraZS61ualDgEZ6PBhTwaJ7S0+FV5Q3Lf2THUZkevnzEFw4E9IVtT1cMHYfc6kRSR2BC6
HX5XkncjccMPKyPDgfiupo3HHbx8fsWYTAgSYtyzlaivqtFteyUY/yXBUQ86DSEAySh4cwPFq4RS
DxxFYSwgyuuL2nGsmEmwnGNRCux8mYgfCULD+lbmw7qfyTMQb8n0K1V8g2qPNiWqEQ6UTb+Rq718
aM3ivk88oCQikZa+tSh653cDhw4LFNgOPx02u1OiY6G8bBTpkG6I/dzIuiLoGlYMe6o2rWQ7RPM5
fjVMPRz2KJmMpIcjP9903jCU4paJUSMZkKROfqxNK9/HfmeK8uo96NFX+qZjv8R4lSRl628EtuYk
Oo0BnC5jZYRm+WHSGB2mKHS2Sq765H7PFhICssGxUuqbjNiIZM7G5D2qikEei/Yt0rH9A8ooV6Hr
+wdp/SCfS4yKtFShZ/cC9vs6NupmXl4suHEzwXGCIrfmx8SbKEnMM5lV3VMDvNRj7vea+AP+yOGj
9KU1tbzYQwTsd2bs4L6NY/TJ7JKNOcAOg3Iudj2CzoMKFeuF9CUm6Xw7k3SQb4Rxl0fKM+YplDas
2jgX5fXJmxzlnsqc7UnhAi6vFGUFW2aTcwmV2xq5yPfJQOLVKFFy1Uenvi+cSlmJysRp0TepxSal
WqkqrCnuzPCRrevF7ovyA9RD29YdWJDCRHbdzyVfG4x7LXCr58JqlA1RZ+oGH99nWS/0k53fz2eN
qfunusZ53RwHvrSq8b95Yf0QOb3+q8WvhvvQClZlbGwUffR+uNgGNYnefvAn9BC4WPmtV7kA57Ug
CSwHrF1AmvJ06HoaTk0dE9EdMyZ6sBRWghLSbo52GZB5E9kvjNG3YEThsWU2sNM6ur206pSHCioT
bC4RnRXUGxeFTMFdIoJ860A02tP4XLoiHD9twzI2SVxjy4QV5InrLFlFGlt2job8HX05hYro2jem
HrUHbhD3tnqxYJNe8E0DZZnpF6VhXrWcAqRiMosbAMT8OrDov0pgMmZ34lKnw4HElA3ReUffbPSf
/34QBPbF6+NwoyhzN6mlzdXNwF7IaAhPiRl+WvyIs5z9e43X3BVZdhRO2e11QTWI3WV9KnR+PwgT
9ftkJQdKi+QrdamkA4VFLfCDLZkQLQTKtr36vdrCSeUomJ+TR/I5TK8IBISvuGkJy954sOc/LAxL
pPGgaV5LxeNXRCDUQhB4jJMcPqtGvkxOhLHcbjSh3qluhKW3cKZbar5h4dNtfR1jJKckFNbE4+mT
SeG94ya2vypLTK1RRaxoPJ9EW3sbBxLL0SVaFLdI4k4lkYHIH+cO5BQIwcS5gIWdMMzkXFW4KY6z
NkVnRMGSgHNy1IlHV6ThRUIOfOPulnA95xlWSgqDOCyOmcDuE2nQBJDZ/0tnVOdQTSyj6NaCgR82
svWX0WAaNNPazdb4aIiGfw0K+2drakzhM3KOpF5Ry1BTlBpoXZIs7w677PsAD5fIhSbect+0V2OW
Iik2Lvij627i1J6OYQ6zT95GjTNOx8rSJugu3TP+BOMTlO9opZh1+kjzi2mTgzU/vk7+p26+CfHS
+3r8AX0rPthjQAbD3DLzNMPI5KMkPuyQ04Eg4vTCo/VjUcAxgbsIezopAfLmqoeFLxAtgBQqyYer
FHd9EbfXukCp3avqry7U+gdElYyEffBpFhsY4FYMKDsfTfIIGdV+wS7mwQk5drP9BrOZX9nQhGdm
wGQRdZZylMApFCdorrAETnaMnZCZFACXfu7uDDebltbTafQCAgJuWbJq1cbSOS5bfKA54rAQFUHX
4PuXLfUGGWcRLTbL2pMb9oDRIN65C3tXi4ufUhBYN5V3GCq43/o8AvSiz9qpiLL3KlzTSudR5jAH
OmOjwE6KdR72wdEnLgOzA45y3WoOjTltUVaKFzUg7Mzwnkl6cEb4HjboaVbFwZzDIOGdJGpOfo2H
T6mPpBOptb+rey/cpSpBP5GV+re+CZxzGiIhib0i+Y5Vl5co2neCGzq2TGzw3XrI792e2NjlBdXm
gjTKc1C3mGGJ0b/GWJNBd2vgycwIQpQx00uC6YRFQAiLon33h/qAf03+K7eKvw6g8x4iV5k51qm7
klYURoX3fepY8cZVVegmKdvKtausvZX5a03PpmszT/ar+UHzRHGuIiT9hpOtHVwv97LnmOyg3+kd
qe7yVIYg+Q4EIxMKkczKzToDCspo2QOwOVku8psSkYF37XxKr6ydtB5PBvlc1FYEksMXftGzoDmX
BkzanpyC4UEdVZtw0095eRQmeQorpzOyc025TgO8khorck0ZStohXzpho4/QfcGlJvzt5YMXklJX
F/AoaPrx74iGjahJJ7RhnSxlSsdFc1puVRE3Al0sOiGbrJg/KIvpDdXKM7T2aEdMVq0e4rLEPqrQ
6M+h1aA4mRXc4GjfcQG3L8p2UDwX037Nf465jmHgN+B+YxA8I2/P99OMnshXGWCH90msXGzhdPd+
UD80nkaKTT1lhxwt3m2IySRSUTG+j1n0Gvi5ckcQK7z3LHnXa9V9IjwISXCAX31KH/lpajHhCEUB
185w9j5d/akEh11kYRIRKpl3b6wYpZfj2QROOXH/hozrXLNTvi6BbKUWQ9gr8rNcDBETn/QkTj6B
ndALkhR1pC24l1dKoaXmVujJuNzDkjeGpQ8h7KZOrDe8RUrl6eAFhMQvuXCFIu50hUrNC4nsCvVh
F3Zpu5P3bwcrcBXppr12lHbcDE0DllIN2azgLD4bQs1S3Xc2y7dlS1KoixZ6tnlP2XDT/g0ObZhD
gV0KqgKe66KcqkiE3aoQyFZFRfi4HRxk2oWT6dl2wPz1SJkSvM7Pd1O91nPFfiugEm/NrmFB05Xl
tZaR8JqiMNybLBb8YdOdZ8bDFdkfWQh1TysYGjdL9MYvr8VRMNCjH2PS1EyVFXuO89Y3y6cGq15j
faTdS+UFqgKQxGQmnBbEU0WJAo2ZsiLXQeMlLdMYrF3Yh8UL2tH2UjBzIHvafFMi331U/OFFQa74
HdX73wdlfkbqtiJdxP4JbxULpoghdUVZFlH//FCG7Hve5+KdnPCc8drYPGEzUW4xEmzPmaccshT5
lB/X+BInCub4/NZXDEh/H/nzc+H86t/vw+7uwGb5ElF57TzEebci9GCTln3wYmWMSURQqx85ksEA
ifOP1NZwKR7CcOXVZ9ODJr2CoXWJUqXbmSRFHAZXp+kr6TntsGoOVBfmIWAudes9JqFW7xrfiJin
54zan1Thn2U1EjZRQG+mVvbu+yp7FxJ81PvhOI1ttpGn5LRiWVOUa9DJ4bEWjIS9coi+QjNZN3OY
qqIU7/OJcJLi2sy2FaXHWLQ2C+ugQx1/rvM2RRZLq4T1BUQPTf+mK4AgQQ2FO4gfYIOaH2UOtRrq
QvWIPVSxS+hqCv+51NqXdpZjTpZQsL3IgnvJLpI8I8k4qr3xvmvzcG1LZi99/6JL+E2UD74UzyLk
BJrTQk4rc7wPqPSCsynQmHez14syGOQL4jiGBbdTPizKtc7H4njWiTIVcK8FbnDyTOrCKQOvSamc
2xwmE9nG9UvXOfFFwwjvMceq4OanWD0YOnMJP/jlMRy/F3EYryUrGabSRndq5UMIdNzMb5qz8PLn
xAgZrLqlurLncLRM017UNqme7TYqj102ehsgnbuy7wqad7b3Ksz0szOPaeWp6Grig0xjLdVxSIfQ
Z8w6uajWaWuy3N2OMcknDXm6qz8vxOCSzEqT92Hq+jul7q1DbeXORoqbyWka1z44x1nrjoWHhYTZ
0wbYraNc5PCcuF7sWqdHkIrijNI2fYY7Rh6wIcKdPE2ctj7bJlqEycquFfUBollvOuN0la/9Odtb
YNy2tTL6KTPBlkBUlwh/kHTTOUF0NMf2SONmnbVGhQ2XQluUzHL5kNiVdZZHfP2EyGWpulU8j3Tc
qRNY93X1Pw5VbpuVBZ1j6DzcglMdlRg72jYIPeV5DGo+XeKRiZ6jT2y7Hz2ZB6926z+OdjB9wDkn
oTBq0kcNE+pd0mnRhZSBDrpI2W2HGa1IRaqd7QIji24+ncnLq7Fs8XiaLx+Q7HUTJ8q9vHKgzeOA
7TF/Uyx9yUsJUzZIPRecmg04pp305wH5yMpn9kQd0zxZYeQd6751tnHYik+RP/Yhf7tGKB+xmx7l
wF4+WESXrzs9c/fy1DVT/77qkmM1C0/8LH/Er1d9rF1/KwkO2Kyoj4WrbOS3qaheuqtSPEPQJOP+
FI7vYgiqfdn3zLksKo6srtVrFmpMqgmcg59AW5thl/uu+EyvlT4UBy1xzS0WAJ9CCbpf0bhHUMtt
3mrpYwhV9kMfmGbh36Yd9W5Stk6+iEyNGb+KXeu+8YejpHTIB1XJ+3Va+OG+qcTh9wxzguZCVJA4
VrU/r6CDe407Vd9iSek9mhZhb2bbmO9BWH6OOE79xNJkxSRh/BzACLZa1d6zkIkFNDaFhUW5LrBh
HoCcOs2Erzhhm4G9Ph1nkT9kfCmXMQIVkASAf57SQHmHpNXHdeUSoxp0WQ8Hd1Becq+/OkOwUoYg
epaa0/kMwnn07CTZcdnbMvzEOpDKYx5WLuHjqHQrfCMB+i1tVYCFkbYAo90hYvOMSvKn1NebMbbk
HRZCKq6aWwyM/W0o6RM28Xeov5J1IsZwJ98rH/gyjn0VFXdmBaiIqxPIrOoMt9rUjgZgI8Q2zuLZ
AKuurQr/Xuy/47i8q+ZVnHTB8S4o+1uhTTZhA1m0yx1LHNhPvxabK8lBq1oArsZv7c0QL59a/uzR
npq5EYtocKr+uqypfiK0m6tpKC9tt6bj4sf4OqQxl711AycifPJhOKbsb+5nZwT3f9g98I7xThww
XoQ0NDuShjNKhfeYovugVcD0dzFMHQTJhKk0KsYNtkVUZEVlqPsi+2DAB4jJdgVJ4oBAs7yKgvqW
ry3CV7vq8bokKUIGSIQBVtA6ZpqbmhZ2JW8OoAUASx2HZXnKNFI/FoRuafBftxE1Gcg18QB+zC+T
sCffMOTQ120NF8516j1KmWiLYV9BUgPi8lBVQzLBtHfgYPu3UrqfCPaURDlGeMGJBhrVQW50NyXq
h+2fo7GO+puP/9l2RJzgegWOmjPaSADBHewk9Rwl+QhaWk6IOk0H1uY8k8bdY2UZbX6jM+/ugOQ6
OGElwbR2qOa7Em3zPrO9eBunuE6Wapt++pgbuLMXCDb+xFY7nf04pWTtVA72D/VUP3Uors8OVefa
6EZMhExcMVOfqs7HaqRxlPekF19mTjFsphis8RGL2Tck6d2JSyVaZWHvHfrM9c+ZrjXHcT5SDHYU
P4bYKU/lC/ItY9c0Ryqo4NzPR39enWHN5R9Y3tdOrzjAuuAEfv3giQFDpCigbwXUW5shX0WEwNZb
0a+2BxPtBQHgObPgvHBXUgllEKWkhpP/CJ+9f/oNbA6MnF2pc2vv/mUL5SmleNSruPkZ+iV1DNIW
o0PkMtTIXYIUwpDilcYOv8InuSCjwTUfVBzq6qDcybs+7HP/qLlEEHZd3h9ETNiBzOlNOvXJBa5C
ptCAffR+/UuaCRjtzUy66YfmGoSXN81v7LUZ87e4H+v7fMbTOoYnb2ZDSp3JF4JVkTH69pU0Wbyd
Be7yfeq0cC8gS+PY1a9C8NqrJEuDBNBW4CxLnOO0t1oVM/IZsutEl7zoTvvaTFb6FUzOV99bIxLp
Gh3hDHWnXbVrmYetlxxY+aSaZVut1vor2SfZzQWP5rZPwytJtWdCxNOffjqcucPTn7XXnGO+tEWp
Bsd1U9mBsdh4lFX52iltdoNwHb2WGNnOn3sohldih1OIIv7jbym/r+KX4z0wxdU3FtPBU1SQAqi7
bBDNCDIZhGa6Nd3YftcaSEwzTpxwq1GopWeyoYsnBfsfHPGYsWdxgljah4WVXePQz7DY6zAemH+y
GgFRO8zBFDccXsVI9RxHj6CsqKtUDNVnzNhLaJCpzaKr72Rzuqx21AggfOB2fx5wEsHrOKeDmvv5
ogzCk9NTZMiFJcSPEhNgJn1yZccpKeUO7vWjNfvqwUct9xH2G5snr3X1t0APrSv5d82qmRljKQLf
TYUjv2vE2M7CZnjKzeGXrDrnEjNt7OEFDk23H5nQYFepQ76ed95AaaPzVEMwZtyibcxwyPZknlcP
ARkrcg+TZxb7V6tP+tX2OgVb2hEnCxOkMXbi73NW2i8nISQEbhmCJXEj3ti5w0ID1RaepRvTpWx0
GjW8Ez3z5mAw0y8LlVOl19+J4GyWNwxpGdK8M3j+zzfglcZAezCOf71J0XYkrzb/97/yjzfIz1GL
1L82TjDny0eXHqR4VeKT8jEYOkYHWjDTvdXpyWhhe87PR5aWbFOBtTBKPuOtjbXl/XbEdKbGMGPP
ULhZD2gEt6OtYaE/JXt5RYbhVP/e+HIGLj20N1rHuU8ccgvcHy3kpCrAppAlLrFdoYMdLe1shCFl
t+ckF4BZ+bUrZtetMBInA3O+CiaViZlJjIBVDul9nEAAq+b5xqBXd0FmCxLxsCERosNw0PeW4o5g
pnGfFenv0zRxx33VNN/G0LNXhKmFcFQcf427SfehOu5b2AbDT0Pk69IDKl2lDHXikmIqHIdP0Sri
XM8S/dFkkyy1nMxj/NPphuGFZmbqvnWqeS1KE4V/a7+pSeS+uI1W76AZApNwM97HIZPTGFf19YAy
9lTipLEuWyd7NF2z32WDHV8CiIrnwKsJzvQc89bG8aXKCNGRl3NZ8be3p08NeZLnNhdZEiw9n21x
P9skCaroq83CaF5FO5CBEuFyRRdc3zUTTZYcKYlS4HfqTv4ZvmG8bedZpGOv/JJE0MnQim1HqDeO
SvxDsdvS7odEsEK1T+HyJ8GrPKLV938f0XFT/aOar+jelQkabwDFd5KN7kRmbaMb9Q+9g4KL8jZ7
nYh+nMbiU+1z1OYwrruriq2Ukm+ROaNUYhiJm9EFkwvnJh9q19nI+sERfX6fatPJH7JmVQ+gc3J/
QaSr0BM535GkIMCTr1o0CwpRElYzXUs3Fsu1MgGj4ldhvIXYT48KlwkNEgmyTprcG0PnrOOoLb4h
RVrsVJDWhyuMtdRnX8TGDjuVder4OT7gs1bSGPhNErIj1y7t7C4tEXNKsnBjuepRnqIAxn+0JXA8
HYqnJozTL7IxCWKk4NiMs/N7h0XJyTPtalkILasIT1Mrfp+adgm9arbIClXlmxLF8YNq8oGVkbSo
JKd0JuAPg6shsCDE5tdwdoCacsU7IeBHMjuv3HnNjDQ2w+UHBK7+5TC+W9ThXjl95KhYmXM9EFOr
Yfg+ZnClqJ0KcvtWsFjJi80m81jQZB3DSa126gBau3woD7JJPICMykVcJQjjHP77aZIDMCo5qfFF
EH5mPoQHJZqC30e5e2UX6h50neoh9b3u3nQj7YCALjs2mQ5QO+NiBgyCqFSCW6wXCljB9O7OSldZ
b+dkFq250yALoxUQnb3977IF828dkUtwmRC2qxGF46iq9VeAGd5xjsaCWJ+ELs5xkBJcYgX6izxy
IKHcTfjiULto5nNTmnzYBNKy0ALrOWlo73EgHTfafEoznZ3RzGCwkLcW+c4BlMgmvcr/1I5Qa+Wx
1uj3BHt7FU5qfrRXIYX0WSfey3a8LSqX2c/DmBUu4PDJvneZDxR9Q3/uMPLxteE8ma237vG8+0hn
DToJXuZ91FfarUIuvnKDQvtIQtqiUOW6WdoTj9nhWw84LLn4il0ASpZh/STybPx/kqbE36HZro4Y
xiAiT6iMK/S/47X6AFQkKMb8VATiFgUjntfIRdCDtUgNShHd5xPkVxsXGfxYzfrwh9wscrOGiECs
hPC7aFvZ7Z30r5UP/Wx1QzQq4uKW5MeqN8wVOePKLkILecJm5DFXhonLKdwuHicBeuNjWwhWvNKZ
phvZnv0+gF6/kS6Kf07llkbdn/8/sXCa9bccxjV0S7iqrhm2YfC//4jcCox6SD3jpDhjf8T22jgn
pPrI6EXCk/N1WkLTkkzsSWEs46CCX07VMFRO/lggzMexOGrqF0np5gQhaf2Svuq1Ul8j6ebRjmuz
i95tAwZy1RietnMCZwfyVz6KOL85dqo+6KJKn7DfPSrxED9rZX5SdNc4CLTbd6rlOATLBP2LirKT
tcDrv9zehYSJ4hiEE7hAdya8SSLvnJNHQ/BGOyChCcJNn9Xak5iPBgVhLdRbB7KN9VrMko9GLU91
UmQfdQZoWJcQi+eEasjz7tHNUNI2pDi384Onem+jpzToCRBwkIHi32gEErB2EgNwXVA0EK9Kt1AI
L5zXVtsVZhnBWKRVVjznlDC4PMs8j342cJFHyLJOukDXRl5OXn8w38NolRFQ5nvQejvAcCZNAbY4
84M0uou9qliZPfpmK022cpwhp0/ywQ/nXziwH7Qs6Zf/8o87XtJ7/HOkR1JmQ07bweU5AedX12GW
7MaEEO08DYVyrHttvMYQokUNnE7U6sl+EH7/ZLsxdv71mFxMzUneLSLkfUwapwF8d/ShTXRpY17T
rFEfKyN/ttzC+PAHJWQ8CGCU+4W6t8NhWMdzjrt8mFQv37WmwQ7/z+doZNq1KukmVQxeJ1GI0R21
nTHPxYwWh9JKhyImN+OhN6/9oOl3Eoetrc5Eo+aseg2Ra5jCk8JIY5a7bnIUHLtyKOIXhgg/5RqT
VTYCQdJZ//ti/Z+ri6EjG3NsVSV00gRdQBT6Lyl2IwkUPKsap7JLL1LqiaxC2RkaNpTyFmmtQtkB
nfw+9eOYHMNk3YvGPueuc+g1pSPV8B+nZSnQj5K7kqX6/27sDFQyXDuToXFjXyez+9U6qG1+m/94
4gLT/+GPVMkYdLEzA4Zs8jmliJTrf/8TGH+nTbJL2awqmmWoOBho+l8iOyzwCDa0vPKE58HbOPpz
1LMwjE3GQAp6Ukx6po9IJ9KVB+buaBwyzCEi1XzqS/VbaD8wurB3ajyoa4Rfxh25u4O3Q5wfQQf8
t8knInVzOyFd3fcWNOU6DrFFVgnmgvX90zKjQ90G7idUnucJKfNVAhOYA7un2B0+5VnQfi5h5SYs
ABv92F4WHljR2j1Dxv/+h7Hcv0N7Xd0WBJAS1+ugCCaN9N8vDgsSrJs6SU/imghPA5ZdmJfe4ar/
4I9R+IUxjCQBdoLps9UwQALidY/omkwodK13y2H3+UObkYUTTtxeHOWhOi5HwT+fk68ONQ7of94H
tPM1IXM9224+XgbdxBR37oPaHqykMrP82iuqgxGEV6+wkNhSCilzDuhwFUpcEhvPaZe708EirWYu
lNBKCRZhNoIfeASAtM9uNg3tNDEl/8PYeWzJrWRZ9ldqvTmyAIMy1KrMgWsVOoJBxgQrHgW01vj6
3jBnJpN83cyeOOEinO5wwGB27zn7iPqgPCy9utuzdDYYLpEW+6tSY4GuV3G+j5YSqLpJGhxxdOrJ
iTMXEeEChKOd5t31y1bVUANNkqjeqSc8l/pa7glyKgVCTjpYwcFcml0SZM0xrgt8tstdlCqfjJoS
00NewSSpZH3xca5c1JZctmrO322lYPZhMZ7EomiFsKE8rUNLp8CDo7NW9GRDw+Axl9BWqLckaN6Z
Lu4FCWCYLpz+qQpRw4kaU2Sw6Dz7oGkfCuRFMZO5cu2bw5PjQfeYmwAJ4EJjVrHsGYWu9bU3ZkiU
B3llpbvJcpJzOJvFrY8XeON6abfv81BATWz8bVel1dV4aS3OiNBLvz8GH8BdITBjpUeB8QZgyr/f
tCG0Y5+kLPV4XMOUyEfyjEIMsfsOi+E2WLwQqYB+RrmuPA00h14rRIN6BkkoSinSLyj8kPRyDXnN
B4+uo9K+peRvAlIDPNppcMqyatBJUCT6BwtPfI4H+QzZ1Wq3KPOXclp6p8uIIPG6ajbakm/e9Z1/
Vlsq6Ryb5nxGKxHYhbW6+poQwqL2KNIPLUtb1IYw8hSL1si9YSsdgxjIGS+SEIWxVc/OXeleJAw0
AB5LvbFPxIVDGCjxOp7n8T1EC00okWyxCDbmo+vX34jNIte+RUw4Nv5D5QzNx4IW3oZ5mXubEShz
FNpAlPbUfGzSJt0pYww8tIy1PlcWt0nGvReazb4pMGParZffap6evEJZq9zefCWVb1w1HtyPqYjM
m5QInY1lxtUnFH/YUjt9R4HV2vwguaktdaMbI3wth1DGqMHJ0Q41p2G8UR7t0WkCGM5utgubxjgh
lNM3aeiy2A/a1zoZfTpIc71PjYnqKJF/kmXke9fp8waqqk5MiskK1kw2FuOlAZvTBdGm3GrTkGUX
AeNlBTxiZl8YPoZzcDNmmn9IvFIHFgpf+DItN4Wfb/xGM56ioXE2OoPCQZkgRDE/TamUTA8WP9dV
u4E+LjjJuMkpMXanHzOsLM8oy8WeRFdm1Q+Y0g2Mm824BacWHtPc6FY/nhirDFQC1pc7QhRW5MYm
d8TN1iuoa+WnaIqzjduV8oRvYHg18A2oFJi+BqPhSy9+sJL0pC8KrMmunR0VQEIQCFNbGQbZLtvS
7u0v/aAZDIMwZnDSyjpv1qFPDJ3IEvO1pCEMJKQiJRTTRD4ORCXL1HzjmodM33e+0OS5LCi4TlgH
YQX1WSFNW8UtSHvIujrF/OvqtSHb6ixNF26MO1jJTaHNmAfGzjm7phDkV5nOeaDWdPC0bW/14oXY
1P0oEvtBOS/8CUJaglSzsBFd0bgK1xTQKnbDxmRWQC3XwY2XQf9JO9dCJlz3W2Gk+qeGoQpt5oh9
oul219SivPXcbTchZagxIT61YVbehRUHWMkwlQZD+0xL5jpxRqKxIt9Zv/EaZ3v1vYYDhjEYqMXK
CikCyX66hmCAlpZn0y4mfFfCvwuaWpIPV9youVDgGdrZ18WHBpuyiFXZnpnSHbTsVcYa0EqL8klR
VM0aIWQkiyf47ZQD7C5e28puAKEH+k0XvvWNMF9Mq/04OJxihfak1ab2gZSEnS6G+iko5fzE7Hrb
6Unw6uEAv6k6j1m73nlPzpCuHT2VN35ZjJAQBOeXS2QG0XLzqsib8FwrVZ0sEgLsKgMKi6lfkiLg
RJg0uQ6oxYLScXEyLt4girTtZZxG8u6SW5pN3Ze4yq4b6Kt2recj8BXpvZKVRY1zq8d1ep/niJzp
FGKK7vwegciCqjadBHk/y9M+8as9c+DsoOWsy13PGtfp7PgUB70Qy+RUXNImJB+QkhaKX7EIJPGf
W+b01nDS7fTUng9VzssYN9tV6omRqOL0Ri1bp85pz45GpJkSrambwnHdsyHnC0GHpDjME+ilsqnW
yqYRQrEkDkL/WuA3LV3OMVe7TwOH0jbm56c5mx6Xg+1TgQ58XeV+9KhV7bwrGxlcPH2Kz8P0KkRE
s1WM5mtVZxpsHqu8qLvLyY7YFNZlb9Z3lqEVAK/a+pPaMlAfXLfUY4PAmxPrb1zT+od+NlhCOW5F
vhDfW3etby4CylWVBvURf5JEM7+EXiz0LJRTOLnMujjRqR5BYRW4dPPMheyfhk+EycNjDqR71w10
z9CuHf2yDp9K2ig35pCuhAlf78ZCL3c3c95t234w7oek7bbDaBMFILVpY+OBfuiFL+5t+jj15J8s
O/gSJMx0A90YoNJr7raZXeuJAlSMfGmR8lexZq6iLgW96S+hN23fRBBYJEHty9rTiKfPQZqJ9aD7
80ajKkOrFDnk1fSW9fpFOq6BtRaaFPLGVj+X9Ux20z9FKQHsMiHFCfqL+6UiZACw6GdZLk0T3IUQ
EKQO3IuiL4i/T/2iuJ+JQKC30uyn2WwPZWCDQFw+M2rr9rEJOEJd9xj75bxBsJchoA2ru3HBT10r
O+OcvYW++0EsjvYx1bLrTYOhiIGJjB/nXsdmehkJp7ykvptvtYaGipY39xVIhrEysxs/jQgATPEf
GAHTBbLBd0XteBdvGLZ9NFmc8gSvLCAZWsfPdtVXBwOlSAhoFRpi7s5/+hP2exu2xfUGvGNyUY9J
c0SD7uUIXav5s++D2FXjrONZ9IVaZsy7ojPvh8zb/j/fo45gCUw2wSb4e69F8qC3LrVbPGpWPr3k
Tfw+JZl4XzYCqjHrkSP7qNAZTbFxReBB9rQb0mFKDL/aGSgKeuuJjULAi1BKwgSs7NZxGIqnevA/
leyfq46r7fCF5eG3dpJ/Cg0WqqgpEhBnAFQ5CLWdhJ+wVnfTTHp8TZ4YkPEC42TCDY2tvCXoF2NC
5t2o5bY+4s5g8MFwZJnvamLYj2R1BhJZqBKmJY5pbMiAcQ9WbGPGJ8vlFtnwx8YfKqKiqVV3hA8o
JRMwaF39FNS/q3NQCjop4bxDszXRbumms9r6cZNXudiQP/3t90svQ8hfYEyekFTSTN2Ulo28S/9l
6dWi0Kck6PUnRJfIHAYsuGu9iI0dzY7s4PcDRCU1BlAtxiiRS5QTVnpiHoCVxLLqjTlhqLbq9oNj
mLgQB/N85X4ycbtoBPKc29x9Vb+p2osYqHNiUr1X3w4m8A/kYga5hkGx9z6rQIyxrqb7ebmhE71t
ROpASe5RHkfRXdFo41br6wikryhunNhxCNZiXTtTKFhOyjgH8mhpvX7uG+mQu13rWxIPwPtCTPrw
fevrVdK6rN+ekHi/2WEzUpjhDPdRmTZxZX+I0mTxOvCGgMSOXYGr3tBvSMz6pi/69XK5N3JPaaST
NIjWehgAGA0N/GYsQLAR2ptYxw/Fgtfb1W2FrIhK9mPva49x4waUqoNwSQUdb5qcKOb96Bc5AYkY
QicmqxrFeFXeUoUui5bXqe6dR5oMZMU4o7uNJ9PeyaCutjLV9bU9sEAzjWG8IF18iFpY2U5ezcc5
dKkOhQL0VdX0J5YwRAuY5qWkS3PGMvPOpLfaGAG/Y9WUB9yX9alfCraeMxHX42rkhks7Q2xFcVtm
fskCgk4wJTjOuaG6cxN7xwAx381OD/WkG98QFQuKxHp5VqOk+4l2a7X/T0ftXwu0NpUU6Qk0wibl
FPPngsGAoXRIJBULlAd0YEYkvhetdb+40nLJ7229jZYYJN1PE8EtXl3vlU01hFlZ2w00AmcONj11
vj1Xn/IaQVB50fe7ago2EVqzuprT9EDOq9FyqRMuP36qO8bB0vx1747RAyt2sRiDaR33ESbzGxI1
inewJu4q9R1x12iaRPq7uMWLYHrMxhY2fBokR2gD+nMTBs/KYseMRazMrhjvZv+ZqVO8VXWDwh3q
fe5FN76TVZ80MpiIMqHwWmdQeqPSj66lWU+rUUyrmbKwUyw5SI66aMzuA9LTd5OPk3ge7PTgxSgK
lVEYnlF1ypL2WxCI6o68jnVnu91TLUtnnRgFq9/lbj9F06XPnLfrPT/vn8xw+tDR711Q8cXemklK
tbISdQwAob0KTo1jozjUzHfW6lnYLf5a8YTKgday4bSLps50j1U5pvuwDvxDoyfopEynv+QuykzV
seo8Yh4BBxK6os641jwgrphOythfDlBgS3skziWsBE0EDUgLfFpJWZ6Z23QXRc5MbWW51hkG4kQD
tTXVSWSHtM+YfSI3xJZ1clnB/v7QtOxfx1OboZS5lO3CV7BM+5c6p+lkXLZdc4BIRMEmZyUfTpKl
0k4ZmnW3bw7JRKNE0SawTIPjxJ5qUXZxPRaSylJZ0ObmCi+Tp1mfCqq0RfpEOsP3LeKy8GbmqFdt
0a1gSnk7w62L25xMktWAFuuq0W8rEZ7crgG1uMy3aozr22iOtY2aL7FMwuLeJE+isrSD7vnBQw9n
eSVAO/w5xpy27mSgI3WsY9DgkSlffr+fhFhO0SKdApK1v/z9D0kRUBg6kDRdCjotXN1/PoXj0siL
ttaCy2Rl9GoJbNv0LhIDaOQD/gkmeswaoInRLdckBxjGDqIAFvcBfJD2VFn6V3UvGbPmIUhLJP6l
flbnrqU7R5Yk+UPtSOcUY7BaDT3Q9RSIbO4RlyAq9HxW8V5qN2DtMLh1k3nRUCO9Dz5Ma6t3u+ce
i8WWU0q7RBLjtlGa27IS0afWS3dmMGWfZ4/8GAR01F20zj0FJtVqBjttMxmMkfbSE1MtMtUdW9B1
2yhqT44gCCFuK17sj5G2qtvBOIRmld/KUj8qNB/dQHID4lJfu0pcARcmM6vwIQ+6A3JioIN2I1Z6
J7FjXMc/IgbYmylNw856cYvmXQVQxjOM+RyuKRNbbVfZcWVhcxPp2ae3kka294iOtt8aLnWskHzh
hcWlbZTMViO5BaKGBRtyifNeVpCm2NNPth6qBW2QcbKnWYmugLzIwSwfXR2XNcML16NFK340yIn9
dPUDTbErD8qbdDUDaQMDqxtSRiTTmSAwKosNffO0adprLjqrMXMfVA7d6ZyYKGUPU9RoMP7HEZ8B
joSR8KSJDBd36sQ+Fob/6MBiWLXYzsHSLyI1TeTxHimu3MtcBscKWeL95FrQkweKI/PsiXs5ngfE
+F/GgQBB9YJEPsYG1/0Vy8qReVAB/jjyHuG/alfOsuoteWGeEBvgMe03dBJLXJtEqKzfKUqx7ZhH
Ky+Sd69pknXYus1jTaxONM7lFgmDdUhDu30q0QCuOuVcXFhsC/IPXkC5HnWtfujy0NtjZJmPRjBr
t2ZeV5uuj4h7YyZDF2dVetF06y/y0HCh9+YTpkTK2vrN/y3vWMr60UOI0+RID3tXbx6Twe+OPQau
HQq4FT0Cyhu53KsqTmAGmO2TCZSG0b9IeEq2mT7btXVS47DWoL82hjzBJgCjJst3ue6np4az/AV3
WUnAQI4EbinJ5DY1XmgYSORDe/ej8tprurOtnVpgG/mpGmvVXXUG5Hg0NK24iSWokjZPHbheyzj+
+/HH/Mu8l4mvTr8JYRyTXun9MoMopdPMCFC886gTjQKeGXuiE5gnM9MZuBfVvHrMJeDKc49N2iXX
s1md0i2qt0OiW4zjy2le2jatWek5JxcG31lF3qhKyGiTViPF9ZGydT92ftOdnOVSVeGTDWbmaRR/
te00YoWQGLWPZaS3K5WfqDIVp7IhbE8LWChnVn5AzmXYzn/ozXl/uWYxj7INTzqm4yjVxM9DMVgf
m347xTbaCg9T3lOtZOl7LCyAToYLnhkm7YufaRajJbHV6vFRlM6mjKf2mBW5u/Za2ROkhRdUFVRU
acULM7JaqbbUmlV+dGvGMTfwEVk4QGVkZI938eRGO2PpSjc+sGL1WJAZ0S6R1Bhdt3nJGXamJs+e
JFGpjwt5tenK8pVWq3Oe9SVEMk8AqcytYx2SrGjPSnMQzgLqRaud8jojpXNRLIzym8IGqA5zHePe
x11LcYE2CSxZJ761pwi2eRJSb+IhdWO1RbkFKrgIwf/5mHpJGhkAvGdqRsvjegnnF/zODSKkAf21
O74liSQYLW6Tu65IiWT1F2HRwEOLzMjHhZMUWf6qN/a0a4Pgotc20y4nbu7UjbUcVLHIUHWO+hH7
bHrk3ltiWq4OdPNr37C2Yg1FnuiY6HJVDqa/tatau9GgMvz+RBHyL7oQjg3dsE1SJWleIrb5+ejo
o7FPaqw6l8DPrbXCtVBe/mbbhcScjMQ+xzC5zb361SUS5hJjWF4hGrJeLQ4kCyzWKoiK5kkKHYTK
sjUQsLAuLLJhnL5+Am/7/fEfr/ixhUW2ZGlBPb5DSQw17VIkANmgqVFf7YaH+l9b1mx9f4yq43tp
EtI8LpryuR3M78sEvS0+zdZMJMvcGzeSdLV9vGzZ1bMiYjopPbHI/yTS9qyU+XGKX3/2srd5siYQ
ujpKAey1Y+ijaXMxtqoaU22SZXy1QIOjkVfmWu/7G3voktesncqj7/QMMgp1UcAdoY/TFHuAVObN
7M7FvvCluCkEiXA0VaAP+o8akyfK78tcPzEJ66v9eTcQtrNtqNV+6qZkS8ZjcTvpE/nPwAT2VudF
W3VtnqFg7FOq2N+LpkS7hNu6Tp46ESHBmzKXVIHpVRvK8a6y5QxHrPqomlZI0rttQI0fY3phbK7z
52DOyAzI6IPoefSo5gIpgTR+HKQEimsErsIwM0LPfRSz5T8UUw/qGMGyQ3Dl9tqqorDI1GiZN9iC
UizIJm1HVpv5WAgdKYPv3LMD6m0QFN+3Cro2doqsT1XcnRhBcqBrBKYN4jIuI6Lg4rQpKypt6iYa
7feE8eWc4uLfemBH93ziauWbqLSZxxGr6+ASrDu+clPAWmyjyLi0SFOLjS/WsZbRs1Ege4MaycFr
tPhgeQWdScIZtsosOvPtNxLQzY7rRn4Kx46EUNX2IJYVp7g+HL0ydVdJNNbHkMbUCbJveJ17C84Q
VHalXBtJRWqmjdaJJqK+HjLjE/xOfeeKGKuF2WXPc9/PDywLMOR19HeNGLpjRfh7aZQ3upbyu1cB
bS7dfk8b40UJth0W82uz7ZBkLwv2CCbNTulCie2bnn7ZynHkQ2XRL+z/+74ygfTwA5wakb9rM+DE
2KJYLY0o38plcZIQFLWZJVUE37CZF2lNPR1mV3wwTf8xaQv7xS1TlqhZah+qkJ05Buhs5k95iJ9R
AWZyTELU7LTiMCNgPcWFf+ynobmJkGZ4bvtZDYmlcD8gF+wfv9ebEZwfCChRJQRvzLNzUlaYmPPi
HET5jeEjpers7EUs83CvJv8PMI/6+ExhgVAvn7xi2bgTE90XoBrGRd3E/9pyhl2RONrl+q1m2xmQ
iHCDeXfem2751cm8GqQ6EcbTLCDc6Fpb3Fw3g9I/5Q6XgBDm3CZU+aQpXgxPrzd90mJQUDT8QtwI
oi2VKygQ6J2c+EGr8FwqIWqYEWIIWSFmEkVwZ1bKx/8wcBt/KZLQbBdoajxpUSmxfl1hgeoeaNSI
6IQrl9yEqOjLlT/pBXBMsUab2txdBzFX3nXZ2K8YMqIvpb0Nus790odcwcaqclaZXY+EVMKytvEx
H+wxPhS1uQVp1jzUS1NSN8wMZL9+X6UNZK3gmR3k3oo0LjBlEgnbxyhtr/18u6oyDJyzfx+10TpY
wHqlxMl7XcZoDnaNKSVMJStrtNWmvmiuCbxuff9gJSHebYvTHzTrUvSZzAiYQOWVmwA75Y0S5wlJ
NDKZRrB+VbY8WECp31zZdW11rFtY4DvHp/rdFrGDWxbbuBr6bd9tgcKTC2j0xoeriNic8Yq2fn2P
9NmwtHUD+uLFRe9/g4AY+A4QjfNo9dDHl30Z1DCeRsI+duqioG7k23XX857zdtbjHZOM6ONYZOk+
abXmAL7HeQGDestVyN146bhrQ7snVWgi+gADUH1xLddbdar5ZcKEoFpbr9OOBHpVOqyXcizZRCiJ
ujYHnagzCwrCcvMLwNRAqoaVsGMabfXFJhlqIi6wsNSXRRO1pW18Mjv51MqB7siQVMFN5VeSDsqC
zEhHX9KCXxThlkih5i3/CWIMhUZ1B4MxVET7iofvhVZ/RedlnOMJEpBucjH0TEAmqvuXjvrNlQGg
e+ZbmWTRdvDtmhyTBQRrJQ5QUTOkUtVV/S6bSvgQGFOWbPklRiqq6nCbLoI4dTNNlX92Su/7Xfwh
6ChqMg4SE65DMxodzUIwa4p2ox6DndUd29Z9a+nqH4nnte5810CmPs3PAIWsO8T5NhgptmZB0yGx
4T+qu75P6+kaGyrCAf7rUrVVu36u+naPE31/rShzwt13se3sAbcX047IEgb1KBg2qr9jIoPcOiUJ
NPPS7oE80q9qtwU7tVwUSDvMyCcgRALIZWLmF3OY9As6Af0CJ8gAs013Mq4rh9kH/ulxDJJ7TZgG
MjCk/YYHr+p767xd2nHIAnRBr0mb/0OBy1Di158KNwQs63RUbFeQYGD/Oh+Mc9OamKGm56Dpqhfd
Rr2B0yb4oLYKq9Kuj6mtwAPXKsN3JfjrqhDvdU0gvLqLPqE5Z7NlraiQfffCM+ADfAioEMQU9vY/
bJXd2CanzIyexNRZt9rCB7GWLY/pA5UIkPsmvLR9KueCMW5GnwoqZYWpe9y6C8LXW27Qbhqyu2Wq
Jk/h5AKLptz4Uk/ycwB2SBbBKg8j49MYTcR12W6I+T6cHo2yIUybx/VAy3FWRqRR0y14oUjH1d5j
eTKOT0yRq4ehCR+VrgWraXzsIgP1vE/aRllOHyOrNldmE1FGz025vY4L10mjGT0zKT0EMy2ueLlQ
jMPA3DLWltiD/LZ2jeKCjaL7kNcYr3H81LpwuH5DVKP2tbtyW67H5yDteu8khneqqvj2hxB2Sotm
b1RNsslos5l1yMmsZ/64MxL/8iN2rM97d1Mxhq28Bo+eX3nma6GTYjnlXb+jwIJkJzCHFYKoTV6F
qNmW8V8JUHo5vdo03NbXMnSqu2+ui7uzkCNxP0uyiyKeRdCVsymPnrSovTc1kmlQZYAKMpvwTx3B
YmFGKEnshRBcO29D5JVwgRE50mPuYr27uc4PxogVhD71xjoz+/Z+Bid4EL7rHUReyjtAYcb62oj+
/SXV/IvjwPFcy3R1sAkO1d1fr6gSSSWedA79NpPj5xkIFWg+vNQGW1Y48Hs7A8SLwPwgDZm85GFq
UhMfmBHUEQnYagAeCsO+lKx+5LTYTXK2yoZukNq6PrY8m6vHfn4dTWm56jXib7K86a/u0Lgk/zVp
+rvff1XrL5MHFysAiwzWfJB4jF/1uqHeW04B3eaMqNU9Zu60k2KJ0MoaHbkTo23PSvigSgEZIr8y
keazHevDRS9G7bazJWwWDzBB0nl3zKy9uwRz1KkbuqeKyuP1oSgo7pkXcDLGfX4zWVQ2RFBTc+i1
ASUzpesc155voJamoOBcYDcOl2qAUA1yWaep6N7LSt4Olj991NjLzPTzb5NsEd7l0fPvd4hKpflp
2HNtQY/UxnRiU9//ddij7IIhYLLGc0k2BJ0gIK6qDOy74xFBr/Zae/KtGYc3tdBpZXyggPQ4wRR8
iO3aOLml903Vc02yx48j7tTE8oKbcgnj+nGT5XHOcNqC2Hdcp4JkYyLjnOg91UNDP/ZfMj9Jas+e
+pW7Uo8Bg5/PVADt41iV4oXjsjdf1OYhyOtiFXtFeIGnB4NjsaoH3XSMmsg8q9mpX8JrtIJoPg22
S6obadUEBD2JTI9fM3ccthFe39/vTmn9Wv53kXt7gqaw61D+/7WD5/s1F3vT0E7X7rLV6j6tZCPb
5klB6vMy8hix+RGATXHPZTYFmlibEK8s2lgTXO5NM8tyhyexfKKtp92FSUHi11Q+xcsNqAIGdOdV
Q2d6Kc3kVNS1RXII/H5iMDvYbkvXwCciITUIVg60DtGdK9qVtYzVvN6fR/01yaMAtdp4Uv7nurft
TfSp1DT6hKU3fozC5pH4M//BbuIvfYW+iMuBTcl99C/wQp3rVr1sYbIsD3YCQW9gKLy2lmtb4/e1
XOOQ+9YMDTqvt77hffC8MUVcBOrfAlVxS5MRdIgfoOhHxuaaJCQksSxe3bx1thBA6n223K0spGSO
QeYHVt985fpyQlcPhKrOCd0M0uBpuafaI/wkwS2kCmeLlwa23CLNyjtDnq+D6+9/aMNc6kM/nziO
IXRDsnQWpus6S/Xx35T/6L3kAPI+PPOi4shAOD/2oIJ1NyGp2+yanVwMxfTlag8nSzznr1bkI7zt
p9dmaD+XyLIzk7w7VZRtgiTbeilZGZrkej8NVL7V4qoSeggvXyyxJYteyCLuSaPCu1FZaI5t3DE+
Z89Mqoqz28ePpe4/pcsJqG4g3oU3fk1r4ftaoRXF3sOmCDItpgyAWo+eFDcUeMgGXjJDWIIg7Eun
Zm1OoCVLD7qBB5a4Di2xUid6JwVJR3PDdXRO8PaU72Ab01Nd9D4KCAvBTiCOU0okYzVaxvE6h9Tz
IXpQiDY6+femPwz7fLT/BDLqbyPZ+uurejcynfEGQwtxegh/O8u87xxYqWPkf0n1MmRdgn2lJLXo
ARTw1bxSGM7pegnCFUS/JTdZ8xY0NmYT86ltYtJDWBXsEg2IfZ6e0iX1KkSptiZN4LZoi/7ZDT0o
RUKH7F+a/mtRcrFboIa1TqxAIHDMimmO6OLm+cn3CtoN/0qs8MmuWXu2c0bJwtzBLPdaYe6NNkDY
qpdADKdbotO0D3PmwYoIqexiJQ9eDU2P90GH/tVvu/Ax9sr3Yh53SsfGCqretNTeJnIuPlDNAbY1
OMy7Fsma5vkcRMtsKq8lboilyxLkJaUs33qdl5byHPv2f3CO/dXi4WG68kzPxRRsuEwUfj7WRRZJ
YDu1fa5HL30miQjJWon7PDaqGyAC4m1s+WZGVyVPBT5VvDcMuLKJMB6N0v0uGUXa1u8IOP6ElDS/
B81ollDmfrR7mkRDiqCn4WawipNaJrJshEOGtxWUXz8QGoW3N0+CZ4127me1UbTPPd7wx4B+CAl+
RnxvitBmVV2Lg6p1mk73kZV6vb8q6Ce08L8fCZy/DPmeISzTcxgE+Nf5dchnToBFoXa1c2F4h7xs
P+YDvgjWzHq4MwYUe9f7eZPhLe90dJiBHC5O135os7DDghEBJVTDGU3hMxEy5vVuvTyr7hpyb6DO
eDMjHfQfLeh7HQrqZeyW68ci8rZpliexVb/6Q67ttRjtaDAM0cEg4M86aDJ3qHnIYuMZsX8tPko7
6O+teyjPoG4dO/C/wtYl2DXLP2ZF2iExcs1bMnVsLBY2fBUI+j38mAetp6sNT1p7T0W1JezJ/5rw
h2HpE6g1Gcku156UqlPWpXOpJAxTJao2Ww6LOczqvVc011/gvz+P/xN8ZSqtuuvNP/6X+5+LciKo
L2x/ufuP5wKiYfa/y9/86zU//8U/bqLP+PWKb+1vX7X/Wty+A8L49UU/vTP/+/dPt3lv33+6s83J
45geuq/19Pi16dJWfQq+x/LK/98n/+urepfnqfz69z8+F13eLu9GFyH/4/tTi9jA5pL03//+9t+f
Wz7/3/+gPl53za+v//retH//w7T+5ugoOTitPbmU0Hin4at6RvxNYE4xmMLwL90R8cd/5UXdhvyR
/Te6aJT7eFo6tjA5ESDKqaesv9H/NSjKGY5hmEIaf/zzc/308/34Of+LYPn7IoLh8vc/8Izxv/zb
xdUV9mLydHgfENTMqKylzflvF9c+YqKO7nleV9vQqZ/1lukBCw5vPWryORH61neGl9yP75B+QI/i
klVEXbzy/IwQpjD+ODbiYx5jvyHMo0FToN3Cb/uTmOQ/6TX166hFFxGX8cb+083BNzNKyzne1bm3
8uFoizh4IInsIOP2fkBXvpqtBslz6ULYgPSWgdOqdJeMFz6VK2q5sc1mFbUVkXdN5629Qge8th65
0A2Urrcc9mTvoOTQRr0F29A3GyvkT/WU+V6CWYJ34j9xsuTkOc1zzQpw3QaMFikzzFVbe8/ZSKQM
P5i2pRtWryCZM23eWD7/bZjkeySwn+Lef3Yq+xRZaBX4ngKQF18GJpphgESKfXIyw2WtbvAtygDu
mGSqDyKefYSYkx01P6qPNg0We8wXyxhfHZa3aoa62cRGuCbKADl1zw40KhZ+lTXtJrgsUT58i906
2Osly0W+WJyxF/pAe3V74a3oyLdbAlhAJclsU6Al1htxGm1UXmnYbXygsmtbshcbjUurBVsq0LGB
2SlScsH/bBvBV3s0fJwGfH5ZD0uvJCdkOPpT7Rcd/FRZUukYJJ8869uHQUSH0ecnq8a+3epWeRoF
K1Hjo03exE4Pm+HQuR8d9iRMia3FvFLSMkBXnoy7RYiONqTKj0aK66Ds2ecSsQky7205i2OX8pYj
TY+NE1j7zg/STUKhZ8MewQ1syEerC7Z9XZJ5aafzbpxu3UoYO/VL6BUf0JUTiA+HCJewTSBsEwwp
xEDCdAI+kNXmtJRGx949N7XI931aA5AftX1jsSayp+IxNcidE1TiIAADiiKDJeazly4YWMPz3sit
W/fSzvdahQa1GmpzI40QiLgVH9SxrHvurZ7BBLFCqEnJcvRW+XL0zfxmE4XOjr/QnFv8YqlFIPU4
awIdU0qRKTWvJ0Hr6+dgTA+xVZorvIWcBQ6noEmNdGVp55qq8jbx7AfXmh9yv0XYUqLs6eZ8p8dd
s5mXn95BaLeq7LeUqZlnGataNz4MhbfHQbBZzlWUpreZY94jRFot9yNXNCunny9G1+3DiQNsjvkR
aN8/F230Z4LNDGndmYiBYx77z03mPAfJ/BQM1mkc3OPc8AH1CUUWiH9IWbC78eKg+TSY4unEKfaD
Na4iny+UhgwiPrrW9B3eNPc1oDuz85yDXkHIAuIuL7Z1isSog240haTjSmBy6pgIdOe2m58bV0ac
mV6EX4gzt7X3SBRI1V7OdeT5linoAXnPKDmWc/9x5BdgNHA21cgDQc5pDUqaOLt2vCWhg7SxpkO+
xXFK7eEb1+N2W1XpN13knC7Z/2HvPZbrVtI23SvCH0gk7BRYfpGLnhQ1QYgUBe89rr4fLO04R6TU
ZHSPe1BVe5dIIZFI85nXjFfCHBu8Ddl5jWwfsr67b1QqSUmhvmVteCskrooaok5eFjXNqqFtgkbd
etCe24Bt7FfxC6IhrEypBq41oPiM90ZcmKfI5ExVA/VNMaxvSLpHXin0yIuneFd13Vtuto6Hk/tT
HuSX59MRBbrmvHiIlRq3qdkqy7crAh9R/DEFFYWzXQ/yCGgCZ1ykPA3C+AYSp91q0AAOU13gwMXR
liPoLCzqXRbSKVtFZI9jEW2BJmlbB+IeGovNk0SIZKVMCuh3I3g2gy5eDVxo60yhY2DM4ymp/QsJ
ta/CA9hGO34vDedQj4Y8Gr+Xu91iTWPWCIRYjuJWWXmd5omzjZQJJoJpHjSNA25mWs+nGruKCUa/
NtckatP3Efkhij4jegQqnWzYOwEyEWAYmYOxvh978wkGdDjyOo0pYTeDPk213tOq4EGL9S3fCPU0
QvlVHJmnqYt/lha7xNKvZddR8uO5ZUBXH2t0r0YR6dBk9katbeDYlFWXa2FGF8cFb4p7h0D0OLUQ
EE/jl9+H+rKp8XpB4259vj6dZV7PpyJnyklrHkddRyzfOtkjo65GRnYeurYgAkrDk5kGSDWFnFMH
fHkVxt+g9K8ztfuVoLmF7QUNd9QjqBd3obQ5Ibt2bevJXWWZG1H7awVLbo40xtEwWNthz9LaajTr
B/n5eohZStNyFFAUbrkO4Ik59zK371HQQh8rLk5DzeXdgbsT2IF6AAO4J+KX5UeGHuHWZWvp/vBk
hh1YjPBKVa+XH44bHqsv1xyQn30TGPdyMNGiiZD5QJT6RaZ0uQxweJ653OizXJpe+ZsMNFZSb92f
/96uK5i+LL1Tu61aqLdiObrhvjPkZVDwucDSVb0LJX1fqgbJsGGezAGfqalcj8gPucswMTuEmR9f
0w875WN2BHj6bPZZs8o4ovAERh4E12elgCVs3y+vP5f2CWrvPWibPVWPC2BpKLTyt50HhZUS35sb
iaCOxnV3t7zu2ELH6lVeDm/DwkIQQTFjr4mjBxP1RRevgd47DwiY4doAhpxmkatZDOL8jgPyCGhv
ty6+fztUgZG3TrkTgBqthDI9CVAXLkpEjdsmw0YvIPKnErkUOb0WteFmesp1bf8I/TnfVkGhr1sc
fJbXzTj+ttx8F1m9CjrtR4sWOVLm02JIrd6XceV407I0BJC6wQp/pJKvSctv0WHXDrSqqcYiIrd8
pmVCFLsFxRv2JxVZRrrWKpHPstuS9uBD5XMbth9xCDabg7mqC//njCkotirUCBGWZa3Km2wsvukZ
v10uF5mM08vQRHNz+XhdLX1w7cGqrBnFea5TAxHc0cJhg08zESGvVRWRnDlIvaznKqpsIhLU1o/n
sczzElqp+oujcpDwhXydsSx32HkcZZS1LuCGNYE1W2l5714tD7ODOl4tdkYOxqeVywSV+dVoyt8/
N6b8P4o5tOsJVAOEygJfC8p9UcvfrXTaI86FiPmAxQ7IixefdIoV9FcZXRLyI+dXO78xbUeCWKM/
kOSB1lo+BSLIP625vzxvbrks7ErFdGQcfpYZ270xCULjX+byfUdDYI+zfInf/4QpnKd16i5T6swz
xrZZlcElJ+/V+e9CTpoND6Frdf6kVdM86qGzO78HWsP3jo+XzXKZR5Z/j0gsRE/Ck2qwsvMuaPCE
BvI8roYWgS+gl1h+L2dTSRC0ToR/ryTFnaNCgu2UX+cHLtYctmFRTmWVCrML3XDQvLAqXiacOa0I
ya2iuUpU5y2pO4qgZBE25WdAK/Mmaxgsrg8EQfVrb0RUvZbT4bzqAxi5fWpvBrA/Xp/NCh5W7vkX
CJiZwLjbK5PxIvWxXZ8Hcv7B86RbyxSVIQKQaXeiY7jIBvDCOUJ2eIB+CzRjiyHlTFu8QuKX0FxJ
kq1p9cHWXAIp6kk0uTgZmzb7IYMnBAJxZ+QMXY69slSOqh7dYmTN7TulL3HHLa2H+cqSGvLMBSF/
NUGMtKkUQ9fyHekfElWkKKuxihwHhK4ZtcquS9MLCEnGMYLT0ALX2Bv17Bm1zJamY7Zqsrk+hPqE
BjD0Ctsut+dd6zspqUdUHwJnXCc4i7nR1Pa4mySsiunU2gGn8bys0GXlntMyEzGjFcTM88aKHbYY
1QkCysJQXeAUKyjKzu+vQMfpPuiyzbKdmyUPCgDGEJgPu6Ds9vgsISbQt/x+dnv+4/N+nf38LrPz
a4y36n1Z7CFuZCRq1j10Tbqi4Uuo2AdRH5d/nJdboMj46oCy4qZ/8StOu2nJ77Le2C8nl4jTJ6do
dz2aOwUWgee1jD2WhwDFWqmqnUE1UoQsTH0MCDz5jda+XyK/5XaZlrxjLHiKw7BZL6vs2vaZjvMe
Pp8GaCLOXl0ED3pOhRI1WqSl4nadjDnGscaAIqMRJaumoIhL82VLTmu7qlRyFxjDlV+QLJyNfQo9
BpkkayxsQSRGmuZWWhas7ZlTfwz8H4glciYNMR5tQjugn9is4KL+mh370GL+Eg2seojD9qruriOl
h5z7X6C7vJJVzw9+jjZnIvk9BCZZjJ3gSXwM5XdcHE6s6fPXrGnUQYnMj+kYrI2QDL1zTmixrENy
tDrley9HuEVSYbSF4y3/AJHwZfnfwCISH5C7qSAjpQUr2Z+svSHMeyr3J3My9+flHaK2AEnYG2tQ
hgg7Wrr/cN4qfsfWgE/4qDjBforDF38JOpa/2SFzXT6MvgRC4RLYJzmpBluL0LpBBU8cRZbvlBgX
JSXQr/+/TZY2j8WY/2jsZAuj6XIJCWKkTT1sFY6SoSpQK7yuJ/kYNM4SDYox4lmz2+oBWT4x/zkr
1Xxzv8RopCyp24fZetm/pSZ+DuB+2LUqkvJG60WadTsk0/X5Al9+RAkYnBiM5BD75BxLVWMAVe8O
zo3VKPfpHL10pA7LSVCV5O4yiPBnT213Hp/o3JyfeX7B379KuaSNqpTtiQaIfpebOMzxFG1Eex62
wwbn7sALl+O4xGuEAkpquEZ86ocbZ0mJl5/lTl4YnNZekURw9cCPIZKMhDajCmNkM4wlzlgCz/HZ
mLvv57/f5wAELkB8Bvu1ilwccIn+zvlEqO2myArWKuYFGyUcr3R9a9f9U7GsV3wUeEYFsKoSu3aa
6702RKAgdA0nYiKslHFTMbooQuWiKA4tvqLrWgLviUlWvXOWTWPuwaiuxBIoLDM9JzJaSW24nZd7
d0ltiVhtjQi2QVJk4lY8J8CNnGJKNzfnONlsONRTc27XJhFnpMjXProoSzJvPLjvy+U/YhVbFJmo
iP/OfrEg3SmB79GSROwELMZKKmbphpQqggBHuGjZQ1MyUQGKp6ORI1lmoUDSD0G1m1SmMtQTmFtE
TiTdeXlbtUTTMTNr2xXdshAnFb5BLetbe2y3y2ssiVsGacb1S0oy5+R+KYrA+Fvzej9niwvuvPDP
hZNz6vZHQfG/wt2fhbr3ZAOqdBS7EXeiWqjq9NK1pTL+R5VuQL9bh01tcJiJy17Xf2nIrVGXyPTX
pPA9wzLW5wf+v0rvF5XeZWb/95Ve9y2N5rc/K73Lz/+u9Cq29T86mQTENMqp1Hs1+pS/S72K7fyP
Bt6H9gkiZqZt8Sf/lXqFzS/xa5BJTIi86sJy+6/UK4z/sfGrh2AikDwDQW/+n5R6ecQfdV7D4C+H
gOxAo7ORUVOtD3VeoNuBIDdutq0S7mkKAiTrDkE1b/6Yj38s1Pe92v8egx6iYyxQB1q27xfqNFf0
7Oep2XYKXiKQoG10e3ORHSo47T7tvZlmm77//KFnZcn/v0P831MNlScaNiY1H7k4Ca+GeNaMKL1B
eQE/yDXl4W/YbB2NaaKTFx1MYL2oqFQHTouglFtYPaegD6/5AqqbVRMxRAf/SLnSkBOI6PYIJ/re
dQpdM/W2L1+FSJ6cNrgvZLVX/Nij6nJoG+Xx8xdZtvHH9wAbBygYM0KLtsD72YORV5oQykHfg2TK
TX9vh8rz549Yegd/PcMG0Cs4UYD3Wcuf/3GUCKge2uiMOMbY8ZtmdYhUM2eAUomRt2gNIl2QJoFr
2vwXQRmaAfIGpzWOTSfCUgz/8KbdzB1FP6u+raa7StM3pbUpYv04F5gxg7LvoyPmFHj6GUjO3cp0
s8w0BeaIZna8qnHCMhM1c1vHWH3xcsvy+msCBTEObQ3VJBd5/3KhbhRzYlYNHtbWqS2WIO4ounoD
dPK+TOWNXcQ/E9s6ST5jgeNEFg+XgFq2vYlar17u8UgDpeasIwzPtbTb2OCzWb0XOgpmc1nuB8Jb
0zz1Zophu1E9RyM3agILcDJO0ThgcBs/q0N++vy12On/eC2awpwTKugx80NXmKKgRFaEb6bBFZ9i
H3Zok9duAs/ObcUillquNYMipQQgYqXyUsvkdSsJbMIT7HfhtTKB+Kf1688H9v5aYrepINmwGjds
mF9CfpTdQ28GjoOMGxoTa1xWjt3U7LTyviGqSNNpQy70RQtYfjzGzk+UdH9RQJS2ekYF/bF6zVZk
U5yHzdYYeKR2P8/qs2Ukd3UW30LC3IhJfQ7EzQJQp51F5fpGps5RznKvFOmDGUV3ft3uimbCoDO7
tfviqo3SayOl/llk+CPHt05m7J0CFrFOtweNXgSKncA5UqJ5TFqDVMRIcPjtvuHz/vr5bMr3kLnf
00nf35Eq5h4qOMH3q3eAOlXTBqy3+EPd11Qcixr6wN7oMFG2HCpKegNFjg8JKoJugUAnwdlHaCum
VY4NXp1PnpzhjegpYHbSKpldOYn5jeZVQSCZrERulx51FcVT+2+d7vjrJoGfqdrJAaEk6u8NhJPP
30n864OZdDAFH0viZre88x8fTJVFLcq2rLfaHBursFR3RWyPXoegjNumKb72C4NtJr2yqFpbRe6Z
2NkpzrfK9wMP+XR3Cr/CJlLr+bChlmUkONq5e1UTOOfy53+MysiQ6cF+r972NsYElHtLN9fm7xR9
nnJBWjR0/kXk10yq3aZgbZ19ag/2BstaZdXWxcWQ3SkYPUSqvA512GUidtaaT5snnKv9hGEzPA79
uz9H0UWMEYBboEO1QrEzBllI1UTNpYcYk0/UX1r0suqfLSbjLmK3e6jGNCDzjtjTpoLZpG5e+zb0
q/w0W7BQ0ppd7dwTCw4rIQdUG8LgNFrtsTBr/Gyp3c/C/t5P9hsGUDt/pLtYG9WGsvFDadAx7aPb
Ip8B/eUlPpDNj3iWxpoW9uyZ6NhOKsqXYFcfDfzNS4GCnZnh54fJVvSrq70a/0yv8+l4LJoOiWLi
y4F77UpFLm2O+x/Y1SxEoltKTBSlrJ5qkwRZjVytsYFJ+V1VtkmW4JuHSknRUD/txmuK5aHXRNar
0dsrtJdwrMJvCHKEHq9mynN0jBBfWGF3OBPi01Wxrehn3MXf2uhC7QF6pxFy7cDX3Uo8IjX/vYid
Sxy/DrkDMhzREzS5xvJhCNdga39i72SW/p1Zo0KcUr6RKTygzljHFrYD12YIXzMqeRJdVrQxS4iZ
amJQmqRAFGdbodzplYnEoDqyGJLhEtc4jcJqID0t6o5ZhzaHjrFBOMU06ZrwxkfWz1RonuEZ7NE7
coP2ShuycQW6KvfGgXxxVtttHJfwRBzHG6xiP5YVlkUSI4m+fMiVJyeutY3GAjNrZDShgpH4QOTt
SYTxMKAVQkuq8hUWmlt1xm6arE1WFD9G9HCSRXpIbfeO362FlmxGDRQbzTgPqJCMnqQ53s4okrsi
KkJvWV6YilP80KpboYgv1Gvfs0DPh5uuqaqETMRV8ddBgDGs0aaqX27nHKoTUH63THX0umAezvo1
/cCfn588znus9X+nqU4kqsNpNgmA3+/xIutsaD4NMo2VH66LIX9LBvMgIyp1RcqWTPXroLwtIciq
FeUxa4puUXBOKdED2LMsWC1hsCtyjfJ9onv1VEBlVnRvDme0uR0XnO1llnKt5oUrx9xYdbZ6N4/d
ta9QKADE9dzQSXbbLobaBECuyG3XlOkzXoUbTMzEaqYZuqKyTkNyMZqAGjR0ErUCPfwBS4SmHtr+
NEx97H5SqhKy2FlR/Jwr7cZUqldNEaCbi+HSCpK3Lkb/HWVGr1W05xo3INzM5jsRzbsoiX45s3E1
DeMuKd1av+1McwfsLkr8KzGSR0c7PETwUqBAjfwVThchJy52CEgMjTWQ0LLGYt5J09c5Qs86YqNH
wW1naCOwGJweqQCJDD1BlCIIjmZAtV5pMp1Z3T18/kHFP1YQEs+Ut3Wd81s7X59/HNqIYY/G3EAW
rPTyKRum2ySGPGofAblRLEsUFQXveafAzWiYa825xB+XWn6Ev99gHDDYXnoJsAy79O2Lkf3j4jbR
EQIip6lLer5cgn+MTDiVkrUOiqAIz74ivkK/TloHtVFuOvxCUSV98EtxqSfCQx9x+/nD/zErPNtS
QRnZ2hI4vH82KPcYdQlUfjpl2rVm/4Cs5M4x4wvER0H56WP+f3Glm5rGjW6phtAI+94/Eako26kS
7Eo0aI4NLQW1CbHGGdYJLPq1Y3QeOtMn7rHULRHmB2XbyHnFPfPWCn4hS76Im/45A1Jf8mhLs4AI
vx+PWdm9VTuEGH1zUBGIzRZ6g+XRrTjhQrD5fLoXWNa7FIOlZ2q6bqsk+TqBzYe3dzoowr6f19vS
UJ+xUFnHQ3FB68rFiu/nbGS3lkifhiF7QnPipR0jlP182/t8EHL5qH/mOedBANfSTOw7QER/XHCi
qmfU5KptUg9UvUYtAvzT/0zCnV6U8HNgMXv4Pe0rU7+LrXTXNfGjFec/chi9K1urYMYiP+CqI5ns
pO5LUTqrqhd3iZ0+6XRdNcOJDzAT6QoUqltPl+Zc93hKttcymiwcvdNNG1E+rVJldGHhBK7NZ//8
Jf8VOproc1FKMWCh/pXVm4vwcR4AKA1K/c4KOe/GXNxV0lw1/QXMePoaQwSnsAxfdbW75sq6NyeW
PNT+NpxPhQDr8fmQlivjr2kHf6oDm8OtwFzWxh/73PIlTIzBqcg+4tvWGbaG01xXvraPk+J5aCsX
XX6EF6P2i+f+lQDyvVHX0GxbsuAWpb33D4ZYGIVJXRZbGWUvXaQh+BTTEq8fuB+SFbWNEyzXk6pj
7WInKkMwF3z6RUht2MF3uQYkh0+y8sWw/pGwgIYlCUOZxITZ9BGtnGLNrSEFWWzjzAIU3MhTN44L
zkW9nhrWYSD0l2oIck8YgM20pr7LcaT3bI7xdTb5vygYXxpZ8dgPxLnTPUXOl3ls7mIdKLJtAmHr
astTE5RlmuF5Ri7l0PftszBpHI6P1dSBgkvhYnz+kf+x7qBnMdOLBpd0hP4hZaG+EVRWp+dsrnab
GfD0o6KovWzGag5m9iYZ4ifK4zCYmHOxKO2HfRkuifhTm8rHSAfzheHOF5Mt/r5khNBtanjMtkMh
+GM805lVS8k833YU+FPN3wqIoy43pteGYoXO/z4oSB8mr4J4+tWZ/9ept+hsoetK/KYviNUP5UNK
aaFhwLTZ4rjRldxv07QW6mEAxyRCzeXg3zeVcZEZ8qFFD5xxfsEn+6vU8GEAH96+aiIRZirWZDXy
1hH+pyVYlAbSOQZgrhnSUNT9L1562VTvdvv7R36MN+xeQ/O7SlDXcHocV/Rtko9HrWi+ulH+OlWW
5whds6DCgsI9w97/OFUCXEk7GTO3ON7tbR283BgzrWp3MFCrzHQTAdjxyR6M+7idHrMo/kEzZqfb
1iquto4yrOe0eDBSIHDKba9nz19sh3/OPFpHUPgoH9vah1xZm+3OtEVcbNVUOdANuWjQ7CJx3Tao
hqU+oKcIDW2g8jNOViLecRSsarmEoHidQarSmwvYhhunefliYP/8PtKWmmXBOHLOtaI/5q0EH0oO
FhTbqkSohzJl2VqbOUJRYaz2ukRdqj5MueGJJrqvIO87TfxcNDejmTwgFPVFGCaWe/+v1fLHaD5M
U4wcfxhyXW6DiADfSdc1BJu2n9ahfygmcyVN+WBm+TVV4wPQ+00YFXg54Hx9/Hxa/rmaAF1RkSMy
oJT0/qoIkJWZh8QB0Gq/LB5MXSN3LT7rwSkVJU05ikakJZ8/c3m3v979j2fK989scWC1ht4CmOQA
4MAr2uw7IIIa6JSvfGC+etSH8AvDIJh9WFAC6sOjY0AMAkSV6G+1L+OPDwKDJJDLvtTRteJ2E7pp
fjjzpN6VeBezL/HiAZtjt6u4Hg91S3eh+iEjcaUXM8Lmno7WahxeKFn1GlXTMVEQZvPNTZZmz2of
/BwtYyPnZ8RGPSsO7pV+OjYtVhuffwLtryh4Ge2S9XKM4JQDMeBdbJLVVmLQQMi3pHs7xLW2I2Jg
StKgDa4el0NkqAyvN9VjqGyt3tqXIS559KBFpnllm5+3bRr613HePwW4c7CnJiASBH3KAQRx7BpK
vMGNfC276q7sui9u3X+eMn8M/8OytYak7xCazremQehG2tkAAxDHvs93uZqsA+wrPp+wf+4TTlxd
4iZFo+rDQoonB8H+2M+3xaQclnZQaeun2kevCXlbuierjHJNkcSbzx8r/ipLLN+JqF3wqUgjPq6q
hgoOlR5eFH1tcNZmtg5B4Abdxeyr0NiLFXK8q9L4Nk6+h2Xl/vPH/2P7LEsEuodAcZxmwvtVMs5G
MpY5p5SST+u09df+wnKDlVDY3Rc39j8fBePEIEUUtq5+iFkDDb7gHKPxWi3uFVDl9E7uwgZDZsW6
+Pyt/g7Z6AcY0LvPRV3Upj8cQHoNNrD1WfxTB+ZcD3HJblNPagbWluVeVtytVbbuFPr9ORpEenZR
hWAlgnSCSGTdYR7xRcvmH3fTuwF9WF2dXuqDOnIKV5Hp4YDLdd1sqCHffvHiy7b4cPKyaTSdZggJ
CQWA998zpRppRiOrqU8AYThR5qrYJuIAmJwiy4AAF4DA6LJnnHu/zdlJq/J1g93NF6P4x5pe2t6S
FrPFGfTR7o66GNz2ifQk6P2LOqL7Y0/As59rxMXGqj0kdOQmelSBPuxyJ/7q8cY58fowDbDqbZIR
8iMBlf79NPQlUwAZDxXsBvl7W6MUjvL8iMEslICOcJVKBmV+sZWZ7s6C/+otbddwLZcVKkp6da/I
Ox9d8M0w9VibGGC1GlQsSiGP9JX1pWeMK4AwU1dU+wFZ5hbTA232V2riky7PzUAuTGk/w0CYdb7v
rfBBSdGIHo1LHWtUxB6NTYFpMDYP9bZFVSux1iquL5tCagdh1FeUjx7CcCTKgsUh41OJLqnV6scI
P1coeWoHCMgoxaGp0L0JuvTS9hPbzUGr1wiOsuC5cWqEQDJq1mEZAm5Rf+Ac9TiGRbjVYBOAvZJ7
c1Rfyvg4WqLcgrWlTtWhuFg2pwKUK7onct9N9t1EsXhdqvnFMEwjRWkptwFOeXE+XSZNeDkPbYmZ
UIquUBoCli9+1kNMlyxE7xcAo4Kw0g6NIfUyncc3cyu0+LtUjPCmr25wKau9qXqzYDRsON6Qk4vq
baikr7YRLdlM6Oo6LZc6B0PvLy61vb7O/ewHyg3rVqFlYo0F/LFaXpehDvInrV+qUWgrZAUrr6vs
g1G3e6OB0J8pxVPkg7/LF2uKRgQrcxQ5QeFqLHxjMyVP1QCM2FTvpAjSHQaVz+M4YHRHma4hz0IG
tvmFa1bb5PilQctyUHVNcQfx+UOP5gcUNmXdxtDAxs55azvjV9XdWoqNB1JYAcEEq4kSerGaR33d
FybNkCIyVq0/7rp5xA3BfGnFo18x7jZBCm8ka0NN6RT5MUjPuZ9gf4KcAgTusgZe8sGjMPXLV8bx
spHqi5OZDzGReI5ubqcUb2Xin9o+/pH61YuyE1N/XS9ivIX53Yqi53C4B9hH3zjncUHkUO9GkWNK
rIPli31nJawVHgs6s3LjsbmPTQNQJ/+yKGsreXsXKf7JiPBSApv1LErA0V1UT6h2UwGfEuPAAUzb
Ae1/WYLyK/lGjk/9UUJ6zVs92XbsDHdK1GGVzZC8esRD3HmoqYDr4e1UYXuB5oEJessOxLBqHbEf
BxWSWdHqB7i46PAjJFu010mdvJIrxRtUPiu3yqjBqMi4RGn07GMPpGLqkeLbscJVkVo5+EwLD64O
eV6BcTGtrfAVrQyYQSmWhpV+ZWZ05ICM5UO94t+hKzjLZ0vkXeeHidfXa+lQ0wEeCoxZyZ9MJcbL
KRke27y7Rqd5rU4J2EEEaa0596aR5Y8fc+saWTrskYK8KFr7bpDjbS7F3aSbz8A1MX1waxaU4aA+
WtDHHyzjCm3G19yilqBYPth27M/t5DXPi4OJC5M7kWiv5rx5KEwMx4zXRQxa4g0pqixDvH64PJcA
MUIqITVRFeiapcOXvIY1TsGVQWtVtMM3+qx0XqtMeGZ90wffSpoiOLOOOyOwDzDwH6IGyQgk01LL
RisP73SwhhS1suROcfqt2VJmJPU+Ed2qS0ugw+kuvEIS6WBZFohVhDBklB8F8cRKm9TRy/3uuqsR
4MkCr0RO2evQH+UU35XZxLKEnmcDud3MaPF7aM67vOV0WSmUdxx4kQBnayD81qaB5uYO9TVcntbr
7+XO7CrpZYirYZ2xxle7y9If6TgEq9EGJZ3M27kOVHp4iE5aaXYTGO5Ic31FeUW4hbYP7eSiGNjE
wumv1Vgz3aFQToPBEqreRvQ82X1QEsDhuwCa+t+HB8LmPwoOUD+YVupcPvG/TwrHJ8QiSqPBKF9U
IXdiMX6Q9XO/yk3xonNJmJOyNnXcBjVfPMp2TC4HB6Na9b6wMTwrSVUtx3wFfnybUeIg7pWcMBMf
BgCFFdFHRSuKRE5fW2bXr7QGZmdJZZb2UH9dRg109AkOJhpo6xZSUwlni9MKybcweUYkm/qIUfco
cM+rsjMJ6W3nosepHALe8mVHEPNmkY8se9IB1NZwct62lv3QVAvZToBW1VB0alsjgGbqKlUcwv3n
56qyOM5WN+3KYTxFIvM0OaFjJ5PXIAhwrmjqtS2CYYtAJb5tjt6tlA5ZiwFbFIhq4JS7hsypaIUg
PXfUA152wwIIijBOIXxrpja5nLIEIgKuF5wbARKDToUM+8wG9/0Z3mASagtGqtqYE+qgaRyN60rC
R2it+FJwqxxs3F7javo1i3rAvn6ARDPh1YQMkYZUpvWzVrAimix2FlVXlcbtY+zr3wslfSpAiLvS
mHI3G1ZUw5p1y/ILmL8wyF+zoHso0czkVEhetYzNJ8s3y0Hcc2mRq+NVMZiedMbLMhem2wT1Q+mr
FNrzCBGBKXI2jb5st1U3mpfYmV03YrqMi/hCS6jIi/zGMaZs7TscV7VmEc9Nl5Yw7bWphJC+6M8j
LrTCDnpHVyty2QW05JsfhaOH61zRLbdObpVEf4THFu9iGa6TvnxTMQ9ye8GBLLp1CbET43Ztn3I5
YTZ1A/2YFcxdSegc/bKUGc9TWXLC4EDnJSglFm3yg2YqaqSzFBsh40uzh0nq2Em6A38Cbhq908ER
30c52seobVjTr7TLQrrRGKw1ePu5ndNM27DXXnprBEOb1uivzr7cD9F8pFM6XZhwe+G7Uue11Q3Q
NVoadX0Th+1GxiAH04zB2HiyDfxSYiUP09RS26ntN0jfe4nlF5BmdOzEcsOuA2yicuOxsJVrc2g8
kL0TEGUenGgmO4rieS2x0c59gNP0MFaWmVyZFVuiS8sbtYkTeIfqvDDhn+q2fmyxB4uC/KL3s0cl
4hRpiuwohuY+aAiukrFaT5jXpYOB0G3Ebpr7aFPjoO45VnyPitmvgc3iqcZUX/Tg4LfYmxTc8dE6
nzlYi3i48JX0wjIyFYP4o8jD6YDM3T4PC8UzcufNTEPP5kPQfEZwtrVb+tH9fYjo7tbo0V3HJVnV
M3OjpqML0Fzx7GLCtwVjGPYkPGUrLH452XiXzj5G0hMs+ZH7XC+zHVmn9EJSNS/pRqRpS7GNAItB
lCgvZrFcI+YU4P9Yv2Xkqh72ufZq/GWVbXsC5OGD90+SnR6x76wqPdBfn0O+dRfB2OESs8RsekrT
ebjmPtfla4r0CO4SsGM0bTyKtAeDQlm96NNr3QaayZn7TRvSligDk4o5aI4GvjNrJyS0DrWeKMO8
MaNMrpI5/elU6JFyTaMknfebTj223G0wpKZrAx9EwESptkqAoYKuRnPRHLuDb8S/xkbH4EL9ZZRm
eMI96LJVLS8zW08FDLifu6h0KRaCci+FO7Qw3incoEA6opVl6qsGwouk8EjY1Z1qbdWZkOfRJJnd
OV+smZwHiz1H17k/FPFYnqIMSuzc1DwyLa+7wm93NgFvO8PZQ2TsGDXI6TpJfokFKA0S65d0/Luy
D/O1Gf9U8X10QQZR5ArHyc3Ng1MnhyHrD5oxOIDdlYdYv4yBCeSMs+/Qtbiud6p+Xfa/FOsGX98s
Wc3zyggAo7haB1vmuirvczy3OVPlT8m29J0WDfrHybnKhrvABMMPqSOb3Lh81cbaBZoO4CdZlWOw
EsByAiSs5fDdx0BJPJoST+0ZdOVswRPG7r7L91Pe7qOFHmta21Tdx01zCXhoJbFlyRv7yC1/wtgR
7pw4FA7Uew0P0REqnvaQzOVVqmFw4Sv7ECud1Oz2QEivkJ7dWS2iTRoU2JsRcmTQhptYjymPa5dC
hpdwZ3cNYrHoDm0liy0BoKQmGjYA1x2Wz9QEthZZFzUmEmPrkGr4Rgl3jtVDKZxjU0yHQldAbP3i
OiVtxVS6tlYKN6rdIiNXjWs9SjZlXqwUA7GBAvyPH8AwjXcEdIjZm3dRD2Q3b1cZcU4etTvfHkle
9E3XL8feRhMGni3hBarD961zZ3XVL6X3QeDJq8AI7tp+vhQQ8tXU96TVH9GlOuhVeJdY8clSsyXt
WU8+wrYIwiSZcelM0y2F6IsW13FXyRZ5fw17jf7Y1dpPp22fc6e/I7S5BEVW9g2Kuv4+C1MsjJL/
Rd15LceNbdn2V+4P4AT8Bl4TmYk09BQpUS8IUSrCe2DDfH0PsE63xCSbeevcpxtRwZKhiITbZq05
x/TcuL8z7fpYRBUMJP0qtkq8z/uOl8xKiXCx2h1xXwRjO3epUV8muvWt6PK9cKpDaAZPc5N/y3hZ
tTx8UBzjq4okTn/I28sUuEKMBKCcxkMQKbuMOZMYw0fEEAeVnOhelIKBx9y4yT6bxQvM6n1jGX6d
zrdBqey6tmfUxC0+lYxGjpc6lCCpkAex/rNSHYICjE2vO1eTO6+nOLycwIHNcXRLBZOpLPBycT2W
bLcH1SMzd2vk4yqZHT+NDC8wqw2sLZ8d/KpmLBwxxMeZONbQRSReV/CEvmoQzomkRRdyo7qZ11iM
mXXmqeZfln4oyXQWtr2XcU0XMNlls+JrQKORaMK0MKEqgCztPdOpNtmMq51dTO8wWDvGZsC5HpAW
k1bMvW5W3EeOeSMrcTXnm3o2L/tI2Q8DPMJEEOE9H3AQrMdp+mK6tC5GPwCum/dQ40WzWsRBARw/
x36Gp+Wr44ioXvh5T4Sxku4jNF5EPq1SAn6DGCWoUNZwtJDEi7Wl8CGH0AOozzDae+BH/KwMD40Q
EPCwMjEhNJSkzUhh4UjgZoGtXFxBuzvYKL51o9gnpX5s0j3q1IMbadtWaXb0fnxyBe8MQ3yZ2Vk3
lrsfWmXnkIEKT3ezBBNIpfJ6M9kMyOmMItsV8XRtVywlmWzXs2vhmFM3LZapkFEsYI6sK4DZcbe3
036HQ9Mj5WdntcZ2QnZXTVQ+tIgok0NPFm7feSSzrAIagY7yQ53/6kGNQbZfS0qnzUBkCDZ5Qhag
hOeeOxJ/19brgZKUA7KK1Eqi0GHFXjjRso1V1sZgrukn+blb+Z4VzYemYWMD0oT2AMI4ZY3SaSXl
z4jFQcpxudAbcH1r1VS2HbzJvHpqB4GJPNzMUMmseN7Qornhp2x1oyefTV/bSbJWhvwiMZ9aXvaA
mx6rOkvscCeE4TkUKtJg3pR8ojxeK9FlBJKCHftKD58mR1vnYida22+qYVuxfA7wUjud4uVkAZX6
XYbPlHW1sndisSHb5TGQAdyUzJMdfXU5HfIMDg1XrYcWqEQgLbBa6o4CCGLEHYrOjQXqXBvbtCZh
KLSRDITUCqDWY65KvlhluJ3xjM8HiXhPsdVN3W+C9EfYFWTlutD+ufLYKYtKZxML/DXXN0pA5WjS
f9gWrEBc8U1ec82E38jyKc+bG3WbkEQQqlcMNNR8unVDEriBHrMv9D0/GPF+ukZdxXIHXwI8q4G2
ex8lHtMNJtm9EfNJCMkjpGjdqhq50nLdu8XRkRkUf7BZTHpKba+IR8E61bE0bNlya7u4KreOksFm
XAfk1+l4qZpZ90zcn/m6D35ORrc8D0x31PXQBAZQfIsfzqjhIVnLECV2oCD6PUrD5aMS1v6qSL9D
AZixVZUkF6e/8j7axpO1I+R41ZdUXQiEVuOFU0EWVW54qmADyqll7LOLaPDdzlzXiGIz8KQ8BTB+
ikVxsxFy2M1mtw6NeKvXqueM5qFqIRCQ7xCMzV3WAgKQ0gQQoq6jHFlp7R5T8uzScL6NgSDr2Fl6
U/pWGn/R8nlnEPHe2ewaqvFpduzrQaFQ3JXAspPlMdgqc4AKkaVtvCYdxK81SNxqRU8ThXjPhEcD
LOhiv9HEapgcuuPFWptYI3F+djlfZHO2A2G1ImZgJepNP5MtBbM6M1MWVoh53YB8XWVZZV5oUvFM
jdHSTREEBytqQevMweKcXsw1kSDTtB2FgTFlC/H/oAZ/jU5/x9PJygKkcKCtoblvWCquc6JRJChK
iREuZFzfVE5MzqN9aylPRusetDzZVbrYt8180abxMaerR9igp8O5zhgsewDhhRKvi62dUMmY660e
1V6ipwfZlPeAM4tVmqqbiilhnpyXTFAwTsidEvqxLlXMQuwUlXFnmPF6qr9XkXOV9sM6otIeBsE+
UYtdVjjbILb2+mBuMv0WX7JDBRq7ysYdsstajY4wj47scfBKa3vHyXeyeyGxx69kfq2k1i0L3X1M
OVrKeFOlvBV9sQvadZcBMWWNkYr6SO7UvkrUK/tnUg9XKpctZC4ciGxELLYNRHTNJlt1RxZL0za6
xhmxCuQmCS+p7T+39fBl7kavG/pN0Q5+b2Ybo603pjP7TWb6NbW9gJlKS8KtY9wpE9Fx7Oj7vvWl
EW/0jvzlrtouAECjHK5I5nFXydDftU3VbAFbVYffX5oUJoOjpvdSK+ttMdXtIXYjWm/Lr37/NooW
lM3v35/89etfnPzZ64+ZCvCUf/9KVweURf/z+9c//P3vps//+vUbBUJYTLj2ngKZPLphOhxff/X7
y8mfEaqIYvb1r5uOooOWNPP69/eYULrBn5z/OSffYurzHiNzuzv58z8Od/KR/j7S6x++/ps4q9X9
NDmMPG/O5O/vow7elWGHmCJjtrOji9q0HrFH976VKd2F3sPpNhB91lU6rqqg+2tS5Bd9oEL/eTPp
o87ZYssQ+gLGw/j6tpVDokONywe5yWARwgeaJ0zxXinnrGIf9JtphKp4AGBUkyJ40i6PklgtWjJk
EI32BzT+LEJ4hzCYs/ebxnZraee8Sx83KbH1IKVxTM0WS0f6D70KSJch6QSHHMJ+647DilRkRi1I
EmHtR63tVbO9lWSyOczNgxzu4tK5EOm4aeTzbEznumYftg5/f5xTZ06ZNyBVOy70lE3HqjZ2VV3d
w6i96oJq3+uC+o5E9EOhStIuAErhVu3u83v98U34nytyqlloIY00ZNNzRYiCNYLrKHmCDoj+qdnW
enKlj92ZMKr36l0DaZ8FfFu10dLRNX17D1R07XqVdaUfNMQpglyxVaKB7exrYg1bUcyPcU+nem7Q
80UCkkHrMLTb4pyGemn/vulXIiI26NfiYsMThejr7ceYbCVUEQjUBEm5B1YfX5fR9R9e2+UQSNER
RdtIGU69pKFN6lcwD7WvpsqVU9L+MjtZEL8lunVLpEYfo8/OcuOMwOBVHfnu1H4fV5x0pEOyDUec
aHBRC9aGps3SHro04W6dZ80XnWR93qpqBNFHu46T/mdjW1eI+yxIYjE+Rd3Y2iVT0BDF15Kpm7FX
osOos4bydLqFJ9JR81RuG0zGK/CrwFMy5m4z2yt5+L0VyU963oiCTWA5dnBNyM+j3lEnrZaS2G2q
OfRxxvayzjGiBWRsmFH29PmFfzeAceFNJA+MXeA26cuf3NtWK9RC9mizFUTX2Xg5GPWVlUS3nx9m
GS1Or/Ofh1le7z9Gk7TvI5uOQO1jhL2D+l4D5rwf50dQtZt4pH400b4Yev2cFPTdO3tyeiePbkkr
LMbmggZaypsCm+8YbNhwbQXL8aCArOw0Zy7o+4FzOeTiHRIWZmTtVRn7x6kOgpw+Am5rvwRXxhR4
KLvoyzBREwTXe1xSTSmlXQPBuwzt8ts4GH6aVjvp0EcSVnj3+XV/zWg4vfC2Y+KJQ3Fi8N/bCz+M
cTyoLDv8HHRWL8MOYx8umOGywVVNB3ei1xkcIVJ4WQ2YakVxcIGzsSaYjJFwcaTqXcqCspuLv6oE
ir+eH5fXv2rbh88/6kejzJ+f9ESEUnbxqEehWvuTQ8kj1DZTmJ1R3ryz3jOHcgj4tSZ+CEs7VSVT
eNTHuRLA80wLJjPUuY4eL4k0V1Dkb23FvuuaYCeSAKKL8VdkYWeaaOsRILeqnMs6CVlUj+sysnMq
zQiHR3NtmPU9gKT7qeVFhoZ+BW/qa06LAuvBz+VFqtXk2Jg3n18s7Z1eaTkTNOxI+xEG8f6+va8J
gqtRH3Pua6V9Z8D5ainVlq4lqQCw1eZ61yvRz4IlvQWmPLWm75Pb1KvQQGNSC/XCsOlSt/qZ6/u3
H//kcROqjUwNESKudvtkPC1jHsW0KirfrLhYQ25fRyEAgnFoBZV1cd3k04UjSn0duvONYjCFzy3p
mBomNMcBF9vE6qaZ3a1Fz1A3IcAWtZRrMD+zl9fbVJJyI+RSyDexHWolvnxYbI9hC9pOhXxFE0Z6
VlB+V/r2vkho2A8Nf0ryFsFkKsB3/JljB6wTVSY6BvOHqOIfqJ1/JnqxMfRgNwD7M4hbbrTvlpUv
RBu+GYispGgdrxKTNPMwg95V7gUUwBUFo1U9Ee/XUJIv1cGLQmsP2odGQVJd2QnW2rRBWzlfZhQW
trniHJNO3ZBoSQVAIULBCvK10IpjEef6mvQmMPyd3CpooCgH+VVffCFs3VqlFkvzzuZK1rRfdjmW
hXkkIc/GBSwz4jWGnS4ROpour3eD22XZmo6EQlTZ1rI6+qf6haE4fiO4pGWd4wk0oLdW7UtoWRsI
ikgW6l8tBZ2ChUyfXiWF/YzqBiiu5F71u0yJ7oohwhLGIL2K+2/5bEtUCpxgjE54RaJ04s3kGXGx
+j3jkBcOnDDRl2CYBroK6hAkqzkA6Fq7e8DK+tbowVMVd0NWvtAhvWZSWNeN/iwsJWRbKre0IKwH
p6dc0j5qpH+uclE/gf3idtr5I06SK0UVx25oKzTCQKWGEY2GIY4IR8wVveyrHJZDGyjPobSfxyGD
qWUi6gh5KJAPPqWcfNoUL2EbXum55cVtemXIlGZIx1b6W1aLEgekqW7Ijn+qLcLKY7tcAyBbieiX
Zia1B7XuSlMoAJx5tT8YCB3V4PUBswLm+lQTPbpBTe2PyIAY3UpV6pRbFfw7+cod5zutTW7UXF4a
/SNG/3vHSm5+dGkOF4NX6MwHWSblk5fZUXHOaYJdB8u/kxE5IPuKcMmp8kstBl8lxJH19bFsbiuQ
/0EfHTT5VJatN/XloRoR0ozfznyCZbg4/QQYKHEaYGJavLhvRznhiFEhGqvy9cG6jZzke+mEV1Vn
ftEkBPAiIILEuTPi6tfQFdvPj22+kyijfMVAQAImcn3UmifHNpuIWhfWbL+ca53aEkIrzKVUtqV6
g77tiT76S8miu9HblzjWqY65BHJifm1/TGpK3HztmU9620Hwk6m7IQeb/D5zoD9thneTtF8SNUvX
o9XclRaVcNgDpEZrD/DzL7RJd9dW1r+Qt36vzplxJKf9LlBlczBbu1kXiU2jP7xo6o4dOwUxHiQK
+QHF+2DTyWqi/mFeGvBqt1ayoLlxX39+dT6yt+JlYPJhEgUi8rp1+WOVMzl5OrluiK+iyi+mKvmF
qNWThrXk2Jff7br5llsQ0y3IK9P8bQ7tgxIi9QF45lbHeIQVyn7mOeOindlJfHTbLJWlLHkUTI6v
H/yPD2YOtSE6Gjh+TgcOWHi9qvqrBKj0qF4PoTGduRAfrJ8Jx1omYJerAUvo7RNqtFXVD+WIRDl0
9rOGFrC2t9g/zih0X1FEp28CUypmzmU3TrHh7XG6yK37hEI0zR8arH1MqkT6QOvwPk2VQ96GDzPQ
zt6wKP3RqMmbvWj0o5meneE/eiPBe7HAxXHgGO9WUGmSucZI4myFkJPWjbNtxuYmNg9Wm99MpLNP
5QTnvGPYTuQZU/4HprJFjA4px8ZjSXj3iR48hQYPgEDDwdfCdo1CDE52eVVb+UZq2nVpgqR1s5dC
ye/h/545+Ac7GHrnoGvMBZn1DnfSE9RZjsRH+pll36CKSFGI0+E07GMlyiNSlnujtu+TSP1+5k37
6Iq7FLnwMmmCVfzJE2YNcB4UU6t8QW4B/r/HOAs2CThTOzZ8sywRTdXaxkJWhJgm/fr50cUHkxHl
LZwHyLXBE5zq4lOWKkSLRtRTBuvRNF17FVfTNdufG4kmBQkmpFO1fbDbezcEYNrv2kpuEd6sJgv5
66hIlLz97YTkGanTz9ZWU4/cVJ36e/Y4BHW2Gev5xrUHwNK7KnL1bWu4+OM1a0+wl751ZPskTBZk
5iJStcRzpHNUw2ZpYyWBN9vo7irtaz4WrEx+Vc38OAbururCrZHKHxoeTowmz27aPQFgTbzOmV7u
daEwOF0baW+t4qG1MOUBG6W/x0qinBjAdVlUIPCdg+wfQmHuF4vDq6KCxZ4sIRDzbkAR4QMVo0sD
qP8qu+CXpRobohRH2kr1/ed34SRUajGaUPvjzHDxujjIzJO338pMu3JHFOO5CDW80t1jW9PIi1qE
CrTwVmaVVZgq8+2cBn45IPWoMiJaqhx7ntI+dTiwocc6R7XqGhqKyt7qqBlpqvXcAGiel7BfHWJM
iHSOnlvP3mAgtM5qSCVOr9kv/RirZSlb6R3V9HIXm8/hBLJdgbRMm5+SnOPJgkdC60BgCmywn5//
u3dvqYM5zMMOgTrUw05Ov6D9WhRgQnwQ5i46F4Qmde3+UJvsIumL+94i5NmZv2VqVJ4Z3t/vnzk0
ExzONJ2lEPmAb8fdqWpJhG+wZGRjtuktgPQQRemraakH3T+kT7GGp88jSSJ0C/Y8XVCgWuog3V6E
OXKq7ue5o5m7kJrN5KYvTBblBRc9Jyg66KIzRqF37+ubz6upJ6NFpRSs5QSXSrTOfhmhAsf0P78b
y8LnzVS0HIIB0AHSB1ngtCoZznYNbpRSrDV1x8JGgnFlKOaaJJgzB1qG83cHWnaRGg+/KV7Hpj+m
8tx2mygYKEEThof8F7RRat6WSNbrNjzSWt5/fl4fHg4YINk31CJJgXx7q2cay01qYtoFruWN2eVU
Fmt3eqB5H2Kn/fxYH1xDV6fgCWXKNBnbl2XFH6fWxNk86RG15HKmYzgHSEuylUV6kGWeqbx98EBA
4KQA7oLcYKVycqQxK2a14sXwyXm9tHMUxzr028/P5twxTpbKoT4CinLxaSVspDKEqOxINp8f4t06
i6WGDosH+xv/N/WTIYD9wVARk174nas+OmX8S1bmLlIn9cwL/+GNoUK0LGqXOPGTyyXRZI+qzXEK
MT/KHMhr6Vwt8D1AIv/RKf0+1MlVE2Yoa6vCdVVljrKaU7keHHD/efjPhwQu2e/jLM/9H8+aMlDJ
EzWnpJrWrSqMWyWPznlqP3wCLNBkBrgkEkNPLls/2Y3tBotTTwSbPtB3bOX/kzvDJpAUZkRO7Izf
nkblTA7uIE6jHmb2UBOp39ZWm34iJth9/qx9MN1ADWB5CXXS4pROxlBVukXGAIHZcs5eokmuZ+p9
ZnSE0pkL+75u84vZPTfHf/jgCfz0BvY47Z2vnmCMzOZ5IKBnru7rGZ/BspY3MiKYz62jPzoUK3gD
XgnXk3S6t1dyynQgPKnNgze7V66CSCXUsNhC71vSXT6/lu8K8Ly3Sw8R6KIA/CNO39uhyyyCrwp/
yB7zXjuunPBOzOFNGp6pPX40QJjUHwjyXUon7xqEWlPaIeEMOGTzCwJqf5boMnIRn1mOf3QYFsPA
bymKcK9Ong1kurkTogn2DQFdsRy9ugk922jOrHiWpLXTuY/mASt+lWQ1mxrM23tUFyODXcFx2nZZ
sSFt41h2cF9mAyEtDSQpEsnVmAApDt/WVO7sv5CMkCHkE1y8c2rqm5o4DpZc0zY78yq+AjROZmbm
fmLfFj8y0N+TIWVuiTEGCQ7dA1XjDAIwrDYKZE1RWVsF2RiWYciDFtY2QltDaFvtE7hwYrUsjCE4
2DIv7RyKdPlq1l0/Las1Dd5DnxDxbYSHAp2JItJdYwDNQG3nmNX286fy/U6Sx/LPE1ge2z/GxDZq
Ladd8FahhJVCZxXRvO6b+q/RgFRDDhPF542pN2em/eW6vLtuFuUC1aAkw1727WEVPe/tsubNMyJi
GGbkXnRjFLY2Y/kiwAN8fpYfPavuH0c7mWDyCbhTlXA0s9d5tam+9GLF9f/8KB+fE0GXyyKZetnJ
k1pEadc6I5dytKbVQo8a1cgPzQvaAF5pizOP3kdjF/2b/znayXgisaMlVcnRLOtlwmdA4oxvKY+R
fuasPr52IGT0pdJAV/LtnQokgtq8QtHkKNNGKW5Vt6SUX/9HZ/P7KCfvUSZntRW2TvyH9sSGeWWS
TA2maKOZ/4+nc/K8V1SH5WRwIIln38l/ZvqTVetnnrcPnwQISwbKHpVSwMleiUnbkYzxy4Km9ZXh
xbBpgiqI07UR+6J7ZsD/8En4fbTT1j30krhvB44Wmu1mDF0chyBBHZ2n3Dlzmz4+MdYDYGWohp8+
DHatVoZqTwx3xlMf0ZL5Gj0u71LunNvpfvjYLSuPfx/p5IEAouioEouBPwl9HQ8Hp+zXeIXPnM+H
lw7OJOtpJmX6dW8f7rYw4qDoeRq68naZX2idbYz6MWrz/+hApuUwV8JYPwU4hOYkClsw+2fhsK5K
ByUZzoCI1VR+Zgvy/hbBdtaoESzcMcrKJyNrm7ChoxlQ+IEitgswuwX83cHqCtaNKP7xApGDIVah
QUA23DtqjdSrSOt1BtblYJi1HmVW+ZEWXSlp5OfGhd4eCzi6n4+z7x8NDorWzFZVqp/Qct7etHR2
MzptlGvKdN6ogiya7CpvhzPv8AeaIw5jMTuRU88OyDxZHLoa9mORc8sEAU/dJi9x9wGgjr+rF5iN
Anc/ssRIETiLrD2jd/rwDCkT0FdQVZ5N/e0Z1khQrLDmNeuUBf9MqRVcVD6Mm//gQtocBDqYA0rl
ZCwkRVoJQ9w/fhhg7UNzPSNDVoD+fn6YD6+kRefKNSgcQcg+uZIpOeRuIDMme73DRobOXKEiOt+V
zWVh+KqM1jNFOPGifi3rf36KGmI5hioKh9TOTg6d6GWWRsmUsxgGLV4qF9xpeLvFmSFYX1a7b9cz
4CvwZJiAwOmSnW771NlU2jh1cr8OcxWXnullkvhcZSyvSTI3FvrOpTkTS4hyTtLFpiJmxm2EoQoy
gZ7o94NB2bGL55+xQUk3da4Nt/uatVyX1jzH0Hk/6vFhWXm6+LuhNJ6KKMNCZnHnmrnfJ/qdeWta
1RrF6I0exGf2PMvVPb0qsD1oHVLcAZpzMrxiLciMTBg5pGT4EY7FCceKdWZGf79B0CwNdxPqTCrz
LCffviydk8AR6ebc192Jt/TrVFsYh77nqnshp3qj4yMqzOL582d6+aEnZ/bmoCdnRrkFPysuL/bg
APMplRvWgEUZ1xDbELeOidhrnz4/5AcDO1Ar3lWeZ/j9pw02TKWqLm3JIUlKJi7ED6zZj0jsyWJ8
H3N7bvxblqunp6ijk2LNxwSJSOjtdZ3cNhoaNc/9Yc5XrSaI6sWHAoXamusN1DRPEJ5Apk8/CXjE
5/Z9H53tn0c/GQJ7u0pn6o7Au43Bq2JAEHLcxHiGQngeZEL/PU78o+Cc/y3Z/E1k+v9dSDpR6/z3
/0FE+oLY/9+Dc75Ef/0f/0f+HP/4Mzxn+Tf/Ds/RjH8towgSMgo2i9qJEeDf4Tma/a9lTlkKENYC
NrO4g/+dnmP8ix4e9UvLohTL9pNH67/Tc4x/MSJBjzU1nf4uP/yfpOegTnj7EPOpeICZSTXdgH0M
vuvtQxw5mWM0MruNEwImRZIi10GxNmC3Dzp5cLuj2yMt7WrzEW7IIcJVNUqLEqTqzWr2Ez7DBXyV
dYh/EWvxEuYIZZd0vAdligcPB/qPepovHPZ6UkHVQOjd9zwSUMNN/HCWkwWrufk2BjbqHFKgotq9
Q19FCyUnXaec811QtxjzFLU5iOXL799GchjX6LdAz2vuv7/l7+/LFGuRfHsoriPfmMovwoiumzLG
zbbVUFtYgb5yB9wpRMbl7eH1n79+sXVIAG5aZZua0PKdPiLLVTtWun05I/1r0O8gcpwOr1/c1pgO
0dg8kbj8jO0khpwRZRVbWnFTWBH2lLCkTmHKwIO38ZM0mVVfOBtV+VboGUN9XUd44ajuYw8NykMK
VuzQxTnqLGIsMjNAxOyy/V/FJmZ6pdcObADVcff6y9cvaUa7sUgwNroTpAG7IVNVDYuN07vjVVdd
WmX2Cz1VubPVXrsNNT9CTwbc37in/FYelGb+loSzuFIiuXPU1qJGtMLdusI7shIlSI6pwio3Z1Oy
UrSEFGm3upRl82iQkwDuCD82Jp9daxQ7EeBNLsPGJ0+P8NWZ9DLcej8iA8OP7G+tGJK8hjNpZ6LX
miM18Fu1ZGZvdSgVBKl2ZkQvwGrvnIqUBbcwvvQM4nMDcaSDtLZ17OxbbWjV3gGlcE0LzQKHJZj/
69sYA4ufSnf0jHweVzJU/UwOS2hxqt+nc/BNws/eRRgyd7FarUVvf00ji2ybRNvHATjApFGKdRoO
Oa5z2Xm6EWHXJFbBzUb9IIh0wv0bebgtcB4m2Uvb1+ZlRU/aJshOL/PvdTWwTQl7X7j9hZXl8lHh
cwSivTWg8l+KOcNuYMoYryIghYoyVlrW5r4e22CtOZjdo4aYiqj5QlBWdZS9tP26Nr84ddlekH5c
ksfqElisRz+jmKC8TlGw5jKgHMibDla9/uCK8XnQxvDamKrV0HZy00YqGZL9dUJDHsLATxvcgRcB
BkLXYmAOaC0wCpaar2+TcYwe8XhdVnjVYtdI9yKgC+8Uyo/OpkXc1zjn6OHdxoZDgGQePRS5bGD8
WHd2oioXRR+2+KqydRTa7kbq3NlGSmWHPfchX7yHii7EQyzjjIYCDt++6q4qPcw3DW08Mj2QEk+V
3W9TooLbBmfo2OjxJmqizTwR7aw3ZbhyiarG8L4rkjJFD9rOXrb0v/Kq3+UDP1PjPfC6BFM8DjGw
KA4zfqDsUps1QO7qLw1CgRIoC6JRXb9Sp35rxjG6kwTARS8D0I9Fd1106JatfCgvHcQAQAWgkMzB
r1D0Yh0sJorW3BijTjDCaGfbVDEz0FXTHSh4nj5NbGQ0qluHcscqGsOFxdZd2Jn6XKu3TlMQj2qi
ys+jeRfpCamn7dWQRMU21PTj7IS7BNTzSnMSdJhIWRNmCq8dAzJ7QDIbhdZdzKWzdyz4BTSfxSrB
Lr6WasDVAlhMjOG1ouTVCggcWtWI8STUs++TSpwGq3niX1rX2sIhQartYvwEDPAITjPfqoUb+cVI
ENYgc1Lsy5z416a5gmFdYh9UcBkkuLnTrXsDt+SqkQwtjCOpfFCjKbvstelLkVf1oy11bwA1o5hF
cJyUCMs3zCHiS3+qdqIAPaC/TdSksp8JjE0cRLua0Tw0iGKcETtumhqLfZBAlJFblGOO7GF8bupK
sOqXzrhRyWDfFxX7kkiMN3bdTd5cNpta9saNNmEoLsz9iK7HMzq7vMRrqm7nPNoncW16BfC4O/bl
/tTKQxWYAK0LQ/H0yYLW5GQakSgIEJQeQhMyM6hbfdgcdAh3RktlWutnwkM0LTw0CfRf52KgOndt
1RSu01G56ezwljiLdEddGveyHFegVqureRouZsS+t6Xd+9D7gW41BNDbVf7XMB7tEu+8HXD9q9El
5yJRJwBCer2di9BY25LbEYDbvUkd7q9WAKlIB/0vpjnpG3dz4MY3MJDYqknMiL0RENjbeCLWIPHC
AfFGbOM73VAkmT0x9ducqvhgiXmf9SEpGYjl05AnuZ80BaYZNtMhm8MtAWbNMZtf3caGARk/OZSk
G18YJo5oYWJ+nXIDGHJo+0ZtWV4xT5HvktQUpEG4tbnibPAF0nfltiTJwhsSBfyDMPagk5J1lvZf
ILfCycqxmVta4DL1dGzwhLubSrflo14mc2N4nZtKUtac3WgPzgVyeqdSX4Ya84MowAUpjj7iYKY7
ZEAnJ0tpGzvOMwrrRAPalyTOXa9bDl0NYqxGTcZ+FLfmyjD3hsV2J094qAw94woUbbfRtLreVxIx
iNbMT3VdTH7YpualsJP7diaxWR1L4t7MbovyGrunRQJVOA8PqCOBZAnzUQx67amFWkOPDR8W83FP
Vt8liYfzIhS606zFrVIm8yVAgUOmll4SZvFFwePWFuKHxoiwE9oX8lKwUZj9YxiHynUWqffV6Hw1
gsa8xSJqYtCaXiy71rewYdgZVnZ5YQatuQ8FeuV8+JJJQu/LhPm1iQvWM9aldHL1oRU6yu+hiDwd
Gv2GdzKXiKFh/C3h7esoI3RHrdrqoCSEf03lQEyQGm7LdtOrixJczeJbnfRXP3MYEekhkf+hhJd6
nnjxiKC9Zz2g0EPzWmNhkykZppQyKoAXMPWOo4V3eNKO8VBHGxOanecWQQxIKAH6ojf5zsydXWX1
+x7OCvzSZ8sG2kGr+IdlleKgG8GxU9jXIOiyfDofvkkgxGFcllNy+TJqAqp+bs3RVpTKgwt7BjyA
NjSHCqC55yRV5RGqZB2m3rEOlUJCFeA2gozdGNhHTYJS0jnu3jHWJqsSHxzFXxIhwphl9V52juZR
KY4RQ7kpsTO3ZoOh4PXg5Jn3pOgUI1ysAUqIgMmTiyAlMFsWh9cvsWMUhyFuL6SwURwvv6OtUq2b
oiBAqYS1p5vtXZ5C8YgFILyVbOOCvEW+aFPmmZXDmaQ6K7neuGwIKklXdts7u1jTwDk5xcGh7kFg
EzyRITmKoryK+u46BxoAK4EvqeU+hX39HOrglKI4/zJPsgZwVqU8QTSqXGNfVnPnoX7zIo1cvb6v
D7XUmw0vEfrkubmKh4ioMn18DPNk3hZ1/KyUhnUcMxMqO2nO2WzcYzxoCNopq22es4gj0gATg/ML
leWFZBJdJyaEMs0sdq+/0ypiA4ahW4sseRl4Wjwe9Edkx6jCEmC1afW1TWKUaZoTr0FlAL6YSPSO
wSbp1nfNAsFAJt0zmSH8VTl+rwPsFIM6OOvXVNp8IG4o1hsIa6j5BUAghbKxV/dMTO2krws3sNc9
L/xrcC+aidzrDT7EOGrlmhUONsgMWkqnJpdqg2gxH5aupBihXRLoOZYAbAJL8a0apm7Szft5BHHU
6+GhLcLkqE3bdhT5xiwZyWupGvtwvq77YG1JSlxpzyJdM5QXPEPtNfmdD6rsWIrOVbdhPe0Prm8X
+ggAMLxE0Cs3E3t3ra3HG/HSgZdc67P1BSQdGkOLppyj1dV2BuTmxXN4VWgmkr48n7CT0FMliMoT
6SGdaNY4smFtjZt+VRX6nQOZ0WPY450JAk9T/aQDBRMN/JykMjaFPT2//oNUrcs1wTqXqh5Gq808
0HyF9fUiS+W77pIjX5mZZ/0XZ+e1GzmQbdlfmR9gg94Ag/uQTG+klFL+hVCpJDLoTdAEv/4uqnuA
6cFczOC+FFAqlZTJJCNO7LPP2q63bwvjhXMRRvYW0hqBHAgPBjfCJmN/gEwy3Coz/Ukli68RyI1T
Y4U3KmtdD5XJ9hHsgEfJbeMJfSXE7K5IfAk2qegJr7L9Q2CP7podyw5TST86qX1tS67xWHH4UUBb
SqbxbTd/ai3DBufVsjRDEOvbhnzumvalJbuKL8FwMTqsjnK6a4QCeWbBAzUmZ59mdH1sszsDZWqY
BeZSOSYlWJwfAytVG3AfzjCfVZex9ibnagJu6yqCF+d2mnZOsjWXZyXSq0NhQiMmPGI9jV/Lheor
ftby1qkb92oWRLIWZUOmALCzIrDDPiYKrrPw900Fk6ILCCdf7t7RtacNFo4W3N3EeWu2li9Wv99n
Ymgd/0gL3OwyGVoruCewrIDIms2FqMRs42akAwAA2rj+Djs7XKWx+usyrrhunA5AE0PXqnWYSBrJ
jcx5bFot+2wDCc/RwmffFtp30+ovvynndUFxPbak4NjunepZRbx6CaArHBK94M1Fhf8JtomLHEPp
sOfp3JbpT8lb/v3maHYflHvf8IVQk6m3zjcVsQn7qPZXsUryk3FJ9RS8jAaqtKihI1nUZtoffTEe
pMuHx7J4UIFDrqPLFXd6bqOBWZxYPjVz8sOBALp3+WrmqXcICAUMmbU6dsOLrXeHwrOr/4bo9X9X
qv4bktd/pZ4tEtxXRTSCiBPZ/cevJhZ/V+tP+flvf4EnK6R6wNmnHr+7Ppf/8T/5n//6zv/ff/wf
378/5f+RFu0jNv7Xotfu809V/pvexbf/U+8y7H8wUWHZcOXRm1mykJv+KXf5/8AMj6Lu0CVn2uKX
4/8vtcv8B9ITbspAJyyEU9gSAfAvtUuz/rGoX/RS6dT5OMYw9P6vt339pxbLFfvnZfjX3//3uHGm
x/69D+FTnGHXYhqBUb3Adbz/s/un5jSVI8x0Q0Gpqx0oxi7TOqY13E0HOQ3ZaZZk2wfjuRP0e6Yk
v4cODEaochnjqsFuVeBnWPM8qJsCWrLSj+Y8VLc+wRc1pGuVyDqsndjkmPHe15Zx6mzWjMYiTCHq
62ETRE69MluOtHr3VYzFm5fSmouDwbtoo0bWRw9AzrfeyMWF0ZxMzjYwo2nblIkF96phqioF9ono
+9co4JOkaZAcPRmse9VOF7DR7Jpko4WVph2jfrwIshI3eTBtg7r21vBjU+bqRtI+VXXPE2Nu48SZ
7gepPzcibsOKEeuTNkMibFy9DsfesEKrwTTUNjYUHbv6qTUZxp5+p3RfI14vgWA5pu4hI81UBQVF
f2+eJyYjwmaeASB0xTomPCyziT+y5Lwi9KDcZ5Glr8cmg+haqL0DJue1TmpGn8XVWZZoM7ZfLOdV
ULgcxsEEueVaNIMp7RPNj3hpcu/S1rjrUwDMFrnAdVMlD3afLyF94I3zzj4FdfyYU/c9ScMS60J3
p60jQexKc3xU9rhcjxZ/A5hDAg7fpqAX2wJSmk+T6tmfXX4uumYDX54YV5k9GQ7vv6QdeKaitB9l
8dTF2jHGz51jN6Wj0Q3rtk/zi6Piz0wlX0wT6Ce7ju4CVLbQjwys8o2dr8c+f038isFaz2WjdiJA
BgcS56b1ZJuw1JJi3grhpVt3oEw3OhVOaqg2HQNKWyYOXRqrzRyObqu+qqLT/wAljV3uwqSZBoDd
fbpRWpMdSRXj061fhR2vwT16YZNBJAPC5bVBeyD58TMuvHBuOu9l4GndWnHiMrCWvnB7Fs9jIYgV
iPt6hWZX7+2SKghTpb5VQyl2fZCs6ZfqodQhEXNW4s4YTY7qhQTFZpKb2vffdq0bx2x07pFxj6Vn
JLt54P1JypuVn5IY64DNdYSN7tKU22nAoR9EZRc2NiGqZFtvGqvaiMgQZ+J015hFhqc8m+ObQcXt
m+l8o894ShtyeIwAUSi37unFXLPM+YAtx4IiwrSbfBzaAwcgEEEl5C/Yw6a+Se361ELYurW2m9y0
xJGhdAZKW68l6LaNK85VZbA3prPfzmS9dKq7U0kfTpWbPPXF0HPktkk+mAvxlLX2kcJ1Po2RvYH8
lezaVP/SqN2vdRkxe/tIlGtwcqpX140vfderbey4NamZQ7CtypEePe3/gsG8Li+crVtmYi0DWKZZ
3K5n9beqxV9Iy3I/WsfOZToWCzy5JTD11eB4x6zTzy0H5QNZkQ8zXf8VZLV7EZGH3MH5DbHxcsbu
DxppAKUTFyvCIqEFpsymDgsDLI5pOLfm/MKwVLTR3bzY5jqoMVPjtsv0+eiPc7QBinrpal1bj8CT
J9TUC+zuag1Pudt2gzEvHOPh2FYpLy+Gm6llj2NvATOM470gMXTDxkeIpU5wy2jUz0wn9rQ5Oxl2
dfSt6cXP6PXlFXbhu96mJgWajqS3aHYlT+Mm8bs3C97iKW+NswuwEWbdt5cxHdFQqklXjjtwaAkz
QeOD4RfFSVVZWAWJvgYZ8YL+Ox+qrpbcJ7hXRPWELrtKNVRBEdgvA4Xrpk70dKUGvAtx724Z8a1O
tEv7kEMRvFzoHrHsLoyRZw++U3/yzKI6xFbJ5XBB5wdpd6GgdgFIn7y6SrYK4vA6noz7FNfmunJ0
4gqj7zJf4mlL8kxbzIJqal6V3xHE3FR/ywpAntLYKjqo8CppKsqmUew9VW8qWzgPymM36cB7keI7
jnRZsqzjh1LhieKV9Jz0Ixcp8+1RuzYMeF6stN66Kle+MM6RWbvbScbaSnRMkZach9aqEljI1XmW
5cEcSFKeF6oXpFG/bPPjtFBe41ju065N7gvZ3WFvqXcaS262mhl2P/7+kUBQJLOYgGivvHFxOIXD
tG2PVkyY6eq3U/P7d9EDVKP/3FJ4ulB4E/mO3SAVzk/bDg+GqpNDC/k0HOPgKzbFtjeMD6m3f3to
wdcEwvNKb/WAFhQ4zFSKo2uPBExL8dQv6EG7wNvtzW51mE+pBuc0VrRc8AWIFfsmI+Wx/8luyxti
xTy5HXaUigzILKjpa0RutfelVQM31BYqrQxZP/DplFAfndz8sgxl3SujrPY0M74Ts5EbzTG7kNyA
OSqc9z4GTdKRvhJhMzrLiqFwPc5+hgzoeFyXe00bGA3LWsKZTYKapZN815U2b/usUmt/1Pi4EM0P
Q1dzYeOJXknbWnsGgF5it+d0mqUHtyNGZ5j0focybYBFnE8uVJB9myn7XAbeAedIEybZlK0r9MEV
uSm7yeCi5VbkHkf08izm6nWN8UPe2aGUTX/Oh0Okz9rKsVrC9TRrO5b0DaDdUpS37jIsVlLPt92F
kab3qutOM1OtO4RhLezzZtiAiI7gtuYdZ7eqtM+KvpkZDepm+vWdbQoAnTJeMNoLkxqQKxkI9cMw
5MbNnnuKIsS9ZsrAwQ9ARwej2dUOD1kyGKc8z4G7UMgfS98KtRgDkdv3Fu0jo0GynCBijqW2idJ3
b4JYzJyt2IPdqFadKslHI4hi52kdQojGeIkJ631DsBtbjD8BvGXabWf6ci9FnUFW6aMrzGrAccjb
QtXG/dw0007TAdHmEFCWjiYtTijwILC3pg0udwYqj7q5hu+8MCpqhGFovFHszWsEDiOMemAoUSUJ
UTazSyRbg05Q7axazjAs3PIc6OOL10zVAXYrJEqfEDWljRjdlXsypv6Wdd4jfWL2vsZ32QeAA5qw
P1npwb421l/i2xEoaoRUZavdhHs7T2jYDJ1vXGPk0Xn0wragaZV3LoemGgtdYSfFWkfBa6hCIq8t
tqDm4VuYFcHoTx4DjLtW9vxATrhnffkjyB+zKZHHqDQfGFk+ODSWyiidrqBKnzyys7bVXPcojhM9
oU7eFYNgv9KcEddBTl6nEzz46V6brY8g0yvWT+Oh1KxvLQOP3OtdT9oYnV5/jk8iYluwYjjZlG9r
8LgXMEYpBFe4FrMrP1LGEzdkAEMGzwK2Bdu8FGmWbBhuTrfRyJ3uWmpvjwhZjujhrdZkC3DFj25b
ju82xG6CE5x83ciy3LDaHiO9cbYj/VR4AKS/5A+NZvqMl+vnFED9c8c6a1f23spH+yuDLE52y50e
eSnn//miN+q5bAdxraJm2urpknlDCIDZxgdc/gEZYnTk4MWOB4fVNOpSdzMPRXPNgW77OQqxyaKr
e4P1TOPHzAS4ZVSdk19EzU0F/Us9V81z55dgp6W4GJnZHNuQxvpJVAANrQyagt/qX8aMNF4AZykm
rtzQwbr2JEPUadBCd9MizFM8iKM1v9Jj/CsmDd1usLfLC0ObaJ/LfLxkSgcyZVCAV9p406OiOopE
hW7RciURcU8i8XaRNKYNs28NE4v519A681pPDwGTTjxPXn/F7vyHMeKT53o2vWojBQ0twiZy/PvW
RbzzrtZM+TTV1b3yc3uvN8aunVCIG5E9l03MxYJkYjop/Sa/BK07+voBfgrAykASIKARzBuA+JQ2
khktz3ojoSOHUVnnJxeqywvzlWJlVIZ90a1B7ilCOjQQOq0Oj6o1sP8yeCFl1xNVH3yZqXUZBvOG
hl9ThUoLNY8eFJ6ETlNvDIjOBI8mamdAQ33LwUdHMrJYCpcBdlfczT3/zWW8cCuIHWdxJxsv1zeO
FahLH9cHRY19qOLoT6UqQNUMOrhOcc6bjpMNNXlQcYYiuQTyGo88AElWaMowzEHWdmLTJWw6tfgE
ROWFFl3JEXUOoHdCRT/UB61yXhq3fkxxz3+JIbnGY+8TEINe52b6HV5W34gW7EvzLrWgOgRl2zxo
MDfats7frbLGBur4M/GlSzuayXjUT/Ect8nDb8ZE7Q7W2uldmDSFtZvn9sWsHe2O8KN1Tq0zdH0G
3Brac9Om94j57n7SWAv9ZiaROgkKWljT0SKzJSxrOW0wB+BCas5W5TphkLQpoWz6JSj115YYkZ3X
+vpqBNqzlMCTz2Lk5uV7VG0RELJLUiQvdsVheeKDXs/AZfFOq20+6SYPg7OY5Mr5Lh+9+zpzX03X
n+8GS58ORRmTHtuoczXM2r4JyLYSj7k1OwRVNJ9dTyyDcLOncZALdb56MWSrb4Rf+3ddZr3auWAa
pYS/3/CY+Ak2Kj3v7422kEetH+YQF+InDoxT26RA/21ZrR22Ds2dOiIu5vlAbuwlMSHczpNYzVoc
bbLM30wj/d7BPi9Uxu3UiRcK9x6jltuf/ZhDeprYKSlDBVtA5EYr1QGcjxDjYLhjKegzAfWnftfw
hsKoPJlmMd3pPC6jVPHFAoG+9mbBdJv0maKfOsO/g9Ql0aQTOD9NcPf7JS3ToxAVb8nZyVoyGPhj
HrE6MMV+KWmWztFWGoW2smP05JrYg1UwK7Eb/ZmyAWvQNi5Q4CDV//EtaZ44f5gPbVz04PfpvgrS
/exJq8EWsUkJzxhQtQ2euyjST0A5135PrlddSArrfjIe6iGUpTsf7WoM5UCDJNXlxXQmC5Q7MVuF
ebYb9To5w5Pu0RzQhBPvVd4EjFUMZ6CnrHvg922jVM/kXnzEcgrCbNZbqOtRvicO5E7XKIOTJOOQ
TFwbcCNl0GZO06PK/AdGvaCEg1KKq/KpS2l/WHeBx82R+5nD5SyGR92xu2PBppdb/o+ddQ3gYdL9
8oWS3Hacc522svHDpzTTsnibOfQZU8eTK/PbbQ19r6feEwNb8vj7hzFE13osHizx4AypsUYj6RGd
KTxHc9uXTfJQm5vALhFVpC/udbfEwVFRLxitRbdysolkSJPpnCWIHkalFWtz6IggMFoWXTE/m9zI
2yQBcp7RlFjZV6dT1aOWzgCcC3rCRt0ci8ZzQrda1KLB2Jlqhk6Mhk+oDnT70Yys9Wznn+ZEYeu2
weMQdz9ExbU0YqhQ84nXmlRIwTpHxxpCHC027WgwvL8yA/3bDchQaYd63aVzfq5jQFtG8MxFmLdG
yfdYKdkWzuS8dPVsHGxuAz65WNWn0mzojJlZFepK5IeoIrRRFcZe1eaw9Qx11q2HJaaIfmWZQayv
Hp0x2vswvc0idtdOy5NGKNwzzV6oWkT1lKSCrkVkn+Zo/Oa1E0XJ5DdRTltaRvWhs0Ct1Qt2ISJU
jZ7eeUnKvLXGI3ACN2wG/0sOwXvh0BJKbc5PtlucHGD2ALrJlA+IyNk7oiZVdIjvzfwEhbMIhS4o
tQf/YjGgH7ZB8qnZwUs9LcfAQcSbSbv3VXVHYbYzS+DImEiCjZ8X9yox7j0D80F1rBpaN6VHnT9b
rDdifuM1E+Ujp5tdEBM3j/lXKcc/uGSihnIQtPib5xcSi9ST52vVisAFPos2havduhi33PFM7BHF
Q93SER+DxWTn3WcWWwR6JY4Fm/axhXM+zQDpM2i2a/KVhq5exsPA8RUZxJj46Fwr6E+OerUqLLSE
f2dDd1peVeuKIKwTZxVXw101dvuxNZq1TIpn+pPp1mut4Eiv5ChaJnuyKPthrq8swmEYyRqI8nnV
DgbBPElpbhp8BINQ4phYRHPJln1fT0JRuJealLht1rahYTbwuxonBB4WOFm5SbRv0TIU2HWaTz8q
unaa4zw0nrUJBAb2Uv/xpPphV4XglnN4KLtlvc2ok935WVbztQ9mfaPZI5m+HO7Y48iISHh4PfdC
W9FdDRg/9A6QVYalpKgnsY8K98MOuDmpi6vYMF6Jfdil+iPM9xniqBzC3khSkhuIpCKMiZCC0bgf
2umzy2+6ehY+yHYjn0PbYmabfuHaIjOwKrTn0pMEMMmqDHOh085Lp1Pap9pZCOc4mfKWgH/ra1N7
sOzNKNOaZRt8ehW448pboFAcvwd3IHV+yhRZUds4pYFaQtZDVtMQ08Rwar0+2gg3wpdZ9vftlABN
Z4A3oCoGT2duW2HflwxDoUuskRLiXZnkf5mvYHnrWdVmWLaogNHJ0zQ3dGlRhxA4xWZKhLMqrUis
pqBBOA7pB9zmKsaQ2XJFu+lAClewt5OY9m+a/WAtMzb6RBQHri5n6LZKufqj3xqnuVdXVIB8XVr6
azwxqO+jEpFC9JbOzTdJDM9zhUbvmt0HuS+TsneTZcU/QMf2kx5tbNl6pBKC1evIZUNWdrSNk9q0
6QJ5zI3+HcFgJRpGUawhPRTEOYa+YbxHsXFijmSXC/MNw1a/qmYi/+q2pbBtcnrY7SotR2Ip9OIG
Q/FBS7x7veTXpXzaMzlgk3RPmBRXlYGZCCUqSeS8m3QWiH7QtLWTkfyQI+wQQxaEgbKtjVZkYSfi
cYMnmFzC3qZh+VF9FxK1Joi7N58NmybBRQII3kQx3zj3+XbWg3einwiRLLo31/a00Asyst/MfWkQ
v+UrhNh69H+6rm5oBqahnQd3Q9N/z0rjYKrpAqqhRQ6n+QydVztI9QeIDPdPW3grVQRvCDlHEl7W
rT4MB0/xxp3ExZFKRKaept2qCfL7UZWEsHGuWmn6n2S033uinlbSf8dMxWsI0o+psL/ILmPJKvl/
tTon2rVNc7EhpIO00qh/jPuW5yt60lsyPWdkJVfXFI7B5EIUTn/nB9ELN4fJyhw9RC0pVgHeTFRR
0E2DvsIaGGZVvnOq4Jjl3CRDoF6ETi2LD+nk9vZWuPOeA3voNUEaJnP9CNxwn4MASEhH6TtSiImE
W5W9dxFOf3WET+1FDlpllp9jWh5Ki5wy1uyfcuTbumCZQpYZzVOjoS3yKfr50Grpc2dXbzS+LrXP
v0U8RKvCQKrkwf6wc+w/ccpBQVWo20axqFYirAqqbs8T91HPDppE6SFJSzIG6s+0jh5+rUZJP6+Z
ifY4tQ+Y4VzNW6rI6MOh04wKd9OqCWl3OKPBSCodxNQ6frbz6Tumd0JQIts/ItIhlfKqEv/BWkJP
CotuQ0Rkm2ZzcQzDxBaT0E7GI7qabfuzG3EcN4/YaLO1lpVvld1+NtwCG4plIoEC49jH5WswOd+E
ndkrWUzgBEsCQHzifGwoLlP+Y6f5EfGyvZtjGLXN1Vh+MV5PRJyWX9MAGdlksSR/gu56/2WOxX7M
UkJKtAud5jWIsNUwEatQ2kv26RLLJK+CeiLLPsrAPxaGuVUlJ0Xu26ulU+jRnu7nCN0i5wWBP8ZA
Q0KUF4udkRFiMQ9nklheqmk+p3l2z3b6knhMZZgRZ//yULjqpmsWAz04+4qKmfFJ/Rj5t6EiChWj
OLq5IXY1ZbaZyVe9brZVzUcWa3jZRVfyuWH3WLJqaqM9jT33uM20IiY1EiVtFDgxAVTzC/pX1QM+
GyJPJX6xvKVpA1uHU4FBasd4S/rikCceClr+xmSOR2hM+eyb7G+NiQlhbNON9+tHJDqF8mrF7JFL
M7/Yp2b+7NvrggIgqy0EF5kf6Jl+KUUuWNLD1Ewwu4jBeNGmxF6VI0IqipEidXLbDwPVJwHKa4z0
fDSGthFY3LlmORlBrfOn7FAmUkL2YnMhAthBmAiM6RZaz6ARz2Ulj74qwqTP4pDczpsblPwLDLec
OiYV5oaijEjYF7fGCR5kz66NTmU27Q13+Zu0+lvsYUAlXBNBksCmjlWx5u26cf/HqrOTjIY/Qd6e
we/fKt8JVt3gzZuu7Bjwc+2trjcUbP5iIA5nIqxioydZz964dXUmZOhBkeQ+5uVf71VI7SVqjasy
scwyqEDfrfLWDb2EldRO3HKnxC6PFB46MauFt3Gr/i9i0tkACrWK9sOkroX8mmvsDgMtWNIN/1Q8
5YzikuiUfzTS/h5K4yx66kTABdDU002XsqtYRXdw8buUJTWjQ7PCttW+iJnoGwFvFQ7Rfn1JTGj0
hOfnbHvs4YW5dERx8CxLjt36X35ufpJghOaXHR2cfaS0NLfc6rfGQNs4Y6iIkPOD7OqdMZIkOGmY
mDQl3/Te/4rpEPr5dXBH8KYD54OxPhe1ma59Hr7Okbe+CtZegVctIIROVwHTp9nV6nMLqzWtvtYj
4k7PsKgMw4vVe99FOdyyoXhW7p66aMV42jqV6syhTpNDvqL3i+ewdjcEQxxLrMmlo+67wHiBPHGz
rOjJNDrccNkaO9GzNIu9HtRvuK72nJgJs1b+cfnmWgTfka89WR6ekNSDfRXlZ62NHoy63hemuE/q
+A8Kyy3yYxE6Y/5dx3zW9MpJMQ20blXOGOQKApYx+loiOPtdsfPsvcRsHWYbPaFC0bgDaSZzNAQK
5kH8ZWAVq07iuV+MGhysgHLb6jWcJyhG+At3RozwlEqC4bpxqCkj52s2Pwkru9bk4a7Kll8+16i9
ep7eK5dNkqi0U2PT49R3hu1/YdONQzScHKereoGnkHoMFgTi4NjWc+x6r0CJDtWiYefZc5W6bWgb
GIqsnA14qpmtYdTDKT+KiNolqTg3SYZGOPleCf68zZKEGM5NHaPHNFwDWmT2nv23hnTHnSobeaJd
d7WqokLgu5M0KHSvu4rR+Wq1rtxMpXExhmaddf3KJAcp8v0wnsZtZL+7Di/Zm4oEIc98SQPQdUZw
6V1IZktxMtZijfuj2YqpPuAckKuu1qqNY1YyVJwtF43D9UtajDErVYqFVcr0aYavUubFXvPlKVl6
FLn7Rk/xrRy6N4pnuRNVdFAtd23EcPSsPRgN0GXRceUbwGmopxurNsGnQd5d0xl7iz+IY6w2mqz3
HJmWcXEurruYD/IfPen/VCUdotm/+OP7WLpnaRHq0jASzUX2j3bTrQIENc5lh8TBD8G59gyw/A7x
4BJXzqU0vlKSMDOHNNGqP5WWdVJpueUEesBgtmLw8F6J7pqXUcy6xyyTTI91qW4paUgI+t/e/JgR
I2t14A2xXyov2MRIzGXMCIY3Dg9lQVyQZzEoaBrJX21qj2mj3RP7zStpP5DXWCyS+LlDtKyHetfX
hr1e8i1HhdaLMmKu4ueoGK8+7dhVmVP49rK/6QFhjGWkNtFSPMflIcrfxxRf1yjgM4sf3GO3yqPb
YAg+rI72qEegFVZ4LGvO4g7OwV8TMm93xlcw0i3kSY+j7Nh21OH9eCZ+k1zA5jqO+JixzEYHqIjX
KaU4ITQvq5tdZMWPPn1AhE2U+SFCWwI5ibE8pBNy13fiD87VLxX7b2PSEyJbDufJrJa8se5qI7Tu
mMwqGNuyL4Yrv01hnVrdvQyeASGX5dlbDbR11vSZAIb0t3yh4qX5+GHm1Zmu3RqdYpVN7iu9uKc4
P02zBtWR59Qb502ZyGuPyl0N9Vu5LDKWq3ZqzD6aXH9sQSPW8fxiztk9bZwXnfWONCSwmY23xonx
oUio4wB+nIeM7mEVvTPfzOkYBjiuHOLU3Qum5y8m2DBmjichMvL/2sZje3mnSsRDZ5EpX9eUK5qv
BaFR9jMiEvHPw3tMyJYi+G/lzf06tnAoWMMbpXrDxAcBJZHzaTdYWu2RKVJ+4myxHor4TMyU2/6t
lfHQO9l94fufRh59+nOCPCsW8w/yfs28bSBIwowpchGcdzrFiOuwZjWSpn9Pgp1udtuA57sW7ncf
Rz85cxSaQ7ne5H7LCi2eBz24FIt+kJ71mRuz6gxOVoOHLmTV0961ndfY+YM09kJTLWf6lam8sv+b
gVQouYe9SdznKRldnqIrKKJkO6uW09CQ7xMxXe1ehUNRD2gt015z0RODfgCw7S1HIxEENGkoZfwH
s80PxsCmpUpGxZz61g28Pt0a7zA/bJKeMLXYNfpQm2h/OGZCunjkYk6exA7p/25wHOuiNI/aPNc4
s5bAkGyd01ne9yuVU53XLacFbTR3Xsm6SC6iAy6mbu5mFqXJIT/LztENO6IyMTURbBslf8ZMTfdQ
gMwOrLXb2uGc+MdIkX2eG4igdbVDQ/ss4CIgSpM+HoRRZzKAM6aIaMURnf6r7otyk7bepR0da6+w
B0813pUm+EE5y1YjufMwm8eacTYg/HX0a5vwiR3L42hdGOcgC/Aa49VCCehXXkkuqqsh/1hyF0T1
HydCyHGa4Wl0+2uBVQBm6bKt1Qx6IgOEi7+ORqBGiK27cVR6T104rAoai6wipZe/uYazEwPmq5L0
SVxKrTQ2ZSuvieV+kwKLxUROK/i654CZE2xKajWly02es+WezRFWveKMZGqIG828jkV6bYS5bYxs
F8uImkffMc42h0DlZ8JXiSyqKRRNMlzfjcc2RmNiSKiYz3ZnX0ZnfM0FRXokOJvhO0kZWOBBj/D7
zCWKAm26ByaOHgOa+3Yh29VrMKOCuEYN6re/Tj75nJyhhpgSytDpO/n4dtOOgYFZj86xK9jqUzwl
v0VN1NRvjT88lpl8nyuqOUatWH87RZqSCtsXa7LOpTHfdGT3aRmNQ9Ram9baTyjjqAsP5WB/aUNx
dCI2TlE1zFwOV10zgHH3+rs5qo9S/s4c0LLL53uQBt9RYb0EFQ4X3q0ZmLwc89UQ8xaXsrMdiOBe
4wwGUD1lRJ+YVcFMEY+77uUVnbydJz2iMJX2VJIj4xfOh/CVtSucxZbCQSO1+S7tVRvMF2s54GdV
9ohyHBokUOIjCba/65+GP48pgxWZNlcZF+6aAoWpvdkKR5uM2TbKGJRqiVmcLo7T/NiUoZTH3WmB
cfDoyxt+Fm8ejgp5Ix6KxU1Q6SRgkoPMOFKdRZ9ARzkzON1DpqwP5gKNA5HUF5wnPGLItwTfUO9Y
VEKz73y3TURY65dHeRSC4DJWeVDu+0jhvDR/LGUOYTsoUhxzm815YB+zMB0gXr00OQz+xiSZVWb1
UTfHnajn95xkOZoHGFlwHOhtIiF59Dc/wX1XrKTV7Pq8irZiiTwYY58TO165TnHqRve3GnIyl/9X
0vhYAbE8tSQsjDGRYYkvKDY43oxUtsiJm8qUFA519JW0zUflzIzUcuiq3Lnf8wJ3DYs6wXP+KSgd
5xQIg7XLJrqVcSKmkWXSMZgc+H13/P07o7dnwOw/quRMbQfdGxUxMYlRjau7MpPxMHKWc4Q3nfKC
2AoqcW9lmUquWm08NwSeovRn8zHP5Hw0lhQwwzoWKMHUbcwC/H65jHX7MIi3VlBZFC49iqCdjaPV
UZCw6QPz1RrODPoyjSJsIPEzNuYNtrJPLQ68jfSK/2TvTLYbR7It+y81Ryy0BmBQEwJsRZFq6HJJ
EyxRUqDvOwO+vjboURWR8bIyV47fm8gluSSSoMGae8/ZxyW8sSr6g2vliCiF8UqCyORpY0Fot24B
uBmy7cjx6faKbh+SIR3XQ5p8axXWyFbT1/bykv/8UE7GH18iEaQyXAoH896oUpay1APco2gfLS9u
wjstlg+3z4yGWWksWxOKyMkayDgNyATA0jdUhz+/zFgZozapdux/8eCNzqWKktTTBSL8KGUTbRKF
bEesEpXav9htsrWMiTpGSy8y6FDHE19ZHKIciwFsVgNdlfzEHE8vmvK3ZxP8O7NZpxs52s62n8hJ
XgxMiUFD//bhzy+hFCY7zY45tvVU3MaYtO62n9FVUsTD7lN3y84h7Kr3kYPF+va9xErZx9z+4/bp
fJKzzZy3/DwKWdxNy4c/v4xti9tn7J7BrX+4bX7XpdkIggjTfF4z4n595ggOdLJpMGFmLhVM7euX
zepP25W5vAisn9TxO6lzexnZwUET26Kiw/EarKfc8Uy8KpspMr+tnCoR4PmzJV32ProsD83yQZBQ
etCjU9G2ayuj36WjXJXYrUbngCGEerDZ4gVH0kSC807O8TXI1M8ZbOKqlPK1UwLcZFbByRw9bRnp
68ieOSGBAVrFiMeAAUQvgPqeCEgm5yXLr8HcHJuwWXMoAn7fkjtnf2tD3xy0zllnYzqegB1swm+3
ZPPV6QRzxRYFMeJhN5VlSjpMgvZFwbdrmVDyz7c5Z6wHmWrorBvkcyYE8cmMrioFEs9trM7HU0TP
SqToJtGAOKSpAi250DIdvL1UbGWjhBTXnZaqUTESJKoH7RGpxOwLU3O596N611FgdKpx7wwFTYG2
b880Llehbc00t0gp1ZSzDuvwrXSVTcM5z5doVoj4JhaNsm36oI/9QVrTRmlgOzs05VapiuJBiYi8
d90Iae9Ay0IRBtZqVpK8qpQdfO+3gLgZyikObwGCQeGWAjXO9LM3mvwIB7Fa23GMS9MwvTIyVQrV
r0EWmyeWdhKO075f57ZSnELlmgQykZuR0+Ra73T7vq7UC6Jadq7G49jgz7rZmDggT3vnk/tiMprj
QBaWl09KsW6YqjmMF1eKg7TGZjq4UdmQBoHWr84UY58WZBcpurm3pcw5B3cEB6fOMUzxCE+Q8r5y
4xZbVOYbLQBZFrbqW2NM9AOq/k1TM51zozzb5ZJnzPaCNcR+bJ3UPBnJUlcw7fEiFPZJssFBWGkq
JRGT7yut9TU0kgJyRf+7DpGL2En9zg2xrWX3Au0OZ+vi+aqLeWcZffSMELNfG5ZnYmu+QyBECLK1
V/TEeTYkh8BACoz3ZrWz56b2J9qGewjCracIGi6pQoBN3saPYLA4lJNE6k9NEp6aOdyGLtufQTWP
Vt/vRzSQDwhWcWIPSk/eELI7KbZONwmqISHOvzlzjwXKNBrh1KQ0EUWrStE/sxZaRTpSmpyV5I70
EnqGKKkomIf6Y1/NuLrtdNuEU7hpWn5C0HhdlePUPKqNuW9buzhLHROsQjeOc3d6gPtgXQo3L9dQ
+ylcKswq0RSVp3hxd2mRGm0CLYjvBBxNJeZ6F0ny0KfR621MTDPuBY3D7A6z/GORIXdOJCAZLU9f
wqCzELpnrU9dqFgZSvypybh+Ay5xqNO8Pod5ZhxEJUCKwNMCBaCbrR8ibNiIfBAbZex4J/X4XRnN
Kw27JVtvzlZtL0nY07MdEwdi5RHm4W2ADaV7Vy0vFESgSoO1QQGNcJMFwbjjAEZGiVU4GBFC7dwr
CjUfFZldRbO+bBrLJ1SkuMe8VLLFMDZWpCNfSMoXpes3RA7l67LFeKovDseeVuqxyINFwRg+pVko
mUPiYadbIFOm0g02WZvk20IZCFGOE+NH12YFBZp+2uGZ0S63J7ukFdnEpI/OgK1iubsCneWk5qhW
loSNdEh+9m7ptF+OSNhV29h6h9IyKaCoYmUV2BezcrxDSa3cj4X5w8mFwCjBV0meWoRRt6ey7Ugx
nBOb/G8K8VXgEuHZEoUr9Cw9tnJ4qF3jzo75TqiZuEvdtvFvDzkaPXqhGtAdE7fc2DHHdqCqOv7K
nupAB93Batxz08kWUQXnBaqTpGQsHzSkU7/+yEw9fk2OfIBlJ9kPemL5Wt7kbLw1MnCIDG8Gp79g
Mgn3U9Ct3dpm30mL+2UskyUR+36YzfBuyiWjYcROkMYjOsRJiw5TnaVr+n+kuLvVkz7EHxOTmzRK
zJuyPCW97SW9gaZhdNqnKnqVVRwfkbO3Xmp6N0dtGNTIBmWDOMIxjsY4qUccOBvyKI1jabEznmrD
vZ8JLd8Xo8lecrkZ25n6IEvKQUYOh6o2yzZN7gp/IhsBy5ynd4KZjJk6hDZxstJm3bSd48etu8HT
1D7RpH9p6wDGFKEfa2cIP2k3EkM5E7jHNj7ZzlSB9wahZdu4STofRAjnptsk5obmfYRk4Gf6aOs6
5Jq26D1LSbKtWaDAixvqkHL6jspuWot84sQb79pejagSGJ+JDrMknzqa+1kDFQ0byJ3ZaZWfNQkz
giYlF3jg0CGjze1bUdq6D85cvBhRfh/EbrTrSexDelwae2t0Y6jFWeLraV2eehaDPuMZ88K+u2Y4
54nRPoYhVcbbiy+sYa/pLKlDNT8hvotPhtr5WYnQJFHrH/1Y/d6j69ebCaOiDHGfFiH2AY1Y9DG1
NtK19dUwdBFKDI5D5pQTB2ZjOE0nrB6gtLD9WtYKUIr5Bpd3ZfZBe9IQmBHOLt3zMBqfrmYOe7fO
3bM+DNR4LbSei4wKn5cfZ+ewdLrP1oXMOhlZ/Ry1sMHk1H1HCAgR4OliU9V1v9Wrnn1IRBmyWu7o
HvOB6GghRl0ZPRB5gpYpALZgDlN7LyfjWeKSCMnAfjXaKd4Yimpu0d2y8zHDFyXCDkXm8kM2iwsZ
vPqmGLPuCD/G3d2uv5DEm1smpxsZizt34oa/Lb1OkmebwZT2zuxQK/au9ax29XwuNMJ59ZBfcjse
bUotsYuNZSOEePnR6NLkEBgtrhtjXkdgF54RfZ6cLCWxxVa+qi3OuPQ1HJzIq7rcvgwNgSlydtLz
gJxJC3S5GxVRb5J5OQOjGYb4SkVM08SecUMdViLuHy2OrGrACGF6HO4mNJyr3pr2QozpIwoahDKL
j7VDQE3JNzqYM3dOl9kRFnN3OKls145M4Okhrp2P21eN0tgAI8LifrS7Q29U8brWZvypo24TTK62
rHTRtBlF+FGYqv4x8cmY5r8+CRUa5WamqOxc5g2i9u6VwkG3GVuE7KyQxbqoA05IQ5kd/vwMSMyR
YT3A8wnHnUKS4X2gTqQuOtA0glHXqCcFzTZLFLZqti3vya2lhVVD2yrtuCdq3ow3KbK7nZQXHQUC
8CsaMLERGVsMzz8LUX7YHFObztIu8ODxoC0HyrFVG1TBuBiIjcgZP9XvyVqts+CpyS2TArg1HORY
Qqmw8xfI1jAtaXT1qh6/zjJCb04vT0GY2ZSTSe5pqGxa8syYw1R9TUmnP0EhiXZahyGhUGUUeEjo
sX+X2feY0g0j7khFaMdnoTr8LC1qF8QPdluLCe2oEMNd1KPrF/qESXJZQxLuNm5fqC5ImyiNO4Sg
wTlGVVxuClRFp8DB79IQTnqFLXOcp6J40czeXte0eGJV2psmG6Z3wz6qVTe+RW4GXaqaRm9203eH
A/4LvYknZZTinbQIuAr2zyYd6xdqWs7aVOoPO8XzFA+IliWoBg+/Zf6pxAjTTJutdqL8aDJKPqie
h5OOP0KItD+QV6auEUKJ93Gkvh7mL2Xe3ZcqFkAzqaojYXFg67GM0stytKdwSktm/Wnd9532OSkZ
qwmYoBBV42u/7OMQMTzSHXjHKRPBqpi0ZyRLka+EaK8nNs134fIfsXRRs6kK1bsgHYD+q5xsUX+s
BkddUAvDc7QEbFNjMDGHBWezpRQWKEhJpriyOdZohMO5buFTxU+2U6l9CG2dqbp2GZDbukTjbG73
CiXWjs1ZvBEK4OLBiAHLEERHE9j5GaeyfbRa4w2BYfQOC7VMhtcuxnwUQlYK5zJ7baRp42Mz7V1p
5tU50ON7RMbvotXFl2UwdJrMfYtC+Tbr7XVuyvFMf0rdFbMs9oaqKhurp2tANaNaW+pYPA8BukRo
VAqrZBBulZHVA24EJoVaOc6FSXE6LcaLTb+KmnTh7LNMfXc4SmxrHXm9LPvYbwNSyMnENCjDhPWm
kUG006PmJ7okw1fyAB0ea5hHbLi6YnV9Dp34PjbbeftrCWP1uBPWfa9O7e9VX35QEgRYZXTTrrc0
l1JiI+4FhZ5tjZyYIVasNQBlb7QQHlN7lLxpY+zNYSr22sg7Z2Wj8ouH+x/RGf87GtUt7N3/f6M6
ypqyKdu/WtWXX/hlVTexqhNXptuGadj/z6ZuGr/pC9F44TW6NgRluKV/2NQVTfsNVKIGetFWHZ13
lt/6vz51Tf+NoDtIoCq8Rp3UI+c/8anrf4uUdEj1MBzLxL7uYHt3DfE3LO+Qq3NJyDBLN/1rb6Df
7OXJT5rAB2Q764o0DvAtEFt6KocpBMZVNad3mhq8udHwMI3gvmTnIH8Q6dWK2IrRp2Zn415mp4Yv
YYWbsAInRyYKXl6OYpUbo5gCwpCl6Rl5Bsi88W6wezATLe2nMOJDhtzKMBFnBvPAWjM9Io29M1Xn
KsyItNneohUf2gMQEp6YXqbXVO0TKob8dCUR9gn9GKU8jtI3CT3T+TlwrfsOvlQ0CaAty3cluRTL
b6LoTenJr4lAaTk/8t8oN7B03uWLiqPM+ZP0XW7qKjQQqdzoCW0Vm1OzNzs2CB1jrVf5wU1soGm6
HLzEya9d0Zxauz5LrDnoAfEcy+mkB2w8Mvu0/MCc1d0q4puO1qHiWF6LFC2YmTm9byUC49sL0g0T
8NH0NuMdgbhlkUBttXTHHftr+SO3v55nwzdJS6RvEsQnOKN4Cvw/P5144riP7zFuP8gwuwq7Rp5a
C1QC0NuCXLnYufA6vExcbRzMahJd3bn6cuFS1VF8bWEQeZhEHcJA+w4eW3RNBmUCa2nvW2c8W7gv
TBleATGyp9Q5TTe1CjIuznYNmC+/UKonIlhos1UqZRxAzCKgDj4ur7K3XE46ZuNZy5MqR/lacWhY
tY176QmW8TBRE9uLK9Fg/7dSQszmikWYCKHDd7XmTPdMyoyfauxQ+48HG4O1JzZ9Z4wbDuIKks21
uYxl9vvX20PUY3iGn3tJlmGCAPPoqFG3MhGS85AKdnxdY6vvMJRHCVRUI7aE1MVtLjqUSVlynbg4
NYqUCna1S1U7CS7Y8+eNPcFw1GqUO8s4wb9DWroiTnDbfuYQVDBHcy851ilSKC4uo275XzcmgT1E
V0EjBAfS7Tep3Iej4k2LO/N2wXq3ug+pQay4yRy/aNi5Dm16GcxTWuF+7TherZWehhNBwFfRBcp6
hMBgOmgOooZbeViGY1IuKo3XTMyMMbf2K7ZoHhqgdQET5/aHb5cb7tTvOLUQ9h/digsL0Zf7a3le
acBYx+94Vs3z7dkqiNSW4CG5crXN7Ueo9FD3j9t1F7QXa5D/DjD/j3zsZXYiIt7U2QkTSPZfo3ps
UdXBHNYclthBMm7FXrdwlI2KAxSQp/iXSfufUDv+kV/9x6MJg5lVaOTqOX+bC7HIMgdpiCe0iTt3
5L4J77JUt2myjBsV16Ay2Jdl0Pzrh2U2/wve+b8+7PL/fwl+QVDdtnqS8iIdXLYj+V5Bga+Fu331
rx9IM/7ZI9lU8WDxAkL5+wukfJfWcQcijKjaUzIEl9RCK8G/EycBKq3QoojRu9IC4xqb5ikPBxSY
6QXL0/7fPJV/xHb/etFCMy2LHAZCZ9Tlqf7lRY9V27B/xLMaw+8fRLcnvvrgDkzby/PR8OJjRC2O
UBF/z9L9gA09Cc2fy7PLg3jXJL6oGOSI+15y9d9moGh/g7fcxt1fn93fRoLEFBhKrADcYDXyRuWc
Vsjab0tZnVgUD9xLuKxiSTVtTdoN//aN+mdPgJKAxUDEvexYf7s87ozaD/6lRfVe7NumNdCkdKxb
ICL8YLlNk2V24c38iqkHBQOFHtf5apWRKSthqmFL6KzmwvidjeoFFyVD2H2DYMgUlTyjKr7QlbjE
AapfZaqChVfgZQYrdqqxkEjlrZ1jGgbpfFQhnBislMWyTCyrfCJiaC3VeYzmk5L3xiosjBb1Gs8u
r3vszuVdGosTbX0aVraO0G9Y95HGGx2OD7clRaNc57PFTdAcxlctcSJ+/a2s+NkpZhKdCyzzLf3F
sDfPJmIIspsCb5lFx+UaLJ/06UdnNu/x8lKTZbFzLXHSOFjjO/yoqK4vS0dTfWeaeMqzfovamnSI
ZbFK5XCZrexMfOmllt94kvBfATOhMLF0lspNOnZ71RRrDgInRAZXBMVr/DsvWAK5WAmXfrbTeUMJ
mbnydslorqrik87hKTAZE7eHWQbxbUeloCEE2FCjMAtCf9lz2MvAjZZLP1rORbib3mQZdtth1zG1
/NreYFvg7PpzbCwNgEXMjMDVv83tscu7VLTLb4fUNGBZ//ot1hBRP99+7l/fqfrfQiNutyo3KROx
Y7uu0P5OMnICADsSwhE7HDZc6BjDVWuEj7PDV1UKcjgxaq8KeUqV6uyFk1zt0X6MgvK1Xlau5VLE
8/wdtArqHAbMchGKtn8wi/h5MtDSDzGbywbf2Op2759pory2VuANbroeA4q3ARDitbAV2I7xtVOW
uWEhtkGFOS0dbWW57MuvLhvPMZ/uVKXalRwsrVg7hSk7kDLmHS7MncgTG6FkfB3y7Nphn8TiFd8F
A+8qfTv8xpZ8d1W5nurQX34kW6728pd7G4KZ2VYPKjsgyfJz2zE2NWsl2muGfssgpBr1mBfZaz4w
lJuRfVCJ6isr2zumwNi7De5JCjAg9CHkxog0dju8u84y7Slh/Y79dtMAUa6b5nIb61b1PZpiXmEb
2o6q83Tbk0gXd28tnjKd+2SK2amVrnuZVOuiLm/JsstoDEZnlvuIv0rdOt0eHvDTxbYSXikeutru
j2a4rHIGqSO3m1E3wusyW4wgI1zRUYNiFaDhekon3lpl/KyMgCG33PIV7lTkJ857W084WfiiSpha
8kFeiiY63L7jIJRmbG6dWrsbQBmtUlu/LrOORvV8tewoUzf8krg9YlX5MObX2HGfiZe7qvyMMgGs
sQBAiandF2AYMVG5q9JFilGIZeCzGaNjymM2AwDn2QW7M0JNz1Cg3nYxrp7YMOJfO0q/3u02LXV1
WtEUQFKvYISC+hfUyRWAZIuPnbsrNZcPXQSXkeb07UaSMfbIqDt3DWUjBamYezujLMeEtmRziBtx
HaratzAU3hmW66oVl9udHRvy2JTzdxeNx1zHzAIs7dr1vFVulrzA3nhGA33NSkYlmFCKqDlbYr7I
xxe7Lj9GjQPR7TrIwEPbdH/b0A4JUyqCc5p2OMobciACxsXqNiPc7vn/OeX/Gxwdm76/TI4LGO8P
jN3pI//+3/9r1xfhRzP99Zh/+41f53xd/43zvGWjJLAE+TY2dLlfSDoCGCgsExftcNQmhWE5hP9x
1jed36wlO95lhwuY7lYG+OOob1q/2SYkOtKMOeersLH+k5O+QTz7P+z+eF5gVy0B/Y7PdMv4e8hQ
mACbNiG7edmAnIiburpTM+vVRAKQVzU3kBngFknAlCHr0bHhEIRebrK4vwNOLDdxBVU/Qahr5qhT
VZFDs+mtEHSZ86CWQbPh1Op46qkutG0iQzQuKNEnq1cR5VUhFYJEx/pNvlGr1munJKfbXGz2quiA
N3ad5df8gKYAijfT3G9tu/B1ZtaR9J61BdZ05WZlt04yO4F/io+0y6eIwEIUrOEsqWVb2o62drRq
JpMQmGnooHstSpkAj/q6tnrlpWrNQ4EIg8gU9NOu+R63yrALjBTpwwhEExeQ9MHmRX6RcqvGGERi
+SMwe18Nw5BOs/tDxWVBcMRaSwPLn1nVJR3HVYSIZ2W7MWoY6MggXpRtmtadrxYTzbcwfqcIfkyL
aLwDZ8k570pdSEM6SjkTMehONpONOTePdrIf35z5sVGG4DhC8C5Nt0dmpUbrwAbGi8rxLZuR20bp
d9aNF3qAEL6m/oMIUM2LBFRvgwDHXH475G1jDosiprSPPKgUWk7u74FWnhiGHX7aae+abuzTwN5y
+MesQPvLa2Wf+JWlvs3iMzMSBCA5yRaBVUAKrPCJ8W5PxZ0aYF1dCAteLjHAZdEB7eMaMh62WcLV
ViDxYxTm/WMF7MBwF2+4hZq2rBHSJB3LJ8eceIwHr0Zq4aVOTyu+IHYzj1QvNMIFhmg/4hZBmDoN
Pw2Bxn4mqi/kFEHVheSikLIpW6k5QMMCFja1Mq+bxmvBSZZUKAdaLDaQTH/Vgrcea7+mZJ+AqpQV
dwY1A8dZTwE0MvbWqkLtptvqVkU3sVc6fwCeCoQ0Y3+B2mAYxYurjD9ixX2A0HWhGFx6ALVYenoi
uaXxngGkAHBrIwdUm7UuUA6nOnaZpgMo02fJEZkx6+KCeYC5dyehHPid/BkXzoB0E3BCE33TXU/9
+TyUArXwkBNcZDgw6bXY4B01fNlaPyozzY7NgOUtoUvyoPfXRDZfUVtTV4mn3DdDBHU2lHuVIuR2
EsN9ar7pKj5bmteHSi0tFMvK2sgKrGvWOK7Jx6ScJZrNHGo/sQHRWZKE7k1OZ2+0xs69qat3MQA6
2mRXCPYPugMrV0sKf+jYcuY6eLGoDlmiv6BCAcRqS8C3jdr4kIleaL/nmxz6BKSwWdkgk6Y8JFUf
dSYJgiA92ElOxHlEtqfhO1+1XbXY5NANV7PznaVgNbogg2BQswFxUx2wI7kouL+QfIWuy3Ivrpab
PgdJ5WyolELyqSmPOQhdxxYiHU50SkJTNBxUiuaG8WIWRYqXyVkxE+vrsV0W5Fx97GTxpkbJuphH
IF6ObaBTnBgYraNCMIleTHRSa+wDH5mCxSF06NrYCPkiaX+kVe73SfSzmgoYaj1iZPDq58CiYoLp
buMiZfSjAhcWW1BA5xFXeRneckbNNWP3ow9fe5o82a0SesakKDsj8WeriehRbW3CcvxhgLZejKj9
irooPeTqzGYV9SZcuETuuYzOGgf5NO7NuHk3As30jAqOmwbau9GJuJx6E7/dmKFwT9FIjIr4oRjd
HfQGT8KjorxK18dxKgDAIdib+HUqMFrPcYktN3e2gQ5+tGeiQOOBcdB2qjuwpUcJrmQFf4wsiumh
swM8EsMPDnz9plY6y9Oc65xalD1Jg1jJsv6i1bRuCvvBUrM3m3QGV0trusbmPiL8E+tNxnUaXIHy
kRuXGOpwZ8bRj57OEY3gwN5MqAjXjz0cRrZzLuMh1RRkvi0NdnkJsWiyD8W9Vi1ZbZP+iEzlJHET
EVSlu2hT4x9GjlStQMnjxI305kL5qZF/R9wkNTd/dvTXQT8aWi+8zEa4L+3PwIGJ2XX7sbB3CqSb
VWdh7bPzUSVJxPl2kQGOuvXVK+098p561dot0J6DoqO1M5ArU70FX64MJwirJo25svEUHWfqFEv8
5shxbU3fNpbEayPiR/amKCccj9vl1RH4NTgHsESE2UOpMy8YC0vRtfTXFAS/7ww4TBw8bcqIXIoG
+qPsyn09DWLdG3gGcmJuwWg8T9VirXDCg1bLO9bJVzIzSA7rv2SQI9xx3tgnD2tHc7eVDsQ+SvrG
64Lo0BiMmzSQLn1DxD1IgbHCZq9BpD07Sc+RaKQp2BZgr+mXL9MJyCsMDfo05ijX8SVyC2d4Lm9m
SKYDRqzMXxzRfYXU7zwX6BJr5eekNYkXBHO66idgOwG4iL4NUU5hX3MSazX2ksmaNT2TFKDIFLEQ
kVk7InB2qtnVaGCm2BN9e6+5/MGpi7801Vl3uMbX3aii9YkBM6Lb8IQVvIYzkQB5eMA28ojCXV1V
Nd7dsvgxxInrC24uCv/NoQHCtFMyaLtKVlIRRuVYO8OB1QlpTCkCTzDH9nm8K8Au+JbogcJpnIdK
l7ZxWHD8dsZg40RIIoz4GSjZNxa/hyqgwh0092HTvJpOpaxUnZGYut1TTYVcJynIsprzyD6BuyCj
Khsv3lHPcOiejjPehcyk4WfWa3JW6lXaVhqdgPdGgLYIMyxfbhZdY8M92yFbpllK1CHxQLVsAmha
4QXEUdOYGaqcis4NoIo3pgO0e/E6F+qejCHhSehxK73pnqAXTeAXkPyHnK0CyH2kBawcw+ZEAuit
VMUWGWznG9Ns+VGDjQH/LW73p2EMh000agH+dLkv9WxC0VTTKML23FnKg9KhJ2wa7ZD0BUBi1zyo
cQA8VjBoivgph38HQfW+Rha1co3A9oponYEh8G1rWBclEzJt+nnVZQEZ9D1/18BXEPSUpdADpIGy
L5xS5+TenK2x/ekqhEfMDTQmZ3ycSk6mM6ofWmp+1TVHdJFPk91tIkybXtxbn2DQeZ/7VRrgxHMD
577GrrFyc8xeyVlrwWURRYKeoFxoQm7iN4PclFbLhAiqH6th5HUiRZ6MPStASGYGTxjMarTZ+OkU
iuNDCMVRKfFdKblyj9+K5CNG6Ty9FugI8MYCsTWXKzGCbDFlcLQFVzYP8fokUzb6DtXnkUSiVbMv
VVewWyLBRBiz5rV5tDLR5YnYuUdxuTOmaDzPyrvJTOU5YfjiYP6uajGz4ehz35WO587lkV5ShAN1
pQ/TlwhBdbjtk4tEREdWaFrBd2rQY7KYQ9wa5omykUPwNqk856lSDiWCBXygImLbSxiwq2GWHWO/
Sj6KvJyoCs2Dv2xrEpGc8Edsm9SmbWJQpWBbPGu0LkKLnkk0dr9jbFuL0OB2I+FNqeSd1YkrWzB2
rRFZaaMWrvVS42oSzTPq7lEGF5ElRKSZ6cdsJBswXbvWnn6qpIMRR6ydmCQpODYNGInMRnBjFZfy
w82M7ymq5p0b250fdaw4SKXYu2+SQDzbVR9DX1MDvyix9qZgc7ABIXuYkl0ilGPXNmIXqeWrkYLg
MyCxDRX3fVgmny6qgSmL3tOqNaC3NGygkUsacsLG1bcXlNJvCMwQrbgQcNRa93sDReNcpdvZGFs/
F6+waVGJIbZWqwFSoG5/psWyZpI7P5J2NbTah5nOz2i1sJw681fypmYU6SMJx9lmbqwrGjydFdNJ
zKHVTWp7b8gAsitMVLPNDwO4SMTzOGmCbhEmWN8Sn9rRYADt25FlsQUWCjetJRBtVWVMDUr56YTq
F3lu4CITWh55gOMs5MdI+VprhCf5bZydwFHAQRqLXaki0BzzKFtr4govV+UyIjU2lX6bmr1FEE/N
KlQuBgz2svoUge6Z0R+WizUfOchqogDluxk8I8OftFjzhALCS7PJQnBtjIiY/FeO5DL1Jj7EHktB
JO8CezC2ejvehdYEjNyw5BYtzGHULwkiSFJ6AofVZCDaD2ubbzrzhwWBfACL9xxUMNcSVUM4T/gN
O18rDh9GhdSeCimdLh5Bgv8OW/mZoKtVpruHSeATrTXuUSA31JqS7IwLzV7py4cxA6eWDgjCnfEr
UAg3FXmA9CpN/LHl4vU13ZxEyfyyYWIFpR2I2FzTgrG8WpJbknYY3ANvjC3dGxwSU8ljIV6Ow2UU
J49JmT0TDotJqUxyH9fVs2PKh6jOf6RgzzbajGYfHypX/ShnqBkyxCJHm2SX5cMxdqsj7Kq7xLTu
k0q5LPrpco7fdR5nFSCIwuOjRSiW8yrY5alI/Jb+qWehOLUGgVL3K0d6TCU7/2rZS0DfnZ8d+qpJ
a2+gBvmNGD85+DJPpyWdfkPbiDS4NqN9lY4UKz21fxAKtEq7suPYBopccOpGFgmTOAjTHbhBhSg1
mFftcbS0CIUx931sFskiKWe+VEuC5Oa+96ew8zmdoqInf6igJ7FxeX2ryhLDJtFDgMJ6tjGagTb8
BGAT5RmrnnF0qt6mGVxC6pSxJ6sBl1lzaprKwkctrDXiN+YZqCkjyM1AcfJVjD0ZKJH5qKX4v9AU
z7git8XAwoMcDBIR5n9yFbWzqVN7K5PwnTCtcF2M4ArY9PtR2yMKnIY3JIHX8KdhjEu/PYph5dav
CDxZj8T4qDUFsoXG9d18GvZSv7mCAMuYKoSvWap3oUZ9ZJgtvPW4wnlARgSupkd9NrP1HD3FGWsG
+saYtXrWhdckrwz4ezKzXkxD7py4P7fTsMuGO8MwtlGa3TcliAduj+hJD3DwlRzJi5z3uyMDj3jC
rsQDFDwZ09l1VrWR+Xj7tZY0tJ74sMzdNUDy7/dmiu+9EFDZ5wDtrfJQE/0198PjqKHbEM+6nCF1
O/eh1f8u+rUTQ8QHhEcgIU5eocX7eYwQ+h0clYKOKKs9buXBF6K9b0L3kidA8qFFUVy1MYZHr5Bq
rgFQhbJMCW4xKBIonIVSoCQetuZr3TvGVgv2iS7PY8FxGHS6mq3VJSmLZk09kyUq9fcO09GKo8Bj
b2BaC5c8A/G7y97WnPN1Lfs76eSPBV4CpcoOwzjswXoCkXP92e0emsn1puCpspXXujfOfdZ+sws8
WXZxF9rOgwioPTVp/iLg0cTjvWsMCEQDTrgRYF/lsa7uDNZBQlWPzHFgXCoiwEJ1PiM4bWg1BJ+m
O+M6YmNXNf+HvTNZjlvJtuy/vDnS0DocgzcJBKJlBHtS5ARGiRIccPQ98PW1QmWVlvms6pXVvCbK
m7J7JTKI5vg+e68NKiQ5Nrz4QeB1u8TduOZwHoviqTGbM+3jmNTm5Kuo/HfLVY80Xr20zL9rNh1q
lxOmW40L+z4DRxln5IIgIZaaumR1zZAAg1ER2rRhDMeV3FPUBojPZTyyDSydt/dfawu6bwzsujQW
GZsWgkvlli5leVT7eiRSAKOQNeWfGKnpIWJBfahm/VRceOSTFfUJHU9PztqgQHAAJ+pyCoT/miUW
YnVfcTDgtbVhG0NcouYyagtqWFLje7J5nwJVIYTGI28V30Pn3CXVfKcmELeYeLftUNxNpb1tzAQ+
jZ181K5N0NX+nPnwqxJ+aW0PvIWXncr9Hczs3/4oj0TmzmPv7jL+1kbFP8eg+APZirMqywMWQ+3W
a5Zi42KTeCotKFbSjp8Z1c6AIiQfi/WGKdRcHIiolrwIciZoofNAPWNMfAkKmpE+3lzIxdJerdI4
cnDbxUKOEGqwc1vlkZYJIKZhIYrX2SWo9DcybVA8Xvb7Ra0PlrQOk0v3eq1A5nbviZdwKjKx7krW
4dMI0th1Ltr4veY/pHrSDuYU23/3AzlFaTlujbUiqA2QFJ4d4L/SlM92jTI5Oo8q8OJLYzdRJoe3
WSR3i3goxvouUYz8qcj1KafSdC14+sribY1J5jsVwa+WQ2FWFltcpKGy2ip0OGWZS72XTkPNc/lo
a+ONlaSHyXipH2TBNrWrHPvQIyilrvknGGgEaBvvHc+lTxAdRbciBAtuq9i1MSqMnH8MnIYt4rUb
ILSwMNqpjJIFhLYKOEZ5ZX0YiApi7WT+5Jy40xn5CM2DrbMgE7EjjqtG7DuuNSG97UjtFqTJ1Tuu
s3Uk4YI8TOedXG+vAgeOX23xAXOeA3f3LiglmBkJtlU3PRGo2lUWclFHSP2TqHAlegAZAbksB8aG
ZOlfUtcZdTnTGLJO3me49x/xzlWRndvlNhu/9OzNQFZ0wwM0TJ182KUu5LCsJYTNUENH5Gy/dkVw
LQcOn7H3BwnlbBYAjfuu/9UKbrNkhZvtMk3W9DeGwVyQ3mpHfzu0A9xIg3RfBYNgF88Lf9OA02rt
kNWJkq8eP354mHxpFTS/sqy/Ld1+Zki3B94c0dCSpAh4xD/kBjHptMy+SDc8CMEZQDsvdeNxCjXR
uItgaY+ggd+TcpkuJm+6xuM0lCbefVe15ZmznntjIDGvaJVeRcq+u6cJaRzq6eLJ2w6fZjaCYwB3
VNsltx/HFTzglXZaGdLVh7JMaMBL/AWQLHWuuMb1drSs5d6C3X3ozPk7RZNL1gYmV8ebmEzjT2dC
Qx1T6h+triY3Njj7FG5otjanjmH7oR65eQect3ab/qwKEPzjjAhsZ8F3AXO7oWuSLWgoWp4Z7MkA
2aMTTXncXg0WhYzKAKzJQYZd1n0vpvXSdTy5YiFOVSn11hQjtAZNZZWVUg2RcoOstDRs84x3iEdb
6iYXfKhwh0WUpzzAbmiWvnJA3JSwO5o4tqKsjGKRXZjQqJS6HaH1KrYJfRsbWPbrNiuAf6c1DhYn
j4sIvZqfEcdajUCxbwpgcLWeGIHS9oab6cJJo/7P5oL4SBI2CuZVhDE91xtnfK20ch8NLvB6bc7u
klwNn4gS3/u88bVphAir7EsRhgxUmf1EomPT1OPe6GlkAyhHXLeA9tZbYpcn4otE3n4MYhjIdf1l
++iJkDhCgscj7Wnu70HQ0FWvycrDXLH4qFhy9wCyvDp9qdYyP1QDIf5+JIlnU35SLUgNN3e503FF
DvkQuTr51WTKjByBAa3hIAvibN0STeGwPv8UGq6HnegBg5o5hKnr4IbH0N5IpA+R8Sht3OReEmgz
68zecXtxcS5oZF7byVtBEv1sXedxGFm+A0yVTG/imNuxxUGcU6H2YUtr46pYACB4kIk1NJ1CJZ7F
bZJtSzV8W0JcdKPup4ZBcyIZKnj73q1DfepqsARG3jc4vzniVPQXdu7IHYXEFw1C3jWOupOZeY9n
ju+m1dcC13yI2YDc0hROpP8AYBBagRBngXmwD0Wl453gQEimkQ9ghtm265v8wWmma1XjJWgxhEme
8JxkjXg7KvMOVWXbzjTtNAPJZhqgTOK2zNrBobYe43szlcMDW7MB3Ehds46qX0RB+WQODwbR2SUj
pn8lg5QHEC3AxhZit48pdUIbx0w/DM30QiIzjWmb8slnTqtfnbx0PcV9Q0h6FAPJF+otGgAdB204
yb21iic7s4DtM2pvEJOALPjpY0+vXsgFg4WnRLJUn9jZruDfIWZbZ01z7BU6yqYNuPX7hV0KwgLs
VVhfXgCHKbCrqyEIBgQVzab2bVSVMoPokoqb7OqEfs8MAf5vPwyEpUki8X8T26LCjc3RKIBU58/w
1dmELctpRiutUVU3CtB9D9LWcb2oAoVA/7J90KYW54V7ryEQj1MX1dtH/A9XxmjPgI6NdvbQKWKH
bj7xn+0kbGtqgfZmCQKJrZ3ipEeVQ2bAcaWTkbizMh492mjDsYTSIai4GINWh97IMlVp72uAA3LC
uDjwDX0lDio8atF8wMJ2GG18KgR32PKBWcR48SMwlo0BRWM7ru+4FXVYJK2NYkuSynBYFHARb5o5
v8cHQeDEt5vtbH+tnORuR4PfmmDfxjTIv6bsK0wBpBb4/0PujiCYpmoIV5BELCT0t1Tza53enuQM
gdqHxp3x/iWRTMl80OK1YxT3+vqDJwpRbZEEEVlScPaD2vhdzZ6XAGiY6YkuP3+4jAOdZx5Lkjyl
m+bU1wBFXe3+0K1Tg3wneL76sEwLwJowne4DgqOHtFPf2kmNfc8JrC2y341dAlJsjzQH4LSmvH3n
uCw/1qUmw5VgzCraBGNEQrOlVK+JD2DKGx25G2oTj5D7tAigkFlbBBzD7V2sboezzKexrJKf2oK0
OMVcStWiMEP7+k6Zcb1jJYnm214Go8HU6kKoSjmxb4pSndMVgxNSQuiVPXUaMVlji/V3gveE+5mP
cpJRjdaVQH2yBG8DhWGvcjhEDr3ZnbK2h6uMakIBFbyQunsFZo4mYyXVZr115dKbadFtjuhrluwp
R9EU54QNRdHl0VL2pBjl4G0cxVGAazY0SIQWSc3pJkGY99pHx6KfRjYfAZG8t9YYXqRKONLHBI5u
2E6VusbWKW/bau7eQzzEJ646sjdFKXi7AhyKeRoMNSsJkzjLCO4wDAoD+7EwrB07aXYHJmdVnccS
JpN6bul8E5UFxbh2f9cpRa6ND5YPzM8pS8tnmXTi0Njyc8xRZnGul1EdJ5FoWnpvFqERlfyPjgF2
khWerfjeszgVTfLVzlhSustr4A73S6mffAWmoKUubRojPoLIHGOCwECxkFQBMeTBeo0bPObiKfF/
LtIrWMBwQiZTRLPIj6FokE9YpfC8mB6CIEpbJj1FY0u0AA0nKMfL2R9+VZ1/NNLqVUv5ZpQI5WyA
X+t+PA+3qEPeP40FdGaaQAAaHJquvNh2HiVp8asW45+qa78Bt34gT296sT7bqPZwPNG08G3R64bk
OiZWTpUv0mDtudu+rqgXmoYkamyLgxunDGYCWGYNT3OLFZrKXXTDNjX3Dl6hLC4ftZm8zWt9UFKf
p3bBStVNYtNZTxltSAjBs8dHH/wGv3yyF86gDisNFzb9UjTmfmyuyKrPg72Yh0Iwg8+zYfN2hjFS
NWQrx17AB2UzHTZFzcFR6ANYrDtDNvIYBrqs0GSI8VkZtRPKwVBg5w40DHPEsp+q9KVr7P3I2uXk
FAACHZ/leYEydU+3sb2tjJrak3mBE4gfVeC7v8Ydk6ZYWnlwa+piHV+nt9quH5nOxJ2fuy9mpQta
0PEVtm5t7AiHBtfEFFjpOfvgl7mKqQmLHkxayVZyj6vqJV9d78oDYu8I+LoDZagbL4hh7AS3DZwc
ZhrTVhzEmvrn0nQRahnFfadY7jLss3tP9bdtoCkuvvk6QjWylr1Y5nefCF3Y+bG7Rc99Yku07szV
23jxipOQXQZDKVizguFiVS0tOeM5T7EJVr4JFoRz/ORPT3Ashm3pYSkz0jZaM0GZXZeTVxj2Xcwi
EPmePdWE3LIEI/ljtIKBs8PM5ZQOjoHVzvjK8MFvoX582AxH/hC0KO3cPcBbOE+KrawF8dDWdahv
YkJ1ihIrAnfmNmf+DWeMLpHtdu9tbIyc/ZH3Up1gKGlzvUvk8CPQDIG33ZTVp+XDUu1QkMrnwUyP
TUfrO1mfnKInszwHal43xZySKsz5wBRvEnKOXrAXcb9ld0qzHu3PdvJCpdd7YNnJPptI3cRyfKzo
EUYsml9YyiDDsECQpd4VFJZsnLzyDoLO8qkhXSgpCT7bzQyEp6j3Y3eLPCa/qb9YT0MKkrdZG4Ck
JSfcycVGUE8jR2hwCZIEO6RLcDGTa3OezWEb8+dtTDk0B7nkx7ktopY39lEm9g6GATUwhk87ELnR
1gAxOcfNIQ4YWdvBearzGhyC399hghcbSv2wLWDgQk7HVQSfldItmiU37dzcxxn9Bk23rFdnqAhG
kA489ytv02ywCjgS1t7JZhQCWgBkMn1nE/s0Yoh7Ve0HogU3i5CN69pAdWkRZ4FOzkQJ6xezQ43y
kN9OOQCoQCQ4qJYc5SwnEzMpA5OMynb5etSOYxzr8s2L59cpDl6dAThEwEPdSpzgKaktXt527IUT
+EaQBSTwhWtcBmaHPOs4mPgZUVCm5IOmfAYZe9zPqixDa+XsnEH0w99Ja7q3xmGTM0wUdna2rSK5
FCZ9u2CZqTSCn3uXjDi0XMcE9hvDgRoBbSWpO9PTIGDnxgOyVMfG3C9h35pTARLHnH4UA/ojPanU
Ko4P822ctTqA546zvE4tC4i46Z9tB2A+XSHZoCpgvvQ5djH16KVP44ZrvGkDWtTQoisCk/ugGCqO
uK+GXTYlbwLvNXJJat7lDWcyOGETeu0h4Go7WO+GL9+6RGQH1F6D2x+Fmuak45hQ7tnNFhIGqs/C
7tnIJPB6bn8Gf7GnjoA3TzNiM5q8By8pd6kXAGhKtIuIso3j0d4u9kB5S3HPAyLjX+MLN2LPDwkU
YAP3GGDHuAyLtKcLr7fOflMONwD71aSapRl7P1pNceyHG2ooC5gs5IKgbGDWM6sHvzHv4qn8IqkU
OYs4zmwZFtc4LNLvDiTqHSZCzFfd11rf/AbK+UoAWvL1GvD+JKh/Bu7bZJgZ2bvvvdOki0rl3c0Q
xk70bm+SsSl2lMI0XMrYTmyP2hzPVz9txQGSasG9WQyvLidKHL+IRwkQ+3mNLNBI0MmhtUh82lgd
6gkbDQwVuAuuRaXlMtnNLqeY5ATw6EmVNTZ61PAdE8IrhCwgqjCVxOAMqH4y2NINuTErI9iznTqM
w3zM/R8ZT4YmTXiN8BFy1Wyr1aTMK1PFMeAEtRp4/+wUsGQ2tiyn5cIGWf0I6Inf2C5bCTJrEhC4
j4zVi71aJjiiGbmC1Bi2Arr01KJzuTR6w+zY9ob1wdRPMW3s/DHzUu4TX9+rGYGnXNbkmBnNEkHL
+ESKKy1KwmhC2FL5usexQzVYyRVqpsh6a401bKQxaDYN5C8PCW9dETAyCuMDnQ2nRN9Ny+I9x3q5
tst04OjFEJOBeICZ2FbmvWNiwbEcD0B2gU7d66iNuwfWRAyLNRiJNuv3hmaV7gULYB8Dz7rFiYyF
qwk3fHFjkEy5bLY02fzpHe9pLBOMXC5GOIwT225J7lQOY2AgDw9hh2h0jnvF5fGgxLvl5d0bnZUh
cFFuCnN2GSdsWs+8vQ+gDVk+l1tFs1Gbp5ecTe92NNfLPLLjLbo+PjRpRKdQmEp9dNwcDvJA770J
HHbfuv57QMZlQ+HfRZQZHYFK0SHeq5NOWRiTmseSUhO54/HzYAK8gNnL0UFiQMkZJwph26egpVSj
QkZlPO2gGg0tpY7gPwvUURpvS2osqxP/la44nVsOrvluMR4VE0Uoxvkkg+CtuM2tQwaD3NfjFzkT
HGya3RwuPqIB6l1ilofhF7DuM7oUOwTUznTeWZ11T0/DeJxwDjo89c4NegmDR30d5oxDB1wQTcGl
zr5kTn8PaChm08qJ2bFlb0Wg6dzsqQpkitmahWsCayA9EuB1oGuZVaTb8kYXyQtzcR0WWNQxC2AE
aOAmUiV7bmz1bdZ+ioew2qf2W+7HF0tN6kZ1cHA/NE/LaN5TZUVrkGhPDrJUqEFYR75JV7Owtz0l
R/AoJVMVa7ctl9Z3r1nkcsL/AgAGos/xIoZFqKWSUSntfEDQDoOeEdhRtmIhC9jCBq1dRWvASzyg
dXyfxw6d7pyr8Wtca5RCDA1ouXXAeq1AISjN5FEUfrYvWxu+RJ++WmRi3lNZPpk0CvFNhcNILsLs
nWofiKFGYOTHzkk88mYeTUAH4vMq2Hp2jpqZbqYP3RK/VLnphfzwc05I3rRdmAjDkTLgTaUNvVcB
PZIwcHRRrXSU8lxxcMFxpjwzqtCIO9qgf6Yx9PJ6PHdxWNRY0mpatkgMj7uAjYW3xCZTOQK3BS1l
noKoW0zsNqwJ9NBv7Zh7rbZYU0Nr9SK3Eixs9I3zv/KmmGrvWvjDrXNkBRTnwECXc3FlkAZlAwUg
ybMf0KueU3AamEqGwzrGFwOv9oYV7H1AKQzQV4bGOsZVp7MZHpFbfZVGvITZnu2CZVVR0UIDuMWr
J2E8uf44Yp1xnvWKY8ydLQhcehQHo4BzpFq2fzxp41qcRao+FgCk2zmePgnWpeGgMZnCa0WbT0Me
Bo9ucjUTVhsUizyOZDERDmzcanBkSI2SAvKDDMZcv6/jt1IVzZ0P+WTrjPm9HiozTC2Waygm4Lce
6l7+rLR7YfuOMcD25Fa0eHAXjR2KpNWe1bzeLzdOVtnY6A9OBLH5pUVjx8UEAIvCA7rRBxPLw5K8
DEvMwdgiwyGc4cZebUnmWg+wz9g5JEt6doshe0pE/Vg7uIeTVO9zI+s3Y2/U18rsbbYLyBJpUn56
PoMEBGBMPz7aASQ0K7mMfXZc6uUH9dBfHWI/oWt1QkL7Iu/inqo2feF/j0XVzB+l+hM02BhySoWd
CoaP00ku1aCjaq0cXlZcjxaWB1fb+94EuL4oe7+WAn8yHzzuTPrOaiNMKI6KtGNuEby4+vgJjRju
IMR7+1KonZzXUCm6WNeboak1/tiOZt/GwGPnl6Chq8xbW95+8hPMNpYWSNDW/N2Ljqt14iRKvxjj
60cscwx06N2ew+lPkVgy5Ul1wWEhwEJ9mc2DIK7CJptw8UzsoloKX4OcNVIRE83h+Z0Z9hb/xTfI
2Z2boHCZGXfW7Vhv1e6xLZrImQPcw2PcgMzCRza2waGyiQtUGKXpVjZOS1r+UK4aCa/BxFPDqwHb
MkqtLMcboRQ9LK14zNlEGvNtz+H393TV+crNXtjB0zWWJ5yD1xqvAw4DQYCelop05cnOlFH0JOkS
xWfTSZt+OJukzlzm51iLh3RAlE6At+3iobjQgxZgtTVeRd7sBmHwIFzG7TrhA0X9gG8Hw524Ub4V
M09CPiKrxSbj2DUIG4llEPx4eki85q7ykz/SBNpLxOMHgLaddBmo56r7Nop+B5VjCTvL/1yrL6P2
vn2TOawo2elM5npwpgTlV7UPhRg/q9a77308yP5YPXXu7ecbSJD0OEQADYZtXmY0MG37iobLoXjt
IbBZGVDwvwW4fLKEvXHWdsvwK2lhgelgXPeN+zufNZ8y3m1+Y6Nu9mZ3RfwLmokJ02OeLzgG6SoL
b48nb6j/UOB0jUW9HGwaBredJqdHKPMoBx/rQVK/3RQf0LHbQulQN+thUvhe41E/d6tRs3tzPmP+
xClwXidp692csfgISvi2pcVbUpfYDAI3jVxK/DziNEfNOYJvlSFHzvIlztrIXCnq4VQ/VTjyrRqi
7+L4h5wTkAlqy9HUy/CkCGvRfi0VO5917o+OhV+fdeN4KKwE9B5pCDwALLqcn7GeP0c8AllVmxRa
37rc2++YtuHNkEDfX8mnZbn1itnA38s6f6XEh6IBYz7hAUipL7uR4mLCjzJfTq63vve3Mr6R/r22
Nb2rnMFF5QaHuwSoqDfQAw6IShsBWsGY1nvQr/t2wqnYLobeac0WVRupCIdgue/ZzTmwN3AxIlHr
2cAHwd3eKPEIa97c+zpo4CmAY4+Vjb/exblYq2LeVtzQFQVPPLMy80BbJXbZisRYR12xbV1rtJqN
W4ifbm9x9KjT364Etuyk3r6Dm7mH3skZgpoJSyrIezFaY+3Cvz9MlvFSVKyqY/PJgO8XOcOt6YsB
pk4I1XQcW8EW3VaE57ajBKqq0IQookjs+tjjAl1GLOcLqcQCZE1cXGe6D8GD/KptEZwEFwuot4NX
JN6BdePtuG2e+w5R2XY+J/JM22EI3g1zzXbkgXiZsXfyUuPKTwBLurPumc4bliTLl++OD8VMVBOp
CA8PflDPm7edJ+4SAzu1KvwvexlPruHbJxMi96Yxghk4m/mzdiumyAUYEuHqvWsE2V0ff9rKW3dx
sL6nFAReEk0Pk5UsxzRR29W4rChhU8yNKx3FaW9aT6rOzF1p+HmoWQPt4rZ5qDz/6f+H8Ig59sv/
JYRnO7AC/s+snZcBX81vaN/9V/mvSby//9nvr67/z/8Q4h9CujaZb9gRgZD+P6k7HvQc1+I3LQer
veMFBPv/VxLP/ocPds+9pe4dzyID/0/ojuP9w3JJ+pks+U0hKK37f0niWf+OmfAdj/IPRGrX44+y
JBG/f0cfYD6cJhNge7S0QnAC48TH6bcIUWIM9KQSkux8sXlccqhnHsnnOrmz2hGVlnKO7bRASiPp
saNWjRU8VYNoMopQ36C+G9s2Dv/y4f5vmBj2v4Ma/udXG+AmcYXvSTNw+Fj+FdRQg1SkHp6hFzO9
3BulK7dBh27ZWthYkbD3GA0/Rm9ChbHVupnTDGoDaqEgnBq2XdHubEkEDMSWPuBbem2W3I6Mpsju
rCEl0DOVLxkK/mtG6i9EulrnbYNB5wBX7yEj/LMxCZxf/vtv6m/U8dYyUJXH7//8D74pgSkRnofJ
ZsQicPFffgQaNI3ExoATcGCxYmFPAKg65Z/J7OX7v4zgjPkPp7RjMa0CQh9NohMbL0nfZ8iQu9Sh
XpK4rz0dcRdu2inu8H5rnBbrvFmxRFxVDkGaoXbZTHpA17RRL025BA8iNd5F2g6njE6daZ5vzucV
n3BfY/9X6NDVSNm3hYx5MMGYguodz3VXLiFmwGJrrXNwMAsBckjDSLa8l3ZlcGHemrdz7ddnHAMW
KfurbQcfqOnV9r//5DzInP8eI3WEb3KDgAMAqS5My/kvaAo46qPVBhR6rDPZIujtCJJFYiCQmLwh
tH8YVZVci6mz2AbU6jluA8Zev5A/wAd8sHpcfmeeQGjK270yPHA84ty1nn9H7m7gVMcnZuErcZOl
iEw57RKLkda3jeekw/YeR6OrMVDSrbFfh+7A+cwd3LfO7XMm0yzbNwGnugCqcU/1+c5bmLUglp5M
rEcnZxpfoa1GDt6XLd+eJNYAvMMc6w+W5/zdKGgToYbcx5aipiJK4to/FrffYzSKytvSIesobwPD
NJTTA7DFejeWNL8PKjHB0uN2lKCeS43Nrm+mt6VZo9Rb5giCarmrnC7Khnw9jzkdg7IR2H3yP74B
6h5gjE0WhJEFB0p3MPA+g6ylzzvzfgulMc80CXgCRR+KuVwItdN7DbigeUIGuDXtMNRrp/pdO/zB
yeArVh9Ujwp7vODx7p4GNX02Dv0ni+QzXDrHP7FzatlJVLueVQt9MQ2UTpOht4Ojr4Y/xBgeb8aD
KuCFWUoXcSil84V7WK7imJT+09rjoXB5BEcOHvltZTVdaGts0AxJzYEyi2Y7lDbvyRvT04unu0lZ
IeXdA4vd7sS1vltHe2aTFxMOs6uwHCUhmsaktYUNypapcx/Hw7O3NM3RIO2CJfYlyJJlk9MqVCNK
JT1a+GJbhzZNwszi42kxb+FWdKI+bT4SpuNR6Ri7iUGnhgl9280qN1QcHDmz+POjnxresfaCk5wT
oJd4F/C54Yq00OFkT4KLRAAP6dVk68HxPsCUE42m9+xJdqNJbrwtUFPDxEpqWFbrO6gk9Lu2eEgX
95xN8XywXAikZTo+tVVy9mtNrViSkkIpj10/YUmB8bAxvRFKPnTdjWd6xqlT2Yl+MRtE/l1KCzt1
F/ZT1/mwd6Usd32BmXa2ENcDBzfnrQ+2W9zNGhjilNNFHdr0amJzGq1TDaYiCobhM/ZMrk2gGqfJ
V9kBF8sxwVB+QY/5KFbKdZo+za5rxSDYgsgd/TbZx/OM6LTo5trTZ4Yjesl4LrdofnNMzSpFbxgu
Uao4QaQaxxasVGfnokb5ENp5Jch8V/Dn7wfgXA6Da0RrttjWQXykQqs6Z/jETvpmfknd4Y5glwW7
sD30tNuxgs+rA4k9zkZ/yd3V7DcRQ/CL78TvdevI63SzwK2jX+w0EBImXUzTfUrrNGrNsrEYAY8U
I/5a1TpfO5a0R1AVz4PTDYe4d96DyVnPdvkGAgNjV8+OLW+ECCubOdFGriEW7FioGAZ94A69KF2d
PthjQYC56HauIKU94qDe5Aot3BYXZO+HtnI+h558ZTrnUatUfkgbvsTMIzpejLB1akf+QL3o73SD
uqPvQCGj3ozI6TA7fZwAy9mPYwrSlOPtemMxwoKjJCfGhdXjEIQF22vZo3ClFskDsyZWvhJE5FZn
PV4KuLoVJycODCvpaONcDuxKPd/6WGzW4aJKDzWwpZ3pzq/VzOqu6Qt+zKu3C9bmlwxYydQGEmiB
H8VFD/kwyvTLXxxKWKRaDhLlbFPx9Zhu1j8MVkyCq6W9jaf7dPZz/L82X4VF83voGN0fm4D5XtXd
YYlL61DGWGUAIOLbIOB8xePfUIBb0O5G2Q+UoLIOKQ/ZDH5Rf81jsG0U/4KddtabMVqkkwYmpNZa
LvXc/9E5EqyhyplXhTfta+yH7FRoR9R9n5/4YbBknVgbLq6OsjR+pRpsQnh2Q4PMHnoC7Qzw3kmx
YHxgS7CUd4RQy7uOxICZaueAZW8i4OqaJ2HX214mv8AzxRcSUejFRJXidWrPMbmEQwZkhcYu+1WD
436s8tl6cIji+TRXbftCL6ekUTfOQOLsstJIf6Qeyoh0L2iP3sPsONW9bZE66wJK6iSqziMrCxNY
gl7vZx7a16RvkG0STTd56QGqA58XGA9uN7BCoNIR1V5ehsD90Q/JfPAm/sgKQv4/f1lofc3A/e2U
y086tqw8ZBP+hxZD98VaScm4LctD1a7uy+q3+rgi++EqoTW7n7kGkNjG65R5j8Jr65fcovOTl2V8
bvAVOoQVQ2+qrT0kgJTSSU5IZhHlVhATOvcUJ2euy076837W3CZz3hAZkg1nZ9GyZk2zS9vJu7K2
frGf5DG6JG8ey4xLY7kH8ACETE3Ad23yxXVWnrOjCXUONQNZ0oey1N2K6aem+xyaW+m6c5GL98vM
DbGjDqE5Jbfuk7//9PcX7Jdqx2PwFQxZffJRlszIVhYPcepQtAtM0lXpYc4kFrre4wkvVcps1+jI
CVLnXSb942Qs6TtgiFeMSqcW0AzNDmwmVZ6+BW784U3FeAtPh57sxenvLwSicJOqkXoxVOaIKOS6
DcwuPmS9qt7HpvvNEiO5J9bRvVrByW9ymrzUsGzrsXDOBlXuNUPRGDOSMoRGMyoNkbCyCRNF6c+K
S22n7N0KHoFMaIZMzV6zGxZ313gYIzAIqju6dTNC6a9NYV78ecI1Ejv46Onc2RpAdeI6o0pLROu4
yPN8+6UI5jKsbxl9Kr+KS9cBSPdVfB7XgUaM233JJv7SryWbJ8N4Z2pd7noas8j9f6Eo1rt2qtmz
3Iqq4e8SBIX3s07etJuT9IMaAxhRKXSuFhNW6DIvbfp54cQ98FNVbbagVzcPc4/v1bI0JelQEkBD
35FY0WHlOGTzLEA30PeYjKAPuBhcashdyI+0VeEnwRjNw8ySpGcL1gIRkSlEZKJLkW/QCminVH1N
QCqr2YKeg4XDdoA8Mfa9uNZwbNnbHGi3Lc5Fg6rt5x9eh1ETleun7hA5dUX8ja5JGjRU/L3q5Q/L
YtbQzsgulRjlnJp15FQKmUaLhDBPQj1FNVwo76xQxpjIR9BdEV0N53ih4gBtdtkv5FpI41DP5JON
MSkUQCDDgIakjl8UlqYtICP0i9HvfT/ZFXh5SJ0Y8FgwE17LubD2U1KWd8CkiyOrqZ5ULSXjlsDb
uSK+LyBBD0lf0Yw7D1Frlw98hFTZNT0zx2o+c9KZqD0mtC0n7+jV4sTqXN932e8W9l3Yu90UonWP
s2dfMg2mOCNek8wOptZseq1UzrnOoqNLyrm+BuxRgRd+sXByH9e0/XC7XZ7P8vWT0t/k0BjVm297
LmBrTHxL79bnuUx+FUoihiZEhXMfiymH9XirWJrGDFLHJQ/irZQxryaJmNrLx5XtkrIy71L7rNjS
+A0TNmL42pGKSw6WqX8Ohda7yfe4VzGwYtPg0Y3UFrfeBXFf4XCwadmcoVGPM7Qow6Gd2SJgvJsw
6wQdQVpZu390QkCz/B9EnUeTo8oaRH8RERSmgK28l9qpe3pDjLt4D1XAr3+H2byN4t6xPVJTJr/M
k8Fw7zscc7HLblYmWPBK8oGgMF46uIg1n82odL63pP5gZVSQfLbcVoHYoFx7GhuWUH6y7w+O2Jmd
Ox613bcH5pgv0aT2oNy54ZPWwKPYXycNyrzoyEOkFcbnPLTu0m/7bQNylZSB9cec8QSwrHI0ydS4
hQLgb2NMEOu25jQSxkwRJloGLguvL68n3tSgvWkSusBI2MjmaUPaACg+0CLWB32taqABKT68mE5D
DK/4aLY6cHirS18TFeN6k8bOex20OT1k8cOPfIYsnWSKPWCVUI51Tns97ESL1xQSiX3XDIHm1P3s
3CH/mEL7kfRUELJTthuZ7LVpcGVA8O04Y7HMldgLU25kQXGMjRY7/VB8R1P9taDu3ebXBGnTrZpw
YxFKWeP5j4TO1xZvL/UNhX9xJVce8vrlTlMQdJ2WFxozN1yaDP7FlWAFDajptEj+ewVShFlUn5ER
RlSCGzDAct08/r2ENO207ET35ZBUjOKSgkQi/VW/RJXRXLt5OBfUA8j+naR3dJ3c6S8X1dcOwfke
zxGacZN+aLOgetJXUICq3j1nwFJ7x+gfJDqq55zYG5o0Kary3wediHPQ2lzxnGpH1kr8GrnsOJOa
f/Q6xhFTm5+wmKkRIVxxs7lIbnRQBt9Ni+urFmB/++I/r0/jDwEfbRehiq+dfLnEqkYApsN1K4c4
/e0k7tZSB0dhTSZwi0zvsHi3bXr2fKXY6YD2lExWqOmYnT0en3jbR8yenBFvCU8Os+xiOilf/aTd
ZX7BSO5u456BxFzMT79RdAuX+DsKB/a7cvKf4aZNACIDEhgu6fCAY0RgLxmDow9A4syQAhqGnP2N
crGE9dRWvNsmqngI8yfnNIO9uQwPudGi4M5YRXvbsnfj5Mj3bHYJYkf5394XXxGS0WdhpnQAaFZ8
dxroO7N0dKDpb++mrv+pFXUCWrPPAMXDYBX2b45g+tDJkq550oIndm5Yk1043Ucv2YyD1xyH3hoP
nl2BYaRccuWEWIYqAs9ftg5hXPojvnCTtsLR4/2CrnUAi/01zY+4qvr3YEyCW2NzgSwG6oPd8cOr
Iw45VnLwyVnIkXq2aRmwG1q/0ToxnrG8rRuqSp5SHXRSBXs8nYwHoVIdBjkxTXe/Me3Jz1yRM/DF
zPWxxHUnbL3UowZ/za699q2YX7XjGQ+mzs8pvfHZGJ+Vj9zh0ORy8IpE8MRTsULAH75RV79NDbPs
MNEY1lkjjIw10m6NkQeeljBqloktVY75GWPR3TIoPyuF7Ud6lwY5YxfOWDyzCHRGL93qGCl5Sxrb
ejjU8jHUN35mcWy/Trq+S6zCm5TAG10vDLxMTgHgpkllJE/P0Sff4DQhZxJ8bmigeWb178K3Soh9
9Yy2MGTr3iUcM2Jop3ZTFe+O8tA1ckyuwT97VT1hgrdFuulhwzJzNKhfCFvqo7P5Y+567z6k6ZOa
texGy+8vNhSDykNa531mjR9z2RP7YWc/xlmE3dJwBSf0wV6XPbFBUtDzhzmeptEDRRVJfRPhVL0W
kXkccCx0fvAhHd94M9iji0HxfwTHX1UQbZ2pXg1FXH5AkByuXkHqVMxz+jkAFjuEiZ9ukaSyzwRc
I9jFqTn++1nbNP/E2Flu/35y8i4yNtInHIIbjTn9xTHciwmD9qkwO12p+sGz6s36SeNfdqo9MaPy
8b/4uZs9vjAAzJ9c8aZPnB7TeoI8z1mU2EDBmKqBf/WGiyh+FUJf//0qO6yTU8PmsdFDMn/iD5o2
HUO947/f1NnVe254LktKod/9hRiz/KpgaPxzplzCDZIRZDjbT01sp2SsE6u6fjq6e2pJ4Mr0CFan
ytrilDoQuU/XaU8nXGmqDaSt6ZQnmGvquvkYvT7cU0qGy0Rxqq0HHmYHkSSx7pwyEf3iZTapUrUa
TJMAjQypbywFgZWQo4IHM3mFREajtx8f4gqVNvXuprsJx8R6ULZKiHqiUYRGkACoC7Zsym6cnSJ2
QinQ2gkbA1ys+2jLtFgn3LoIBVi73sVc5gdZuB5oX1j7A/N+rBnw6DocDXJUNGlVpE2ExnXK9zSA
BYnBXu2xabHUJJ7A/smICcvirfaba+HJZ+pU0V7BeuDk3RrkhS6UldOqjpEdo5k3ofwk9mNqLbEC
wso530k2vQ1+SDYcaKw2uw4WRwHuP/Ujn7rvOYBHoaPqIy45HmZ8pDQHBTh0lo+wmu352kU6wgZw
MdPuR+zQRGF15vfg8a3tl4a96VuQyXiF8d3x5E1UYK5QYhXmaJwz7WDsom445uksVtlJYHxae60V
nmX8Fx7SH7NpoLVCXlpHjv1zbsOXjPTnBizRMQ2jEMmpPUxpZJ7tOCtORuxsK4XLsp6LZpMO/Zq+
SybCQxe+tEE8bbDYYNtC9HmxRsAUAsdXD3RpSq54ovQmGvDNRUMWnSmz40KUQAycA7YKq+XwIH4W
0HTXzpCfew40GysAx+Gmqlr7MeS8FBQ2s1NmxbXLeW+e33GR2kQkoyc6yIsbtzSp5uFfr8NrMKLI
+Xyns3cykmQujjmogpEwmDiekzy7ZY5AkZhbyrME69Lk3qos+oZd9qPLscnyqRucMBFL5b1kQgMn
EGBbWfrdZc6KW+WX+6rX4rVBDyrdML0MTURlikz698QyHn7/QzRUkWfjtO0VuQkVp/Z5Bpu4Aa6y
wdla7PpQflkj60gZ4ruYpQr2mdU629qlfKX0mwOYpJ8InRpXjsAZR+KsKuJqNbbk6Fo6areRTKh4
Age4HDxj5B/iMnuGFhO2APapqqSPNePIMC6IGVac/mrH847anPacd1a4qcF2r9upMFeG1fUE6jgI
VC1GTgqyoOHCbpb0JfppSoMdt3umYCfsHcXGovQqcSnNinrrTSWEHo3UvrbZQp1wM81l0Qy3FUoT
iGsKgCMfEFaDjTAv6FbOBB7rpBbvle+RgEE9gau6WFjJjKZkH5HE7bPTQz2Mp5tR4jQFqr2vkWQT
2b5WNkVF9dRJMLT+eeJUtzK9/FfgeR+RIDMQBfM3xIBF0XJh+++E+EgtoBRjqfG1BKXBwH5iI9EA
D83Q8fk+CvF6kexfgolmj0ZbhUZwgBfW7rh5rJlv4bjbIJ6yoaWUKBPtvOiq9le5zfW1w96YO/km
Jqi9a5L2mif8eb4VJydM9FZqU5VpnXBobnyDp35CisX9FX0FanK3I1VjK7wTHFzEeLBnfzdjbj0s
jH+O5jkJDeNWh5Td6xaDI9NYPNmbllX1THJo1BfciJj2BZwesnwHGNrFoZ4k0wBvqU2YqgS2NL73
oewwAGveO/SIf622utVqJ6jF0iKj2KrN7m4QZPuEVtJzmM7TCYUSfkR5xt1OBp4VM+9KuZsG9WE0
mbl3pfHMFwvebC24jSk1ue34T7vMja05xQfDho0QIw8LLg4xost7i7TrduE9wK9zg7L12lOm8PBq
HCx8td81y8NWe2N1VO3baM7TRx0ND6PA8sPwntCQS0PbkJnbePkhl7qo1cRWxGYeRF74+u8MJEo+
IVK5bwNvFN8d6oUUCtMKpgunimOGTur8dezltC674GzCb+XqxjXIrcVP4al8XRIq3PNRnbDhQdW0
IUuFzMMih+mgKe1fAql23cawEwxZhcdmxnnazlyYLfLyZebTnJe1j7GsLlIxtBnroT7KBhJEaJOI
SvpO4Yyf4WoG/l8gNUe91Bm3ZIBX+sMPdbUe09m6DhM3QBmiAzVTmmxrx/s2AGndDMW/3Cxxk9Xj
U2PRvEvK1Ta+x2mCqiHjSpDgUw0OAIdAbWyRg37Hi90AOwU9MhH9c4q/owFD265+9Fli7hb+gFt5
7qmhjnUFx/inX25CT5ODwNs6jX29sXXzO26bvXZSZ9XUqM0+yzC5jOSqYAZsgrK9znJ+2I5ZrGVf
BFva9zaiLJsPoi3bIRx+uy7BOI9SmLXZMYYY+sE+Ta59dU1ZnLpS78sGMFed4/X3GsQTY3xNXGeB
ds77CGYSMyQ2wwqP41Swp45SvyU0CpyRqWERQYNyB+eYtIvBmo337OAmabn5Xn2XSQ53tXnrOIyB
mEmJuPEuVjDixM+Lt9GpwB4WX8oSJuSR/AxPcwPLp9wXA2WbDB/2HfXUG4E9GDbq4kgStb9PCxyl
C2xhJ2w2+wim2bYhW7Y1MqXeZgfVLqGNfIQdV3tDRooADXb2b1YBbhSsoEC5ZCeZO8a/qW64Lo9o
Z5X5Fvjy1IZFehhwQkZLpsUb53tXKI5pZsY5BNZ40S7G1Mo9oUEh0HXbkpG7iUfaosGqA0A71pim
MiFvUQD8ehRg/gg4Yi7X5oNyLL0iXcoyyyXRTQCa+S7snqwFADHMzl8CjX+UhNetEH0tUf3uoZ7U
luYEIYt1MDGuDDTOZQUbNrP7aV84xntrx88o0vWuG9G56MMDylUjyOfQTl26wyenMjZVNOi9dG6S
NuiNL/EBBC5KEdD+tssvnIDErlboM0AD6TxDhjtbmNx7GwBiUkw/8GTuNEjffKIwPbLaG4avBqtQ
+dfx5vQkBVceTgwCzb87GgZiLU9wu08FbQlE7LbByQ4c+daQwZhkzXwOi1U6jxU28e476QPJF0ZS
hlnZ2rRGvVIzDkppP00/eRpZ+iNGLlr5Ur1wIaz3LoH2ExTerZczrgzc7EBY4VXJsl03I1Qk03WL
kxxdXBWNcaD/cXDI2qt5OmhO8OsJe3yvnOrYTv1hmurmwGCpPFO18EgbD2F0ql+YVuydDlQFdutt
7zNScQLdkduBVlHZ3k4rAmtBAo2u5j5/cMgo58m/YkK9bmBF7/FOzJswBYZVZTs4teWu9AcOKiSf
2fhbju5dcjCM9C31sELLvM4Og2/xm4eUFrgxeG880DrAfbC7DRHZN2GvB2aDe7JIEUFCloCUo1wL
suyS2x+igg8zqOonXpHohTPsl6ap9DW2I9jCPCq+LoOrMSJmuf5OuNeYHM/W8bqATLg4GQa1HLYL
rdBNu6tr45rDUAeXEBZ1r4xljSubjRGYO9fKeoz5M3XCODqwArxMLpXKgwWnyBwKNKklIxgT4IM4
ha6cGi1+0UR+dHhCFc3A5B1pAfRxEWE7D+k7HdBNY8zSkOz2kTF/VygvT5uLBgvkEQaC3HJYxKs7
DlS+jfgaVe1F28wBeFU0DlN2j9u3q8dvLM3jlVST2lZ/m6TYBsuAWIJGgtdfYHo07HxvQltaw/7o
iE7H0zGtvPoBH5uu6nHAzs8t8hh71j1p0vY/j9zyjAkHl52mhKP7bhrOjK3HDHPQhBjF6K38CuQF
w8n9EJXvPj3oGK1eOIpBkUerG7qliGsY0PZ/yzEEFGvX9NMGxS8D2087eh0Zbzr8Kst5dgw+cVY7
mF2ZqFQ+ObC46w5lPt+CUdOWVSEsclL52TDsPU7a/6oyEdNSjnHVbnvyKgN5mro+FlH1wFlPAj54
RFg4L1r11mFiJXMcxjSuTXxLdwPwUy5DvW1fwcICdsgxcBPt1wfX0m9RBZ3EaBdqpgzNa05NYeal
VyR6d2viNF/ldEsfs8A7uvSy4tHFxYhzbHhAL97jdZnvacQOiGpcDIl+mXOcGrZiuDWV4X+JQIC3
+gIt03xyauNA2JoFf90A3RaWgpZpvG5D68ieSmk9dc/bKJdbrzLUPlGx4oxPbCP1ylfvyMSjuVL4
d+58W56A6LWFcx6khwvIebBoXP086ffgg6ttJ7KacUZtnKM4IJs2c3grzJPhhMjvxianFfzEuT4A
teJZZ1FXERHZnA+AwlPL3fs9ReAVKT6E2YTBbLxt4IEfsDA/apvurLTwvC2kimlV4LfF+LzkVXGg
QgZlt6tkdZ07DFJ0RJ9ICoHWqTHXB0XoXYeOTb2ACM95sV+TlKsPMD8G+Rud9pcdUUI+iuU7yuII
Gbfilibs//ZAZAKCWKRn90JrMkdyWCccC0g6GGLczrWFj6PEzR17r1USUCUn45xZQPKmffkcZKSZ
oCB2DoUz7Nq6PYDVZ7G3cecnafMViJDPUMutlaQuo2FO+wSK10XG3HqYvJ0pJiKOiyrdlSTnK6/L
9n0Cx8O0q/ZWyOo/a4zVPpa8WY2dKlCF1jWhqfySd7hhpbAOTkYHBrCqg0rDn34IyWAyUUrinCrt
mpm+xOmNV/ff3yRVdg3A5sPlGwmxGcYRWgXfTp3/S7uLzthZVHR3XEp18OgMhgrBsB+N7lKWBQpY
m/rrYeIWN3+2XvQd6fGvowAvFwv3YWwYp1lVsLG5mJxTY3qf55pghM6vMCkUlXfL38Rqtk6IVA+2
PZBnNL01seWPMVXUy1EBPAzJvW+64xy56sA2JjckldF0RzK8adgfh8F6cYeNMxFcoDNNrehZYUC8
EHaZhAcye8TS7/axsF5nN4n3td8DDwnkn6LFZq3C+MuYc+McFtBx24QDtFjknxQADa28bBoe73De
vdEBkmCp4t1qjHlLS+aFUPl5QleFWxKOOAHw6eflBJRzTP6G02QtgnUKUjoA6YQ663lLuhIjkpM4
65zFfKlEZppimFzzKjkf67Rg2NFQt55JAaHS83ZqTtK1VdNdAsaTFiQSJ3XDXTLKu/yohI2OYTl7
7COHrDMZuvAwEHEnzRE794htIenT8aTR+E5cN3YNAuDZk3jvUvJWtRI81CkULIAc3zFvzSqL3VdJ
HI56kvTmeYncKzPUezNMHpzk7mUre2jbTOGLKHq4jTpXXq6unhu1966Lt1hv5F43OCi4VahnN1AE
tBnC5ubEtCPX2AwR7n9YTF7gXmpxhqfCD6WXLNDRR1UmPLqWfBOlbewrxh+RQzauqu2Hx4oYccFZ
yX7qtlr88WFU0Dc1EKfj8Mru3m7HKT3qHmitRlcJbeFt2pmBTaYE2LI6e+NA/EL6ewW/ojpSYobL
Iu7ix57kPNsycWGZKpsLqb/vFEQPY8Ix4Vd65za/FSZsQAb+dUT3XjtFknGm7d4ni6q6TMHV4gpT
3SQOJ8Y92QoT17gdy/SeAddcCwvvjpMkWNX99E9UK9qd0hQ7XbevKvjODRYt/Kjrqr86+UxUHoL7
ep5xNy2YpfWY2/UWhVsMwR8ZT92pt+QTtJEDjjLeByjZXuThOmCpSlFh1xKqPOC3APS0wfdKUVK3
LbsP2/PL7TDjlQ8Kc09Z76+IjZGqsBAxhmIbP8EZgUuN9kmuXIe0JTjlLcVa3Nt/I78i9WX3LC7z
p8NRdFVaNGcV2XvaN29WCBVBV/Zhmhe6ozgms/oywtY5u8xmxIgE2Sbpsbf7dyoXWGJQTspRI3Wb
6W5y4AjatiKg4ph3Gti8E8P6X54IQTv5WGIodlwPuvzsy/ocVDCil682mcGKQMs+WVFOyGsBXiDc
720wMBPR820RFopkj00LZJuDfA+8K7xCcLsceb0SzUiU2Fe9InO2c9TlmwxiwbrQ03huxiZnjr+g
OlyB82B5qQPAer0pUhKiaUunGR+LmWXxOci9iKgzxN8sGfcVkJez1nV/GKNh3zey5GYUBuuksS5N
BwtKh0y7nKH+5kv1l0ffUoN/CJt842faORse+2tUWZ89O9cupfzvrHPjP5KnaicFkgY+s/9qnDNn
PUc1xA9e/KrYTYtDpE7IN5D//P8TPlu4bJBLDKSLMkzCXVoTH7EIJ3aE3Y6QFXE3zsWfqTGZQrbJ
dRJ/UspRgJQFD4UB5Pz/l2lMX3x/iPa8y/IY9AWsXEYJ5Vg9s4ygJwOK5MyQITkDXCZTDnMSw4CD
SyFJ/6vtydyqEIjOZEMWzp1uCxN+xiS2bJxOczIjXJ00BnmbynPg3gti4TnFT3GatRBpWVc8ho99
YEGMC0K1hcu6GjAXHUUXnRq+t7aqIVjblp6+sIg9ymFsDpaHm6Jp4cT4ghNUZJfolVP4o3erP1og
fMQiIQttmrSFC2IzBGWSoX8zIX9DnkByLtKeC7Ofr1McOWu7w0Rce9mZXmn8nxwaK9n91ykwYaAv
trNnvQouOZvSrE8NeY21WeOFGRqyUjD2qiZG+0nnD3dqF3NohBKZitfWkc2xtmAcFklXb4wJ9JPX
W/VNMxREj4hXQ0WxRZeW1X2ckZR3pa3qX01lblJh/PQKz/2bkuPDuWICN829I1DP6gh/UoL+c9/a
dhhfMyCdnf0mBKeyqbNoZIg74pu1LH4PcABKyjzNkXa5vLqp5AcoqztaK/KybeuDwyxj1wZhurOL
4pOxQHttWvFqGLkPTq6SnxQgXJt8whSsTOMytWJ54wa1wKXajfC6Zk8YrN4VeXqam/nVMGHb2nZ5
nxlJP2CPN159MidE+rqh4KyNC40eSouCHfSkxKj82SD/z0uKR+PrFMmVnBz9JCCi1yS99i0s8AOY
s7UVxmRqhISctUzOSoh6E4apM4VTZKaJ1RN+WXy/wU8C9Y+gi+URy8DF8rP4wAh7DwE02/gFSBLT
5j46C4zAUoBGLum32EZjgxwdRdkm9dviGoXpS6udYmfMRXUyuiXKHVYjpJwWPkVFl7sprPyQd+D/
lGMkDBW4UCEM/xwtbZ2NpHnU0OPfnJhvTtydSNv2rekNgB8ixTyvtsJB6JuR2w/FDDY1n5Kbn6Tp
Kxjp6TV28TRgpb83WfDVBPTzplYbsVxCNjD1SI6NoSEM7Du4OH0z3ezbjyv5EWsjvqnS/G0Hxsoe
C/sJZNfa8MavrZ5EfVYOwSWUpC0lTQicrYk6otpjlXXtfotEGez5gr2NdvhZEismGwdDyzolUjxY
jCEIawf7NnKNjZoc99AHEZMWEsDwwVMTG7YfX1qH0hEUwIL8LB0iEtRMUGE08bIvX77hYx2523+0
5nTvYNEdlKpPre6Ss+95xskhh6vI7JKyB9gQXahbtZh4ILyLKNoYC3bQjsiyeiMGsgAucaiL8ORo
2LIgqyHusXaeUPHnNWctHkADcZh7PIOuxr7WtQV5LWrAZ/fZJxUlzZ5HRF7aOPMujnprHUT58pCl
GLI7NXABi1ofEwZZ/nygA0fKbLwUI+dqa+5OS//LJV1epsnbx4Qc1+1si5UHhRxAv74E1vgx8/Ac
KyCSm9Gnxy5UeWPSVCP3vsvXXRjOpcuq4RTzrlwH8VRlVh4Lp/0EN2ztCC9A7C+M8QGpCkgDnvFT
yTEUs41eIEUh+xkWmnLwyh1NkDSmTm2/c0mkkYuBG48rPwGPdYt7QBOUH73Otalv0GzI6Hs2moTu
tnMutoaIjVsQGATJMgtSFT0Oyh7v/15I10I1piRJBuW2Y33mmeSgij8w2HUVfuBo9NTe671n0Sb6
7k5Oe6XranFir62mjb/rDDd0DMWDgRbn4pG1cmUZQ/QNeu2IyzTE4ueDRlLSvjRA+BUx5ZVTz/av
YAjpXFbFFp/Didn+ssRU+W6s6EMxw+ju9bp9jumRusZVzojnh41jHWsecK5ZcGsZWlue8Ss9yIQk
h9LRHEMTvzpBoYy3SfCR+2b8DgP4WlWQ7upa/vA0VSz4q9HQNcQy2oL0maq7dSIw5oscBcmyuIF1
Ri1RBSOQl/hah2H6LPk6VwoS1S0s2ulR58EyxT9PLoI+l6IEXqjIHhxzAnjDMChZPwAC+d5HSD/h
TSP/YrJQb+g5oBHbSmJFdPZV3rcfZowjINZdRudiE96I8uyxe9dXjCS7nqnfMH/mbTrcEt8vPtBI
yb7GXXJJ57r8iJyh4gr1r3TDPVp5R4Y0DD8so0MaIEnE8J/FNm6LXR501SaqpXMmsKtXLJ0AzuzW
2TlNpMEmW/N7z4+kxCZHRsWATCT14CZGy9CakadbWtJ8/RyEY9IkWPyeNZ6tZijzeyyCr4I7m8cw
+LVrsdijc7s39PJIyv4HC2uzsWdqxxOd1ntniJ/kfZBi6wBOSAv7SBjOsBaTa2wD7b9kZWSti9Ca
dp0y0lvUnvqY03wTMUUDz8/WzVa0Zyui1RqOwFXmITMUpmGxYG9tM0j/oP5+9NSnOcN0JsA/bWyT
fERn9kSr3Ej/8BB4uxmwtlCddcn7ut3SOEaRUdcoWosUS0Uf1hSbRNYBMEfnvFZG6r5G+B135UT/
rG0Zq7iYzWuCxw5wkdMeWdswwyg/PpLcwKcQRfvKE6R4VDRtq9bi3bCJfJKpRlSssAia2IrbxHV3
qvOLa+JeBobfaRYlP5lQzDxZWtzNWCWnwi7mXblQTys8J1bG1GkefpcRZql8Ht/dKvHAIQy8ebEN
oUbW7+yn54E37VDHwq9XUQqVjgvgBuRiS92y3z/+vQingaM7YyIwRiocjBTELMFSewnn8tGMBnoy
XMa12TvJVzVkYq2xg5D1Ofq1/hjSvLt2abNXIgQqIziJw03GQjHV0T0Ju29oQ8ZpxgoBL8CCsRLk
r8XyggMLMqmVfdccQmf2Sp429QtpLDxpL8d4xO2p8ycKfXvxhOnM+VmQjFUM86coE9skQ7WvrIan
Y6yte1XPdITpQzcmkBYQmEnRQwaY6d8gAe1zchnjD00N4FYl4zPPxuLYwWEHOWfGL0ZGvN6CImbl
Y3AOnMh6Ntk9CjoTKga+F5GEt1nq/B4S23vRxaS5wQgKMEYcg31jwhoC3FxmcvykCuaNPwyrVPIW
mybBXrva+DjpHgbBzFUVuSxfZQlgkh+mgPQWA256GYZZvdTVV8XF5CBtsmU4IqZTL6P/OIcm29ww
xR5AAQ9VDDaCFBw1WmPoX4o8Mc4pk7ZLXCTUsQAol4YfvSgxRi+RD0U7m3t91wHlMmL2Md40s6eu
vf3iVjYHadzLJss8Zot4OiH+dFu4Vu91Fbs8FdBjpH0a7KHeQVEipMIA7vHvJXO4xgzcVwHq6dOU
u9V7OaTZi1HBRYdnzr+4CclUNdV2or/sJYQDBaGqvtD0Yr5SdAtVm6P3zVSm8xxCvU1rnZ48Dz6r
6M0C+6zaR242PTCYoTMSgjyXjIySuAWVkZryIB14Ut0yC/TgFNYW1HT+GJJYtmmdG1/7G0Hx07bF
DrjrIyBMeVhX5xqZjImqcDel41nXktJlCCagYdy/GatJzy3ip5vk53oqZs6XAuVjZsSItRPCQ9I8
iw6LUOV/yOVcxCm1JBtpjVueXOsI6F9i5gx+mFnk3JXdSyyuTGONzFAH5hRAXUll7E0ZjYC35ifw
buOaTi3MjuGYYHS4zdqebrRJ/OwmYZ8shPJjNmEi0zMPblERUU2MQt+ZRqt7OTvgYmdD7M1EF9c4
NL9t0otk/zKYyqWtr2m785raPduUzD5IBeyrWVXbBIbIlvagCue/aR0zbrJntSBkuiSZD7JLhv3g
iRvLavndmN7VMmeaHTSsr5RQ5mqYFtS1dCC2+1FwjyRpwbivz23NVRpS74hyOcI46EMwKkZJSIZs
KhLg51L4iOwSYRHd+OVknAnN7sY55I5rl1ytIA/j2q3ivZNHn0sJ5r00xNUuXeaBxTw/gOHSY+LY
5ncyhQf0NfWzyF0XB1ZDAWSmeNCBIRfhQK/jpgHgdSOqhGkBo3c6dfzgAHKsArk2VZux0+9KBdPN
En33mAb/Y5hKNPEGVi59be5JZo7GPhw0R6el7ChsR3nFdcffJDWGgs51doxm40OSmyaBLi4G7mR2
r0AHNmBJ9G9MCG82x8DVOMcVV43K31YoYY5N60Gl++5igQ86JglLaTgNO6eC8sZe/6jrWzpk/+nI
8E5jLq8OhKAGSvWHzsHotyBhIuRlq2xuZFz9G7D4iuRa2O2dxdsrSFt57D8MFFW97R0J5SRqxcq0
OCf5EAbBljb9t1/GKO/cme+2MZh3y4e1xO0al91SIEKgdtVIo36z/S47xoNefBzl02Y8vKqItd19
YCbu6GIYzWcsMVYvIek23KH97K3X2X+DsuILBXRjuvn3n71vxJcxgfwBvJQZj53vSq/vTwlBlmu0
vHT28OK62D4Gh+JqqD9XaDbmLZ7s6ThPi10BRhJcxVeLfr/rUn21UoaDsab1X1obhdcZMrUeXX6l
LCfqOqv+I0Ch3kya6FIWXJoKaSKufqRmL2+egnQpizw40U1KULgx34pWWADDs+Dl30ukSMy1UPSS
6stVVrXTBf20rBrGi4hh5uoqNX7R8rkScuLCzTBa19aR64j/QnEgZRjErWQprR+iUA4P3OAcijh8
V2VcX+I4fG38+T2znPDNMmlfHo1xxJkD68Xrhv5FjbiqffZZN2wfigx7RArhSNIGLwaGno45nWPy
b9QF1LowzT7QscVWupAympC3r55N59pzoVz1ffjISlImSGXDJguoK8Ilt2C5urvZts6L03+M/6Ps
zHab184t+ypBrounFrnYFurkQn1nS5Yl2/INIXfs+55PX4POxkmyC0idAgLn93YnUSK51vzmHNMP
oTMnivtu+g5nsReE1ybgxgZdm+4f2sVmpRTRASOiuggN7S12mtOgK+E5bsvo7CnxO61C+hpJ7iiT
bBmar8wkKxI1Zrq2sbFeODfB+OFbWBWaBwpEb7UrzaRMkwvDuJhsR6bL6MqTJTMG4MvXrHpqA8FS
1HcfMkNAyKMvaTuown9jQbfFStw8+1jnV1YcV6AvjXtpucpDkrb90eyZFKlOa+7SepLArIwriyjd
d8U5Ev54Bp26MSidxZlZtY9jWNAtwfQJaCAlYTm6q9an+cKA0kxGP9sHLmUBwh+Dl5A9UOwrSJFx
Umy1Kk8egx71j/bimSJoD4HCN89SLdmLKjuMJOdPuiMRfMKzba8qQjA3BytWIdVvZ7TsA0/igOoR
P+SqwiyXDzOpueJROJbxaBa0n9n0UG5CNmGqGWbPOQpNXXRio5WjtyMUkR9axZRb7BD1CoeAc/r9
INpEwwW9JbKsk0k8VAJNohG+T44EY9yAyvaANXRcqDhQ2NomjzmAoXaQyYNBvnfVlZG5EcHwMuDN
WVdGDCqYXSkLVa7n9FoynCmKExnzTZNb+oM/CcyjzrAs0NiPqYnurNUKbSfilVq2TR3swB0fWHs4
a4NzcRcroDq5Gq5CV7027Km2Sqsll9y21lbeDgi3DIrzLrN2pS6xgspJ2EyrRwdwrxE07dohG7Au
tWGcF25lgSL4GVvVgMGDA6XLBakKU9PUheUAa4RUDCdGsm0UhcXcidXy2gUMPx8LuAVDb/YfhbPy
C6ZVshq1nW1Jc5PoHe4Vz9zhvAGJVyYEoDKmiYZ99MruqEV+tWUKlAE7i9ZcQ4HRBjI/Do42zFLE
l5mrYW/MPc2/tF6yb/Brzhkd+VSPadpBxjoVTry32MkSaDT0+nnIjIbhJo2FzDvtxzJSi3Nmms9G
2vinUAwvdS/MY1q0fIPNICWdpEtXMCEvDdDAVZh8DjiBuYfo4aZsWlRoPCd4RaidKIo3cm9yk8s8
ekQ1ONrQZlAtSLsIs6svda37VH5NLEtNKfbUTZT7MkQBYJAD2TFWdnbQKDtz+lA41M51U0QcS/hh
NGP14CJO1oFm7oSLz6e1JHxEag6MuoXj5GcJ0KS5HfQjeD5bPo5WVEx1W7dK6+v97weVfeF+pLx7
J3JO7gjOPTklSuQkNqOcycRDz8zooWsNAPg2ymdh1ybL7THbGBkOjDht6nMdVgSkuyRbV6MrYoaX
4EqobXw0GEgSMa0vWhXwjleAwJOZqi8Jnmj8RwNDfNVZeq3uMqQ2BgpFSWWsMkrFEMcNue214RT3
CCdwssh2Z9awL01c7UZhPY+ZEh9CtXvxXBX8II1h61Q1roKxLCi68o8PgK+zQ6lA1isaZZMlFjeP
39Cj4qMv2ml6rBj/g0uYJ9Vgvzt2s87yU2tLogw8l1mW56/CUDcukPm2ZOiH6kM5lFIz2VQauHGe
9xUbOg0IzFVprqH2KEEbQjFBRKYTpLYuKXJ7pAc810GnlGnARaJCdgnK1uASkYOyr4PXWtM27Gvm
feT+jPxmONFptGBzvvz9FlQqzJlF8h29FKP7lkKDZ4aTN9xAzpG0mwelYAJI0KYDFWfkMzkFWvv8
EnbJy8Bwk90UDZC6QmE4KPeepPnMTrHJDpq5cT2b+l73c/Kj6VF0SBP3Zmfe0ZxiOkqfLAOd/GVm
Oq+BOsL4EuSXBni4ST/emqY4DFjCoSXB+Qi7eBn7nG49Q/9Zy5vmMUAqSLlZ4U2hkMR/IwR4lFpx
YyXNQsdjJVks69rYaIH53hbOtSnNB4S9XdXlixD9lrXgeihRsYSl/vh2/Uyw6pYyZUHRmHAPysW1
8nNPH6TbThRr6TbrWMWU3anGsmWahJ30ShmUz7WVwLx80V31AfzrBb0WCdH6sgu333qGls/yhBpO
LQ/ISWI/XOqpyb+gXFeW/k7bmdWZd9mihZSFB6STyT/uNkJswWAuev2gRg1yjnFO1HhbR9PgDQXE
6WkP9T/akTNqTEkYlmm26RABZkah4VJ5q8rqI6bdd9kZxK+pNeMM9WikCT41EEE6fR9D7vRrQ9dZ
WPnWVfVZefW2d5Secuw6auk0aI7zRAMT3t18tGu2RFwFuIvsBlt/DVoG73gx+AOT2laiGa0yd/hM
e1tuLUY4C1Ofimz6irV+3546ROoVl+6jGdP0l0a52LURJRSGFb7VISl1EQasD8suWzQhIySDmStp
P/UcRfm3YwKprFLnpJqWz0CbVU3EViUUQfY8Ch9AzHIgY/vEhpEBFXPXmwqUYCH7xqXUWrwwE/U2
THCjZTTSXRQ3E62P6js8fWyhC6OBiWAfwLz15BRAilLdRCeW+p7XO0tnBe15OQcH9Zu5j4oMD23O
aH0m4EHzqngNtG2WCjnbQXUEWdJY+ilJvZWjxl9oPYSKzeFH+tWd0CC3A/4r+2vGWOlEW2iPoc/i
b/oPQrexdupYo1xOrPh3G93idoFH8E0F8psBE4HUCQVsPkWXDkZZjaVaiQMqG65wYZ8HpIGCYQyd
Kf6MbZUWeK/agDhUxkSGaQ5U6m1UZM8ANZ6BK8w9zKmdwPCEK/KVmzrzCwSJ4Uc08gA/4qrr/Rar
1trAXvr7K/ycvXaQxucQ+zzlq+dCYQJD6PoHWh+1lkDjpXfB6X2h3ecn1iDfRR07cAjmZkM8M4no
0xqAc+c+cf9KWMsocNnXZVTXGNwExy+3Ks7MWOK5YVb+LH1Ti+EdyLvHEbJuGqg/4NwrP+0AVLu3
vNAAnaTAEJzkRBc2haOe/AaG8KrV4TqxVYL7w4fJOpOlqbbVWzpaTQZMidrT8VPTDqrIjzDW7krT
feWBfmY1zI61uNhs5hHTWq6gir2RRvMe2/1e0r9TGZQ8UZ1z62h3cKRng7I2yNd4wYVEEtssiuBE
SjmrR8/qWTbON/u9b+A2Z4ncjl6/dIrpEh16NDL7zhUywIm78tLuxGNBuRACwQqsMs+3PyDcP0N/
gvyhLyw32seKcTVV5cvN0/eGPhuQUch+KrSjCAA3Ls/c+KCB+iL9dwIFewykVzfXv1y/fdV9ZRUn
NZnPipqc8IYIumXDui3B5M96TcAKsfpb5Jo/PrACNrzlZqSQD3lbLHx/CJmy1XuK0l/0eko4s9HM
SmAYMfu6saEXy2dJFsTOkdP6K/AYyQ56t247+2g/jpKAQ0qyD1I7NSX2yE4feYwGVgiI0/ZUt+KT
0Zf0suYHmxXj7PfX+qG2FbLAq23WWB7S7GvMn1raCgHDFD9ZP3xmwdaJVVpOHALPrlU9NABeYIp5
88Gz2D6nO91+rks6Y0RNV4zT/RA1PrLUObvhQAOCJm51uQijbNUnKcVK7hvUDTwJDTV3A4KPz1y/
XDcqAPfAYrspcM6y/k63YV7vk0wha1+vw8rbj4bAGSJPirGj9vvAhgtOB4KY/1aWN6qhFzh5l4I9
GQ0Fx5LwGsDUbRnZBz2mZoC5Ya4x6x+uWs0VhD64t+pF6ZpHUzBnCU2yPFa8Z8Dlz+2yRaZjTJJn
2jazuSvRGV3PDDu+1W7wNCZMB4rxi0QdgoER+kuoP5/2qF1RKT9KCsPn/bS3jmt1MjWiE1SkAQCJ
YG5yTj5e9VmU+NDdTf+SwveVOQiJCQPObJauA9hU7q6wYK/kBDTtity8CWm7a5Kdqif3kE6ltKZO
VBMXo9QfEAayqckcjiy1Z2l6DrAxcZRSoWwAEL2QNxpmcOjvY7uhuB3q+9R2XTIUn2Ggu4dLbl7Q
ZDv5/BWJbmf1YE7C4eYJ+QhrpqZOAwxEx5RQh6Kc9iTmAETWmBRzlUv5L8RhnhmE7GOxiY36Xabl
NSjDDxo4YMzg1Kq04Fmh7Lh3qh/Xcu5ixHlfUp0Q11fmBicgyccyzF6t4HGQvFGyiP+P3yDRXl4w
fh1Li/hvZj3Won7OSY7UpctlMHz3c8reLJ/SjonfHJ0j3jJNw+5Fr6tnm8zMwsivht+dTNycZAov
vZxa/NqjphNs9Wp5ZtnzQVU8qmTBiT0851TjSh/TW/9OgNIjOrwu4vR9pFN4HuDBm1tpuQ1BBhQx
/QH26DyzZrqik3F/oT4uNy32vK54rvWBPJl6gat+dZXx0/CjU5SMa9g0706oXjUa/2YoQCblJKw/
cXZL0T7BpSf10t9KzeC9Ebtv3VPo6JfCMb4kZq5Z0Equr9G6L+SnaRylH26ll37SrinnXTUR371h
h3mfkEyGRj5A3SSgrkNhojanQelQNO3bNnrgZ+hrQF37u/DnuWhvyCQYBG39KyteRq984jp1MRL1
oaYyOrTSS9NbtE22L0g17+ogdpU6bHJU7pluollmLBSr4MeQNPtqfvzU2gkLlukMKuWNFgwq7e8J
KxKA2v3d14yN0wKWyTTvyfdAmwgeYaQc1aZ+HxTwEUIpQNAeWokbzdXA+1lBfqSFc2fWyhv5aeqD
Cf3P4iCajZaZshfgnWxp+l4V8TpPgk8CAqwJlU9G4U/1WrOrdzpUSCc5Z5pA9go3mFF4RCJKPMe4
cxorflURJDuFO45hYS71Wu/o9NXJLOk07POtJeybllhoVk578aW50LThYMKAYmylvVQmh76ELZCb
9H9wDeWaD24ecA5aD6cktbFL9GGGFgT6QYyExEg0ht3VFQHkrhj1vSwI70vxMWIiG4v8p1FYancj
LnFGH2sMlVytSsr1UFhmQZ+8po7+GabGl6qYD4KLST90j7RucamPqfYNjbkMdCKaUU7rUTIv23xP
NmSnN8W1K/oPz4CYHJKvs0dsDXXGC1Sz4DeYzSY6agtOgXOctg8Ixmf6ih8606OuY4TkgbSjj7Rf
JDQxUjb7UxY2EUGJqZLNxYSzpbjnjZZ7VqMGmUvo6oe4pUW+Vln6gtAVRNbnyKjAA9V5kaL7J6XN
glTmH4aRrotRyBkbEF7xqNx2DnS4AjM2o4x8TtzkM4LZ1AFWmg3ovmBI2NLUVvupWuuG6k9SB85P
jL2GolFODGHBF2q+nTzhvAyVY0jVsZ/S1WOBWJiJ5ssXmETaILsz7YPkAqm3ItiVNkScqL7BuW1a
JL9IqCsqr7zZfKmTDx0dh6oDqq2GlKdBkHsgBy8ug93++Brf15IOglBhA+6u+1ka+vmsGzkyXWzu
/fjDK/DQjNNlYvrLvdMQq1WeKRgh5joaX7X7Y7dcm0YMHuTFiXmV9LBbAxFFT+92GCQufUTaMunJ
XOcJHO8qRoXslwo+tJksszc4zFNJNOOrcKTQVK90frH/5DbFGUN9zwHnT3V4k1Dbo1oM06v94cr8
cXTtu2O9MFO41ZnDOQDfCwm8m0kq6LBqCrLoIZzL4NEYJxc69QRkihaaZzG92YiWYZVu4xo0lAYd
n09wfrhJPPczxtG2jeEHz5CtqfugFh9q6p3docQxx06h8JMtFoJwllJKNfGknjIuCb7ZnZW8etFs
bpB9b2HpeJWKg9loaYbes1v0eIcT56BwZyL5s9OygQodc9Wxqk9DMA8AKXWjuRYjf1od2pca54cw
OmIeam3OQpHcekzqdQvmoU3fcgWENnsZORvUekOCmzNVy/f4Nz58gxRn0rjw0FhNtXX8HvvWg2l9
52F/aGgnLnp5Jib+1jTtJYqKk2eQO3ed9ahsWgXrEJzbF4AzpzJILkOHFyfNifYNvCkG4yVFk3Pr
lzD3H6kzqykoIJRaeObJxFdLxEdHNEn073TExRq1F2wl3wLCOd5U+9FuKFU3yB8SZ8kdBo1MNkm0
Khou3zScqUq4D8fgSbPwBuZvwI95axgh6c0aTJIz8eZ5CUiW0/SAAXgOgRHbK9ujanyJ3PiFvPLg
XRQefa05Z7BYcKEl01HPXuR4RfFVL5qBy8Fg18zWG4Z1XwHwFitsV0LjhEwGrMNZdkwNH8JDs9OH
LSxAnODA88hosoa2XirbvvVa9EzmCPeg0WwtzTzZIUMffGRAnzrnI+Cy0xo1nnt4AmD70rul1+9t
2/GGiQ+11T+MnfPYWMNGFR0ANPnEwdxHsGdQ0uq3yC8uZlyfvGhbyQty75ElwqfmZLDXW/yasasf
ovjHHNmN+NW7YbtUTvLOoD5nNjCojSHGgH04Gk12z2KMkdgWZ64s16rOaWKkIc1I6tRqIo2HypBc
kkw0eK3aAjSMUI96F7MgSdxWAhT0rGBTZlcCJ69lRtEsCaa9rvEqVPTFL5JQWQ0GcByjLvMFvO81
hpqzlpoPTk4AoejWcVnRuUASBotMI5pXCJQvrmocQxpzSJDtGVQc+r4gcedG31hHRaAuncxGyrC2
JpjTAG/R4OcnIrHv2AcPBlHGqg0PohHPhT2s9SmOFG5ELw8jvDRXzdYkg2bRxE3hT071EEE9HgQM
JCgQJ01b0Sxz7YlrskLZWH267UmNQ7Q9oO7fooIbXtVwrbLPQc4/22Rvs5qxZKrjjIuAoFbKnGEP
dZlyVGAHmjuzp28NaH7rEsXvEuO5L/sPzC17QyOEUFOiAWZqoO8seHS4Qg1mKVG3JBYRqgciLKj1
9Bb2ahh2HVlMgd2dqnWuVDCDuepZl9gK6K2g1Gvem9ku66hWwITFNZtbkwhxcQ8CZkxFgXGh0KQN
ZMSUQJNKidiPmsvQrPVBPNyYnCvz3/+addxlTSjsJbkawApvcnDIrNVME3NSp8oUrcUkSOLVjN40
UW0dPDmDGd9LQPrzqqDffFBfkIfAAHx0kf0YdenOsMon2AjrLr74MTD/YhokQw1R3Z2swyuHEPb/
oF8ai4t47MttYCuP9fDWifhVJjbFYf1BV70XsE/UQWWPYVrfE4/BjtI276pL+tAt3LlNAyKh83w4
qC7UvkaG336pPFGX+h5MRfLtNBArKcR0AxzCLVaTADkkkKwI/MD+bDJ69Gr8EtVZJTdmOqvJujwq
Da70+lVOfqtOUd+iBnK85i7LJLiJTL/YifJhaPp3mIqTmRVPdT5Rq5ifUpHtmYO9ZE63UjRrxRJ3
Pdo0XdbsdH1fTTZ2UBE1r3bBrzSUz/1I/5S8qvbYfeiqTTOVenJN47E3/VMZfWWVdwT9NKLjcYqO
uv6GlbDzsC9gYuqgGtAY2nreqgfiNs/j9ZA4C6SqVW733A4KhHDiKQzTy0tMpwKT35olUEPyR4TH
pmuuJZkjNnbVKW2pPWbpPtTHLiQe2xe7xIuX0NoC6mjVkZwQoIC8fjVxTpMcB5JCLydCUSCRIQ5q
H02tKcqa6ZSPFqKc6B39whAyH9gLVGm8c1J7ZVrec6gPlyUr3QsVLYfAE6tEend4obPWtreufSub
6iXymXHmHvgC+qRfQjhNeSx+8omDIRMmo0ZTPDvqnvDKLTW53yfphz7SoJJl/q4DPoFFCf6ziZPG
Y6Pdn7IT9JUHf1SfQI68lpV4dGr91EQ3V6HntKopvKPXJGLaHKj9U8gdyTS5ZdYMu4cRHzk74quD
gB+n/WfEGGXm8luxnUjUmOSchCMhXBH99F2+Ma1iE7ksbYX76tThQ1u5+4TxuhIijSCgaVL/dHzl
NBBZ0uL4gVOXZbS8BqQRQkM5jGH4Y3UdeuoHQ4tvUUP6TabDgYLNJdI4pQqXkCYqXgJtOcTc0kBn
EVEv+59sw339Fe7MawAhdWjUdVu1SMXDsjXQIswzhpldrH1Xvr81knLvqOGTZMLaQ3XU3f6U9uTC
2DUZ6KpzPQeElGVc+qqs/5kmKtJOPgt4JSCvWFTFNPnQe12DCiGfC0/yIMPPRrGuYZjdG10++F07
vQb3glBoBuyqw+GgmorL9Y0rCe5VNNA421dTWVAIEtAT5Y9hKa8j4ZWYUqse7BCgi2eEhjPY5Bug
alEkhzpSXwMP1VJR5JvjP8Idfu1K86jVzRVQU0Y/uoAT6e4srTHXDfVyGHF55zt9GZ/S4CuvyA0D
hxoONL6E5In9VUqtLMyMgky7kD+pURAKG/q1U1rlFTvcd+PiXVcIdB3ytl5lRZa9h9bIjP2b+wFT
vkLHYD5VJKVj2+0VpkMrFusVrII8QDiMItbtRngZWwLgcQcHTfXPTA/ylZJ8+I2nbMK2ZaptWeyD
QAhRKXHpbdoge+nN8wzfpSjV8pE2xXTugcZk29+W1H2WAZijmHrhpSs3oc7bxlGxBfCG3f1+SJJY
+/u/1NqhTNDFOFWqHW1cJNp3nceas+ahzIVTjvMu4WxnxdhbRJWwkvfFQld8Za9NH/A2uPuKe+Fc
DpE5x5LW7Ms+ave//0LfBFOnjaSa+phbTFZbO/1dB1azr2jtQKjWwmFFMOWualyGhKOsnH4oyFxY
xd5r82LvxjFB+n98XkAnWtg+dKBK7U/mYJz8ABB43B7sJjp2qvsqQO1g5561jNswHleQnbPRmslo
nVVkH8awo9Nj5EJlYssSIQYrNcIfbFlfneLRudrfJA1NgH8tuoCbAf/2WFMCHIzkZHAJOXi1kKxq
/+hC+jFkFO0RGAk3m5gW457iZvq1VsIpDlEvXj3Pv5OVRYktxUujOS8WRUt41Z/xYMVYh4jqaiJ9
TUA6MnQmKKk5k9fbVx/C6sMFMLFwyiBiX2d+5/oOr6TY4MSNkARApsIzsyPzw1As6ouwJc7C4oc8
jVh2iXxK7fFZQEkNVDhPDRyUVJ3rtb6N1LBaDKG+BLHezS3FWA1jXRD34KTVR+ULS90Hb5yKpUu2
wjPSbGo/B97RqkhGtC/PIQFuTYvZYyrNx5FbCSu7Dzzwz1Dm3zoJdRG61buZQJQZmgu5awzanYA6
lXIjjB0MUphv9Z6tWqhin2f0iHwUbBkBflZFc7JrRkiy65v5sjbtvcCK4INdhRTyVOgZ8xfivCGR
X8jmt7zivJ3YNUEFqI6H5KQaUlIqztiaE5JEW016HxC4qUpSkEBH/D/ky9292zsLk5D26vd1VUVD
5taOD2qePmfRiKywg5lBGVAOo6T2v3xHTGhQZVPg0x9luXIVdqIwRHG8alP7JxHPYTjk9qJiNlP2
xSsq+qNePPw2a5qjeii4eZIrYm1D3BN/5TQgtOyl4XqXvurpK7fcnTD6F8CLxSysEAkD5yWtzEve
dTc1dq8AW2icV7K1X3P4xoY1oOyBfKPmIlQxnvZRRBS3eS+9b3uEaqg64WtRpdbC7LHadqwM6ew1
YVOBPmLktCW3ijLna7dY6qxgoFVH9OO4sB8WSlm+xYInlxMabm5xNIABDfd+lqMVVPVPptAlqrZi
VWsFi8hkpAaw8x7yjPiINrPg2S07x+lYqCoLtM16YeXfIRxAdtoETvKEY4lqH7jqUkc4Z7PGbbEo
gk2DNDIXpCsIInqEj2rW0UJ5cP3xZKbXkC5HmgdWbovhLIpzguwchQU3+GQh4OPg32tXdd3hKY1h
DOVu+Zl70bIrvD0wJHMXFUs2rq9hRzk02v0CE1C0xcZ3UTEyzbuANihmq1OhGuyfTRgT9NLJeWQm
wxRBW7muUetpjXKYgc9GUsUVvM18/0Cn1p7U83OVwEiHpAAfWrB/s2Imc4HF8BXPkA3QMnWyG/bN
KbvvLligfeZO/WnnDQJjkUJ86veMBBWYTUg/tqVvQi3bduSywHQyh0cXr5loT1MALtxkYbAykKGS
n0Tte0Z9QK98pcLi0lPu1NZihWBCjYPhkMCo0hIt4EEZUhgwmCpv2C8op1ODq2xuRLqrzTit4LFB
rcMeziMl3ylwgXYJXDjaac74aWV0CoV9Os71hK2SjiujnVWD9FZ2dQKcw3Q6pJ44Y6lBpy3UQpfT
z2iwTThUp8wxOlWrHiPvLKJBb4U7wXtE28OSZXnUJjgZ5m4PsqFs6FEKxnBrKf61GjOd3k5B9lPI
PQY1rp+JuU7ImSz7guIHfWKA9Ihsy6H5FS9soIwiWtCO9KH4UXsbsk1ZpZDZGMvKjNopSf/CRomG
fsqtvKiQz+Zhqg976PfqPkvT94ER795sjM8wLHDE0iS3by1c195mtDLa1TSNJKntemtHNnSgxdxU
uevJRS50hjMBTYpU49DBPn3IQy1BEU0wgk6fml2oLszafPrr1C/0Pz/7/+V9Z3904FR/+998/pnh
V6TWqf7Tp397CD7LrMp+6t8f+69v+9cf+tslS/jfv/2W9Xf2eE++qz9/0/Ro/uvX8tf/eHSLe33/
l0+WvxVKT813OZy/qyaufx8Cz2P6zv/uF//y/d8pYrLV3+P098M0/fo/fmx6/P/519W9zL7/sq3i
e/pV/XMR0/Rjf+9hUsz/YKhKplaopqTiC/nrr3/pvqeKJsX6D9PRHLhV0rFsLB9TRc8fTUym9h/S
US2+qNE5ZNnqP5qYTHX6km1yUqlS8FH//2liMqeqmn/UAE0VNrqhmTqP0Xak5dhTU9Pn/RykXvWf
f1X/B4TtyDR1zqoK7RgZpqYODrxX5NWvSsYOnlpSZ9ZMgW2rftKCBoZtOjBEZkYEXK+ahRgOYbuS
XMK5xNqdkRED0JVtYG8oY7IA+SkXBtsDv7+HPTYXhOGlp4t4VuCesUAvrXAtANS0xYrqgEcXLGrR
fA96/jRU0Y/f2QerF4gCTvKgSH5MWsUJ0rhNHJ6CmdK5OCWO9mRg7h/07ZYN53uvgT8Q+mvDKa9p
VKipcl3YCk4io0P3CEc2q/6tFpPJhP5LNcoYybCem35bMHzKqvx/lC1p0+v158Nsao5t2YaYmq+M
P7UtpQxKyJ2nNNPyABkDxweg48T9GR3NXVONFs7krbK4fUsfB6cFerAu0h/dZWdl6M5lOhZMsqIF
jQv4ErJ0JwqNKQZHlio9ilDVpdrZF6tQlhLWdz349cpzyEYnuXetkuQAIocXIaBetHSi+QigeDHK
IliU9rEsmm7R+bz8BnEPF82ZEQqPMlfiz3h8NV3rQhD6J2zdSxNYVxXDVId/QfWbxZjVb1rtXV3G
GEQRoSsGeFMjI71GxqlB4yJkTE9hwd3JwQm9YDUwMq2rViqxJ5qc0JMSNAlSbRB6Uld5LHM4jI2n
PajGe5klJ2iECOk2wroCRyDynZlW80Ro9qMaFOUPTWJYa/UCb9DG723IAxoOMMe+lA0v7Eil2PQP
PZ1wb0W36JHst7I3SefYyWsDAYQKeJ5LCad4FhnNmrA160I9ftdswZubojsU63PNApyu6vrWGfZ7
k3kPmZYhXqQng2PjV8q3TG1iJ6QM++xSdbwfOfG4p2LOI9HPI6LtneWQFS91iUmUb66U9NEb4Yj1
HPhVm1mXHtFUwWHxe1bhcHovbH8dKv2nV6V4iUL2nu4lyx0KX0tljpEAqw9pENsGukIw8MdseW0d
kz+WOhPutz5IB71M5102va/TMjuBcQKBXnNCm+0CSM4HqGHqg0BRzsjFcnvOfsxpVB4J72fAo9U0
8lpOz6aJuBI4eELs8rViqjGDDYGFA+ktcs9JFb0HdmEv7NJFhGAwo4DbpdQoeBsM9cGpOLR4Tn4K
NTo0pFWAGpxbTNSK+1xhf0ezET/TE1AC6Ob6ZK+qPfHTlmIOPy9fCrL0s6HyfgrmPFj6mufYo4F1
gCut6VDEqzJkfK0hRRg9S/wpUccjjhQwk03bPRRe9vz73m9x/c8k3m/MUasByrntq/ffZ9cTZf6n
28Afd8u/pE1yyoK05jppi//rdMdJYwndhJBGgln+qTFOp2KCAEuGmT9imcE2Y5Z66d2xEzLgiryy
LcGdaZ6iCdQtMFN3gn1K34GPSVkQZEwEWJ/cMcjS4YlyavhxCmETF2E2NnsxZGfjTGIND1EUbQfU
ZN8Sh5LEEfF8ec4Dgu7AuCxV/YZVxTSitE/TdzG+YkGOpurH6qIJgpvhuJ+J49P7jq+ry0doMG1y
xBwqR5QLjS5zjxlUrR4axqy+0jQUBoAAsLHiRskdwz0O6/6bpfh1jLWL5gPmC9jl4JoCLccYjhwf
GiuUTZd33YxhHL5NRs4jKDyf5zfyuJSwpPaBHu/pz2gsq5Wm+sLJjeTFZBDTef9lk97CkDM9exPj
1b9/qVRBE+KfLs2GIS2pOqqjYfTVp6//0x2Qw8ZiMLBVgtza1eF5TYepVtRD7mYgIuwrbQCbJlPf
8UxjxQmTFatiegWy4UHk/WX6bmfkReqnmlQn9reOYEBTau9Bx0IbMNV1LLhAqeJbsaK7yX6MfOnd
Y3bLBFPHoBpxtFTiZNZgPVVRcZeZftUcvhxxYUel/eiV2pplyIE5rDiDXuFI8Z8NK75bpgDQaCX3
WlpbUVo3mj9w7WG4AKVYYbnpMOj2zjLzXFz23O4slwNIMYc7D/Vtl3JINXdgF6dp18qn/89qT2pH
ss7mmf5+ZQyyJwNxdmTeTqUImPwQ1LLWDzNASFMpE8/Zi5iEJi3Xad6FaaYyTKPO2bGXhQF9T2eI
xDqZfqPOPGnDsDWhT9oUzY5VRExtegYitIa5C7sGWHuEEf5aeQQH6OPGegoAjPUGcwtD+6BUgmty
qI2rQkR4I8DqbdiEcvFvmiVVWrcSRPG/f3tY/9r9OK2PYJ/pvDlU6dhwKf707hBMujwFlAkkYG7Q
aYB7yj4lnX0aR46R2WQfNpQZVwyQRDxkYgwKq9+TDsVx63HLZYeIBqReYy4AWSQOv19UA85CrKQN
zVRXpk5LQ1gHEWX36TubFLNcP2BsiPkTUvAegcXkkQ+H3Rff81q/BoN2DcBmydKidpXac+FXJ8iN
HMuIg9UovNbTA8gG9dpq4iAZSTAb4ATuUysDRKOsiBMu+46/VLfXqKhZSyWkBpTU3mHI4Oew36hC
AAv6P+ydx3Ic2bae30Xz7EhvBhqoPIACUAAKAFmTDBBkpfc+n17fSvYNNXmOus8dKkKTDjYJVKXZ
e+1lfjMeUAehYIwYLKK8W3jARoHZ3QxQ9HO9XzsDu6HV+E8PXATx3G4b1UzhJAiAdUe1pTsAGzjZ
BDxAjK9aq73+/Uvy/t1LciyNcSH5taPpWJr+dQtPuQLSWa/p/9u9u6U/EawM7aHV8lPv5B+NA0IB
itO6ncx1y+h7jXwgnQH9LmvgjPP+2NZG+iGRWX5em+k5t2q+y6q02hspx2M0uN/8XN3MChmLpRJo
c34hKOdjECkIzbw3hfaMSi//yLaEsMVyl3eg+MnXokKblXclAR+aGRvSesbK/hQnGpK3zcHPYb7y
dIuI3ypARsGQeu0keraaecLjY0bze9Xjl1O195FdH3TVJATJmdKhotkzgyFghAMBo5ClwcfmFf84
xK8u0Uyz2OV5EYBjhilWpsTsqRl+5I0yrbOU5qiFng12DzRleLt51F/wQQN0F8DNFY0cf2JIHanJ
16HAgwD4l7w/dI1PErCdYka4qkP931Vfa846tBZYIim/0ur9MXWt1xoNp/VT1bMA//6tw4P9N5Gb
YaeJzLJpupZUXX997TzAYPA0RVurZnGa2+JCe/4CBOVkZsWJwuW1Dj1r3SsF2VxG61zZ2uUrSoe3
vZEfIWieZI5r+O49LRdLJWsYUYpZMy549bHP89JrqWclFqMIMXTtCzlLts4zFG4LdUIK47ZQ2w9M
GI6KnZ4458nAPAYcjMiCKzyBZpWSRlVAz9Aai695HVzNMSaLBghLK07MHLipVejTAC/iyFs5Zn1K
XNfZtOGAjjpeCBjBIwpkAD3wuuKMoHy0993ooLr+uP6Zl+nlWzJ6eybFj1gxP7WBmbA0HhkbTivz
BpEA1FQ0F6wk7xfptGyT5njQAt2C4liW22rqLrrFEMwzt0vGano8hXKg29d7yda2UPEoGKNCHGgQ
Yye9b0kqcAQ4zxHp6mjWezMJXpm9MHh5H23rgIb+wawLl13PmTV1KB4Wdo7eHrURw3nYYzredbnf
2beTh5tPhS7oMEq66ORH2nCvIV7hVn4izyDUV9EZnulxyaj9nmrCyBNMG8ZPhRZ7D0VnO6kG2m/c
ihsa9boR20YnzhBOa1UalvGVo6wk7QulwyrFT1Xw2aGPwbp/xoQqheIYXo2MPHOpK8oMRg9yC8nE
STMp/AfQ8YvS6HhQIrQbQbBg2chKqiTLHHXWHGvPBeWMdi1vumP83RrjAeff6zhTROmJ1uPDBQkL
hfEuuAdRckiU8phFIlwV3+FZcgn85KJl2bVlfEHPUUPTMnzX5JrHoPmS4RDfxfm+naJPeloyvKcC
RKoMCXG4T018gd/AMJkyZKm05wRU4TRR8tlgtK/epLigA7H+ymjurqZt1Eygp2cIbSGgh+xqR5h4
9wDQEah/pg4DPCulvEwHkpaVMhv2fMCjHY8kuSQI+TSTv9mxUqyHPBuQ0edOdHPAHKYW45iIvrp9
SbPsUtvO2VTMg2T3Pu8XYxqqDeWeIVhFbWfz1BQzPWIjuat4pHGHI4TXXas2vhbyeFTtC34/7whH
nJf1ALh+h+449TM0HyeYT52bXQbJ6yOHokZejQHVpwI0uQYvSo/cg0TXOskmVdjIkXUXmMEFwaBr
VAT4z2fW89DF723NPQ/yslugcumkfZGSZllvUnqP0B7HKflWy49J7TYZsOBtTNjc4hgm0SVt3DNn
71lPeTLWrtPBD8OBK/AedaU3Yfm8VjAvz3SkIAU1zDQcnuYsRXRbvjmoOm2GDACgan/rG+1q+M0h
iPnFCiYFqunpyWn5eam/Q1M7YSmyDnC1RGoSU/rIvkNrRox5dwCl3grPO9NOPdaU/EuIgO2GfycI
3FFuELwGAA6bhJ9DbUQXOgIFsQo8xB0CUCcIQh0tjSJ7KSaTCCJ1h1pYQ/3YR+nFzXgCSsy/G4V1
KKbPsmnetL44KSiHob32jsVrlDdf5OtScz4NjrEd3blfUzafg1yDmwLZLVPYKDXveOCjgw5GQqHP
+pbW9CH2qVgVsIQKLZyVG3RsMVU5xdbwaJfyPy1/zYiV9Da4uhM62khnamglg+TzXfrtLge4gvh5
ekEJhgq6OmT29LrcvscqxwiQDMnI7uKEUSQzJC1jmY2cxutK3m49h1fpCOFglVAgPXrAvJlnPicZ
Cx8qS7lBjaGpiIPmlCMXUpy6ujpZGDs22anBCAcE08rx8lPT03aqrI2sWFmWSp2f3Ci9KiWbke7e
wQGX4DQl38RnsIrh+pw0J32VJk4r0iVhrmKUaNFnVujq0wc6hXr6AWjRobtNF07vlatlT4+pXKoO
MA3IbfN9FNkF0XUkVrqRcwhjwh2A2u33EfzhqsOJdOOmCE2IzjM+kszUgTNsQuTzWjK+GVcIkPvq
Z+EY90Oj6ttog6xXcOh9/KbNOr9rBwt9Zuka8Ep9CdKyOAoUJhAIigEqLLEDr8LL0CGO3JfmwdN5
vF3knWVNTpwRsmKavBk21sxQbaBdk1z0b9ZQxksjY3nJusZMwreD3d/nDPq/K/Y8iyzRouupU5//
mjLkqHz5s9rq697zOcPp4ydVj3oAbCuYkAaCT8vRjQ3pBbf2SwaNEY5dDmsY965lU3aFs6/87q0O
6Ot7VovZwLA2pd1jGczMUDJYtXPCIV/tp5BW4z/cgCpX+GvD1rKxc/NUxzUc3bCcX+9gBvWTezXl
qqrPRxtOB25eaHHp6qvZkuem1GJKyhwkqc/V+DRr1BjWTC0YDC4YXYgEaMXwd5KNFniBVkgPSSbq
Z97JVz/wiABdq7KcOswoUekcz5JQpnaMoi0KR8DzuLUAJR42HPIW5BWI2iE/6zknY3T3fvcwq9N9
7FGCakAP16ZNQrgUMqjnHKU/U1ntk1XRlihzhjZuwZOk5tbIUpdKWOrpSOe2/Ib/xBHzPINdP+rG
a4L+jp8gNTwgRzCXZOwRmTgSUdMa1Z5N0SNMMqEcqrrhSzCQu+pNcWONziVsNTS8KQAq98Fpwxta
UHQByc/nuLvpAfYEpfYCoK5VcM1ALPia7tMR8AZKOxNpQP1l6ikYLButGwd3StpIXP6AZTS3hyaV
ewqdkr6SYr5Ke2Dy+xfFeJOuy9Kz0SwElbXuOzuTu7L52qXkwDZyNwOpB9vDDRQtf4+Iz0OBiobv
6mjyOAWQpZQWasStiM9ebt3r7TOKQXfykBwUrKzMPvXJurdQCNSN7PtSsbTWvofR7kfthJlF527N
nrQ0hIlCbKLjG1gHKTNbejqTljHCc5baRBnBAOHoF3X3wYSSV+F/rdzHhhwH7yApDbRyo4cKLWW7
xd1KG9A+Hc+Fq3XbwVa+28m54kVaevERIfvXOPmjVAiKEdwURbFqqmIn/z+MgG5z2rgDPZ0UzdWl
YuhxirKg9VnvqcXaIzMs1nNunTyjRrvI3kD+z1dNnB6Ton5a+haKVCu+EGtTlXdTleor8ibHhDqe
bFcKa8Mj6lA7L6Xp2J/7kaEBvD96CR1+SkX6g94okrF5cYLW9VEsFaKUsZGlbafe3I+4wA0sO0wN
TqHYNyz7IjatG7Ma1n+/rw3Ztr9va5X5ABxNx3O03+cwqjEEtM9jfS3N2iXJTCd97WLCsfSO6Qd9
r0fnRienXeYyvYlZBzZ0ATByt9N/5sjDkCUbu78rwQRDvkqPSywt3pH+ALrXObcJ1JFYcluzR8N5
TK4mPwQMAq8OVIHk1JAAnbXjsfABe7vIY4yeeZED9B/u15WJx+83rHuq5dmeYaueKi3Uv7TdCqPP
kiC0+WZJ/5L4OyTVnSnZssVh6shxvzT/a1Es4bKbyTyURn6Ju+gq2bUcrVJUzUiur7ztoL+gmEzO
SGJfcTDLg5pAepqedVOn1Ymq4ISry2slGuUcRF7k7QAO6E66CbS9gilvji0bl7IMgSTRxIS36u4R
NSHlyPyzEZPy9YiUDDNf46num1Wqn4GVQrPJj4YlTzx0N7FX4YKRIWTvb5Ff2owztPya+mJy/XMu
UpJgkz2LTmtBe17vzfu4tR7tKR42lFLeUjQWQlqLvwWmQhWao2soU7XUtlDO1S/LP8LAAZGYU8lx
tk5qepSnIbfFoREyrU73AAp6Qi0WdNHIoU+MeQiDol9SHDOycQ9N8j3W2S4Cr8Qxy3geUZ7cZHXZ
bABdh/DiWUHxbZRNeznOl4Q86Pi6RsTeHby7sFB1VXr2iKoj2+rZm8yroayTuGZU7Uh0I6k9gSTG
Y/Ta0KxbhToaBjA76EUypEf+a49qIa0acmqGSOgEQOFaFwFLwCnLFwdriNgkres0knXkgNaYXdxC
xLoJJgZmdsPgW9gQslkkN5ayAdB5OJX3OhlGECLfk32Tk1zqb0sHXkiZBHBBRlckLlnAsSLXNrd8
nIyJYgYPK/hDyZPd4ZZBvxsR6Dq98cgjceGiwZkwjtPkVRdwNiI0ttZZbt5Vs3WN7Se/jSYalnyq
p7NWqWh0xjjLKM0GWgFrvP2KNOKRDgTlGoXy5MVPNJ4O9OiHzVzJF0jaLzmgOs/JJhvXgx9++jLU
sXvkWXw8uELlvFTpSwEKH8sq78zOOMgCgLt0N0XFq99wmYUOHi/OHmL05NgLjW8fZPWGPV/j68Nr
hj2qVPvL58CPONp2/dV33QN8vJ91jjGzntg2mHX8CLK13o23WtmfrfHoag7MXf/8s0Lm9TmUcqyS
L3Q9ZhknLUOsvipPeZCe5P1KdRoSbyZkT3BlfzSMSgN3M2Cj55c+SNthbQ/WTWkrt01AfJJcsaWT
06XhI5CJ+3QOL8ynTqkifRaen6SdYVwmuyUbdR2STdctzF3qGQ9pyshINUYQEs4nKC5qJxQQQkTZ
kNeCg1pgGBmwDyd55EuVpKj9bjbc71KOyldjBwKnSx4VOFeYQPqobGVMjI3uuhgNzlXCpESK0uYH
m7A/2fRFAtk0U918yVELWpLjjAC1VE1LBQEb3LM26NcFBBJi7bI0lnBsjzVSjBKY5wlprioJ95n0
baS5EJPDm1X74EfaJuvib73zzaNX72IXIkU1yJOrL+2OJ1q//EaaH2V+h6w83EnvPEzDgW7GRWrw
tqB0K4ihURU+anN6n1J9BEZ0TQhY+ZR/y8vspcDZadWoz0hBohEW+NFhmY1LTWWyIDgSZRqxFE5a
pn9FPvNmOWVKrb6b0xDLb85TIrjiFh8O0v/Lo+x8F/Oktt8vdzvXFDCB7FNjeCER+GH68DfkXlUA
fl7+XCG2AaKMOjHX0scZDeld7Qb3wl1YT06585bdoJR4B9F1kJbF8iqtkFozjtW7fvJPUsshxXgY
kacrCQ1/f34tLeVfji/TclRQHcz5XGYEv7ecu1r+1iCdVXPKeAm9tjM9N2O2l/4CCCyir6m9Yrkd
2TsvrZ+CwTgYIJBdJJaWLsvSMpCwJ6+pzuLHRS3F2eZVfR8WydXL0n84dK1/d+a6lJee1A2MA387
czOGGWqQTdo6zNjnYXrS4KwBj+AOLFFjUatPp1PWMAbXUX21vew4ngXFUQMUs6VBai8dTP9cKzP6
yB2OexBldETe5AxaejRyvi7BXP4mcJWbSJkeSvjKK1Pt7hDUuKkWV8/sKFFpOb8wYz4qOvVVpLvz
IU1w/sy1R9luSoIkqVM9pjrT3MC1zhICluLckavJKmevZMbNUn0t2yw2nFsgI08oC/9AtDT9p5az
DBJ+eeuahbmdbjqoVmmUkb9NgyJYHXPXsNVxUXm16q0DIwAxdQoVGQn5fvrFy766lk1BFJOT0RC3
ZeJm45iC8OFmmf0IRqNELUuVKmvSXyZbeemD+VWpGcZkA8LTMfy/pR5QZGwqkwabudhSM8l4QeZE
JKDY4H6XuUHUMbcFw1uAxemxup0YXiT6KxNIXM8SkWkPMWCSWZ/bkPz+/T4w/qUcNS3bNkAhaZ6F
Z5AmS+4vadw8dKDAlR79QH9KbwxrH83QRKgCjtBA6W9pZJEp+jTJBNql72Cfj08/+7nSGtOm/ECH
8ChHBLUXNEcE1z0T5QkX/S85B6cIIIoL72sGQlJFR4abKBJj7gFOYAgsFBPMl7pFQy2yUDmTDDBM
SVKGlYYBwnqWIbkOm4v1rf3DYtD+pZcgIYA75no8nWH/b1OnSK0trZg8de0O8TdNqc7MQGnsFCh3
myZsCQglDqMXC3ebbtynfficBJwoVghgccauK8iSf3gbmvcvwAOuCT4nebUKqozW4a+vI+44NN0O
afKozy5eggScIHmko+4aCMY0VMnSWRUAUsZRuqR5S596tCFsB8992X4pIpBI0mYtJvtsTNUpwq22
H8yjdESk2Tnr9mPhHnGhIO8zaAZVSgqiEpXwn9lyGl21Hsl6gJzxHN6o4wJ58eWFy69P7vTU2d+W
JGzJPhZgU4/jJ51YbDCUs+ROLTWHJw1HCT7yF24H7UT3MWiJGwLWkr7ZYJlSXBBWkemfUVDCw85t
cB1yIH7QykK244JgxnHsdsiEUMdKXZTGwweTC1oWxGi5Jcm3lggVRd1Ny5zQpHe5tFyXNKbLJdQY
jb5dvnKZp0gW1qAApQFhlRRS1czLDF0/ZBNAI6IrjcUPYpbqxwIdSpX2NBfeVxk2BDPVgiRetRU/
kSI95jIr0rzhawyaJSEDY1qn3QUYwHmDDT43/IKt6Q3+LuvcGw9W0nC8ulsj8rdSltnyopbmZU5q
KVCWeEpPYSjK+NXaljbaNHCid6Nxse0DI9AD5F0H4me0WXqqOpC/zjdpJctEg3GitHgdlMtAvwzp
1QiKq2Ulx5AaAI17mJ/9ugX5tSyaUAYPKV6GU9jcSTs/SeijNMl9oGbXXId46Zq4KJLeS5/VRFwg
T6uHkh61jHuWDGcykh/4Fv1sVqPOhNK2l6/sNuNBmeshDK/mwH5X1PhjFNi9t+S2cp5UPoSqErpi
hrlzOdPdWgrYbNYvnUojf5baSBO0WDWlABJv+vBPGBw442soE4Nqbg+g0f5hHG2q/1LMM5JUTU3T
Dds0dU37rUdHpzQ1TZria4mDMWoCS1HP10uWLsWJlAEye7ESiprh1mJIouOqZCkGZlr5cUqTU8g6
GfMcjFB+lElW135Ugfdk0XgepXsvIbPSGP+laCbJ4EiGFtJOlr0igykpkkvVf8R4jXGozJhMzYYS
ESOtourmplWfQr9Wlw9qt2kMep6VMzCn6uYXadzaRniVwalcgdvoZxCdEk6XfbsYJc6hfNz1Z91t
h9+6Gk2I0NZ51YJbDGOmQ36fYMRF17rJM1wZo/YjifEpTRgP+U2OjdaISFU7H1gTGC0CG2Gh9DRy
lj8E0yMw/684Xl+Q67TW5SidgfwiqzgzAegFFLEa5kVL6Sy1ih/BL+0cZVno5VIDk5Cg3bzC5u55
sAgcy5vXJWuzyxePEfWqSqlJ337QASZ9lzmB1PuyxV2jPDXEzikFYjXB7Ras4FDEFwlOAd5TFrjL
JUjJW0M1qgCLvzWq+6rqzpodHdIZLQ9nwg2ZagnWa7asCJQ20D/LXjT8HqgbzupQ/nyqS2m5hER0
KsBZ4RhZeOnFKQdyo/glaSRiSe2KWMEtxg0RtB5mrZLehphze+VNg4o0TKNlKrkE44yJpmFax0xS
KDpnVC7JTZDSln9hXMekhcmE1Mh6Fn+4SBlKrewx1FpGiZqMEp0wfWHj5WSUa0dKL7l5uAYYWdIO
5VZ8bIBXy8/bqvloGkQxKdsdN7iAeuaf7hqleVQ8QuPPYXRFd4WNkQeASdsO/ef8GCsykCCs8Zzk
2Flgx9qkPUYFI88/MZHc+DJekEIyjpUfGtaGelOtfJH9k3UhewJd+efae5G0VS5ubhmf5QTVcIzv
aAq/uYxnZIsYQBLtUd2UufZZDtybgAdahnQweWszgMsNYBhVatG3rJF47LmlVO5L5Wcxl/xZ4iJD
s6mCVHmWix5a57Wue1o71lfTVS8Txyy4IQ5IK2LcVpjP0mVAUjbM1M//kwQ5rtC1lc+fPRArcFbe
vVx+6smSF/C0lW41UBa7peoCEXZEjvKQTdYZqPUCs07m+L414b4uE0PmKTJvSdz0yax7bA78LYN4
knZyK9Va4xN8mV0FT6q7XJoty4rSGKbPVB4ymJUJViun3jK5bBt0ENT4BhrIzzGwFMmCjvA7xHTK
HP90wMlLTWcb7ZNL+wnZVCmIeCMyJpKfV0tyAjL6mfN2iM+1j4KIAEJjumL6aK6XYehyIMhilvGi
y8vLc5iY0kwb6HAxYS3t8iJdiaVmD9r4IkdtLr35KcLj8SFpxs0chVBhNApa2TlN/gLNDnuQ+ZVs
CcfH9lHDsERpgQvzoVK3yQfHNV/aFmidUWdwdsnk2h7zFlT8iCAUu14enC9LeKk0lxZEZ+i3hs5v
LShuNKK+2NULCkB0kT7yItkFvXf33bIqCwU86tl8Ng694230zEABX5D0Q9x/G0c+uDXBRrC3xxwq
Fh9YTGzAkvmSbdMoY22k+IG4Z2T+MBYQkhhX1np+vm4HQqz0ImInZO+I7jPLZRnRln34fYSUUvKR
crI3JEfyLJFW3GFQdtZQi1tqgf8WSeQ/oH/8ZzyS/5dIIn8pmf6FI/K/8u9FXX/8wg75L3KI9gcZ
oOF65ArIKVOYk63/5IZof5i6jpn6Ulp4hqtD2/iTGmLqf9hoTSCkwpzAgFQCGA7EZhv+z//BPzHY
VOWD0D+CNGL9d6ghGKX8Uu06umoTn3UQdbaHnixo6l+LCXrP7BNQXeT3xzH1C1QKZn0t08l9EdJV
05p+Qi0YjNKsUrIi1cW4rbmlHIye/FnZ907aHmISZwRQbk3LLR78Cv8ihperuiQ/9jC+nyiVsMC6
c5WqvFOHbucBOXHMwQXtipqKkQ3lWrH0aDvWZr9GF+Y+AiiNSV/l7jwTpHs89p+ZWl+Mvv7mzagL
W2+9Mj35ZdrvHSNDOJM0Gq2XQz2ATGMjHvT4wR/oJKU545+CvfGkqOV3bDJAo+j73DZ3U+XReq0/
q2I4DvFedeIn1Q6NXRGaT6hJBxu/qu80NBjo8RS3QxuvS1tj8jnEP3xPQEYQLwua/1bJVu9Txb5P
KqiwuoPchTKoeG6ix6TrRbvnsSPwj45uomCx7LsjSn35t0Rxlb0JL+wwuhNKUt9VZCSOhgHDshhq
jFVG0jCbZm8z7v30Fa6sCpvAjXaZRpbiW928Vr+PIBnWgNE2Nb6Ba5IxsVDykbZu72pNpL6MQ+1I
xhN0+RYg4Lb1cZjKk4SoUqMp6hhvETwKVCQ3JY8LekS2dzDDqiK1QPeyOGmvGl0iP1Hec+yEthX4
HX4ASm0TWVegBvsxnjDs9hCAiruRriZMqVXiDAcPGvEhnjuBqFtAN8r5dsaD6e7/h6P/hLO2wF8h
9/1fSGu3H9lH9PlLQFp+40++mmP/obma+ie3zHBoevwXXc39w4AkhtSSjQyp4am0ev6MSZr7Bx1Q
j7kVgwzij0uk+DMmac4fjkofwnMZ9amurhr/rZj0WwfT4jNUy4DGYqm2ZTsLJPQv7SannpuobiB7
JxAVZsNCn/JBtBmqZB5odNXG6obD8ZnGy7NvjoizCUm2ysxnJ8aGrC9xJSzDf2oL/o4qkavSVAdI
hk4TTAUU9mugRK+rsUcXj7BhFPXoQzx66Bc5D6mj4kU7Phtm8GF3gD/t6N5LnzA32gXW9DGN2htM
2zc/SnFJgDhRWcFVD5IP028NkNo+1tKImtipK17heIWGP0/sn2/+9LNx+Veeimf/VqkuV25aS/+O
aG/bv/WLkokbK3Ij3gWujamWW12QLL8Z06Y8ZO7gbbtiuK2D8DNRWw/xGSrx1MIbpLbXdf8QRIO0
MqjCMZXFZqtvjDvdKR+TzvsyaIJYogGUF9QnznGKkjtnMHYgCN4VDOyYHibrjJ5dNuXGyomjaZuN
+Ztp+m9h4o+boVDFD6JaN3Nwnh1zP5TDrsXBB1kDnXGv0T0jkIOrI6M9zJrXKp7Q5Of4eijmU+rf
+l16r+Dxag4geuPyNizDF737UItyRzm5b237Nhhh54PYMW/GIBek2TdAmhtaB4jrucEXVelpqebd
QwaWNiqRwurytwRtA601d46t3wA5aYNbmsX0+pqNHZpro+rXSuiuw4qll4Ww6Sy46ytM/jCtm6dX
K0VHtEt9DZIDP4HTNADht6lASxWV3W5td809+mFnv0GcFOTEagqVlmkQa7vosstoVjeZPwkCPX7o
kgk5ZvXOLKMvFjVFnWlvZaO+YeuNICZk+d4wbwO1ezaRQURE5qBixBXDWwnt76UGsIHTq+ss62DY
pxZzHCbn1FeYPWTrbkZqemr6NcTp742ef3RmtXNjMmf70LT9XcRtbHRmAGgq9nulbnEidyfmaePk
M7Tvcc2r59eQ4RcMuvajidHRIJNlYuq9a3N4dKz2EiYuKpaobs42oljis5EH0Y0PzaYc8o/BQP4z
NDj7zaTflAqmhHXMlUF4AbqVjXekwa/5yPGfR8pBE2c5y/l0PGyfl8/iYcMzisisGzw0AmfAN0qd
vtLXF3wtooeqx/yuzX54wfAIbZd2n7ou+9wFR9n0946HKVJKdyEN90gfYBcXRD/4g7fV0x+VbcEK
r3kng44QqJeQsAC056Y1toevjUcVL8hahrYawsFU1AhuC/ivRsNkDIPnDJ7/1utAE/Zyp5iDJgUW
OZH9pAVkTZ4X3jlTEe2DAbU3XcfGl/IEQLhhrvqC0Ff74xmLXGCbYlqU8mEd+iv4kdQHpG+UtR+K
tVAaPIehl60n9upcMIgzMQ7duAgFORMS7yCEkm2X3wVBnm9BLr2ZdftWat2eGZ6znh2ooXOtfp2t
CgvpkqWIbn+6CUf+MaDH5MTefgwQpzLIZ3Z9Ow70kVohMmJRjefMGiiv1ZWPLS3xYprfClqgazcA
s1O32z6DTIArlN9mcNHi5jFMu4mvQ4svrRCFNZmfoCIJOdKun7zceUePzF/PGfr5ccsur3EfM2zv
YVAhXHg5vwZO620wkvcEZ9K+BMcQuayo6hs6pt22B7awspXkI5mnt6yvDBSfUQhMcthmY6qfQjdC
pjV+ZEs+K870pqI5Sqvcua/VVtQd5dUa93XadGis5fDgWLgIrvDj45aNQzZVrOscfqqraG8z2LSD
niJrkY9I9mHWoRibjrb1OjPs+7jSmETriAWXNJvXpKfAvxJz51tKv1OsxzrPPoLQ+x6AAJ0wd1tV
UVcfcg2qNAsEfF2c0EMKAVoBRHPp4A5AMTJjlVn8bGK5ESrF003OBaU1LO3ESzEzAvXKiJoS3dEw
2XAnhLSQUjA9/y0yEWILB3PdFxw4YtGxar3qS8gICW/Rq5iD5UlLvJFoq813xAzeHwKJC2Yc28u3
MD8YaC+tE8QeEL/pjmrGRcBJ+FJUOqdCwI1DAzv3s3ZSAifbxoP1Q6vLj3RmA7UTTq1xrd6HXXQq
cU+CB8fX5Wn3jBjKsAIsvStNVjOvM9v62h3GINlGV/Rd5Svqeomrylh+GrEAJZi0Eye6ittFJfjQ
93xDgnEGfaronKSTg9AqenZ6+9jHsb0OkI2a5IzNZ7RQixBkZCEKsfLY0ce/t3QCRWAMz7gnPRvD
dBfa7XOR9beIK88Ne9pMkO01dFieFiJMMyCjeWqf5ZwvxuYZiZ2rrgAyHYNvWjq9uan9YKLv7xnR
Zx6hYjFwZThTlPjq0tVWTLyscc8o2/c5aG8CbM8wSZ3f/KxBmKNnNmJNxy5mybbegKWsrdOo4BPQ
xcdQresfih9B6d2PHk9UTxAUj5s7NXH7zZjNGCZYcDgy4zj45h4dOqA4NRupZGPSkP8EH8qNJh/a
iBiX1WUf5HpIZiXjm1YFH6aq72LDvqkZHO9C3mDtB5sUd1AZAWxafToDtUBgFAlBsQHaK14D4CLh
sZRQ/V01YgJHrkJbCPkmeAZ7P+kPg+Oc7JEL8W187ocC1SkjxNlp5vVPHS47gT9ul+UxG32xybJ8
j84LELzcw4rjRs8fc1O3uGpMRIuww0ovvwWtWW6gt6GbgfFk6tA1SQPyimAEztmgyRWz75yChqnL
hCpK8DoLyh+KREucNZFT5APbkkW4LAij4BwtoVG3cb1VTdCZpmO3BDWEonT2tI+O107pY7RURgUP
berb3VB2X/BDxuk9jT5Qxnzmyw5KxStJVTZJFDTeNgaTBZJQeV6+WK1YsrH+oRUIIMoaxkzqw2iM
hyzyLwPCM3qFmBekLfYS5t0+zINex2IAgV60uETORMmiQ2Uy3TU6/7FtcAqMvKvPHOfnOxjj6jWF
dRlJwtEmGVOk9EdTov0YeD8cfp5pDmvZ8fzj0Kp7xcqB9br0AFVjbxvRRxSyyOUP1LTThlYHUZmF
lOTyMtpR3w8DdAxSuF5jyhqXHdaEfNNkQwiPlXJTNcb3zFFwN45Le9vTkfINxbhpGqhFZhnGG7CU
CPRMzu00Bg/jGDeHHpfSwBAwkj3tihpQFfgoVGrGxqJra915encTKBxAGoNKLdaVfWQKJ3FAhhy8
0GFEcQWbnFHbaamDX0X3oABRhlxK9o/v8hXjkSktRVsunXiz6QuGTD3Mau5v8uan0KuYXTb4J7sR
1XsPPAmjnmSVGJCuewv4UXehMdIe6n4mvpjPCTtk79v4lMeYRerGsxfnFOmtE8BDatC/huIsxspb
mytNB2oWWfPO0Gu7AcsN2Lki0wSUgbNHrxEKKHH9Y5xTl7uZnbzrm4YhHrSR8gMaHYDXuW62Wjrs
YRtNgO5YQUb6HoniUZGqiDd0Pnrs0CQ26uh8Nz+7oPlB0CA+o3KNoRpvjHKCt5VELTw9vFASN1kB
AgUM5TIyowDBDYdlKZtxgIc6oJWW5O3V6ARqqfs3hVkTHlNOC93D2GC4Gkzoc6kXrBHaulkaMI5A
hWkM9NFXRaUo/TBbDi3VcD7bYlhPTHnXoKSAu7a7bEyLbWVA37RG973A/Lhhy/eJ/YwSWgW3h38x
Cb6McbRV2ad3eWOi5tcTtS3XAPs3f2Hr0iQGT2GSe3B+uJ8cmQrTP66EsIpSNpI6S47qRdo7mevr
WDI4UGYiaD4DK86CO2k6e7P7NFrpzWSw+SPYF2blKLiHcgztrai61Hl8TWQr+2JvoNrZOoPauUXx
Bw1BUNopRiM7dTZu8H59oU/XIysNprBRknvLKBACtXgyEaF90r2RaXkPfH141+UETTutxOTlDe3Z
aW3MpwZKYDKhdNSB+1raxQw0qZ862MCoasEJhcKCrhBA8WJqt7bboZef5lsfZadNUW4GSqRVWfHG
mfj5aEXg/izNoRZqmTSfVWVA/tlJ7pbyyYvhRCDvit6Y9e76OjJdJXTaTi4V7cyVF/cXR8FJFa16
wmJIEuWiMq4w2LjrCrwugzh7B8O0JMKID6OL2n8OCvU4DTz8ji1Cb3sfApOFthRcm8YqNsyrTl5S
geMYAf+UcXAOA+Vs9yNzTw5jRqvsJo/VaiooqQ/dBmv1aRP2+j3GZ1+CVtUAVinPdpBvEjX6CBAW
XxvM0K3OvDMn/gckD4mMM730cbe2UgqzZog+TA4432pvOQvpWZZEfzdJEZzBTwVt4TXAcnfrAV6C
hamhrMRCUBySmyaNt5xpKUJOPDkSgf/N3pksx41lW/Zfao40ABftoAblgPcN6aSTTmoCYyf0fY+v
fwsRaZUSpRRf2huVWU00kBgBOhy499xz9l67foLVJPXzYzT/MQ0N22p+0Whz/f03XasoKwlSuWsO
T0PHTpU2guVz5ODrXQuPFZK0bE6GIiJTZozAp9ZAL5iXu5X60RnCRBGLx0tO+JtBYCwkjJxIVfMq
z0E4hq0MS8uMw01uxvDx2snahBQLKZCQm4awWjlOmhWpeJzZyakY4xYN8Vi7pj2sYgwdrtJqGPdy
rlsPPRG/UrBMYTTsUKttiyhetSFcNyC7yqpqtD29H+sAs8tlh7wdei1wUMXgqJOmC/6xVR2aJQlN
7Il+ikY0REZgJ41Ojxg+8RjnkJQLphe2TXBThqy2k6uVZDUcnYrhyVYAU456lywjdRQc+dlX6qy7
aKG/x5XeUx+rX0llPql3/up8WGjPZ0YHKh5r9pT/0EkinCIpbJUogbQVOA2L6+ghkxY6nx+KLMpH
6VpbiMADvxlWY0UuwhS/pHHKDFIdEI1PSCk7Hoj/37T87zQtVZ2e2b9vWt6/pPlPLcu/fv6fLUvF
nJFYULQU/FDzQOT/jlHIFVD/YcmaLBS8UrQhBf/0z56lpAimJVgtbBUZp9BUk97YP5uW1AP/kE0G
Gbalm5ql2sp/1LT8eY4C9MukLWgZPHIWxi1+l58fNTkO81EyjOHSaTD6Ueot26rbcBY8ehpRI9VA
FqHx2PcWj5RvfaFGUX7WLP569U9TnEFQmU2KPlzsmjHhM6fbpVb5u5kSSbLkkDcHCbVM79FjlAlv
0dqnCkMAysH1D9/Yb5qN8zTrB/Hkr7/I/Eb+8Ma1XqGqYa8NF3HTL9VlQibaotu1rraSNxzOvrja
fFP/JdXkapYQmsJQV6UhC3pr/m1+uFpYyVlJaTBeoq21YwddRPfNRjoKB5HlqjjWX7RSf73Nn643
wwp+uF5dBHD7VK6n8+kU194ri3xNy+kNMt9C3nun8u/5xr9t3v68gP36AT89VYC9M0OnuXeZgHNb
EEEj6V7HQPQ/vI+fHh9V9ntQs914QXG6IkFgCdFH22oLfT269U1/Vbb/wwt+ekz8MCeBZuKCxrE7
dPeRmzrNwljo3+kBOr4bffUBfx4p/HofPylYS9luNXpu84PSbAnnW2IQWntbw8UdcgP3ZYlYZ+99
cdW/X/o/PZ+fNGIjDp7c1Hgt08F6qyrVBDAmihVNxgN7j+NrwV7uILp3lJtLcjLuhaK8KB52abXS
l0CMb5V6IDitOpWVRQwIkSOk0kM8ocEG+PRjdlrInXUOTGxC4LGUksjmnKEiaI96L3zzRvfpHJVR
cmdhcI3a9ppK9QP+r3JRtRa+50Bei95GszdWb11WPcqptjVQK1it9Q2R+qZSppfQpltelsVr4dWH
3MyfcrWREeUYJH4PGoeY+t1LI8yJcXSXGsVTIKVoMWuz2MhwqY/pYPsOLOYTFIw301R2KeKputUe
cuHtMiAjADhOdqmjvlLdJpmO5Kk/JU34JGz4vbBQ586WvNVq5WqZ6bvte2/mAKJ4kOqXqPa+GwpI
VcPwQeJExjaYXSajTihCHOkrIxhksBH1qS/UzOHQQsRbnqBXJ2ugzgrSvsNg20JTR15nufASiyU5
rW8lsKx15WP0FjHs/qqynMpSyfEtSXSE6cfhpqMSHNLyITIYNTXgd2BePLSjtrKpNRy76DfJTK0r
iLKfyNZDrrEdi/KbmknnqCmKDXTsi9VX50kCh17W1TkM9IPOOYBZNppzCdZoKwLCV6ZVH9nvbVrc
R11zTMz+jQ/PvCEvKWLIxkvhglCqz5B7+i+MG+bckk2Zj/ctdJZCQJbx8g/EJpO354toAv8jbKQb
9NSMZ81NYeNsNyTOkqRRSZT7/SStxOhti0G7pzt9pJuY4y5Wb2KlZ2ENM0pMrzgFGSfjcho+YiXo
UWcZ/rps9e8YGWF6SC3zffSpD/Y4B5mMZnflmIBfRk9CJ4uRFSTTzPOT4Q35ubHVTSle4zZlsjNQ
qZVFK60qmZhiOjHAVmpr7o9TxEdzBlgtD8mqTGH4eQOVLMmk68iOz1DCQTSVzxCFS7qn6k1e2XtD
5I8YmQ6JaaytAIj2ZFKzykST9GT/TZ60zUr6YRDVr1PNcp5x6OJ4jYVuYFChmUc40ubWL1QLcO6E
t1bnCBULYrf0tHJyM+jQLJTrVFj3ukGcUkxkqJQXm0xvXT32NIiIOxkHqxOF6quEcs4LcATSPrqB
eVgfEFk/0IsrlgGWQtfz/RsYi4+tjxduTI13g5iYVoZzPfSvtpH7ICEqZVHjxrFIupZ0gJ1ytKnN
bpaQTQuMF+UsZNI43ykfqoyeseo3omBCh+JzCZZAX9BXklaGVgCM1jmseGLiqZbKl2IUt4kp3rHn
HVqDQ7Ff0azC40cyUfo0yv1HZ/v0HiTcD8gv5q/jMWq62boBACLVm0dIAuhNW/GhNwiGM7vgMK54
N1heH8MmvNgdUsmqSyfYFKONzl+Ov9VS+yKV07VG/LSIe13aK0N3Kuv4wRsgJpr+90HyQbHpAYj1
WoZ1jBDlNKmIMkM6q3AR9CPzYWxFadzcf7FF/VJSfdrrP50d0GQCUVDnLePQuUhLr6UjOQQK3Zfb
yoEUuQ2+qJ1+u9cjJBaWTHlLEflzcRGnwGvavh8uhUbUqDDUY0/kRU2//YtP9kupOn8yoeCYQTwD
C0/8fKFwNE1piqrhgvNkP/Qocl4FD9cwxwT66dqQD56Rrke9cr+48Fwe/bId/nDhT2VGG8cRq10o
X8YdbbG1v2sW/Qqy0YLWgvvV7qvO9+tPV/tUYxjDaEVNrsiXelltMzdaYeDbZVvjxT+pTuAkbn5M
agclzLLcQqxTF9VddWpefAdVn9vu0mt5/eLzf3XjP1UhcafKA2QtmSqEPKGFsqk2+lpZynvzqzv9
Sxn+6Sv+XHiMRDojPZsu8k6sYE99kJG0tnfEiW60L+h5v31siZsyTSxCBiegn5+mulZo3qU8tkZy
bY3bmnJG8e6+uHPzI/nLd2khPMFvh2hJ+1Toe7KeyvUwDhc0AkuGDitvWy27pUKhz1LlfgmM/N2T
Su8FLfPMS0Y78fOHaqKg8vpSHi76onPBwTj+Ml5rrr3O3XEjvqqGf/ek/ni1T8+FrMTwyv+62g1i
8V30rD2am8Qlh/SuhNOzoCe/6skkX2AzX3/1rKi/eyp/vPqnZ8Ugc3S0Enu4JAdjhyN2iabluboo
C7ZR17iY56l0vEV/I+9pWDcL9Qtu8u/WWUND6igLnYHuXyfKH89UNuGJchcpl7gmlaoj6Wn86un5
3dvw4yXmb/uHSwSi8CtARwqfsDvA298Xy/RCSNMidL+6m199mk9rq+gKDBJVOV4Uup/MZhEJpr7v
/Pl1+O3z8sMt+7SOeq1q4TAKlQt5KBkEArl2dWAgSDXrdaCqsFNMtImDILVHUtvVny+uzE/j53fR
0Nmg4Jnrqqx+el6IaaK0M5qRdTU9GU6y0pBqfhRL6SyW8iZy1GOylvfBwxeX/e2X+MNlP+3HJJmh
HJ0KmTMqwySndoa9t7HX2TJbS199xN8tNz9+xPkL+OGBUayxNkMlna9FaKy9Cs/d4o0OueJUC29f
rK0vvtD5d//DLRXzK/rD9breGz2zTBQay+TCNEVGYm16VZiBJV1PtE3T3YxGcf7zHf3qop/WVGRW
6BlAa1/MUsB0jjg23Zb6Sa8SBjYPFQkEf77er70hNqUf7qr49BqKgLGCPI3jxTuS7bDA/3bsV8Gm
cMKVt/ziWvMC/ac7+uk9LCBDjFnEqjKslJW25PDkxkeTLUPQYAh2yUbaftnU+O27/68nVHx6LQNb
K8yeCJBL88ZZ9BFJzsJz8VDLN1iyVtPRX0lflXK//w4109IY17OEfrqkVuSaPiWCPkriSr5rrbXl
sJkTYbbZnsnDondLFnCabyx1+esX93h+0X+9x/+6+KdNsmp6uHssB2yS5SOFPdWVGzK9XVRUVNl3
bPMuq9M97aPbP19ZVX+/Bv3r0vO///jCdKM1DWJSLoE9fodiOE/4SG8eEbfZLqsiNEShSIvaJwq4
HQxiSHsDdy5yHJQ99/qkLMsMukrfkNEdq1BSp9603n1JEAsZfmv19DgGwS6wEL3p0qYvxVYOEqzx
RrsfVe/FEsUlLVBNFgnbdBeP6yyAN1R50f1Q+DoICK9fDl2lby01RXQWqrabkEa0LhSpdroJbozf
MfYMMulNqGa1tRuFaV2AQGHUiOJCZSa+h60s3CqpTnWe75lBa44aZ5hf2ib015mX2ScQ3+cszQ96
YjzWqvRkkCjdZMkp6T12gxbgJ6DgegVaQb7pwiY7Kl3Cs5F0+TYO2J4EJ/RWjm4HAocXkhEZK92I
z57ASTLmsAo9y3yVRxInRUc7Ih6BLNJQ+TDJFCZbt4NPATYEHVnduEE4PBFxVaybtiTddoa3xHat
oXHRh2UFWnbN4/sueQQut0ONl0cns2c0JRKPO+XKlP6ZdNoDbmJ/GWkQXsw6ApgIDALJIBE8Ef6/
mKlRHk0zUwyAXZLeJIl57D2DvOmE2VxjJKUzeEa/6+pW7LSmt90YP47bhElMxDTzdMsnnifKEXyp
rX1papKvRllfmznRZPo8cI8hlhwbz3hkzj5DNR+VEoXfoAP2ylp6IzQMIndEP7L0QSi+9bqRbcIB
a4DU2bXbDc0NCYlXSRvePQ+OdqZ7712n7Ii3OTYgqkgeJ5c0w2k9Av8knnujt8qhofm36FsUV5il
YLgFU3PqwnAjQedaJKqqLAzfg9tg3xYD5CrDh3xcCt2t2YcXaUdXwqs5sAdDeRPoWbu21JExojpT
DT2kZ01b98uu5OzflZ5xmuIRrcUQw2gL5BBeB80+IKnKElAbRvYa5xG9gGoTBEV2Kipm514uZStD
brGOYeQLBbHCZEHToehJGsCRAf5Doq2jlPTkir4aFrCSPkZPavA8hCczUUc0WT3s29aLUE5Q0U7c
HEbkHOCb7gw7+C22oKfbMtYnqY2JmxMQIHT5EFbeLW7jizqGx9qcnksjjNHA5gpase6SBdZE/BqZ
zLEgDCAObwl/5NbkaAb+vN78Nbz5vNKZMmMnAdcBE8+nlU6dqr6RhlGmgFRWwp02pFmai8FRnPk8
UG68lz9f8HfrG/MMgPUKZyoGl59qLPAGclUEXBDvH/YXB6mgvS1c4zxS+uQ7UqJdhJpuILPSd8vq
pK+ntbzSVo0Dzf6rfXvelz99evJjZINmAeMtfAM/L7bkGvZyZg7Ylg9UXstpEztYeNa+g5X8y1b9
bzbRHy+mfCoS4ATqdmeX6qVSjUWIX7pXvtq3fvt56IDYArCLqlufvk0LIIqaG/p0qVwgP67mlM60
Mbb9ylhpe3P711f5Hxnm/ntuuJviI7tvqo+P5vhS/D+Qm8Se+++Huf8neX3JQh77j78mw9v3//2/
+Pm/h7mq8g/ZgCPCZB3rmfWXyeSfljj7HyrMPsI0DF43XaNq+8ERhxmEET4dK4tTOV/aPwe5wv4H
fwXshuEwf2Kq+08Guer87f/raTdVxcIHJ8M7kVWFF/AzpG9M2qE3SNNDbxXsVS38kLPmkIzWcRrT
jRqbWLQAH8m9o9N4jBt6vG0cfnhlfehC47XRatS+4yEy/DNqk4zBh2c5Zm4Ao0O9bDxlSYLbQ+il
0wzTF+wfxf6ES+e3ZybKMFwzqJk4U4tPhdEUD7M6NCEcN0ifNV8cCpsKlCY88rtNn4mjT7Cl2/sd
a33HKozyjkV3DtT0PiSQBLuyIzTO0DPgD9JN2fpnM4uWGf1fr7A3HmmtUTwVC9lHrN3kOn1cDt5O
XMePVkkcbGN60PF9pnhka5YyI5U8e0BXhDzMQmgiOvktgJqxrksTSLFinkbZODKZI5SYyAKhzeLY
GF5938FkbRIsBHD2oXgQMFhJxFFN91UiLajHFHdCWeLYSXxnzMN2G2E0it5snfudBQPUGJxghLpr
FmTsMdqpo+i9VFSi6fpBXRZgfabUKtHoRBG2knwbySQZjJAmDoZdfJPzQzpWwYq0B8MlOpo9EZsA
El3jNPrcm5KDvetF+bEjZIlUCr9ZeiaTAdIr46xyujaruamSG3d8zKADzyn53r2W5KdkrFCMZvlx
0qq7YZzz3nBJKx3MBXx3rq/GMi73VHOjoETXr5fCjZPqvtfCYCPpyoFxXrjrVI8AJovaVW6VdZ55
NDIR9hHAsAhzkvdqdL+2UafIzlv+2JJL0/EXLcBBgioN9ZnUE2jsRL87tQS3c0J6LsUrW5/uIJSy
P5dsO8RF771yIEMhrqB18m+FWgHyKdeVQQHXSewDVb33fHEkNeEj1utz1DIYQJWNIeNVhobG59fW
NcnaTahSBRvCW7SZ9Shr7XsDc5SQKDZuyIx+3CINsmEx5OQXM4vxEizegBE9niKMM2Kj2ohaQ/oe
S8+ow71BFdiYr5mg5vc7HfF6jtOI8vdJiof1INRzMSNxcIjsDA2haP8iyea7AjK8D723TPTMNO27
nrlcZtrX9Kin87NVSa+ab98kdX312/Eh6nZNjEeVhKkrBJPV4AWP2F7NBVn1PJONvM+1aFfmcAMi
otb1vDsYNbmrZo9+E4vNPvekNSXnjZoqd2JQYLnzWxKcdNsO+j7qy0e1sADxMhhDpDiehqY7NGHx
DawGdZWhfS/G8hhS+2DvEJeAkC6bbA/EbADrA8ZYcrYfJGCsVXAYNSa+urHvyDp2yI3cqEVPE98G
lZq49vhIPDQpa4yOioKW3vy/yarzaPYpYdDLvpC+lW3/TSqQh3Q5vouRAXLoW4RvG/XjYJFcWAAx
VE5ZI5mOOsr36OwIPKkAidxIDNKoyYBPVPmb5A8M102dKIvyaMWYpaCQOB2abYfGd7tMJAxkogc6
QHKqXsR7u8/ucs+/JrmHYCY1HHwTZxwTmSPC5mnM62ZR4CqiYOXgohgH5D9Yqmx/ZiXqBBj0NXSK
lgTnnhwMngMDxbEwxu9GQDOxFQxpLPWlqQrU/jFPSF88yoG9LrOoA46zDDibWCM+qbI+yz1yREKL
ln4arqIuO1pqwmCwQUybjVBkWp5MFTiHU+D703LvqGXqrhtTVJe1oNtmx7i+xpvO9K7S2OxblHKJ
Tlpv0nAc53D4PRtXfe4/jFpOQddH5yAt11AY8SmN423VVrsuTF9rKd15XXDRE4gCoVfxQofQ9qQr
4tZn6lx+Pa2AoRxNbmSmOSJNbcfcKF0CRKtYzUwMDEYJjIVFyCB4Wle6a0Ga3naUtvVkEUkxYgLW
1WCdVcaLFftPsUYoaBioD2UBkwezmRuofLGM8J3WyMhytkg0nsaXQsgnL9VXOtNNiJ8LI/ZXMILf
uDs88WJfddT5ZU2DWKQo/gIFfQVH6EmVk408aPGejPV6KQlRLDthvFth5U56pa9pPE/Yp/1xF8CH
c5Mo3nKaK+5C6S5CM7mVROuocoiISWLPMlvzm4RosMMxseRcdhbE1oxNdtdEGMmxhZA2RJwvc8rd
UGlvjXSLCnQZpmhKdWJpw2TXafk5nwZyVbyWiBsfqXWJTlXuPHLWYoINVFCnLoEDKzqft4FRfc+M
8iWLCCtqMvI52SPhlMnXxLcvdttVOyXNln0sTfuyGd/N3qJwyFMUNLIGYTLRd7yXLyYqkG0R+iMH
LFyVQaiuLC3APlRzQJvyCD1/wfEwxXKgn8JuyVf1LnqWE7JSJc+cidPlRh+aGlxomLsqWYpWCZmn
iUKGE5a5r9p+xrxrbCWleq/pSGqMejVaDLqzxot2TcXyGATmZo4JlyVpia2vj80V0fVUI1n3ze9u
Im0FUL1aaAJBtUGs6ax9xKQFcLs2pRHYqPVqc0Jf9lGAQIUDLyjGZRQlz9rIG8DIvUbVjuloyt5n
BkBalpfRC7UFxxsk3eo5zsIboS4HJalB9/Qfkm1k2zLGItXzn2UyvDsANKkz2Vg3/U0pXqL53Fh7
xYPkgRdrvwdDiHmnbZ6L3Hxr1f6kyzn8D/+9sLqJhOEtFOzXSWjVyqc7xZ2tnnseSbIJVmWu72he
ILUxbzR5PPZmdWpFtwpz5M+VnySc1ileVHPZaJyrc4DeQOFzUrNJaxfjkDr52Y57sesJNQtEmSG4
5XdVBvVJi7BDhQM5g36tH2MvF45SJau6rXQnt2BKo8TdlA109bwMK7JjzLuKinQ5UyWXUBCelaa6
1eSGdEVBIksxKXDBU32ZjmnmEsV0bkuxzBsJoW8ZsqrY0jofseHj8pItbHR6LG2Ih18ZvvoQKPm9
ELDQMq1dQfTvzhgWzq3Qj+1kE/Om3wVe/N6J6p0047OHZTALCBKqtPROGsVTqJkPShu5WdPf2S04
3kgOwccSoazinhWpbzrowtFlEMMuyyW5ySaYb3Uig5CMonxoG7pbE7rlvr2YWvidOfeqFJ5Apj31
bpwml+rJjNFXNKhD5jBGgx1I91nN42PTy8dRrkkKm53VedG4VRfsaYCLRWQUpWu88JTT2LPlB0NS
vqdZ0mD0rtxCl1Zq3xg0dfL31Be0gnQafXpZrFuzzRy1Ht+LsjxVSsR+P96XBbUroYgW+6rnRoj7
GZhUJNL34UNdetOCAFGnzRPYUTrdeCiLNQ473aOwTyym1sHwkOQVhMZ0GdMzWcqEmjtZbyxqWy3c
ofc3mTF8r1p4/JnVbRFAKE4mjYRrV4DMPOzOiPVnLXmVriK/9pGhVNpClPG6icN0oWcF8olafbNF
tJzydkQEPqFK0Yr7WEmfBsoh1KQG8axR4sR65LYkyJLNTnz6pEqWG0gVhiJa+qGu7SsbhjGOCwmy
5DJoxMy7Ruyex63pDKRL6pnd3MjV6EpQ9pcglFYBUpxNTXejVFJpFcdY8IZGvx9s72gbZXo0mucI
XNGy6OIrq/CTlMpXfaR/2JBJYU3EvYWRlDnGrZ4k9Z6btQ2Sp7SOvmMdex/aAGepB+h6miQWaWuD
ppdMgEICjtHqp8qaTnGmak5hsZbow9YP7WOBo7GONmFk34s8/BbNpgxZfc3UVsYdVb5rpi87yojl
q9TkTZL26qK1uBuY7cI5R9vrv3vFeMOE5VKxIwPqgcRM2YtZiG/PkOq1VOvCJaGidhpv1RU+15Hu
jSIqN8h1z/JATUUV66pTUC4Nz/6ItfzCSkcPmUOHomMxEHGEktDCv5PHeyXmvBPZYCo7lcCMYVi2
gbgamd4sUrrEsdbuRcRxo0vLV/Ki679PkXHc7ULzkJrGcEQc+c3HrHNgpHf1kRw7iZKu0xAzagDT
XspKeF7S934wr159YyQ5LMhU2SV2My/vLV7DBDB+oV9AqFBSlbTifZq3lT69qP00rQolfiFwd0nS
6KumNlstDmVnbCDdPkdXPcFMU7TNTm8AKU9Nd692ypsyYKxn0he3zT3HiVPU1PcNFlsnGd+a2Hhn
8MkXaYXNcjK0W4NIJLeZu3q9bLtSXWyjuH2w9WiNB4h1lbWShvX3xHvW4oYwyVS9etgX1TJYDSRa
aDgg5XpfNPo+FYAuu8k4ZMrF8ibH7NqPOCNkIZz/J0prrbBVvYOlbIpuLyoyPhqLFAft6gkBuraw
XiOsShtkNACZAvV2Mr7lNLOcqYAoiRGO0i6Idn0y3ROxsVHwuwe1Cdmz1lh/7C5xdOOY5emLrYaM
OcrkSQrMfR+Fx7LvV4Q/0go2kQ+OSvbcT/lC7bW3SABrVbvwRkmbbRjqeznQtl0mxRhu2j1Osg00
C1w6kVLuTK04TuX0oCWCdn7w6o/TMaiKzfzLJEN5xd1wIgAUjv9FnnM9KpE99UnhuzDAqXzon9dW
+ZBh7nJ6IyVsudXfscJjYeR0iEz9xoqqdzvwK6dSzMeQV08KkyP5Ji89Ie+rplSW9FocGTrCBlCR
tUvy7+jTJeLOCY0nXHVRYhsfCzruRrYTYnpSgnhZpdzNNBhWfd0cqYGvUtKnyyH/yAhydSPvhLrN
3nqlh4MondiITLGWcdvhRbL2Q9O+dx4raxQXqRuUt41tTY6SXIciehv6jvBRjtg6z8GqsnWMeVME
xZ+Hug6qOfvctX39pW2tu0ARkoP7lpWGBA9BOJUq6GFrHjOPRqd2NsvHQJzpc+A8SmXuEJvKgjff
yUpfuKLHDGJWrx0/pXfDIlIxozWkw3iS/twqE7gOC/qdn5LCR8oAxpkUnlHdqlRyiEK0AFhCY0YL
w0pIPSrlhziczrhjeLEJRKAz7XE2GO/H1lvzlxl40Y6K00bbp6Xps5Gzr1rhQxjG32zijAAoAB5I
7gkcKDYU3vVRz0p91bTRcAONDuZEnXmPbBDXitPXPjTmo2TRhQesZK7v8/KYUBkI/Yp8bGFduR8j
NkHCVLFlR8+Wvcbecm8FxVOulXu1rl+q2HqWQk56ZmftVHS/xKBBT2/88K7ynsomfbYJEOeIVeId
qpNdMArmFzTgAyN/ScJ8HU3MJzrZPviYekA00Y2f5OjDSLszR/Jbf5jccuLAOBu5MuJ5Fwm3r0jE
NvdSuMrdnlZMuwjsvnUapSNANJfvuwRr36Qlpw7HKveafpOURQ8chJqFjdgyIIYxrLiZtafpyzp4
8G0yB6Qw580lspiXeh3J2UNJeF5YQnnNevgQ9LZvCoFFuTWKYzjo/Jy/Kio0BEF2TrV2Mxb2oyyZ
mzbUj5GFaDO9WkXrNl64r0R66MrofZpgNk/J8GGhqdySi7ZpCUATvrdrpazaqb0drcbgJsm1mXmq
bQhLjg6Ew4a38ez8GnRzXGlqv0axq2O8qnGk91J3DOh14VtNkRKPhUNH8lujYbj3fHTeqfohWAXp
BG2hISA+MrHm2dV7FV/56ccwHp+KaWBAOX0zWeMXkxqvphAaYkQJNBQM9ENN21Ztt0nUknywjiNM
7g3YtTI82/LAQcvXSsds7NqZGObJ417T22qZ5ZTOVaCdFE/60BJrWgu52qYqv6onVWSIDi0zOL1g
a5Vq6kDpgQgKvvsZ/2rl+lWxS43eX31joxwNcGpGWegOQWriZ6UNaL9ZjUEfTgmZh091jzlMUMf4
9xDmy/kWnICpnqt2WrBJtjMNQuJ0NKtjC82tKvOIRWghELa2TG+5sXzYao64bL1+ywQSe1vm03CF
CCrNOl9/AgNQrLNiDi+Xmxuvr2/0MD7XHRm7LNKgpMWr74HDCCV/KxvnGX1KjZATosN0feHJwbWh
H4dHEXaLEuGQ4LTC0NO4A3edAQeLAQx7+b5WAJPIHjllgf+UjhYVt0KsTptIxB4TGss7/DTlfE8U
I5WLUbeKclAsYeiWRXjOjPBc004tuStahzw7bm6jBB+oGbOgmCnkTAbej4nP6b7qKHF8D/q2qW/x
NS/JwnnsAgLXmVN3UQObZ3gCqfPSqCwliX0xzGwl1P6xZEgbt/0m5IrkTkYfSHZXhaY+9Kq/h5Dx
YXckSeQCjOFYUSniQW+H+H4oq6PgCMMgcTPU3NNwUrdSz7Az1+8q26flpV3b6GasFUwADAobS1bA
SfZvRt2sbTM828KV1YjuHz2upT2oB1tzw1yzNkWdtuswJLMCLIlbElm0/evakjlUDgA2bI0mjReR
srETOiwVbDOSIcigtsUaEMlDrI3f2mmlB/1Ga+ULrdh8Udr41gGenUyoJ7leukUnSsevql0gbxoB
ENXmo1CHmXP/b7qPReoWFaaeUD7ZyfCoKS1nx6K5RP2zXF1H3I/jFHzYkaLTQEUpGxK0ag3hAfPv
KrYZC2Ro+C3cEXwTmeaqNGaEGu4LZaANP100bY6M0BvsSRlDrcyD4yjhPehN8kETE0kBkwNCA31S
uhiHLFA6PiVxs2a2ULpgNmDMfY8yfad5pbqUbYmGrnRbSjqvTYXEnjVzTczhNpDT0B07g5IAVUKo
8SoHZZW4RdziPSF5UFU9x9AjEJMD3QCPf4/wvdc2HfbemN/GQaedh0Uib6uD1L72lnFfTHzfZCcD
39AB1GjQasekQ3sp0CXZUDBdCDWqM5Y0mOseX7TG65X3/dKeaOgTLHyVjSF2+4FW2wiULykL/4B6
fVW1mr/MPOu2mlMn1cg4DTJv/25+zVT5UfW0ba1VhymdQ8VpliDc4Pwl+ceSlomsNWui745M3Q9q
MjxZRigO/k3I0bc2zkakzXmH/bq22tpVtUBdTf421SL5ZAXaQ+sHPS36/IOG+M6T+fbmjou37pTR
nVeING9vmWnopGw4VS2284oh22Wx6GJpHUVcGtk/sRZ/ET6jc1oBni0LYeBpMO9VMjwM3i4LjLNE
E4H31w9mJu9drYxbNue9IFcMn8a8mGWZmwpfcySFMTu9HyOiJpWSV5DQdJJGoguhQ8DNKvaF3R2B
AHYty7tR0fsdsWUFGDBS61i1wZnRzaKtGFyUPNNxLbeOxuUi/TRlwZkgQCbI4H6oj/h2mvGmoDuq
Sp2GIWN46mwQCLkpHXOcx53aPREe6Xh9ftPQ3+gD2Ep1YZer/yLvPJYkt9bu+ip/aA4GzDkwA2mQ
SG8qy7sJossQ3gMHZqTX0OvpSbRA8obI1jW6AykUoQE7utnVZTKBg8/svXZqUTy7MYkmue2sY6ZG
8Xcv2nOkt9uewp+bqgPkjgDKH8foNHPXlJ51MMzptSnIjATGUIjwlIVL2W7vPGHpx8rL9tE8v2VN
0G2ACDDjL+Q7YeLLJ+7BUqyAu/WvOpgdxeFTa3zElNwU6dDtwjHfLvzmxIjuCjAKhhGfBm94hkir
1qUOU7U3aPHigMVDyFA42XmFfQFDvZI1hwVfEHj6Az7mYhYfuAn2VlasKxJbdFN+IDgG6KK/q5j0
wqa9hgSdDcmro95sTd6OAI8Ahr+z0wr9KuFRhRMHM7sT3UUZ7kpvYxCj57lUQEHfwhHjiy5XUsjx
NnTZNwmNZGjTwsMBe+65I3imcCAZ0fKWZ+EmTL3tYA6vgRN+67AUWwp+bDPRXVu1O2MM7zJteLbM
9swS5WAYmKxR5ga4wXmEQapN5veu1f/47qAz6lFEROcmpBjbEus4+drERsuL4BSkW5VKFAUtf6UV
8RtT1F9xsWL40bl27dwF5+GO9N4yXslwT0hTtIsT3ue4sI+lZMVS8OhNlpOULhOEvmE9QcBqmJbv
okp/twf6/FHmn1PK3VrwhjqUK2PKuix7KoNNY9Z3ZE/zrE2oAuwpo3+X0a5M9M/Ai/d6wmc3wuSo
kpJs82x+JWB8M/RW5hc8CjjkgORKeVsY7CPAjhheRCQIYTCRNHHlK9AUy0WpHF0Sth4+uCbiVI8/
qNSK11p3geLse+307QXze97z4qlZMEI2pmMRWzzj+Dq1vJ/ted11I0vUllBEFX134bQ1bItFjnWw
gvq543Js/WBOP3huXSwbzRbvjBocPnl9LZLxnsejtN6cWB3quTkbZXTOS2wkXr+peu4hbQAWrjaK
67e02cIU02c6zevKiL+Nan70iva5dINL1dsfAfHQDBrte3hczWYo7A+c+69AV3wu2ockji5t0Fy1
+a3ryo1pwaNOuhcCGvcDh6Umh70T8G51RL73/fQ8GPFnp8RF9szzHTskfNxKD1rCuING6bYIcCgG
/XAu0nDkzii2vV4f7YoXFQ8e9Q6PVx8WXO1YKPEt9zGz4EAby2tuKqIo4Y4tj09hJt2eidtdJNsP
cqoN5qvRd2KMz40u70PRbXKuaBHol5R1tK6GA2MKdVheGjtsz27NhVPPCnci2idR5fBAwvssYrdk
yfKxUZVvaGhl4mAZR+iPTtmDPTPebSfeKs3c9WG/gZ+BkgueFiC/cMmGfWMKr5AiRb4RuWR1TfYl
k9yo8TQ/joZ7oXX4jnvr4DXynmUicTrJnc1ZyX6bb9Wz2MA0T4B/70FusUABv+Bmw7PHliukRQTg
sy005gE6K4XlEJgy8+DJx1LKtRcQn6PMA7Scye/0HGORNNdu3oEGG16XgyKRFH0Jss7CDh+Dem+0
0V3Ng7Dq+l9jPnMbzADhEnG//GTZrL/Po/xoM3MHWWtr5+2Vn4R2hXvOk2o/WpxQy6eXLNPXUzi/
N9IkRoIVO0EKKOxkDfxpNWt7CoN7yeIgkj80xv5yjO9km9zRDD86UjtOLvOfcHhm2IUV8qPtQNQS
yHkPsOejQ5e1tgwaOn2+BEo9mxPj47iWHpjHfr2UpnXNRVt1O8bv79Y4Pi+vcN/yirJe4EHlpzTg
6cgdT73NVj4KT0FQArN1/XQuywNAtIsK3XmtS6CQRFfBWRLrNqboVLn3CjCtvslGSL3wv4rYDdd6
0hOojQC+ZV+Pi9BuL0bCUwP6OsVX0WpbKqor9KB/X/Hz/yMi2wAgjT75H2uCbsqmi/7j8uPz+6v8
SRv0x7/9Qx9k/aJbbAY8NFqoWKA3/I1Pa+q/CFvYzhKeqRuOdPh6/1MgBP7B9DyDysGi/Oev/hAI
Cf0X19ah03qOIIWSeda/IxBCofRX1fUiESIKydZtjEiM0BzjJ5FNb8BxNwUApgbAj8J5TPAu+wcO
F7gDqyRrbqEz0TEmt7pw2XM3T+Sz79KSCWmfwBbRvaMsGUNoHSMxt+wJXInepXkDaeyJI+gVbGNI
WLl2dMLgphudLVOmZhrHddxwd6SG/erO9TljYqtPKzNnT11M0UnmwY5Qi3abRtllmL29NzAbKdPE
26gUNCbs196ZsN56402gl91BadGPJm4fh8RMN3pglFtTssUOEQ+stTl/7sgLohDoNNzLHLV4LJ/Q
FPywmCyhAyZ0yiCTsEKSxSCKom4evUdnyR2bjE+9ri66NH+tPOcOANh4zMdzXFIxN8F9YC1ypBl7
qbccQcIiszaagENofcZYFyDNKheMoJ23oQLLyt6qwKxecvA+9CMnDoqqt3hw0Q+V9CAVQzeWlpBj
uaeZrq3mzzBkvb+M0eOlsdGjVT2yKtIbDaUTI/3OBPzpdOzo2muqUa91yV1hjIwKCPO1JKPlcnZP
DpV32s3k2Ktbxj3zJo7RdjAw27SiXDo5SihShHnGqB86LG0q5hmjXQ/uyy3Xxpid6d4ek74+dSq9
Ztq70XnPMgv9KOOXOH5pquaDbv+sR8MRXM59rpXR2h2KB54Fk5w5qpg4jU14Rc581nTtbEaRnyfZ
r6KSp8GKbpThhDBZEQxZuvcIw5Mzzv6UgXqOGRqsWEsAFIUeYLAwQXw9+nl40ZZ3kx7tNs+MfSTE
s1YUd5Skd91gMg6fWCDrww/HZsWHv39tLPA5r2F60TUl6ehF/sTe58F2soOQLKy7dpePw20c8RYR
kHDudTC01dg9VGbkayn7tortFMu+TR7l9ioY3Ae9iPeDH6eMNpKZaW3bQXQbTDACA+EduY59wNTV
QwEbNY+N98JKGd+0x6akUrMSAo0m74EAX0Z7wTQyJFPVKmQJCAvvxRqMlxoTslP1F6R2u6DNd2ne
Py6mep1ADYRUeyr4FhbTKrXDH9BWD0xkknXCZrsojCdQuBstQUOgx+CNwhiZuj4cpVKwAEBFcLqx
Cl0wnbOxZApfWzByK7sWn9pIgEkHP2ENINgeLLQbbXVbeqQxhMPTb38rOyZDrejhJiyBIYNXYb62
dv2YHykzI78v9K8eoG3kBqcoFuCI2+FY6eQamtnH4LRvuqt+dcX0EXP7W7GJvJ6H2sAa+2CWx8JG
7o3S6TYEJLeCO3GVq8CZjsmixyPxZSYPAzMXZZnNDyF6+kwr5W7TVb+dZPYyeQzOFHjAZN6YcrgT
DvNnK9oaenSKBho1gdBIMUJ9LmeQd5GZnsdJXOYwvKjIPYhFek/YuxEYz5NgemKNlZ8v26FCRdHK
nCaM02GsrQHm+1NvroPBelFp1a50vjjmFn78YJ/Py91dwZZgScrCMw83qP1oJ8P2ao6jn5GlsBIj
NpckPzQThtaAuAD+4Kz6Um1qj1iMWQ5PlaQb0GY0bIE23s6quSc5w16SoyCfdccyo3FWvf6chq7a
g7Y9QvUCyTvfMNsnIIWxm++kzpHwyifXo6wG62uONvBoCFqrth03OWDOtGSDF6Uw0qqi2DszcEsC
nETNJjQ1atDXLujTnLqRmbhvpAZYQoclKb1GOQ/mJrGa+8k3zPomV3bkz7MEg1gm18LsGopDAI1T
MW4Q2hU7Vem7dKYKsq3wpaiq9xkc9Ar9RbueB7lLrTnmJQo0v3rrc0JRx/qNEdP3WBgIsx60kZT2
tlU/wtZEm9GyfuvKKwDsm8JFfMRhdVIhuIxgTL47ibDNqyrEX3yshuqBDBP9GRvVaZ4XfoYRwC5L
vLupRsU/Ej4IB3g/N0j5yHxjHVXqH5N4Z8oBN1knRqDTEoJrlXZwK3PVKjaiSGKgWEJ76UmcsVkf
rQptvNErbvsYFWEg0qdCZQ/OrL4mNz6YU4sve6Cb5olHtvuSOO9wtrhmi+MIaqbsxJlEmKeMX1Y4
hAlljHXsPPG9V7UDWIRxV3gN/w1HYUcoxjyud7RmUwC/QfV5zggW3SFulAXR9mbUdzpPAL/yUAW0
zmuSo1ksETXVAd4cRpjINC2ofwLzjmXox1YaVx5+04raw/Y966PtmSLYo3DWrR08ZTWGDqGCm6JO
z5bLFdPaclMPybkJ3LPb6T+0sP7soyMkjG8yMDvLeqVqv+3ndDO4gJOFqN8N2fGuyPzF6YdHaaan
1n7r5PzcVPmb4eVIMTOGHCN6hppk8FSrHiHbfpHFTG5iCUnAgSWDgC7ezmZzTtJpUxuE3zao8MKO
B+igqgPZ709OaAJ+bHhF4nZ8TqJ+r9qUJ5rTftljXfksrNbSYqeiODN97gDZMLgLoT2uWA3eLCK/
1Ux4EZhR1DzkYWxk5f5gfPSUoCiCQdc92kJtA8Ng2yHETRWSd+lajOVVJi79lKer2h6i9bIbGWrj
lM1g2NCS2YcwcL9MElVdJANxBh+YPHFpDn7dWvAMPQQ2OmxpBnZRBxbF+Q0wvOG0u2IiQvDj8D17
cnzvbP1kLJXL/EieLu+WFp1h8F+YtoezdxeWNReX5Arr1fjssX0p8HP5npvfYya8cNwBw34eWyyu
rXy2SuPRtsVx6KmVwm7N06lyosd8mYQ0kbHztPYuEOIpeaFvR8RYsVge7MZG1IyRXHeO7miGLBh1
AJBuX9CrdGijLC7hgksspraEYdMRaOX5XKmXsC1fRFqbO4eVQ862DqeTdhra/sgi7FDnOMiMeeci
ZA7N19+KMoj4ClhlYs69jz53C3BpmyXOucyaLzaR96NeMeAR0TYoxs/WzR5qvXod6xRl3jNkvxUp
xL927dLdj9G4Nqrm2s1oWCz22atGXqwcOQwgWWTFGTldvOMhPhHOfKKh6gRybgBOsQ8ZIhVmTUhX
fV/3xBzkhqY2Was4ZevqQJX32gzFtezZ4vZFwxC0iRvOBp5l4UPch7eDLi8ZAeJo7/oRqe+6l1Jn
bCbeNLGsX0PUeagWya9B/FJ9BJ7xOEzVdSkT8xhLh7QfR0K8GEF5nB7QUu24ZlqrjR+Y3tkDcPGm
y96Kn28zZSNRvuw8GqjCCONnseqEsZlh6aOwfFFiPoqOB3MZzXDiIdzYCRPsyH03re2Q7YKxvAdy
wyYjb1jyOCC0yp7ZkULDWEWF7xLETJGUvDg82A3YzZ0iUNPrkSZM2k6b6+9x0uJNhHRq29lBzgMw
PJeDxSE2Fwg4qH3XdWPGvhmi/nat4E1Du7TBI8VBFunOXrTl1bS+DPTHftJqHoMBb+cYBtcAM4DM
Rg1BNeeEc7RuNQsejLSoBwpa9rBFPYass5h1f0ZzkWY57n9hM2fuvNWUBOahYRbstCms32GSaNvH
eRMO6WM4Ei5jBeYaHNIMC5qT3Rur+8ls5tXYOw2avOlLG/G2Gdl4Y8/6rkjI/y0DlzXeWEJyJrc+
DvI9GR5ocbrkKYyCb8cdfXMOK9+qIu5d4y2fudLSoV4XY8+DlAqF0Vmyx2sJxCcXaHXQBdJPpuuy
CzUIxfvGVOPB8ygCz06qkc1n3rENVD7TqKsaRL53eyoL7FcvKuQsb0BdEx7HF6lmyYnNSmSeyi/b
aRsfNyjMSPQH5iSm7VxUMxOcbNfoTk8qwdGMNaCfFuewnLSjspJ6rZf6KVzK076ZOjivlzFYCiCi
3sVcEXU0EpS9062hZSUMVprC66lNlqm1XEC3zOIXonu3G2FO7YbZ+GoX9vI89/iuGOeW+XSe7P4O
4SRJpChi3FlfO2zAdn0r36SF0E5ruGe7iFQOUaNN6CNS0WbzyZx5Emj9cMzz+6lGidQ5Ng1iye3W
C5aTwV3hZICoQhTBjbkRU0G30rx3cZ2vuawoOtqHcigfpqBnSV/Gvqh5X8yuXms5ByoPy2b5schL
QGtN2BGWwWbRbet6h+aH79eVVPwk2w5+n1bSr4NJY68zjZvYYkzWJCFRncggladW9RQ7dKj22eqd
m7pHmlTGuiIxLqS+EhdSRJ+J/9iOrM9koSFKYBiamZ6+ibP6kA6c3EoraR0s7cmKWSbiVWjA99ge
F3WU2RvdSl9JWLQ3ntItqinb2E0VcsxZfM+1yvaThNoUdQG1pRrig55ieR02/Rw4F0LmQ9+UY3UI
SIvwYgnzV3fmg941YmsZ6mCVChuBK09FlySnDsU56ZwMzlMDLbKwNzEXWuH1WIRnKyYFGr9AUMRP
hf1aTYW3xmh0jZhSbpBmh9eGpqnQqulU4+62kUBQwu/ygi6l6oC0I6YkXNPV78aE5rfNMGbW023i
GOrcrscmfTKGEhVL23DtRn2ycwtaldBok5vffpkTNtKOkUT7oDM3aeAx9eumiGdyj4Y0H14hS4aH
jFjXc1W81GECPJ6NC0fo4PtDx6Mt95Jy2xuouLPcvIgstd9zjDEmd1Tl3HRBdlATXXahzqbVZc+t
NXzw1jY7KxyrbUGsIsAPzAJdDRwv7JOtHtik6sn9kAUocGdvxs8yTXe4XpsjbXFhsSkhVrdGY3xn
2kX1ZA71DdEy3tnp5HfUe/NKM2P8EE+EdjzGOg/oZlGgqgrrpqZ913X7mDRL4ZPWDAH6eoC+zE03
WLRTi6aVhT6p5+jCe0q6ftG9VuFLa4e4Fvo49Ju6x7hDnomST0lmvFp2ec8Qt195iGkVotq2zr+s
Iv4Sg3Ofu84Z1eUF5Pldv6hxkZtszUWfGyLUlQh2S45eRmH7VKentUr6PjS+sgJ4jgpri+Oi25qF
uQnd6a7p8Hc7izKYO2rdLlphijcm06q6DSP7za0mFPa5xqYViXGxaI0JWtT9hN19seiQcRkg9UKa
DBHO8jUe47EaY3QWTMV1hMxjxPmNgLagxiMpdFE7F3fmon12EUFrEjV0seii20UhbThgv2gvScbM
UCWiou6QUytk1RbyaseU15hGsDaxYk/bMETBz6z+TTh4MTRcUFuU8h9pd8jINfYt00NEmL+bTn9D
7usnRLI3Q2EWEYi+Q+3QIQFP6ZmRv/0AnrYrzF3azjxr0nzwzUU9zpKb6Eb05C3CciDx7Z7mBOHJ
tVSc/AjQbcT1rMbKRza5ZwuJOtpM6Gxj63sNJADUkG8hcnZj8XEv+nZyTOZNwWCAagDDNNPwYlHD
y0UXby0KeSPBea4FW62/SgT0tIMUo4umngnaorBP0rVcFPct0vt80eBz6jNAAokcGt3DmOkPCWv1
Fc4b5ohI+NtFy08aB68s8v6g84q1ElO7Lhftf4AJQC5uAHM4N5gDkEKJm4yVcVQxhpkWB0G+eAmc
xVVQs9nYklbFiclo0l68BwEmhGBxI+TYEszFn2AvToUKywJb7fmkY2JwFzdDiq0hxt4wYnNoF78D
EyfsN1ggQqwQM5YIrJhbY/FIeItbAkp7tUTOMfIKkp6qEVdF50Aul3RSU36kl85cgl80bBj8ry5y
PqEZ1C79XsAgk2QYRk7xUN03VH8Dhg5itqxNgMXDxuphtHO/KsuA3Ro2kFDpgvQJInLr6j7FKFKg
F17PnTUe08VFArEMMz/Gkh6DiTN7FfqC5lmJaNNYc7ZNXXsnhhLwYyw1dhv5XeZOcuso8zOY6hbv
QfsYR+O7kkO+NTqLF2AMms0I2DsLiZj5v7slWAzInyVSoTiMuva//OYXDr/LJZvyL38gzCjuprv+
u5nuv+k+uz+Hxv3v/uUfLt7Hqfr+z//ps+yLbvlsUFqLPxt8HdwGoLb/2Qrg8iP7Mf34j1PfxNl/
/6//rU2XP93HX+H33/1Ev+8DDGH/InRXmvi1PenoFqSaP/zCQjLaF2wPHDCDv7uC/7YPsIjQZMQM
llkYLKttXOB/2wdYhNzpfEYH6jNuflf8O/uAxf3+J78wZmXbEETmkQYGa56T96/u+MlLm4yHRPNk
B8DRa/2UC3tdMTwt9X7NP94SG7Wj27j+6XW7/f0L/DnWzRA/GZV/+8KsO2zy1VlDuEtG6J8ZKKC0
zLrrrO4p0o4DkpaGQ9nlYB0RUcc8G7SMEYtuIJgaWvj1hUsqSEuQMVKdWFH6l+3QIEqVvvDkbijS
dSvaoxht4tvy92SeyBECZGmqe8J7iA4nDp4cHZgkDHiBDLASH8oPIwcRjJ7FDuVdnqWPZfURue0W
o8BZMDNvc/sxmdRFMRHTHIPicNqkY3kgwGGtk1sVYeSzEhuTTvPuxPeE7j3qnY68r9YBLXnDOiyS
cyQqxMPZjcfROAkyV6J5Qdobn3VvXVXjPoYEgIZN9RaHpF62YtXygTNfQWAsKfIXW93miPiiIgC7
weQH0ZXdjPfKXlJgVOX5hJXeDJnzWEnD96Zxt3zBtmvY39c867SBM8e9Dh4NrQMVZt125UGY7MeD
JdH37IDc1VI0MLZc050ckwWDadqAeGKPiZBOBEbwCSzGgWTCpG+cD8VQ7Ast+QKqQAHi6LdBxoDT
y6w1GWavXhBs5jl9B+Y6gT9x6zbCij4+k0CzNXlCOaPxpIvylimIUzFLcSxCMDph38jcPVXNOda6
Y9GknMfperHMr+LaXjdPWjEy5rHXBan0hqttbPYvWUCe+A69JNLc/l9RI4y/YhYIBiDBUXew8UtX
cHN4PyGYauqgfjS05mkYpL+EUeB6Zf+/9WpGULG8E0P6qz1uLHu4moQ3sUc7RV62EQ2b4MzBBqfW
pqRwJP696pxtXGvHUkwvc9y+hrweGYHKXVntAPrsMQovmkV4P9+RodYSFayTm3eJ54BtZZwZeIep
xqOWl9lN5BxQ/53nSvLbjxw3DKiTnZ7Y54zGfJIRr1y/RhzO+GI81UWxGKWJPurSDeOtDUNa+jR1
bevuUGD5Ho3+Xu+J2IIWfNZca9O4wbqJ69uMJ3GWMZ+NuBIjYqph9aaZPNftQOgeOWpIBvaDArJK
g0k11a/B57xlsiEnNb2hftp3dGvZnOw9Ep1Jmjwn2XgNrfGKmekBCvI6y7RTYMRMuK8RCmi4Ck+K
FBrUF2SvkO7DLTwi403NZuuIkd35J9l4aztnS0CYY8NMIvNINjcCmMfd1sryA4TxI3fDOZqD4784
rv7u5bDsdB1pmXAJfqaOqrRpiPix26eGbVVle4+Jnm1YuHRTtZn65nU2sq9ScZQZ4xWR9obSFUsY
lV1T3gfEX4nCR612TSYM6Iu22vU2ePa3FSpaszIvFWKkoahu7UB7FFO/jjPnXM31gVpgLfRi7Yr4
AZ3dqanrgxzlTjgKMnVxmJDWd86wyWpi8Qp7E3B6twFHEwHIBXd44kynIHpP3WtllwTxNkcm5WvE
ux/mVoz6qW/L/TiiUSPmqC6G58ZN1iy9+P7GTYkx1277dUoAjjeVtDwcriOYKtK2VE+hRiawNi5v
R3WrVLFPpuESp0SEV9hd9JRbnW6/IwG8ai+hpa45CGXih1a5M56YsGxoP3w3uk2M4ZJ7pBpX0YyU
nslfwzwfF19Zwoiqn+kakT1X+zL98qiEl1mKNjp4Bz8bll+WqR15b449caDGqF0a8OtMStgS2IfK
4tEVaP8C37WUBD8/Ms0F5EksAwgLECx/fXIljp3bMq7aJzvM9qX92mNbMkK5Cyfpt4K0OZwppPBh
y5N7hlx+1La7zAluK8djPwdjSuvX2sjrulxBIyonmR6qhvNQbfXuOGrzjWB8sdxf1WxvZ6vZNkKQ
yCSIMxF7o2Hmc1eRVzmW/UvrFge0nFgG4s/lBjM5DEIeYY2tGK94h96pDo710rB6+ud3xF/pab8f
j5ZO2QIRwSR092d0G6J8x07n7gm/29NyHsLH2w1mv54aVAFjkPyrA/nvfkEhpcUtKKCl/HQeK4aT
6KepF0SJtysvt84KIgch1U546mr5FDgDSmR5bpqSkHp2z+kLvsitjS/PUAF7hKD4vQb+h+kGCC/+
eiFYkpPAFUx8DAms5GfWiiXT0LEGNTwNSA4ZCR80z0RdHhDzJvZ1YZ+VywinoqbKxK5xxD4x4V4V
D0PHuF3Kbc6tOPOtdtpL44AmcQEjad6pwA3GbisMvzgFNlHP1DuqX1HV3iYoUWtOcDZsh9LrL6Yq
b92WhLvS3TDHeRFzeFJY74vYfBJJw5PZJ7gbWMAEOb9PboATHSOZ+01mnZuaQUUSfuUY+Vmhrd2p
v+iZxNbuJ9L90VKZmPZ4bdH81pSDGWbDEvAceU9Mt5Y1slcsSSGFu3eD6dngY9kyVW9hbt0JPogu
maeNqT22un0erehUYW38F9fEco39uXa1KIvp13TL1A1D/i9ClsqAxxZFvP62RlD4IHZW9geJ8f8A
/+gfUpL+H2x1jEV59E+UTt+EW/65o/nt43/vZlz3F6CpFje+4f1NqPR7N+PqcJHoTGgkzKVyWvqc
P7oZC+GTZXGDwCWyqauWO+WPbsa0fwHFisdX2iyIzH8Tf8SB95drQjMNigDHEfInUVOi5RP7wASJ
BDXIXZvX/TWKgvwwNBWLMaZTRB94nWIzMDjKeB57HZ2L2bTaDswRY0zsVvUmaPJgH0dTzJJRs7d1
1dXnnE3MOpVT+jFYmJHc1MEHFCaJ+s6iWG70LidLcUAUMBAnsA44Mj+L2tP3dZC0NzyJqNLzznwR
zFAvwrBK38Q4dnHzIHwgC409xGyAnxlKb52ICX9SQwzfHqdweufhiDg20k1vkqGkB2LS74HMw0B3
S0dpfELpx62YZ9nHTKbdm5mkpG7YJRXD0FFMawYaHBIibMZjbqMVR1lY4liYXnW02cWdSPjsX4bI
yJ5qs8Q3DnEQezFmCUhH/AAEstWZo+7NeRSEFvaR9mYCSWFNnRl8M005x/tZQptatUyGb3r+2b0L
zn4kVlyGT33uZLkvGN5O1I/W/E5+a3fKc43pa5blMerwtB43OrzInUnux32snPzFGs0Ga7gRgqAS
ef/FA0Y/G3Y+l36ogQaOw3DaZMrUbvtUGYc6mUnjE0b9PrFMgWLgLYprx+Ac86UxkrGAca5n1y+c
cYtBwmSAt4iEesgsa7cv9fcQmTtklJLgNS9Oq3sVjfatynQFXK0j2XwVKpOds51nDsS8tENn5dQU
BiQRkIS8kk1u/KjJ1oDrEHrd4Atl4Jcwh+xFDETEph2kmkBK4kZnQ2I301NsvU3sMYDNhnqJu5zM
XdKo5lwJwmeppypNMr+EXkAOaAqoIgqmo+ORGJoZjH82GcYNMk4l2cx+GEdNy9JRoQ8TBoyiFInJ
KwFpth8zkP5GcorNMi2nsvYNW81Q6oWdsqV1S0zfah71X8uW152M0mXVZFjWNeko+NBzEeU+ZXJm
9kdDt3N6vTnZaSWA+dAKftRYy15j/tUliTwk0RjI2JrEcEcdsv0WFoHZOtiiRXyyREMuqRMok7Ue
LIMTDk2Nip0THYOkzISfV6wiRGM5BzRlTYUEumB/i42bJGpINb4BvWT248EyGNSm07DNrFq94EvR
SuAMHdHWsR6y35gJUfmKLaPeZuRpbQz2AOU2MR1mY1pjCt13J128OM3MfE9W0vYQAydgSfvGiiTS
AXY623zQYTS5qn9zeSdoc4WajzO/vQOWhG8TR1J1Gky3Nu40D3u5E4OtbAYpH7MEG4Cn4Yk9oSX2
bkbW5xWEhWboN2zF03jrAFNC4lgM3a9OY0LtaHi0rygx2a1ng+mIndYTV+dXGLFxMISmUj7sSj5S
d4vya8DKXlCzx8a27ByishSbXa9FAX1gULrQjgrbe8lwbsIapYyHdYmRF/cM24Jtz9Gc+NVkMl0n
KMFAwpaV7ObD0mNkHylrwiBd5ldL9tyUdkS60cLOGNDyj1H/XfcZOj0APtaPGPcKhu2+eStpxah4
ZHFT2w4wj3pEAA1fJ3nI6QkRdY4yeqzCmtTfKFXbWWlVeW7z0T5STS325shcjjNZplcdG2K4RI/E
Vw2tKa1qM5Ns03DWopsI8J8TJc+3JJsBeibAG/juZkEsADur185y3bvQCq0T5ZH7KbIc7afMi0/L
MWgEgqK3Z9pbDTyTBm/0VMeK1aKT6eZIV65mA5IBgY62dLRiJ8TQj/hMYygm4Bsjg9YfyS6XriLS
mBir+ZOsZSRBJKoJpF9oi+AgVKBMbNO58uTQLxSq6AJaq8ZXl4UoCCIF8VU2FSeFLRfPeOm2xOk4
2vgjzAWgUS2oDBM1FdkaGMljInWlI5kjuNJARJ56NSCT0lWtz+s4z7tybnEfJ+gjUDoJI93mbGtT
eBQOKUZzmDD2CbNAHtKyroBujklyH7tZ8ZZ2ecwsfvS0M2kvHujfQkm4x3rtcDI4yG7AM3EtraDD
xrsqtS1tZ/XMBPEH5CyuJ6sv+mblJgK7+SgFB2k5y/q1J4rlXVpVsVGOgaor/82qqKUvddZrKx4G
5qZjcv6hF3P7Ixw9C/c4zagdoXjkUw+sJJDEuz8QyKkH/EDCYSfEM4Lmta3AEnuTJ7ZxinNsZcbs
iAkULT7iruesGPIWXeJUx8FHMhXCvKndBDf9rDfjl+oz7qAOLyu6KXPGiSICDK9lPm5z1gvbtLLz
Xydb0y/uOJSPtTUCgNfjaZ8BBWEo1mTIMKbA9d6RVE+XJijKH7IVs0IFFTcPc8cps/baSKxnXpK1
9Bwr3SSaQgBMB2x/Gl7juIiLhHE79ElGlaD/D+rOZMttJMu2v/J+ALnQGLrJG7Dvnd7LNcFySS70
MPQw4Otrg4qskFSZES8Hb1Ax4CLp8nA2AOzavefsE/TtJps6+VCFvfsa+h2R1XoLhCOkDUBszvg8
C0u+VAX2TYY2TUI0kCXWWjeS2VS0RGIskg4N3SLtgVNQCkQF5kUv8NaVS9KmNIrpkHMYIEZOlbvK
SliFPTFdd9BfncfI1nx6m6O+KSZJ642BU/6eYMveu8NEa6FNvKO0QjYh7WQ8KrpaK423vp7aLj6J
MtXPeRtpd+agg9WLenbottTKb6Oo8VIXvrEqnBoRVssg/Gw7MWbILKQV5Mb6g5sgCl8OmL33wVQg
YO1liVjPAtNQL8bJqtaymoZNpdX5p9Cpsr0Rs3dv0N3t295Pd3asdPAijrOlx8aJXOuBrtaaK9W5
zcg3WgbmnHYbsq6pjRqK7mvE8OliuXiodDvO70ifLp4FqU9ovkqj/j6YE+1VhIqIseIGj3hjg9Wx
vVD7rBuaix+YzGdVieyQFyYD6CnFDJhXPpAOo3J2tk4g4aohPwwiwxCpsx0V6G2nRhinbvZ3RBoo
oDEIs43ZefHnMWq1j6mAL4LaWWnbKB2SmcY5bSNofGC5HAANNly0i00XZNMyK2DG3qbmm8oNdS+N
js5iUcuLtJ3grg5d+yKbEdVOCCUhZca5hsQxbQjoTc+GodGr8Qe8pXWvkxuse/u40aIVimp0OQmM
55UVSZvoaUab7LXLTYfU57M7dv7Jy0peU+cPIAcCqCpl2YA6MGyOt4VHMZNR3fV29dBbsfVWR4l7
cfqgo6HMKsvR4D9IbyoIB+46+4oiDXgnWb8E/LY+9AuBU+luMKQ4GoNfv8E+qMdD2tikQMVkhEOU
kLK4p1+vF6+O5UUvMYn1zUbqZc4YtbS2BlqenS7HsV9FRpliem2NFNEPxjnSDUTdv5h2J9aBHyDk
R/APu24auhKTnans6+CSJn+0ypRFxXQqkJRZ3sIiCSjz6SEHzlggoCjz3SBMsAmtPyKTdRA7aJ6m
73rdaI5j1npPCDHThzhqjAuZBwwI3T7cV2WqsOMpRFJGW1kNllqvfyFAt98rRNSbMLY9bYUUEhdk
2leYj2ULCs934DbwKrJrMETWdWwBY4CA6IPwJPqBRWGgl4g1axgc+j1F7+8zK2AJsxCMkGleg8Zx
vLafNlBf6MC2efiQ6BUe6kKZ1Y6VCX4F9HI68HXRfsF0lMffbBG45povt0EW44etWnCYIJzQzbFH
VBMP9ktXNvYrq/qAMt0dh0MnOhbIoMF0oWtYW506eG/aVhz6Gqo5XjXUOFyemw9Z5+I0dU27UXU0
dwYd8YxmIH1w+wL/AX0ttL+hn4lPHvHlexDR6ly5Ff1u5AJ3CJuSYxN01nMS9nSCQWUYc1/FfbNQ
jRAB0BlI2wQdlh0s00K/GoXW6A9VLToCzSWHodv226DtvIPvjHQRbdFXiz6hvd5Z0wR+IpXhY6qc
MrgaoDqeJiuanqMmQk0RE268ICUQZT7qJJRlGl98Xzc2ilylSergtHk2Wcbwp6uSGDHbEg9jK2nd
YJxcx0U+C8ga0piEjSzYSvwOWZUzvtI2zk+DgJUIaDxIj9JFjpRnTFZ6To3T2ODh23RCWG965Pmv
U1oEW8Nq5iW5Tp2HUJpuu/cjZ0Sf6ubxFmXPWC1TACqYS0hPwB0hkicj5TJOGRHvgUYHe6hxRMiD
IeiYyaf5is0oyTRkv94VAUIRWADsb9IsuG/MoXkaI9rxJDHnLHKjI9dW4KSfVDnJPZKoHgWG0Xtg
fEyaUqqQTJZLpHY9LKWmO8eiHM6hoeNsn2RIl7YyOKKsSPTHab6qISUsxZlLPFobN8K+33RE0S1j
RDRnk24BcXumEieLzdexGFVyTstuWuPupdrT3foxjMb0uze0496tq+FLoBnUbpHq7zQ2Re9QSxlw
sFvJ6Gkbo7eKjdJ96mXG8I2RJ5cU7CrlOz5el7clpmBNKDbrpz60vr604NTHc75A+jp6kCAAXab9
mQZX/26nBgOYzFCzYckDTlckw6fEk7TpLFYJBC1pfRfh78vvoNh0UEK1XtNg0KhxO5VYdE3Njy4u
SkXk/orAZpMkOAg7za4nj5LZoztdTVtvTkJZ4V4HJ7C27HnzfOvb/Eftq/8HM9/2Q17e84/mfwO2
m9bRv+9cravuvZV1/J79ny3Z3x+/Erz51T9G8qQxY+wydapykwHfnOz8o4ll/wMXIHsuxvVCuLbu
0yj7ZxPrHy7P2qguTZ2aX/f/HMlrxj8EDS/Hh8mu8z/WaT/9U6jwxzAcjcO/bSzD7P6li+XS0uRP
24bOsGkGjN/C4X4KCKEg73xXYgQQ3ilvKPF91yM53ioemt4WJy6mS3EIPInPls3IKklPSWuUb3ar
Dr3ePmKkcHd9GCXbgG6PK2WJxjZhy3ltZJ7tdV0fFqNyGQ/4iHpAVqN06hBuNaiYFpO3l6mTnAIj
9dc4edkgC+yrRfadqlwcUqvHB0dIw1p1apfpHmoTL7EfTHPrW7531ajogIS7GxYtY+Pmhbd1xEzV
qoajKI2tHdfpNgugavSOe4cQ2HpQc0hqjK5sUxiFAZ5Lg/clJ7Aj9HzlPgJRtMkUgmRHX0NmBVRd
WsU2ZkAYtlG+LgwDnzbcnq2JZByGsM0guY23Zu4/05BaaloYHkKbiJdIWyITRc1vVeRjguTK8g8I
wIxqOvehV85dUeHmi+c/0Ufdq6bD6ONlDXgoLMkFCGMIMnCD0xxxfz52E00ZeT9N7kspeuJRSl3u
xwz5uWVQS2hchRfCMYoTZeKzO3SvpjMwFuN3jngxlpGHbtEus3AnwFcMKOnavguOme4kyGWfbv+3
EjtGl43bwEYvVk+2fQRGTYeG9uEiSav0kHhEpiZh+NJ2ZfmqcAzga4HPnDds4R74Hpu7mjrCstLv
/WBdhF+1z85A3GbiIGu9fU6aE3yhnh02JoWRk4fTLjJqzNV471Mz+iRIeU3ZgfkdtDiRnbLAsy60
Iq+OKq0jSklrGaSMudI+hPyHO8FmoZw6Gm7RIyNK777217UfebuaIjPFm4o/guTCLmHLX5mlwARI
gVjYwtvGozmu/HJAeuoQ79ll4uQlcBkSmerYlqhzkoLxs+dWnxMrLLDlDR9t7k9XbSx3pZMFK07h
ZhkbQbwAQ77xUbXvfe/FrGvzb6aAv8VBcYryzaHocTH0GhbNtbkR/dMpinvHKDrLw/HFy0URGm1b
3XuJ+8S7x2Ql91rqHfqqJESoUu2zVVXmEmNnvP3p8vYvdDQMvn6/VAjXcImG58WYBjsgLmU/vw5P
dfAT2VxRxZ5SW36hQQ08UrUPiIhfohDoHts3quM5KLaMzDVcRmATvY842sV0pSCopO48rtG/jlP8
JbHlLrchEaQCiGWNrCVKArB6aHCleXAyJIlNQz/0UplKHjSmygd/vml11PmDYqeVe9h5IvEROl25
cSJ/aeKHXafSffFKSgfTyg5dq8wlSFAALaGsD7Ux1Id2vsm0Bs5BkH6kbgTtvKYJnXkO3dWQ3fQh
q/LmcLvXpNmw9Zr8qOT4rhv9Y+TazjK0U3mwMq84xPO9Px+y/CNgvLs9W7QWsp3b3ds/7ade51Qt
P5e3H9yem405wUgLbED36SJKPuiwGGTuJTvkKtUB1EZ9uN378yHy4E0UxD7pav6U1Ww7EW5ie/Oj
FINwo74qxKSLzGi17ZhRELQDm6mkoZrKZhhcT8YQkqsXq23jjZF20yqPEIYG3sgwsKAPO3hPNMz5
NtEK7VICmn0Y+wfRi/JguH1JmvI/H2JVECkce9ctFB2SojygcSoPt3u065aDpmCyhTY76gL7YCwx
Qvmeh8BqtJBQFSEKnPnenzepsNYmDMIdqdQfRc/W2INNdLjdSN+/T6gNt2XtHs2hUAung0CbMxgP
2G5s/BJVRufm1Fth5Ltofvt3eLLNOpOINCen9WhRj1NxwJXHHpV+yiKoJwNPaGLMElKMtsMnGaKd
nDd0h7YMAjyNKHdHStmDia59ftqu0+lQg/xbcuk9CXNkXx6H7gJuEE0aauVjCCsQX++wZ0oZsbk2
Y3Gw/eZTnHOxcJL0e11np9s7Kuc3b9f+kC1ujzdhoTFNjwmFCig1j03mHUc3c7ZmaBm0zXO+TerQ
AztfP10shr77ntHo27tjvVV27G2bmg2F1VMe2k50aQkwCINTNx/v9IQ5uG931XxM+TTLV+aI1tdB
Vn5guwGuZL5noHrgiBJR2O37lm9t1Ex9r5mfSX5g75vMx/vtZkDf9eMeKcpqhZqvWkDBI2j6v38Q
ZlToctCKFbIxorw08RKw7kMyAtJlDECF5wY0ZLbSWNK52uVCTdtOqwqA8XxPfkiHdnF7LGy1xQjg
bnzFOhUK+0B1kiFVCLaWazZHt3QWg4wD+FTx8+03tAaAMx3nNAcLhMQZJ3JoGtrLaH346FUQMLOC
+X55AT6kVXjzpvp1oDIXY7+hIZAPjxDhnk2E5cesfUg7831KyQb3cPXi4SCBgVPGRpBEOAT2X87t
lV40+bIHzdNVBJKNdOeKaA5XUCi5k/Gd7mS4EjFb5qT9EkHUWJtpmoFrwfibUg7scgU5p0mbtd3D
FhtALeEqnQHNSW5sjTC38RHwXEgbbiVY7bx2lXvz4MhTF0Ydj4GZhytgcfsQGKKR4+/L2fgzDuUv
VeAUrGJ6DjoP0Nz0tfBjwkjidBmmw9WPhbly52gHUgCWoKDv8iQP1oMz7QfMIevysa+5oHoOc6Yx
8aD4hlzZCY4TC5Dab53ySS1j7mSV3spWECrHEAlb6XTrWE30hWHl3SqdDJHLvXP0Uq5CI4LKQ2Sk
u8loxMVt4aO5ZJd1PgClWz3SdAhYtDAblzie7HXh5C0+i9pYpYZB42Whpjrm5xBiKq/GM5psWway
x0inEZ/F4qLH9YnKb4yMszmNYp0w1qMblYtr/RlrOYWPa467utYdQDVa+TbUZBzNzORcVPeGoKhh
nfk6mBWonMrUQOALdfSnPVK7eEvmyzOcUWYNtfx2e7mzfudIWssmLaI3DwYzrwQuAAb8fRaFzwUF
wnqkXwF0ryD1wYfmXFdFe/TCNtlj5zFE6W1oYzEd7TT07QaCjEGQHxI2c1If3Yjeh2eAS5nLTZ3v
XD95C/LCPYd5+rnSgnyNmn1a9eAyVhZW6U94ysdmZ8VFhF2blkAQIeuGw032Q5bzdmSvtiTEHyrk
qKci9x9NZprwGAC+BghFUY9Y/oGTRZONsW5lk67MFhmGZ2jx6+y/cbZ5Dc1RBBSabYQ3oS8Kd+k4
Q7ytDEcB/TGPt8/q9hRzUrXG2PxdRO+M5zmOwtYFl4WWEJpBSaY3TGQIqJLZShh1q0GrukOdRfcz
sJA9ttzaQwELzDbcna8Mue5Z+w2OzzpXrwYWQmW9Mspod2H3WqnGPTRUGcHIfsUjlFxakCBSyjhA
235s3QcdLP3Cjw5qftITuXkou2gdTAA9UuYnW82rn251X6xZxM3pprmvNL4yp/ZeiQAeQA9/NuCX
R8re2X5Gwgv2ZFs88sqiaxsduqk1+Njrq54n1Z0XVs+lbRIZnEClLOlcK+U8GvRQVrV6daOBWMBw
ZFPUPdO3YPLv4RoX0noTUZDsxpEtQNM7Z9AUezWBoFJltRvZPy7cuTecS9meJlWv8eCliyDEZTVo
rrbZMZTtlx1Y/ic3Oco2cdZh5oDNHxD51XaLKd5CZiuiLx0EDQZ3U7EfoFFnSVtcYz3fRpVKtppR
kDNXOt+lLdRCi2ImwhUSaE6hpYcCYKF987ksw6QbLgwY1pysNVN/94N0mBPaz0MV1n+jhjJ/LUQ9
3TWRoiMgN22u7UQnzoLanwri1FI0T6tvja01Z9v4bitNbUR8jhrdPvb9FRQdsCcRX+KgdNbSld91
CUGhi94HTyGeIIoEYRy+7Fj/lMQEBKaW3FURNUJVhyVHy4w9Z/vx/6VB8m/FPT/bGP7v/6I2immi
r/v3fZSn6D3O3otvP4uAbr/yR/9Ep08yi2HRAc1C6Rkx9KN/4rvIeZBlOR78ABvxxp/9kxv9CNWQ
rrueOzez/uyfzF0Xmg6oVjh6qNT/M0uD+PVIdIGK0zn0hekZOmpBDAa/Hol62REbprR2F2mA5It4
CJk+j/oy0FJ5CUV/af3qQaErgCaZdQe2ViYzYPig6UR45pRq5zAtDzKFAKg4eSbdJEPZ7qM9UKOA
MqwB7df1z20cM+1phX7Ct8C+e2JMVLpyq/pu2FaaX31OH3FU9U9coln/vFroh8lUbIQHuVJcpc6J
WcpDqpKDFZnN3ZRRuao6eUzr1mbgKcJdbAx/o2S+tY5+Es3x4VjoNgFUCcM1Bc6TXz8cOy3neXTU
7iQYeFr5nToXzBZaXTtXDPVmOkzPtiIZrzHz8NacJAA6o0HKEgJjYTy+8es2R8ScCjIc/JGtV5Bs
7KH1Nj/eZ5KEAhKQF57xrGbbpheUMMVQLqk/ktUQaMMjoagEkd7uNVC4fzpS/8WW2PhNKerRtkN/
Jlh0QGNb2Et+fYeu7DvmflJt7Ykb1+lxzNFpKUswKZMev9LPLd8mqhKpkZpDkmK/s5OoXNdBRdE5
WUwvvbzear1nLZF8m8fYD7//9Wv8H9+Ci5DV9HSPit/QEa1xmvxysfT90SyqyN0aGHDAMeeg2VXX
3Mkw608l1rg95pg7h1Al5iMMMQPTiB7GvH2HoO9vAOARumUZxFzM/9Qfo6vnVP5zz5gY4Wa/YTaY
YeHTg7Wf9QF86mK8tkqvUI366srOaoHM2Ft7o99tEicT93/99m6J3z8fZLw9uqfC4zLg0S41f3MV
MWLz7NEknFZLpA4SkX3ulnwGuapxVj02HZDIxAV0tcBg8VAUyrogDrAJMtMxnBiRzaqZUNTpmLZb
BUslMfJjPc6sPTMvL2bLEQv4O33AJLRR0iG0AvvVHmEfofXCD89jnzhHLVKS3LNW+seYYLsrMFWx
/Os3OhPifpagejhDuA56CFBtH6Sbjubx5+8xZNpjSi/tt55WHkoUYR2zucekTuLHThrTKhznnIXA
Xoaq2wXV+MljK/Stm9y7zqzy10kn+qH2QLaA36bICnAQ4FtK/uZlmr/1k+eXSeuaM95H1wTY47dT
wvALywH60qHhN4Z1aaBUr0MFy0JLq83tGuBEZCS3USY41rSE5MIW5GbNKY+iQUHD976EURwffpzi
BT7vbVWu6UwpNFFjdtHssLnvbEgz+TA9GqYPAiEOY5rAXAcaZZj/WbXBCuJYMOyoOWx0qIhtftN7
mpUfBy0T0S3DxuJE0TBuK4VnpZuc/Ot0VOMy43IOekmf4Qp44gE3FjnCyyl6rKFGHVvfqpdOo+f3
KAii3USywXY0pkNZewSAq9p+dMu42v/18TJrYH87XlgBHdqFOrGQTBd+O14G2E4mPINuW4SyuGhW
A99A60+B7bKdqLrugKm/fma6S6ZBNt1L03mpVRHzD4p59gVi29eCU9QRm8wYvPw8u/R0SBfC1oaz
FEOE5UdsIrCj95HrlBs7N4CcDM6LOdb516wH7UXCj6F1xrPBwG4dMEH+67d4wwf+cu4TdEoIKUs5
vVyLQvDXU2KM86mcsMRsrduyVy2rOLGe/fxsDqPxwG+RsZciZq/Gptj3TQ5E1C/ZiofePat0Rbyd
N5yLzHhW1t+tDL8J9jloOPxnH+bsWRD272bHgqmbGCy9ZpOUiP3AHmsP+rA5RGZnLdsiteg7l3tL
E3IXjkW3ciygMrUr2RlAi828uFqTLQ4i5O2vP7ObeeG3z4xKCmG0y3+YMX+rnUPckEbXJkAzBlNu
dQO/PaJBaBdAahAWTAHSuXEaqJElWqSdBFWJkATdquveSxhgx4zZ4moU/vTu0qbqQUnQ6kDupOyx
PunzXrzEcgMFlojArs+do56alzGy1DXxTWznSYs3R9MJlnMz95sQd+NIxAva33PkZPrmr9+ux8Hw
+3ngQ8GkmS0ES7XzP6qQaKgClm4Jmq7VVjAORmhvMeqBBcEP/qEI2Fjb6jEqO0kLynFnGtxLnkbQ
M6p8D72RnVh+dfy63wkdFZnANwdqzm/WrV5gcmO+RXMlBxA3vpgQ5yLRstaELCxD5W2aeiaw5HqB
MbNn6g9JdxlHCHxzGT/mQ6ujRA0/6JrRvRo9xFSmy8WEBugKQ6ILJIAeQkNUo9DM5Cy7/IGU7wTs
ewddgtQI/KnVaxRfR4sseYViKuRsQXKarK0MLcogim/IJD8nAFik6d91/cTWs4pOyBXZ7da6vQ7K
ak7fMuyTO5PnySBnjj6inMZMn2w0Nvbo5uJsBXAAIWNmb/w4vEY9f9rOm29+q90FKMFCDia67N8c
CzSjr161cQxPfa7tYncQd/Z0RR65xGcJMBeIz5qeWkkj1LG2XmRclXYIH6wCUUbd0sxpiIIY42Af
m/mxI5KejlLA/HwGlkic6o5Jox7ep8TQ7vSoJQJCxVCRbuua3ljksl5bdB7oKC8aSUeyCfWYtMap
XakQhcZEEyHukRv11Gp4S5/jpv8yTA5YJR+hsmfzdsHBJVbcQ+AZ5DKq3wOaTjEqVhTubrmxZuxm
op8p5jaj1J512//SGgnKpg/YZx3JtAapImO1Mo3uNXEiwuwgIgFj9r9mqgbvA36SOZm/IAgK8D+u
uMQtnj0XLFAgO3qytTb3OfTvympe9LI2ybevyQtswEJC8FjCh8G+bCf6nmw7eKDFS9IhPijFsdeH
Jx2QAqvv1WFytXA7NOoi6UBB+OzJrfVknxCINg08e2RvSyOU5doMOYS9ODi7GJ/bYMCtN84HPaRC
Lexolem0Paz+6GbpxI5kgwMWoFUETYrzlbkNwsokKTaNr+OhxoQjwLUYJflsgWa9BYJMt7gBAhHB
EAmj+3FkLGAz8lpYQn4GsbyS/ThPLUKF7a4310YNS80hSMMU6hWPslDNVyEArVi4jiouRkFXf45F
i6sI3FAbk2FjhJ9l777U47RnK7bGQpWT10iSb9nuK4zWIYlpS8KJXkPU9qu69XbO6MRMy8gYszN/
XfkANKpBG1Z6qhlwrlpvObgc6hZwpgDyeNFQObeFOuYx0p0uCC4Rr+CgFJg0KEi+oz9B64euHBDo
rHUC6yD9UQ/Zc45kajfOnBiipZiccVruVLvW4/KSSLfYNibXB1TDnzxyLJ6c/CXBvIKvFjCWC2At
9j8VtNtsQYygxw5ugZ5oYTfOVypStZm6ECFYcW01esnJ4I8PdA13CIvsFxHTKjKmZhtLIpdVZrjv
+ZmEQno9eUGAbDO5h5hS+WS50wGQJ/FQQ2jeIbSK90atN7si0PRr1Zjjsil0+6lp8w2Vrr7swrbe
1XPNktbOkzFfiLhuaI8CHC0W4tz9BjRomTlJ/IV4sqCOk5UzqIhZful8svUHlLPjq4xN4+jhe8e4
aDmfeqTtyyhJJUKAXrzMiu6RJQx/bozFkOHerswmbR0S/fk2sRHWuiR6qsaIhPEWv4EKXf1NrwBM
NjWYyGTSMqRd3m7MDOvOY+A4BH59P6KSO3pa89oUbXbS6+lTWaXGQ9gJNKNRJZYKSNxWBUcXpuMl
Qqx0p9k6GKssemabQNjI/OmNxvjuZ15yJyqhrj7Cczbv8cs0L9RZiBiPRX54c7WEHr6bfR1cV1uQ
IXEiAUfngjCmB3tI4W60oXkPS25d8d0BH2zxfaha26eB8aW0c5j6kf00YHK4bTEwFlqbPoQY27j9
ygnq8tBrJI+MA7kfWra2koF9r4lIjMvvIwhLa50rArNTubKlCWAqdXNEx/DJ67RmQF6lm24yiAcQ
nvak4WWDD/8sPW/fOVIRgFs7K6vR/VdyHh9Y59sPjabrUDbBkZwkXCnEtlxCdraLiYP1jLKtBKin
5M7sMP2aAYf+kGUc1iJwrpOq5K5P0HZwyLHIMY55Sj2DAa0RfbFjAyDk6KqrJ9z0hEWgWzGwI00k
d+WZuJTD2HBlWOgD49tSkeFXTafM5Woa52553xYFI+FRoFkphL5FnIj9ACllZ+bFOzxM4G+Unwfi
NpKnQtMebs97zdQD4MJFVTHhAmRELqDIyuZuiLNkK2OGgpE/8eWndnZyNX9LJGF7NU3AjuyeHAav
dXtFQdleK+qBgx5br3iRhmVWSjDrVeiR3MLN7V658VML/Mx/P1FPGjh6IADLeIo9AHmluWllkNxV
+vTHzeRDz+IkMZa3HxgmYMxQZmpdedN44ngfTyZGF2gvPgFVcYsldX4OS9UfP/3zoZ1XKz8byjNi
7LBpjKubsdyiozSuTKAZgBAQS9yg0EknGzB04eYHFkM65FxF54nB1qEk/FlSHVxSu3p0mVecafxi
Eo2Z/OcZ2AsSbMIl+UfgRKWSRK3EjAiUSZKRHKh38jwC523QNzfq+1JjTbrVtIpJw22/hkKRGIZW
A/xWlW8awu90KuCHphyIOlqP9eAG+pYP3nKWdoYho+rWiAgI8urIWu+m3H0ykRQZ/djt8M7ATcTB
gm+XEqIvroZ4hsbc3Avbni4JvnMqxGSkIbGSnp6cfzxKBq/Y5VQCbQ6Hb0FoEse5Zzp7rWXZ7128
AJa0w0PUO0srGqsjZ02WbVzGAIsYG9HKC2R1vN3cfkw4CQ9rvDFhCYkxYnHDCwj1m88De0r8VQZA
8pb0Eq7EwL8OTEeJSUxcapr6A5mJd1fJgrrbsR8DOJK5PWbRaij56Exi4J9Nr16kIREd6SgaJiA/
rkTwHhTCXtI2CleEZ6rkYs2GrMW/65jPOg5D9KvZ2kEisMTwDLM2rKyvk+oJckmLB1iD9XIsKHH9
atWm9QJuMcdZ2jx0tpk8mGhUFhKwwz708YsTdm+uMpU394ZycSTjVnKxaxwz8uIJ2XmebtuHRkOa
4IADfLQg5zGqILAu18pwfbvcBDL+oP6lV9YZDjEm1aMs/frkTfZWZvOWsjKDQ2CzRCQZ8a4Rdql+
Af+xXTEYthn1InfWm/ZZ1O10la3+gTXve99Z6d3YAzYC0B1cPNjR4F796K5L7XzdlwTpSF9mj4Yw
P+OrlDtSUeKd01uP7RBFn9B6DStRGw9IucyVKnsJKsRd/fjblWHVh0FCtgp1p6BaHrrXIr2TeJwQ
goBXRsqXzEoYKGioR+go8bAP8+cfv26BzYbowmfWuFO3ViFJX3WHdT6qE3yGUSnPcRN/o9vVb2+P
dBwMjE8LsZeaPqyA0VGnt5l/sDz4Jm2dQpwquvYBof2DbnTOqa3aY2N4mEZiz8j32N2cUcWfCueb
rQdYeSRwM8rG+Bp5vVriDWyIirz2ZNsw147PNX7CtSm7/sngNcz8GAv/QuBdaN780UGrcv+9ZOTz
TQSEKDoZRV83ZzDXrBaXexU76qFpw70zrw+J5ZCwevvW9HyIT4NjuUvTaZ07Y9TBOMs9X4z5Ojmm
WvYMuLdkqIpL23riEhW0VeYFtfdzUDQcqE89sUn7wg6TbVkN5YvI1LWBgL4RPdibMN1zUccixB1x
w66l+o5ArUUg3OEZdXVzrjkpIYdwwgz4lXZxqrcPEKM3Xh/5p4Eq3yVm+Xy7sUVy/dFOgAy4SXmV
FOqcfHak3zF3Dbeig/8xVvZ74tv8suOl254u29LojJqZLy3Ccxr3OkKUMNw3lf9Na8lT6+C3WvFb
EzjZzo4Ix3Or+ltWjfbdpAi0tEMv3ANqf6Smz84ZcMAFVc3p9v2npv7dHM6lC4+fnM8RbNysXBoz
qPO0l6nirIXetTBT0urNNbAVGVHJvLvNyaMkKOXA4M4GpxFZq6k2g03IRX7loyO7p+7IKE8Ge397
eDs8b88Zkyb2YFLEskI/uQ8sJtLRlDbUHap/JRiXz0T5n9C94YBp0dNAZ+GLsZ4l5/SPh7UElt+E
2f0wDO6yCYbs6V/do3XxbDPGPt7WYAsL3M6Pquao+NhNLAzQ/852WKLoSRUZC9iSH8s7ay6+0sEO
j6LOcH9SnR4J28K3XOTGOa/G58TSrCtRzNWWLgaYejMpcTi64llpCFrZ3IlnjM7lssnjP+7dfnr+
cW2GRu1vDasPKK2sHDb83D9O8V2sTfxMm0gW6ZawzjLdlMKmBJk7j2M/83K7NF5nA7mq7CJyfT1s
45wiI6stvsswMoCV5K9D0tc7qzXdc1427hlt/rSXVnZGh3YLl0zkNsZWhHIlpmXHVvgMy7bsdHkx
KuZLpoixuqWVvNyeM7vaO6Qm6PKx2qlkrN4IuEo5ndqQyZBECj5nz90ar5PBFgRLFMFncTktjLwq
rni+2TL07EJKts1ARSzjRB+2ebA9+Zkt8XDI6oYZBoCgluzJSxZslOeMF6KO/riJA0l7YO6TU08I
wizGj1ufvJjqZKucjGSnon1UXKtWeZMmWz1ODuk0jJ+LEtrMjyOcPeM9Sertik6Nt6IU8A7sxJPc
ka+46bVLWmkfej47kFOP7HOEvbtZ6LAeI6YnSncJOIMRuJAMcTk4GiYqysYUMQDPG0iF22mMuCAF
NR3JtuB9zXpOWQ3pNWwSnaSErPWJjsqs+worfNN8g3T8Xyyd2XKcyBZFv4iIZIbXKqBGzbNeCMmW
IJkhmb/+Ltz3pcPudstSFZV5hr3Xdi72dnXlozWe6wrIRNKJ72mmPcyWRpxbIEU3lRPrDFBKMNLI
tCG7pxQnk1tfC+xf8Fe2fURem5zW6wrmlNzmw5KOhCMzcL1dWZZ4ljNHLWG7x2zQ3Hdr/BnLSj5X
Xnq36jCsy7zLo3zxsVv1imtS5ypEI7INLTWx5Shs+67JIy8S+mXFxZTyhhpWG9r61ssnc32Lwfzi
ZX51hxywOgvG7rt/tULi1m40mdl9Zxce9+CUBPo0TlHVGstnASlElcU572vQnd0sw9WEvN3r/RVY
k7ppfoRWJ9+MDxD9jT2eE5d5IYEa2f1gp/RbffrNJbgGnvJv61YisdiOG60HbyoKa4b743BgOdVI
6VbzgRy3bzWfx6f/VnhGGlQEOu1jL8/u4ed2HEMsn0qjNg60qEs4MdrdqUYLeXuMF97OHy2x7acK
ujRlqH62QCeFLYZ8nCNZfIK0xnX379US0woYskZxZRvL07+qU6xeiZuV9MwSE9ZZ76hoezfPHtkh
j/vOKNACjzoWxO2BiKvq898LiHXaulY92LBJz6oz404V/nf9rrIg39KfHxt3Icy4bIF4/5tCG1lx
wgbsxJccW3Cu47rn+VenDF7eDXuPVwJlybY35m8B2OdRLxbrOmjLY4p0b489pjv0Wydr47o7l6v3
O26/A1sAjDlVxgaFTc9+zDs/xN0JQ5FGUmTxF9WgdlxTfT7P/96mfyu//x6duMZemTSdtfv3pToD
hn86ePExsczlc7V7P5j9nlB3YxYfvaNFS5KIc4Fg/c725Vl33PxNj1knZHn1BCn1cZxSwMYDNqN8
Ncy3pc8u6eJRe2j+cxmvZ2gFpFQME/p8c9JeY6u6c8q4eBgdsYS+2zkEMJALb5FZx7wj697y33yp
Ui5ENm0E9Hy3CGLOKZKoMEEjuxHUy/96C0ZQyxEWL2kABadopZXmoTHeaodmcdKd9tFXXYb/LXmu
OFHIAYzt8+KycU46fiwAnudpWdfTv19VxG6epu3f/fuVVqPSczFPhYVg/tWCnMFHkBXw5tvxMIqh
3aatioOH+4dermRJMi2yeJHYgHbU5FO4NLi9HCUZpSWrInnLWa6oGRM+s5WYXmGU6afe2cDexpeM
xfpIvkR3KmYoCBVHEPFwhTj966FQwWFmLXJ7U+e8/Nuxmra8/3cF/fvHlPM39SVh6QokZ50T97k6
80EqJrS4VWnBmZXftr2unZ0KUN6/3t+17/06K+hiaFf+sVk71/WuUnnmqVgROlbKvnOdjTDRVZ+8
iuadNubODhES+sY0c6DMewjTMj+9rhmKwalA8rgd8iZPROTajLOQIfzX88GAQyI5Fz+eNDi/irPG
0CBD/OajFK+ALZA3aU6vMziTnFV0VTYmmhw3+/+vEt3e503MbtE1iEvKtDVsuIw+fTrPmr3cNxLh
D1tKj2hpWLzDKkCfpeoqGtooZlG3JQIn2N1I0jOi+qylpp2Y7LOErg6r1qKsWsq3xiIjQXoeFoBh
m+67fhpISycTpXPCvAOE60duVnYB807CC22aOyyH2dWanpOpu6zm8Moh9+VmhNlzDTG6ETgwWvno
xTzl2CIjqxothrk6ltFjanUMOCcyDgrgfKU9kyFM0OzR54oOdJNGFNz+B0vnZbO37sfS/MKpMofp
Ep/g+3I6gPlGlVn8Wa3qrFt54BlFFuZs73aFxEynecTVFDhrGy0dLx26kzo9imrUd75yaKxYrO8s
FwoE3hLXV7g6+d0ujou7WVuQhDIS5fZGza5PRNqJhqhWrrMs0lNSqFe5hG0T/zR8t2ErJkRlgkQl
rTjmeueBgErlpRILYts0ZSswP01mc9cRWHMGwaaRf0Cv5RlYVsNFg2mpTY0dtOymkERT1Pp8TUgB
DOO2w4m8r1JjeEsOT+D0CipaVnzZUDn2BF/oQf9XF8o4DbaMeqXcC4HzXcxGgSKw2wOsCEEWHgYS
vI5MEfJoEQdc8LDnBMLf2lKYQySTFcKAyICCPqVBYefpTk/zX+IS9Qg16W6WcDJc0o6NlL0VT/wO
nf7Bzo5MWF4lk/VVtHt7GBjj5iu5gxgmoCO/0CfIYFxxwnrouee6JCFyxMMLbOHFRSUh/Fm7naTL
/iH29qAlzLBa27OEcbJYgBEM+U3T+xkr2R1G8wu6TYbYwblCXCUojdACNiHenrZrDOPttmKr9jZK
g5cTgSWRpafOL4vXlsXCTnT+e8eQ5tAv8TdGYVa6kiH3ZqGWnT4fV/IUGtv+M+MYDRZJMnXu2QEX
v05AOq5aBPYom8FXN6I/QPqIDAOnkjfq58ZB+4T0PolE0rwq1cCz7m+VZVgnqO+F91pKW2dzRLQN
iaWEOejUTQk1nG8XR7ruv0taHZcZfDbr2SsEizfTWS9YdT4YxJGEeY9mcw50SxaHZMlf43L41uW4
YB1WX5mVvpjb4Fy6dhx5RBnUYDV3blkWkRT6udVJbSVf4GAuK5s6XnqQlsRyES4Px/qbndbTkkJa
gvvPhejFmrbLwWtwZMZEcGfeTsNS0zCuXfX+NylcVkOqPaXj8jXJ5qcn5GGvYbXY2V5DnkE/I0xO
NA0dv39Te5MZEQnMBm/OQsPlQHPK5ZBNczCM0noe0TrtZmMIkZ5+CMc79atTcL61bxmYmp2ed49W
6Z+8McmelqoJXNv/aMHf7GohAKWTL6CPvw6cugZMpKez259tG65tBsBtrYsPsVASeZkZxag/MyIl
Er16cjBeUQwRsQYbKohpXPQ6frI1whPihItqmfC7y3/r/bR8wfmMR6HWP7XMOySb90IV8uJkaXw0
jfXkW9WXl7T41Uw2fYRX9Vs/4ZIhE58Mr8EvV5SP9O+wzwvccCBW4HowySFUhZyB3LVh+FtWwAXV
H/SeFFx/wSef93ToAOYZJDuY35m6uzPABtv6OPVG8jUjKaEPRuKmtTjhanEq2Q95qwaSp91GKyyo
9m78lWE+CfDdMOkgYBcbGZlDtXjvyfImLbAJ6wJ1NWPnV+x/RHZV+dGaXeKycU8rCe0qd/JzWlVf
SpxSbLebnwziQvV3MCCWzxNIFo4aFmVGs+8JpAl9vJGdAaXeUuQfjxB6p8GMzIQNGNMiiwZVHqn0
XsR5LLB14Nc9DVXehsCSSKbriCfGsZOwSIJORDDUXYqKtUpMDiaYlxFCGrZzzCV3Pvq2mLVS8A/J
OZfwUNTjbHOLNhbcd5HbezjqWW1ifLYY3C7PS+uALJlrbz/+GWUW83Ra2Avb9i7ppNor5khBg4m/
EwTDT+XUXVU2kziX2vIwItIMCfLjMZgW5y7z7+Cn/EKP3jXDYPPKkGyoDfjXl6p9hk1+qvE87jXo
IaSbN7ee8cDWTx1zt/5re9lnJWT1MadbCj144WLJl3OVLEuoslHb2xP9RpbaL2h9CNiD8F7ydoT+
NDEVYHbc4u6JHe2Fi4Qocn00t4TIJOjUsakb7WHqWMB4uRAs2uQMJNf7kDMS/jaBXKKxGXbbFrd6
9jmlRHJYuWQALjCM9qn1WejV3ogFJQ+fitlxuO0YxDrodup1gYY+jdkh8dlJsrqcuu6QGoT+xSPf
B5XdbaO1JRnVVBQGRBYfKgElRfnHYRCJN4Bxymote/AXx3mQrx04ZgwXIIOU+9Fl6MPJXzj4dJEr
I3FW2DoRhCAuM9f8sdc+9GYyd5rKySOTBMVW8xjFDiQaoPbcW/6tLCZxTQtDCxkDIGgAVt0CyQIy
k59WrLud7NRF2K0XEtF8EH17bBbhX2DQ3DhNYd4tc39YuQIZG6t75mwnvvuBOPTYiNRYw5sBcrU2
88+gq3AcvauZT9WJpjElSivW97GV4cLAyj74AaWuDg5mXPf85OZZLZ9Zwgp5TUiz4VsXY54cu2Lc
a+YEkmYmKaFcSnp1u7kSxgxjwp6PbpX7QZEu56btP0sOyNim3zTxtKLiwaKbINqXSdEEXgskaEoe
LC8vw851LsSHplEP4XliqRjOiK4w2ZDdPa/Is4Y5DrR8+puB0UthVBmyI6PSGa6TjfHQF59sRPtD
1znrzhz8SGVNuzP9YjmVgj1TIrJobbP72YBmJTDE2VnnHBN/ZKwhvuvCHBnVM52DtwdtdUSJZ5bN
blT+q1p5ISQ03Eoxn9ARGObYohytNqKlVQX99rRf/fah3IQy65JctvBjP9WyIC8T8Ha+u4TDpP+d
DCONfGgrfgZnsFDyh0DS+1wTEJRq9tVpRuFn9cQtTHDPqBzeZp9yAODfIdWsUK3Y29yRkq9jdevN
CC3WFg2OBA028ACrNHeCbCBoxWoWLtgNT9Su+nHiBjyUJbdK5+gfVpWeuNXjYyvXyM4p/Rta4RA0
3jNq6SuGani7VIM7kVDaYHphPYK3yMT40msJ/t0tesf4mzT5l4dLk6KWksLLmBAtNEpkmOPMW/OY
yIEyUnT9u7QUr80kqr305TUZhLn3R7cL5hGDzAJW8eA087D3cWE3+vxYPTOhe11mskGjPump+2Ob
RAXz4Dh00xj9uEEt2KJx8uWRoMRJqS7ZwmAP+tzB65j6k8JaAo7b557x0vkknRpWRolpcPSiRS12
BRgLoHBEXp+1oXw3tPI5kUBc+lw72ekf9ENv1PQIpsKmsq94vfS9Ja3iQSdrEd2pG78BVu0OTQGy
0IXdrKweWVgpPxZnxI+E9/Zca/MDVnJwXyNXSqzSgClU7XHlCF8XYU/bBbdjrINxJh4qn78WXY+k
T+K7AfxhB56QPeKwBcATEdsjDt73KflpA51GNpEQwhV5pCilfBXqsYCBpyXlR9Hcib7/0JjDQdle
e9oDbDmFbTBgoRk1t7Km5rw9KB30UOHKc9L74z7pBvDcbk+BAW6tAmdIqK9CtgStNsl5DrJEyZB9
Xns01Le3GmNYq7q43LT1gu5Tb8g9dZEPsrTdlmSYLS2gHG2WHBw3pmlpQBAqNzuZpnpmoOLsvUx5
J82xPww2trBz2jGYdXKkfPEuzLIP+xH695aUN5ezzatX0F5ANQb75UHr5xohMCgYmvTZ4JLdrhsm
pvZjxaN0bCceSMai73BPSCmKJ+eIU/mxS62JGZKzkO9HepX9OBv2uF+HtDxyh0aJUZFjsNxlVR6R
HV/fzM54nYmBvLPJWLdpTvaLbjDB2eIh44EEAgZfbIAbdzym5FLsNR1GetVvlCfIIGbJnH7s3vQl
5kFDxdSkF+h9TJiXyWRlrqFdnl+nyuVCYGO09kSXmikxoKp/6wFz28r7lob/USbISdzMP8UI4cmo
8jvWudPR7mQDhRIEoF4VsP3Nb8KDLyAwYyanBMvjZjgn5TvTNfPGhKMtnIQVFOEKlAL6weQ0vbH7
9sb277Qubs69Yf3a7TPctOLY6ZbDDQijt4o33IyzRK1hqxPMUrlvy7P0yOBKPHRMhqExv58igmQJ
MqiUiHQtuQJ++2ttiTbyK68lQXAl2y+70V8NT8IkJDZxy2WC8QDkZUNe63h/SKlR3LjA+gu/AHB/
spd8CuKMPVbLR48KY9V2CNwRXvmAmsb0ixhQ1MgGuQ5tM3wDkjDCFXGfbE0EYJYHHVzYv1DQzZ09
ztBvZkil279Cynz0xU9jriMBgsQZ4nQjGSwrjtxv89U2k2/2KTsnrg3iGP4oZ7O3bl/PWJKB90w3
KWbNPdGK+zWtyG4nzozWr9yUROZ96RF8PSEoYfcyfsRJl16m3m7CnhwJm+nuxUfAwXSPyC7VOh9z
wR9UJYKF9mMh1ykESd0XRkRcrrFv7WRfx9ovCEaS4VqHM1Rk3Xmc8ncxs8/qKDv3a7/e5bn1Vzaz
HomBYXObpse8JwGg8MufOaN+8ZqFkzWe9v1SvqBnyPYIkL412/2Uk/5qx2XBp66xt895WIlMC7xq
ZiA9HfSUfNGJv5+rKDmm2+gZDqNA0eWXgRgoeuUG0DNsAd1elgeTQEK25AYf1wqb6dKFfqUFdIic
+i1esr7lT8v5j066FPd9mgQ+6mbqvg+EpO2eXDiOOF58UeChTmfW85yANeV6M/WRMIUWAf5gENPU
J6m/D+MI5G+V6tCaFSZjArbzVfus1Qgxq8WI++8fHTSMgEu/D9GP8ZYV886WOH2cSePRa5rjOJED
OhXEN6YuO4SGsbbtjD8IxsXO0VeTlgZIqXDRtDTd0e6n6Wiiadkqql0inSs1GYcVow1ctybrDydw
WBO2/sLgaZ3fmMYz1zFOaoOY1oqSdKqWyFDOFDHUy6eEOlYvu6gieWE/6kBA9NTbISth/8CA3TCf
yEpgK3cspfeKglBzHcKntdt+2+gTNS0pcPrz6nd8iczqCB296UwzqLbDu8pACA8xeb6yFUuQkpHO
ZEgPbShigdrkkh0W2B3eSh0R9Wc9TESCdVDx62yNlMvnbkrjqyibr0qv8cez79npxMTFJgIvoTGO
PcEEvqs9yz+0mQwrWkwoEdRVkzgIiLBHrXAfhdGsaI7h5jX6VrJxgVoCS+aQ/oWP12E9bV+G6nFl
ThwxhZOwYBtc6cWrHOpbM87TAK3liy3sYCwX/xFdAw3PlJ1I/moisoljJhw60bm1gJbrUFN4uL0e
HHM5TIQqm3TFZjpiPK5/s3Y2GcxAO0yMT/ICoyLmBWo7zeT5NCmfSmowTFruvkDkjeYUT1P1nPXH
lq3441rEr75goxqnqAEHN7DzmGmeMxKuaA41WC/X3W0dYGDpxY2+ihd2oePB6HpUW4l1mGERB1nP
onnMAbCKkgKQvDFZ1RQVDtIuUutnVlykZCSHqZ6XoNUG5+D43hcLadi/x0yv0KJo/r1f8AttJXa4
S/Ir+s4tVRWb9kpYQN4d54oq1hjh69vaU9eoJiwt417rmjfCvTlHZ4P0yDr7LOP0BdWdd8rW4ggr
4Q9ReSPa8t2cwmilxwBnZx3kyGNXFMOlMEqSIT0dK7T3609EvsyetyuLkUUWqNWKu8MyjetSlj00
++noJRmGd9n4u8Z3P7W+h0maPGmYZQl4Z+46SOMhGRkGWyAzNW+xIpCOE8Ov4cQTqsI4cYsjrSo2
6iosktY9NJyLoZ0a3yQNfAwT3GCScKHJVPM1FflwMPDRjR1RsO6Avdzmgmnah06tj6uBL79V6kg8
AT3J0rMeS+3HZqoxQcUU+JNpMRisRzYStQmuzAPwaXsFdyfTYr+Nj82cuxeBxHMtmkPdDe8LE7Mh
mbKwdXDJ2sBSOlAJC7fpccE3Qq6LfkhFC53XVerpx4Uz+sRi5cVvuvialMR5uZp+NNyeLaK8HRB2
XVrdflEduklF+Q0Z4OqrPmNULtuzonG0S1DQyHAvWUcKBAZlsRlzGnI8DCfUpyE+0AoFiBWICYFf
uKP8LQ4mF7FKWBbXa+ay3PTCXBpGVOdMzk1l/q6D7e29BEFMQ6EPJmhmT57cL7KaI83id64PdJRc
0aiwHBUK280Ps/swQQplLqzlZ+y3VEK4lXM8KZGdfuTozAEePxk+2p84MYujGryHujICy6aRa/yh
jfpsehNFQ0PUV3/1liRcJ14NRNHpkeqQvgtr0eBqx4rv5ZBOGjUrIp+T5bG/AKgYw6hEHtFx3/e9
c50a5wiH2uXT5ZbsF3WkSHl3WmMNYTmjOjgB8blBxFaTPm8uhXfLNiISoDP2kCOZMBkY6EEBRxnk
TtRpatrXCucHrf2XSijuEUf0ZOKdKm84Wi1gOLEAxKjtYY8khXll1iyH1mcWPmhJw0x6CtJp8O/r
htQTvBQc5fbRWhiROdA1GDMs5gV96JMmoFrEuflA2XBhgTxEY2e/1aW7IgvzXgoDVa3mrHQSjHjn
YRjPyaC/j2X5UkC2IMmVO8kh2y6r5yQUim8H5OcC9HD8SdshIS92usPUYV8KTAVB27RLAPIISjL7
u0h0WM7WNBtODY/8zurtr5XQ74vNndgSBEhxrd8jo2JcCnLlWA7OjzCNR9/nHconNkIYRqSmLgVk
Sorou8Kd/jjI8JFympd2HNDC8tYABTIPK04x0qC1KYTUeVjW/B6KzWO/IWcKQagJPxUCtDaFhVXR
JKtKQz9BQqlKO1pWtkKgS4GcwF8suhblSuIzL07XoBNljxEViBhOBNagvoOUcrkfSAu9zGt8l/tG
pLukAyq/Mi5p7TysA1najTcd6BPAzSz+vjUKODDjUoYmOlfBzJ0Karz3XWQDDYdrriOEl36zPvdx
WW4ny+s0msScKqQCgymCOplI8In1o5jQ0vtaf59kf/KClswZj1mTngAxZy+I0MntYY7fZnWIK9U4
DB0Bt2pY0ak5HDt1x4NKtqr3tPbwhjMyLDM4MYyqjXuqE48N5fhoMczF3rlOb9IxrkDPqG6ruAEr
fVPDBtw4+IdGxO5JgojVG/GdI90KMsp3bkbzlUcpxeecvE4Zu21pzkGVNjkEBjGGGV9j+kkKdnxJ
nvpHt6FIzf0JsrY/QFt9IC74lg+quGs9Ppz2uMpL4T8o0T5hhKZb6jhHVH7rsdVlDpQsl0rzn5ZO
GbdIY04uU1PZi19KiJuFDCbOPN0KDDpbcC0JeHdcSuexcTCCTN7JN9ihgePYD16uH+cU8rSpp86z
58UvSYUxe+3n95wJc8RDz4Ye9ogm6uNSTw9xr7fkk5Nl22nafsBKXMNMlJO64DZ8IAZh2rm5IJks
RRirMvejpsQ0R+1hXsimpyCIyhr0egITXbfUivAk5ZOTNgGSzRZSUfVLWeAHyvafOxTztEf+q2dU
CV+LKC2tfY+NiqFgb0a5iS5i2XKZlJsHMxJYJr/z3pnBommwPeyKUrvPiT7VkMR3CTYsq35cGkK0
1qxxKdy0gCZdXrD57AmzGjKPITZV4lLalGgGBlXHXxkVD+7M2A+RMEK5PVSQb8+BH5RqjEPNpn3j
cf5U4wcbAetrHe7NziIVFwvopTG+3FxfIkxM7J5c+8owsYMCZPxxHbPdsa0hMTOt0aLQIFSJePL0
5ogQhgbKdfKd4IYcZx/Wm/2uGySId2V7mnNoKrn1VDHBu2i2F/Vu8UBct7pXw42FnCtgZ/1ALkW2
+zMt3XItZifwdk1JbnEaq2IvTRKhZ5ned7PjArlL6rNrnafRJ+Uc1Zpj2Xwp+TizOGWPw5Ia4ku/
VUbsEchZdmb1BQ7OvCfJDMZybvC/FvRMdgRWigq/0SHWF99Lmx8ySZof414rmlO5Lzs6ehWbeZR0
ZEjZLo8dxfPKfjtZ1BtignunhKJu28hMWtrHs5Ugt6pWDyn4iBlQTtoJ/+hbvdwOTR3flxa8X6dx
v2KjQGAtP+vYecC0wwE04x2i4wZ93GTZ3q3WZ1apyVn65YFc9GBC2YJm9Fs6NvTDauAxZssQ+bbA
nOAVz23+tZmjNhU94Ott65T0xR+c7qei3yqicgjNDnOQAwCdFoFHbmrMa9G6V/At5gkYwy5WY8Po
Q6URprXbzKlxvHnwwa3F2/Mw24ei7+/RLQVeU0d8l+QJe5M8UrNHiz7/JMg9IPFIcdnxAjEvyhwL
CWd+BJ87IEj38edhx8Y7fnEJewmdpmGuYn00Tt/u/YagCXMoD5QGyd60ND1YDBdE51hHVtOixcjr
8Wkm8EIrkqhQzIbRW37XkrWI3zfLEReZYkWTPlpmuUL/xiAuE+7ChQtuD2z6DqwEmCbW36P2JHIB
R1b70pAeA2nCbzO5aeTNrhkYa0EvVE/xXgyDg7CMv6BcBPdjMdzmhKLTfkp3XwmRnmxj4Bqa2zOn
Ik6EQGbjDBaifOrk0+qxcDFK1hcrWHSW5JcqKcHlTS6gfqE9MspKI1MML2ZOdY9b6sZShXbn/GVo
mkbVyOWeT0cWJux6qpNGKDM7oTVolc8nwfTrdy17NFeDh+i2824yOTAqO5le8+QzpDiQkgO2gr2G
OWOck0hXKA5+oBpAWkRG4ZY0boXkMi31c6qc93W02DKXpCsu1kinTpWMHSzJvRtbY1MnMi8J7Gzz
RBPeGNTulyYW+Hgx+W+d++TnSx1YTf8VF/oZ5dlKClXXh2P2bAD2RCtk8kP4LkTANn7uFnmzZuVt
t+JhUUTNWtyTp6qvtHM5oILnAf+tzUFd9LZ4Kb3UBofLGg6BRqDpKz73co3iUfCKtl+uwXKuzixk
tQIgUC/YdadT9U5tl9PHjyrMGu26Lb4NE/0JU7y7xmVBQXrn2VaMvk0yWs5W9spijBZoHacrM/bb
QXNemdAUEQt06nb9xZ1+GhSlTlGevbRLAGdX5mEQyW2SHO2lx6eni6BgvbPDGYa4odAQiFnLLs0L
fiCEYis9EQ0GP4IZpYvhoeVJhxOmXToSf+1C2+1fWSvKKG/o9ZcOFhr0gUIxA+r7A6fIk5lEnpMc
e2t+oacKlgLiaWxYnFigcohMubJFuzW75cU2CnHQa5YmWAR54gvMN1Y8hDGfwr2PLptIsr2VrjBY
e/p/EsrEUTE4JrqbaQeAVVpB8QS14ssZl9uidq8Ljuidw8Ku8Th1pP1sZvbZHZIvHTnR2S04DbWm
D6e1uPNz0ukyKhcxMiNGIPTsZAUyzpa5CflIB3yIFl6MrAn90NIvg0WAZWsMV9My32Sh3/g5R/Ny
bdrmfh3G5dR11tFaMxBOqdpRh903xZCEhUGM5QDRvrAoiAg6tHMMVDPDyUHT0OUuiEZ1I/1U6Jtb
0CpI6unx2QTdyHW8H2arOsD4QKcL4Xu1yW5y5lmFVID87CvCXjkzL/brR8AWLE+rB5T6D32mf2av
meBPi2R9cKX7kjuwmmegTfAbyrNYQbj46KoDV2TnhgDzsfEPOb4uLLK4cY3E+1p70jhp6nKGeQbf
ovdkuOvD4me/wOHdUDEilqkIfXz1DoLWVPPujcxdAxitrE5II6oQMGIvF8SCdq+bb7kFhQOtjYoJ
ksRzbhXmTiqITuTcvA36fO3x9QwmSQWJayC14AIfJfO2WjLQW/MTsICAM5CP55ydapsQcen3oQvv
dmeV6qjSDGYvvlLKbEJWFR7pVry2OJJTs7toFRZPxHAUT1ny6hBJsRNqQJQ4/lHLg+mh/medPbAH
zoXD+IR0ySwl6ZD5dAJOjRCl1I2cMtjKVjywL6kxrrvu1TTmO4IT70gXNXaKJKddA2xq729inhFV
E2Onlz/OzI8hVrD7JMnhSGptlmLL3kj/Sg/nUIo1mPkcz0JDJyqU/5FaXnJY9QgzvuLxHx4mK0aT
Qt66v5wNpo49gq/YWw+q6d9JCm9COeTvdtn9iuTe9Sb6gZ50K6OBrWkHYKjIK8qdB6XGl3zW32yJ
uBYgJ+2bJGGPHaiM34EK/lR2a0d89M54PC+DiyCx81+IhymOKVMXU9jboj72mbehmjXuhDH9qSTe
YcaYZau91cD/9yJm/I3QEX++RPWuQwFKVly0vDQmCOCw9Ynjke5l5FJGr6tvvXbuonPp3pb1Tyo9
ksG2gsFrejalKD64hklldPBHdOb5a6WLpROLr23n/u0gZwSWmC8TCRxRl2Z/Kk/8MLj6JPDlxLY4
DasJdUMz38SRrK3fOkF5zvqddWr8yN3boOptWsaMSIA68nBq+6bEb9rbwNhGBPSOo/b05yyIMX5p
CSsSoju3zX+2ZGHFts3ammeAwfsSMi/yu+Sgpo9cVmg01+TgIbjfJ0sfdeyHtwz2B7M1Xsg6ehky
9WWVyR90SNGYdXdJnfqbGPno+MwMGvM3hnwaeIl58ub4aXtKs5aoruUXQAMysd6/WamFl9HYtTN9
YDv2b7OGcx36msZ4iVuPQ7IgvwuiAoP5tghx+D44CXM2oEDw9/z2lQCde7wDyGiwHVdIfV6sbjB2
LtNn18lmxrK43itKLGQyy97HtcISST63HuJKthUDB4i3U4bBNMFherBCuKzGEoMws+HdlI9VoKGg
YQiOGE9PX6QOfZvS/XGUkxPOpVxORvrDMOV1dZy/quLPGozTMOnuY+SZ7FHAJSzXwc1+ENZ+Vgaj
HJh1UTXkf1dutr1I/btaumnotPhS5Uh2LNqbZEzTO774nTfBLNUIhZwK2jGTuOgk2YLIQm0zcI4M
TVooiLalftosPa8A1hFnPEiXHgAG52ccOy/Wg+WL+FF03y4+08MqAfZYln8ie1QFjizLa0kmza4l
5XpnOYaxtTgkkI2MQfT4d2WJHDWa0wcTOc4tRUrzNiLYDFSGNCGGKcAOFzGhspyTWjgrRwJdl9wG
h62zzCbeR7G6WaX9NvQs1H1tuxLRbQzYr3jo6kvOFuJY3Ds2xvO4IVDGqD5Yre2mRrdZFlB8mTND
dGlyGJcOU3FYia41jAd3qY+FuehwJqEk54Rnx2FFngOtzQwoxB92JYSYYEIfPYv8b9vSEBttrXH8
2pFrPCIksC96Oty6k7jhP7Ts7xQh4GOisQYWdzFx4U1WLhTSYxGseXrpiT6oENoZRvkOQYfRmPrW
vc7aOVTiEUCJoB2GSw2KmeZBVof/cXQey7EqWxD9IiLwFNP23Woj7yaEpCPhTVFQmK+/izt89x2j
0w1ldmauHAV2HdTBQ2pmm7Jjfy5paFtx8HY3Rej/NpH5RD3GV81ijT5mPQ3EpFYOrV4QDOov2bjv
YXVoWjBnaT9QruSNn5BOgP50eEOmCM8NgKjLQgDF2xZxzKXI6c6bA3gS6Eip+R4Ew0GF066IMcVw
8zxYFDE/uJn+yirixU6U/EZz9lRnjovq6hzb0uyYhwO4NbBir2AX2hTF3RveT2AVP6JzLtoxNmbJ
OcnKMf5a9rzHFxqchkfu25ehyT1aVKcEzmaUU3VT7uuIW4AVsFPIkXFXgyYX6P5U2mZzICuWbvG+
v1gDdAfl+EdH98ss+jQxlKkcee576V5D/L1gEeEy2tauQTOb4+rOIkHFMh2dZHhmphnWTXrI7fLW
OvzwpVKCi7D64gEkT1HsgLX9eN4CJk25vHZ2fqwbZu2yOQw5Y9jQ1/9kzW6UcwFDoSP4p0/BZF0Y
jqO/TikiaFsTHwqhirqkgeO5eC7sbIe96KWEA40TQ5OXNtgayi5cJ4SeEXWC+OjY6dtkHtNFXW8T
k4o+MjerZuEcR0YBJl1yexUKRytI9w1wuXhlWePFZfnHjTZ+pUl8tpiQ5PSMGQqTj+RKuEqcNFr7
dhFsIHrfyeRUukO8b3pSLpMDoRElwtxQ+3k3qb7iS5poqq0I9Xq9T73iaK6njEimwJjL1KA55cOl
nOo30zfMExbbK9Ad8G9e8+SrrD4OJi5VZlGEjabXJEA4xYA6bPvUbenOpLg6bmPIZRBAcZAx9rTd
uzD2wkPq0QMASRg8ZhJRBJN+pHTIrZ3YSFBxvYepQ5aJ6gZGuLyfm2Wozp+76jz3AM+JAsIGA1+a
G3deXuC0kq+9/PIr79aT7Nv11IzxNcG+BtOAP4y2q7kDJUVh6XYKyhsTJoMziolXjXHHpsEXfqAi
B91mISnPapsM7rieIZugmf7gENgLAa6UizFuw5IkU+XrnataXmQymuQvklVozxkrr/FCJI4VLU6G
tUU6chuE30UHRQIT5Z0jyWR6UcwIu7L2ZVysyzK6cnvMdlFQjiyy9aqwl4BKHe3hjt2hTXcrKxyp
Aq1JZZ2SrpebieeS4J1c+w7VlGXafRWW/jUr+Mgselwvp+k5a/MtDo0vwVCLb4ht3oW2G7mnuTUv
bcf5E4T2nkR7xzkdPKlHNMecGWotXtqxQdDQPqQJi6QxWH6kyZkiBtB5dInH1LO5ub2aDP8jZ4DA
UMrE6p7ducRjMPiFtwaIEQ4K+WB4Y7J38qdg1Nx+GKVu8Ufc242GKOLLz3aGaQ+8EP1uxHlI+4Oe
TP69zsUXXPAdyMQYSJgPWN3FGQW9FjW8oNY86DKtX/p2LrYp9XkXdtK3QfR6p6HiEqUp7ryBsMbE
iw30eV/nAjqLzSmF7QWLk+vu56Hu18LgD0/y/FbUGOyiguUHk+DSkrMXnjudJsuJ13HzMhlljtUr
PKcBLslR7Khetc6TSD6MFkera/LPIRJHT5Tg1M2rJegrZFl9AhTrrCa+ytFb0QTW7BOuJKhvHBf5
bRBzd3OYMdhMt2OEIzQYnauj4m0XUIw4B04HtrvEN8gBKCoFPvyIR4QhayuD+C4LP+CacX8NO4ez
C39DMfWvpkBXg3KZb9wYrUfd5wHctiBB02R4t1NttCQxeHtgDp7GNKYgLYGzM08yOImYTFktzuMC
x9Qe2uWQ+I+i6kA8Utq1KqP62aN7C+N5vGMazUcROmKlreEY+j/ki4izQ2faBGn4ylB8yYsOONJa
0iPSTQ6jFgwcCvVgpwQ9RDh/W4tFWco25HmiSHVOwZmh+kNkcZNzHVv38pWlvODUlVqsbg9Me+vb
GFic7pgjUSsIa3ngGUU6p2eCFy9LXyzAUNSSiAnXtt21RFA5Slauf4r6b2WEw3myRIMc/MfRB+He
qWBHNf5RNHwwU0NQqLfz1zaxz4UwGPkuCTmzPU3JM9C6+Ip/mveGHO+YEErA3I7nSVYWUAr+Z6dm
Ul6aFzSW2r7ommI6IyVURPKFm2O2MtvcPoJwgj5PlhSsw5UlNjw2IkiZpBTkZDgzrfycQa5O6x7/
TM61RQTPqkyCVSsqlMmciqUZHcCIt1VoZxANFPAOljBKtv5UI8ZtlPkvwsBYUWCb5S+fePY8aDjA
lIy9r+anCHZh6FqcJItriuFtwymASvuRC7BXmz8Ci1M3Gl/axFUphlZuiDpyuLW+YEfJlV/bF78i
FN1US5gCfTwpDE7AUXNEV1C5x5k8WzSk4tUv5pJ7NS8GLW38EsYZGOHYj+ZzLJfyUq8OmJvc6Uph
s63p3IKW8E2rp7EWw/gDj/QfM2lMUY67Fl1EKxyAzNME/yOczfuGGHxq1u+WJVnS5510g385PQiL
dauGUjgwDccBYFMPxeHq1Jc9a2Uk7RWumFmn/4oxsjjSRd/CCfkPpLbdvtMrBtAX1iZKoNpo0zU0
vgKavOJr4D6BHBkLknUzH5pqOd8YmIl3UdSvm9n2yYlSODiMcLBMK37yp8Q+OEsepxXKIE7KSCcK
Iqw6YEJXEuQSRXfxmvg+wm/EjRyOmyI+y2x13s4SA326dQbfPwSqu0RR7m1TkzNxLrtH35AcKSbW
4MG9Bzy0zmTyK0T21oQ7bxzgVqyCAAxU/q8166cs6QpGBcVvNijI0pF59b2MvL534vHch7V9T3ny
V8eIY6o+c5SocYQ0XndXrfXzOLl78gRnzg73VTy853hD+95kFujfhLaPk72cWCV4dHD0g0yfljBO
XXBZNgoScrX2MXg2a1H1775DYKc0yo9xpJXGDcSPbcgNTrrtlNLmg/vGkMUuyeWmNGf8LKTmrNY4
J3ZH54Wwniz9LQdesTTZo8a+58p4yHEI2kyh3fpFJ+URUyTnyOBYTbVzQoreDGlcb9LWC1YFlQ6d
hQmIi7RRztywoPIlNjTRosw3MYNYLscjMJLSIBQY3lxhnjwz/GeNtD6q+c1YpI+pdeej1wVXxuH7
qGdIYEnOAEHBMALL0x7aNX9dCBHLhPZ+ILrHsaAv5UE7lJXK3dijSiDJcXdD/rLH6lgGsdxPcVNw
gyakSBsi9FqL2mcuC4Oa1aayivYggm3ghNUyqLI2Y+5+h456gOIPhhV9kBdLNo8x/CsX3knN5I5H
nJOSU+MvxNTFRMvd8NjsZop/D5zIpk2n1qKl+qdtj0FeF8coYm4zj4puBbcL1uVMHme2TyIQW38B
LgsXlkumz0bkXZzeHuGePjl5H55rN3yiShgckMifrNI/25rjb27x1WvKdPZk3T/GGuNxHHW7eIzB
8uOlWjoQaURopofCZGoVhPANBYwUt8z3ZWiFm9D1Vl6G07mp52tQNKegMl4iV146ml9HokmA9vtV
1dc0r7iK9VwyYml9virHDh/yJOe65MdbKzaWe+9vH+tzbLbDXW+OEKBCpmo/IaOqDSDSeKtbKjP9
sx9Dnm0aDLbmiCZkTcl75dkkDGabXNMkd000//aghxG/Otj/XYWxQxXPJUo6W13Z72wv5WyQUJHl
pJInjuajqGEuEhJXXMbZYzgQ8XRHpB596Dz5y0jhq2Wcf6FRdYtw+IOV6C+X0DTLOtx76req+1fl
T/l2Uu0jrB6CwU2zjyAVVfICbeqetYmrjsddvB+ow2jv0o5DcxPrNeGw50rh8Jm+OZ0Od8UMWmdC
pSHdgA6CSgpak0L42TonmkxA4Xm/avZxmZT0u4emj6yG2cYHO8X51nxOxiABAxfPu9ZmPiQM3OaI
pQxo1Q/HSXMzLAJ00AKUyIsPBpvAEvkPyZAwkeUEE3sLuq9X5yii4UV/RgnrJCnt5iIK+tqLgFSh
WZvJroS1Y/v8eJ313iccUokEU2YTanbik62JPsYs8j6hmCOGkSvMNaCPcXHsJGeBcKCGwUjl2Zil
sRMNxjGRDRsb8wE5GLFuGvfNj0AN8Zc75gvpP733qx2DGhQ+uABI59+pJs3oijRdWR4G6gFvUJWr
c9Hb9W6gLq2r/B125C0EIxMtaeUYrbmj9pl0ja2PJUWoq2ru5/MQU7OBOEj/IVIuJ9O1mcJvNTtg
K95ENpgETF3Hl57zAXebNzVqWhFUBiicmDgIwBT5cc6OcqJPPmFOXXOvX9PtMm3UxtExx0kj/vQw
5QwlOh8Rjk3Oj6gVRnHiIsiEc1Hs3YYnpIreiScxA+Rl2Q+dvS/ahARWSeGkbbPppRGZT20dSobc
O+hiRAlxxBtwHOSgHpt2OgrfgMaSq30ywcIh3xNaA5a20b8YSfgWcl+Dglxh/u7c5xpVfs6xYvoG
ma20Hcgv4M1ZbI6Bgn7zfxlNMjVvXLB3fpe+6JCsNvOUfU5gJuqlfbTRbsk/8duzlGWuL70ELR0T
Ge6APmwJiBURqyxvgZ5Hgm1eoPep/ZSMVXOgwfulEHTARD44qLHyLyk95bDgfGcXhsUm93FTdtrh
teYFSHvwhpbCAd1mR2Ux4NQmsjmzSoyjfELYssjR0ebhzrpdu3m2ULP0V+RNB9F1b5kkvs5wmNNa
FJ3rPiR75hKdy+x91JacNAKmNWGOa2AE/4OHqXzOKodplNVxULYPoSrUXhN6h8r87hSDvijvpxw4
LpPLzjDgBoX9MCJp4poNnipJBzkfxpbilV1BG+8Ws+a4a60YDhjfPzexR9PCU1TO1X6Kxi+qswNu
Hx9WzEPrzcMnxovLlDSgVWd1TwnZixujEhAN+tfbEfMCQmF1y8SgC4GOVQJykG5QQ7NiW9HFKTBT
7NArXpQ7fQYxg43G7h5VYaEQ24m3ErGJSa+kxdhMpnWimWpUgxuvojR7y/h5Vr0LwAJ8xKNmkolB
lQ8hCa6RL+HdorDezV1wlva5wnWxTebBRRtbBN1qxuDMUU8l9/1Q38rQuHg2HerQnbGL4VYo4mDL
P3VBe1pnf2zbbeO4vx23czyjwOyTQLDagE/fhAkjG5oLb37Uh+uoK5HLvQNmErLFs5WtRisT3ARw
JjaghzcBDkvV0DuSftWjilgTWcYEv9jEVYEtKX6CooWI6yKAmkHwSwVecOCwtioy1hxfhBjdQnHi
2rSyYnkYcBzt+XqBpY+Ib9ibFqNQsbKzOTsQiA0YSLeP2YgekJTcddMccwoNeLTYj1ef6DweJkJM
ZTTuZFw8sV7O+0yNJCt6xhwmZXAYkE7+gEm3LbkVRHmVUawM2FuamlPA0sCoCLqvMriAKBOIB8nc
32QVN8j31LSadka3SUbQSnS43gh1lG3orihzcXFlFjU5TKq5XbEFUPQu8+hlzESAXznBOuZUh8Ga
sM+1TrnRljrltXHrR587U1nIA6zulcXYaNOAsl81h3SB3to+pjPLgvfSMLapAq49nU6Q+SuCb60P
UiSNNyYkzsZvGf4EzQmVZp/Hvr/H5It254UXFTuH1PCfulDajOPZez2NmzZyUH1Fkj+Gvv3IyJtA
TwY+wElrFh58kZhN6yy6TzgAkkmX6iFqWHKb2tarJC7keRTTk7GEv/pR25yre4bWhrmferixBs4Z
AllHw8eq1pbWTvgq2lgxv5rLX7OQQapVy937Mpdio0zatkIXFcgJH5rMgCBTEXByMkR/yUguuk1m
Wj9zkRYlV3KZj/DU8AS5U1SfmAoysYPBvvGnctMb1advDh7oTwrRuJp6TuhzeWiKHVVykLnn/mpq
7wNR65GAd7auQ5mQ7eIzsYtP6m67Y0sAJs3jf3oi/MyGuSsslq4yEUdNgfA6U9i0axB76yg7q3j+
ozNrWntM/lfSOKLho2VW1EtShEhCF4SL6T86NB2sG60vSYSPOIHduEvZzgM8rrWyua+VPl6VHFOW
fI5armZBk7APmEgavgcVIHuO7O6I4nqzADZjLK2RgAl7oYVkt2oIYDsvleMsIVzLkG46GpE5t2Xf
OETjM96kRAKmL5SPIEdcH+LSvs8o3TJ82oOcftu42byMrA8cNcOV8tsKOpfxGseTuRpRbY/MQDfN
kio3sRmshgAktEkRpYFBT+B1GVLnOvrpxaHKbAA4unK5mnAszQSRBjvEJ+psm9jj1jtm4br1pkup
QAyzUv6Dp/7q+rOAv0vGz2rnc9UASU7o7F6NgftuYBnZBgmNyAEWIeBucivliemAgkpqwYSgTDj2
mxbdjgfIYUwZ+wxW3YapmTldhjS6dyDHtTn5bgR/6i688lx7HuBn4ZzCHMiguegWmsYGlt8gYxbO
WqEK3Xx1hbsxiTeREN9SDfUU2+RLigH7b5D+2p3aUR8JECE8qSrDudFS7JFX+UfpIkB0zpVVcthi
J36eu+HHTq2dL7Axuw6wgtmLrk2tnYMqeW4S0b23Jvi0hlqMhUiQs1hjlJGQQAQBZYRFsoeNZ8Ak
w7FhTNF68slcjwOYX/pjGSIpwJf9zdKMQ9sKYp+Xd9+OhIHkNk8d+Y/VXFrYi7nGAWXANGXchzhw
120LEzmjnNEFUlGyonNkr7Eps9868R/rPW73tq/uAZ5ueqd8JjyzLm1jPAW6hr2XLPiq3FqBwSY0
x4+kJQhSLTpGJAk4xdCD4EtWs4pxkDdZ8NgIog9V/+AOjDTCnFGKNRQ2Cfucy3aGBmRB59OIsK1x
KIX11mAF73MJxZAcHjiqMOHlKNsSzY8kZzj516LENyB98Le33ieoHhZZ9MaQCqwq+L4JSkWBmSvX
xFJwsK1oA1M7xgYvLmUgTqzB8PaEUA3KBvG7MUpu4YPwm3xYk1tpGD/4ca9eMv8MkksonlV7k+MK
psHSx4RNgXcY/OHNYjtyq54Gr1dF8GWTVN53nUdYpz1zF7WETWhc39navJR5RB27/PaChqiaWiEg
vrTeFUQyvvGG14fw9E3nsEc7Kw13fXNya/KoCFLrZIInkZbyGky4J0wd3XRl4KkpsjsrA+9XiPt0
bnC9iOQh4x/LHHTaV4sZinsmVEonZRNy/MXQQcuUyOhoi5/jic5ly31jhF5Hw6mvZ6YHgu2xdqgs
bwjrQRJ4Kaeh2w8hTQGtZjrmMjXeeFH+ScEn8nfG3EoTdqR9k8NfkpJ1BhGxdvFMXN2OsA+dwh46
9Y2MUs4gjcMB6dG+kv/GrlEcyJE2/MtYsx8PUfrZjR3ypj4aXDV75X4I/UdLsET8C5dyuV2QTnRB
L1GvxIH9oxvrllvGN1zuVRIS8wPv/jmQnJwX6EU3Q9z2POrYhjs2NFcPcqPsCe5h0pC8nHARdjXt
I1z6sFSm893M9bKb1TpgejQa+mQ7Lb2u1bOHd6Gf8p8msJffzOqUiCgHdRFe8t6eGAg7ay2jT+UQ
0OUi8tfH1AUZwrmXHjmNmro64E0LI0VCVW3AQszlU1D63dGDMbaKqQ7lV4iwwp0t6ucoJYJXtsUO
cfPmoSo4YDP8BiJOYGev4CO4C94UGLeNG7mbBJ8Gc0BYL04NESg+BPw/K4JyHgYApgu9+8toUKO6
ENj4N+XyvudgjVRh3cq8Icg15KcC8mTplHeDSaJWtRIzkbxWJQc9MEi7RndA/fHdyDQ0GY5MZ1Un
3waztZKILE7gu9x+btwSQB1GI90QfECZXMVx9FFOkb3Czn2Om+QW8YNGGDqMdsTsTXlNxv6fECvd
4KNcg5TTm5JeEpzU2YO/ECA8zLE5kJfCZVHpi5xFerRu8BreQJ0jNMXdd8Uu0NHvqBPzoob2d+YC
n/l0mXqWDPlS/N9wyv6FGYko4vLwk0LGyF70XTvqOoXmDuvlSYN1DUv9PmdjCoWYfc7a2T4Vk25H
ULmbAmflqAmHY0WVsD3et2ZzqZuKj75tmfeWj3gDgMNIjqpJtM95DrdjNtwT57mXCStk21oGBQwe
CXp6E4iQBiZmZuZZqDk8lwy8vb0XdSybncsFAAnQ3xvuEkLT6TunoVtVMLVkW3umOfMla0Zz25hT
RCN5T1mTOOnUPLrzqzX1xyIUCRcVziQmveFs7JPFXIVaOfj5OBRB7N9zhHnw0pGJbsClZBqOCsDe
KOkc92m0texbSgAgnRb0vtM+l1N3aYzqm+nxg93dlWHxEsn2FBUhOjyjHkhueInfhp6IgeEcOjnu
Ool00dnUUtL8wI+BQfPSlv6fH3CsRoPfpunwNTf6EvbYXTp3WzjzcwX/wp0wj5kWhAePrk07Zw6U
/ITG+BYBmTctg7/M46KG59uuHkfWtil/IPhxZHo5lPWmqReNRotnlaQXo++4YkS4YlC1jGmXqfnU
F94Ln/hLxsx3NKijbOCrrZ0ye/UxdUBpYf0Imo/RcImaRCW0qtmFl9uNbx1TDwih3F+zGVMleUgp
1LgxiCwO4dFXaoNzd1PG4N/oX12ZI+7tmZgK7aI9Evvyw5ktodU+vMgoWMczI383ZsQpyLxlQrz7
Y/AZhTGn1nT4rYrq2+oF9ZVxejPlxwj7gPKQdanEIVels/ZsLNHaew+0T8AUipxLS45VubSlw7GK
mrdQt5vWThE+DhSo7qZoeInK+j7NxoMmaON3Xo3/q3kn5Yj71XkHL3WpzfiHBOey7np7ZEhOtKgD
2JLaDUKoU4+fzcz7aKqLifLDc8avGBI0lSD+Wq5TSHYeDDCikTNOgInFyjI+QwkEdqBsUvR1TV5O
tuxt/jYt2q2Jm4o18agEmAsMQEliPJYZbHd85aesnDmg5NabYQwf/3/gGqEaPxYW1xz6hpuhE9jL
ctHi4LEZQ5EVRNR/aSnSqgjEBeYh7f9maCxxVj+5soC5t8oGUptjAmvXDRi7DSwBPRlqVuKNMczn
NumYzZAldpLsmGlUv+WbHsr0Mx+TF80Fa9V0BJD6a9L92FCTiN8Mmy6rXy1XH0xBBsHFImIikm76
wQZgJpuTXVaPfZ1twWAdYj2sndFh75ZPLtd4buTC3pWm+R1hqsKF6/i7dux2HirmRTrjGccSHmHp
DQygy4e6hsVNmhQTg2tsgZAgpZPhaXBpSTndR31J3LWIL0k37KYQCEwT0hCbIZgGrotUhc81e8j1
NB3ntrm5gCc5xfU738U58f+EY+jKD5P28iRxrl6ElYy53gWt57sPeQGG+l2hNpV9H0ABCjO49RZw
g2J6RtLKhHqNPQ1KP4hfxSIEtQ4cTIr3MAzeBym1r2IcV9qZtknUkzX4ny7nYgkdjzL2H7JkyikB
XDte+BsrXphatulaCPfHaGEcMCN4ybm6rBVaaw6s0ekviS2o1GhxfztOdvXVrm3JyoxB9NSAk2GG
zAUqif5RrYYJ/I5bMT0r9rqV4wH56SJLKHdp8jAUbbExqvGtela+f1xQUKqHaNEo844lG6ZyXcL+
o0wCWSb/MorqofJ9eQiyx6CuHgaTYoV572XuxR3F9yDA2dEMyt7xaVI+t6UagIfTwS/IA1uN1XNh
jf3GaoG15FQCmAldrJ31Ir0SGbaBPEFXzskzUD6TCowvvmH8O9ZzI63hzvcR9SEpThun5NDG640x
oU6dk1M6PVNW/aH75ihw+kKEpV4GpSc82vAJZnsGbQIWeWVpDlal6f7ZHR8PxE7rjCF0VYXTXTvh
joGS5FOv7RzgFZ1tZ/jCfsV5M2l/m+k5HDOm+QyzMFd0f34eg8muNRL0U8dUZ52YibrDJmJK+59n
jEc82miCo5JY2JpfiUFyccNeB4JSOF2h1/NzYJC3EErKpd+Pmbz4f9ScXLDny0M6W8+2GuOdJpVp
tzeWZZz1CafF9jtBTd8otrNtx/R7TTLvU81Erkhzhm4cHrTgcEqGNdKjXhd9dPYdGAm9YLngXg49
ItkXBexliq4ylkN8WUX0l7g8ElgOV9PITDMe0MeinBG1357ytvWAMAGPmWzjaeraq/aksWczf8im
dJsE3s2Qrd5ahvE564K27vDd46BNulIGXNeDCxzZpXQLil6zd8VwGRyPNFKp7qKhP4cCx6RqFRkI
oqSrAjl9HswdXQWcKQr7e0piNg6MT1g3ilXKyWJdVf14DCrnUkv6flBWD3wDuclV0bWyU4esjmsG
z50FflF0qb2Z00Pg6z0rJn3fQUuQEThTakZ/QUPxsY2YtrcM7k7tZB08MwDcogwC2y4jLFcG/tWc
78Iey3sypRvHgRjBU8XfgaeJE5JJlBPfGOffjyqzfhvHLu5KZ6BnJsnWDtP8Ve0TvUYrO02mMe85
9VG+YjZErrH1uEGL+Tlzmf6BRMKWjeBgzeeRPYPCpZ7E7bo10vKCDRJDEYoXMARGGuwzFLaslej8
C8f0kxS0KIR+xxPuDV+JaT93Hbkopy0WU/zCprw5ZNFPgc2B3/QGJBkxzGT2untzGEfGMoHaQMD/
U9O4q2Puhk7tHhG6bjqwn3jwLWDCFgnpsnyCC/JdW+YeMgSDpTIYtz0b6UplIj0QDUUf6OhDnziM
mjDuSHHdhHEzzQg+6GSd+zn+dlRxVc2QYRujqBNhez3lSBugS39cHBOucegVBUdkXBgtZ/ddz+M1
twk15l54l5pc+pthqfPy3T/HHF/8FH2e6wmW6fZoENClYrs2941I7qiDPxKLWCvbUNcx0ruWKTAH
0VIxpMKDVmDWqTid1koyraWXnqkAwWR3rN+gjOq9onIKPQtpMTYwGLQ0rDtVeyMt8KyEwZlkQE7N
3ERtKZ4mTok2YOLzNxzNt94A7eWRxg+2osMLB5Lrvfemdw3mmyZhR4+HzDZ98mgHCziK6TdnF711
EQjppLHgFsC39np5i4pyZkMbj4RFapyChrGe73KDUUGUD+usA37QFd6Exmv8YCqnuM7/TEDYbN3F
Iui7ONRLZIPU64qjgPpH+wSS6AQLcm0UzWMP2QsOCE1smar49ezhRMw46Gg/eMscsB/VqNydjpIb
s5MnTwbOetqbUrykmOTWGkwl5aMSWzOxBc4GOHwGGWzMsIB/A/A+kg4WBzwQbajAlxNIaMaBOJdf
JDsggLRoLJBWw2BpBFYclla2NS0ywEV9LdSA+zYIPpmo22RBc849blcxfEYi8moBlgiizuCdHdUn
hwzf2irBRptMROLowMqJqstH3wZQR7+llRG0aqrg3DQW6Z2QmUGIkjHk5YMtSLXVnv6qcc0uWaS7
aZhfRGc/9LOEkRHtOiXUns7Av0nHt2HSLNj9OzL6gzV0oNu8bh1NTrUXNoW+0I0h4PPuhnF20vif
BsK0UdI+1kP4hpMWJqNO3HWzRrMLGAxDpYFdgSmn1v/IEjAYQ733QzryMEm5PAfGmkNdzh8Xhjt0
WrrAiBtPPtxOMguugOsZIOqHj67Ekp+w0mIU9xBZZ+PPFvLLCThQp1GL+dI5WLZ60exRG+12N51E
DNEY/g9qINDbWiTT4l8S4ziN0q/OgdfC3gjvJ+6eOeb/Q9HaezI7jWq4l7R1QSnLf1Do+DTc36Ao
b2UXSJSg+QtvYbwzuKUDNsvSdBNCFH3wIpS7Nj4UYvznWfGwd83kzUr5dBPj1WwkfG4vXM8a/lgL
8WzlSEPv/LDiokjid7U4OKWX/iize6gMhzJmou+dz6gHx1WAVzQgWFKHxOF9+1Mb0V2reLpiNE8s
eM57T1QvLuBrOjmuGYluuEoZF+GsHZ/wBUHU3YfctJH/1MxXw4ankNmbKWTXwZiP3nL64873aiwR
aml8zPn4yJJDJVqEVDM55DVHZjg2f3mBLcaPI04mQv76vvHF1gnZ1P5pZ2/YdZbLW2Ene+ym7xUD
hNLCklUZPawM1jjpwSf1+he3m+GHIHNG8YcVqWftcmULWBkIRmPtTotfJQuQ9XxQbQ4YjBv/SwsJ
JhLp5wu16zwwAU47rAkfber38BnSbVcuQ58RCFTsl8fGvZcNL1c7in0FKJUBUcdsNGM5IBOIHPNs
pvLOC7tg04ccG2QZ73ynjNeBiL7chkeGzqg/H+Ger6U8cS52Qrit9sCNjsAL1xn2dh6Je8gJLbN6
F/8smKm+4iZh5OO6dOZjLHCw6nIIdwWor2m5BUnmcIHXfPrBQOVdELFCRNFez8SOMTxy5mVzgf7M
XGOesdgnybXKgnLDjAW2okWL4ejm7xQy8c1MyMFNP946Ex3eE+yPVGa/WBFy08Q+siL/+me5VLt4
KSFx8gHrZN8G05Mfj/ukx1wwzQJl6iHhErqj5w0DhZt92SaC0dykH/PC1GPyx0MKg6BM87MX9EzW
eVUqnIyl0EeEqqd2oEjP1fV9Fkjcn/U1dDDRIn6RmDb/RaxhgwXqZvZzzLuCsi6aiM+5anhu00MP
tOdU/hAh+XB6YrBZsEgEaIIgGOdoxxLop1fKQY6tzRCXYTzD1Fq/L1x3hP4VS8JzAI6awwMDupgj
RB4hc+jGX1wT4Q5f3Y2L316W/n1RADSIeMqGOQKV7hLW03j7/r/wCmrMEXsZORlMCe3+uxyTo2w6
KJ1NeGj9YdzCT1xAigxyUFD4qnW1pirrpy9sqFlMCECH2R+5dlwcH59pbs07oUhRye6jTtufcNmB
Emd2AMfOd7L4LNCo6OhibwyYDG9xQt0I2o5Ov8G5C+RD0i5ju/9ix8KbIYprFN9ROUNJ1TyjyNtq
n8HOt/hTkEW8o8WUcwdQ/ddJj22BP8POGYWbtgeXpBtOVvc48XAyc+OHzVYB7zTX9aBk0jRzM0nU
PXb1O3+Gwd3bFokHzpYpEQom3Pb3f4yd127kWLZtf6VQz5d9uMm9aS5O94PCO0khFym9EDKZ9N7z
6+9gqE91dR2gcYGEEE6RoSC5zVpzjpmz8eKiaRvqN6l/rDPCkpNa4fBIU2B5GvJhOx3OhQlbJJES
gEvDcsvH+VuyKIL9C7R1bsginwwYSxYAWyJMYhw09LdmxLHT7B6ZV3gc3MBa98OnbmJ416K5/Gmy
MHQtjb66YiwaZfJcmP1rNQ0opJ1x4QQ9MqqBGPYErQkaQJaOGANh34WkZAwKyVLdHLM49FejkV2w
jC8tpDWL9oLm/ZJBAIH/NwTL1q8Oo0WzBvIX+MOyBcdN05lznV57aeMVgJaJSyZBvADaYzPZcG26
eefEtlD3IGE7LjX3NoL+G9tym1fjCv1qshgHI10yWvFfVwhzc2xEjSy2FUUblqacVDDL+ipcpX3x
oKDgiNi/D4L8PSpj1m1V8Qkha5KuWik9esFCPR0xmy0Tgx0IEcpwVIhrGCMkLa1qzIWuUW2XORGf
hf+jIm/zbkBfbljaQ111X/jEpzW9vmbZyFvCutNlP/rv1ERelPs1dbBWew9xnK/LjsgTvAeDp93b
Os05wULKNJtnXa8eehWw35u9ZIbXvc6DhkyhBI6B/ZhE0Z3lp59aoH9NgBdvzJiGFu2kxqan7rVG
Sy3uIjoKZQmYYC/snw2M+MuhHLdlUn4loMxWmZk/2FXy1jqhomgawywka2sZq+xHPZgWwLL6Q1HU
RUHnMz+y0lJUD5zsIuygXjoWHqYOqfc4PhMgNrCEinfB8C4Yh8OsO+P7+4E0cO/NNfnKyN+9lEui
ktZLpwamJ80hIJMdSaTsvV9fjFkRPuaDDY6SOtPcZqP12SyAk0THGEm3PmWXzIXeyJLkIzXKfZTR
1DU8mlYOx0jXHWPBpUj2LKcpSb2pHt3GpLZQ+aTY0uFbUjkoe3bZ/RRmSMVBukgzfDBdynC1SN6H
YLwd6jS6IXOOvetkz8ateOU1uFTNGBlTaTEm5n69lpH1RVBRtgmwxI1psx0dKK9jjVOEOj/ej6fQ
hL7Y5Z8yhQuWCxwZJTowu9WXREBAusi6RwVrhD6k8+D1zY+ayj0YHBth4EIVoc2mgzMRwX+4KBs9
XSFT94bGvaFk+qsgxDPOuoI4Eq5sFtbNTUdHG065ybcVfmasCpHK57x7VW1rG3gqzUQ9yt6Nujpb
HfkeofZVJ1B1qJCshEUrLi86LIQ5FCEbu2Xd958Kit71Th8odKIVULghU9RNyQXwZXEvUa8AY0YH
GhbH3GTLH4/MZt7UXQhjXFmdwONalqh8+WgxoPUN63Ga9cmmyND2a6bzgaRrGdWUmEyb7QgFpwFe
ABYlOoVsO+hBmdMHmZULdFpQOdzqpQKTbNT1z6mhuz9/UFngRPPj4k2xRFhOknFWy7yVm5unqqZ7
j0pfc3RK2riYhQ3nMaa2l6DbhxCHOn3+wLp0tjk4fuwPgt+Oi/uYFn1i7AOveRnn/9kXZboylGYv
7W4JheCmM6bHHEsP9Dr6opwU+xS01ohFfFWG4iFgD4EheadM+GY4Zl38P+bGVKT4+MVPi53jjdXz
GSIbB5YqDsmIt9Dul2JgVmYVjqrETRZ6IV965PGUCPs7p6JvUt02g/+GxxNCnDQ/O/JRpgx8k5cq
VC1DewEEs4IpxoRLEU/zanNjECnpVTNVkda07rOv1MoC7ajEvuoZ3oHKFs7UHkxkpvm0M2geM3f1
lHSRu9YLfbY4eE52RwANtV7yHJKYdMluDt4JcYKukfbf2BNbW9ZFGpOPOpbmwtBlQQMfJbfn5zQq
I6q0NBLNteYbv1xz3FJvgiDQBnJNzxJfNvwcl0aiAnpLOUFA8sWPUMvwhbpQeCy7TZ+Jp8ns0Dc1
w6PKrWXrJebGrdyU2Rdu2wBYz89wiloF5BQV7/VsSBaKBa1kRF+GFDM37nRnaYrccLbsIMkBjWIf
uBlI9AGRwlF2QxbDUmYXqhHjLaig4aaa3qq8L9ZYJytqtnMFeT5SaXJxe8T9XjN3KPHq4LUb5AKT
1C/Yu+yMI3NVDfR28vzVdPKdpxMizHyy9Bs+nU/gBDUzdAM+ZBW4q5TjQRuhhGT3iZRz44o9CXfw
OAgggg0fmYtJr5Y6RLubJsThajAMQKV5NaXXLTrqzqrluxd2c8mdRAfizdKlMigEGNNHodK7MZrK
pd6aEKJpd2rlyCA9/EKr9BFkJWXvISAOggJVU/JJXcLHCDoiCmkhMcoNg78rS/kQR+TTUsskjAsn
FyoNhes7ILuqyqZ3cDRqLXrCUWT/s9D7YuujIsr1Ce6MLHcUmTLOdUyiGaIiNEXVR00f60ZMbrZm
TO80dHWm35zQDEEkotNGzzkcyR9N+ubAjRNVKlRokK+Ze26LYlXFuP8D2UpgFkzagEiR+aQ+C7ZD
6VAQkzkOA69MNdprs9goERxtqvchgt0bd25IEE/0ZGa/mjZTdKtJJwqI8kMLCBl8WGGznNZ25dJ1
BU8FJclatMOEp4IraUHMVb8KTbYqLrMYM5S9Kb3nnsqo2YIICZ/N1qlpxMpHA7GX2QWrNkPQQ1X2
kpTZI/sS1LB8C2RLDaM9sy7WV99aRNTJWMA4wNaATrYVxzBAH60GxvJCsR62qLqz1loPk8+Z6dr3
qRArUnkpt2G7X2gGJVxdPE+pvo6stNimpgnNqlM3TUHmOn3a8cZvDkTtovULL23IzmLyfmZGzfqh
WZj4/Y4UXy7WjPIX+HJupib/pEL6kXezgtQAd01EYIoXYI2Au03QgIez360baNizHcfhVN+MCR0u
+hNOz/Xpsx1Aak8KN5gCfD/0B8VstZpijVJVFN4lEUxlA4fywmb3wHatz2Cw1+Kh7I2vVHIFOulI
Bs4UlvemldhbfcIQZhU4yEWtmoPjmuU9FrkHLcI5a+X0q7LIo0NLgENbQjxPRwadkRHHGmkqY+1+
ppTeL7u4czat7wKm88J34q9eqs5pn/yJdkXjGHeGl3dPTRvHXF4oeFEw7tgJdhc6e4e20RoqXVb4
GCHRNZKx47vs4b5NDp2ECmBkaRgb3MnDGxG2xSqpKZEQwvvqzdFpvd3KnQIawEkLDRab4yG2ovpO
jTXFxm42WEyAFPa6Fb2JqY2+qki/dcmOumTj9OUOdJRWSrEbs9E3PPtWNxe9mgfXGcAlJiFM1KIr
qpWpNWqZeYBcie0y99gSioeJdoJt0+kVTvDhxR2LLbAND/xh73OGrWvo3o6+FC2piBBbWqfRMUf9
ewzG8TXvJpIPysbZjVnkWnvNPDhzWOL1h5D+j/oayoYdF6mr1fin0IBW1o8syIPJp2fiSgWkztao
ZOrtRJvth+idGicM0AMvpayDIp2CjSCX0yvobUZhvgpUmm6crv/ZUU3YapPpn4QGVqSS2IiTEhzx
/FBsaNoGxOVjSRjxoRrS+JApCtRIRBOuxLPnVFtPTPg4WrmRgtgoled7rySiarTgbmkSVqOhE2Fo
l5o8MwCqs2Eb7sIPQ2NNDGsMID6tVtIau9skc7vbCPgmIDePtX0/BwkG5rziuB4aVhjFhlPJXreo
93dSEHlb1pZvUnuEDewluXco4LZgwmOvf41QznwIeBm/tyatsbj1RlDOE36TRWw380sSlNkWfXSs
oeGSfKTwI7NolUs4qd9f+mTI8XDVyJi2Hd+6BIGoMRi3RaNtr0mgVUbqdmx0+KztiG2mG5x6ZYF+
n29JOQFPi5sMV90IflpARSJH4yUOgmZZmrp/EL01T0gJ4F3bIA7ADvFVk4y6FcmMWJgDi805x5ND
Yx4DDsBGweShZq9sZuj4BxNTtBssbTrrcCG3odRQClHc9IXDBrVCkDtCQ6S/E2VPo3L9p/ShnCe0
2iAuC6tUe5kUpjWbWHqrvQh/KE32kGsxZ6b63MWTwZnoG0F8qGvEkXPApg/PbJlWkdzpgFThaCAU
b1h47c0mRaii1X55L+PxpZGZt2++z9109qbMbxXj6NsWrnz0rXg4yZAEOms+c5GtRMdRRdptMlQv
SKPH+yitw5PtxHQnzDH86Omw3IQFuh1EgPm2C+vqkEGxw2nA+44dyNgUW0nPMhVQtAlWg9IfC48o
WH9f+9BRQNoLdEhUhiOGNZ22qd+dvj8iVCdvdY2NFIZf3ESIBdZ+jhAIpP9XmhjjZYQdoRcD/lsX
PUyNX+R0PRErVSEOkiLdcjV3qDyHaEcfimKSNYF1kS3WyDz70qKGUV4P5NO/bmV+jGhl/ta4IEgq
82fwiZE3274uv+zAtFYp8UwLwV/pYiE4MtdmpJFW5WLCALkNKt/ZK/FJE2M4jWaRHlLwWGau6rvA
MB6vxwjIzey6pvJAakV+nHRdPcUWAragEK+dnTfLRGcbGSIBlM2BMyLHnGl7u+g56iq5IkGC4yUj
As8REd4YeqaehoaYPwlpFtG6RymqATcVpMbCwhV9R9gCRRHIq45Z7itop3dpy+rDccszJpUHFurW
fW7ZzXPJFjRIi+UkKvrNig4dHNXqqBw9ORIOBb5oXCNNBvw5jOWjRZppqRUfoeuOP0rd0mm19KRd
2O0qrH0K/ckQH5RZUoCRdXS23fLW6Fx3JXQvP1P/xBtALO3Sr+dvw53wReo+OG92uwvEUf0JH6mG
54GcYjzKwUPVO+eqI6urqPsHyIDWji074qy4Ly7p8MsLppWEVTLgvXj0PVc9WtJhw6KiN+BX+iLS
2AL7TXnrCOz3UsJ8ks0R0qt2lzFmzqFT9PQjA+iNFNnRKzwEtRA1bmGF6vc+xmkW/pN5Azar89ZE
D91S7mBHIkq7AND+2WdmsBsqzEqFhVex88lusvBzsx+Fg6fb/viGo4SlbVBtcgcWXFfZK2Os0s8+
gWoL8kqcTJGRKDOUF6x+ACAjGIO+Qp4fUZJ9BPFBBICWRl/0DjbjEOyrprCeS9S1iwba1n0ft+dZ
nbqKu76A8oRd385zEjVT+DXXy6I34vDojZN+7DV9oF1DTCCwfk6aTroP4VLDewSS3YlvqVURL1mp
8KiChNxGB+JgNZJImJiS3UdvH3LJGhr/fbpvKLbszRExTfCkUyYDiWxVi6nsy52t7GqTFRBvVSZz
BkrUZSClN/QK1XaKHWelfIKZMJCdWsHmJgoEwzzmwciJIEV3EBVTYyAIloJAD+gvyLq7AWUjCFWk
MmGUUZyXLrmsDOqIF7VbE2OPMuMF3OxTTCD3NiEGBGFRDkRDP3aMF5um6XV4ntOdqec9lyG6zZBm
6QoNMxdTDwmgHyYQKq69KCuCeGsSiVeDgX/Lwm0WadW9HYOUd5DggiCG1NC02wBdO1jFhwq8BLyV
ftkD0Tii4XK3MfMoGXOElqBVJ/0yxO/BjBpCE+2PDpRSgOFJvExpYcmkIgzHSKmJQFylhBOQZFvY
W4ME0nyoWNSmDluhzntunXTleN48O3kfWpVOM0qLYllbr6ZSPVSm628My1U3bmFs7Ky2t02iv2aG
fGEdkbJ0LZzF5CAQdA1IvSaXBs4UALJdvE05GbPIF6dwINFlRK1PM81B0KkfGNty9mXIizItfE+Z
oVSNLsoRLOu7Ot1YnJSrqG3EJk9y9DHhK32w8IZBHY8ShkvI049tqr2F8/g31uZ9xyBOYbW8G2Pr
FIw09PVAn5Zmp7+YVKsWqNNn7ZcdQ1o8ojweXvg4dAVR6+QkX4ywO0lXkvd2NkJbsPbsaujASN50
gPgxm2OoFCEYxNUj13gOln4g413CkJvhvLFT7VeuwS0UqgQC0ifNKgcDMDQoQc0wIbek8/dDF74W
LNQRR0M0wMzwPBQ53PmJwMB4+jWI1Caukv+W2WkNz8JbIto96QZWshnxQXxYsAv1Hk/htM7tnm07
baeFLgdaeKU9V2QW0ouqg0vu82BgbHT08qE0zRML3pyrpvqqKNfbiaKqhhKpsDSs1LxMqcAh2Tq1
d5NwkLeWP2Tu3TWi//J6TKR1bb25bNxiRx04os3Gk/FWDCbyb3t8AYRFZGjc32lZV+7ChvDKbu5W
NqmgXosiuKIQ3CjSNqIO9wHY8oDdfv0smtxZwW3OiX9l2WWJ4ug4TrDplE6cKu0RuDFoYU0aFLUZ
U+Us0iUbeqIl5jdtyuFlMDU2yYmQfAVVTuwcIeRkblbS3E5ZgWMmjzZm0nw1ILIWvv+QWkNzHEJZ
LGnjHGWekQDR0zDSrEMXQ+vuprs0ReJfiXFf0HbduHH9MhrG/vpB4gnODPEMN2cWLvrJy0S6lIqQ
R9JAGSZuwgRzPyVZcsDr7mzHfMuaU0GiRBOQlt0ZM36yxJ69J6boRQCDuDE7cOe4SAlRHPXHyBxf
a07iZTP7VuwIIaNDQQyJYfxatqyN5hgVFUvU/sF5zPX+1YoQvGSfkaIK2MUQt+wJo7Kl72KteyFB
7MUamS/DkwMAGxB4AZdrJKeNkXiefX/QCaAuPGu2pxDQt54dmjL6rG0oY6NYyx67htTcl5aMsm3B
oIZ4nlZIiWAjaINzNLUfsqKoRZpfssQl/JopG5NYKu6tUX+2NGSobKSo+OTJG2JHa0U8oKraXcbq
4KbMKQjlBrUrD4SboxQCaIeiOjxHoG0Rxdto7g5vNa/6rHGS+KN6J3EeYkp9/f4cJVBmh+XaNXGe
1fytcVFSkLLBf9F3uV5keVWe6aHA8ZhSkiX4PG6g77IMXbNKxz21WO/Bp3bUWOHPQrKHcDv/qYCV
Q3Q5exCZ64j9CHr9/bf/+sd//9fn8H/9n/l9jjcmz+p//Df3P/NirADsNX+5+4+nPOXf9Xf+eM2/
/8Y/TuFnRfrTr+Y/vmrzM799T3/Wf33R/Gn+eGf+939+uuV78/5vd1ZZQ6zSuf1ZjQ8/6zZprp+C
v2N+5f/vk7/9vL4L0oOff//9M2+zZn43P8yz3//51O7r77/T279+Ud/f0/z+/3xy/gP+/vvtz/63
t5/vyXv29b9+6+d73fz9d2rV1t90pQzTcoQldctQv//W/5yfEpb6G0Bi19alclwH19bvv2XQzgN+
y5R/M5m2bdeACiEtuPC//1bn7fU5pf/NpcZluJZl6g4VUuf3//kC/u1A/uvA/pa16X0eZk3N/2pa
v/9WfB/w+S9UjoVDyFW0hU0bDoQr5uc/3x+AWc4v/z/taOhGbyXqw82rYGe3hI+XSMP0sK7rhab5
B02Y/V1O/vcTjPdw2UY9BbD5rq1ysSOwBV+SPURPpuOED5aBOnV+8vojVc1XVyn9+P16+rYrT3cI
eJ9fAUkkOVqotf/0C4373vmYK68vgGmGFQakyD6zQsWAGjLDz3ndmIX8XWR1X5nnFkevqU9zGOtN
gSHwIfC6bNuSOkGlpmwZ0rAekVxcf+UYXzTP+mJzLDH44OK8vnTC+LPV9Z2rUmOjQmk/wVov1yAf
9dX33dZnRVNCP7neHXCBsfeUX7kRO0/KJWO+8hVJQVOZHiZ70LxtN9+83m9H6kd/elA1002deWp3
fUKDL7CsNZXqd0YJPkCJYDyWk4W66Hrz+kNQxjs6RsonzK3NX18SMbzlS4dKStY6m9pIN6CQxMWr
8IB7RIBsBxotL5bhH50qCT6GkoWOJirjFnUT6sq5W3t9Au3cNmqH6uJ4w7AhWF7b+HY+vrQgva8v
SOjQL2xfe0kKmdwx1c/YkYY/rtD8x7QrowMIRSqkRstK819PhxVVJ2sS7TmvTjKqW4QnqMgyq6+f
DIrTDIU+NZwQxbSgYrQEcKJdmkqdfacvb/90bf7z1P/zqS65oP50pjuu4Ti0BE1hK6Xmc/4vZ/qU
dm6vlWb3hlF7pRdwsrBU6ju9TOU2Gmkj2vABTxTRPmNAo/O8GZzIjCaRr2RRnc7bXNS62T1nVD+Z
9p3f5shtGqfeptMs72Cnto/mzViYGyej7c0zTZfmCQg2uYyOd2NUuCcq2/IhSOICWcw6E+jjyDeq
CIqVGIZwJcc4O/WZTPxl0jNLOE7ZYm3UjTVqnUsyFqzWclzodyZ2YK+ASEFl480kDYFa+Njcgjv0
D3kS7/7zd2fKv353rlKmbioBRcfWMbT8+yhRTo0v02Ac3qwkM29JSXms6L4+d1JcjMh3NmGeKzzP
cvxh6t20JGnBXadFiVERfeEjoSft0erFZz/vTVUd9qugrttl7YzBXFFqzmYbS6KIJv90/RGAWzh2
ZjIeVCCY8CK6bsCKUAnFdLwVY8RmCGPtqRPGRQy4ypD4GCtfZIgV//NfLu2//OXsoy2GaGVKnTFS
GH85a/q4MiuwBul7V2TsUiBkzHCf4CNFYmoUrf5Deph70VeaWwCYx0mL2kdndut3yQ904PLQ+sRB
xnqzNgJ6hl4vx/uRbsf3j4rMobBIiSWNURf0hKmFiB9ZKPkXkXruUkeuT36CPu4t2FY3YK8eygpG
YlJ6j1BQ8lsHBTXq46zcy9T+EHQs3ucb0//cwJAObch0jnwE9Ri5ETAxIyw3vq4Nj98l7P/8hTGP
/a+vzDRsh4mNKY/9rW3NJ9OfppRqbINC2q35bgXUbftaPcHYR/QhCKMloEw9hUMErhENU0JLCQdX
IpKFA2F+Yesi2pIDn5zz6DKKqD4TnXHbzjtFnqnPfzyEQ7fbknoIB3oI2eQ6VQUyzxL6OnuSbWQ8
+rr4FZNTRJQjp1yj6d4ahuUvV1acsPAS6I1awQpXPrmomZzr9ASJcJqX6D+WaQL12DbUa0fgw8WM
vQIrjxrvgsqbNj2QAYC8zqapGvOF4jue6DL8gK5M5xSiCv0qItqyehIWjSJPnkR1DuDufXoFO18b
cy0+5xgBf4xFeJBWddTLiVw9CrFC1/QXQFsagbtQQVXsB3AaDaqGE6VW2GTTM8yYFYmEwSuzXbFN
PHEUXuchzI4Q9WLaPVeWRoBLoBWP7sA+Dyne3mbPZNgSoWPVUTtHgPOGEfk+zQfvZ+dgAbHs4T1p
y3IRtwneUBbRjtsSVZPhSHcA256GkmzjofW8p6agt4lwQ3uI3SqB7qfWOgT5X7TCv2/88ch8Y458
69VXRXPDSQfvWWhtCOoGb3LatdM+Ll6igRkMDT5NW6clqDdE2PkIMg05Pc2H3Nay45D1LxEF8mTh
CQikdjg6GN3GHxSny4M7N1m8uKgWdohPFsItQwVJy7RvNdLLvSLBldR71HLCZiumLLuvAC09se/p
FqMROdu+DLKnTnlUmuLiWaGsPnJMIb6zJz4Of9zS9ajc6mFzdlWfHoHrm0QNTTswBfXdtbjZY/pC
kFHKTd4V6zR3UAywU3zg5NnXbVFc2qrvDmZYpZzlfNUwca1DNTGKdHXc70y/GontJJYRImEQqE3H
+J8uHRyf+8730M1qLRphKznYJOwdismJNm1hqntLWCEKe8+/DN68iKDS/mRZvqrX0HMTyoONtqE1
4R0C6s+H6y3ZufEGFO/lei+2AbNonWnu3LBGwU/imzU600GDRbx2hUL/BFYBX59LEDdxhfcJDKGn
MPbKQ1ZBdGbPLx7rPH3rQGCoYJY29B0Ggj9u1VBAvx8jxGWFZE69tCx9V1buJfthorE2eu5n0ffQ
XjOX5qfdiicLFctTqQ0P6Cz1W8z2PGQhkjALx9xdXxHHPRwIWA4sJ7o7vU4ttFNYo72VJ2CPF4Nh
rFqIUYu6rOi3BUZ9RwW7u/Uin3yQCkP9URoTnZrBjpCxVT1YQgxJWV4X9JJVv8WeX5Iv5wz3ocrG
e5YW47K32Zchl+JuaGsA78mrQ5JisdGtjCOlOvNihu/lVOQvfQp1pJy0bhlnyDxsvMivLRgKW5a3
aWmMbzLRh2UPkudQJFn3ND8+Cm/9ffD6SgWnkNync1dQaak1SC6OoFzpMCFZMEMMtQVRif7EQ4BM
SAtdVjGU62sDCJF+eaBxe1FRPECax/kCfT95UHF2TudJukYCuSxjX+yHKMUWr1rQJcOCYeqXVrvx
m+wB1/RhYm2JBdKXqtOjEROdW2zSDlWzVrrmBaKHD/bDy47XuxXSltHTdGChRbMTaoTEZ3nmPSEc
NC10ozu6pNjuorJ2toEyjdOUF9oKWCronjozF6KgNFlk4RzgLrJ7aYXROmkFjGniqO8dlqPLKCCh
RgqwrT793NuiCcOnwTXIKPMvWiqM9BCHUt1zIhW3kKLer0uUJkIYrgxbOyAAApgwRuV+HMA9x6lh
gpAhb+FG1Kja9Bi4Soo44jEqm0NL93afKB5B6roACFof5Fw+HJKCmGsaZ6mf5VuvKPz1gNrrxscU
tQ1FwtWSWcSnFkYOibKLtrGiniXqyPjeflBja1T6woXvPw6zx6FShY1UqwZrV+98tONvRkR9vUwH
e8PuVYsduSHGvEbu4pjPmAoe09FJPivkO0DTq/axgnizTDRn00VOeu+3wynj6joAkk7vJ9VRGpFG
gxCN1Nh2shAQ0mqsQvAbTs46FccvHrw6PyfCNtG5jZbNYk7RZUNsgujTTsNNMdhFu0SZzlU8VeO9
kb/GhZl95SEgtbCL20dNAutwxvKku7SGGMz/uY67Lua6EbViY3f6burTuwCUyG00UG1ogjZamvN2
knDZ9En46Runtly0oIlWld2Zl2oYQ/AxGF7mkJRLCJZb3F/b2c5YWPhE3P4QxWVxTsJhZiM57b0Z
4swrDPvFydzw2W9CuREDfZqarIMnI60+UdTAAui9jQRPanSW8ZzStju1dKD/dLef70YB57STNv7Z
icyfbWNqz5PUwIJDZz1lchA7anEyPjWhiGiPT+LQVGYEBFA64vu+RQRznHEaYDxGVZ8kdrvxElwv
VuBoL7kg8GHKAkJQysK/yAonhKmxvA4T41gL+TaOpXeYaoeicqUECI3JO1x/RPOtfurjdVsJ3Hmm
h/cDXZtAeKbTB7c985acBjJYyjRYMcWKYUWv6Fxb4hVhTm++Ua2oSGJxKnuTySCbaanZdsp1e2MV
0nnKg+RH05fpZ6Rr71aZFk8xAR18f9VxdjCFnBdP8fzDLbAUDal+LnS/ocDmrRwnfvOJZnuE1qp2
lo3rNsir7q3tXgkOVBSEQeJPumDLnVifCio5V0xSPg4MHFsHIPQWo/2I3pX+2PUl+iD3eTumP3QP
AUxm2W9ZJ/1l1BdM9cYoHggGdmla/NvdpEXiklqy/KBjBNaVUTyZh22tH24zIlsxg80D+/wjN6N3
K2oePJDO2zKMzOeup4SmTRVFhDIzV1PelGvCGzEvQbY5AoHsHqKufSXDLThrLl6rovC0TdXD68Yh
Ry8hApkzkZC6ajv0Tnyh1HGxlJuNZq+pRPWLoPCAfiKHOXo1cezSuXfzcJtmCIUXNP8lyTUOGqRs
PnNo8tzSW3mEsDO+RRJiNikEFvO5Qd/HmHpsGV5ZvDId+UVHCHMM1RNsu7/ylW9vp8pLkDsifa2c
JK3wBdDuur6Vrm29jGOBqqBcwa9m6GIZ1K6lLbMV9R8PaU43HGQ4EVo+v0Hm+Lcj9MOvPtSYJ6f+
C2fb943xfx65PoV4XBIPS+sC/eveHED+AmDHT2dOB5t96oMRuNlD6YSna5/WVs379U/IFWofCSka
K24VACcmDD7KnCVTnk4iYymOqVdPlEcG4wlparnSNDu+q3JD3MSdO74hhb6Ws/29lhe/NE0DXij9
ZDiLeUhtR3dtoQN8kWl31lh0L1ox+I9sieDVidb6coYLuiWwLMoAdjfYj4VrRyfLbIPHukt2QDxx
TgTCvo8yeHDXW7CeCBCR8PHmiWNKIR1kExLOovQQZHQTJeJZCfCvHw37dayPs0ENk8/YyO7SaMWB
VKHiQIzjjCstSTApnFfFIVhVKVmm3ysC3S67d9TKS3fqvNcsprreiRYJkm2l9tJNqFFAHjQgwceg
oaeMTpmG7Jd4A6JUVQ/B5Ho6OUMTfxjsoxcq8qLbrLV/fp9EcMq2trQZBVK4UNfroEz0bBt2bruE
LHLbdyippWEQX5sMRHR9f6w2B3d6Lcs5YdIiYEalkUSxx1UW2E+1uS9JoWPc9NAndZJzYmqSr3ze
6SfzNFGViDtdE8KZ5WUpyl5b7gdcpKsIHNi9H+Tdio0SW1wfdUvuyeBumOMxg0Kdc532Omj8kJNV
Dz5INdPnahcizfsSriGEzIyEFFwUhZd/WRFS5wTWaTJo6JwAcN45nst5M/XjW2JS2fcQjTCoIF38
voLo/JGpNsUfgCSrc6jX4yKOUFX4NRW0paVgRipYGFvx0aHiY0eV5tij44GM0d47oWnAXDFvTq4r
MsQdx/maP9ix/QWnrV1c/3qRI0IlxQcX6vVQCvAFdhfsnNZCCJ87MEtUmJ8Dw+6eioHesbJHd294
qbmfTFTFbWkGj+Ec/1eMfrUTkR/BABAkyVeE8LplaN0FGrmgvlPg0xEYRL6PgTQlpllnwLgFHoHC
Qz+95la4a9MxYr2gddvWAtsrkKMTUBuOP5IQZkd7EpStX0qJOlWUqj6wtgtARLT3g48U30/HdHe9
DhQKWT+bkrNePWtIW0++5wS3xZcRmmyyveZkW6p+qBSZZj2xkK2eNA/Xh8K+eZyZ5SnfU0bHH30Y
5yRxuTqExvu67gyci8xmq8Y3f7U6NP2UrFIChqbJa3Z5WVWHycutdaD06haygrWO5ls5dldcz2hF
NMfjUIVrj2Ld8nuD9H0aq3gWx+SaSSptrJBX2Sz99BHzspu0rM+EWqIZRtDdlw+xjNudgEVH95KH
YkpzZK/9P+rOY7lxZdu2X4QTcAnTeQ2J3ouUrQ6iVAYeSHjz9W8A2mcbxa3a8W7vdRgASYmCCCQy
15pzTHNYxVFLhhs2yiVRL9NtwAN3HLnEoiQlerSf9tCCYlYg5BVa6U2E0vIBuXKzJUT4uSRR5c7k
5Dl6BHLextza+6kr3zzAcEBQQh25bJ0+gGCIoR+zCtI0othGAPcrf1onEAyDghc7zFKBm0iXHZCc
P6TfcF9dhPSHy8eLRq/UKCP7re7E8mG+zPnOPvZAntRH15XfsZFstT7Cr2ZYcJVbt7yGOFGwfLko
StsihX782hGpsJcqwroGo+5LDUR8OYDK2wT2GFw0GT5UKdbXKvHHO33QxalQQmLuwPBWzFDGg0Ae
cNKUkXrovBkbFhHE6sUMUaTPAzIhbYSzud8m6OR9XDBJj/pWLOrBx6DHiLcKSX1BnTQvd/lxbxFM
E2iTWyE56q+mbRw12OhPladPHM7c+wGtjsZi8UONgF9RgJWP1mCmq8ztzX3YNd0hzDnb4igcljK0
HFJYpq3INw+aDujbwFC+SgzdfzQq8AtZha0iAacXC++H2uItqIZmfFJF8pRNudZADcyjF0FX0dN6
3GjS9c9u6AuwjZr5pBUBbBR6nJuBGIrtsAHy630bm4pKtK0boBvEsIOkLFdlklMCYeqPYaWDO1tb
24TF/UavCYqR04wFlk2ymVqwRQJS1LCowkNfWCYj6sF5Qfvx5cPWNC+iUAWpnZgFEeukj87otQ8C
0ZMNwP5qosiPEgI8MX4nawpo/cXSyX6kd1k8c0IT+ZenwTcVh2lGBA55dbjzIOAMP6DofSE2tn9V
CqrhuW3W16Bk3NAaNzvqHrNcElsUwhTx9/tBWq1jA7ZJMo2/EyLrDkVmds4b2Z/T6YVoeiFAC3Wn
KvgRMmJyznYGSOBvL0w/0WbqHz+xKUVFOa9r6HEbJMIn9JoXSaQ0h4SR8GT6TBpt39Pf+26rs7T8
hk2nRkY/1GdNdPneIL2ZvgBHAJmRKbmrfXMMM70j7CMqDf1G8piySvWGgl9emqdEJSFJryLrLdcH
+mAi+2EEiITpm7zkhLcv08yNjrnlW2iMG2eZmqF4GhBlU0N5Ym7SIRUMp+V9Uj1nur1T/AiHMH5G
1FFRTXmUt2l85zSL2/c+VJu7RjHzhzIRyw6xyqFVs3jnGeGFlFjz5CWheRJpUxyF7ZN427Zi0jwM
3T5GNc/33IL6TuG9DLTddqGOA4ojDJ4oq2FbD8f6RBk0wAmax9tILQtkpTYVHQdAExHAuwrlVuQz
u5duMW6tPNQfy0hFjuaMXyW/HSiR3TDOBvopsQLAqF3YLJS8SQ5Z2u6UiFEBR6MCKxRy4RKYBRc9
58rOt4rghMqIClSHRUxLwvwUKaSNwNhyJpJeDMmPliMqF+s78rGpk+4Fh64u3lUEUVcj5jrl/C8A
X7DUeDRbFr1kBqEZz3VaIvx55vhqWF26j2RMnV7vH31Zee+BO35sRGzM0+NqEpNp2n0N9vOHEoBe
iLKkfBShAo3eQeaIaiyzTZ/lNQ8jGOjNxyS3yzKyjsPQgdFlmdRk1fINO4IZ18obE79wY+V9s7Km
Xe7ey0rY6XMsXB35Gik189sizX6JmYaDgTVsvgSlPPUtnY7Ot1VQyx5TRg+3CEXq8DGUoE8moaRH
n2cxSaPoI2mr+d9QsihYKtMuJF140ib3hBCk+2VGQgZdd6ALYDt3TaoG66jsw3sMC9llfks0mA+E
PMu3vCnsS6eRPWZiWkFRRpGhzeSBbHrnlQypYp1ECWbsaZfv8KoZIr0qSWOdNQ2f6Py8Y3RyKdoi
WXesdlI7Vh5UXHVHyXVWpsJ7mJ/Ki6jZeLAJ7vS+9h7mF2oAHNwe8A5Hpb+kuGU/1G5sP5QBrI5C
ungoe56bXzA1jxJxLI7znhHJkZvcm2022hbvM8BSFscPigzEKeiGRTivELOS/K2PxsfH9PnjvOzA
ui6HyO5XfqeZp4HwoPsmzFlc+XZk3SuCO6w9+q9x7D2MCNiZLLCQJWYyrh47U6EykZTlY66i14qN
UtmCnKTe7g20D2lKVesRseCY6TrY2qr4At/+43uZ//Pzd+AYqXMfjKx/hltuUTNjKGS5V1xaaW7M
LKkBGA4B/yloAfERRMV1SBwVIgWilrvRSsgPmvajYcj2FeS6v57SG6egdG5ZmK8a94YYJywgk/rT
QyaINtCN0T/QdVFYF1rezinK77IT0ddpwwzKjw0fYkpfJt/rZ1ca6g9btBIXZjUwLy3xdkbBHuId
F2Ilb/O0YzSyxceNWfPJanJIxB6HwV/HINSAOVvtl84X2Q6/pQVOPniNdQ/AQmERSZnbUU9nhPhj
iqpfHWJwXEDPXikfI5g4sWLStK1ysZu3Oh3yWaeYT6z1kSDbmbhRE262VYd+dW56ZZNlLgsqsYjR
l1ZkD6VP8eBli9iryFmblMKDSoq9iwFuN++KbguJA5O17/70yYCbN8L/bigtkKEIdkTGfPsAXiq+
Kmb3JtpW3UtXRNckda3LWHyZX2o1/xRa0tn7U++4FeFOx5l++GjlWlGXrPEksTSZ2stuBd6u8JlH
IEJwz47PgFZozU6GwkX1wFNDnMtDmARUCv14o0tQCG3u+lcgH2ClnXr82kvIDaXvWRet69sDMacx
042w/EmwmUb4342RR+eKN57CUTdeEhdyER0zFG1jvSOrMXifSk2FUhtvmT1SUFbsctvrnXFUayyf
ZDdhNK+uqqFUV3ITmk08OAQRTLstQRXzIK8krLzBCicnqZKhNU1z+TPGjVSQ/tUxkVx78j05awzV
fQBKR9pEVfYHr7XkzqcrsPHVPj17RmYvFOlET4BbDo2nvFLk9dOHUQNs2WvUp5i9WPnAwiA2ifXD
fnxfp/EDrU8UFkG/Kxtchqu6JZG5y/DCw9f0TvODXbfeqRpgOXqAC1aaDYz0zodWsREGgpQYrQmr
bgUlCT2BK8vo+GoRt6JmlnOanzIrvd+OnrHthXWdz7L5zLOK9kLRLjv5esPaTcHwyAwKQocslCMd
zvaleEymJsHYODbEPCB0QRXJlSft/OYQlnsXun76bkSgjy3T+KmlAY7jXetEzlMsYcLESpYs55Eh
M4eNiV78rutwaVVTN16Lt14GXyoRot95lmh2YkK5Te3NkIwK4pmmmkyVxQOtUvfRmduWKWjPjArt
RbRdeeiKrAQLWgT3kZpHO8Oq4cX4KaKMpom4kWnpIyrDpZyqs2S3JPtYo5Gm2IiRbaujWiWTAcoI
q8ejYaA41InaWvQBCJOkrmiI2k6UL0dHj75RPIuuJJFsGj1ktoq41GFCzrg/eqrYO/MvQw5cUN6w
x520nP1cE0rwTaxqiVflQ2uSWvADccRc0hYXupdKf41zOd1FNP6W0PIvKJ7DixIBdu3IaXiZt0hO
qhf8wHjq8ztdt613wHcoexX1MuCXX350iJn7YSaK7aWY/2+KLtZWCMe3MxS+Mfp32Kb7DoF2A6jV
VJ8znxJDOG35BJQCEi1XVe7Kk149uOD7aEsK6sl65SuHvMximNZDukrBgIi48E7zQ1lq6uZf+vHm
pM34S+HlskgXLkR6B8eVgwhLfNJuJGE0NKJTs6+xnDo2Of6RKpSki2r1skfksksd/ZkKQPqWVc0u
iBFJTc+EPf01yEz2qqsxTfp1b+wt3x2PRm6pCBMozSdR6DPSNmW1KNIYxEsvjfu0ds9cMfbEXtlN
vKzb3GKlEQaoU0ZYebP6G+Hm8YGq3h8PZlHjZLOjbO26Y3ZwCKPEwlWTxTG653p6iBXZbvXG/WZR
MzlHnUHbND2FI+ViGpPymXFnb0xmKccggbL3fPPkx/2TktOv6W3DuMwPARYrYFBWvtbDyPx4Tut0
f+30UnLuZtYaQ4qytSAT7bFLEb1aclMDD5BtPionfW3rlBfmL9+X3Ev6dkUfRS770SPlI1LIkDTh
trKYzC6KCt2pM2zj3SQhRKgi3arWEO6aCPpQWJTvvkt2T5kn3tmh4D7kbq3ccvwZBzszU3xlw7Aq
wXe9lvr64+JVKFC9Ma/eEuxr/5g2wtqyf3RWtcWXHH6PNLDqSTns8Mwwz9OddtxEY3tzO7dYtjCl
qYrhcRone0lSQu3Eisui21X7LZkfxkIGBo31KrhKasJxVYbvQ+azhK2CZ+mkNLzofawd/syTsCtc
JKs2b4enkTCsh6ZPLOO+HAZKzs9AJY2nxDPNA8EAcHmm4Snsw59R0oIiGZ3mPA4uZWBVf5IMi+ey
RLRf5e2/nPzO53OfCZVG1U9zXZNbuP1Z82WVbiY19D1flemMmepMnp2lK5EJpNPTLlam+oow5Uul
vU2Crqe6xK1tc5Ve0MndymmvToPued6quHiwrgbu1kureqeNHahrZoZ6T7ozKSdM7yCKB0f49EuX
ieY7w4oBWsDUbq6L9EFLrOaQDsqPWoX7KwKDayKhJ5KkRbXRCgerUfBeqdqp6l7C3uMbRA/GeWSi
FMQ0tNH6UmKpVWOVObiS3it4K5f6gZioZK/FRX4qtSTYScOnLJy4HvGYlW7QQnCZN9VTG1zBq7S3
U7HH6E9+FIrznRhr/WneDSfrFpZ9BAeQG2w50HOFk1OsIYARLidC7US+NmTGNMGeTuAjYTNAqSqS
3ia5AtqvqjzmziMhrPmp6Etxs4FDLnVAprhimRP9y8iGt/vT0KYjWnEtJFq2q7GmN9V/Ko3AHjtA
rc3qa2Qiln6L/Erb1X4znlVmgLhrEkpiWrbQ6U0BL6JnNj+Ef27Nu6nYfdyczKxb4W0Nb1ZGWjx+
3WIda46+rmAZrMxcw2v/Mb/xKcUu1dLQKE62zn7ecv/c6ogB3dQuXy0JXDnLffR69w0rQfoY8VRc
0tsYbGH+LXW6i9k5yA1UycWU1YhMQz30X9Sy7VZ1Sv4o4h7/Re8IwwCbYbJu51XgpY8ymqhkjrP+
uFV5E2upSczzrGWKx+ZrpAzJEsYga38Q/V+jkWs76pUXL0YoOvQWnXzQApO66G5+AwqfbGmXbrtj
fgJxPK6puU9XbVrUC5FGzvXPvTg3bHr2zCA9IqIJ4/mfRB/qaD9TfXDeJi0IaqTiGWLcT48s9buA
thTGY667BtXQRQJvmi/FvjGXmRePO6uaqx1hqB2482IWaQDi9L68FTjP9nkhtXAxb0pFI8/J6QcH
h3opmYr69Kkz5SatsDhjZiWqee45fPRgfTdYlRSq68KOb7rrMwXGiR5XWXJrxvxq1CgFVNlca8Bu
Oxx3g2A8L5LDSF1IdlAXXTe9IWxTzzUVQoBPqO76wcjXoIvuqs6pf3DUPyl+Nk+eIiGi+Kq9d23d
maJd5TLjgnoOVO0FJm+7/mi6mH0R77KkiZZ+1pQPUrduusTNqW0wOYAJVLuBBLYYPQFCU6rWCmE/
IUwah3i2M9RNySyZU2fWDcgx4L9BQ/2cThb0MnLilRf6iK8ZixuGyYtbe/t5j+qT3LN6Rm4F3t22
kWhTjccFYWMocyl1fM0U8nIFYVTXejDLveYjVAqsBjo8Zij0T6DKppaZ4U1dvrLubj4gXIgpKTHR
+HoBkAcnA51QMK0yzempqK4WqIUhybmtwZ0ns6KVLPL6Oj8k1RHeVPcQopS8ijH8GRoOdjcqHjtc
SCYdg0RZaFrgPSeWePNQpm0+6lmsWzOO2sblpgbhY9X77n0nteBjC7dh+JhMrzpKHT5+el811u52
MJnxaRSC0aZRR+UBE+Ki6sPqOj8l+vqGfdM+za+lpdbcMV/T97IIwycr0Iz7Ro4K2d7sMkIRchRJ
WrR9f5znDrYfTXgagf5zmkrgA3ABwCr1Spu0B/Orf+1qJbgqFf8njTJj0bMguWhN7Fyqkti21CGK
+a/nPM3OSbbQFmEq7Mv8YHTmChXcsM8bUlTbBgt/VhJBEJtM9/pIbW+tahNK5hXRfRHgCFcUcvHm
GVU+NOUkWj/NU675qflBp/e6GH3zjt/tYXyjufzKkkEnW57gc2JUuz5Z6aI2ngTxSKSksjt65TgR
oer7wW1oY7dK5Kwt5ZWOGl+VHW8bNaLHVcvxpVAupXNWdI3yZl2b6qGZrnpANv4dgAhrVYVCX9ko
rHbNaERnUKfuPU03qPCxJtfkDTFEgNRtiAvIzUU97tt9RyTEjiEYEPTUExa23CqGpT0hUgfDk5NZ
y+/batOClXtUfVUD9MM9UjC0WLQ4kOwDag9pnCZxx++VwM5ZHXgPMbTvh9bQlmnleKd5D3xsd8Kp
s9YmcG1cJV99oQICn/zY0xblI40uRG0X75pOV2i+9mjzMOUfTWtfTRfmOO3a064bc6mErGLsUXtR
Yl2+9C0qF2BrwYnMMdKvUiBXSco7xCj8xV9fUtpJNE4Vn2ig3EIQN9BU1dVCWbwqUVs9zHcFOurl
w36W0cZmBxAJbdqG9IBy6eLuX3+crK0oYTFAbBSZysk6vdrJpsBOarzOg/T8ENuL0Kzdh3nHjsQ2
0KG3zINQTmMKw+Lw5JYK4lHH9JcChYrlt+HjaIeIZ6IgWs9H7nlOsSTwPVrPt5bKq+VywLtbeOtZ
Sa5mKgNnGqEu6o0z3BSCECaVZMhsb5mqmFJ9KfdgzcStgBWzSSQIChz04tYoSboNmuqr1cOznbS3
RVO/lY6NJzaMijtPwbHRF671GsrsJiPT/IlH7I6rDAoJk0F0J/rGM/IOplL5Degl0ohysIfFaEKH
mJvd0qHTa6O6ZkYdIN91ONzb561ehOvKauBDYltbmINRfH5LVSYXZSL1RHroUTWQJuQqtIEoZrgg
mL4vFcpKi94Kmm1NU2ETFVr8YNGNRmrpVl8+7iLM+DGyZy/zN9C45M0pBjrWjkjqaxF0O9RlSw1N
/UtpMO8d8dye3L4KdrjT+vVIuwpYJT64ARkVwbp+/BaWzaMrTE7jKdmSmOafRRu8lnGdQgyiOKFa
kxHcUIbt3IHW1fGYghaj4h9XOwbZ4hjGbUdpPrMeNZqAd0qYeO+A5U9OmlUfkgrmdfHWxVWfl5SU
nQYqRp3qrAdMjC5klJuLvI6BTRH/EizwarprLSIK1rDr/ATUP+b+ZSbQ77GmutRlloWdoDth2hUc
1QaDCheEZsLLSfUzJgukoZNqL6TPTn5v0OyoCGWPGaZ2YpR08ncaZ6IyJsgco+Ci6rI4oHqytzUB
jB/Tk3nGouQl/EhhHZgayW1uxclWbctiX7nN17FwhyUzF31tDNJ4YNKPYlnHKuD04PBk4S4V/sHL
2WVi2CXHprVAIsZS3IUWd2B7sKprEAdfGj8fvgAe0e8Two0OhDZVV7Pudw0QJA+jQrdQdIb+ziyP
XBAMBkzgIytzbsVI/t10W4mk1azq0RhYXDJlwnKv7YpsSvBKYNtOT3koMvZDKomr6nXQGUgJJ/hp
TFaGp17NIcdKH73ElqISwAK/bVUJ2GaplhirOG6zlW4N2dLs3WHvJ616hp0NIHVqNyPXnShg2ZPp
Do91O7GjkriA02mai77JvG2RD1Bp4bWHsfHipIq6mf9ksoSYO9RGvSMpqt2CyfO2CViRzpP5bW5T
V2Z7T7GItIdZyDRkZGKwMnCOrG3v4QC55zFu3PO8BctOrpyWcAnDkNQD0PC5mRD7jjy0fTM9zLu2
5ytkIA3ocKfnFFm/B0UHSV26VXXz4QlTqORWR2lF3AZRhEeF2v48jPt67C7RJky1y2kqrLFbVXaz
mgez0ePrnl81nM5n3oMw1mjy73ZcKue2zttboLnbpjbkK/0gB2s8boTelOxWNVY2NciPUdCK55TM
qOlpFkDx3ughWlTTD3UT45H4LrFrettHWMbNXPOP0PeHL2PcQWIKsydfUBTOu7L8Mm+BVq3uA09r
D6pRbnprGB4+1n7slXEMRct0gx3uonpRaaG4zlt+b4mr6iX1wsd/zZwLIfBQTApG/FSk4GTqgnlX
t68sgk7LrBnOhhmAA5IcNXFBwXvGxDHPxFYpo/J96F2aSmHwvXBDqkHOpFWPcGn3QY2dw4kEnFl5
+ZDBtQlFl0RMwWoZ9moKV/HjGKj9oUu8/Bp/EQYx3rOeQ/jWO4YA/5opo3KYxTw9Mb+EsY3PfUAk
+th32eFjeY6AhoqVY5c7ddKzU9CjwaPnewveVwqhndVvXRB4NsCl8AoWK04HFTGJNjnBOasxlqQE
0Te92WHUHNQh284L9Fl6Szpkt+4aS0xitHE9tj1wpkno1MXFH3rYmrr6PSuGftu1NfJRD7Ksr5TZ
S2IWh1lv2fhRdYfOxd7mfkhx959vm+RfQQNNGwrAup38PzXJLJvW5vZbVVSpUYko3OhvwkFvleZe
sG4CiH2C7JzDfGLOu77UkEpo9qSzGTyaCaOZuasoC8S9EzTxwtBL6zA/jGnGXddT4RklHigyl6W8
Kgbx2FRjuc1i6lstFsbHAKvnUXHke2VD8KiLsF9TbkgO84MrtORgTw/z1vycMXTrNnWHrevn3SEg
3Akjp9d+bAVi7yJKoe3qiI2s2vI2mEQ0o24ixF7qV2QI9pMb+/qCjNjnzEmcBR6pqZvlyKMb1W9I
l6k/ZqiYh8J9UnNbngyf2AkjyW5cmQbZsZG3KSugWaZ79uu2/BpgSK8yRXyXZVlR7MBPo2qshH3S
q3ddAZZ+vrhcHBhR5BWPZrkJUkM5daX7NA9gf+4ZdQQoNy2tG6f2l0rp2hdL9OWiqsPmrAfI5zrX
QQw5noaBeEX0aiDdGl9/ST7m1VVni12PIuVE4XSTUGFE9OsYJMNl5ql29kKjeKep7bDtyuxBaFWy
UV0SNU1CboBpNL23dkmwDrzkMdfVXTfd94izE6s+U8EBpDoCvTxYj3Ac7mov0Y4BftmNmeMKMwp6
E7nvrzuvDt5DYeD+JIFhuqUQUFdvrQCl/ny0825dhXBxQ/Fci8h/ylH2xyJW31IRt3QYGOA+GoA6
rJWLr+YLFz76pZrLZA5dUVTQ/XesguKP0r7ufRcWR9Ma0D77mpzH1u/Rx2X5sskVj6+XBY0f6slu
riemMGfvVEEVXi3cg+EO4XUYyve5OyLGdGDSmhEERONzIbhJPyBarB50v9qMYasf56eGkYQoP7Cy
pT4V38JKxYNqkSTJkoX6DTkebxQP64kqmy8MR3EpjxMaVsTJwoABB1wdYZdnR8rKVkb1DafY0m4S
tE8BlYdGa0kLDH+mHuatmTdnWLhBRtNs1vOLMnRvYJnH+ygh1Hz+YiLX3ViqoaKGz72Dh9btvsph
WaqacOnpuxmJitVwCHxNPIUa2Eecgm8p5KyNqbVAKKfdaoy+ZNYQPTAUBRuGtS9uhE3BLsJqbzW5
f8IK0ixGUepvyPY2SKpYx9f1W+yVwXPVIsFlOH7gLMQwwrVwL4TXv0k1uQZGzoywa9aaK9ufblZ+
iTpQLVgBibVo4wvqj+/EmvSvXCnJyjSltrakHF6FO54KiljUsqfADiMPbm2P0L9oeMe8a45lebZa
/WMvmDxgOFf+eAeKfnfnORbA/TJNL6YJsN2JfWRnpNEsnYJJMsxO88pt2bxKAi9is6kvH3sEDG9G
j7SH3kxRFfs96czk9kDrdIddYZQQlcrJTyKy9t114hez0upHe1CtjVVRHkF/Xq8oHBC31pFMFvjG
+H1kgpMDGfNJ9rNXXm5G3zJQ7/xxZvBcOMTqCRp/TA6Hl1ia4ckjf+6O1VDNACuxGwHNCg++goDb
1Z8DcDSvXJeEc+VZ/cDooKwUm/upjr50H9nSWQWyAfKM2HHL0gncDwzd75oK4korsePSAV4gZy+O
ujJiQLJKZ9EyK9BdLT0XvY63qIGG67SDep0f7BR9OgWuYtMhFL22GefJhE1lHXYgv0RhdKG/Upiu
c84lOVk09sOFPT03v8D3vMyUOjhgVQTV99/f2mIFWMYh/v75ObTN6lWhFQHvSDuXVbsnS6c5wQSK
N0NLwzCeXX9e0e/GrMONXmYt5D0imCvjkEc6cJKEbLV5I/rvBi/BJdK/uV65DUtvTcRPcZmdIxL6
4X0pR28z3wWiELiQp2unxqI4NQ/3/ZT340ZWs519JczdzoWbkhEj0pgsMie9zHdwpW++5iLxtlXB
FwUskQJa5lKU6HLUa2WHXp49h7MI1EhWwdA1Olqc3AdLanwILY9J5zFBmp8P+GdCPKN5rtKaKjW5
nScDZl9i74QdUiZWx2InXlWjKt8cJe0ZdX0m2tNui18p78IXDP72TSss/14zaKbQmRkuJRIxWDE/
ZNtqD9qg5Ufyz8FmT+vGDI+Kp//sgTedZdwlj3ZlkFXehq9pyoIvDatsMe/WCAvujbAI9kXhKjs7
scNNGWL4t5PzRyfXDLB2+ma/nfVOMb6BY5cr8Xb+a4DOk28/taao+ROxYzukErr5lywh/+FeTSUz
CdoNZuVG3//cGPPm7Ed1/W4GMMObT6/+423zD07vGSMag2Zq1CfKHeGm0psBAhP3owyo/Yb54LCw
Ro4RXGG5GaL2gkih/AKsl1SooNII2bK6ZdZI5UgdLdxaE+9nQAaywi6IQAUxfPGga/ZXMPY6zXwA
vdiFijcmZT9KxIeXFuXcRRjaz/lriSXzgEpVxNZLkvQNB/v0ZQHj71eAm0CO8UdUeZ4f5q1c0sn7
5db8PlTO2ZI52cVWTNB0vbAPoM39ld4U8Y1o3eBe2lL/ggD2CIdvOMMboeZGKyXQ6+HJkkm8iSDJ
rC0yUZ5ZceIGNpt3ja71nRmbLGRByh4mHytONN8q4nUV9+5rOxUGHUC+ccfsvAyxchoO8ZCdBVy4
S0J1maSi2Hkj4lpa8s0V402ycxkql5QYvDd/cJFTW827G6NgoDJXHfHcEZo9OXtrn2THjAyrt8QL
jkDras5U7zA/049BtbASHyinRpw7IHV/3XoUSNokB2JqNAl+uEg7ZMLodjZLxrVRZSktAoLKE1qi
L67V/MDQ3f1Qva+Ar7gdOW1zElVZf2GsIQzID51rEYX2vQOLFC1VY5706UEJY1RdaMC3yejfxqrj
HmD33zwVzGVFwfLYd8S+sBwcl1XbdduxyaptYvlM3NuIdJecXpycgmVsfMtmE8AKC2iVWhWMW7rF
TBvSjtvXJMECkotJoW02RjewekfVsjB6ErqbAWMIi014pbklbkYiYYQj3pl0GaDg60kf8SHWVSKr
e0VmhJGZcgZyLe2+62MK8FTMzh6d4dCmnV/XKIVb3Q8ffOJa4Wzam252u5gRw8uMjSzyrj92Mn5z
EjJqnchORuZqnXvvCKjpd7JowfEqZomnRPSXym6V88eywKHlgtsJFPFHpcJXJxhrmt1ZgxaDoacp
SXMr5cpw5c5SkleKJZD7VFLTTa/YJPAuT6XumeQT1b130nOWz6MltvMLpgFTzatkuh0zk0A+QCzn
yOuzrXDDfJNIzb7k9b7SJ2cHXzJSroA7iE+IR9NibdK7TsVb2dgPeKqQOun6TZuaOX/ukX/BuTgv
b6jgw1FKCyJ7e7wcmwAhIjHwRB5QPrlneknLtG8n8OnUMoWHXy9CvHjvmAzLO2OAjlnnOR19qFC3
KEvHBzQb9zNKsip2dpNZ1zIlxn5ub3v5KyidHvFAzgE4zdWwffnCCJjtyoSUHTo88iWTCoGBGsJ+
Sl4KNYJZMDW7k2ef8vwwwJY9TKo1h3odMqFc+eMY1BLEC8Wp93ImZwQ+egvblZvIlOkTla3Ka42n
uCbkvJDNWR2nepnlfPt939WYuqp/F5ToDmIqJCWa5tqEEtifBCVpAEmU9pn+3dGYTNhaf1R9Xf3u
sgFj1V7aBcJ9rb3QEnNeWxIIkSBo9lIh+DIBu68YnbIFXRi8hgW2VoyzNzDtycVoARNTTHhlwnXf
FdabLqaGnM2Eqq6SYzyEf3/oEiNezQf2B0jq8nEIn7hWn3b/z/r/IzqV9ls61Tb7Hn79B5dqev8H
l8q1/2OqmqYJU7NnxJT7XyyV5fxHV3H/UJlXDYNN7U8slSH+I1TNtVRbTL12bnp/Uqms/9isgwxw
Z3AkNM4N/f8FSgXd6m/nF80eHIawVTX+qL9zQ1rJiqbMtW5TQVRb60FAdT+piIeBILf+/Tn8T57N
Xx8xMYL+hibxgYRHuWn3Gx3DL7E5eGloa6WL3//2Xx3ABEb5229vuCgpMMfdptaZzBtNKt4iM1H2
TuP1/6Js+dVHfMLRKCjkIx/Z6KYwteEUj3o5rIFHCtiv6Hxef38cv/ovTR/+t+MYQH8BE0r4kCCv
WcmxCOiJAFHlvx3Frz5gev5vHyDLDMqQBaYdaRnZsXmboWsPCEe9+98dACf+33+/q4cthYTexmsf
JARujcPwgjin/xek1D9BN3+dRZ8GwMhW6Dr0mb0s0Q74uyqJkMzaall9aUlPAh+qEfZzj77ODu5/
f0C/+tq59P5xQJi+nAZlHvmF5OScdVT4xDYZ0+caiUCh+/uP+dX38klPU1lg6Ds/s6DIy5YydIhS
C8atnn/5/e//xT9O/XSF226BApB+xrLRpHm0XMV2rjV5GgONPswQa9RoNJzSoZDX33/gLw5I/XS9
S8IhWnv6wDZx7X6XB43X3JsQBcLl7z/gn0qkP08F9dMl74Rjp9aNIZZOQnTkE8xqg9wg1Y2pv5ZG
4QwWKZ4i6W+//zjtn/fgvz7v0/UviaeNRTWIZeP7TNEc3VkbKcGkYDkS5Q3hbR/Biu96/a4ZbOWg
x6pjJPcKhZ708Ps/4X88FRnqPw0OCG8Kj0aEg4IlHh9j1ihnwtzKCxWE4Py/+4hPw0MX98wsVOGu
QTvDRMMoF+/RT3GyxIK+679cU7/66j4dSEK3qk1Eh53K0QlhL/OfATXVQm0TukH+8feH8qsT8NOh
5Iw6nTPUYjkMlf36fzk7r924eWgLP5EANknUrabIvSaxkxsi9u9QXVSh2tOfNcEBjqNjzQBzayTi
SOTebGt/SzdgXk+c5Cdmg7VXWOS5XKaJ1/LG3WU8ST4I4Jw3bSt8XNm6h1urrpz2x19jddwtUl7l
DK6pY9fdOVrB82n0fkD0Aa8xD7VfMwS4odUWzDrP9iErBqxB++3xltc+4CLzNfmQGsNquLZUqPLd
oaIHhA0DLqY+s4FFzmMjfAmmPPV2HgEqIMwyCJk3owuZ1TkNIGAWSY+lk3PY1jnY3E2+9wCE8Ow8
Y7+Pi6njn+jLrIoGFkmulcSSYXSRCXwloiGJO+h6+xiihSKtG9Qbw/AHKgh+orkvewTNLVJeUGUi
twz+KmBHz8V+wNFWvwOFDa7mx99nLcMschwHyFkOxvFBKrc42S493DLuYHyVj1AUdMNZixC8xyJ4
cMxiMokT1qjJxXTpFDO5DzSKrc9Zg+Dxy4hRCbCN2exF1q/ZGJJ0FD89QI92532kRVxY2CT4kuDI
tM+RhsdsgPA7mEoYnVNrzuzpRWjA9Lec8gniLdHCIwQcSjmiRoxMyXziG630tFyERhY4uEwdD11Q
NxwXHCACkR1Mmyzkuk5e1ud9K7kIEJ/BYpc6oxfhHGm+ZQFkbu0UcBh0uPk5S0L4oS+Cogh6VMzB
dzDqBC3sFlfSg3ls2sbBrX09B+Sqg2rcfwSImXvnLNbQ5CJM/AmfjKCcM+obdBMYHxPtcPCWQ1l+
fIit5BV56LVPq3Tc9WsCc3kZuUVvgPez1hlucsZ63O5pH2rwDHgpnIfTjo4/jzd56Pj/O2L43+UN
3umQcz41mY9a+QDL4AYTYH56V2kxt+8tULFmBx5P5T1CPZ1rLD3yuLshKTPsdRIBdx+PN7+S2g74
58/NT8rDijRzVFT4DtwcANLfDB4OII4//etJFG+3SAlu3+FsmdVBxAleZjdD3d3tpE7zKdIgB+gX
A6V/AYswWbp3I7bnKJz3pUxfZYazkBMx9+WaAT9ikTjyBmLIaUz9SOAKM4L/TLqDoKZ8ciTOkcdC
2RNr/bVvuUgeOFErUQ3jB5ELEVO6sVTCpcEmzdSeNzz9RfJok3py2dgAxDkNil1CZ8nYj9pwFMaV
iYVFAANLWb/jRhC+Acd7cCVf+YtEwocyR1c0XgR1EvgPM1Q5Jpxh4ADLKgT8iR5aa2WRS2YxZ7X1
sFKMYYyx81B+ssXNIcORJo77jr/ISuf4i9yBE2sCzPU4R0AgdyiG8vptblx/f97TF4kDJTmxMyLt
RVA1FhvYOqWohK7Y7rynH97pU47AkholUgkGK2uhJyYxfSm1aM78MIsMQD0DsBuIJThih4EVjKgZ
6oY0PMPOfP4iBcSpRUVlM80RzGyCS4fweo/FoTjz0yxim5veNagWmKNOMQEReY8CIgKszPEPv5a/
/EVIw21klj0AXnC7a7fwhrzgDig5hX4VQfY8SoBGM2/vmxGgOP/EJLcyB3mLIAd+DpoGQL8iZtKf
xEmcEIRD3LAKmJpCW1Vvgi4/0dRK2HmL4AaXPZ5netBwOe4H9jpZD/epzJRRN/jeiU+4EnfeIrR5
7/cl4FhDxBHgT0FXpTsqquzEvvnwS7+YPb1FVHclkt8we0NERV3vEIC/nCy7gSwC91ZCgfqZo7pD
pScG21rXHL7jpzikXQFZ0pzaqHVdBype7m71zC4yAwCLQuV+aMb8xIutfbZFyGPSBOeHwomlBs8a
+EqXwUk+HrN4e3xkr3X9IupdpdvMmXGqAoq8uepQex0C6pRDJJqVJ2artVdYBD6OIx3wJtJu31g9
tM+Kokb4xgCx/HH8FQ4B8VXfL0If9/N9rXs27oA92wJmDUWE32wnSGOrEWV8JAH6VBMwJP2zDlk9
3Av82/9QyGXwLlb9rj4AB3kLmUqNKscTkbKyTHEXgQ8Qn2AqhbbHlM5PPUKG2LfBvWnTq8646XnZ
2F2EfGbmxnFaaFr+voJgANYDGnbqFVa6/C8n/VOAcIgwrYxpv0P1LQq/D09vz/9Ai2DPCKxK8xZP
r2dIk1wzPWjj3VkJ9oeHGqwT3bD2Dosgj4UrQcQi2OAL9lHxUu6UAJLw+Jhde/jh758+EMh4uUw0
Hi5b+HnNIp52evDiq+NPX8lP7iKoxw7HIfmU4aezBsqg5nnsQHNqxbwHUuWlBTLjxDdaa2gR2kVs
WFlxYnc4j4+GltyBSfvgjulbzPmFB8P74++zNv26ixCH4rYDKGywOw3aLlfjjcyCCydHBVfmXGjY
o8W9eCwSd1srcearLWIc1+8Nn2IHoAALgWmRRjIVKkRx3G+R0Wc/GM9bMYpFtNdtMKZYtNtd6oEA
7qUwwrYNkDnHv9xKev/rDPJpnPk8Rd2hE8DeTDgeBNdeF5Zz698jF+YnBtvKUBaLiR21q6wUfmCh
OodHUujMRQZs/xj7/vb4O6wMsr+l0J/egdVjUFij+whAdvMUNK63NwVcRTCeaQjTU/cWXOgiOt7Y
2tssop4mijXVWNhIqxbCn7Sl2zZLp93xp691xyLsbaNQoT65NuoCDn30eA1ZewK6rHPiU609fxn4
7ZQW0wTMYRI7d8i6P7nSj5kpHo///JWZ6S9v41NPoDaw8GnpdxEu+EBaGzCr9lX81EsNJwiQHY63
svYSi2AvMyDfA2lt1CTubd2QKixYf99548t5z19ENm7+B9Nizb5jKDktW/UMA7UX5hbXxx+/lqz4
IqJlMmgHS4QpEmomER9xIZqhqjycaZXvdJUmka8avhFNV8FlZ4YKysKT73jjKz10sNb6PK/02oW/
E54c5VguHlT25bYYAIp3Junvjczt5XntLILe1jkjKEaxEW7I7zPYb4SC4V1RxR16dfDnvEYOL/lp
uCmZ1NBvNjYaemNCeGjC8M/ARoCZB0ggz5uJ+WEUfmoEBXQiMU7RRZKmH549UKrq0X84/gYrQ/mv
udCnh7OOdU0Hk6dIo1yWtvqezz10yePTeY9fhPss4KSr4gyU1gYVDawCjHWofuW1PPPns3+/jRjE
COtMPF86w0NWqv2QVlcU1LHjP39tsC4CvUKVpu64Rt2456CitgbVV47YecIqokXp5YmQWJk+/mq6
PvUBpcb4s8McrBahpYMFmu6r78qnWw0jX8vqE2uUla5mi6h3YmxBmgrfKoPublaAk8BUQIFBf/xb
rcxLbBHYwgwTH3GUD6/a/qIZ2LVwT/TC2g9fhLKZ3M6rDDaznHaXpq0uQLrFitSeSIdrP3wRxEA0
A5Vm8cNZ9UwM7heDj/O+yOF9PvVrHqQQvmfoV6BQfjNV32WBf96OlS2n6brPxmnwumhqU/oNgiAW
pZa3JybplQHJFlErIUxLycGYlcLHM4ZrTpdfo6Y28gl5ZC07b9izRexq1mkHRC5nh3wMcBwFMcf7
jfJFlP0SUNqd/MyBuQhijPoasHSsCdx5MBvcacHgp/eHE9mZrn2sxWQt297vhNs7u3Evo/EyfhUi
xI5Y/2q6cLpHSQaMe7f5Y/NdVdtTJ28rEbFU48U6rkUdT10Uo3qxI8kvIDAh1XLU2/GRu/b8RSzD
+EZPU6laVKabiwS3ElsFIlwSy+lE3681sAhp0P8ILhHRgMzdB2nKN9zp30ovOG9aWBpnQiA5kVoG
B0Y/f4B/21vO8tvWd088fiVj0MNbfQpskFRBLRtpFwWA+Nx5ldtC8jd6J6JvZdKhi9iOUUudYwXu
7PgM65/C2jcflr5B6XynCW/P7IBFiI+BFUMWIIH4DDzgDckghNm6sLbNt2C+wNv2nIEk2SL2ylRK
J0N+3cHnjl7wrNP7fgKNAeWs5f68JhbxlycltYS1eZRYZfa0TfLIFNyNusSVJ3rk69Eql+EGhExB
VFHmUT/n71WdXzOwoOGoNJ81wcEq6t/xZCeIgSwk1BHvcSi1wW2V+ZX4bnM/50HVn9cVf/PXp0EL
LY1S0ILl0dz4by5sKKs4Bl9jOmsWlcuQEz1BvS+OnXF5UimYZsP94Jtvu1NrgK+zrFyGHKw+yzIG
WijqeaqwHzFwioq7V8AGq12eOaBiwTv2xIj6OgDlMgArBrvVGQC+iDb0Nk3g3GYLVLO4FFIqSNzq
EzPH11lEHhTgn7NI4M3+5LYyjejQUSCQLebDUHqsbk9sgdaGLfu3AdmDz1DCKCmisTdtacbFfWtY
s5lxWXlmry/ie/KSoXAGwGw0Rb3GVUoouWPMuKd2cQf9+hdH5/LvFvbTqAVoFcgzz2JYYedT4IwZ
gHxc/kM/j80rdft9jFLpdut0I8lAzVaw5AQQLa5eKMBokcm1AeFaOE++HuXQhJPHLUxk4gBlMaCQ
02E/gB5Wb6ybju+8EOK6h8vM1ZTA/5YrOI8EcxCDpE9AlZ6/xRTHF4+Nimf4TRJMknepiZ15ywsw
ycHe5E2w4UxV/ftZqW0pyXVnr2aHq6+dVjS9gzNgcAMPpgKlRCR9Oa+JReqJnZTDCafPoi51f6A0
dIvx9wjz+vOG4FKC65NuKhxvgKXh3JoDbPESPp6vQV2d2NOspAVyCOFPwwOql0LP7ZhFSVLmDGcK
UwO649SCh4ICG2cGKg61UJdtAJDMiclgJTuQ5eRfw70YPkhZ5BjHA0l+yPe6LsAE9hKU7Df8xJyw
1sxyFTApS3nDswglTwlU8rCUc9l0Zcpy7w0A4J/X/YscRIlObNbYLPJymzxjHStAO9Xj7zGlzomt
ykoWIossRFTga4Zy3V078sxDcdjYyT+tMDN8FAYcZp7IRGvfa5GJGpZp26N8EQfwXQbvNXek8L7A
JiIpwDTeyL44BTBdOT6TZLHi0LEPKQ7MEiJS/FHyFUunHXg+f8B93IIBegku5Y57h8rpUy0eduj/
//7QX6pUnRFMEL8ElngunYuYArkki5CgAG6uO9C2ix381PcjquLOGRT+UrMKL9JMzrmPQjwNb/VL
GByCeC+BsQA1sc/JiQH+9bhA0fO/oevi2V4CJcd2BBXiZgSECNCBqnzIPefUYfPXMyxopP82AR0h
wH9Tk0agKHZ7L6FALDvkVN3H2tMXiaBPyKi5pXHkTVzuYUYDP8Rc/zneB2sPX4Q/8QyFI2GutrRP
roji8D/yTnz4tUcvYv4gcW+xo1fbeRY4RsGKnNbR8V+91qeLWJ+goU3gUaq2qNi+buLuIqgfmvSs
2RDyrX97M2sI8TFkFGCpA+qxE5vuYVr4pOEcet6vX8Q1TCFQZMCd4MDC8nayNG3IgYne5U78cbyF
ldSBCs1/3wG1J41yIZWJyrL5gNf3K84s73DN+tiMfK8cD8XJcH/Bzv4DyLbN8Ua/zozQJP7bpvZ8
mCKipi7KJ5YDCq3GK1ojO7Zc040uXHki0a9kqaXM1plG1DQWTQJpOL9uuLiF+fXNwIedyzlukMwN
xt0cljAhPf5eK+N4qbEFM7O2LYq0txqGq8O+POxmobKW8/a85y/iOwbxu84BX4I+zrvRPfCTbv3z
vEcvonuKx1EXGgs7OI7jds2WSOW5+3T84Wv9sIjvHq6ocwVEzRaMvB9q8DdO/yrbX0UATE7JnvrJ
blB1fWKuWOuERcTPULS1fWcSeMlosu3iyf5RTRmcJ0L3l4LYoJiIgIkMDMhFNQO1QuN671T0j+3V
7Jz5CouwB6lNAdLCA9xDzeGYPdLqlAqHHr7CFxP3UgYrvJlCzKnjiE4O76+LLC34bx/kS7IZStVc
AWMMSBHoMBVqQ+YRjhtD11T1Dhhz3f2O56ERUYcFenNiubzSW0uN7Ah/YShGusN2ren0JWCBRbIH
eQBGscfH3loDi0m9TIC8lzT2tzaYHfdKwl573KN+EDdXxxv4esGPfP9vMmu6zMJi01hQp6A7z1T/
kKjiDnikD5cMe1ufOtZdSZr+IvixZHS54QXaMWCbovT9NksBpGytA9tt/0S53lojizQApw4Bsioa
ATE6A1SX3rE5AXyMvgS0fT/+wdbaWGQDEVsoNmwJ9Qab92UJxpfuX2Ho+IHDlLfjTax1+iIHVIC5
E8JVt+sZbN6l40DlMgqyP+/pi2lfyykjwuEQiODQPqyyRt/lPu9+HH/6oT+/itBF8AsctQFhX8P5
m8AGAlYs7sZ0Ad3EUpx3fws6w79DNmkGWpUVzMUVbkK/m6SBys8DjfzEmuswjX/xBktp7OzGQ93Z
HiVGDQaobVHOSNxblsiLEu5UpZYvsZ+caGulp5cSWVwJ8ZlLt90lYFjtXXj8gd19UsO8EttLiSwf
YHaVZ127q6sDmdi9ExyElaCt/1gabMt0+u94n6+1s4htO9QQlfpTu1M0f0o8/VD48TWIUoAeTc84
xUxOTCxr7SzC282s5/AaPTNQkLZ6ti9p8ZQPDqwgS7WdEnJeVvcWIe7MpqgV0JowlU6AixnieIMk
f0qHuRIh3iK6Z2uFSvqm3fmGvSW5eMT195/K6BOrxrUhtQhvEL2LqjLC7twAFksOEwwmGqraHe/q
ley31MHmMN5g8ESQ+0pZG++mxk6o1bBFUuwnj+VwR24MO1UbubLwWspiwXdRgqZ4lXwAqbtyr1Hy
eYszw1fM+ntZqT+yl5ewCv5+/N3Wmlus602sfLiNorkOlghT3d0EnFyX04fr/pJeCklPLC8kCU6E
/sqXXApmsxSJRgJpAbe4EbYCaY8Jq4E7t+zYQ1uoE2LylcG29IQJcB/cFS5A530Gh40ilixMHD+/
0RMdzotK99D0pyPDqeCAETXoIYqzgTBwzPss0ptCx/eD17/RGubMx/tnJfzdRfjPcSFmuA/VuyDI
a1jjmasiI0Cxu/re7/I/Zd2f2NCvdc0i/kt/AsZeKrNLMkChjHDhxTubMmy8vgmbkZyIpZVIXXpV
wTAIEMLUQzMdPMhynVHci8At+/jX+nu78sU8tlTQWjrNysLlZt8UZeRn5ElP4FmDQLtBUdHNMNDD
NxxfXFDvDGvvgkTUexRNNOEBn9q5IzlzfCxWBIqjKQs17y6uuz8elwkkr+ZZ1/TWQEbs1fJE+K58
zqWsFlcYuCiYgmAvHDcMeue9ystvx7/lypJgqanNKKMq47W/rz0LRHg9lLC6d9WFgjHydT9r+4N0
GYuyQsX74y2uvcwhBj4FFc0rXs1QusJfYszdTUtpB24zzUt5IjGsNXAY+58aMK202LuYYA8E365q
6zAnZy4wxSIhQO4KhzOGR/eMRXMC9zr/lJBm7Vcf/v7pV4MukKjYr/FZDrJAqdtmU9T2POm0LxZx
D4lO3M0TvDXGIt26ZXZTNuaBeP6JiFz78YuJH1YnWOwVIHEWQu1Hl92LMnk8Plz+3mx/EexiMeu7
UNbFDS8FiiflB8sH97/GkzASUSp4qtr+lQ/pT2uaO6+Zp2iMAeyryy57yiCo2tkiJuE4VVVIcws4
HxePPPBYmAbZKY31SkZdelfBl6xOc3AFcdVSpq95neOecAZBFYBo2Epw0jwf/w4r7SyFuIkDCq0c
lLcvjNNeNMJO5QezQvALXcxDfNthJXTqMOKvEO+Lb75U3sJMvSyqss133V5fILVeBHv2g+yYtxE7
FtEwCUWIWTHKtv1GXbNreYHcuhPvZkPCYju0J4bVIay++hmLVOHmHPD1Fj9D6Vcim7CKr3vccB3/
oPCJOwyhr56/yBS8dmDEji4DR9gzwbTxYgfrrm3WWteDHXoH9nESxjUFrj9uWOCLsLbAJuBd4TQf
k00DDw4SwpvQi4u9oTrNUJgCixd60eaJV//ifMgACITtfZeFU6OHZgibJOH0GpAhq24LmTaOfzmC
rVdnIXiYJodZiy+rbxUtmzHsGRgjEG4RFGjwtCC12fS0q0ezn2bgFfV2quH2uelEUGF3pZIKXnCw
5rziGQdItozNd9cHRibP5+ZnU83iD+q4DwaNc+341yhdLBR8fAAdg/PGSKsr6DLhOjd45HYqg85u
yikZsdMtggJ+VaWrRPJrkNQ4V8DGCjiA+VWTXGVe4kVDKfIIhOLmnrUTrlDBEA6nWcYZCuILjtKd
yodJJo60rd6k46D3rjOLMBHJZQ4H79eyL7XC+7OAb/JkGMetUhw2EimRobRkk3tix1mQXELx10ey
bNl+mtBP5oB5B0a7g5MQ9cdbPtR7t6rnneqHqMBxeWa6fd8E8P47gPgDpNXbse7uGzG/efa/lqb/
odD8jTtvputu2QiDD9uKb/BtvQHoOtSJt3E7m13rBASwDmqOVHYEWChIVotQedXFGDC7GZ2+vaOw
PdpIrqq7mGkVlTLl8MaCdVOFXoxngmFEbhOYw2ORijPKppsC/OTWwLKlDu66CZaiAybBEIR0HVaV
eOcTu2zL8TlNrRc2g3tVNPmNmsTGT/ldH+d7MslbpvqfTa+/w2Pig3tujio7s/UhYQ9hVHdwmo9f
YKjwzXbtgzujc+qahxJ3aDtgd9+q2f1NS+dFBOKtnYNbsIM3FZzmLRm3scO+D9xDuRgA7ARQXNAg
41d4OEfwQ9xmrLuD74e/aYv+3RlgdQCSz04k9VbZ50JqLCf32kAq1rv4ihO/IEn7IwvoM0/4Vhh4
D06VeeIzal+C8dZlL/D/2KMcfDem7k3J4ITRi+B7P+S3AXjlGiD0KR1vcl/uXNOjUL8GpjXDfcQl
94K9Q+ldHhcGRXktDBfnG3i+b3VMLiuSXliJW10rLwY6Rp4Zr3VchnVKr2vd3TuZA3OLBFT6WF+C
MLZJsuQnBmY4w8gTLhsvioBy2/LNTH8GU/CQ9ePe8fzQ4jZ1wvRfjps4rhAlENQGwZ3Bo80AN5jy
XlTVRTdjoGRmp+LkwbbO3nrmDhj5EFZFO6A3drB92VBQRbeNze/hEXFh8w/fe2c8+6FZGpWJhKEs
FpEZKOCq3XiNeGFwuaAzWK7FpQmSZybZJTFgTmjsslBXHTHRpFtdujeME9i7HOixCfpUNkN+0w5u
HFom3yaawlGleuC2LkLT8zdU1+EMTr4xY+7mQzn+2F9pEI+nINk3qHEGDrYcDrH2DYSah3KYL7Ri
zwXyHy6faAazlware4BEd4L4D5icxnAY4MNccdfsPUvUhR8DsRd43saYtkA9cz5jUNhtj601LJH6
JNQAg2KwCvETNlrlMxBEgYGPIrxYd9ay8ptNcR0VQmnjP8BMSTyn4xjI0B9K+1zSZNqCb4juz5p8
0yXpHZlgQDA1DYx6687b4N/a6rmHXeeDoBalVkldJWWUOpTXeLe2buEOkvlRInj8IgoQCTbMDSrU
PccH/3rPxcf5EQyAAIYA96L0EJazPsJfGdWFknf2m+j78kcRaJTFUIFktJ2hwETcx6bYtSiS2oJP
NO94k9f+c4N7igeFihrY1CtIjq7cyst/S9ybv0ofB3FV08AiQnQO0lElNgou52Lb16Mu9+1oG2dX
0AArHHemWVQ4bvebw6wv8ieRwPZXMY05TFevVRkD709rsYl7GPGqIZGbqShKOHzhiVs25qS85Hlt
4S6iUBhx6aVTH9yYAv43H57jtvYJLk3iGS58kKqw3MnhdGsc87sd4/G3Uqz8YZAaLjE9wIsyLUCq
GvARyshgkvyYctPTLSzkg1vd969ZETjXnQ+y1K5raxdx1jsBDB5bmOVuodfiV4JW7l7BQL3Zp3kX
7DuAqX4kTKY/ZwVq7t6jJVePYwPXZqQh/JS2rS47nybPzeySd61juBjNNB75DcxI6j+6aDnZgdNi
fzqJGT+SIm22atDZdgbT/bJxPHGXJSP7j7NewJ4QHmEXmpLpLkGn/sogcnolqmvuevD2wJbGQuBh
LvMA1G1GHgrh1U+iyMrnqahrmK4HDUJSeBJAfgChE1DVGnKhqlFezjB4COFcKV8SPApB6zeYcEU7
f4crgZ9eSeb5l3VaJ1uQNn41FPbCu2zkifdUBU3y84AiYoDASfe9c5jdtzZo2WXXokL83qJWadzm
PQws60nAnbYSQVkjrkR+741VC0yvox/jwR1eC0nH76Il/reqo8UV7gvcfVKWQ2S6ONmjho9dgA48
3SF/9r+93mlaFLcP6RYAYnkhNH7TNEHtdkDQbkAtcx7diVUw7UurOvTxFZFOHGfaYNrrvzfjwXWx
Sie3x8WRH/CbOe4LdwNnvOzPQChQ02k7obqyj6/LYfBffRCbN04c0w1EmXwzuLREKzUmNOwPYwkY
XeMncf4B0zED720UNPq8jtx6cInYUN3ihNSOvYSzDZZX8rWBgzAMWBSJb2vgO3VwWcE+4w2GMGmy
BRaMgihONO0vszFhLnyzW5Ji5TEDSnAxugbynNktrRPC9QdW6tAFg1o/AwE2bXiRemKPkkrcwsYZ
0Tr0TTyoP7nNy8EJST7ntYZG3beAccORC0eVANEbnLbuAqfy3oscUPMQX46Ip67wIBjIvCzYe7Af
hbuX6mus3bJuIPBeHvHfN0K4cE4Z3ZI/JWnKfuVcP7ujcgBmrx2FjWetnsHE6fvQ5cq7Qw2EDX61
LpRTsBWVWteXWkG5O3sxrFUUeDclVJBa0y3BKjS/5iVvzNYi/T2VjVbJzZBm7iYY57HZF9MIfyRA
N4nz28MLTbek0AGLAgmIdLqpPEe1MuwyMvbvQwbfowga+qmOzCjn/jInUKDBVnKA0bQHsHkRJNdJ
DkeCx0qAY1mBv97Z9mbo2XSLzCKnPUy8ab4bkgLGLLUdXGcL4BonTzngKv2WjDBvu0Z5VS53QzeR
VxQYp7B7yfiAE/+8SH/r8bCdG+DQGkSiqMsqTEgM/QApWflCMqwntmOsQFot8nEGJ1645ldBsM6F
ZLNMgrtAEUwipTLufJs24PQ86BaFaDu3GJx4LzHkRnzvUY+7rJCTv40H3mQXpUIt0HaqyuQjqUqb
XpiCpvUL+mUSdz22CRbGDDGxG4Ww7jekHvwm0qTFqopCNQltLTBsGe49e0/tYeEApyPeFRW/FqyT
+UUpyspuU5CzxB1IZ/5b3oL1vzFTGlfwoPUcWOGZUqX7AZnXhcYly7rfNWuJgY/swGkAyIbr5e9J
U7udAnWhmMpnL6PVdDv4SSs3NascAShXDIOfJAOy+Vs2Aza9OdQolG+WlnVzSYI5xuepiijTQmXf
iITj/FNgiB4eyFDOAEIpO7qd2LZO29MrXTcp/y+DICm+Tr2aT5Hxih4WTHwcpu+p4IL9hGxZBP/R
IVN3tOqdK+ii5neY1RZhOsAOUxOhIPQCsna4AkELxueoPeCvOQ7xcO0ORJD3WPqAwN/pxNT2IlFQ
Oz0wQubgRwpnNAoXPmp9tql8msH3KSUBHKGCwmv7KwraWYVcbWC48B03YCK4K6skneqNYyYit3GN
IYU1LdjV+9n3IDVLq2lmz/FImhb4ainmXYnZUjobglb76yRrAwWP2VjFG7c8FP6lTmHoFclqGNsa
OMhOP+IYtj2AxrdZl4bZ1Bgfnt8G1qVtDu/xbW89iVVhLrkfz4BLgJj6rvrCfvOhVPfg89aB+qL9
RsGwidfeeA0Vru/ejl0+O7spKcQ3jQJdjrEmYFaWlxn3sR/UBKBnfGb7Y6q5izkJhzN5Ao1SNuPW
eOi8Zvg2gZ/bKOxLOn8sQzqbAcckgwcvsyxMVX4Io8H23MVMPwKQfCCDZtlTSmwLV6fEdLbZWafu
4JznBkx1v4nTMVizdoOos+thbHWcw+a2AtuAqAkncOOUZxp+81hWPQXaDt7tIPjYPrY5Rvdl382w
hrQFCpO29cDUdMOB23vwAqvbb5Ux8KsMJ1y38gguZsJ7jxNReNdw9pPkDvvmRu1L4bD6qoaPeC6x
g8o72M8MI5cY44lO8nvKXae9HCElhLs56uGSOuwBncMiNpjCGv5fFG6yQdvdu23tlL9ZMsr8xst5
i615GRd5/J8ZYE97Y3HXn0PTPen5h3Jo2sFhtnDju1YnKb9Ekb2X3wJ6AJzmLrMk91CB4HD1MYP4
MGKr0fT2rQfnE6cIKeoJ0qs47abDYCk40yFk5j3ZtYbiDqPvppI9l04grzgreH2Jq004XhGTgNK5
aaiTYaaFyH3Y1oWv5xC18sMHdosF8iIgcJ0Jiy5rORJrwvL3jBXV8CiMBBYPHmo5fYYnnyV/EDgx
u3Qdga1Z1yA/vGkJHW4a+lmVJW89xMUOpjdeZ+OwaWtfNJcUnhbzG6qY4u5Smbhj9+U8tDQC93F8
8KuuvGxxFt7f4FDAi3/xvvLUC2lg9PdCRnj9auBmHYuPPnA940DAzDAWQT94dG4IDC9Kp7iXfjeP
/zlgm3EoKWg5d9BWBWXi5ht/0Na7ThSsAt+yxjf6quMSZQU4hhvKINToq2xf5omWH9i8K/oNGxs1
7nssefoHQh3pfIPZtFRXdZGnzW2QuNm89fuYlI95MEss7SFEAwUgbD0UCsjbdLY+GUKOfdq8rQYy
jzDFaQNUEoxUOQTufy0pclyhEQlYr3SnrscmF3gorP1goZqJC+0OXnkxQhYrtl4cO9m2JNKot9wz
A7affCRFje0jDNWCEEXho4HEz+u8DBqm1FBYOSWiv6f/w9mXNsetY1n+lY73ndXcsHCiqyKGzFWp
3VpsfWF4kbmCABcQBH/9nHS9mdbjcyp7FFVRFZYtggtwcXHvWeD6Btq9ynn0MCnfhS+mB6e4Byc4
evVGzHWAoisoXHkrnL5mVH0q1s8HVUvpTLEwpIOCusqqEv+AhH13hVYg7uUIW6yyqxYKlOoBaYOf
qTgsWQ+rLlSnBvTVm2MkyDoUc2gCGTV6tCdLfZWAua6r57JCV1/AJS3t4Cbjcky8J4WFFjzBKNIG
apW72Blgb1EH0n1mXNk6WGUDIz6SRzrW4E24ropwoh87MW6rCavhC0GFZdz4rKrhmBJ0/XThyGwo
1wT9iEu4nztmiGH+I8YLXhteyERQgc6fAX5qWAXc8/TO6S0M6dAkZOTRhbuJdmNdwzTzvh3TchCJ
6Vk0XoYw2EB8Fb2isPkyyINMItK6RC8xsNDH3WL/xrbTDGhV3LQ+TYOrPMgic+tBDrgExIT0eQ2I
RoCA2sdjo6psE5U5YjyYQdnwkoq6H8oNEQ2MMuI08gqcP7kUDZGwxiptA1nfnlY8pkNoWviF99Tp
vVjMKOziuF5pjz2nswj4BfZ44V5DZaMfNkISXeGbQAmffmKBy/xv2tGTORrldG7zIxpzXjZJWeIY
m8ZETMfMuRlMQL7CdIqFJk4DJzjWp4iE22AMqp2u9+xosv4DSoxHykA+cEIa+HwgG1CwCC6beZN7
M/E2EJksyjvj8KiO4pp2kZsE/WiHJ5x8Z30N7k3grbxoItHeK7FZ/ixA8hI3fhnBSjBuqz6cPsM9
JVXdBmu3ng/YuOSApJCT7idNmwg2w+mAdbrLG2Y82Ic53H2apBOxJ9gSRvtQ6gYyVcKwLzkO4ePX
qmsKtionSUC7mWCxjgyVwRg3TvVYQaup0xNqDZjBz9TAAeaJGyzVz1wB7FqvHJRJB3D1o3o0d0Ch
VvJpHmtUeQYQNEQSwQ3dv7YogcL30MqCWNjvTEV2n8EA2T8ME6M4BQs3b1HkpAKnltAXmf9ITWZV
CJM4m4Yknno4AEdITFSVbjs/UBxsoLLXXjKPCp9gBe7j5BxUQ0rY9YzquDnAA45U8CToCux5tbVp
9qPuHTluplJUdA8hr4KvFI8ETlotisIiiwskR/ITSmFR+9BPpdPe0Nmf1aZos5QmiAZl+r0RVZ6v
59amE48b1jX1E0S4U41+hY8zDRhEKUs636KRijMNSrF3M2hVabYyEMSHMzQdXXLRqgm6qqhc+Ggd
D3ow/Z0f4AL5waooKCBTh8+VXvQ86kqWQKKE9Rvw8id4UWJEVya2CcP0JiRlp5KhzOCWN/Tg/uzC
GtyiTRCCN4WQxN3+ic2Fj0WZeqZr9uMEUuLG9VFBhWhn7hXXRd+17gMqfRIeVcxL/RvQyrwC7joS
4Q2KLnMJjkdc6TzMgjUmKoE9WOq79DNxSwgsZtS1+tqtwsn5LL1hbItkYqhg/jSeqi10OsY6zLfM
jCT/PJmxnS+rXFbDypsU0CL4SIUuephZVia86MSRcYMijoqgJMMmbKEy9YpVC/2B8GXypYANMlyy
nTXCb8tknCNc5w/j3HL9lAoy8Vc55AZmXQJ5gfvNgeWxhBW2ZAabZWcgaXs9qSPKPCrhPncFAlGP
Sq/qpBKf+SyD/CYFaiB6ZI2cUlgGO9DXs6sJ5hwgtMDbTYutrHPIz1iVzeauDFw/ugOtZj6aK0rG
vvA8ykSxduAwlh7M7FCZryE3ZwT8ywM9U3jbgu/BNwgr8LtO4Dguun0JVxEVW8ikfbIcrnt93Biq
2ePRst5sshST685w3VRf/FDTKIG3Qg3fPihb8kcUJTNMIWJmjqwzxVlquqPl4HSfVB8EzU/S9NBB
mLyshoNTnYq+jJEgpc2PGUA5etnMrPR/dvWs+xV3IYnxFFaTlpfWN8J7HEdauRezGqZhpyTwnpjR
KmzVAYfL3L8JaldnT/6cNv26SV0oBGoUMvzbcCxDyWJUTQJ2AJXXqo0JmOk2uYTcTQtJdt40ezQ7
KLICMqJDA5O2Oq2KfdkP1H4fxwhq/rFk/eQ9OH0m9S4PDQMEAud4OsO+Nc/SHTpsrMQuBqsM71FA
WrpBIZuEFbwtgmlEVQmr6jHibo1SgAPRvqzZi96IFEVqGw0XaRGwIA5mAopinqK2fEdcqZDHt1yk
gYbTtc8KaJKGVdn4MLTWTk+ua+jLR+bKRlneT5s+L/sq3BBW1NOzIyyIjnBZHQKpN8ijRmy9cqZe
9ZLnR2OUpB+zoLoqEYeyGys8OK+hch1QtEOCPKMC9Zu+givIJurmrC4gZKcr0PhQnZUKVfRclc6x
Qi81v6mjqDRsjw6WQoFgDkrW9atsjNBag8G84rpcGxZq/oAoIAQ21C7U1ZNy0Bq5RRrQtXdlV6b8
1RtoNH6COXZAHnOPNO6Dsrry7rk7wHBiK3OLNg+HYuY0oQcssJVB2BCrLFi5hMKA16hxyrCeK04v
vXAu2jtXaWuvagQqs4Ypad3isOi6qZtUjdL9wRbcllfwTsrZXUqUmZ6tVnmJulIfokimBe8QkAaw
oQRx2fgw1wCjJkeACLnM83B24bR1xMftcmCTGUqEqe1QJa4ddI64r9WuDQoSbnyIA5lvUW/CcgNf
nTQ8tGk1FnWigp6YcY/adxYVO7iR6BmNbacprIJvZp9NSVdbMDUwL9CcukABN9RX1u+rJrtpgGqr
LnvSaf7UdtDgj8NJWLlu9TCYtazh0r1uKhjdoZjq3pcIEzXcTtFEWhWQXH8RzoBT6mRwZsQRmPqv
qQP/vQDluh9OYwVq7lFx72ShGHFu8H2TTHXjwW0aHbwG7TMy7kPsSjBBw/Gs2hpM8RZ9FGClL5C/
BfXB+rzqLxB/A4RFmvrDilqDFt/kKwfHuDojBG1ZpHS3nY9wcx3hsBrdohJUj+hAQPalhm08wTlZ
XMJ3l1q1KpRrZzfxfEudR99k0zdVY4rhSD2gaXcdWmvaZLaVX6zQazFp7LBC+Yl/nKJ1MvKKXpLI
bZ1j58VBfFasLyjKKMHweQKW6daOVIfx7A7pHSie0SW6vhoybn2lblC6oT9Q9CP9nQMgBCxWoFWX
JWTCdnCXodYlNwQdDrNCVbhpk6nDdhj7Y+/7Q4zeCkrLsQRnAU58FSk8ZO31ZNhLRPJqfkRZBIeZ
3gKKSgqXOgdIZI1RwiC9dairIOWXCuAXCOOppsir2EfNrrwbatQIktwpzJCA64zqW954jo0HNnaO
gEuGY1ALK2GEV2NIFjzRkKM/meH0f1k2Vd1cElJigowDRkyQL7TmshdkZjuJ88pxl9VYBl1fSPWj
4pLg/DNBRGAn26IC06NtHXuFGpaqt2zICL11JiQWMGBn5lgoxEFTrSQpyygBoE+AxpoGHgJwRein
UDH3C6qGAta2naJpXBskxSvtAGIYj1XlYnsd56hMQJG3n0IuW5nMLJirJO39jMZoF3jOPvDC5isK
7xCXyEMHmTqSbM/ZEHhfeglyp+Zr04sJSWjm4vgNaDdvShGLLo/gEk4UIB5xKU0krlWhQ2hCEkKr
fYcCab+FiVSLpkzTzjMwZ84R7VbnY7sioG+5OysK36LPjZJX7KgCkxsoNZgr9ilOGUjQrTt/DlNN
cEasIAt2lcL6BRL5thVfqB36ap0SLJ3aFU14iX6/i84qcxy0PvNez4mLPDFaY9OY2ApWXBrpczuE
V7Cer/JEYF/+EdYe7VZoRWboXVNSQQe/G22De+xTAL0E8vfE91lXXtiIaPbTwGHhVkkU9B5RJtfZ
HbQcZ1jdW8KexihzodPd5jB4QvWrpDGZGHuuW2Tu6BsX4SEMrIs6WSVnfdW2vVslOnCpRMXdr1qe
1M0sDG4ax88982o6xQypeP+ArceHiVtH6/BGdehlJHUELC6QJPgFF6X4PngwAcjhiZtVk7Ml0nG/
wQmz/4LdIPDgGYv2L/zLwU1eB0OmDnrSvV7JwYHtNuoO0Q16csKJjTeXr1oxKeIqV2jozuiO/ghz
JAsrRvsKrtwDkWjEuwLJxBY+DxG5l2PvoivnsNa9DwRIUQBykBZtfK9zIRFUG2hMXGqfWhfYJ0TB
NdoFcB6CEbcHS9YWhqZDnlblJggQHLeMOv6PfEqPswUlE1pu9YBzZAJJAUy1Dor+FYjproSMezMa
uRYcG2Kc41h3AJ93lHsvc+y3bkgJTRzilTAPA+3M2RWw3wYix6defiG9HFuc8SDeDY9GtJBiyqd6
wMxhzXTjmMLyRDgVem/QOhqvog7BSay6vOzml5xVQEhBqeCVZhMafPFM5nBnmraFW1DnjQOiNop+
sBZvMF+A6iWqW/WmxMRM0zDrHsYqculFWs0SdZ8ZnyxE29B6KJln+rOVk562kWutX6DgCH9s74ZM
qlYDuuIVPgurOJYIxHdCjpot71L3MKm+VU9TC6g6h8ANDweUf407fO04nSEjTqaaQoKmAOoXqQhK
xz3cTcfOgxlvbFwt22jdTCHNv/REWyBApSe9okUrBDF6XnUZmmnpNsxhmQoXdnCKUeM5Ay86gYlb
avHJqfajtGBs42FqrinahkEyygKdupINce7Q/hkdS2/PvRYw8BwTSzXAlxvIlMiYoce8GyogWgv+
P4A8HYGpvwM8LUCGbVNAScsC7RmZzu839cBhLiwRWdut8ZH3xiZqZ7LzAxh8bschYzpBRTSPEtSQ
5Dk95VNItgUWMYOJLsi4HdtIBLF6BcPA6Yql6OAHngx36A9Svn//G5zCjy1giV3b2z4MArqZsxy9
d0inlGLlCVQ5d1UhO3OGm3XqSy8QiqjRwYXc+GRDOewdBuM167ZQxQcfYgEyVh0Ze6iQkM3IBAqe
3hNvMywVZc9QQk68pKXW39BCkkJlKTirUY5Y09l9GpXXEBk6pxFw4vUs1f4GAHzRyqJkw8N2DZwv
OuSAzp9B8Z26+AIimE5jMcBvGHgj1Blj3o1pjPg3ngEgnrr6AiDoVwrOvQ7ejT8LJBNDBDHHWZ5B
dJ4A/fsLMDHtPGFA8cC0yVnk/+ib4rg9UgvZHQ8+fypWGsSAHWh/RJ2xNzr1PMefvwEZczKhv8oE
QPDeBAiStuFBMx3cv7/cfskR/Sa8LMUAWWkDOtos3Ogybdm6d9tIJhmbSfWDiga7UtryDL7Jker9
Gycv5vKLB+v1dAWh8yA75GGpsocwbLtiFebSONmZz/j7KR794ty+eWxlAEuGVc6wzUL11THjsyEw
eU7rMxDlU5dfrP8xAMoXYkHOGjbY2LmPap9OjUY3SibD6v1Xe2qIRRDo8pHBaGSCWLGfX3YzeykL
c5U2HyMYREv1oFIwcKfzoN+iXXjVlU6xLkJ+jgl44t6X5p0662A1rEfoOBO7Ct1uzykH72n+UPSN
lrpBHSzQbRaIfuv7BOe3LniJJiTsH3rvS9Egm3slNO0BewzteMgBVZJG3rSjuH3/8r/fCqOlQJAP
R6XAhzcKejbpfc7pRV2imonbT1rkiOuPDbJY9JIcyzkhBmmjIkhS+IwDH/KFSoGj+5/e29+n/5W9
ytt/r/H/aLS4BURu6P/5x4mlH7mLTV2DZ1PlKNJuqSe3ood7LsHROw4F+REYwGnR4VuB3b6HD0yV
gHaIA7qrPqEc324F4BcfW+hLASHj4ATShhqfCwW+fiD3QFY/9FHw9P6bPDWTFwsdHZQ+V1T229QJ
tpmPNrxSe1eccwb4/YYQLcWCxhRFh7IOu60ZijXzJ+SLaX+XofMY+7y4QvHmTDQ5fvm/x2m+FAkq
5jDtu6kCmDdXSRXaa8HPie/9/hXxpSCQcTq/HhWQLrkYcULoGC2vWqqACS19eA985Dvwv+kBVc3U
VJLgRdnh1kGQrfPw2VHVw/uXP/V6Frv+5MoeHaC0Q0QZ+x10JYYE/qjBmZd/6g0df/5mM8qOrOEu
8LttHXrPpizvYaS+Dh11Zo6euvnjz99cPp9ahcpD3m+JX4RmDUprNCQZ3KqqM/f/+5jFl36bYZ5l
HCWybjtPzl0h/Ie6VbdTI7cTlAPe/wCnXtEib68LAHf9AUP06XiFlOFK6mk3FOc8fE5dfrGMa25T
0Y6223YB++6OHHLC3B/uvMwUZ/akUyMstmufoUs2Fpig2oBv0dbeIUP1K4Zp9hkq9IkBluJAAkDA
YYJ03bbDqTuGhNhNmrs3eRf9+NAXWAoBDSi5o/GNL4CAehitfwBMccvTDwrjLfV/IpPVumyzbttU
xRNcju/bTn2iY3aj2nOWJyem6VLyB35inQs5327rwmaIVBBM9drLiYtL0/H1x17S8eO8WWpwdBhS
apx2ixPrM83opYXLWF21nz92+cVKTlF/qTJVYkvFu4qjNgOXgvAs0eHH+FWcLzbtIShbp5RRu62i
6XGa5jtI491pJ3p8/wGON/qbbYYvlrGLWqFtCEppnNeAkedli5U2SfHp/cufkMzhS8UfFIzLeQR8
b1u16nFm4rbjLTg2/begdczalfSxYODnNIDAxWXFNJhMgxfX7TlW/annW6zysSQUIBnAkWeQYkDm
AOzTAIf1/tOduPhSD0g7DQrpk2y3GZlzaFsA9izVK4/G6gwV/NQAC02A0Eo3yqam3VrVD2oLtgCY
EKjiQbvvY0+wOJrbSmveiVRtCUHleoUqtQIlKUIr9cwrOrHElwI/oOW5oQErf1um5gdMES6BmuqT
Fvqnbgd81PtPcVzMv5nES3UfxqaJu6OrtkHVPZLCktil4OYGkAw/8xinRjh+oDdhZKhR9u2DBpr5
89y8jvNkL7zZr75WdmrOMTpPjbFY6WgUAKE04VXJvJQx8J8rVfn3U+19iHPN2WKp176EuC/Taos+
hNrZ3u03ppb5md3u1FRdbNhjMAZW1eb4ocn87Mo024WAkp0z/jp1+cU6DhBloZeKTxw1adtvmEbT
OCappOdOkScm6lLWB5jQSjZqBBWUNeW2h1tC1/FH2TRfSRZ+MK9civuA9ee3dOgwjcLhU5H1d8Bj
PQNNtX1/HZx4SUs9nyy1JqjrrN2yJnpppPHQlgjPuSSduvjxxb1ZAq0A6dXRQm0HnFNfHOr5e12d
VWE9dfXjonhzdXA785IFRAI6DMkmlGZWXU3p+mPv5Tjom4t31kF/v8bFuRzQvm3IvmrO+mX+XreF
08WybYsJTrAcbBu0CgvnEaU0D6y9UgIOfk9dHXQHJ0+hEKdTxu1tz1Km9m3kU5V4oSZ8rwFSAkUv
jFJjtzxTgVkZY8vu68QphAAaWGlgo6zAn90Lk2bdRTZ50EB15jIntwEg6/IqCnw6vkAEoio+gQlA
hh0lPeOrogV0amMmYBrXlAR982ViAHXdDiF1ym9uRiv9o24Y2kyqAjrtGnB63wP7uWT2MARDY9ZA
bU92pToPbbZoEr6FemLadhuQvazeweFhznYmGiHxIZii7h4yeCX4PCyI0ns9Tbl3cNsU2PI41AFv
Pvg5F4FMTMAoVTqQkGwGkVGaZkW4lcn7c+VEFKaLOAYoCjDwoAZsa1q+jFNzE3nZRcqKjyWMSwWj
Ee40aDrh3olOEWXqCyaj7cyj1YfufqlZREZ4CHqiVFs/iqY4dSJQ1qfyBzaDM5vIideztPHs3CwA
QcVTKK2UZSwRwgLjvECf6OFjD7BISMoRkN8Gnqrb0oXWEei/9WYAEH8nwbv52E61FCXKaeHqxqf9
lsFBZg/MHSCvdRfev/8Avy8QAYG7iDUCdMpRjYg1U1cm8AguD0h553U7df7egkN0qaE++P5Ypz7G
Iq6hVTgwOUd4WQAagYrcPnVNC1Z/qs88zKkBFrENTVHg3biS225owfuJLJF7Hz7EX1AfqT6Y9yyF
iLym8GYHDe0thXrtBJBroV6Bhp5+MAePdGZhHF/Jb1JEsljWg2hN6uQDPktY/4RN8wXw7+ecH06k
DmSRmygNwEZrmcRJWdKHRgn9uQK97ocIrfliIaXz8/3PfWJqLSWGRtLOcBSBcVPdggQBnBYkD2Ig
A/zLFnBJUGUgW2DjCevl6/sDnnhpS+Eho5ragyo20hUuX7TUBrr8xTkV9FMXX6x0xUxazhk25cAO
XRJpD9xzYJy2H7v1RbZiAGDoSYGKF6Qa64ucN9UBRBv36WNXXyzyvmyyKpUSUbzR7CJvAvcFh9xz
3d5Tb+b48zfpCuTo21n0SEWrtK73GjoVsOoazrmbnpitS5kh4AZ0VBw3OC74RVirayRxL0Fhn/Qg
zvkEnXqCxQ4NoxWgSHA43jq2CV5ByZ9fZ6HFcGaPPnX5xWImfgAflBKyLYQCFLIHKshL3BSKBmfM
B07oevOlYJB1/TSlNW+2ACwN1W3RQMokgWa/ryCcI50HKKZcO5xBA5IO2E8uOLWdvcgdQs45YZyI
vL8MVN7MAQMWZNMI0HYBzp0vM9ebVuBXlQ8hz/3N+5P41BCLsNWXYK+G0LDcdiK7ZuN8SKm/zfW5
+uqJj7TELGQTujy0k802Kp1wF0BjY1crCC186OaXgAUDSRs+VoEAzA0wGKCIuwdZhuMuB0DynNL6
iSdYyjmBxY78vURmb2yb88QRJeq4Im9UfeYLnBpgUd6hUOTCgRAbRxp0pbispp6jUAX1m3Mt6VMD
LGLs7Oou7Ee/2QaBVyAVNGD7oMwWjlH8oc8QHIPMm2lK+xlz1McAYFZ+7odql8/6ua+d7+9f/tT9
L+JsPQg7RHqGZkXX9An8GX7OQJKcufdTFz/+/M29Z+3sAQoMZY7RDTe1X134fn8mSz4RY4NF3iQc
B+xrPjTb2cC3uBjMtsn9O8h+XDkgHn3s3Sxi7JDXXQaiBdYX4cE69EYD+m/XnAmxJ4KDv5g5YTTJ
gDYu4JAgTcNlke9Sz//U2vljd+8vJk6nmixLI2i8RGFuLvkQuSvsQ/7t++/m1N0ff/7m00amsiMg
XkiMgzz19xEJybzPhzK0K1M7kv18f5gTM2hp28ktTVEPyBAgYHKijoBLbpLKcSHN//4Ap57jb/Oo
6FtQVcTWr/V9LQGqHiCk6aXr9y/vHTfM32TFS89OObYDdzs8AKnBznGinQf+bRuKtQvRpFZOG0nC
KxukP13oiPjFn/WY//wLFKH/13/hz9+lsl2R5cPij/96kAL//a/j7/y/f/PX3/jX9lVefxWv/fIf
/eV3cN0/x119Hb7+5Q/rZigGe6dfO3v/2ut6+HV9gCWO//J/+pf/8frrKg9Wvf7zj+/gLw7Hq2XY
hv/486/2P4C1cDE3/vPt9f/8y+MD/POPnWyy/zgc/+fT/77/2++9fu0HXMIL/xGGlMBNhEVh5B/t
Cc3rv/8m+AdyEc/HxsBIxI6K2o3shvyff/j+PwioDiFYRjTwA//olN5L/edfeQTiXFGEohLDZb0/
/u/93f57Dvz7k5wAj/x1KjIe+pAyJYEbQAcihEPLIuzAHdWyCpn0IfsK0bPxhxlX+kU/dt/IFZz1
qjJWLKlBKHzO/78OuX8OzFzfg4oc6llLy8DGlEfF4tIFNeyRNo9zetkVT28+xp8P+xYZ87tnY6EL
kYiIuB5boqD6Uds690b3EGR9Qor1iFQio2fKDsfI9t9r7d/PgSqb67sRXqBLjzfxJjYFJehtx4PO
QRYD3tT8AFrILpRdDBWQM8H7r3Hpz6FQiHVdqPh40a/09s1QkzAVryAgcHDIk4YGFiiz77+w4y7w
t2d5M8AiEa8Jpx7U6t0Dn9q1r2swnR5s+r0M1EU+nOsSL3BLf3+cxdSbQWwb2IzRzJ14cj6HjxCR
GOZVqmJ6098GUzLqVfv8/hOee4WLCOzVEHOE7bx7yPOXEH2N5gxi+PfXB66cMorJzRbXzxpIOdU9
plwKebV8/Dn1Z+b07z/Rfw9wvIE3cwA2jtOANNY9aB1sSvB6IfEgnTyuI3ebl2cOTH+tgf/5hZhH
XM68EI+zOFI0fdZq1WEwlMDW0XghQBiAQmSMzT6R3ecZVYsKYpfvf6JfPcS/zUIGCUQIeHESRIsV
lQ3SZ7Ke3QMJXnkwXw0DFLkGm0zVFQeBMtaMXVTWWTNtElj8Jp6sL6RLNpmnH0HkWtsKPCoOXX8Q
RHKvSaq5x6lbbcD7vGEt9GnA8tB63IrMAeayuUIrc8U56l+p6XZweYGAEgSk3HuoSyc+h6KKKi87
TuIAJJO8e5rsMygi66E2F7J67PsXNUDfd8yvrdvcaLCroLa5GlK2qvR0baYKTEY/CXSwntJx68Gt
ngEhIQewzkH4DZxtj4+oPXkFxErIbuZCr5z2iwQXZ4JZU1l8F+BFDZytGMPy8L/N0XM5Q48t6O7O
vPffLf43r/0Y6N7MLKkIH5l0wf8g5WebumCZ09gJ5jikamuzcz5Uv42bjAfcpdTH/reYW1L7s18g
oh4GMImBYYsjAjEADz4r07k1+dtpzD243mJd+t6vQPTmybAkoTbmDNgHePpsS2+TgzHtlC+QtYnn
yNnb+tUr2UFocmM7cz0K8PME2WcUiq0QnAb9FsIwWQIu77Mjm5c2+qGh/5nJBCfKLbhHm0DbL34U
JmMxJ9LnYJldgLAXs/BLKAnUGvW+wjwClzrxIF3RjSbxKKQAioesgsaykFt/mhNY8ySZ+8l4T6iv
rICBBXGmh57MOc+cX7n439YXJ4DmUs91w79jOCD7oSHQfQDnHLoXAvLm+U+v99cleyXjkMDnLwb7
J450Dx5dnmg/30AnYZ25A1SryNYXX0lgoaqXXQ6qjQmodE3lA9VeHrgI7tPJf4GB0crqcf3+DP0V
b5Z3HkFLxA08jzMEwb9OUacsIGsEbuABwumX1Uy3YxFdGCZ3pBpvdIWaOTiOAViQmFtfsh6PQNSl
X/b3YK1iKYegi4tPZQ7R0AGqN1n7bTLqTDrwK8d+e4/A4aKGHiJHQ25DaLQI0DWjUE/p/OngQxvT
GSeQ6fK1hK7BgJy79ci6zyxEW9g6cCEUqw/QXYkhbbdWQbEyYRYPisXE9zfgTF3LBt70YP2VDt2H
+blay6IchoR0cauLQMuiomjhCwaJ1lBcUPYpy7MkJ3pT6+8ybeHvUCOuvWRRcy7CLyLNr3GRvvh+
RJE0LYthNFQN9bt5Onj4FCG6q5BQAUvyofZ+EqgSvT9plot/Odgyy/CLlliBwcYqjCvPjaEABEFv
6FGlie3yVa7EkRC9en/U46v72yx484iLmZoGFWR9UzsdmuaLKK+IsNBO/fL+GMtc4/hkSAQDzuFe
y/kSyR5IHy3aTOPJBgGNnGgNydMzL+8XfWT5HNxlSNIJ9UFLXdQNCjcbHPQhDMxSbqZWJFp6KAKX
KD21MfcjWKI30OpVMZRT10qCljzke5e0awMt5ymrodZzj9P7KvCLmzBzPrVpmID6FgN6cxmKx/ff
B/2F1v7b3fKI4D8BptXxqPV2C4M1LjT1AIk/5BRsUef7PH9P1SvI7TFkl7ZmDGD2kcHsECq8Fh8k
hXrPLNYQdwA72LuAPVoi3AuQRxO/GtZ9AEp3CmUgePQRf1pN0R2ki2KItMZyfvGC2w6cQij6bWcx
JiPAdryHqewFSnIbYC3XogtiMd6HJQgSkiU0U4c2PMxtlvQTOktqNwT0wsl4DMbzhaCYm0Cc6YYl
VmuIEvVxDWczIKHiguxqW2xqcZTnBFEMDjn5kDD9hYG6F7rpWtlHYg30dr5K/1tKVZypXTle+dW9
N30KISqQt7fG+HFlfFQzOHQfHORMZFP1zc0MnYSsaBPUahLZTHHmIf1pGHQOVexCJafzwMaHuJk1
DFZP5XVjP8ueH1SQ7mto8oUQuLOKbHJDb2CosnOh+Giq4BN8uKEM6nkWSqF17MoAhKvx1Z0hb1Q8
yXlay+7A6KZsX6DYu9PYLfgUrlj0Es3BCsS1lVF8FdFuV5vuUkLcMPZNcMXhnwKHIEgu3YzimwVS
q592ov0+QX6ke4LCEAQWA3jhXmt9KEy2LmmTgAnx7MLCg+Phe+vcN5I++YWzki5HGb746QzjVqri
ASt0K/L+vtTF2nUeA9Lf23FY2ZKtQsMTg0ruVNyW7rXpm5Vy5t1YQqCnGPelM62hX5h0kCJ2o72Q
t1HXrkeeX0zdlQivw4klBhYf3HO2EgZ41DogMj8UIsD/NVtoYSQWohP5FrLGuCtx4aX9htAX5X5S
Olrp/IYPm9Z1d7UW65wNO03DZAaJPGAzhCP7bUt/DmO6EX111EaPJ0zbKWzvJTQfsik+1rh9CgSd
kJuRFCtRvhCvWtHuZ5oKmDVG17UPRfb7tFYHU3lJnwOCkUdxWYuEM72f23412yzx2ruRBPHYfxlq
cd25r8zeV1gdDtwEHecqKocr5ZGkndbi/5B2Xb2tI2n2FxFgMRTJ12KQKMqyki3bL4TtazPnzF+/
h57BtC4tiLuzwKCn0d24pWKlL5wgvUCmBRoB75X6mDZrPqe7JG3tVsjNDCKJNB5YjubBaGn9AVRv
PROVtVJgGSIZ98cn33WbqPtuy8Jp3A4KGR80fWhFj/mjqPPRvs4+ueKhyx+gMcj4MTOhk2CCWXbm
cedE/mUYA1PgWr0YQCTwz5r3zlcb6tlBS/CHnYknIDHL1tDcskLQRmn0rXAQidMIVMKe28qR+ZLl
KoUutgTqPWifbmFIlamWVirW0LxyAjyTVbiJC+Sq7iZqj1n2yDePtH3yO94S5MsYrCAZsIbA39ob
3XVTnhMamhBdMWMVIItItBth06oNSnKtkbW5rg1496tjo9ZmF7YIASyZPyBj8WSBZd5XK6p4In1E
DxyMKQW9qDWQ7HNDoI3d4BvSM7DWavqlpGtIHU7CgdBT/xC40PIyCFDWuQ63dR16aAZWlcWtI1Rb
Beo3I/ZXSDVWuc25DrvHLrYnVW+tUzbQeDt4snZqFaciD0mgYck2XbAW896iJX1oKC6n6oWLIyaq
0IRN10SDyHrXN6iwBNvR875CaKnQ5jnsc32ILqQuweLP10mF6XwNYaQnab3PoXCiCn+S/tCnCAUC
7FeY1nXJuiWn3nMiLwGDagP9bmgNpOuaEl0BfTsfTq30zhcvQ6Cw0f/QqLTOcwrmE11DyVXPYHzF
ZZnpNeDOK3tXWwtYnuRQIvgWq1GHpr7OD6kDmZUUZdBGb+sn+LJOSg+ZmUX+V0ygWF2dEu9FkrkV
VMnM6X4k9WVIk3U2ehAMGD9lCXmBoHypRGNQBbdqCL91FfImiLwaAnw7Rukt5BHfx5LRJdDp8srP
RKMWRMHXPLqprAn9D69rNCaIQ2gQPJFxTw1a93om45vWUsvSMt6XLbVl7RBKDjQ6PkNZMoIqcmgK
AVunbj9KficUF568Ko1/9MPkETrj24x+ZmqDokCxKr1X+OQaYvGsRRIE0NMHDbmMFMV61z41+VnO
iTGkitmN1PQiSC6NudOTyiyFh7b8EKD3B6UHWKDCaQFPQhhZ3rjL3JL1zVOQfVAKZcU63pXjueRe
02w0RLyKnYz2ZvunTh8UKKpAcoZJyN9jDbLx2hlP7poHRYMOuNUp3QxNEAMe2+J5JHA7HXSojwE2
+CX5wyoDKKkTGjbChKGi2rmIyg9fgjoUAb0f90mSI42CCQ0Lc3WTjN8aLC8ElJGSBgqBdcYyDEuk
jVRBUj+3eDd9yeQ3mE48QMj2QfT8c4yiXVq1a15tP0QYInv5wYVmHoWeSlSLdpU5bvaAOP9BCQQ8
9tOflhqqW78ASQPrBAXqeq+jiuPrkg+lqtZdOcIKsdi4cK6Q2952o8ju6WWAojrkd7Gw0M5A6wuS
REyNfIuDTLsnx0zxP+/HQr/jTwlwXFWhKlEIIrdZaM8Tz+tQjR6A14NCvpIYzVA4gWrdH+WnLft3
wCUh11GgKq4IVMXf/h1woRtGmrHQeufZGXRUXPTnZ0RH7C0xoa9r+RbU/MxArxmsBozXJxST9fgw
sGEhSv2J6379DCqJU+CHYvq8+wSJBylvknhwZOi4bbjgTayhVqe+1wZOLcP2XdHkFeJSbNCgwEg2
4kplsK5biPlndklTPoWvoRBBBIpKVHg6SzW0MKrbqHARkGNckGNDk+NxGBKONW6kC+1BMiQ2GInV
OEDYmamQWUK9lxd+xo0MFD8DNW9odojgt4qznxHEeU+gWDg4hdmY0ia3S9tdqZt8H60DUzWKLX1R
X7QN3nbTZe+BsWRFObW5f60GfgA6HwT63/OyO4licfCnTcEH+Y5IEmhkoi5XNXOjag0tT33g44Ud
MK+K/nx5jWAriiqFGtisdpXmgLRCU31wYKaLQD0x4BlrDHyip/0xhCLQwnCzBtu/Vlqb0iH0Togg
z8lURQypOqnIBqcx3RUECnTFlFcu2wGFY94/YvMy2TSz65FmmIKSDyvIkmEx8Xgi7zinyZ+E1LpE
lnDg5NY3vB5pljzFspz7AZ9iTjoqWla/lfTI9I1ehyCsUZqXLWTyV81ChfnWPYUUFg0NSKbitppd
IBmAv1waYtDJVbAZIRSfQQvfXShtzlwL/71eoqZNRRl80LmJXBPmAYx4e3zFVW/1BlQRDNfKzdbc
vEcGGDJL+2MqXs6PgHY13mw/9m7tcSSbxtNTA9nVCgKfDO4oi9vjp3Z5b6RZgt4OuVIjcfvXqj1y
DB4SuO6QbmC4UF+c2K2zfT2x2XasZSUp1babhhtWpVUbvI4apQnIi4GbxYhs4Bh1WS/1WP8vzgEa
AlPNCBXAORdCJUEO5fFmcFwEiV7GG3DsGtBho5Acvz/S7YNwNdRsjngps1Tyq8FB3LjCe63HVruW
d+k6X3tbcSVYoQmbq4t4vj+uOO31X0t5Ne7sACIDQ/uoxhSV8D0Osi2VNtBYAEL/rNKnMZMsLSkN
Acz0EPTioaag6UZ6IVM78H0UWiIbhujIYSOnQGQlRoMFzR/kNclBQFM3KT/9GPWY9Kvv13K6UwST
oNM2ptRoYa6kVqMhQQn3/pRunu5/ZqTMavxAWJEBIr+Dk5IS8R7cFqZ8JFrqGN24I2Uet7AMmcGp
wj8LdmC1C8ceQkcH6v4wQoqstm0dkn9ACf7/PiGYnFAJLQteE8FJwhJedRI6MCAUBeqtDq1y2LUr
cM1QHEF6uv/ZbmyEqeVGNVxcsiTIszMdhm1TVCI/OASpaF9DPmWh937r/ZJ5DZ0QPJeAEcxPE+6m
eMBrOoUIo8FdqgPqz+ZoQuvwaYm6sDjW7DhNOhjQ55ensXqDfxKe0E0weaM6kcWxbuy3v6Y1O0Ed
D6x5KWFaqb+Htd1bQd/dtnq5vzo/zsCzcyoTFdsAAYfGgyrz9yZwYcCk5qTvnQ7GSl44pTIkfFdJ
o5dUe4b+ZxUcXB/GNJASy3KXpRWcelCDVNV9DjgIRO5h5RMe/PDMAV+kJQ+a/9YP731hJMXgQEgT
bYwEVT1tZJ3CmTmhG1FqN3KSGT08BqDjFgDOE4EOpmUnjdI1irJrGspsiEZL7OrHNrYGV1l75TBl
TrDpQZ0A9UfbS3AvpA1sAsWVHwlW78sAoGoyK9yUgpKxdGffCojxpaYgFDkIuBOzpfdTX+R9WAI7
EVew0lcciPIGOuwoDK+HU5r6BWHAFYckjTVQpZanimkUG0oI2EnJZfs6F9jgcW9NBV81F0XC+ws5
7Yb5OgqSrKAPphFN4GeP9JQfQS42RI6kw8WJfb3unha/wI1AQL4eY3aUg0Yu+RFOX87zG8cee7bN
Wci+78/jVnTz1yCzz0yaChazHQZ5efs4e+bXZbvx2clDYLMwkLjwxWbnC+xlXvS1ALN5eQvYcbVa
bZ++/9wf5AdIfGdZfrpWV3dsAj5oh1rV4OQGDAlWvo2/6vCIYZIOLU2TY+jCI8iRjHpTmpGNvrsl
6iF7j6x8xRnuwo1/8/q6WsGff3/1cwaovlUiZLamBJedPQbJKYRWT0Bn/j+/LhH+vlcCRHFSD9ah
46Alyyo24gujWMU2qb7wjacNce8TT+t8NScJNnFF0/qINEbNGLRHJX4pOgi1xh8SdL7H1f0Vnfb4
79FwWaJPhdM2p51AsQHitQWy8zSvVvmYWhnsOEQocbv0GA9Lt/PNUy0DN8dTAkzbPBUsyxDK/6KK
koTCeF1hEXuO2IvMGrM2EPtbsV1vURUwKnzhSv945LGjPhT2RzY4qzAV9nHumaZrusRq1rJAb3UA
kcz0uTEaA1qskBj7ljfcqmQ8++aMp9PCYb65NHSCxMkUje6fK/VqaWD25RMB9TM4E7xSBbVQ0W9x
CULJvRE+glyGT4TbL+y8H13MXys0hU6A20iIa2YXSAlzx0TLsR/gbrWSYTMbkmdfDHdi+sJrXz0U
8SOUTCUCSwtJNqHLzeIRFm7xI+TumSptYLRjaDWqiyrCf/IsqXA/ITbXfabhMerbV813oUBHHZe0
Hx3cI6oTKgH8aGdBZ0Ipl4WQKL+/527lRbjX/5nS7KoSadZ1VYCrqjZePh7Px/2ryp5OC+foB/j9
68MpwGcCRgE0xVxwlAQCp8iDggdOUpkkhqsAGwQ6p0bZj3ADaJvHQspsOeK2xQBnVE/9lNHckpTI
Ud0DV1uwGo78D6Cd4Kya2gJymYrQbTxANr/x0Xnsd57m6pBZtUj9Nmqozafd3isFs4CBYePB0SQh
x4UvJ904rpgNgtt/HdjZNeRrUpl67TA4mcnrvVHpvpHon5TlbFfr66Xw8Ad5Pv+E2HNEElQeCB1l
hjmEeH5TVTxiNkjoxzbSrY1oDYgUUVo1fTve9sZgwrhvNd331Uv9Dd9L7aA+8kZhRdYSo/zmU3r9
a2aTh1dEppQjfs1za6Bst4JmMEKDPdAbembl+n9x2GV4GgBXKU+IltkmhbYuvBNdFHdgUmbFIfBf
vc4XT132pPClVahLvJEfUO38Y18NqM4SsooT4DDeo9wSMQdl2g+CycE/jH2+hsw3Pev+VrqV0coy
CtAa1LaRoc1vfglRaNWVyKQ9uFF56DiENuR+UdEfERRTS4PEFAzRLAlUcmjPWy28DJoC6JzK9iMb
onl8vaKxa1KoQmQeuih8sUP/4yJ2+VHjOUZjelBT39C4LxjuQg0G/tUK96KVGQqu4VYRA9OFVvz9
Sd0qD8DJ4Z8zT/9+PL2kEPs64Xon4ygsA0PWcq1J0Jpq0EGCrc96EqX3YsFKtC/V7UGyoNB4GWB6
BilyXJ3wC2FjvoSm/YXqQqHwr581izQVNG8luFb0Dha2YLn9JuiP8KFhvvXVss+LxChLUXze7HzG
f2jGnyX+4a3cC84McHzExxH5edIaCfzgqyTtHTc80eILDmfo7izc6reuJtQKAfwQkH+r8+u2ckPS
wyG1AyzvOHU5B9gI3V/dH4bT/IRcDzFbXR+VQjgcaZ0Tis8iBxQbiiSu6kEW/E+rcJbUrUsgRUlP
GKzaIeBP9XroTQE91kbb5BFlTfIeCpDxbkPImiTdhuSCIbnhOswaaEbsZNjfFemoD+hD1jkcsoGf
zdFZ09yTNsBYlFvFHYcmIETyg3phcrdiC6BiUCXBicRdO79qo7ANReJibqgrBEgkMwRhebrn1JFR
qChFyrggdPQLsTftyushZ/epHwJjEWXADw2bYF1s5HW7Fy/SXtyNB+0QH4v9YAtrzs6c8VE4ZgvF
5Zvb5Wq+szAXUW4qaMAQOFL5HMPIGDxf8/52ubnp0cJQBAA2qTwnlkLMg1cGhXYOxdssyGg3T6Jb
/ZLS8s3DjSfyP+PMVi6EM7IUySLGgduZkvJmG5KNkgCTCotaEmhWOxIrSaRVQ7s9EUuoMscQwpua
/iIw0KXR5DD/hldiMhJ4JghfVRat6xJG5bSy1Dg2BvldEfh1Co/w+19oOi+/ztPVL59tAKqJEPSY
vlAEoGkCxEYGWfuK+rqf8gtD3V7ufz7SbLkVD6Z9YqJ0Tl89JO05qZZEr27mgtfLMP2Cq+Ccl0pF
q3i5c3g06oGs0SmfwKVwI4UAkFSeDnwqg4cY40tAo/iFTHTpS87KTkC1+x7eks6ZzEwC9O/bIrcG
YR/7X/eX7FY7VUZlELxrWJUgMJlNM6LweAYwBy+cCdzLytd7ZELIghAqwOyefV1KhEOR9b9Itqfd
8Gu3XI08m6OAV97nEoBnZaawEhHYNLJkvE7Z1p/7s7y5W66Gml30LU3hohsg0RogXQ7Qgq/XY64t
rNnNgOv6U85eZQp6uds1+JTPzzIa448oAR0/LwhxGKBsC9f7T4Hg3tebpXE8kBUJqCG9U1udDh/6
n5ZMyt7/N8WKW0m9iLt9glqKCF3nE5OyzFN5AFyfNRRmFM0S+c+uh3nfyLIpW4DL0hOniHoK58Bo
sSrzI5P4a6pXw8+mKtUd3F60Dj1mCMMNZDDC0gOheBt6MOAJvmIFzUsePlkIz2pcbyF0UkNvT0VL
yGsme6cxznZ99Ka1oG5UsiGHMHWBq1zZUCutIKvkwj6D24yTLjwAM9F3JWdHQuBGPcTw6nRNlyim
WmXA8QPBBbtBDX7kjZvqhOyiGs7AaWYVbotypgBXnNQBNl2PW5g+g9ULAQug+ra+2MH1pmfRCBK6
8j42IvP4PZcADggzIr9MmVcReI2kq0FDaMz56zrd1Wlr9Fy1jb3BBprFhtofGzlDrZ80eYTW4p8s
g+01v01z4MvDi+uehxaEmbEyY7pzpQCV6o/7x+jWCzhx7MDiEyRJmEuBR9CGcNtSQUdEdhL4GPR7
kv43Q6AhIuF/8DX+JZlZAfcPM8ERGlZEd+vESuJjwAkLR/XWfQAWyn9GmV16wHSMZQlfbAexpx7C
Xwf6tAsH9EfRZb5rr8eYXW9QrP/3GC62TqG+ckW0DbwD6SostnfIClBeC90rd5oYQbYxNH31q4ti
OGr3pqvCLypITY+AsHQOYwAc04dAOOewi4T/YNzBuvY8hACxIcdQ+MDpw97kOA+ueqkNb6tHL7Cp
ugbyMPaHdeVxDxwcnAdFYYEKt3oJKe64GVoJ7qhPCeJDV6n1ij+U/Mv9DUNuvWMqyJIoWfOAT8wZ
p9GgNgmNXOyYA0DV22KjfOSP7foTBTa72g+n/iHVOev+oLeKgiqIttBbBcMJpci/H26UlFW5EziM
6e5D0DTzCxIVTH0YLJiUh+H+/nC3X9Cr62mW2COqoskwoEUkIskW1+I6tjL9CPclHWhaFKtLHWQP
xz0uoUVuftyra3me4EPKvKN9BLYDghBYTj2p4kHkd7Cmwut9KWxX7FmaXIB5Wyop3zo+1wPPIlR4
dhRg2WLGYUzgfQ4nJqAwlz6rcCs8QFkK5Fd+oiPOPqsUcpnaxWLvoM8BI24ddZmBpfrAFvs2t641
uLQrPCIENPrmlYt8COUU/ka9UxqjxbHRSs++DhdRuzR5S9aB4Df/q07D9Ziz2QmFBMJyhTGfAXfV
A1SeWn3U30/dwjV0e3eiIoO6Ey+g6Dtbq460cOUVit5Rm/qJeuAZJYJBoBebjYhLiLtK61RXAVuL
1a8CJgJJ2cEa6pVOPqldoewR0x+zye1Y83aa+71wdn4ugPktiZ4hmO+ILYCim92SY837zagBNVAS
1BBQzPHKY9S9JeTRj3Uoh6J8kn2kpdV4a+Lu4/ztIDOX34jq05BummAX58/EexNBRWiEED+Stfg/
WC1DW55nIC14w3fcNTgH7/GUIVUeTLBe+1rnYQ0tR6uqWIUe7I41iLbCSyVQGwNaVk2pe99Z6wTl
mXpoo7rwZ81B+Ygf+gHOjFtV2/jlgcjAaRkkB+EHtfQHfnyIZacevupynUsW4V5pdArGPVdVgVV2
L4Ua2B7sjzVS7Dkveuwk34Qbn06phoLvFmqcihIdZDQigDcfCks4l/R16B7DEDaYJsi4WniS1be6
3JYUtI4Lf46VzgzLEuaW1FIHIJw0FCZcW/UlUyvflfoYoGgsogzRP0DJToLndm/5AEdXRkIfwh7V
DFE10CNg8B7VY1ev0Kr3PnL4UvugzAX1uasdiWAXmEG+x0cc8m3RHccGl7e359PTmG4L1+a5Hbxd
vQTGiI9DcQoKO4631OeMDrycXoWfsi0AExWaYREidHqMBI+N5VMkgVjyJwWaJQ63Y3qC+a9R5Kie
gJ9b/fFVMxp1VK3h6qjslJC8DCR98+nF71q94g6Yv9T8ub8Zb10DIPWL4EATdIqlWVAA556y52NA
ciL3pMK9WZLR+gDx8/4ot2JpaC+ACYc6qUB/SuRXaaXfiiGpiQgQHA4YtLI9NgCqo3gB6JcTENxf
mNXNrEQiCnI7YFgUkBT/fg69BjazbYUysCBuhA7Xpwg0P/fEcYo+wugqSUpIKKYrGU5zYdCbYEsa
vNvqafgcucb9uU9DzQ87wkZNhRqsgvM+yyM4GNRFnIsSsau6OJm8EYiHvvcYSiFmVw44CiGsN5cA
nNO6/RoVrvTAikJEA6aCf38ABdWUogvKwZEGwUjiZA18ysKiCuKtMQA7Ah4ZdxmZNyKHSE5oXGCM
1pCtSm/XAEI7oVGtgoNq1xvYBzwOBnzIH4pKzxzO0rZL9a8pqvk1ywmfjc0LMt5cGm7kIy3hBHdw
VAWaPwrKbhcy2h7MfsMwt6PT/ZVcGm12VgY1zrmGw2ji5yBfmkyX1W7lnUkhWwoor/cHu3lkZGhg
ECJAQmReosC7HYbgv6G9Z03MDJgwGwDDkaVy8M1iv3Q1zmyjRMSlUjQhijKZ1z0wpmhgw/wdGATO
JOFaBtuOxy7tgW/pdRdVCryKSxvp5mYFxljFYwj76bn7h9dBm1et/dFJP9U3KgPZiQZ2ZCb68SKu
IMrGGot7DtM12OyfeLd0AT/C1dFazBcjh1sBGLRsqDzpqUg4OH+fG8D5hJ40HFBKZOVZCDOV7NE/
BWdh3NHB+k4g8bpwP9xssV4NOY9oOdTbqMRjyOcG/cgg3hTP/jnY0UP9An7peEo/h5W2foY/PALC
YPXDXdQr6zPa9oNZotmUsZQz/WPITktiWj9pw68DRuHdxSOnEHGJ/f051LFPpZqPRse386380m+J
kRqhBdCAKViVjRoIokWIV2BB7m//m+/S1cCzdRCUcQDZ1RudUHnr03EdymQ19OCz3h/mZqQoAxmF
fo6GkOHnIbl6mQSNd2E3DEgK5/AruiptWD5b0xSjleix3IGHstXZ8iazwIdb3R/8Fo9Bvh58VqHz
ZJVEjfpvIFC6zY3Cqda5Ae9Qs1plT5pJ7c4aN+QgAiaDa/xxKZsCwfnGDSqDxQDIpwT8ijjrlyo0
reqqAa+Alp9i07O4PIwCtXolOTZJr3txAW5RYMCATy/gSe9JJcAaOQXHPzijdIb4sNFz1HqUgxK/
VRQ9QSkBUax2YBe0UofAjMX0UUo+oxwPQ1dbqJSbU4STyuuq2kbqG2Au4DD8gfdxm3Q2KHMA80HE
qNoSfiu4FyXbFsl3K40wKt/11C6KS4lWo9DDy3XEnV+5diPKeq181jxgily0njyA+yZbV5rn9Eli
eN43rOIgPsGhZwBRzFJj0Gs2pPhd8N56WMOKiP26vtKTILI0r9vVtLdjeVsJ+wwaGZJvSaO69oud
n9lwfX2FiOMaTSbWNeCPNoBf7lSEiaBqD4xk1TmVWgOgOxhrdpabviqiCbqZ0F4A0oN7MIHHpqMN
Lli+ihUgIGy2fQEDMzQ0mkhj0WCL6UaTYlYWoV6DQRpy50zj9kkDqksf6D4MNDsS2nAhZ70Aeixc
sc0cxAkXVErCSIeCA3jBjfrW01wvythUa5khE7JgUGSkbcAGMVzHFcdgoH2KOkhuD/I6yUEGz0Ud
TtRGI04F//c2Ar36IRmdLHtyQ0sbPsSEmL3vHyT1W/M/JcE38g76WUIOsZwRQE3EjamINKXQm2JV
K7mhyspXLiKFUXuThw1s2vJ2zYGZkIpmrKTmGMmsbmEzPoX/NNmrQAO0HngEbW91mXsMRwFPX8fS
WGTIvZEicM9wktWlPltr/GPhHWGZbPRow/bcyR9ig0eLKK6fPOlYBwErB++pkb7TfLBHeExrtNUz
BAZimFpJk5qRFq57Aa9IJJtwhz03ioTCIxaGf+XcYOOC8QanX7OUe8Sq32H2UJGDW/6BTu+Kr4RD
qPALrd9b0QUQUSoCZFCb0ML8+6pt+NAXOVIPToeuRyS9RPJhkCoDPTBw99Bg7137/vVzM0iWKeJS
CQJsEFqYnf1airt0jMiElZDZSwGwGNj3tmJ+gozLIPBiL3XQf4KW+XNyPeIsL0/KAL8iA/IGDBxD
Y/A1N2DxxT57fTAEI7Kq9cIUb0UW1wNO19/V9d5WaANCLwFv68Ta+4AF5cE3Pl89NHeA2Vh4yW+9
WQjxJ1weyg5oLv09GHU9F3bWmF0QraMh1F36PNkw358StsKtK1vDNhFQ2xAUfhaxZbXfRLnfAm6O
wNAXRrTKzqXongYJNiBcYQQkAWWUs2LlscjHbVV8KtG7Bxa0EFNDyVrwo89+AIynSgyl5AxvlGGj
rjFYtvrZYSSIKMYdZAGYV7/CP8MQ5UDvU0fjEthsp2ZDLzmSUZHCq12DcBMpQEZ1jRKUDLVt9EA5
aS0kj0pb8VEi46GUrb3DUMGAMOR3nHaOWtmUXMrwtcc7k422HNjQsULmvW9jsPILvC/BszsCo5il
e9mP8I+e5bzdiPzIggy1DsgRwGHKVhvlIYwMRWCJJBmk58GI3rnuq0CgT6UAVN7rlauCgNq5eNWS
VTPsQuUyZVqdlhslb/oZ6izl24hHF9paGT/qWoa8jLpPrpcg4hYZOtJGw20DfmBUTewa2EFOINuh
RWQAgLqifg/9n1jcUvQqueHklY4cQUqDy9ai4Ol0UI0OjuFBD+UrBb8OyizZMaxRCYg9ONl8QIE2
S1zGudsUs+YL0LQ8EN+KdN3Fl5C+Sc2x077EEdht0hghnN9CkIaxsbgcd1mJPzkCUERdcTTTBZHf
BvEubgqoMAHzoHaGCHWHvD0OoWBwMsR4HmrX4rOHzvAhq6d6eBmFFQcPxaNSPRQ9ABJjYhWGrJxE
LCuNOVaEJZOg0z9Ie757yuqV0m4q6HRVqFL12hvfQzEj+MAVbkgjKs3hQRWgS/IZt8Cyd888f/C9
D1F6KLuLW0RWHIc6RCNYA969BHWx5JiVAYgAHRrla6RxBlwGWTjWeIdrAOUULmYxWAKtFgEEWHqG
gkoKF3rASqGC1W2gQ2mp1J36JGYA5YzqQQW3G+m33XL8tgZRaGw1R+CoVbfje+ppiGEgMZY/Z9Wb
Ro+cdiKJtinV3KpF6RLn6ZskxZtABov2eaT9gUckkjRIflIEK9h2ldeyJjtLdcoC6EZ6frZx62Yt
BoLjogcRcN4pTQuE782hEek+4EUn1YgRCK3ukmMrZKxE5K4prl5LT2KLAuiI/5qPtq54gqhCFR/r
IjWRhw1cjT5f4nQSZ3BEfIi0ajXmRpI/i/kp999j4GmKqQ61xk4twocUtff0pDRW4x847iKkW7nb
VeOpdB0xfizTk9dvSGWU2oUClIm0vHj3KvD0YOEBVkUebEMCkaz+2HgCSoEHlwOyhzs29bqoHj1N
Y16bHRXJe0qRYgexKQRGXe9k2QC5l+WQGRGNMXt2I7OGWkkSwZfLGPJDoBVg70Ohwl8l5NOtB1Pt
2wECKyjDaDuoLUo+XJ1wrKiOWh4tCyNsQGjy9CTC9kRrqrqQqHI6aHZp/mDLebhq2+pJ5SqHNBSw
OXqohm+ELLFfsRIgH78AZ7QqK72WUVNWIuar7kbIqO6rvgGnYENAPCppHYO0gI54n7W1ZBVJbbbK
gCbqLvKgORK2a9podl5GuzrYtCGM6juDk8ysj41EMyioHdXA6yF0zLhg0LXSdKEgN0AXBXLPUJHb
R/XeAyjDd3eJZpZdYOECqmFbCwk16NkxSbXVaNMmI1A0KEKNvoXbyPXfq1TUuyLQQ0hfNKeG5lbb
RQirekPlI6hQbLz4MWif4kmGKLAF3yQqZwuEN0Y6vAC3c8wBeumxn+CO9kjRYUW0M+ilMJhpekFD
Ts8zymCygsjdf4IluFEnqs2HzT6MP8vRDpqEudWGhM9FKmxVtTW9QNz03pmrUWdVCgsWjTQhhkdW
HY/PJJWHzA0eRNRAa3kHCVKo7zbm0AFGQWMz6Pz9iJlKvGcnZK0hSByrQwhRZpK7q05+5SiwWaQ1
gu4z7OtzAASsCGbfpVVOAVcibk8vdS2t48yzfbfdChAyWnhCbz6gGqD6mqYQfu5zqY0pLnxsR0f2
VwCMQT9EXRjhdlql/WeIeWgFw3WPd3OQVmWhNOUUsi/FuQ4ae4DkRTMeu/zFg++26HqvfF2vSy9Y
VWlhxr2md7j34Cbe6WUYGAD6wwIq1CkUFJr6e2yX9A2moHIekCFekeGuA1gREN5/hyxQaPCTscGn
8GSeubnjj2jdxZGB2unCJ7lZSgCpENhJdKBBm5/FfkU9jijVRbwjPEir2lbWyZuI+5nJx9jp9cRG
J2SdpMwFpxdZ8P0VvyXjAHmvfwafxYEUFJcyCBJoMRrqKt4nR80a7chJ0LjsHcjDmR4y7tDyjVbv
LMEStt2jr0ASiKUH6BKtlrq1t8LSSRMSBRUiQrxlVt1wObVB+gjZUaFR8O4CoBwt1BZuxaJUxIdW
UHZGfXRWuMk7Lwy0DjKtNfcYBH8k95EuqtwtjTGbBY2hK0IqzKLuLxL3xTVHCCTeX7hbVdCraczd
p3K8y2FOMAREyvWQq1grx8Ck4QasAFzvDvdHu5kRXQ8326NRnrRRNWA4SCHZrY1E/xE15WNhjGZo
wtrCGi7VwgxvbgX07OVpN4hEmA0pSVktByHAArH3CW2mckwWKmk/LZxfZ1ySJr4NGiGqPFsmNGTL
SgwwQm7AphFlAcRqoAQpFtUjx92gpmcF78oJeXS9ReZpBptEL9d7iSWoeyEFNz07fqafyiY10Rc2
xU2x1Q7KpjgjtAILfqkafHNX/fNz50vu/Q9p39kbOa5t+4sEKFP6KipWdtkuhy+Co3KgsvTr75If
3ky1uq4FzD19MMD0dJsiRW1u7r1Cgooc6vpw96gBEWFQZ/V9Q0GR8/d3/dNk/WtZ8OlByJLH/5a0
jEJIpyHjBH4L6CsFZINKcWvo8icXvxRQjSpL2vX3Mjs34yGIn4V607eBpaNCIMJyvIKAWKR9TAmo
Iw0iFuu9OLqLs4oWE0qkIpTufn/cm3QfCI3qqAxIBNn84tanRqrSxC16xgwVNw63HqkG6ivjrajG
nYCzkGn14WM+ZU4ZQCiKG0w9CNdY1beOC5BcZVGdIc+qtrjhxl2g8pGGhyjNlj6/ApC1h26nh++D
3vMGMcO9trJ7b+2G6xHnz+fqAi9wWeQXJUbs50IjpP4aVOyEfuV8uPnhXw+zWN2o7tuKCfPqWuyt
9BSbOdketXa3t2Vb3sV3vhWvROiboQ1LSNBmwJH40xa4mpkexa1f5iJEarONVrRWTvYJ8GuFtpFg
0PP77pnV9P8+5wkEgiUc8yr0Lv9cRqYzjfDdgFAtQhZI5pzcb8BISc0KNQqoRVVANUrJa1U8o13e
oawWpfreTy5RgstI5FMYIJuCnNK2Q3nPh/IPE620U7YwK6bpLPUK2Sw/FyEdphu9T2hUSJugOYH6
hOLvAx/nRp291Tx6WNlOnSCRwBErwufEg28A4hUaGb9P+GZbC1Srfya8OP8KtVenAt1W1PX7zWRP
ZmlP2wSvNKKl1duDhXumjWLE4fdxb/ZEAcLSZ8woAPPyIpxzHcywQArit/HO3+t2tInvMfkMXMsK
Z+S3khn8Sb7vd6oLYblU2xHOZahVQ1wEWV5mJO+/P8/NjT1L0AK8OCOKloAiOH2XvZhBGbo0ays5
BK5KY5OjzGws3REoCmHmGinq1saGNpRAgJpV/1ZfbrMoxrkN9eUEimIS7vXKs4wSrghlwKlY02+9
CQlGPJQUhESU3JapVFSkVTu2kMaoTNzavHbP8Iq7TXrW8HrXDuubBcyr0ZRFyTScuqzRMozWoEU6
S2/ph/O8oyBsiXXkdmt0vR90wPKUuh5wsZ8GvQoGGMtO2xa7WDJzGxfiY3FhF86trcGuvLmCqpmy
GZxak+Dd9s7g4vvbyUf8uyPvMlvymFs5qcsecmuthbW6IHPguYpiZQOleAZoLr4y9S49sY1uD27g
REgRJqs+No9rYfMmRYFIwKji2BbRHl+EsiTz9ZQPoFACuiV9fwepB/xlhorYTPD7TxXr69EWcSTI
Jj1oSsxPdJpd96DbmYUyKOXt5hBuoXpu/5cD73rARbYG20foHZXAAsfoqky+ZIkzrVyxf48Lt47V
q1F+WE1Xr62S2ixGfRYd93CbgojL5VbN1rAFP7nrX5v331e1zG1jmLKUOZFmICy7yPQ9seAW5jZP
Tz6AfzrV7nmbNxsnxS/uQV0JxT8yCr+NvtiaWpgXGisw+qS/cQQK98VkN2BRDiku1sEzFzkyjypE
c/p9aW9/ElezXiRJIlSEuXiOETDQcvh97Sjbbovm0iZ54JBD54/Dy+8jrr3MRY7EiWWptHOMCIIj
+HhBvS+z8/9tiEV+VMlBLekJ1lIbGkMELauL7opkrel/89S+3paLckQahJOfotm7hZKhjz7E2b/o
W/aoebk7fOcHlEayD2Ff7eN9s7KGq29tEVZaroxbJmOG/Wawx318X6ETvU12wgYc2EftnNLs6fc1
vXXzu57sIrQkDBf0qkZoyYK7QXpl/dfvP/9mLnI9wCKUANUXoZCEAVRHpcwpnPCY2oBJ2r5XbQUn
PsA9xEr38PGwGyexwz3Yd9bvz3ATX3H1DEt8AbTO6ooxPMNgE7vfq3S0Orva+U7rRE4JdRPJSU7d
eXoMN6tjzx/aLwFgqcKfhVGC/+OVQq4bQBqv2CDjtIhVP6vP3bl8FNcizs03+g9VRFiiZQCA7AOo
DeGN+sDcKyg+62gMZW6LhoaQCJauPOqBjoIuPN0hzFtHhVdHJTxqg/9wa/qXsyLoizffJOD4qjru
0H26gbi3wZdHEGqMlXd7c33/mS4wgH+e/fzQMzkF8QKag7017cr7+jHYy2a2k+38rmQGt/t9wPmp
/3qfV+MtcqGojQoAJbC8rX5qi28fde4yFN0RgM4eosoF/9RIa4Cwm5Xcf5cSJcQ/JylNAuOkBMGV
WZWXn6TdEXwOF8LPJ+VcI4smG92JrcqJ7mMIv5aP7crV9Pc9JfKL06TJVZb7gzZtZUiPVGhGhq+/
r+raAPN/v0oFArgBRHGBvaLyx264JOFapWXttS3OjjDqob7cYICCpQCwxBY/oQFSZ0alwCLTr2kK
pvgAX4Df53WzwHP95haHyShBzwTZOs6sVxUl5+yg2O9g8ZkAAUCtEqmHLYN9CRWxO94LTs0heNae
+m22Ut+bZ/fXpoXQDXRzVQLR3MWmHbpKCcsUmzbKNj56vu1zxX3+PtNbVRmiyqjLECC54Jj35xuU
p8Kv2wQTLcajOj7EMANQS1eBOvTv49w+I68GWpxY4cA3fs7wLYBrde7uM7g7GOKL72r3rae5Odxf
nuSVmHpzd14NuYhkkyqAaNRjbiEPI57YG6Ax8fusbuqzXC3fsuCILveYq/M+6ZF1RPKdUkOGrnJj
dNU5De35sHbAVnuHiqvRCZOVKd85eRB6W4AdT4S2YNO/aZ3sJcEhSvZgqEIroTETNDiZ2niMJ/sQ
GubySvJw+2D9d2GWUgfDRFjKV/NLt0qzMYuDbFX3xK33iZMaTujyOwGxKTPLfbRyd0Cl79aeJuAL
zK4ss/PgYsN1QqfhSj7LUarmFPQWURIzKnmzS19jHxYL7LMVA0ccU0rG1BYhph6mQBfpu3GcjLEt
vAI4Nl16T9DODGf3lLKyiwLyicJbXR2CpKVDY4lAZGREsSDcbwD513Kwo8hjJ6waip4jZd0D4096
kloKu+fVDooknxIAblXPn4dRsAUonQfomCapYPMZMcIAnwXgAMwX0asEiTRiJympjBQK9nXy0kdb
MWitSAO75DMZAFzPC5Sdj6X/xKWApqRGPcut6zFk11VDy18EbqBls8vzTZ1C5x0oha7bgW9tBc05
TUvAaQDXIwHVReipR6gWpI+TciIFqgZacJj7jmUGKGJ49GHVnQWylfBopmqXKDiAO2gIU2LVdWNJ
rSfXOZhusG7RGleDHsegctaEbn3JYuB5oEAuXLpQO6EIRAE0WYlf4s0v8OplLw7AXhJbRVKRk+Ol
QKko2LJz5AKhaXwQKnqA7lHInvsUAq0m8DwmxC5W9bZXN9ziEKy4tpPxjaGF0Tz36Jmyk99Dch/8
Z5kpRiUQrM8lar9/jww3Zw5QsAQ0OAqJy0pDNEJulgwVamfdcw9YBHwfVs6oOTL/dThcjbAIqPAu
A6AW3lBbBbLtJHkY+JMS9YYElKPYr5wSP1Idfw2mA9gOGVnw4pTFiyw7ILCmukTDw2jMzPgEURu/
INZivAsGtEOML5gdooIExjbNjScgFvBLM1UkOSXo/FC2d0Krdmv3M6UwxTDWUq1bJyUeC5wViNpJ
wl8tS6UMmqqBX2qH4Mu9dHljadW0kk7d5I9ej7I4UJKo53NZB1EWoFIqgbYibSGAtYHzoonmApW3
Gaoh3t3vO+lm8/uKErzkI+lpI8EpDakys0ZAH2U6JyKJW9PAagxwHDyYJzrxtqT/pZx0NTBZ5OhT
qAoRm89Prd51ZB81z7W8tqTzxllurOsxFsdBpDZlLGYYQzK0+aZJ0yPcNkzejC24Ojn/ZSmvmM6L
F0j0IQl8BS+wsObFFClKgIVDzvyLb+92aM8ZvRvu2fvKsLey2CuC9bJi1iWhlInQEYIgfuPVFMD2
Y2Ilm8L5kiEF0Tj1/SNwMC44ZebvI9+KQtcDL1ZXCuD7UAbYOjzS54aXjShYuVfd/PD+XdGfK9DV
DYARvu4qGSsqTCeC5gzPJKoDxPf7PG5WA68nsgji0McD/jfFRHoae/7e36sQXhEM3yy3yqFyAdva
FF4AZfVZeCV21r6Em9nr9fjzQl9NUwkBWJzmT6Ey1btZ1T1Hlw9a8jQ+MA/oUXMtoN2ONVcLu7j5
CIwfFL/EjCsIc8I4xoRkspc4BVVhOiCiex5uguPaLfnmgX09z8W9pyZt0o8h7lsAnFG2EUx1luh3
Aiuxegc9YxM2XvY4QxoMeMlswUJ25Ke1jurNrPr6KRaXElKwwlfn4kCsfEK02oB5tMFp9x2y6p4o
ZpF+xu13rn/wFTwsuDcueooBktNZbipj5anNqYA7swo4ktQ5PZx+mgrWdhslsGX/VCXnLFsrF619
Z4uzuJfhaKtFWLYSFmj9HV88/77/pfkH/BUmr3bDInBlajFF4nyTl4Z7QQdSml2S6Sw1dzBBNzIA
kPgjzDCMUn/v9E1Rg1shuSMHWkN0iIsCStnMSKDI1MHsQ4ADGN/rlqglpt42pgozphGNVGSRw7RR
ldd4QI6GDiPXAVOLIneK3c4AigZJWapoUz3+PrebVZKrt70s80nZFKDVjRBSmb0lYY+xPWzdPPmU
oY/OWSB5OAGVrMxO99o5/JKhkrVyCt0OYrD2BsdYA5Btkd1MQpEEYwmEF+lgVth9hs3Fb4eVWPwT
5RfvUJ2lYACZgxkPEIR/xpCISUlb1c20hfkZSBMwwTHeZwsgJEnbCFlTheMHflG0Nz5X49eNGQKq
J4HqCrYgT7RFNInFFIqAZY/i+Ka2ABR1sk16HJ4SKjlA5ViNI7vKqlXEjbP9j0EXwSTo/QTsUQxa
oWor2c2xOkYOXCE91W6P2QoF5sYn+Mdgi9VlUwTSK6yMgYGGHdsIVOoq9vNWQ/yPMRafeSFlKuMK
TIhZzY7Yc7+4cxO09GRDoKILp0pgEK3fP49b4J0/Bl18+oEmRqVUYdB8h5LAZk77IEKAtA83Jpvz
wpUc6VbwvR5vCT9lsIEOgxALCdU8U092fRQbuTyZDG5/UgsGxPjQg1PJ7oXJ2EvTjiMvnPIhTMj3
eTjkXQKY1PJ8dQhzAODIayoAE88xylWawQpHRgj5fYFuJFd4XhWlBFnSdNSwFp9V7GvQdYA0UVk+
FNpu4C0totFkD4JbJJ5feL8Pdytc/THeYhN0gdSzgsd44W6A9noN1TcfFx2dflVb/QylLAs6DGBc
QgTO1KzoCQDplSe4/TH/O+PFjvDTKqp6bp6xyTswmUHQTDbNVjgM5zIzpkO3QfHDDGf1F0c+cPhj
0rGyNUtfWYpbCrbXS7GM3AFIGP/vQQj3qkJAA0w5WJVX+mtaeKS4E2fnWKh/kQ/Nv4wiYP7AKhdx
t8nh/T1E2SHv6kMoQOyHhDMwHtj39lnm3vwa9oBpbcW+T3UtPRaZrfgAqOf40MRNGF9iBZ4IOK9+
X9eVZV22fKB4F/B9PSJGahA3gY3vlD91cGL4fZRbxbc/Fm1x2OhFUROxAQYBJ6whmdA/2jLceyJ8
1aVb2zlqIfeRGYHsAlT1yhRv1bX/GHyRR8MDUs+KYdbxcsKdfgw/0VlnaKePp+mg7JMdPHB2AeSX
mKXu011rvAkAO62y1m/UAP94ikU23UDJ2R85fkbCgCmEgOZ7DQoG7wOUoGoKZKDTuBkFMwKX6tgq
8TyH0BWs2SIK+joPk2Ss2QvdfPeEh+HLTxWcXwQRxc97bpI6IGnliyCDiuofY0VZe/XzT/krA7ga
ZRE6Jq6qdCa2MyMeoheODsUkVFy3HWwMQuMb1cO9b2mrOJS1uS3ChdDJwhTomFsyvLXYz1HSohi9
Vuq7+U7/ndtPGe7qhjT6dTbyOo4pwe4d8hR+NCc48pqzRQBvo+e/l58yG0rWKPH17irud/5oflnZ
H+DP1ejE53wx7DF6bY3WhNZMhV5tte1cRl8lCGAx3Ph79I9l1KgiozMFu/RUB74H7ui01Heg5G6A
t7/nPd+OdpGn73sbLDiKLvdhvli+FXO72wn35CSeVwLC/NZ/e/ZFQOA1Dd7a894Tjj8ZsN14opVZ
EKAyBSc8hOfhMkuSASK2Uoy/datWAez7/7v+J/W4WrWIy+oOgtHzrXoAyFFxZYvYxR1zOIvMWfdL
/SABvE7M0uS8dvWt3UzZgF8VRTwBDKoWH10eRFw8xcg0kqmmMStoTaKVgHereIYp/jvG4pODZtAE
UDSmGHqy4zsgnGFZM0oOrZ14sl3R3g3sOx0n9cpbvf2tExhvSQAywvXyz7SkhizYqIjBHOYhUgBR
iMnV5huN8/HyGFqch8v7aS283/zSNeigABEMnPWyqa4HbVTm0qy4oZxj6TEeHlXm/D6v27cY2FcC
f8WjcLfsHSW+WHSxr4MV/VOM3Mz+A5EV2xBOACJ0oieOPgW0ccLNmhnCrSKMCgnKf4ZefCj5AJvZ
UoPYyVwEmkBByDa1E6IkAQf7rYb+wUoN/1YN5o8BF6clpNaUNJ4HhNeu1djPR6jpQzhWB2izNg+8
cbemrHfL3gcjggcORyhB/wuRKuVymwtyNKd2A2ovcMvaRxuGe8bg4rQwvzo3c2TYFzZUfWoAZhq3
Kcq+0HEDDE431xCM/8vL/udxlpBVQL/FfGrDuV6aIVvp54v5C9ALh2YTePFBNHkkme2WeMlT97LW
/b5989GFWc8eYoNkaZU6whiigVXJ/AmhCGZOxtfXByyiHu/XKuzze/wrAl8NtDgh40wac0mpUF0R
Top4H7MX0QfrFfzMfoz3VfjFwaweerNV57SSF62eAPPP/2X85dlZBFNE/P5norOPEuyu0VqZcCDh
wzLhTGClxqGioQWq3coRcPubgpUegcwY8P1LJoE2qXoXZRkgInveaQFTYRRoDmzx2q5NzumcdIUH
Ao/bm4f11ZiL9E/u5TxLi3za6pgn1NczB+WnNrG4nVAYEGcZXiDP0dhMOcg+zTujRKYMY7jBqHtD
7ayitgPtJMWmCI+i0OVCioqW3Jqp9FYwJ91FbtHvWbJRNZOgQaI7LZRboIgSOElk6zj9ZfwmlGIM
6BgKH0pA/cKNY6sNKVEpF35WwrbxP2EsxL1r8baOzRZCPo+xaIQitEx2mf4Ar/r6m0EYmQBha+Fq
AqUByHp8VvIjVD96azj2wnNZWzy60zDp+GbpAe0/BXQHxZPiYxzZMkp2mWbUXGQ00GhuD32zSzXa
cZidAUI/+LagSHenWHHAudcsASiToT3lvlG2BzIZVblJVauVKmcqWoebbBaLAGlLlanfBRLvygMQ
7UKx6y7jN5E6m3zniiU+NxBL5j5wiS/HXaqe1SD3mAhhOapMoydUH0SHKnSxgzQW/km+OzBaEFni
TXzqod+e0VozJ4+cAa9k7KSoHzz+WiZaVQMfTlo9sMBIwQ/gzlouObnyVp7Eu9aJYVUDBvtDXLiz
RAJ0f3JYphtQoSmhPVO/Ski8oBkGlwdmgaTD1Pu2/tS6I4Qh8Pdi6EHCtNiAZGJ2xoP1B4DRQlyv
IfH+AGLfgM5/aen1Ns89FEKh+ZJBYSD76nvd1Mnz0EtGIu4CiJ9NiiN8JyUilw/hHmYrn0IBLCoV
32ub38kJJVBmodAT2IG7qedWD1anuJ8IDbq7nr0mPWDOuzG862qnalywjUFISEUTVedosirO7UEr
N7JzYHfN8xRYKejroJK/BGi+Q4c6BNXd7M/Qwnhi2jEW6PwEzMkzS34eXruQVpzVn5TmAHo25Csj
kWGvu2lvktwTENrlo46/o1hMNpUnP8xpwg4yct3MJrpRvEeAn0wWCOZB4vZnPTREAehhWByKnacN
duODIA5hSpM7pOi2gyqMflDhqYM76G5QX3LsoGRTY9JnWDDV1YcPU3RQwVOq7xrfKIrPpNhAaaPd
RFuYoY75JYGAEsTCuYvv74fBLPK9Jh9L5k1+APGHuxq+iRqI+VTMjDhx8mIXghksGJ12gfmj8gQs
RPisgvjAnDEz448amz+gHJwvJ0sMaQ9VCqiHwJ3dPwZ3VUvD2oQp/cig92hCrqNUzjoUERoHIpj4
Vy44KzbUM0Nob8ROCbp5YLedpb6lzwl4n8TrIa3hu+L3TOo/ZV0If3mshhE86e8oFaIyThQK51Vf
v1cna+jwOeEl7JT6oYYKUk5FNLk/i97z8a7hsPQ8gRfBoPGzr+YHphggfO6Ez7J2p8HxL1VkcyOW
vxY22VfqkcjhCUXxLvmctaxHENphKvmFr0VpnAZ9FmlbBPeQqUK88PXvHj8Amj2uFn4BQ0OL8HMA
u6cGUUoxIKLQRbZYtJBPoGD9wzNIDG2OP8j1a47DGBFc2UObA3gjoNa12mEZZcCi6NAbPLCOAgGF
DdS3x7KmHNAv+DMCmoLUt0GR0y2ourYcdAIAbku8afLqziCdCaUxWse7QbwDvkCBH0l2J2mAhx7r
flvEcNvwkrvgI9YgabWv0TiSEAIcZUc6G49Rtps4MKXKUxDpU69DnXurSVQrIVMF5REjz4GiMZTR
HeODnDix+umXIwQutx0KQQDL4D7MnirQTxEF6udUMtvHIUP4oVChb0dgK1yJ0EK0eQApNUN90xQD
UYb/UkcqbCFCMv+9p+6zvWTAnUwQF7HwXPqR3+vpngkWNEPy8ULQLcF5+062gQOlus5uJKjnGoh4
XP7Ig+v6LROzOrY5laFH78qc0X30xArBtIdDfLFJ3sJjgW2duHpAw4H2jZUnG5k4WewI5F6VjKZw
G92Gfjk0QCbRnFxfpOMjgy5+f0+qczZsIs5I5C81gc0NXLy08cT0xw54FWmbnLld81Q8AMNK8QcT
PI9go3Q2IFkYn33pVMtmGVI13vLhppYHyGJYylm7657Cz1HcssGtPqeW4mMHktLsE9XkAug5jArN
G9ipltjo0BCTwwS4J1BwqtbEjYr2SmFMCACNjpI9tDwKXrGi+XyASIUggfIX5FAewUvF06YtQqEK
ohA0aNsIQUMcDFHcVlVidMkXYdFBBrkv0kHGVe8meJ3InU9hUIWD+C0dHLmBrEQL+5tBOGajWcO+
DNmuFcv3TIWaxkeUXLp4B2MCP7gPml3k3/nQ5AGqifjW2B4gM1YmB1FzMqgBoBEMqg1SmYnZHQ/p
Eou2yqHj9tnY0gCiiCniRK3v5KkxJ/3AUiAPcTDizQwong75tya+TMK76L9omtP5L6P/IrTfKf4b
EZxZ1Ssqus2YnhLfygi06z5kWF+Xm0JE8TP4RGIS8q3p49lEDWxp3cqCYwH2/BABLoPPC3rjPiyS
0iIzBe0RCol2wDE3wSlM/K+6jIwBPO4W6sLaw+TvoZC2D0eAahKUmpPcm1o4O8l40t6ZhsLRQSJC
hgYz+txpypQWcu/JMg6T97GAChd0VKa2vK/wgeQ50srhvedqDzKVVoN1xqnPQbiD8S4POQl0wDyo
e0DfKKO9pjgDxJfGVPWq9svH3NGfM0h0TCV9K3R9Y6CCCZkduHqhSMnJCpWAa6v4B8lPDMi0GT6n
7vTopMhHwp8y8KMJayjhNAAgMxpG8h7XuGNYc67WECMeH3wICKcxDqJmp2Af9KlgcoNXcbB4iDER
kLmz8rMaEuQCqQNJSapNmqlA+2CEkWCKYzfwwWIDiDSHFIXK9YYAmeQqzW2hPXY9+kHwkoJNglsm
H6kgUzlWN6yCayrTjB4+P6Kf0UJ6jYCrl9LCIC28KcQWOkc4axVGpWqXYM569ibn33nRm10rOkTD
jpkg1BP9iASTVLRq+GWIyE7U9kGqI1dvX8PmqOfbGHJAcibQeLgPYu2NZSXwhrOaX2ymWmyJlWaX
ySURCzNq73iZPUWkext1lGB0bj+UgQgVaA0IMsQ5HAR+hUoMn9IoEF7EHLgALrgEEoHgEabf7iUA
/MIA8qaZb0Nxb5oSIwgSO4GxaIEbzAT+EmYOIznKhnBT4C+KUGqRWeiolW9xwVORsV0XW0lymFD+
4V7z8K6HvGAEGGSVZRBdwuEpbBhfHWvdG0TtCH9kC5BVvMdLiQ2cVo9i+BRizl3/qNbEGX3UtoPa
VNTnEB+pGOaWDpSI2nGGL5XmlAuQEk+cED/cl3Gq8g4Pzcr6IHIjHeffEB7Jz1VMcBNNoyUgj4EO
a8ygeIyk17wCAzoyah44Vu4b8FmjYHcCdyTDa1t+NsombNw2q1BgviuDj1JFtSC+L0hgq4IHBS9O
+BoI2YZzAOz2JQyq6i6HQfSFhFuB7CsYRyvShRNRPJR6Q64+dX+jTWfgMmMoUMvcriSbtLvj0NQo
E1rUssHHUEkb+49JBj6lB1MD8licKpg9+LzJRipfxvgki7hNCLCRyN7bFjGCyQY3fA/TQYwvnXDq
4NzWc70ZgaWYBoNXSkgPQ4QufU+U2MxiEBbH+rHrUkNCzPO7zzQ4VICPKiPc3WHApu3rBHWnApA8
AbbaqHIVsxhqDA+WOrlvCtliClLuOQ/EGxiHaNe0lyE+Z3CHT3cCNJqGbThE+OTnd9EifvnQkucu
JUjYwttUI9Pe5RO0rk7y8JhwL0X1EXLvReQIwTatnlThhakCEoF9JQh2xV560ARn6+6RwRwGAiri
F1+hwdHKX3UQulkYeAyrJjYoMShI1pEyqzG3rZq3oINKVCUbdQoEPK+7GlZFCVGLUIkHq6ldBveu
CdpXbGJHXQNMBLqv3piGXiMBK6N4enbUpdbgsQWDaMA3g+MZmlhcr1ARIpsRwmSC0NEjUZ7ImY1o
oEGjrHotQk+PR6sVOnuO7GOKL7ivDgUkJVoxdAuCMnr4nfjbsN2y8XXkn+Noq4yXFAqYHHLbOoid
oPzK4rt+2A+4qMRQlxokKsHSI0Y877EewFa046ZHDiQ2CSwcS5Mgco3+Zyzj6ghFzlJ+L5N9GwDQ
WRSbBnoRugz8cr+HtukgHyOYlRRe3KPbmR3lVjBGQQRV6Jiit6OOGwGSdqPU7mHG6Baw7BP70BwB
QyZxaArFBJzBiOJ8w2C3CLPzoj6XSKrauoEvH4qVU/LeDMwdWosILfJiiFP4bJf1vSHKH3qB/EVA
EQwClxV5CWHvFkURjHagfSFxlui/jcM3n8OsXPwQBU8XkGbKe5BhDhIuLjKgFfCI3zQ10A4lspWy
oJrs9Hps900Dk6CBxukWCHmAlEccJWhfqk9MCu2OQbXK/1RRCUiRrhYyvqjyorJNXlxaEroTLiQ8
k2lVF8d+Rmo30Ib0D6UfOh3uEV0Du3hRp1GJ8rra3GskNHQUA0JBpAxX2qnpXTFltpo2Fo/scV9D
/rSSBEtD0SFuYDmNXGEKHVSI9BBn+xg9ht1kcvomaffKiI8GkqhDsm+GR70/6Jnb1OBvwlgphfmZ
IFxAmoUGAi77sWTjvpdI3S6afFOOARqtuR3u0oEBILHHDSj2M80aIKWv5hpunZKdcKPJZPm5xY0q
Q62DkyF+Fo1wj4pnpDjEnsiJGyG1Fdt+fZJZ4qmkeZb7wixiaRsggff7murtThqBHss+xtJBclSO
DRgIhIb9ceig7ILjsMVFmeQMl63uVBfZlswSsLpkcTEMI1QYsAKPPw3nIQsdCOtheGHTycSV2bSZ
xupYKKewEk6ykjsckwy+aTdJLuPOg8su2jHIQtD7AzQDVaZwMBmkxAYVrK8MydEEQDY0dgsxNuVu
wyHaxnMfVuJRSeBNyXfTSKANV59aDZkPU/cRDKAzLXT1CevUClTrNFq3A8o6Gq6c4AsjGYmF3ExY
Cp5yvpGF3BoabtNH/mXow2fS92bdpVROoPeH96/gRBcKAqU+0Qs6yG2NiEYSLCBVM4U9aw0uR1J2
x0KCcSjSnxj53dQifkAjUpIGsGf4i86x5x7JQUcKFGUmo8kQjJ5rCWlqlBmC0FvqWLtkxuS3l7Co
YJy5LRMOCnTQ3uWeUvyO1DXYuC8iIhRLHb+5NEW0SdPuRdI3w+ilwhPHSZbCbXRIWYrwJlQlRJbH
2k82ektoH37EqGlApM3CyQL1ft0tRrshRyLhejiBeyZrlphIuIPmVE9KYwp4t8OlOgsAf9Wh3hyB
etyzw4hQI/W12yqdGYqygWaGO0nw3YJ4JRshTtdShr2iZF9agKR4Is4cBhQepbAiiXF/TYanFnqf
QQ1eMViE/r3CBErSZp/J4akPK1NTn3PmaOUcCqEyMOZOW0tOUVTIbZQ7GIz5UHlOa2RxmSja5dTt
peCIl2cEE+IJFgeSfUYnBbaPO5VQHqp6MHn+tQBAjIuHAnfl2Yn7k0QQYBxAaIHpRyFGdpd3qDOk
m17rMXsYo/Fdv6tEpHmi5nY+QsiYWDleYjk95gVStXqylf4+1UQrKD6afLpHanbPg5JZQ3JtSEDq
4LCqdjyz0hLCG3wn2Png+RAO7NKBKr2XkdoQyK7zO0REnYriC9MTq9VBZCc9zYXwx7ZcG75JCEwR
KlpcF3zUorTrUF8LgwnoxW7TiNyGQQNzqqZ900R2zYWWmqsPMZKFiNePfj9RQd/H2U7wlS0PxVCl
+WK4jPkctJHVlE4N7jeDjAwgMgUibQn3IgMwn/O0SbpdOdNbUHzU/bsKddYEF9ZUSk0/keBV1NN+
GN2oEY1WUY4k/B/qzmMrcq1N07dS65/rlLzpVX8NIhTeAYFLJlpAgry05c3V9yPO6TpkFJV0dY06
B2SSBLFD0jafec194AwzQ5EO1ajPhTgW+VWtYb159KE8U8x1CE3De0O/HpMfIf2a4SYX5oxuirqP
BK4OirHtOv08tBqqq8j158kVBD+MTepZPAX7o/JUevFHLlDH/kGL1Y1pto8GFuBq01SI3OHMzARV
BGGbuCoiPOlTJCM5lvWSFdyIZaRLS8Nor1ucFxiZEqqO2ivhruUd8oCELlogmLxXu3IuK8ncKOSt
rlICylvzSZayZY+1jL5vTXthYnwY9sOsHC1X6cj/Y28+9CZHQXcyyhyxbw7VYVuNJzkaUBAFneBI
uC0Uc7k2rhMqDE5CMJlVYtaLfC8jHF3kytbWiqOsm2gLjBJBk3UsuUWd/+aQhSlxPG84Y0Rw7duQ
VcdNT+FEI5ALsuRQedQZKU9I8dbSEYXJGmhB5BBeMdOyp07cZRwMw0DaoBqLOH+JsmDWiZ2s7BO2
xzFBhbQlX4fFKC0MLXZ1K1ikwY0IHtDJnUe1PZcRo8IgY7Le0/Jj3VKtNZ8rpUSJM5xJyLrGBpqv
zmuQSPuq3+SV5Da2tjGxM0QxGpLye08iRpwKIq6cmZPW95ivGrFPAKAK6YeqxnMh5/MmbueGODYE
fApFUkR3VmyHcy3F+EYKl6P+hlPy3Jb2SQJ0wKAVoKLrJVDb1eGCpZXbGPlKzqlbX+teyJZMAtu+
xhB7GzyG+uYQeGLlm6TTxPeNEi/LMpqrYfKOYu9M729FtA1TjvLqRhH1HBjvmTJ6Up4Kk4K+/2Zb
FKWB1aJOhLprtg7aN1WhMBOkCyt5l8ZV5IDlFOlGy4ttIFtr6Gkn09o3HVFOYsFA+7BPsjncMhSA
AXtKOCtRfczB3mZFc4qpx2UKFQyZGh1nTdPGLEbtViNedvTnzgaumaKB5EiuXOw9z78WakBJ5UeU
YuGo3CeqtdZi9gSNw72j8cEcL0mXsAK0S29mFfGs6EhmAwIF6oE15LiMhVrI70F2xDlw8jdOx5VM
NVSL8D/MqmUStidJGl4iM3SnEoZZZUTgbLROcmoiZdFS2eX54LRnUeajBnLS4NcRY2eKNK8gnuVj
vsw1Mg/7XIT1yvNZeoq/LJEnVnXApij3cw62lBKxbN3LHcd91nFGSBgUybtAF9sMGWm77RYFu2eY
JpuAMDBxgAUhPVtPkv9t76aKRpBk8DfWfoW8T3GZypG4TKqHZkwWTv+U1s1O9k4COfc8O+UZBl7h
2bFNileYfFNLLepob7dIj5ET+jJyG3K7qfX4JJHy9xQNnDqetwpT0YvKBT5ImzjOqEn99EZv7dgr
uwZq3vMJrWQXi3KlDSHhY7jNZcoPlDvs0dhVprctgmFbUxwNbVD7erKLChpN2GalsbEUfUMxnhUS
VIs879FmU9YG+p0a+WUPdE7HwbKL2LaR/mRyr/tUXzfmnVGlbjn6bi2xv4ga2X79KBe0afRnaWQv
kxoXbaMVAfeykqe+VbfvMIDJqO5VWjELNPVOrZKz6b/alHpbJ1zmcbWWOL9LLFtsHxx9Rlhpv5fW
U109RsGUJSU/Mizjs1zbY4s7Cxinriyw9JErV7hc1N02ruxDSkIhlzKz0d4VWC/GWUeiFh2EHBwH
r1/VjnVIQvCRlJF1badJ9JA7bTJWcq0ekixZMnrHtC+ouqd+exgzkCl+sKrr+geGqurMjO8C2Vlo
DqmMjpmEUZdPtYXfhtQIV6Eukkb9PWuMVHLKOK02XKf6SAILiTRVgbHKCA+qqHhFt+3o7yvR+qsu
ferUbNWp1XIw3pQoXvgSq0qRAnzIMB/QrzUpZDY3FGEAqPdvjfRstgcjWScJq0pBVXKjMqua2jvl
9l3uX+lmRxCz9tE9Vrw95UAsBTBdw5uBulLZWtwfbS8Nsuuzv8U6YTi+VrayNLWtYt1OKtwa+sTG
KiuvONpD6a4tVdeyz2nwgFRvrb6UwbKO7kI5In062eMWOdilZf6UQAnhu6pcZ8g3awmBBK7b8g8h
/whDMS/1xI3rBBBuQRn4VRo2Ic0TiABzXOO9fuuA69XXlYqwsIRtbSvemqRb5IhvJc1ro9848a6l
YDliOHYb6/ct5X3FedRb1PhbUJxB9pz7Pa7ZCmXVYD0k9N7kXnlQm2DRFuU5lOXbHmarGkpXRnWl
sLtkJoz6unD9/igp3d5AKDwzr71xr6T20ovVn0G3T9oDTrH7omgOjmxX8w5pZlc3yivf1kY6u3cW
IvRdML6nKYrplXIveu9nnDWs6ladt+XgehxlDjUUTN36ND8KqvJOrG6zauA2FEtcTCBQInyVnFM0
6yMK34ZMcaZ88M36mAc9Osqa7Dps3BHnV+fdBlKyS/srk9Mi0KqFVHekDyXdlJImX5WwcOnLGCWl
fL1b+mW+VtXrkW6oI5Y2WUfryMVMz5xg4bc3hh/vozZ7trG26+NmGTjqZuDv6fuy7ZaaN24K/q6D
8ON7WdJdXQTTFVxpUnroTXM7yvh3yBLxrDmuICnPFeslTVt0teEi07KIBZV3KXzuheWaMqW4DA6J
UxcQz/d2vLMy0K6G2S5V0zzDLF43GocGXVBSLTyBh5seGWml3eDwNzVSHXugl9TvvaDBiqzM5k36
hAGa2b+H9qM/vGR0catKWdaGWKUjhlDkjLr/nCvXBaxyp10M3LOyO4A8WMKccTWEp21pafFyMb5p
9AedcYBDby0N9j+pzGcId80y/j2UDZWqdS8fUsOaa8roZgTIeOvSZUyzfVr/bJPnsCnWGlqDNS5e
NKxtKoMtKX5oXWvJMQuefY4epF1myM2XxkCu0NAsS8+K77lSRzDde+Fta9FKFJm0Rmj7GFibRmyo
uef0nDoYfOlb5HenUiK2lu0HKURcw9+MYh2p1qrhiPf8muPdWpi0TpXotUtpy/fnntnZ4+UX6w+D
fq0nzclW27XiGG6S4mEA4tfDjSYLo3uVk3E2BcdW1CyUOFJnktBnI91oxdeWzbiRiVakZNt2uxb9
d7kvt2jdrthqpQa7rbh9N9lL80qsR+XWJ9XiOIwMtqohbG5JdXRqCeGrHaNLFumvWjtluTqeBans
7EbE4bPWZjuG296P17jrKqiVR4seoUVOgH1ex9eI3e67Kt7b5rgOQuZr267rbieVZNRGeEhNbaM0
KC+x50Y9tYexWDW6sRrRfJDrja79lGi+aXfxQMT5UikvUffs0zZRtH0c72twHF1DhnwqjKNpXhvN
sSAmVv3+JNFXkuhbxuNrVD04w0PivREhzLLhqLfrJljK/gnyDUbbGzPeZ7j4YpRXKuR4yhV4BwWl
9bK4siX8YtBrlTdSve2767g8+OKoJwclOITKQR5eeUyuXJ6rJnRzx0dpPcLe4gnP0/3Ijpt4A3nS
EP3ohIzw4itC6oWWzOK+vcoN6jtFukjotVKrpG5p3hQl2715Du2NCLZyQcOa/HzZ2cgJBWezxNSS
HmsR34hemk29jbHXZ0lqE9vfdhSgGm3LvPUcBGv8Gz26EZTaneJOWOZ106g3vpKefH0td2vBS+pW
4y6arpe+50pInrtv5NdC0p/N4iGwDvjuUhxmaiA2gTx9rxHih/oqyAwi6mojiUNiTw9311jaUcL6
FOBHcxfHPwWSn6NPOXbXxWShZblRLImFDMihSNttoADFGa3t6F9Phy6C75MJBjYZkfPc5M2p10ui
+uqpL1+d4lFYxlIxx6Xv0PYr7k37nDkZgelLFaTXQJXXXtPtAmRNtU45pkbtkvOtA/1OwQRh8p8o
/J5Swaa0Nyw4Ipyj7RzbaFjFFs5Krb+QU4hrfXOLDcPcyoxl5xVrP3pw0Kvzo7Uunq0KBKahbWNc
FaU8fSGsUHDJtOd6uAnjubwqshkgBNIszXuhn+oF9FCWDSarP0hBXcdjDb6HAj8DfDFOqTy4geYO
HS2BtSnR/I1dfBg6ZcUKvNKcTcMRk2P9o6wba5fsrfg1Nw4yLCwMyM13r3jwHmKNer2X7A05nasn
Waz9e8BIrbrU5RcNBIdMWULzd6Y67lXh0RjiMH/gnI7uRgdIEyePH90Y3aysXgsLsdtkrTrrZHhW
LFd6D/RlKp3qeF1fR/Tc7Vkbzcd3BSwP0qLV3DxxokjURhOgGPNILOEK8yL1ZK8reUbO30PWmOMk
Mp1nd8PKZppX82yc+9YBPwl2wQT3kW7TR25ES+d99KgVL6RuHRvaSs8iNna8O2eNvjBfCk3FGmbu
nVvKSMK5T6EOiQTxRaK5UeyrnH9y9FJW3EvQFPMdjV7iZ2LdGMFR/BKKBylejsmELKBMWz1Vz168
U5Mt1ptGvKd22NDAVL3dcB/fVUcMnhugX526zREYDndNd5c4W6BmCej7aC6UG0m+6iuCSAzHr/18
2/BQK6rBcyXGP1Ygs/XQShsrfuFAZ+jCrVB22/bip38y6S5lIxAupgd6tHc2tHz5kXQkxn2vuzYo
IbQLpVk3Oder3vXkIWQFMvGBs2QrjgEEiD2RhwcYJJ4H3iw89U95uxrvbLHQrdvEmIek8e8VYh3+
+vco3i+RrYqM5o+Jd6uiyhcQPNvMMt0Sk7wZeg7Oo4LryhZ8BBDTZlnsra29rE7ZNnS/GfYroOXn
YScA8yfA+ah7fl4YiADlC3X754jlLtw3LhTEuZh/KwD0FbT+83gXDMQ4oX7+IePoU4yF1bbIu6fS
WIUOXLQUW7jsRehX4ZT3xCf4maiqFG7uXeXI0Zi0MtPg3ZMPA/GfTA+8HmkeDa9iOPbRMg06Esdg
JqqzEAepOjpsGAOpb6gC0cEFYUjG/VimGxmzM8s+xr0012V11ekvjfwSVNhcLJFUtjivtGMQ4oRc
zH5/s/Wv0OA4VCi2CrEV7Y4L6Huhl7psTvJ5usXi6vHftI6qcRtQwtH0G+r7GFvPYhvzke6Qp/Xc
MEI3BQGDqZlNFEmeLj9WfokDXObWInBFVx+t5Mnv7vP42Frr0NH3ilEtRCmtgmYpB/ssopZfXosR
yxO6vIbxYoGuGvtjq93Wyq6iAeJEx7K9M6e2Kg2v31/xl2D/z1d8gePt2y5P/YArxg4Dhk17Lq6F
TY1jFiwnPoO0rW/SVyrud9bGuP1m7K8wvJ/GNi/EMtJKmKY/CSaiDOI2q+xE0S1/6l8cRDriTbEB
jXKnvnQPxUN0+I7IMa3WS/zw57EvuQbYrtRGZwGoNddlg8Mpe803lzetlN8NcYG9lyiCCsRooGwt
6VkuFJfa2gnXXtTQEtxDGXc+rJXN70f9ZgabF/j7AG9Bx5/EQTqH8GxXO+ci+waO/MHD+N2FTff2
05bkoEY+Qi+dODDGMpgba+QOzxl6C1gbXhcHCweDdqu75q1+6hek+Jx8xYyEYF664Sk7BFs6Cbvv
2CPfPdCLfdLwtR4/Hy48zLYDOUqAneb/7NZe7IyBMDtfI1tEuW9bhz9i79BF3zCyv2QPfJ6WF/we
pUXQUibQ2w1b0ie0nY0b7SYHoPvYbjnuXO7ewbwBFbyEnXr8bvJ8EH9/92Qv9r/QGvzYn6RtwcW4
RC/uAOEL1MOSiOQoqA68tQ/5ynNf/bk4RNfJITyVq3IlXTXr/wcdFvPznbjYmOqgL6Wi4nlG9BlT
Y5gX1LF//0C/ZEt8GsO62ICCypAUY+ByS3cSKCHzcvFXcDF/m8kzf2lc/X68r/hNigZ1S8MFw1b0
i4cbBQaCUBN5Kw2AKBCC1ttSnBNnNwlu/H6oL3n3n8e6eJJlmJS1EbcoJ4QS2hWk7qxBTb4vwYeP
tPNK2hoa9S0r1Je28tMBA5Bm+VZtm0OujN+snC/X5qcLv3iWke0rdWRC4pTtRym/T6vz76/2y00P
fQg0VhXMm52LTa+QNQsPQmjIIUUlOXvu+7v8O3nf78a42PTKdChFqzBGjTdidFsn0ADu/meXcbGF
VSKWI0xoEZZWTurYuLZ1U1KD//0g/8XMgLpjICao2+bFzJDDUM6NgZnRbcOjvW2vQIi3L+JhuCLF
eG6vqSQX8kz5+c2wX8+Bv4e9mAN64Fdl0zHssG1v4x25G92VZGeegxt7J7/Q1DOPzjdKS9+Mebm+
27gz7ThnTDk9Bvqqsr7TFfg6fNL+46ou5UaxJlQcynyTSIh2BgP92Cyq+0lzYnwhwZQ34h3HcPsR
EMLW+fHNHf16O/l77Iv4IqIuS6Fzurprsfd3RJfX4iV60W4otG5ofC+j6+jOp7n+jUbol3HNp2u+
WG2hVtpQGhFlaVuAL6hFavYx9KJZIb47078+Dj8NNT3gT5FG0kJFDXw2jghQvlI7CwEuSvWsHUY1
gHVrctjD4F0HzVVrnDvw0ihJUjcH0DiEM1tAvogAuuk3irOQldr9/QNQv5xehoNhkYXbExo1v346
sAy51LHvwDxEW+vKOdWuMUs2YCdm+bzcIaK+rbCKyNb6rMNvN10Oa3KXbz7Fl/vSpw9xEZWUDcqV
acqHAMFgjT8921ubZf/NQrK+HAUXoolTiGPXh0jCpwdhxHWlaEYw7gz8G3v1BnKKrN824LCKiCKo
TkssuhqjH2BWMmwospcgeAHZwTOg+D8hCBsa0f2DByJWr15s82jj71445FHAD0yaZ5I5R7WFVuk5
VugFmFeS9aohR2O2bj51fPM7wyOAbMAR1C862MKANn6SP9YhUM+9I7+E0XVoszlfSeM1DnswRI7m
uHWUdUE/Rw6uwrLcetGzZhyk6GgGN5Wtzw1cJU3vyVaKnVQZCEMVW2HZszikYZ2slSH4meQPdtKA
rV+nGkiCYfP7KfT1bTUNR8MkCBfjiyxENWPbp5487GTzcaQKrg0TqP3m94N8uV7Nvwe52CckuytU
JZ4GUX+YNnW+7GqkUC3pzjdBx5frwZFRydWdiSJ/scUXfpl1ssZAEQCBFBZiKr65X19eyt8jXArt
tDkIIRuk5q5wqsWo3BTejaAwoaTf5sVfbq6fRrp4MkZqZmkHnm3n2PGqrcmEQwesMJU939xmFLkt
HVMu06Gh3MBbm3AZUGw8zGlPprHLJ8BIUX+z8RpfCUYojk6BQofaa2kXAWQR2EJpdOwjkZtbN722
r8p84dTdBlzexsYErTMwvNDP4RC+GoENxOZsNPq9k1kr20l2oL9TE26PhsNWA1R9GcMsLNR3vAup
5pyDALbNaAI9yGZ2h7toSCe9BIkICkeuwUZ58rLUyqWZUKN4ig1BaQh+wBDf6ypyEM4w92F3KrIP
8vnW7JJFRA9XjP0Lzk0PsXH3rRD3V2ZEuEzKjqERTxu6fXESKQaedewc03QA8d06R6UDgQnqVI/d
BpiYZx76XN1xIOxDqwYWcPv7lfWlMM3nDzCtiE/bIhUi3fdsPgDNlgjO39GZ0X0+oFvg1uz9lToD
XmPMvR3af+73ahBfLQcdRWjLUFXZ1i6Xg2r4pdSpKi0trVk7IXOiOPUT6w1w0MeV/utr/7/8t/zq
zxyw+vd/4/vXXAxl6Af1xbf/fghfy7zK3+t/m37tP1726y/9+/G5DbP3/PI1v/wK7/zXyO5z/fzL
N4usDuvhunkrh5u3qknqj7fnM06v/L/94b+8fbzL7SDe/vmP17zJ6und/DDP/vHXjzY///kPVeN+
/uvn9//rh8fnlN+7bdrnpPlPv/D2XNX//IdiOX/YlsqubZqUBKfzsHv78wfmH7LBGlVRjbNVeSqe
ZHlZB//8h2T8MUntKg7uk+jKgZthvlZ58/Ez5w8dsXrHMQCYTZ6D6j/+zwf75eH8/bD+JWvSqzzM
6opPM23pf+fxNo6BqEzoFsJ8lsP6uKSoZ5hWSwGwsnOWWNu4CIrZUMVHqU13uZ4dykE7qIF1ss2V
I0IAB7b+UNbmd0rvF3WiPz+FZZn8mfQIVOtiu/LsThuSoTHOQGtx1E7RqzWPih08DEOlL0QF+nPo
oucsLgkeVbispoT+VlG7JU1PDeYGt/cQD/JrKHI3C+moyDDJVS2i2zVUe2VoXb/atIDfDcywhzDb
GPHg3GZ0LZRpCXgC+m9Aq/rTNPjrbn++u1OCdHFzcXezTUu2HIwEL485y7HAFclEOjYoT9fXZHnW
haBeESq/1RWHcniLAZ2hJ98Jiei/rnduqIYDl6kr4NpsHuxH+frTdhM1Qcv2Oha3JW1ePZLhWD1b
qjjjezvzegN/AB3nEzQQYnEzgp9Ke7qhkgL+LVaj69zQ9nR63bQa8bMP5V1eivtG0B2MWxDRo8b9
xAF98lSnKwabTm6LGy/X2UOLm1FR92D6AKy+WKV6G3DSAGxXt4rtnBRNWucqKB/8BYtBffB8YxOa
vK+ug3k1w+SHaKq9aG3ItvZ3mt4XfZnppgAkI+dXZUNWqadeRB1RBfoiCNL4FuDO3K/CaJ4P6d6A
PpSWdCC0aJeIYCOG4rG3EKCW01d9gFlBAFo148osGvROaVP8fo78Gj5MH8pCjATxb6YoD+qyWVRH
qlnlRqPd2rQdpQxEZ+aM1CZqj8bmsLOc7JvakjoFJL/MSkZEvwadSoNJhsvxr0dRGct+N6iGdtvo
dIGdg1zZD2YTvecq7XMjwjEgk2Mia0lsS78yV41fP8RpqS5GlWg5O/ay9JSo8PNtmHKAO+J1O2KF
3WlO5jq1+O7+/Bor/nmDNMVhM5QxBccR+9eP2ztOVgxmqd+GnnTbZTrsBvWqQVNhlkVmiz8JUrS9
nsJeAlYejTR1LSgvadsAaOnRDpchc9tOu0a/Zx1j7ATulv/OB75U3rkr0kfdhyY2hrUHcBIMeN+H
jxFrd2aEdrVJbB8JBt1fyhYsDaX3J5z4JizVMy5m2TLUfNstNfQWpDjdyR0Z/NDc9Fnw4gAFSK36
vqi9cqlViBn44YNiCTx8jbRzFZBIHbJeM6XOwlVT2ndp9+ZHMVocWSIWQQ8RWxroIAbVABskuZqE
CWl8aW8jZKWtIbwDT+nOqoD4y61eLjsd/mIRwgpOrBA22CgDFIQxHdZANFJKr7Wcrgyt/yay0f/z
dJo0poiuLE4shQT31+fThtqYeP6g3nZN9MIB96oV4VZKbKBDydqP83s1ZBcJ4YvJVrVqU+0QBZDH
c+nWl5R9BXBaFmIvJcG7XCi7QfgfXMokxKswfQiRDNfSVZtn1ykzrrdyTLJyZVnp6mtmw4xvhnM2
qntsEH6okZi1XZUt5UZCB1zR9/2dXCFHgRpBLl5/v2yVj57TL8tINzk5OdjRoCLZ5Rz+JaJL/bxT
oZoFd4luaruqu9Mqbdun3c9x7EEBNuGPMWkeOy3dduCYSjNxZn4hGhAo6XrIodHQR6qrfQSxEQrl
XOimPctSrXXl4KcaN+pcRuJ1oY2ukqTdwkvyo21V2zgZH+LWwZh8iG6tie1qyHXlFmVx1hNjGSUd
yAa4cIPIZDcJGmdZFxZKKfBg0gDDjVbjBMja3MBJftOONtwJ79XT6If3JT8JxhLZiF6bhZ7gEOYU
hp1ZuapCMTinscirCtfLjkKPHGjME+PN8nbQnGI3z6dYmkU4H6AYLLsUkJi193tZhRJjWGu5kFHX
57FXGULAPmBstWgSF4M8by5ngKrrASSKgbKo10WLwIR3b2CNO28c0PhqjuqGpWhHuwr9ZeWDOVVM
NTjVUgthL73z05jcJq4f66YwMU1Uof2McjjDfc+b65X+io+HvhowJ19KJ3/ACsYA9BXlXFtpwmxU
68ZeidQAQ0+r2XLYR6qg/pkoje9aFWgOq9fJddoAqZsaXMFgSQslC7RFGQ3NOk4V7kzTLE24tEun
KmFM+CJfo2RKLUryNrqAHgKetJwrVWK7kNtsX3sc/H5nKTHeApbWuTXCDR60tFlgteMm7aGajjmy
sKZAlUCyxptEuzUUb+Kj1D1egmLhd2G/SSHe6bJ27YxaD4KytRZEGeDjBWCbHu64mvtwzitUKH1Y
oXk0dnDkeoCssWvVxUjm0awrJBpnoTYAFC8evlkn06H66zKxEFNVVTYIYln9snWre2NmqXFbgkdL
nrwAMRArEVfxGM17DZSIHejebKxUGXIf0PAohQ7rtC+JWHoy8i3NWK6ICV8SQ0/xMn7NYF9sFLv/
tu/wa32FUwb3ZYfonMaAxcl4WaGL6tzIAsso7/yeElWqOtdhIa7tFv/NPtJQQ5Ps05CP58gb1JVT
yoc2TSLqP/KwQLyeylUZzgYRP6ge6nAjWjBNRUExDLQV9HEQtDEKGVIUOLNO5uDR/PKuyyQUbPQx
dlVhxmgpxFAY0ha8ugUWKB4baxaaeQCVRX4weu8tyXTkmZTuQdXLG6bRfVgLbV5RmxH95EAmw6Ix
NQzhI2nfAfJafzzI/1Zet3rLp4yn+v8hZZvCnv86ZTt3bz/ffs3xpl/4M2VT9T/Y7kmHFMVwiD4d
Yra/cjblD6opCmGkjY00oT0R/185m+n88Wd291eeZhh/4H1MtcHibfC7plD638jT1F8DevyhTQsh
R42lZJD1kSf9etpEQgZRlFXUjXtsmcCbantLS5rlYMNgMCKv2HS+uAuDwX6qrB7lCtu+KxD7Wztx
eJN0MRyVUcUUKajrPVIK9Z5oAp7lx/cfX0LZDNddRgGmcJS3LBiUmzCs1K2kF8C2BHjpT/f7i9zo
4vz8uCKdG8wJqlkqLj4XcUNW2vDlDJ2GapggM1M7x6EG7RrlAlUDjSTBa9ht04zjQdfTYd3n1qlt
c1cC6LT7+wvJwlMkJGlX2Lm+EnrRAMZGt68KZRgFwJeVaAgOQV+1N3YB64Ya81U5EhIpDiFiUOnD
Ia/D8WCU4bG0xnKdoAOiB8O4whGDgbwsW5mteIyVMDigrewfnGxbKzaM2rzutKNAUKcwI/vJsSTM
wsMahQ0I5drge+Co49Z1BiXbZACt7ytCgKzOYKbnhXIYQiPc212D+3dfSA8iRA5L0qqfmtM/sM3/
uXx/qcp8TkXVj+zm7414ut/o0Mm0lKfiARNySlY/pYSS6BMrC5TULSYcc55Y6QKjSOL1scV0qwpt
uCRZ3t+EPeQSq9UgzObSpkhVTvVGc8gWlAQkYZKvYrVO9rmHV/G87+V+46fNwzC2GJvpfngWTqVv
6hENjlCXg7Mtqbe60d0JO7Z2ZgissuxLWjC+sdBLfxG1jnZlOQC+utLs1koY+9LMCMJtrIAG1Esx
rNUy0+4A5GduIJQSVjKVaVJ546wEUbep5N4H100zlzNoBXqWgwV30YUTWuV1nvQLMzKdTWgkaBo4
CIekg11cdTC9TTmpdxA2jHPWVf2iyn9GYxVvfAcZbFuKtE1vJK8tSLNNojv+gXZyOre1dk1VQZqb
Su6cPr604+ggLSuXYjnoWfOUKx7O3wQt87bzXyQjBVfTOZD/5cF37RimLVCxctbKEpt2muiPWpUe
ihBF0c7LJ465cFaSXNAdDEHx1mNbrGrFigFuchdSTcUvxFFQ+64VD4wn2ZAm+vJdqqpzkHZyC8C+
ED9CA1p+VBp3TWTVm87p9SNamz+rOpA2ulSmR6dol6kZPHqi8hYqgHu0+bJhq9UpbyEyWCEhR9Fe
eBVUCaDaQnDsOPlR9QGEN3RNTvKQ+jD2DRN4iw3ctFfRkskNQZiJtpuGFD1+a8K8AiNu2pBi1SaB
Z9A4TrVFyOg6aVCyh1OG3FnolDe5KR7z3k6folFkri/aCqicqd+WokNiif/PTEssWnOAW+RbXrMK
SlicoQxPrjSHhkOyE/e67lvFTIYrAorZA65s98OjaTz0pugIAs1mLWlFdQOD0dW6YRYOQX5MC9OZ
/7WclQYdQVHtvMKTn1CNzOehpvk3Zb6T69Fwy7YYHwxkX5SEsU1hJh6cUySqMuFrswg/tm0c5VMm
FrdXatHqd2MboCbopdFtGFBs1R3IzrFGZOZgNIc5e+Kqhtc9k69PTMh6kUYNdHQ7AacaI2KotqZ6
9/GtOl55fty7YOy1u+w/XtBksDsMebgdLeJRv0rqlZhWbpOpmzIZF/YwZE+UGCeGKAxes9VZskkZ
0FTPgmQizp2jMsbsQMXLhcPiZBtxd+x0iydl+WHymGAj61L4i061LiFj1HmLPPTYtmSkLKoUzQvd
infCGixSLA0rgy7WwXfb3UHRhnMJmVRxNeSRts6gplehpKLo1uroMvZy9JqbtX9AGNw/mEtWZx1Y
1vpjqfWOX8xtuVCXHztID1c314f+yqZR8b8JO48luZEt234RzKDFNHRkiNSZJCcwFgUcWrgDcODr
ewFZr9+17kFPwiJIFosZANyP77PP2q0bhY/98szNjAvD9XPkoS47DvTLnyDQ02ZGiiiQP8bUYzHX
stix0sX3Uun4vr7r05BAPMatd3b3f9mi/P+1TXsUj6ZPhw4xB/vVUmb+xyLrV3aktQI4ICv2C9B+
RnMC9JpQIPaMUYjQ+JjpVZa6cLfKZSwORQw4SCBboHa7pOziQ55J/3nqOBLqofWO1KOCE3GICb2Z
mTTJUTw1g4d7gTd1G7Y4hOLRz7ZcNO4Pt+7QQGJ19GLGXtRUTVc34JRW0ZS9Op5y3kFD/Psx88pN
FQefZu9fXGUHN8D5wS23TJCSPacSyyJVC7d4/VJHbftGdp19YRNuNzGAfYTFuHsWPN3rp3gYzDej
DDjqFe1zFKfm2yBrtBYF8DNYPoopdnZi1szSoo4s1YjzOdpUumJ25tv6UX4Wbqv+j43Ps/5nM4zL
EDqeg1zuWzTgvTV/7z8uSh+rHpHbBpCwPgAi951lND06mpBJdm02D2/F7GNHRHAZ3ueunZ5C0wQH
mrCvoJbGHcvtN2ZAl6uY/42cEvkInOY8MEKZV9VTUzSvEHDq/GCOiryIpXDQ4HguCsUdqWMzpx5Z
EWnu3ulEgQOIOX6DfXm2RrO8OY37MGHnZ8A4nbGxG96FgaH3TklABInNKKjXqcd5/Pz6p+QtB+Cy
NxASwuC1aJG3xiH3th2C8mHWbImxV6iDXQ10iumtjch2/4h0eGoj9buKlXudPFRfeEA/woblNMjy
u5WN1ZsbZ9mGiM/8OnjuwZhVsrOjxHm3ndrZtZZ9l5zv9kk3Tt/kjHs/jvzjEJV8T7EqdtXIn/eZ
rX4ts/mqdYKrJIrUuQZVc/ramlRmhqwERn1WKXM28zS3FCMRXo22xjzclv6hy4jOdIsF/VemL3k4
2ec0LPu9ycCSnw79df2+YzMINtUMs3aQxe+J8uH2tXMFU7VtypRBC2Z9fnjDMureNWI/N7V7MLu2
3tf9wNj/AOiitBp/K2ucKbWXKNJU7AC7FvNhiS4fQyP+5QRJ80nLyDjpKnxupiZ0z2EIwV0C/Vsr
pKysPpkyL3djwzXM2Et3g7Lte8c5+FT5DPL4wbRF7E5Pre1mr1Oofwnfc56kP/92Wis8l72U7FPF
APHNiOCNrXcRg2jf1qVvKOioRhLEniNemfAdt+tto5Z7R9kObJR1w65ydi7Thom+mcz8U9iqPZVL
qZpIK+LYiQ6xm4EfEsBAJaPHAAwu9lEYDQP/447p2aLL3HM1uiO/UU+AELKI4W4vesz8ZrhUlnWv
UG3AIBbzQi8LGBBxxM/aK/QyjgkbkkR75FX+8qUwY3x6PqXd4DMk37h3b3npWphGet1apqYlftCm
xlselPXFZyE6fP1u3Q71GWnX5h6AKAKLS+5jO7MwXvfilJjDp5GFGp+Hqr5VZcaM4WBC6R669tTO
bKKLQnSLSmUe7Xx6tKbQ2Se2Et99GtIim8tfJUV5N4bXgQLw5evFZjanr5tDn/bLVuGgMTda3G3b
NbcmRATfrd2/CcMERN42HzOuNyfocoDJ5BsGMIN9BrLXm1hzCiFJyPDqFMGMCTLh2cF7Ljxrz4Fy
J5RQZ1MG6kkq3W099w9mo+pn2/5mwMu/NRb4zEShdoTyRyJScWBYudgHuq0EJxdAAYFhp6S5DPIf
R4xMVLrpKZ3Kcp8HsXOP6oliLiF4NhsTxoZz2zqw4m6cmDZGw3W9h3ER7WoluVE0c+KxX7bfw6hb
NuT1yox0yWyP5w0Toz7lEvWlqq3pQPH9EWXjcPKm5q2onPFWBn69N8jArUtU9YazVmR1wa6C2L8z
SnhVulXBqR0b571D7sqm7jf5aCh5CELRrimA2Ejdg68RgKHGFIBypB0YXdp5oVLW+0nSNqrCqD55
rW3s8yJvvxdD8DwH1UtfDicR1NPHkEcPg5em/xhG/4sKg02S8SPhh+M/xjB0uzqQ/3Qmq0xT/dCl
tM95G4H0EGn3WHmwVkulXKANVsgX4ErD5v3YTM+11TF916hnK3Sb71+PmJfJ6QljEeN8RfGzammQ
ZPLbunfMMohO3YIG/dpKRr72LEgS5P8wCbej2b+u62iZc/QrA1hbCLvbdam0ho/Z1Jrprjh8piFV
bupROPe25w7UufQfRp7y/Sz2XwtobwbJ1ahtcTT8hIvEHLmp0/b75Imb0Rjm6xw56Slr3LdsGIDy
2IFLYlTF4Sk4Fg0r+LgsHP3whlHqJ6mPwe+JEXXXcotDOUVYExOoThDp9aN02vHFCb2nwK2jb1Gt
sO9zTmf82afDkdg3f2Q4vqTj0NRhenZ0GxywhLWPQ+3wr2DXoLVnXiYRuDcsKPKRjnvJicTN3nQA
HqRKodW0Xm98GCbZnIOAtQ2CZMc4NyBZv/sOznM85NHkH/IYlZU29jF1eYLspYYp2yE6Qqe0d13n
vfC1Mrhs/+klR/vJdY5+rH/livRrQ7nOZy2ojgqWi61ojACYVeW/fH2dqNbpQWl7fClV82i5Mx3j
4VXqqmEODoxUTjrsJRCzceutnmJXlQZIpZlzQV069blBNt2XLABh/CssJJFUpe1wQxfzqWK+jgF6
kr/dwfhh1lc/TOxnjlHUw0Hmf8SzqJ6iqfMe2iR9iySZA6HrbwaC8pxt3tG+qV0qpdQxSP11UrjW
nV9+OEa+n3vP/K7n2sY1NPjxpbSSp/X06CQOAmUPxqeqSYaRs9xHQgHrQr9/dKMYEnWm/nRAJ6QF
2zjUWfqEjM440n+/GyvP30d+8IfTmL7ZbgJe0CqGixDp37EV1Zvh83gmnrUx3cx4s5XTM9VrsMov
N4kdApqFu+Y/2FZqfcvfg0R6r7XMn2Y5IlZ7Mn6oijS+exM2vWAQ7cXrFXKEk/DdGlnLnKjhu4/C
qZeTCwOjjeFliKBTWTEeW/6i0govVlIixpqcOKu+RwxYyvr6v2t7q2QGU4plVnndDZOPGleS5nhS
hyL/XN/Ncw+Gt/ZO4dBQu6TzNGydPCHAh//P1462LJotdiVssoXhnMcWn3sywxQ4TJmMNroI/X2Y
i+499OBH1/BZ1pWiiYNnpTKmubpYx/tmNBaUAgSDyEPMhxS5l63MtzmB2fds5uHNSqiAfjw2uyj9
cDAevZkAXo5CRdFpWg7tZmz8CV1DnZQRXt3Qmb65PnOirf9Z24m7iYVfPJgwoPrZM2AD08iuwvBC
0teDmaj5roQnXxeKhTF3u8aku+FYIErGLLQu60udPnfe4F3yRFhXL6Cf8bXayaoa9wKO1tUP5vya
T429cbR+CfOSHgc/TBkYFcuUWd85KvgPAGJeAIoYt9xBYEqbqAdWQd9B5fFLOTG22bXYmwbYFB9h
VjE7EQ8ugAcrP3Y5xV7pZMF9aHOGpnEcPbhth8Ltx08RIP/JLN5r6Yt7zNHAzRmlU16YgK1xyjdl
qOTUDOU/kALybQvs72Gc2+BbziCuZMp1mvll1bkdgziwLQrPrz4a+bgeUHMjR1rwPeiMHoPRBc62
tWgcbLNCWEB3Uu7wPUzz7KbQVxcIIKfrgrMjO0VwajwsA13pGg/5kD9KSstbG836PIwTaKSkvq0v
TXgHlrBp1Kh2yVD6PDwkiFucWTvYt6e1xgtwSN9917jwLZesfj2WhIBep1FXzbmL0nyn1iPzxEzf
3m+m6Z55/j+dHvkXOsAi6jkq77MpEYbQMG812Q+7IgZRMPQge8xp+jWPbse4ZFbviwyl4qvqK4Oc
Y/DYwrEYx+XFi6iQkRfaJr521nij6H33Y+rAtqm9j7Z5H7mN38OqKV76yDv3Yjp0XZ7cIUDJ53h0
Ny7El9Zgq2kXgQ/tI7n0A5F1Rm24r64tSFpZH/Umt3pSDvzqDfR8E/TWmysD621MmycTgmBYd8YT
vhRAR0raF9fwTdhVgto47MYTBzMoCZYBBrrzgkfYbGpHZcXpikb9VrYCETDEabQRkXJvE6bEdc8j
Iuld5TMT9ssO6OpIX3MmktOm6RHBw8k8dl0LgYS/HU6t9W3VKJOGf7i3/FS1Fo9JGoDUHrE8fOmB
dQTqwuMv+dIIo/bDDYrsNZfL2SLy5YscGWFVQAq2vgAWtN5dAuZf2FwnW8Z30xHza5Ms9A09Q5eI
1Pw6KiBHiDVwhWI+FnUMt2pW4mAhz1S0d8tTYlx9/3vSSOMwCkNcMio7QmiXt8RR81b7A1ZqUdYn
mJJno42cz1QU1VkYCm9DO23Xy4xbENJj0e2t2gZMmARwiJpCgDkxyso/0hQRW+Fl1PxTbi3j2sFP
FQTlORbleaynyDoEeQgsZS2buh47KcfH5MH2ExBWseQksAiRg3Q/fE8xE+8o73O0mMqNxuIAoCff
pKoOtvT8IxB1s75aDHGdGHqi96W5hiKOXsI6BFts5PU9tjKJaoLEIbpiehFzToYLd+jJHTz9YgY6
ec5Twk04vZRbGAv91hXquPjZ7rXM0v0UVf07JCPa5aOT/u7pQ1ZyBAskqh74jVs+te3wI4xyBiFT
SKSjI7xXCqStHOtk9/U9NHDFt4WyzlVFOeRzmv+sdYzFYCzgl0SvpuGA38vVrk2ldytYOI86yLtN
i1nmzojVHxeOwtNXEeC0rn7Ky+gWSdhvxTD9gELLyiBRKSyXRrrT9OFrZDa3dKys7youo32f2/rE
FonBA4fcLUxyiEceN2ydt5yvYAQnkXiUidG80XIoLzFMj4mk525flDQTe8vnYkZQebd0CF4pNJtd
mgflmz/Q0Wgjk4p27JJDGObZHnEye3FrWDNd2Lb8Lh/bCESfP5NSbJjUALhjAM7EFXkSBZIAppoa
bpZTP8wp/Gtpx7DvYAQBweP+UpQ0NLndvxNyF3+j+ZhnkNMzUVJbxcgxiTvvQQtNu3COx7uDvBK0
LqkxMbsNJF/tcmQjJ2k9hK5/ZPmYF4r0mCqFe7w0hfywiC8OFSpYR5Bw0hjORP8kh7Ez6p+4cYZQ
zT+NqXyLTPtngugaNsVCn+AdRXr1EeRVfi4nfvw5kJKGvof7UWfure8G55ZWMOqtqvnZWqN38WLP
u6zv+ikq9slstttmnLrn9QtWhREfMuLf9t5oyW1cRSaeOF7qIDzFKTzXqBUP1lgU0FVH2GSeC5pJ
VEiSrMBdaGARcZsBlJDpvPu2Vf97oKhcXe+guusun27kvql5AyoEnBXwsAGm5bs9cZNtC6lZMdST
ScfwSccSKq2OUP4z9LyG8OU7DuD6pZTyXQdt9n0tXqY50N9aSTim54iPHOH9WsqJ2LjINL5xBtv7
fgurNIg3ObCgU1WB+ucHS6+z3cJJMurgEFaduAVK/PvCeMYF20rymObDDyPz4j9subCL4vnpq1mD
24GQjXHcwxUxf2kwhJsgdLoPenXdrvOWhyyaFAncc31B4eIWWt/ao3rRp8yZrI0jYnIlAiDkFJvo
onrYQTvPd7MZk1Ygs/5QzZM6NTOBFV8ifwKvHU31uQ6nBrVLP2c2khMl3XM20mw3GcDYcm2icBug
4F2i5WX6KgPJ0bGDihyVOSmebBuMsvTII1JZHz7MXLgNm18GV9VzvpYPb4lsAJU7cs4h0cFwglvy
UX3Gs6ef+hkkSCjnm8CI+mSO4vfXkSSxHEz4y90SllRkNsMw/kjLRE1IcMPICWWl4AE8DqoRj8qy
cgT2z6hOjG9+Dl1o/eU87qB5xMMYH5zJiy4OAniqs/6Pa5UXYQXjd2xCUO78Wp/dQi+sQW9rstPd
Hbd3L3LipB8iRkIit6xjPqbtCwxNH6tRm/y2jJcUIKbVi/Y/BBwtQnNftrCQxRgEt3TuuVukme3W
j9ZUM0gAtT7yDGruoRDzzjem1Vi0odHQXUaPG2tRp2CZvn6piuNMwwDie3GqW28LZ08+TtwwGrbs
rbLjcFcOYXcIEGohoeNDolClbZ3t8CriN1uK1zAJcH4DsjIyg1ibRWWkC1fcsl69engkIHmJmh7b
/G8vrxwWN9ba2HSEcDZ+0RJtkXvuZtUfGAQytx2H3VE+J90g9qGXDF/vVB7itaGbesUOSd3vvpdF
6byEqTjauiJjsqvMu4r9X5rY7jsaoHVae8nriz9HHh1Fr9wxOkK2k13nm1UecNpqQLW3vkX2ZLyQ
emR25W2wOVxOg2g+AWoQQ8hlzbge6eir07rnNspClV92zam9Nop5DX8Iv1NBUaLqrn8RoIKTxrbe
apfQgv94pzWhWWZHTo7ETm2ZFZEueQkZB54M5Gt+DRx3qpdDZdWPT4zRI3B2cKllXTzaw50U6v65
d4z+/CVjelNwmRWbXwqGvZ4yUPJVXMl9MQXFbnbi5hQkc7lZDx+MGVgwpcxfQSStLQpj+dZWEE/n
brQvwsyCgxv0OJ1cV527hDZjV7ndc2n6ZBn1S2cxHEHSTqW7dSjWzm0CcamLKuN5TFzGTYTfHJ15
jJ/xOmS3L3WmsfNruhz6LErrnWw7+bi+mMEED3vyFzraou3hwLWWTpxbjoyDwTovx1m+Z6CcQRyZ
j6u2s3ya+ny+ft26ofvq+/0lzwRag2hOBH9A7FgWc7pDJWEN6fP6S7BEowcvJzN21bWjwn2Jp654
CBSoYQ9oq9Z+xcrO6KQm6eFcesbF9Jyj0kI8rVJrHsXzLnHz6EA0uPcaTTQnmDG4pG5c39su/n/N
zbX2mDpwZdrprKstF1BJr0iPdThQ5vKBitf/4+ZvGhR3suFKPIYFiVjklKM2LZ0LafvikOkq35Z9
9scykgF+2GicK40DthkIzKib+ntDOtkFxQW4SRVfIeH5sJqi7qdyreuQV/o9KZz2XNDhP9QLHN0v
j3PaNee2iPJPir4d9FpSlcrMPAVlA20/jiAY2N1pFWrNXNS3OR4ebc6T+2FU1RlshrePnUxevVL6
h6/vP5WACecQ7XgTErPz7+75tSJWkTEdpwICcueY+TVRod5y9kRaWVo5gXCrfY9RcNfOZhhuCKH4
2qwyw+XGBdPBLRk+lr4hXwl37Y488yVka0SFKcTUluWeuNap4W3iYPQ+mEQXJ6+3xN4unZxU9xCt
I43uxaLwh6lxKXutXuqFah0oPUAorz1JbVTHz83S0PR18jNVOsS4S2cFmVo8IugAxdZbYhWLXYLm
MoAk3UQZ6uVku/oxNiYy+JbehQybg41t9nVOPLq96yny69a3w6kCYoVMR+VeQHxWD5VbZluTMvu5
xGR88ESiD6kwz7Skp29mIuWJKN0JXzI7qxE05Cn0Mj2jvdGdjCL9ZLipOlR1X9w475lHI/O961z2
wIxba5Mt5hkvhnIYpNNM/k7u8zMoSmxj0ke7yahjJvXH8CoomzraF+CDpUB987FZjCJ3aVHDlgRu
zlKcE0TYE7zw1I7ZHzNpAnJ0Ov8wdyI6j3ioSAyrJ2Bfutk1ZCYfWHK+09gOtrmvQJwuzo3VtFHq
7lA1YQQ12/4ZjzZrWMUt2VnteMmNMH6mPXlw5/JqVG7yZ3mjpbI+k6R+jWVR39aXoBn+fae/W+1D
mmXpA7NR8nkK8xdMrFV+oFnOfVHHNgjn4Vx2vncureG03n1lm/0Zg24+rJ+iJvpXDsORQSiR4VgU
9w/rrS9i4B6xMVpn1DTv4Mm+2gVjxxzh0Pxy6+qbNyV4h9T4GuOtwU9Q0/WrYAgn7fXrok9C2F9e
lhg7+tZIfFj7JuffxNDBoWzjdr9ep35Iye+dmniXV1Z8c0foh///nZtJJMrcGR/a5mM9va8vaYm5
DA/EY2m5/j4PBRZ2CVvRc/ziFdQ9R4B4ePdqpgaLtnPxSKq/FaXgW+kt8O2ASlmZ+mtNI3luigjH
wkPNcPoixxZje0NMsoAnu7dECX/rkrNebl0j/PQaWi6MXyVnY+SXvloOZmi/p6VM4VNbyc7rzI8a
eycSMo6kqbAzUPfuqUKFRUfMJIfTxfcyDyUroGUe6taefrCYBZ1PxKCNUxj/6d/MDns2PbKGgjLs
XvsMp3o8JzcIj2DnLQBPfk0Agl13D5lTtrACp6E8Jjh4EHZ1fe9mzzlk8QjO25I4hlo6kY3AL5IW
St6CSQZUDn35IFzHv/Rp0hOSCkRyqU7W+1XkUwvSDy9QREd9Z9FVvzXRs19j1WtNfN+1DF4rxiBO
4XJTkuZU38Jido+uNVoHbVvFg5+3zl6OJH01Q/vuLU8g+nb7SGo9LvVo78/TeMPhWj6Vlqye7Bh8
XBbb8WnyuvqoWfAgq5b61hjgytsQWjW/ZF08nSMrMmkLX91amqokmXXloF8qSawneYrTJc0SzoOr
WFCP6k8NyeuS6LQ5r+9mq13eKSDMwvnmluQcGEMayO3UbURdwG/uY1I6R7NjdMgGqtON16TEqqPq
oS0PPU4/nH/f68n9owaeDdv/7RcINYYBtsJ22OLXTueXLCaJm6riUl/nlqEWnbXOc2FT3EZt84i3
twroaQ7NJMDjwRBmWiY4cQCtENEBSzchoZ2RJrKltDKCa51OHcfe+9PMqrtJGP8ox7PgoLi0jorY
rTerKa4Km3YbjJVD6hkCFDqTRhBmgR/F4hRbOpHu3BgHY5yMbd5731bJsy/Y1lxfy81SMaxatJnb
E3PpJk1WuE2+N1Olrk6kVVFQPjRUpmVq5tykcwhjetpRFrbnydLF3QiScSOKfPo26InAW1pkm6QP
L53ppsQDIhYuy78lvBh7eYr9fNkg6vE30JnyDXrF+mFJtH2zly4Mv+PSnD+NikPaqgJqlolDPWPX
4RZ4qEa6FOsmMzqzvqwfmwoxuB9mkm6Wk27Oj20S5lON3u9Qxdec8+3VC8v60iblfh7V/D7POFdS
DRG7mJzku+2QFuU6c79h+3QOndD2JZBECqQz1agq3GrXiSG5mS1C5Ndj3Q4yfHDNFLQjzfkR0C6R
Gqtni9aKfPgyhaz1UdHN37L4b7OoHf5c5C/d7GrY8gKCX994nFRIwDLjxripcoi2IinJmo3yd2/k
lgqwmO8zQWCfOSTeSVl09nXgOE9umrlPbjdWj4mSCYhJu+CULIvb+s5cPn69w1a+E4UYDrlMNI0c
sQsZ3ftJDNy8iwMdEAmUMFmSd8MuQ0zeDihDZWAlD+thsYT2XAVT+/B1fmT+5xpgHuMq6ub76EPG
tmOXAMkwS/aqQ9Va3VD10NzGtq42mZH8FTmH9Fo/l92kcUO28GDnyXrFxqEPucal4ky7r3sEswfe
o7nbiynIHle11Ia8ZNWL/NYG+kFgCNgkrjP9qKQ+xb7oP6FFudthiIHa5iQotYyBR6OF4yQrKNAd
+xWWaTJ52XW9NTyz+vtvnT6E4hkx/B8Ozg3HeNqD8Im65yYqnSP/3T4v5/JZVrP7ijNjs96oQ0Yd
UJe0lHPnY4qL6lvvmNYxbrS/y9O2vDYTBtXJNbIX3VP7WTh79uvHJvSLDe7w7sbJvN9NVdwT+6f1
Mbeanv4QuUY0uiWKxwx7f3nKo8t62PRVS0lZVNWL1xAnJubKf6AQ0bfK4MDW5xOKJ6S3ndFHL62X
ZZc0NxR8xFrhRyYbwM6InPz6iGrdMG723nvwvKXq3gvbIMpkKbN0OhlHa7mjxuXeEulk7eKGgZZJ
oTYRx4LhznO8Vy2Yc7en8cEo85sqbLajwLCIKuO2GYPwWzNQEHWVnp7StDdYM/Lu6BdT9VSlMjka
Dd/OvzI3V3rd4aiOy63JWWs/0cfZMG2b7hltA/RhBYDc+Mo2pUE6bCAEQ0UFAbjTspyEAgJ5HbaE
D5ltiiN7aKEcElpRT1Pz9W79ta/fHakz68aVu6y34+de0T5Icss6h2lqEHvbxs/MY+10tq/sTavr
/nP0evq8dVbfq35C6ptb65EmXXKoest6xDAPkzswmu9fHVybtGu17MVlU3UcRgNNWmdvPGubYVaZ
DG8p7bA3MP/XKf63KCjs370XFcTlLl6ZMSP1FHOKf/c89SrMqX1j8e43BSZURcpZae1qsFOnnLDq
ZXn/Unu7JuaZq0ld4mIWUFes+WL52d9cp0+p7qNHzAnVgxw4kyWMqFpMwobNLclf17rBl+Rgz/Um
1F56LDza0ZWLddQo/FNqMdIV4f7Z17hw3tx0YN7EyKJ9hdHrpekpaiZjCLDSI4K04z/QizU5iBFr
VO2cG37QZZxaAQyOPhVDoVsJrG+b2lxQF6OvyY3DQj3gBImtncIJQjtZ01/B28LQ3rbwm+eG1hVE
XtDoRU3MbIkDJXbpZ5c1obsRenhatWjK7Ws0W4DiI+K64KMuYVxiVzmS0NjSmjcMH/wjSMNRI/kz
gUo2Epf1zaOLhaQP7zbNTpK0EuLAocrKiGnieQenbN7UHUcJNn8BCZ5rbSWSLE1HAA2OyhAwhTp7
TctIoN1g19b+iWAYgoEUaFGoyLmsjQ0zCr9skNCHQXi7RkEttpsODrHZzZimZuR1Y9MsswJJEjmH
umsHvv+bk/X8bLL/axXgmzj5eh+ht9pvpoMwOH0Wy52kJ4TYhJOLGpKRIQeSWPzA2sd9evUMVxKC
yGAprXpE4Hl49JkZZM/cdU01XhwBnMjGO7MfU+9nODc/XYEQlQTwQPPidzzM97lKzb3Gx8rCdWGS
ZQMVLDm6Ht9IZwbnyTHifear/mYmf6RXH8SgOaUa47hNqk/OuKRbl/W478HNAxBeshywqMuUMQZM
/+YGPfnoRo0+kIkGX9Ux/zhz97GEOBVT6D9oz/5Dl6l8Qv2Hsr68GIr2kaMNAMlzdJ61I67azB8d
bc77OJn/oV+Y3sPJe+ymgxw4uM0lGW+BXQ6bql8C2+rxoXcNisdklAfXEUTfdT8tpclAosbwJvln
iNF+lKP+jlXAlCJJJlvtouSZFpFdYLxe9Ozume3nxDzaDOtlVGqzx3qQDt4PXUOXzHN/b2a0kwz5
qRMSRTHU/HQ6NpWEDERMjeXekzUwYuOzZxiRWLV0L9yGo6BlPgllTifTIcOAvwHANLZLoMOiicOD
p7R10blJDHQKoxwN9d6I72OFOU3HVvFS62LHoAoRdC25aIUZfnTtSM40k4e7qIQW7Rvh76Scgzt5
WvhJ5HGUiXs55I3xJkhE6ookIoNj+EXMfDyVTAQE1TFiOHEbF5a1n8b8LcLRcFwQL+O5U/IVAwOp
65zEwGr3DSP52sOjyXrVMB5K56/PUm9bK6CjY24eEMrU3jaoX7v8San5gztkOqWYm7a2g+u3SsL4
sY8M/mQPaB8X9HzMB0sR+E5mGjtav2/NgBBWHPeETDonpQmZRkdloc703qxmZi1LOdKkJce6U+Tg
NoHAE5FB4IJNUp9Hn3VnJF5lGBruxWA8Vg5BotI+zKK3d1ke1PshzgFpmz8RAn+Nbn1EYyzQDbu3
xKSJq1vnh2nl5EKqjDRDIqTt1iSbZm6jo6zEy1SZ5q7OO2fXGOROea08E6rxww6a8NB2xd+SDN+N
GvXDUBLvOZZE/GkmKMg2yf9aacKGF/Twa8AkhIqfyWqoN2hElHvySWktTgRZBKjPPPLp77DnXii8
wNoVFl7YJCScdwYZbg9DRuOC0s3Q9l4mLQZsIEu1aPeOQQpGH5OwlCYFkXOCOBdQCpvRpavo8fTs
OpPrnZZOcwuGX1jDbcLNBT+qZ1lbDMf22a6uuC0fUD/iuw2BS4Vdfk/a+FgMeBVh/D1UZfVgdDiN
s4KzmtMR3AX5nCQOehl91PfbAWPPaowlgru5SReeu4hofnR+7BwtXAMWtsGTrM07/kBChF0eMd+x
0b/9msEr2KpExpc48eyL4Tj+E2yvYrGY22/sBZDECQ7bW0SfbZvU3M70qtg9T9YQYByK4x+W6q0T
pap9GGxsF6Pb/5mMlOdWJIRg2iwDGckExErsmzRb8rSzI/bBQ2jQh7Ta6hKP32ua60gvetcLi6y9
4JqW/5ixNM5OT7bP4Mv8kE62uW3nBL5V7C6p00Q71fZVLwiv0K5/5bX1FEoMGIpklE3YR+mpyUnf
wQGmD32sm4c4OfXZf9F1XruNA1sW/aICipl8Vc6Ws9svhN2BORfj188i+w76YoB5ISQqWJZIVtU5
e6/tP7V6526wEYb4Xj6Kth5ujRnvJ0cr7mmZv4s0XucEiryq2PhdVP6vgOXMBr/mza0878SZtCnK
OnsoQgl6f/QUGIPhh7QwCdvMB1ZKnbwC2jMCNXXM+mSXmuj/m3K0DrJpVybwxz1W5mRtxSmCqWY8
kokZXZ15Y0bN6ySjTwXD8UdKKbSVwb62GvmUSGD4fZ4d2xSmaFHTw7WaGGoCSuSV3hj206ynMeaV
idUkLPwj/SN0gi83jLIrg5O1TnL1niaee42YSG8s78Xxy6NdIsDMNdk/Vq+lmvqtVXk/xqL5mdf+
ox6xmMYdR+oTw3tPiAFRg661Haj6xH2FSKapNTJVnP6ibO+aam19xu3Kl9Vk+UaLw3uAXP+gTTrn
EYuSLnT9e6OrYj+59JuTOhf3mpLT1mBOvPKRCLl96h8SZxI7hXuR+Ovx5ii+JQqF5JYlOdoSn6G7
DaxNkHr9PgDnfZng9K0USsaTm3S3gU7xLUmIwnIAUG8jw6O1RRce31Z2ToeUpANzX5iNXHcNk/wm
7Yu1GpPv3M7l3cmd66TuWLiM/aCz9pFcUTeqrl4LCwy4FzKZ1fP8GjURolQnBAuf+cVVHtM2rU61
wkjUSbHz/JZSWJ9ebMOtDp0Du6RtWYkww1snTsRhYzpcimj9zCPCTfT5ibkzVoQIMacduEdjbNGb
pVYC8EUC5ip1BisDGQE+8vremYm5xXujry27sKDtMVPXNJdQIUeLt3Rtoo2QjUMCJ1fySUQYVIg1
wBupsabW75hkmQy5LOLV1t9o8IS2WjUWm4zBCzUnKZC+k4wHOuWvdWrInROTRJv33UfbpvXFBg1x
aA3/PKVBhst930XSAdeA+iywhnGf98bVGErw8oNjb3rH28EWpF4d41qDGL+b+HgoOiX5FxPZT75w
rU0StBixjCenV9WuoM6/ag0mtZae/PRMMa3FmGDwLhFCB/gdKc1V3yw4joHeWq9h4TrrAWnWvs+e
irpARN2jI5kwVKErt9w9+pkTUHgyspOExo0ub50lXeKJNLEx+y4950E3Kx20bpvZyj0zbSGLNjcJ
sPYbAmqHdtNSvCG/zeOLYoaJqu3doMeySQVRCU1U/yGneO03UL/jbdpr1huR8V2O8KnDAa/HGera
WJ7K0iUTqmmo4Dbu3pNZuu7iZje0Ke0Z/IJHR6crahjFOSyfBavZU+3Ex3JENu6OhyIAbsJBeKbo
rl9SnQ5JYoc1yScENM3LIPohv/pwCJFW+dqTO6uz0SRtJt0IqGqSEMqS5Mshte4QUTQLe1se+u7d
rZryIpPc2pAeS54S64RNSUlhmyYdMIfogQE8OQSV+t376QPaI5NgeCas4VRsfav/oXQ7Onk+khl6
28HaUnq9byh4rVi+Bmdh9oRPZC3xrjUr5dIe1LYVmkXHqKaA5w2nOhbMlrT0UMn8kdU7WMEgdU/0
sw52kyZXb+DK01UsmYbG3Pt54vJbhg+TGsudY0EP8W2EL7l9LkMdM5YkbBL/RLajtf0ZDuq7nce3
3CnlfhS/+/jeRJVzNdIYJEOfqEvgOyx0ETdwzejz8a1Mc1IwxjrfI4PhDJ9aJm5lTnEROda6bmzS
kOSciYD5ZlvX4dHh8FxFnQ42hZ98WyauvaHFPW6cFJukpivWdgrXrmddsjYBWxp32FijREexUMRX
07JeVZGpB6r5bWGR4OfIYwNIZt0w8CEBqcvTstEMRQZ1SUBVmtE8VKiW/JalmqMhuzGF4a1QUBe7
rGufrYTgJi3r3mn2EMikM366llueIlFyTi03DQg7p3i+ZP27u9zKUNiBtJ2f/l/3i2UvK+9y6/r9
7793KW8kkNJd+UKRXbwkCD+rhEEjnO9lVf7BuRjflsfilOWNkIV5cqsyeE1aigV2E3j75dGSQ402
cDdsUyBVT6lP6rCpA+ZoaK2VVbPiqPE5BQkznoJi16pu3MRueNOQulyVVu0JV5yObpGo04SDNLLc
W268YBCQ70PYYNyDcvLWkj+nB82LjUX1VmgIl7sQ2okVqUcTX/W1ix2U3zgcwihKH4yMhonsopqs
t8I6ZRmLY2IFe7eOji4VdjLbp3iDFgZvFMXVj9o+o1bPdkY+9HvLVTZnKRmqkvRLb+y0e5zK4KCF
4WfZqp912lwtyLrXPCrbWaTxVjFduFSubJ8EqzkL5URTtdXFcPPbJPzwcdm0o9QfiHdCojNuaVRS
ubOyaN9Jkl9GX+M/N7QhOlGGuFVt1936MvZpU1gd68TIw1joiXdd2N+efw/MQH+lb6a9UFYRNmHh
wciKM5YdYJ6SxX7rrSiIFXuWwPLRD8fkhG8gXOVySIG69eo45SXCX/BFW3PI4kOuU76eUChzWma3
d1Xq/anMxC2kxrLvy8C8am1K1iIZS+tBZLNjKdeRvY7XkSrEUTMmmP7w2LTr8kDjE3xp9N56ufdv
40SDfl2eJgb6XagvyRyZ9/17ynJr2ed3eK0A1Gnbf48uD8hRkGStI/pQ1DlP/+cNlrtarXG9NrX9
37ebP9h/vVRlprEdUlTl/17778Mv+3IB2YU4tnq3vANTp+Ggj9VjG0jSN2oXzGhYRtwMiGw8LffB
NSii2ueHfIOdZthSzPBHhNjzvuWJywODjMItQRBkFkFDC03Kt3QFqOU4PpJ3iWmD5oT7R0v67LxI
LfFAhJTapnM+4FP0vOxZAZbh89kbLjcuAbxzDba0uooQpvlmZpoE3A4JgW1k4qX7WIzbzuo/faZ1
tFD/d9OVfX7Nes8/WGZzddvJ3PQeGeRaWI6IAqqg3g7KMtEDFsS6G5blHgsfewFU45uuSGhDWI+C
rPoeywbBNBIGho/wVVjt79LVUsK26p+pEVkbPyrix3r0dGQfTfXQ67ZBxlunXZMwd/d1m8cXq0uS
Y1U4khhrGym9TkBdoiLvHCBwO5g4i6+xZri7to/NdU7p4KjmymSpuAQOSD+9uVhp55qBe65dA2DM
TmMt/sCx6R7qeTN1Ha6ugmX5ss+m808MZdY/0OCOV2ZSvHNlrzchkgBOKTY+q02S8rgVDuLJdgdt
E1OCX+koHG6QiRoYf/97qw9/9qrPjyaF3y6twhtR3SnVnIaQULtuP9KUGUBoQA5AGzcg/C72WPD9
l7kEFuvUcwZ87aIMnF3YI62AUOHcOW1v6VQi7Ck1rF0DNqTG9Z+jpDixJvAo8rKxPBbdo671u3/7
msb804edfop15aGQiT9dM8vPlUcQbOI9JVbvPYmwJMXU8bcRNjt8F9GI5JzNJByaFihu9nZRM/PL
fAsJsFY8LBtc1eWD1RIe4qhnaFXND1NH+mgF6LuEqsj1jfzTsh9t87Sj9jfuMzdVP0wSbG2Z+K+E
8dpnzIbGyh+xyY6F91M4EDwsyuRdnO2KWO3aMcpeOYP3gYN0rhqbep/hTAmh3v6KvAYk1Oj5r4kO
3Q3LXLDSsgpLnO9kO+EntFLLl9IpgkvvmOXaooanwTx6dtHRTyE5ZEbMZDHtO28b+qQh5+YY57vU
1hWeYWGSrC2iHymmld1IzPh52YicBi4r41evTNO1E0/FYxYa6mD3rXHIPWXfZUSIaTSTBiqW/2Me
/FRGeBAowz9acuB3AunOqfXJootqG/MpcXw/HZTIA03dNzQ/wX6wRXgM+6J4RlwX/n0PN5teZRyl
rwPVfnohfQIu29FflFN+LH8ErtgvaVbuOQ4lEpc5MKdsXMEEdb6ZGHq4y7zsmJLKuwavb6y1KNJ2
Ztrlj41Ii8eoAZHl1sWDaabTzrGt5qkK2+ZJgyUs8UI+LLsoFZK13fa/lnuiheelx51kUY+rXtDZ
PtnUFF8SrJ9bLXZSDMVTx/gNBtwlo3HNaFaw+HGsz1L/AeEiQrmUWw9uIZ/8MNCe/Xr4msBDrvIk
sO62Z4hLFxQs3SKz+Mra9hYMLOZrLPMbrMMoTvU5iM/Uki+vB9VVpdmPEsjC3PWf9kL3vI9IG+Bb
xT/o5HXAHGrEoboXPemNXR0SFsmHSJAGX2uE2ZbgRSAiW9HPopHnaHR+tWMiLjRGQYCIGeemWYfI
UufWctpnlvXwDVjy7arOfaIkUz2T19CeCndoV8vdstKrZ99Od5YOZbRIjVuWpP6z6fv2xjMQ+VC7
9559X7ISHpiq2Zr2bU5QuGqkUIfYHb9onRo3wvx+KXwnG1FKqDx8tbe6nGivKQwehue9zr+y0RJ3
lzjVRzt0v4D3UZUMulcsMbSRM6s/pniLRjCiJNrJ+g6mZZ1SVN/w64BgnIo7OY4xNkgtXrXz3WWf
UxTFPbSL14ozkEBZv7gvu+zMCQ787Azz8zP+vWCAa2QPmX9eXr7sR4vPAR0wurWK7thqeSQoyayq
abEsr6dJajOx65Jtp3p5WjYys+RpnDf/7i63SkSRzOX/v4e90sdcqA+75clkcvDk5W2WVyw7l41J
+PvUqfycoTCVaRReIgg3Pj8BQX9d7FtbUTfafdl4Y9ocG2bpK9tORLO1K5KHVXqfNNq21KfMUwD7
62Q6jLY5MrVHh1Os1wfjAUQEnZrE137Ute2sLSl0Ts+A/PQkdnejYXrrQNjtq+EB2LcGla4rq3JY
5GZozAJdJica/HPDOb0umyHQ/nNruas1Q3cukHdhjo3O6Ob/s6k7fpbVcn9I7fDslFpFGHLxqYo4
J7Q4K14yA5s4DePljuOP7DFxY7SR1V76j2qYhsPUFMYTPizjwXdqxAqu/rRs3LbmC2B2vJ1sD8+t
Y447I+baq3wiAmy3qe8ONOFrOuJwHotSfU1lijEtaF/bSlTHQTnYA+f92smamvwrmYp8VyPVPiZ9
a746hXVGSeS9xWZ+sL2M5kydyAfC9Xx0mQZCpVrT34NmvFAIsX96CX/azQwB6chw9tKNME4jt3/y
TATry1PmN2qj3vuoXTrmNRdpmp9Ugsekq68CLtLsm2g+xjS/MRsJfjvB+EDaa/QROIiFQsuIr5EN
4cqRJhHxxtS91a7xvjy15q1V7wWfHo3nDbqg4dY6DLcMH+OukgxLbaxATWLfvOXKR7LAybrNXMw9
ceQkuLud6m4jr7oPrh6eC+omo0fZDlsvD2Q65QiFBGJ5xvLcoO0PEMEc5pCfVRIaF9z39hVBbo1j
bb4JcajcjgMtIGoHgHM8cBe5IddRgDS7iNOgpe7EzrCwu3yz3OT7V5duv9y28EptIHvCbBXDxmZ9
tInHrr41XvqrZpH5HdJKYTGv/7LIDHAB1ODhwaFfhpGJgy/fJpWkvp73X23YTOGq63APd3b61qns
TK2RIHsn/89mmu8u+1i27XuNkk4Qx16HKMb57+f9fZluvQY4sQ79mJE0QUcTkH8XIM1RiHKXTWBH
wYXLd3CZRsM6FIZFd4FWX5FMH8EUxftBEfErJJXLx+WBvne1jZl1AoMbz8ut8jXnSr/Hr0Mxq7aT
HRpFZ7zluO7HwC24+PuEU4PT1zvjwXZee67l96TRxL2MKnHPqmEfW2K4/tufFTMDgy9JjpPa12N8
wo3RPOqSNFj3GY0KwFxL0jLTa+M6VegfDafQSEAnsCWq1adj2fTX3d46IbyqHt1edaj1eIaTlpxn
EdjasTf3cTjc89G0Nj3O2tfO1hBJN+o77gQqi77o70FYEEhvc6wvD4w7tBDeu56S6YjAi1qD5u6l
0XoEwEX1gfRyjHtINd8YoegYZdpshqrajYer/NGssc1WAtJmGWkvuCWynV+FclvMXsLBLJOT4JfF
ssajRoRrVG8+Wds/56osPvJutPZ9iuAQvU7+gekft1fotTdl1/qDVpLwV1RD9BiyeNlR0qN7UMoe
NgaHG8tv5tRNUu8UrcE9S5OQDqPWbga0p88tGp91GA/1W2Zjs8SAaLHoVOMlG62boefij6uAbDtx
9SsIM5ISKkUMZO0ioi+iZBu1cX93mKTsWOOgEBaZoCCcqWs0mAx3goYVHWqgrKQgU+UICNjFptHw
u92mqIAUW7rqRQwdxU1YUV/hNF7BT3qEoXo75D4R3HMkAn0ZTejSGgK4HUoloawbLBrQlOIyexFR
kZ592JGzdFF+6ol2bZpOe9H6yOY7pW227Icfesb4mK+VL3sITunebWzjDhFDvSAPhDBepflJ2r16
cSZV7vB2qK3JyoEiYTdsGKi8rWCivG87c3p3qditojLqbpbup3Dw1sJL5bvelNa1CDpYq8Kf9phK
yH30rL2vB84nVuOJaqps7p5OpzGtgAhoMG6vTUY9BUXPOpdx8S1Fec56f3pLOmXuJ0U4R2Jm7Rvz
h8vyhCFGYdMibH6w0ia60tgK+Xgy/05obKGRyy4UOskulE6906ZUHdMoLg7oDpj96O0Pv6BYrcE4
Pjv8C0YwPapMGx+T2LFvlfQ2/3bh/uE4sIuH5QnL/jiw+hMiGtaFvGbZOM2grVwUM2s10K8J+VmR
WQliu5H0PfQEQj+28wb2hvWQa5//9sSFHTzm0t84SG1uy37bicJzo2fxJo2MdhdMZfeuoWiFXWt3
FwTo3XvdzNUhZb7QiHbuacMpMu9WuLCPhluXm+VFsQeuuqHAcFxeRNP0LWun5t7XdvlqNOaMKXU3
aHBGnAcFFsthXq0AiiGFx/DNdRCXWCHmVQ1yxd+Ww2S0xsi6Y1gdPsf2Xg229YXsnkM4oVyLcWZ8
yqzgz7K/D60aDb8MH6Mkiy4VMqdNM7+gIvQaNbTxgfUr2vuxVh+E11VvHEQnku2tL+HY+OoagyTq
kEkNS0HrFURShhMrCq4q9MzXzoN4pHdFdbVAw75SWfij1Zn298Gyq9fdWGzrEWOc05r6jqZ7tFfz
XXRcL7YWNVemddEOlgjMOi8ctl6jDkEB/cSWLf7x8SDE6GHErj97BwBbqSmErUXIwl1Lf6YwPmb/
uRNn2wHKTpjF31lvfBLOTYtLUTLWsZDOl92N0sZv04c7PJPGwePF29iSBjrg5joRBnum4ks0S3pu
Axb+2Emo6dWItZLQWbemuo6N0g86/bC16ZvTRuIi9jlGD5Njdceuo7pvVh4mKnEerCk8Lfc6oyKm
3Yj7jY9+/RZobCQDwdognH07Q+1O3ZS7TzOGR0+YU+hRu0lNTay7UgMvk+U/GGlZT6MpJ2D9pcxD
j1MzLi5uNnxkJAi0JQp95Zt0lJLhOVBq67TjN1NhSx/pMOn+DdtnSVROrG9So996lgEZR2Q7q6g+
XRtEc0exZx0J51JziXzXkuAxCEW8C0eq5DPb4tOyO8wjmMY0189PeZKdOjuwN44ei1fIFXMKoP6l
t1hi7d40jpYfXK02SGkGZU9OhC6xMcO9kUb5Pm30FycfnoBork0VErI7XE2RnZEdXKKxeRGhWKep
/z3Z8g+uTnz8cjr7k/zGmHF1mqS8esi/Upuv3tWS5jB3sy2EPOdal7BZouIoJCya0TcPfVsizesQ
aGSSn1wVyLXcOKad3VOZ4N8Fv5EdqoI2Zx/TWpJW6awa1yBJbIAQj/gUO6mfrguBgrIQNyAi3nbE
3UHjL4fckAUbxQqhbhNkIQ22b90boWZgo11ncXh2Ld9dSUEpBhqou3GFF66NIaH2zUwQ9pCxlzVe
EyQhE4N1oFYjUqlTYVsbLIE27deyXrWZtQm1Ilo3rYLxDGZgk4z979rrxyuL5Z+ZD2dIWd2+h6NT
Mvyto9CU28jqX2IAkK/goV/yJ58+wMkXDBkEbChmT0WOHsXt9pT33uni6dfAoWhAGv0aPGS6R/Mw
7Wudame6GQOMN05sgERLjJcCzeMq5oQkTnyyVrorafMZE7HjIDhW4Vdb2P6JFK9hpUtf21rVzz5v
xSowop6MCILhrOxVEd+D4o2zAkzetjax19k5SfFEya6Nrr+waHJJIA9H3nk4eikwCuqnQBmewtxA
RBVYMQ1a1uZaPxGf2cdPhofzQPrjccgDtSkD+khguTaMNW0X0k+Q8iLDvrugeIWRgfgPNcxp8NSL
q6chkFR92lMAf06AdUGZbhmxko5UMM/+w2QrX+V29zub/2WU6hsjTOoNM4dwoFVoh95HU8V/TEsc
ZBi/4TpNmG/SaSsjsaPbaSO7q9xtmj47mk8bTeYvrqzCQ1hhO9PNdFs6JXqLMtu5VfxuVMk3dR2k
xl1MeWybRMGN/h+r1Z9BWZ0bZGC5luhbUw7hKp36S9dv0hH+qwGBGHdMjtESZEHkZW+MdWrVOHa+
FqI/ytI/SkasMBR7paLfcupRjHT9q+wnsaLKOG6h5cqd5+j1qfOHc8bqfz0l5FEnY7Rzy8Zf54m6
0bnZDCJ89rQA82llXD0R0GVW8gcDO1cw/T6OvQvlCzlGaaMUzEhp0OM2WMFSvJmUzc1unRf6Cf0C
Pgdf4uyTGxWZ34qlyjrN1GtEmkgwJAPKgzRcNxTZuNCfp7YsV3qg6Wt9DH6KpHyc/8kxjb5s/wp/
lFUQARBTXzPZ1vND0Y6fxI2Pe3yIl7KNSy7acYJxMMcgqMOyNa1IhwF2iZsMtVu9mnqbMn+E8q/J
sxV9EbX2BVFdKGf8VdhytTpJt3+ve+L+2ok5bUm4FJY8u/f+uJr0V4UGNSPQ/XbVmJykDkd3Mmlf
XFhRAupmeBTBkO87ghn0NK03qYI5EGHwvzrmrbdIrzgYBZ9jDL0XVfQXG0M42sP8Wd1SE5BgQZdd
d1OY5hwLlUExKLGhwnVcg1n0zdOFIyCog4HaFoPUNoW5FTTZl+sgJh6UCW8qJ+3dDLOvEgHVS2So
m+USG1OMj41TXglYoAdUCTI7coevGG0pin5OKjM5lFpB+78L38yeKwu1/XglIufJltWvQXiXPpQI
oNJ329MPnWokaUI4OtBShz7ehDJPAL4IHzOwvyqNHwZQQYCDwMOysUEGYSJ0MQgfmSr7t5gq0O4R
7SOcwuuk98+VSocNhrMfApGErpJjmIwgt9qLjQ166Hirsnc3GFeOFA0v6ZQ9TLSLFf1dU7X3kaog
+Wj1murKJrKTcFUGAhMbmNYQ43YaXAanuIbJ8GibqnvinOvox8ljEWa/IF3Gew6gAHXJOovG5xih
BuJakhBEZ7MrJCXWtI2TM01ct0HwVsIfdlMO562M0l1TwcXVgBI0no9lsSFCJK1/ocKgHuqhuxyb
ch/17a3PrDenZZ2NIpiTtEcEN8selP/FdPvs2nvEkPwwTxC01mE9nnx90mBV4PodOsDX6D3baEgp
yY1rPY9f2tZEblSwVjFF9d3rDb5TO3wJ6+7sx9BfvOQ4SJZbwHaC5F7NbaGy/+1k4lqL6kubnoLK
fLAwQljkhWSRvhdWcK/rr0lvriDHfltl9iC78CtFxZt2XrhrEjjUwW9E8B5ujYrz2/TfBCUyxMxH
PlqPtLcGdlyca41rL3AI0kg8mH4bSSSLJgiWaohliS1+BzQiHUaXkRgtoHcoOYh5TVaGn2aryUC/
nvZ1tJsyn68PTjzlHyRI1pBjFKfSEUmiDIqm3U41CR1BK/VVwyi4qrFtSUlSVDL9BlsBmsWW4yr1
YhNUAYxjUf/oEqb2nij/lGa6ITJiWEtX1mtP7ouqQnhBXWlbZlRAqKkdIeZuSuZkh8ahm5RylTdd
8d1MHWo2L78kWYBWmrJPGnebnFrwGeIbE/kuG9cmpKUHW+b1xstb7903s7ewqZs/SV+trLZoP/8a
S1tnvNOqCfEUp+txqP01P+GB70Ls+GzZcXIR24gMqpkxO8jMjCRGG4svjleWmR00o8B16R/NbpW8
Z1EemSjShOk6r8F8i0gPeVq8LJkwPiNN39u2afyZcnXQEUB9McdahU1Bs1H66GtHcRbxYP/odfRC
VGBHfs30tz77lowKK2eeceyJ3v3OSamF50fJ3KUdYYn+Opa6PDYN3Ao9ye/Lpg+6ta49/QchUVrt
g7J9gtfHSWzqwWkOGoqVt8AF2ATS+qvoOoiUr14TpJtwtJzv4U8cxNlPX3i0kcHyfZam/zFqLklY
ho2VbKZpdUH29BeQpEclSsME1HeSdeSBoE2AB4eb4K99GHZDfvFE/kbOxPgZW9b1L1O57sb6Yml5
tzcHisWmPQ1X8JLFrqkLl8NGZHcBvfmazazPTA5bFC7jh8s1epXiSABD2sfeJgfxt7drB5J4Q/VY
01r7V2myyPO6N7dymMyAhPq3qbvHyQAdY6dOcc5tuHHd+COk2zT39jHSlYPkpxyTnr7WiEXCRcop
RH5uhU7vcKFBkI0ybEZK1sq3dlHbjD9yJp9uqk1fgQLe2tGZ3JTtFDwq2tiYaFpxBfT25c2L2SEu
jXdsTwweAMqwhUYPWVknFxZS+q4pvZ+LsdbMfg14F0XDeg/w6HihJWy/DO1kcwknJIEcGOsFQVKz
c/LOYlREWB87kcnHdepHS5/zYmS2Gd08gorENPduWCBp4L03O+Z1cHWawrnWaniBAJ291tb00Qf5
eB+qCZdI0x4jY2zecEJAyXQpzPbRdJJ+XZ4NqxerFM+KCmygljMEIZXe1cqpDSgX/KpK6XygSjuS
T/yU8M9clifV6ElX+KI2xcycMTNXP5Wy20mnvNULEyRC3zqYdrMfxxgJKsdpZTnOvQlj+diacMPX
nYHscOEuDxU6os706EYAGphQxuwG6A8HWScjbhE8g0ZRM3RLBHtkC3w2Ocbev7Y50ENzKg5unvlz
dNFg7Sk7QNXr6/4KtvitkYU85VYDK9rFeL1wZv1e/8Ri2941r6yhw4KdsK+gOOUF/Cbdp7jlz1qs
MqPRfILTbGFgqOW691X4PTXa3qGxaflPC1esCSPjGWMfk3lOfApLdAKoxxl6swniLsLxyydkMZNz
UQnnQ+9PMVHfqfnIZiGmX4F8GmPzLW9V/007/0105gfevPoJ3IINopvMg79nV56UA6QjVx5UVfaP
ZBft46Zrt0mRIbVajoEkMJFXCiQ3eTqoB5/m/2JG8/zfuVGmL3/9lN1v6hfoAFi7VzMora24ugV5
eEyVLa6BPasTs9aF3AqCW7rx07KhDRweW80hBmY8yV70z2Nj64CVS0VZLCpuBZI5Zifq1I1O+WMK
PRutJcGCaJeAri7G2yzxxNUMrC/Ecv4KaIi2sdUfvRhdJBRWiYhCJtu2FxencqxL6/g57qis4lc5
9CQ3vPz9IoKezEIwrNZzljKboOcZ7UU2kbaMb3RB1qPE/+GkaribJgX5v/CsGnk1vMKM5sjoAFyM
e5ir2FCDUwnPiMbG+DxpNEcNVsfn2IXv4XTGO1ES2UFNZHL3w/hs1ZAv/IrWh25/ZaVJH26mp1f1
RLmtmCCIdrDU/Lh8HFUf8qu3H7ltD0/IIcIVU5fxzQixOJUznNPOxx2GguwFSJBxwrp3gz7lvgxl
1EPgdZOjjQpq60eBR2FVwjuaqRgL+bYrsMS0LSxXFWHqae1OHMKx0C5/R4cRQ6Jf5OaqSQy1rdQA
b7uhurly9Ny8yOXmYDtkoTvE7S0nKwRLqlyfWiW6ve456zwYgkMetPFZiAOAF+9ekkyyxmuT7fL0
55RULovM2B72QcsxMAHJhBNtf5UNodeeVeu3xkWv00Pc3FZ9b7+J1nrqClitIUdYS6zqk8tlE7fs
zeu82VyHDmD5KiHntXjvGYKlFqU0iYv6eQ7yslx05iI03VNbNNphZFa6bjGZ36rKf/+LDg6yLHnC
Y0umZAPDckwTc8M/LtfOjKhXU2QfdI3Us76fSiCqPaQkWahdZhwkTqRi3bljsi1g6v417brwwIyh
Ch9FM9pgIlxK7q2DwTSDHCEhOlIOo5cG10yXpvMxaSj3mvC7px65dt0Oi1U6HmmqB2+dHJB8p+ty
8gU5hp6JGxWTNVUlqLFQWF5KjclgmHUorMOEQZ/hJaDwAgvYpL7emRyoNr2v/ezfv6GuQOL/gZPi
NXa1Pdmf08ka7GFX0tc4ADKkgz+27QvcRW0r4rjcBXQ+E3z/4KWDCAFSrRUcF2nUEGtjFNs2GPB3
uw24fuFbb53OYAL9ATvAMsi6gfliHF2Oo8NC9P63AWdj7WVsf4Uxyvb/Ye5MluNGsqz9Km21Rxrc
4Rh8Ub2IQMwMziIlbmAUKWGeZzz9/0GZ3VWVZl3116atTWkypSJIMSIA9+v3nvOdwrKiLceWeA8+
AFqnR4fuX6SZqjXR7h8SZKRDdDLScHvNvNP6T8GRYqpL5TAm3HUop29+ITj0lPU3Re1d0bv3UVR8
5JUtt9gpu1v+RuhY+31tRU9hFhaPy3xZVqcEU2l5WFhKb7ykCTaz4CXTsGrvhnYOTkaZPRYrVyFq
7WVPp59uamiIY9jx0TEnCLaQMUcf+T5ONusk3aE6KIcyfGbzSpKO2IUQiYo1M/Pn46heSjIG0gTi
fpjbxyiqh6d/nmQkxZ9THwg9JMdcWspbf4k/Rxlp7sh0lq6xtQNdnWeDVtSMB+WXrd/EDntBCPDJ
1olXYZoNvCr1gkVD0MCMZAtyKWmO2qRDlWsyjhD2CGj66I5gEMFbGIPm3Uubg6mef72Vv36zbPp2
jXSMU9Ik8dMMr/imnedvf3uGWRIVN4gmPI8kylCWDDfkBsob12XxaANVvU0BAdyOrB7nKRG3WgW7
JU/NW6MgoqbLFlII7B+/uFdBKtWxCaplB8Cw/ibc/KURM/ZcyyruZKtrqjD+3gvcwl/AOJ9roz1b
ySrNfszjLKMZZNa3LKN7bxDD3jEnyXgLS5sb0JWrJFz69bdUTQYeyZ5Q2m5YZ4V+aMeXqhyIJmDJ
26NUqs5jukpqmQpu6zYP37VBJhoaik8i4T4hHzdfbF1BvbH7+OIkZnErMECRqJiqb6kMT6AIg898
7F/tKRpfwhgaRrq4I1a1bB9ktryvGAn22DTOmJri29AMsT5N9S1htODw512uwvIHpv63Hlhjpxx9
BNqLBnxlu0XkCvUhBepAgOdmnp38B74YW9klVh1zOZJ7xyF3xeoMXOHtWu6Uyh0v5vSKDq0zh/w9
YAPbeSEQdu1AR4DxxYsI8vfeC2JoKE9FnGfAuMz0onBk/f7br79zdASAALPqLbP2x98l/FaToM4S
/MskwUgni1/yERFyqJz4Ouggv7gMJ1iSCGoZooyKqg+7z8l67mw6v2iHP8eJU5W2vZd+Mh2/amVG
H78lejROxIGghv5hgXWypSvCPKPAnNsD5B6GmT7DMIGH0Yv9Ork56vNg/p7qhGiGrM8fDBXCElo8
56hFXF7icrqkvWEwRcns46TM4XmR7kuSOv33iduXDkXuPMxxbZ6n3kCvyGqzFvaND/CAyzm1xU0c
0Ftfou42XSBCTaUlyJEcYqxf7OGQNOxHq7S6rbOUCr51bdD5CYm46F36im3WA6elQwfKw6dtMdzh
p5LHqv0xwhO+YFGOLtX6mwFRhHdm/aOpLP7463EY+9HF0uPPf76mqD8vKaZNjgzYG1M5yNHcP6eL
RlOCeyKze99p9rJaPgcp2GkHB/0h1Kp9XibGq90xjM81BpyocZLXPjkZso5eMmSvYp4vyqL7Snuj
mi/t2hjm7Nv5wc0vT1Pf1/J3d9OwWpyssuOAEBarStrwcOC36BKRqyMCCoJrVHXda7jcCsOtXlLT
kXeBhc9yls5LGPkRYJCruVh3s1VGT73MvkVT+33JWaBJjJ42msnOl9S1w2v/r2Kuf70L/7AjEcHq
uBZiP0E4sGP+KW6nbVPm3cJofbNZxeEkbBKLUwA7blvr2jUkbMOAc/dWZIDNTCL3BPXP3RKFZb+E
blUjQkBcGTtefr94QUALLeP+pSsUHu3KxfgVoxDq5BfZNNlDmBqnAAEoQ8EOiDlBjxvgbO0TLtRi
L1JWwQJr2JmS1zj3Tbv4Qz7pfxGa92sn+ccXjFZPKiEtW/GS1Z9C3KZQJm6quVIbjywFsWLpOjkP
p86hsv3F9XU0Pvzf+wiRotsLao8H43ZHRYCFHyHwWFlfeqLnGTe4TYFzcFR3xM8IPE9keMmhx1MG
075n6uixFUS6Yatxs0s1oTwirjU8BqYa2Y8+KZDE1SSM5rjMmcLN3U1X9E+G/+tm+LeiJ5/LnP/+
HDxJ/N1HiYUGOmD3n/9TOuU/POkaf4DfKn92f/5W60/z39+r/c9fD4c/Sv+9e/+H/9kV1MfzQ/+j
mR9/tHTU/yvVcX3m/++D//Hj13d5nqsff/3LBxky3frdQkIQyKD89dDp869/EWSp/s8Rlhvw1+N7
8f7nr/gjw1L/xjRICXD9rB4KRet/Z1jq38j/0w6lqeXS+rV55I8MS0O4v7H/S0laJbfTOvT+y3+0
Zd9Ff/2LIZ3ftOma5IUrpFvIedW/E2hprS/m76pJj2h6FyODZdGdA73CHczjf5fKBER97JMeHUxK
kFi6Nfpx6VFwuVXzzbQGi3ZNPtcOoci0TFzvfqDNiEvOwzkNhrYZM7/vejO9tSzU8KcVsRcgLwuE
d1H0ybEbj3DQ0PuWIgVabip1qYyA+D6At428FGmU/5yzoYlexSS9TYa4/tlssxh7sZXKEpg+B52t
UbXDs67Q216RfTfNluIv9rZDnyzxEZYlR6PRs/PpIsHP2FuZuQzvFFa9Eu/myJAgGZn7bTT+ynYb
2XH5MPOeZ0xqmI3vFhUu08bTASfgnv5aunOAH06IE9OehISwHlj2+/yjrz3ja2MqDVcFGGtPmDZT
u6/A3/EEBVA8TdrHHfVbZatZHOKiST+N0Z6dK3E3FB2RlTV08kgswB0ZFbQ+ljHWy86o12n2kIRE
jfdJmjzJ2DbigyLJ1z1QpDJrKtoEzj3vtPcy4tQeX0tCFBnQpwhfis4jz9ZptQWxqKqQQUKRKb7h
YapBKydGspCLxNt4ScY5rt68JXQzYIZ5m92M9hBW78QSZ+25Dmir/SAjyBmBGnr9ypDl+9fzS8q4
GJGEXpI5ey48lQ6nKcqAklpjYAWnvNCqQvtJA4XOlxFKdV8JNWKsV5ErvwEb1wQBFmEdYTi1RXTM
l4LkppmhuQslkfqIAF/6x91LNrblh0mRxUfFiXo96HPNbV2b3TQWUXcMphoJ3VJNRoU9IyJLxHYb
SAVwG0Y+zdI08Y90aMYPvY3Z30Zl8DRqBb/UwzeNWFTBNXSX/McS1iI58kGAiOAFw00NhhZkiUOu
D4GihAXdSsS57i/2AFBbVcTk2WHzYCTQ1m0GNMytyNMM8/bqTELyAqGl5OQC1513a2ZC9ViVVeft
vVnpZzMcZv2VqcSgnmSh8R5qbZTzK6YcgwDuyXBo8NeLGBVQFlov2xEIEUxdGTFlRyYe5WfMs5SA
cTMEw9ZkHJcTFmFHXwuzi90Pqx3s6FyGeZF8yWxB/kHe1D16lDycf/QI+LBNtQBwF055oZEGxyIf
m4pmON59jPLALn2pDeTNFsz2kvSg2f6yzBJdczmpGlZ32X7D0GW25J7MVo29o+s683O2RZXR2Zza
5MZoh6Y5SJdl7Dhn/dSi+GpbsmZwUZvbqukRRG3rqhv7Q0qSuHWYiUFE8YJyYbiDGVSMTw5SJUyj
C5XxhUQxgrs9N3FJW8IVSMnELLWySOChCXLqmYsNbwr+QH4yrcqYuf85KvlZUraf4Dei7CO3uxzz
t1Zm5W3YYPPkYejCurkEM+SHc8F3W76RwWkEMQz12cv8ASMRzPFAkWEOzdzyvplhRlQrcd5RWNG9
C9ECPuCYj5LzTNzRgxJ5wZ6bO9VbNdpjfk7CwsSoQWNS+uhfW/zXWYrIBwJIgQCzYzIR4TvA/3LK
5Oy2/lzSIt27gLfJNEhWMq/2CtwTJukFJA4EBhyQZByrapcGkVk+IbCjqxtZzfCkC6807oe0rHIm
fpTZdLpALe4dArs1Hh5PvTqtg5udeE0ZADGRpXHT9GAieK+4YXcE6tEBBFA55xvVgTQ94kgK8qty
vSbbGUvppHTV4rJnNNUzTcG4z4jxTCjGUAcfLi3kBMU0gsrU9I4T1DyP1uA4zIijhUbluhjbGNcf
jEjdz80jxArVfyFwyGhumg7D4T4GTcsrEE3zNTBigPb1KK18J1pkmFjcU+4GYICUSnEVprxIAE8h
YUsp4240HgZxyu70lBmqYQ2MZifehnNMQww+nSTzRDhVTu+imXHEwVT/NuQ1SrLYMOPuJigb+xWE
h3o2VVg9GA22H5ROYa3PeO6hDklVZBVhagZcnNzL0xItZWrjCcsMGWxr0GXekc9RuXvXtFfFM4kX
VnawQmdxd/3osnC32PyKw1g2ZnQdl6x0MAzU4x/xzf9bNdn/wWrLUv+02mJw+f4P1dn6/N9rLS1/
Q5VBz4FOo0f+pEPj7Pe8cM/7zbU9UxI8aXGSW0PA/6vWkt5vFoWWZUo2B6Rrgi/6o9Si0nK0t/5i
5ugoDlT/TqUl3TUb/G+HBkMK5SpP2g4/8N9XWCR/BQrTpCSXr54hqJicbLgQ6/wYeTGCmXwyMURz
ViHY2LY8Roa245CLa+UCQQuQ3hcPLAmXYFvaPzu8sS8rd0ggsFn95EU/2uhf6JsSW+8O7IML3xbd
l5npb5OoordRNs7jHIXmtezT5qqaXCf3WmQhJkoqV3MrEC2tGGrQg2kjgZF1HDFJOFPjYgL1cgUi
6Wzu2AejHKkqcZzK9YnqqZxNjXV6PlokVvUANxnW+F6Wjvh4lkmQX2N4QB6ZRMVfRJisZhpXVywt
+OtAnDGp8Puc1XqTC0RARK3UU+tbOmuPMamZB2tximsEMfONfXw+20pp8kLlysdaEHD209LTxET1
+n1MM33H/AF4SJTBgKThjN2Z8QH4aDxuDVk7ku5ITYP7Rx4b6c1S0rjADBinB4bwSImpt5mnGS0T
Iie8OgkFQFha+tEVWfYlGNDKinpUJGETkZRuKs8t7nBoURyPXjwgCDM068RQv3aZSd8tI85305LM
8JjBPHor+ql/zOmrUQjoHEGoZ7uosZ36uxNVzidOux6RFAvPljAY6c9m0j6ShdMDZRzgGywdm81G
S1XfwfRSAAQ9kz5hzEQNOYgFFpFG38YMS1p5vdOAUXMSVW7nJFq2jWOVfknlf1QkqByjRM+7doHk
x4ShTzYVyM7EF56ob1KzK850AnEa2rnBizTs0QpZ98AD+GXhoDgKY9B4N2hM0NWYBlmtZMiWEHcm
Zf9Micpt/bgeTaZhWKhgNiine+1MDKZHuEgB9HcAWWq7RLV1ZwpXDZzMh9nYNXZlvkO4I/7DthML
KyDQrksRIQDWBZ6sjevaWLqXptKkFqJS9D2iCgDRV67xbeFteY61YyzQNyyTsXI5tWdhiPCn0Swu
J+9ZatntjToR3ba1Se7eqVoSTO7yGd6EiSsfB6pmYwP5AcWYaa1Xcj/W5hUsVPaQ2YiVYtl64Oyy
VQWPLVWd0ab3pxq5VnUKuxqCMaF8p3pexfCkAv7ILV4djqhw+GAyMr5ansar0pexvQNIEXU7S3fD
18Dqp9nXpbDMrzlPdg5DsQZ3O8xj3seskxywiM10YXIYZAXPQdDc1bYnYOUEgtMM145MD5hzp4/e
cLOT4y0qg2xoZPfUQj0lTFoxMy6ZaK/ioJXZapd3ixTGg7IH62iMkCE2YgrVTk4EBVVOjmQN94OB
Vw6b1lEjODohSw58JZpRrDJ68dZ5CWX3mJP6t6tg4GNfrpFAR4WcActPJZ9A1XdXlJ3QkHBKUg8B
QtEQbPrIplOCoC0cguJEJ1Ded1kyXwOnJlwX1oIlCD0M0kftdnW4dadRXTyMFxOwmdy+Seg/YksB
ybSv0WndM27J+q1nVuWbniLgf4yC8wfHiB1cnw4/zFgQcGR2xkkYQ6PxJHmUlZPl3preHN/N2JQH
X2h8jZs4mB/Llv4SenSvDb6WdtB+AUBafx9QMrIcTqkAGDyNP/5XGyr/Bzdv+c9bJT+y96Zv/75T
sn7B77u3Jel5mK52XVBFWgqPntrvu7e0fhMEzvDXfzRReOSPTont8BBjH5PJNH1abdK//WP3tsVv
7LWQoNbGhlDKtv6d3dsV1toI+dv2janPZfO18QprQr6EUOv2/neNEvroI+Y2vFXlxpToPsvsKapy
9xr0853n0ne0RgxCngkiOTSKBzeTHwtuww2+63KbQPnpZCUO06C7TS/ofWT4w4M4egss5u05ts99
xSjem57I73AvCFIg/RtPXdDdM4CyfU8/SssbtgEqzU3OKh0s+Dxb0nOcVonNYhvfeyjYu7D4Lnv0
yQsKstLoDnqGh+O0SOHNyX1q6aPu6pJ0CnoC3aaUnAx1RYgobml4TmawdSSjXRvQEqqsdOOK9lXq
JNqvAKdAuC9oYADh5V2962qCZJoZzWhqqjsrfCsQrgVdOOwyd/isHxZFulfbliyUsTyWdnKwvBEL
tW+PyU647Z6GZe3PTvcJtPDL3OBkKb6PDrseKA5L2N3GsmUL/K7cCZNYmsiCSwbP2lpbL0DZsBKP
1nHpW4jxOUNymr6WWoh7yl86x0F23Fo3Ze3uOlNRFiDim1KLGmlczq1JBrJK5nPIeX07LB8pi0Ci
vR9xUBsIQpldR2azYXno0PTGQXgaq/J1/USwFvxUyJyQTCB06RQhA2FPQLk7vinvQqFp4gl+KcTy
86tJ6imO+c7bFsOmhU3Yl+NPMdk5gVZktVTtfeOBHqok7PFu3Ds1yFbN2YguEgLO+lBHTA0453O0
qKbLS446dleIARY7reTZNZ6Xidy+etNXsvNd+h1bDH4R0ycCyp3qcSqDS+RC7lPmMmy9dnou8uWY
xA7hczyR0ZL1PNF29qz2Jsrnndlj/gnS/oir7xxzst+QtnXR3jhs8YfAZEmMexJ3SgY3AIerCZEL
hywd2OcQfMIGbdg1CFqiTCOMDrE+THclzg+iW9YM4hi6YTyG3oFs3Q8gnXyg5PcF8fLd8MI78O4z
pgrbvenK/HtlA362o3s45XBDYVj7YU0yZ0GravX3YalR7s0U8a9LAfNdhWf2Ttxjeam3gY7oISr8
ItZYbEYj9dByvuA5QXkcc99lkf3NCryvgqvtwCjL5ZiJqUMAhFgZZE3y0YsTSq3PqQmHbarCL42X
9mwd8TPtJ40MzcJXs3i4xLEFeU5Q7sLRBhsxYMlgsMHG2cd7YTOVSvTSP7T0rIyM2RumnxIG1Yuw
xw6h+IQLDmEdVLNDRBGKFi5YdpAcV4KRTbvOjD9qm7RBxqftZkhNuTdm52MeUg/UyyIvztuMKu6G
hsV0Jp1nR6KHvAXnGWNVMvS+BPFnjmuZVZ7LBE6WJcWM6Njyc9OtH4D0dpzrUeZiq1JUmJR3YmvB
Tb1ZRPEwWGQD2RUlOsJsOHojVoq2sx8QpqN0ZxlgipPs69l6Np15PBhFZKPj8Z5QhmE/vOsHtIFp
rS+OAS2ZPMK8+pmSaHxXzOJmShLnVqZkCC7qld63uRvaHnnNHF5KSqyZ3AOke96XGXKIr0r7e7ws
9pnUkJ2lDLqmcvxaachg5hLYF5b81ndhs0OnGY1LZ/XekQsW7Sf8gXrU03lOBLPEfIY+rkhehcq2
oW8qfTuMz0ZqPFS6IidvEPmdbup9JENU2/l8AM3e+GDJ8K66k7ntlp+EpyynSkwMO4kAR9vUIx68
NmWA9rasIcR1abI1IrCuFGUk0PXpa71eukWME2423sMQeF6xFBc8wihcx/4mGACdCdfZFs3SH5N8
3JlOBlrIjqptmnSHWDTPkdq3pjMcjDK/KfsHG97lng/EMkscQsEPwDxkFmSWs6noxxGc0IACiwIS
5+CfAgS5ZSbqApnzLu1so/KdYBNpMUFerKyvnm4IFcRXcdh7thNe0MU+mxZNU9GcXc3Kndl2jXre
2XpL9NFAIdigkX4dk4YFkB6hF3O/jeGpnOwImH2sdlGznCxVgrQTDXC1kbMp49l5L5u3OIH2XIbW
fFBe/7qU0+tcq3ZHhnLFRYMAvQEmLmvsGYLcNxO97r6bm1dzrHgPdL2vE+zq6HAmNixzVwnrJaxp
EuLEI8Mmsq9sfrflsEoosu+FB58ucrPx1kMqjE/rnPPRmizChP6A9M6h1n+vXPgq7QJJcExqfgZc
LnDaZH9ye2QCSt3VfeBwRnY+4wyr/+SePD5ql1iQax7odwTbcqvKQGPKKzYpp6qNp0Bb5zFlQFyn
L3WLlSHUKrrUlgWjdey3es573/7OJCEl8N3YIe+YLxp89TY/6CqxHsRQfM2IF9hzdr20uoFwoDM2
CBYgteDEozI3gZSlVykL92DbEDfcqjsSTeq3QEL22iDCM5hp7LX29J08pyTrmPc3jo/GXxEdkz+R
JlIeElcdaoQ9bL10GRoga2hNmZPSNbvBbEkAyBteM6LgxLANrSy/I5EGB7U0j1MJmrzXwwPAzvy+
1+3B1RlMHht8nZqjD2zF4VYY3g8H89pWZP3ZqirJsaY/SoyOeMKib6htB19W0wP7G4xjqwt3iD65
ME2MXu2QdrvRM6GERq0fOOaeHbk9L4JdWFjuDYNm7NoxR/cUgIQYf1RJlG36maHRUluP4/qCbDMg
7QUW1pYB5J3Jee1aMEHAfRF9TfoWwK+zz9hSNpCLYkwW0c8F+QumzDdm+zdDzJ7sFoDvKrs86zXA
JXcCSLGJd1ZCIHOjIbFrV81/Y2WRzyHwwzPyeZ/Be7gEBfaVNap0z4lwK0L5yXr3rWFOu2tzNBpN
0IqNdHzpdo4fBPWRRv4LTD11quu6ugCcOOOowNdBfsXBKuk3mB1h66Bsld+H7VcxskbTHZ22OScT
3ygeCcIakNku9SmCKotYUN17E0YfjdOBdyGxfD1Iua2nkae3FY6xArNXBI1gq3ukagiLtvxkIRDg
23GwJMagmrYrsWOBFADmgDTvDHBuvaEgiUyojFWfA/YGoN7fpwsT+qIFh03E4SFfH8af+3NKs/6k
ZxMwb7s3VEG4oQvFXkl72ncRasvAYjK1GNF6UNdyn8wOdcNCnGaNwKXOzhlzx01gz8/DAKE8dOeV
ibad4x5tAd8/F6Tc6KWe98p8KCY6GtKju+M55HOkQ/reW1AH4PzkmHEBOMRONezcCZSKF2Lwasfl
OIDw3TFtSFiPrNNU3WV9nN9RnDl0VDCrmclxwSp3M1nZvlqa9kaHJubDJeYGSa6mFcMrBRZzPwIe
B/eS+rFCXVaWjHuwk5wXwrIPU0MOCfIOUFqRCxi9z4a9586YGueVLtl9tCGH1owwCFRZ9SZRGfbY
GuBohcJtYzCq5Kl0paGYbyzC0U/LmifLulO4RzmQZ2UVFINTM+3npQYatO4w2aR+1sZ4P6a0Nhrn
TiM2haJ22wbV97HHL4h3zOnfR2i8OJOak2FBG51c+xTQOuTj+uol1yUOgmNsrizCCK5NGZakorOw
thbgozhiS2D8y6LXNWgEaUfQh3tfgik/2rFxRDJk7QrNC1DBuMvq5S0T8XCZnhVUbL9KasIae/vB
qcSu8qIaAaoiCSKeH0Zwqxsn8dswThhk2Y/h3AGnj2x1rnDK7fJ4/N6UmB0tmY17i3TRDZREsPrY
l8xianYxGpzSJfchWJVm9dB9bVrii6yik/uRQZ4ubeatgdduODIep7Y6RpN3MmIaNXLu9X6MHH0F
xDIA2kTFO+2SsL4vijK+B86BUw9Jtz9QGueGV5ynEr1gF+K6iohXl0TgbGTpyWvMCNBos2TfTd7O
8qrmAMESexpQ4ptchycDETaAaryVTdazI0v0+wsC3z4q7np7gYA30JhaGgS2pDccGHuMfiNXchJX
HH2yeTvEFT2qWWMJB+q4DPHqK41uF28inAdkMHoVe9MMhA2ECTEPxQJeiLFd4LlcHW791gQJUc4Z
tqDY07dyMOS2IWdhm3OpFa5LcKI3h3DF8g8bRe2UO0y/xhh5LPbrFieVF+R+W8Cg6ogYGZgzQzs0
nmK7fAV20e9MTUDG0qffE7Dfs80FZDodiW+5u7NAP2AFIDMubL7AbSr2oYehzZvwvJJ3Czwd1I3P
cSzFdh0Mx0TKu0Ixyg1a7KXIPS9uPuzqpR4flwUWPhoxJm1SbJOGFk2mu9fGI6Z6dLARNxY1CZdj
XtTGke4pxsQ0Aq/sdc95aeIKLu6dpi2P1F9+G+EtINil8/Nnm0OHD3qL2tPRt9MUEauhoR63jbcZ
jOEWv9YQ63GXc6bfLISOJBn3fZEjPQ5fZYN/GlYshEWLM3CIiznH4k9yVXYHWL6mfIJpjoC78yhu
LW1zivXyo1h9PqkFFjyPoclFfOJtCTfK/TTsuqC8pE8qoBdYWfrNHVCOhctTNMxfu6Cke1dd56La
GzK9Yf7Bwrk8Kx28kLjYbPsIfbmpOd0ZXDyDdZ4dq2Lrxd4XFLcax3foBGpT2PVrG4K25BY8OGNy
aHswp/OMD7TBu1GljNEps9P+KaZtDYZyNHEJRXpr5SSvIa441zHDaCtSPssSquBM7zz2wiSzzmTB
Y3wzXRrZobFAD3D9yJu/Br9GbC2WG53Z3PIeoCJ/ldHs7Fm95Lp7cVyPdsRoLWcKxlPZAzmBpbop
DYE3msR3P0/K9y5hOpoVRAmtTfCJkEPUDrTMc7YUMX2poP9srFLyhg75q0MOIMvOV3zccFZM3N/D
q8sJg1cX66M5uADb8g9uIQ5coCtpFcC3pqA//no2bOCA3gaXKkl9CD9kSsMhLqurN7D9ZW48YLHv
+QrWMw7nhUMAZbU7Db0mtrAdIUyYQJqNQXMwhH4mJtQzdjyxdozgOfTiaZxLzwrlGExDTAmERV9p
gRHYOOS3AWg67ln11ezj5pQz4RZejTsloQmEiuw4gsPct10hj0gznlhYDjaj9UM8o+kJFvuhrbr0
0Db0pbSBREHxL7EXDLc/oPjdpuE433eln2Zr0IuX7ooxnG7EanpInglJ66DyC2KpLELmrIGX6Rrl
oUvUnelwHIwySN9VSE50mqkHUwNoaCwcGX3+6SqB7yaOz2Uj/Q52KnybjqoXN0uX1w9lTdQObJ6H
NoCxbObpgzXm99pLy53seAdAMm2SSBC70gsoxBWLmLEr4wIocz2jy4bI4AYWAhfT+lalOj/S+EWy
Y2d076X+UTmEJ+BkKbfTRNDW3AzirIfPGFY+/F10qWka7hKFZY8dcLHitwC+M18T3mR9cU2RH06S
oYtVJiQjlqCJQg5Pc3QVIrkNbPnFKFyQYKn+srTygKvTZIXpKYSoo/tqn9KyQebKmkJirt4Ukqzb
YPKznMG0GRIjrsb5wD0CtIjFcYYgWRnFc1iIn8NQ7wOyy4CPHigkLw1n+qUfvnF3EMSmaoTXJXZE
ApCzxs435SLoo73ju6Mbldb7UHTOXZqiEURTMwgH/LH74hHb2tQ4gAVcw2m+42jo26YgM2wCWY2f
hvhEUq0GiN5y4DyhdqU9PFhBoPYqMUrWtJOKZLRtyEFmAu7RGUOVA4eG8KHGj7udXeKlbgQwfC/1
RzhRsn1McF0hdOXiXBp/iIqb2UCYiK9A0a+biE4Lx6zZGjUJrxKiVvkrsF69BDmUahqPRzdtX9tO
5xsq1/oYFlWyzUOcJ+QyUSfQAgNdY29nQGEHaWbFeowO6cOtm40AYdOW3gMH2OhWEb+AeB+Kv1OG
9+RXlbemdC8ooLO70YBYXnW72REOcbZZCw8Gegt4nBNBRWRDIUmQabkPxysmPQ8VW3p07ARCBYUk
3w45wWKDhOBnuvST5lLOh0PXM1GdAtJK7FVIR6ru9z4F7zUhmVtNp+9ukE9PCN+3bYIbOB5rRZKH
uh261NpVjZp2Yxugr0a/Sm/PGs75PN8lCfgwGecuQR1kE9Cwhf0uIsHSgch9Msd3tw7uB7CD+5bm
Li3hvNsM+O7ylNrEbXGn1GRYk+TqAa7w5UtVEVzXOtPdiNALsxK6i4iYTD9xJMeU2QvOmftCe3u4
SlRGOdQByP0MjjhcbYXK7wXbIj8nFmp60/BqefN7hQ/aol+S9hxv58U5poyV4KpxRSDlZSR0ZWSL
O3XWL3SUm0030HzLKkID4jw6xVJcS8ckbyhBAM4+iDOrYtYrSLLL2lu0Fu4uXoIzb5NzJ/gplz5E
OtOENcZmmDfs3e+syPqM9uQYD2a/kW2GuI9dAh4O2xVDPI4farxkNXqOJJTwuBIrwGkLNpmER6wV
qPcz6HGbYlrcPWpXOIY2H6mDC913uJxuKyO8YDPnqMLdcZg8gcc4vwn5cXwusSe+OPA1csIjRmpv
myl7NaRP9i7GMufk3fJmtPmt2eRPNQjJqxFmdFEbUj90b+6XRD0OEc4D8OPups4PTWrrvQnbgH5S
3aPXwSvgVu2trQjl7r6YqybAdI1LiTfnGOdx6huWRNoVXGYUrj6T8cYPtN6kVUmQXZiHRCu/z3Av
N2lcSWa1Mwo/duBNZFd7nADLZRFkqQ5o2kyTAlvS6T0klC272YVFNqG7HCxdXQPV2btFni3k7ffB
JPzZog8Jq/5sD0u0lYtkF+PUBt4C1WgMxoY8nRdPQBZiRn1CwNjfI5fkRNfBvSrKe00lsY0H2LwO
koAMraksY7BkcibYNAuTDejFCkM+04/FJsJkMh/qh0b148mgV5gU+JsluUb+MhKig1nkDEL3U7cj
sJTwkI3WT4NiJw8WrLBKvknXyf2KvKtg0BfYV8TC1nz6dWlf8YYMMKKn7wbQhARLgJ9HBkUpHqxD
o4xHFFwUnY0AqvL/ODqv3caxLYh+EQHm8CqKpKItyZLTC+HQPsw5f/0szsMFBhcz7rbEsE/tqlVo
Pn6rvhdFQjnhlKPumVPk5QlSSBND3wDj0npqcVcL2cGidhHqxIihqftCl3gUTyhs0K9dnK4LJSv6
jkBbus2HwqYJ9a7aqry/0GM27DhmPUdNfMty+t8Jc5KPGJ6wVNK8UFnveTX8tai3GwPm9hYxnZcY
6oA+x3j5RKq5hZSROFiSZGsPHdIZVowdnhCxXXTqziaAXoemMOmwIGvmcYp2pRQ7JlWvj8lSCNpy
vm1y7YzJ8haHseqrqfGkNtg8iMyYbqPTcc1JT/arlDoHVX1rpvTaDFATtco82Fn5aWsj41iF2Mh7
j35lxz5UWRjvtG7Z0JYgnUxhoCCNNc/npXNXBAajHGCKqtN3hhmiqDJdYE29NSxpKBPTcJexFqra
mjaJ/B978uOgH2KTMqjICfHvRUxuZMSG7ZhST0rlwTsiFAdAaBB5bVuAM+SOdRfNkHASnJpfF5dI
N5ueQa7b7bWf1M6lPX8O8ew0MJ1DA41hgz0oRt13ip2hi2ZH5/UnFNbhOFjVwWSg4Z3o/CStle2Y
ec5D3lUBnLmY80jF9JdxpWfx+FSpUYoobIcwE03IHgnipqSkvP+BePpVwYuQpda5iDrsnbTyitGp
uSlkH1qT8up0v72cOxx4w2aLN0OK4RvYRka93EA/OZCLiWg7OUecwgWmVTbXKm4ifkOZWYYzyiaO
/whoJcpPW35b9icZf+alNH8yxVtN54+b2KhwRVvx/mz4uztSGqTZm5XGX00IEkkj3s3cyiF2UhPj
JMvLWyHYGMSa4jdG89sWgqrp3JG2pYE/mDvtUTrc33JmQo6VOtRapeJX55YuNZ5XUOH8JldPziCn
gc35QXRHYU1gHMwvqx1+KqP4pCytd61efTcXLfH/daP63M9zc05IxfIVFRAzpMhEFaOsrGmqDyVe
xquTvlfFyq1QBJpQlUHqBx6G99U6WGXsJZUSorer34uGKYGnnhbkTRYw1n8qk0wT9Ghx8Jh+7Y6h
OTe18ZQlgEMspRk4HVQQmxNeu/kY5We6k71+Vt+44nhjNVa3cZrkI/lC5sEqbFyFqvwg3fE56ED2
kjfRD5TETxNJ12iP+YJ8SqhAyxa08PGJiLLMQFgBI+FQ8NKvnmkrfgFmkJzaqBaHvoFI5QjpCQGd
3YsQDzVLj7OsLyxQor86MovAaHsXFwzsinHAQyItcmBR9lI27U1L9afCKB/JAPw2aylcMcnq55pi
H7Q6v2UAOHiuiD/08TujMT2LBasZW+fJtgzOru2pcx00IGpNcsUqHW97VfPzwkKlFmRWZCn129hp
jp3J4gvFV6R68SNYN5ZpdZroRjrg30BFsCg3qp+HykDApweQ+LjiMnLtxqFkiNBDV+9oM8uRFnp5
fHTObJ1x/hXgHzpGPblszkNM7pwSDRA1S8350/jOsmVgmUPMKktZ4xbk0uCyTLcVslaOKtbqrOC+
a3OwvAmxTVt4I07cOxZqVqGteetUZ1eskoYajdAvkVKOfCiARaADSCgXR0txAnL/M6QYeatPOq4W
wHQQWwxjg02a7hbrChdzZKnG0awhqPZkZfI5s+6FpYtzm6fNoVuK5xQDFyGn8jz0DNuJwVvSU/ph
GwI8D3FOQebjQfiJ2HIiaB3oOO9Kfip0ntMYv5p8gj1HC7Po/CyqAtL83xG8IHaye9pml4ql0QTr
rkX+CT0rec+yV7xpSNW3qNdO7Ay2EJ11RGHi5rmkbvo6R2fAmdxBvHEiRpaRxMQM/C5+TcV3C9FO
YuBd34QVm1iFLX0OZal5DgsKjT9LKd2IIn3CwxEA4XyZ+FIHDaohLGeXF+luidQDIK5HroHwwQFb
S4nq9zJ7uyZEHiXCysqLdfmGfwnz2ZM1KP6Q1BcZoYs7beF1Rmq4Tj4K2/xzClAsdEqv/x8FUJil
t1VbUjsck6Pvtr1cn8m9PVmUXLgoOcGsQXHS/nUyb8AMkEiYbcbh15kLVq106bFrYPULRAoMlS1f
W8hoUquuc8i91C5mQTliyuNTFz/z/FdrJp/EX1t8ZghaiYNjQ5RBObwnw0mmbEuOUHYFpiqH13eG
KKtKn0UZvhtqtm3nhKSiQCp7VZCnsVN4U3rAHTFiBk0muvpWc7uNi6SgTwD5Ji1sKFaRu4QyD9IQ
M7juSoYWtBa7CduL0h+1P1S510Y2JQHxBYbD62zHgWPHEN6x9eMLL6EwdiiSwpNJUyQccpo3nXUl
rMjCGWm142StFHsZVpdVzZu0YGNT//U1jENwPurwClAMGMB2TjCWKeaBlZJvzOor6zhwphz6FPY8
Imr8AWLbnKY+QUO/FLILuvceqembYogWQQ3HtoIxdVa4dyuk+/Ayy1etwPipAVvRuqBawT/rIpqO
nsEZrx1ij95+NGwyoohA/ZpqBAwmwqMGlo0BhCdahgYIKkg8hSrfHQcA5WHC2Gajc0jVKmiuc3FF
t79o1VMq4VtgXwkFzxnumspFjN9UxfepfRhjRdHZu11fcyvxegu6mlQHcr0EvQn1RHJlphGLv58k
osCoRo8qWs20LykrDQ4RGwfRUdLDrawUXtkj6K5tuEW5B6+IqREls/Z148sYoTFCUCws+YVmngB0
oQkjBGOcpLzLhYsfCeEfvutI0R04w0EBg5AQO3eKTZw8WH148ThuFGwTJoiCpftbVwWAEjbCwPvZ
Dg8GYDaRfB2URjbGziSYjLOfQ2ZNS9x5LG/xEP30HEj4j+5jT+pQSo+USR/xnETqhwJ5KGWTYZNh
uXGIG+OMVE7tRgQfoqi7VhqHxxxqkS70l5Z34h3z/p1694asM13QS0tV7UJvT8U10hND27ddlsHv
KmCS1k6zz/phviKADXzunQYdNTsl5rgW3jt4J5MhWIbvnIoZ4zMUX0tOaTsiwdJXxAf2M1D1vsKQ
UEHjUjaQio9qwyRRj2Hponjz14VREUR0rTMxsVHAHe61iv4ZTxP7LTl9L5GaYJ8zYxtC5uHekf7S
I/sqOQKZfcFrZJaTV4UlAgdwKIkLxpT7P2tJnkcEdF/UHMeXCJ5XbSeHmqdJj6UGc+WxfWRULaTZ
sp+aL63gSnfsba7VP/0ARDjkWtk0NH2wMX4UjXIkolFhslTtbTaGPoFxlZcMLwhtmbaVAgxlSr8k
sFGLRo5tXGYvSkiIjvV7FhIFysFspsU+BzgwqlQ9RKvR286PkJTdOLloEU0tCjVixSN7sxfjRvpB
x202nJyiY+HXpZxQrBVJxROZZQWoHpuXOnXGPEmILDgUEcSLtmVhAv1Ru7LN24+aBkhi2Jka6LdB
okDAIk4u8BvEEjtj9Qx9lVjqbpQjECj6d9XQyurQCZGS+Vam4xBWfh/Nh94xtmY1frcIxVPSHmc7
v7TN9G8goV6/wop6NfOWbFBOohsbwoQtgMkgj74Hh1GXRgIg+TFHTZ2e6Yamxah/0N8ZGLia8WGg
Ihtep0xEWQblxOad6JK27oeAOHFowv/EhAfIvlfpVLJ9EalbvtYNAH6/q2hVA90209QuSUy22ZW5
/Enh8GBU3zrlEO1sfdUV99uU63yKIxNcBNUCtG6XJ5jG8i0BgqdWJNfSSvy8nqnz7XsOiU6xpxTm
oS+RvxDn17nR9bn15UT7lfMvOHZf6mJ+y+t5FOJ7vHReZk+6O5RG60eh/D7pWEAss97mAvu/LZ0M
3sGaEx6tiDuiDvtTHxP9xT7B3rsDBFdl+lsh2S91Te1W1IN/btaKwewS08UcLA2HaFJHBmz7aOhp
Xo2Vt7xp2mMWRaZbG96con+OHLgHTfhyW6g81tJ3Q8yQXdXnPMuU16JC/Ynu5MXMA71GFCv1LJGi
hSVd5tCbC5iE835C5gpLLT8I38WAaypDOfCdxvCiknfZWNygceXqHg3SNeRA2Au4VnxtznVCAZTS
5Z7ILT/DbG+6pL1qoRodwHV1p6KozhRI1V5SA9YgSkr1c2IkW90BVhalXBwaXec8VbNTjn7T6umz
CRNUGef9qFhs/nV3hLUu51jC+LPr8c3Qqy2hxiCMk6tGM6NasHCXfDKZG41HxWiRBLJywGmUsE+T
ua+b9/Y9jm9yc87GCq+na2quAYiiN1mtOS47nbk6kFPx1e7NWkDXONtuqvG8JYGNzUj053n4SPrG
FwxgmSX7RFHXOScYlA97gpmDxdv5BEHsNbo5rlXvN02GmgZyerW1tYRFe3sKRqRfDpHk0uAX5pV5
6vOErYSYyd+pDgt62RvNkB1LSHSVjQR1jRqHEzM71BXpiAXEIDaVL0m1XrNQdsMl3dBLxJfXieow
sQb3AFg+FQQuzWI6iJasWCHu2ZKepZIuds0CEl7O6Y+CIdPTaplrxYyfirr9qMLZdMfCeDK532i8
lGz6n43JI4i/zXvlNGbJk21pl7kxbk6b3cXKC57Vs4UDqChJUBldfFTD2gwoqgJ/cED9/ICC6tYQ
VPQ20OnyBjBo2Hy/Mpxac7lXi+xGbRZE2UXtrR0GrPN6+Ayf0vK7bE+TAbKo8zENoKXx7nnPImb9
ITzMsU1QuANq0t1K9mS8zBfFetG7x5oXADy8lRj12pFG8vjerMa44k/uw+dULJ5iSlt46m6ecnhV
5m2JdgcQ3wMF6nb6EsxVQebrRZYaoNPsixX9AdyTVFl+TlHLXKrW9nL5MwEFQOH0HftSDkdpsJ9J
DnNGRJvvvysWCUwZ/hLS97yw7OwqbK/vHZdcJm6mdCmGKZCNzqd6htUXMscS8V7tdtXAIu/hyJIX
1w3AtII1tclOsAniYSXfvS4LFZZUUcDkarB/lhQYVy88qTYNSY8S75pMIS9z6Cj6gLLjwAKjxQYR
N1y0mxkqGirSGPH5GeGmw+s1xBzqAX9BPnF7yJ0drDtzQYZodulYeyMXCctPt8FnwNnL8qe0wWrp
NWtdOUAbfNJkcRdG9MZ6iPpUs1hahy98y0WrEdBJ92vyhrGVbofmUg3ZszDPKP3sH9qTDRoM97MX
Lbj/WVdW2X7QrZfBql1cmR50qA2l3EUegdobgBjXH/HMXhB7KOTYnAKsWRrcjn6PzSLD9czT5cDm
zKOM5symyGRLzXAKvfKgZPo/mDmHdnpmPkalKk66cGImL2ebxBzdFvigbcjRkj+yqm6ZA6RsrOi9
A0M1gNIreDIuykvagxA1xVBv7RFHZdEZmzhqnmkFYr78iXl3Vlq9bWu8Dg7x8YvAc0ku7NyZ5HeK
lLs78+DIuXWxihFaQIudt8rSdCBEtuOnZBsakJzt2J3r5m022PrQvrKJ6lXojA7KknoAjXZOQpPF
SPx1q4r+mPQYyVeMrKw1ygm8E/JrO/1mKSNDlTxlhn0PaeLipLG1HOfZcryWLq9FFQcm1Yl0pYQ3
Lguth8MibWMwHEd0SefpV65iOtLs8pKSnZfBbWZ1RfZI2Tp4LGFPYW4S26q4oHzvuLlsRaGQg+mi
GP/iBn91yZE3tBJIPW3B7UZd2ExsyewA7LZtEvMjm3+6Gv1U6XKTHK60RWFVXVlsPHZGYv9FVXtK
WOT6kRS9hjpQbql5X2rpmRp7mGXlHrvCSnLjbk+Mwzi1DQix+hoN8qmKWLFz6QuYLxtzaG8t3htP
xA9z4NAmIIZu2tmutyCGpb4yfFXGahvroDgHFcR3RTXSsLDypD7NdtIX0eCNdPI3Z/h0sneL4L6C
1ySFhVut2GbJn7Eo1jbv9ZYOPZY4afNODt2rWU+q0Ws7w7Vd1DMetNVKZkmXnr3DTo3UystkfKZz
r+DD7s7knPZh2xxz0d4zgmkbuSmbbVf/aH2fH9qRsXGONgl4VY5kzj5Jlu9B13nixdDvbSO5pov9
G3WvxkIDzGRKtyXNXcn6quRTXeKaVNhczb+Y+rni9fXsBoDVgnKoqa8qlG/Trj6VVPJSvd7prCDM
JmET9zNZ2iPL08BYMjYOY+KXzr8xBtlflB0DpvJkCQs51u/ClFWd4EPHLsui74y4LvDMODvKgbxZ
mQJltF5SRXzP8KqSUN7hETvUgHybhFMljeCBOvg0Tz2zB2IhjNfRHqkDCmdrFzvzRZLTGX54T5ux
wpXapYeFpjRJkB8rp3EHOCKw2vDROJIOMD856JRIbuRIOmuYanrJzIOSRwRrTfXO8/ZdTCFzT0iG
chypAOo4lQGwvYDSdBmJUEqi41h2x6JY1E09guAUlIAnVXXmiLFX8/JWg9TIuQY3JOZ3uS1/SBpU
00X5yWiQ3IR9hH29eZdX/SSbfM1QjnbUPseptnjTU1yMeyHUl6mnT1KeA62m7K/EEbCQxJsgd+FL
qHttS5EC673po5jrt7HOPNH18lay5q0xVfd+IZKlcY1pyk/TdYEFoJf/Mfn0UHWE6bFs3LLTO7Rs
djaKirmlpIZ501v1t7oWbmOJvYG/9uyK8SaM9jaN94tjG+DgjDsz88lcfm0zDikyaJ7J9Dwraahv
iNxc+FoDE447HeSnBQPoWkPhynO9FuVQK7Bo7JTGqZSf2ZwfFWMl5TgnuuM/hmiZsa9Aby2YIaIM
cdRai10IopjPFU0eBR7jUl/lV3ARIZs5p04ZlvejhAFkoggT4juPP/0Wp9/4AbaJNSFbivR3swAB
h357zsuempPIZ8p+whaMU6vVjsLm6WoYQ4Y9XDqag3bN8/KkGnQfx79pRcEwq4JGfp2xSQ8dTQAq
Xz8HRvoYVdp1e716KeXmtlTj08SKWefg3DnhzayVDbZQUkTbSfR+pxdbnRIzal/cWlHcrA5vGsMY
NewHqfnGJDXARDHh7Juj38BO0cHI4er5sinP6TgoanSeawsfoPGmoQDlCMKaJNjtt5tqOGv9Kaky
l7Tr1okEVenxsZSiQ6tzQ/KfHPBQtIyW4WMQhE3FGLS8PlL1RB5RYAkAZlrHxr5lqVtRs8A8c9Fm
7dTpXK+NTLY/RdJDUUoaD7ZMYIf8oVb8LFQkwbIJaIb1mlG7V/QhA/2+RTjJo0nex9EjwRHn8jTo
LCqyAG1ABQb+nofFX90ZTwtq0LyOkaZ+K9CrPGWBXT+/ZrFOFFOxgrkwdrryvdDfeJhHtDjDbg9J
wdMq8gXQNb/Q6JVTo/uQtautlBVlMUT3DNP5RoTxFWQyVdRX2U4/EuaCISpf1LF7V+gFUwCX+QCQ
sytB55QV8G1m3ULByM6mWAUu1TakNwqbLHMIrHvxEk4rvoHViz43r0B0Ui9hsR9Kx6b/kTtg8gNM
ENt32BzQghKUoe2b0+j2Be8ns93mcRv0Dakm3L/L0n1ZOa05OBsP3NWIPHG14ywNmW7wsaJ129oW
xwJFzxLqgQqw8BhOAKvNqnt3OtOPsRm2uRGgKXRBx78yEFGOOs0fnX56z3qQol24XowFdvKJuU2x
nX0lmyEibX6QJnggSKbtj0PAxeEkZNrJKcyw/lXpMc+NW+1Eh6HNbtFrNMRHJ3yrppLzGQkXQdhq
Uor16DtypB7VH3qOMZ3U1h5iLHWro+P1Cnh9lX9muiZdtRj9ZqRSTXOOuoNhcks9dzXNZ8ZMCsZo
lejZ+1k+3SDSVlj2g2skDS+6wnRQ4dkiMbt20jtkdlWkqc5CkDTUfacoQRFTl7Ue68Jhgc5v1S9W
tGphBPLt4Xec9ZWAuRxnwzm0ycAFDJW2X6zv2RY/eUV/h5Tj0OSN16lm5RFqRxSwmBxx/i0DixS6
h7Lo7JQslGxqkhnbb+wcT3wm7DfCl6lUDFejqUzHwZOm0bui4lBczIzydBaXtHIECtBwTstpv48y
as2t1VNmutht3UJpdnlOgRhfQdVLhasJHEqq3nuWIiYPkNpWJZrigYM0XZa/237pDkYHedeu6gcd
1o/Uxh4RLx4TQsQ5FTd82NJNKFdL7dFIdA8xVlrmtFUnLICmZnzz/HgMCeErMJWm7Q0hhy8YI3ES
BXE0uhU6UUk8EMx79o0NfqWa+Zot0SBkcRBOKl4yLZtoO/ptcAKybfsoyvLZgKdnhwJ7Nm1xAmRl
7DyDBkLvqhDKmFMqXT1ppnMLJbGz8mASL9EBru3ByZxzqxNwYpwM1e46G6hnmrFBhnlUpvo0p/fW
Gl+oad7alGErJaP+AAF/rPy5k48Ka+C5jh/V+GgsGkamvbCNy2gI3ymSV1sChKLCMtGl9tRkynM/
Kc8ps0arRRar39q3eR5Z4tsA9FfSTtP9S2wac7ImmNR/dBrRJ+LSewnvm9XJ+JCwCTSsncZscE2d
EytGAk72JjicWIoRhZCniiX2aBzV3URu8OZq90RrqDHOP8Ic1gG7GblUz6mOjbuvWVNEderZSf9U
z6BJw/BVZDdztPZWmm55Ye6jNvwtE6wOlrLVevZjWvrC6R9DTnIfpbbflHE2uTRQzKTJ2U8DwzEN
+ay0ZpASFBqukWQf6mT6t7GfCYziA5vNNwl5iDZB6hWwNqSDcZJALqGWlc+trO1g/D+XRglHBeBq
G++m2ngxlTRwEpyakQaXsK4XDN3mrussdIu6BFVtYLDNCNDpigZjGgZ2oXxDKMP1nGEmikDld9Rb
G3m+XQz9pNjJUeQK0an8lV6tiPQtuDF9eEMzPZmt8ZW33eqB90AS3UI598YICZUTNw+cnQJB1S3N
FrNKJrY5ig/vVA9ruM9R9yzChlcnjjLN+okUjpdTkb7IYRhk6rQnXbQzmHVa6YsKxgmrDZ4L5GCr
PfQmEu/IqoJbQyleURm58LM7tUGM/TR2aBwnBCezyRh8pbWQej+yCPgmgKQFmEZRRz8IN/tWy86M
/38wXScvhmy0obE3p0D13irldag7F/DZ35AsZ83QbjPmQUwZQaVKd7pbaRSVArmKeemUR5X6ilz5
0ASBodqO94lS0KGpM52LYReqtoJJs/7GEfyFUcM36FJDNgfyE3PYlQbthnKiNtUBrsJnm43Lpk/r
lynlZZazGkzH4p/o0/ewyv7pdvlnT80HIAagNy0UBqaOshVPENbYnN2iaGGvxIKLtsYgF6j3xD1U
MkmrdJ4ruz5GmI3Kt9yQDnE24p/le0LuzQto7SUcrTGRdhJ5gm1SKIFkxhgcWu4a21GeOjH+zaH5
rbFKaofVSF3KL7AwD02H8JKGJ91S30O9Xxv75g9K0U8zC0BgqwfgYiR2qSOFFq8l3XbRtE3M64aQ
tzvyhkkQ3iLDnZy3vJwOZPzI6HL4zRaOsKl8DFUDt5tikRxTaf1bDbx4Lxs+Y7B6xwFbixAW9xWi
NOuEkgjjfM+Y+KJyHw68e8SvarEdLg8NT4cx/lqQQFv653w8eWIj55lMkWlHQ1Gj/Vomsroh58XW
pCepkrej1riWxiOWIbZp0y2+/xO6wCuyoEujKhK8IDqmAu5GHpQA3sntFzzdpXN2uaD9KMt2MqJJ
WUlXi7qbxE6COps91kc3uOsP/BsvaSn7xUzMbCzwrRd+ya6t0TuO0haND2V9a9L0qkjzW7qnjbBz
+7Y+J1OyhzxGuvJAicatouzLU9eVUsnbWkgvOGB2S0mELIqGyJuNGpt8E1ih+lFHXFMoDDtjpkM9
JGSu5MaxtnZGWf2QWnkit4ZbJau+OFe9lE5fep1Yh2qjdRsn/GkasUuq8Lr0vy32gu1YOAqDNcqV
U3NnkuxyCufRxjTcRJk7AVx3ST3jj43DX7zErtIvH1YafrXIakbF6gfX+JVsckPWOyTno2tYuDTt
TKiJSjn7n4VsQU4T46wZOkereC2YhmtnCmrDEW5u16+tmaDgJa5qPyr5o4+0dRPGzcmlLKxy1zrq
u2oaeNVZ3Upp4XXGdI1G45mA/CF1sMHMhdv0K2EMxUJ0kafY8yPsvXxQWSMTeln08jEZ2OpayCVg
WAwsuDXxnSVkMTXZd5XJh5y69V6zuMhybkUz/v9p+tvNP4WTY9OvL05d0fLUfKmJ5UcpjXd9+WTH
hYdRYl/nmCArsWN0axQJs1r/IGF2qyz0Gi2bD3ZrP4T2CKXk2Vks6pfwOXdsCY3y267YgWH/zNWF
s4XiW2g5TNKjP9UnJxtfdKp4BrsMCooX6S/eQqZze1Z7hRreY84aRItf7IRyREsiokK/NgcXfMsS
+H8pxMOF3VeRT4smaNTA6yjFDEeErbVrrDKa6RWKcLhJiMQKHXs++dpdLqWHwqSYo27TT1n6jJGu
ayMPYu2L3d5xGsetje6B+eiQOaRQAaAodnM1G2xPmvW8jmG6vKlxijvW8oaw3DQI3LTU9RGf4pwf
QmbeSrYRfw3Zy3iyxVbxVEXs6ey+/Y4lukk0i11Ke4/5Zls5cs3KfLFsfgKdJ7n6Wi8v5CFcmTVi
Y2CDkKS7UPmlDf2X/SVFJJXtE6UlekjtNWMo240MQ7bqR43uyrG9IWZCMK7DWp7JbL5jVts8leqe
kj9LeZG090pT7yVPNkwx25r8S5Yh3apzso+WVR7FoJf3/pzZH53DJ12AJ1rNPlG+DRNJbAuRbGNw
Zhn9YUWGIpOwmGTvszg6yvRcXeW+8kby3BHKc9gziVZtSjsBlMj4no3JXgGYZJXznWgnbCrTHzHu
JnTCLEpH5fKBdy5KfX6RUXtMfcChQAuOYWP/cVDR8cUp8CmcaF8TSAyxGtAPzrVk4Z2ntdpP8/zV
IDzC6g+pJzxL5BPaOCcTTUZbbw9j6dwG5douF91QqXHUjio+KhoXnN8sl9wGHHAzQldcEQUrSBJz
hdZg8M0ILM82i9EmMJWaQLH11agaL4xrXDUPA0xPv6AQm2Ef1NVHlAFTXM2petWjf44nCAIH5pN0
myUWdRHZXUPGppbi1tNpWF6MXL0ZneZBxtk2q0U8IlKv4qFU+Z7txe/z/mlqcD0YT5Jm7gGQ/LBm
9vMOiZ2RXMc4oufZIa6HSw0PsFrWYj04Ds2/rkM1Tlhk5NUMnany9XWHmol7oeOrH8lzcyjXJpXK
Q+Q1d5ahiqrRVymbG4kzGnTaExPCS0wocoOG+WUzQANqctr4fckVCibQe/tJOKuR+AsDpMJJzR27
4QlbLri9xEQxJWcxg66OCj9htoL6c6Iu3CsyCIgky9o2Os2yKQe6EXHQ06lUn8Rt6a1zNsEbnqUP
RWcp34y0Hit3iSOoI57iJd+nBWm8+adv9PfWME4TDjkK6Figp8ZrDSBJzRowGuxESPcFvHZ2vY0x
3gypQDqI6lHxqujDhr1EAQSLJbeqHYeBWt9WIsQITH/GQDmPzkPrYp629XFm1IhKzSPusTMlP5ax
g4Rz4guMKmp+atL6r9alN0djC5MyqIjxYOrLrufolQpKvmLGnblpzjys3c5Gsk/DDsjQTGtl9Knn
86VCv5C4aSI1f854IZattKfSjf3ZsI9Ae05cSZtqzFg5hOZVRcwMBdpqUiJU1VQu4tqQOk+3sxAR
A4/MJNuBUNUdHUobzrqk2JVpN2JsyGLzOg7XQiHskbYOAmkGji09aC0R+YyEEXZYnRrHaUUpSdkX
acr3ZY4AB6y/GlrRXCxcUab+afbUnURBTkXilLFx6/yEjexcKejhoji3knSydbFRtI9GvDs1s0yS
fznqSoHoj81cUa6mBiC3VJ5Ry3dhKs9z6/hT7mHtdulrCcfBz5E7M5VOQ9P+bWQysSTaok1hK1da
TDDSQ1ydm57GkMxXLTBdtDaQLKidJy6RgQdBy45e+9QkWXPDChdBEgHHHlgXpQaLYiP2Utbq4oVT
g99kzLlleJHXvhiOrqlQGBgV+yWL8kBKgOsMdDGS5MePNqNSwVAP3/IpuXYhiXncRoQbKtLpavuD
5kl934rLYfO7PoBzPT/bUtAjANPScq6m7kD85IC/dGdjHwBrziVcX0L7H741BHCY4EDcNMS7meHK
7jZxT4BN37Je7djlzfKfMuPqD2OImTo3g8O5X+xk5c3WJ4I2+KeSACkXZxHmqIxSVbbx6WrIFJcJ
mb3GOrBpHO01qc0tE5jRvEb86KU8JfBRw4eV7Fhv/APaxgdVvsjMvXG87MHIBslEVd9ySeb2kA7R
ryRpLoZTd+y7d6E3BxKe6owjpigMsCTUGqKJbutCfgUJckmpTU8ptZ306mHXgG15CUoS1nKhfoq5
8bjnT71WeWb8IdrDRM4z5BVXkBwmhhMlhpvPd4tRKUc/QsUfAtYkjIAD3UE2pQ2Se4vJu+NzcxE4
PHjNB3My3TjXj51gpdC2hxnXtD0U+1jhZmLdFYb/srwPnD7HLvUrk2nKxc1q/iakUwPCXEKY3lBo
cl+utjNc5IaihnInwj+np7G7s9Cmefe2vjZ8jQllDKnXcFuhuQhTYNUiKpEo/LwXffiQ6LQRTbur
ecI05aeWyYB/bkpUP8x0nTeNZyklyJfuEhD2ol6b3TLuUN1wONw5ew03ySYa5ac2lrEy514h8+zS
M2u8JBNZaQ0U8PAfbefV28p2Zeu/Yvi5y105NNp+YGVmKm7ppaCtUDnn+vX347HRsC/uBbofGsc4
x3uLoiiyaq015xzjG+R7MM069qbqkpPmiB0WNsKdJxpnDIVM650BxrlcXsT8FLMlC3dLMHeGnj8K
CIRmdaYyoYOlTGCpJhdEQZDNT/dVEOK8nQirTVTxzSi+2OAxUSwbrOafkgxdgVHvVP608oI+oHHI
03lSmquR4Wj9SZl3yuTrGvqhrh4GSu9M/E24BKgDO1EfB63yJYsURqzYYvqkR7cMgTm7ky1ltaMn
z+D7L0wpOXPLTGK7NvY6diFksXJHewAto9KVuVfMIqejBN/LVPW/ERe+Eb3EIzvTl1P9kf3GHm69
xvw8zfDNF836mlXTj6zLxg7byuiAPylsk65FoBSfVF5xTkgG945comtlzjYM7/KUac/zYp6hFvgT
lrajMWMenEfxnNT1rR1rnTCF9lc3JTrRKKX5MrXrl9TGCzJjXGIRYTuEkqsvoG1CU7vkoxY94sgY
8WHw3pKT9LYV23cGaCYRBp5Q4DTW41Ki85j4XSUj6zCq2q24eXUzlWjtaEVYyZIeLjTIaKhMnyIm
852+in1g1A/whJprWTwxbV89RpQIZttODOSmL2ErPGssrmv0G5puDLWiNj7pTdfbezcFQvst5+D+
wxn5dWk9y4gU14pyOCo9FWe1RPsisoxdRZa2/AtGs0e3rBMpmCpbt8JOBxuWe1BHtOZjY+Enw2K3
oqDlHMkF2bsGKJ3NQ0DFSHhAmlmrCBt522P9EGu/cCeaWSBnkDjaiw5fIqIJWd9mrmZBEcJVMz1J
9hsGBCxCRWMDQ7GTAY1T7WHm5aB062a6g5eewr7VvtEUqxmje2zh+vSMUtRC5wpiQs43e0MjoT5X
GPz0KOwqwEoxJIjZ7XX05913hjwE/rCPedTWrJ9OGL0W7EGOZq5sGGX1XLffCyFrd4aZHqgJdzkJ
cwZnXHRwHcrse0Ubsxwj81ms72w+ycnzAJ20SfdN8jV0V6E1HdX8vcxuNj3mdIPxlOxpGWUWIkAJ
KIAZ8dqeou7QRgUMA9Wut4dmVBAoiDRgDvEcmqy/ZbfHveLM/SnDZDNCkx3O43ZNpm+iga3vaaXg
lfbcKbaQhXXziwxGJFjpsWKSV/fZYejO5NLZ0fhaIUMjZkLMJlZRkEatV03cW7QiqdV3LTSFSHwF
iLczmrcOL6ewwrI+Why71bT1Bvr2WjI5NFvsu5ZAYlKtU+rW+kPT0t9AOt7tRHr+cnwuovPYWI4l
vYE8AAqzi7njmZThMYQyT54OhXOGJqixh48/rhyaGREx0JpY+1LJqcG8G8oDvZ3Qdik7UrsMAmAx
dM60Ooca47z0oGvvcW86s+oTdeVvOfcBG5K1XSgkwOQ1ComJvqrf8kcVN2LbIdDhALJlewBHeBMI
CyIo9B7cwi7N8NDCfIz5ihk5tBxmjOi6NHR+e3HD7H0Pe8Fas+Le7je0B1bpyJnsGLw1ef1Lvxt4
oydroflLIy3mPJrVr7W8ID9/LxTcDRwTu+SWGMdK7I9GTw3XslYKdjK9DbzLKpuUzCLV8F8S85iw
3mINp2sN6cvYjWIfmoiJquYVmR89F3M4TyjIS+0DpUAkskO0nDpnSGIpLl8MHjkMiLn1ZTr6ZOpB
x4w4RbZqQIRwDdm1o0gEvYbFTudiuA3zcwSYoIOjVjZfVT2GBTaDWXvv0j26l2DWsiDe+t3WIjZB
OIoeBgJKDKEk9Sqmn/cLRnVMnVZxHYyMmLDV2qn2YfCuNXLmNOuH2PFLbQ9Vp+7AGXT9GIzq88Se
vGRcM9MPMk2UJkhwGTIxB6pYrjJGpPqE1ppJpcwYVRlzcCwgEFcQRcPegH0cM8cnaDVn9GqhmjU1
ymtWkpR7uMXOUDBgJgqKvuGnfA/LSXBHoG6z6qc6qZ466X5dYyvVKg4hUi7aU4X8j2kN9zWZ1Gou
PFUJSKE5zhmwmwnNK3n8PQg6QJB1u85krY21s9G/bBjuNMRGCPKjBs+LcYTH8Y7AJytq8KG0EaHJ
+JXsclRUkE5YdSoS4cER3zuRNFyjBImBmiyjlw131sZaKn6b5Vii+EWZEjhCEc5VKvhtHF/VlPDu
WbSchZZPEleVix57foVlieGz/6yLhnO70DZOnWvpOR3Fl+gxapSR0UYmvsR5j+ovK55GyqyDZkyP
CmrkGeTgHaaS6XQudSa8qGYRB2jdzIH1NdcSFMES+15G44imM3ruaSO+ifFodqkmFVE+oW98sCMz
OGo+WkWNvZqLC7Uq3BhYsZgghZwOSXFrpl8jRsboHnz0hTNuRzZR9IISfU9SGByUPozo4ihow9jq
XFOlCythGxS18lWRIIOURpIf//iXwqCXDCLpoFLAQbbeWcCjA7FWf3IyZZ1KRyEci10C2VD6Hc/x
5GktI6Q4goCkzdaDqEO5XdPuy6Lk241V7xDqMN3uxzPGA34WT6KtDJAzhBZaCURhO8nr1FPa5Goo
Oafy7C3X0Vk0KkZHzHc4mEfF5TIeT6VFB8noBPU9g17VpZx4DCdfsIPE9dY8dlXEkIedw8D3NBi0
zq5rw8BI7LgBB7qbxopbQAQrRaYJuqmVxaIvV3uuNcCGE3bHrXpNtujXPKzHupS/Zi7fFwHvJhS5
mJSFIj0ITXPN8l59Ndq5dFX419CROA34M9dThsAHzz9YwjvSct0KpM77ccQWJOLc6p0eqRb3sKWs
JMNJNN5Yket7kmT7CD312nIu11Q+u/EoiUDaUJKKiUkoSiNh0wFSLpSjHWna4w+jrbO4PXRVfqrK
2ITt2P9eo4PeLu/DOnltEd0SZTxVGp9lWzBsNJgWmtY3yp2BACzwPrlybJVEv2NOLoWmvmAYvbUU
dipLw1zDqJROEyeGgV9Ko3/eowRYUGDjJREhvyXi/LZM/W9Zy5DKDvYqizY55z7GaOQKTGK4WONy
PsiT9lglCtTHjx5RZdvy1xMbP53CXvju1PE2UWMveMUHHO8ks+zYp+kaf5OFLNQPq/iQDueIsPFC
1NnI4lBqnirj94jCsDXrsCAfeK1CfA5K/NhiasDx52hJBl6QUNTyJOXMJtBRNzFCrJohEbLNxmmU
bGfxC7VafkvZpHFOQbx4LugtWisNPZH5VIIkcUBg5HPGq1nk76J3s/o193T/h/FFEb4X9XWLeVEA
kHTx14AcM6tUipsv7vJ9nSjI1Sr/paS2WSEed7hJtC59LokiIdTRm6KvKm/dcuCssuaZdz/3J14U
916WaOEdhl4V61kBmUAMseKphfaRpQ+KRA3K/hijgJQbFAw57fEx34KFbZVEGkpfQEQQStp12Bei
6Ha8s9ti+CPhcMgxtbfUWB6qpQmIWUo56UWfNaTyfJyeMoPcle7EQNOZ0C41ZvZSyweJfBKTOkFN
RWdh5tgi5mvf1uitI314IoXUEMrHLoJUYzLkw9xDl8ipbiVu+UKJbStPYZSjyFf1h4lynJkpDNrb
1kOLy4d2T2rypZNe0qz7lWrwufR1N7B4G2Ax2t9k8Dm1XF3aWt/DsbFrcitiDqwCbS8lxUVsjnQU
4HFbBgrmGK8wIoTZoOk+EQEYJsJ0yXI4eKsjRhQXsnruaGapjOVVHJ5mfNZ7li5pdqscV+3odLHw
EjH5kNsmqCmIEwBURFE5BnqKUaC1QLkn0r1DKV3A2CFh6pSqN63q/U1i5jQ6Bf8TkstspbB1vbES
uFTA3fZ4+vqBA5X0NuGYq/sZb4evDTSbQGr27O2yNr1P6mpnPnwKtu3JKSwDgi91iRzhFEa+W+nq
S84HQDSiq3V3YBIjX8Gy4f8j7Z38XMxOCkU4ZZIQ605Zdu7U9S8c8S0h4S05lHLPZTXs7/P3bGII
KdN+niZOCkWEO6EHK4MPZvta12+mmftcjFB+kLU+BenPT5IpfDM7Qf8Mg4DcGAbstXIskZI26iER
ZGi6XGzISIqpcZP4Sxtnd63ojEGlWrNn1v9db8YnlOJvQ/Y4FxxB0DHi/bhG1Cy6vFxHugNqrt/g
vboCSPlVjzCnc15fa4auKDI6dkdCXNCGMC2V87e77GkUpVA3IpcMo2OUVde7fTKPbg2ER8J2MCdI
IRJax9xAPYkfVb7ycxHpisL2lE4sB9u8B833S+IolAloJkjG2UTDa+WSAGoBS3n/sECYY09pF2tH
u4k2Sc+AS0no2YmHu0paTH4vUAT0idomaW8mmIyJ4HdJudUYA/AohD4AQsdaxs+k6h7vRysJwYmd
RGPY4r+xhBF1eBPvUN07sqzvF8z/FSgAITvIyHXJuQlZXLhuACYKEd9dcv9PBxg6p557uIJFaCSH
WkMcBBmlNtWwbDVfQ89MjdmN3Q8pZMds6A/EOj721AJrdIqriwnJdRGLj2arPPVrSS5qP4TmMp6r
CtYh9iSMpDN3HFwNZjbowuQ1FDXhQZ3ItrTyY4+5ouhbiGLyTomygZN3HZKqzaZ1MST1MogUtCMA
0uVR2cAj5JP5nVDEpuOrrnWslbkHG+oZH0WQIpQYem+hMapRROrWl6A28J6YXAoP92AGS/EquXnO
5jWYP2vF8A0MQNhwQ122eKvzNeh1MJFG90a6zm7YmNa8LGJAyNa+VNtDItXQOBQv7W7ZYr5ma31q
FfIP7p8PXGQSoEmDijhWLtJ2Me5OmftMh9vDpL/F1KQShotgzk5h/kpqX92+i7X0JqYVegKEISu/
s7F6Urj4BdwN3Hgc1UNRhJKCNjoBcZOvRNaLGxrqcS8NCLQG4ROm6hWg0iAkj0KOIUyd99KIhgYM
pjSlwaQiqp2K81DogcQwOka2igHkVNOn1Ot7kCVzOt6f9p4D+ZTMAIi0yZ9UGTsYliC1QJaf2FJ1
LUd6hn3hYUFizgUfYS+xCSjf8XzHS+wUSnNdiNw8e8ZDaCpGkDcQivCoGFHyZM2W30/teWo+zY5O
VsKtT3nQwtuZ8lCm/xVzolWGh6FpL8CbqUZHV+9hokjSrlDWSyllv6bt0tGor+XvbnzOEx1eTX7X
IbCm+nLS7Ad1gBvXoFFYEMiyX6PnFfMmqKhL8ib+iitO1hx+yCW7B3YapfitdR7ga9JGNtRhL9qk
AixHsfwbgQYAoei6kQGijdFXBv2k7t6q8nfK9A17coIecUqrSwKf9ECHPiBnzM4ISOBzpG+LBzpt
XmbpBlwKwCrjGtRHcvxmrPeCK3b130I++CPQHxFdWVyMPnlFFOPvHPneW87oGB8x+EAPx/tY0eos
6YfSx2bmx1Z0rjeavsK6Q7lXqsQ6CO+5CluvfJdrfKWZ8SoakDTXX1303VeSM1A4R0Ng9b/zZvGF
kUO1KD5wSpUYNMHhJnbkFaGW19WM+S00xBx76/xYd7fNKB4E/XE2hQ9BvxbL6DK438UjwhjjJ6+0
I6SaHe7Kpo0/KmSy8pi5YiMAEwasLcz3xAqI+D8y2/xShNqCdgdoD8dtv1V/1kTAdSqEOja6Un5W
6ieAlVD8BJSwEXhGhrWgHWESIS+sw4k6FO4a6vPMu4/nJ5wgFuHD2Nx0SXIVFrME7XJRVqS7waPr
s49EhkZfzg9lTDaagbCIAYTQeNHMSGHFXqc/9hW7m3lVCu129y1VLZJUZu4LSAix7j0tbQMwMPvl
O2oAVY6AN9Kld2IsCaPWOSIyuh3DSLgzqoeUK8xjkVbf/JkCyqDWw4vcWcQa0/2F7xIF2XQS1bB7
ZtAicAAtgunGK4028bCcF1zBRnZNixtCcOSnQqvRjnmJkks2AcL7Eum4xcSXk5z3lEyXbfPn/Jgm
+N0c492q7zCutxph3tgx95RbV+hY6fbQC8n0oMfyIy+WpzJfVyH49+xYJlkc0mjrIJannmvrkqT3
Yb31qFc0pJb8yPRy7bJDq1o++L2D2dNP0r6QA3DxoL+3OB4Iym7qaEr2+o17ivPxxH2V+KQL0KDp
L+r0Uwkiqo2Typ4GE4vaQ3lOpGTazd2FSIUh7g8GG3q7YJWdbVm4DEnjLYNwNg/Z8KwD8cjl55i+
5loaIVp9o9wDXHSyUmJ0dOgYOZaMRM3zwE9fuuVTVErB1xK5v9TLexnDOROW+IxMonIEUGX6SOLI
MGeHae3kfZqMGZ8PVUqFHA96F6d2A0HCWmiuiIJlWtfhJeaV4K2lPQ8Zah2didYQnCB0HHlWyoE0
V0+GhXZYbFNnyzvyh+JevKGqc6KNZFgZy42rZY3lxrkEKZGEdEay9Ed6gtd2ZAX2jomkAP2KLVjE
zPUouMtCw+8PG2sFvPUsNj6e1wEAOCtCbxryfpHi86iDH1ugtLFkC2rqJHH7MaC8Y/Je/iIMefN6
LYStk3pRovwwE/oYxyo7VVCpWfDjvQge/RhBUmR4Z1E1AlxH3bBPAXwdBvBpSMSb5pQIWkkORV8w
1qHMVaIpftVUsqNkuET+H3/sDZBjqdWgDL1/FW9AIGWr8kB2Q/mErl3nZN8jnvnMarQAEhHpF9BP
+iEfVDTRQsX9o9EH0+6RHcZQ3XLqlBBfjGjuE6nRL2YOjWsYtowE7A2xsl5LDiF2pl+vFh2MytQO
tIC/UnWFHqeY7xIpDRyvZtMld0g49E0CBDHfyDoljQK+mJTBQmm133NXiIeB0dLBqsefClCm148i
icBShnh0m3F5QmvC/WUtQddQRazy1gfzyixvsSYtsIzyai1ryw/VYJSaceQR9rgipUSRIqNutO5Q
gGlqWlS3XX7Q+6zB6dAYdF4UYV+Mo8AvON06Zam9sp+cNAHwmNx7c6IJWrUYVnlPzqEedODo8lLQ
DwbehXWEnFwb2oEEHKT5aX9tq6TG7It/kvMo6Jl0vgAdNvdDR/c7EpeUs4es+mQlpsckPWvzJh3q
8SU19eYIglEeU1QzijLib6VPJlVAsQ0ppe8QbUjfxrYNqziAJocbCLORp1b9u5VO4FXZcIlfZwoW
pyRkEWxoi8wir9tIHHmvHcTOXtK0CzcuYAidEPVlk8YzqqeiqLSTJv7AN2ERq5s3ZOYbChjh2gPf
5AgYM9kbZTPYDLYhzEGnDdPOJni5FH0uYgMHc6CWTJp5n6g5SzlZQylSq1MnRIG0dWUY6/X3vNKR
R68NMShKD/0i7HUDk58etbWbyapbwV51KVVpqwlF7g/ltGdrexwg4ggRzAyy3UDMTnlyYLAH8wYM
jqVEL+Na4+bMR+paYmp247haqKL8LRqjYBA4sdfqoSWDzEtwvTGJ11BhlREngwUhBLi+ZcvvskKo
BklXhAkeGWxf8wmfNIYnaoY27Ai04m2+t9tTzIazgbGjsEQsIkziSaYk4FXyRHGNsL5cYmaVgSGD
3ymNt+FO8TbvFkZ1a580ob2jdCbFX9r+2VQws2Vlc4Hux9igXkQ4x5V61KrnHjp2OOkIN2kw+nVB
e60Gv9jWYPRi9VSM4ho0Gh0kZYIUCwee3AR2URIuWKtKlfmrACB12zgV6SOQiAXAKTRTj9kbONQ1
WejakTqnpmjJW1SZkRp1rzoHmkBMNGe+G2HTkWIvL9N7qAej23ipzzKRYTuFJVlMxsQzZnm8TEk/
XZAVf6pdlocbaI64kk9lB8eFyLIUKxUqr5QtyyyuGxfDDp2WZZcE07p9ClfQqs1PTWZFzxPpXjnG
HJVKwnRKA1o18CFGsvp9dSieurF8AdvGZBPbfJsQdmXKM/57IyG8Q5hf5STTYbbnomeNT00qtmcl
Sb/VXE198v0WVK2C4fSjBpAtp1Eh1kAAxtQIVowrzznmQ8uYN0cWatymqf5gCQzRlHvLYrBe0r7T
XVkdv9piYh49iYTpBIhfS1vJJc0RkY4RK0jB25Cms5D6wdnJ4vYtR8EVC+GLxAbaBTJeQmAVKcp6
BCn9KgKEjSCyrYr5Sx4H7EJAxsNIxxtLq2+X7QWgXEca6U43MsCxKiCH6iA/qwkJnpE1LztNXL6k
VLnnzVU6au7qeaMIK2jUQjXis6rizhe2k1RSrs0NUj0oTbiwyf1RRgsbPul8f2faV2N7aJLlw+yN
AtM45UmnIF8t7+bQrZ6/5jGuT8ya61Mm/SzxYu4jadH9ZjOu0pLne0MHZSuMhNt2LX0gSXFX4OG7
dIPlOzGA42SMi3tc5xAa5GGl6XVsESNEqEOiXnxMaH2H1pDbXYPBvQHUs1N/Y14i545rvI3mr1yQ
PoVa2isxeGGz15twY0ZN1Ot7nGuPSD+0HD55YmAG0oX1AVGZerPa9zWWA/p4KuZPmG/xQs02JpK+
y+TOxYk1Q33sIre9m9fjha1pLH1JGXRgd+Kez0x0LbEqHJM++9DW56hpUa2zubgG43NZoXZJypGY
K3jM6YwsGOqZSiHQTftEh31RIlozss3y4sKCDa8KOMoBxyh5XpOTsPR2mhM7p9f7+0V+3jSwXQKN
LVRpPe6/h1ZQ4kBA0WY0wP1rwgGNQjiiBn0zjYbWcmHZW9wUJ1qRk61Yl9TSikMrRQwk17bFsEC6
RyfCShBe9UXdl1VtYrcy2AviwQfTTCkgjK61zhHIubKhqu1MDCIjlE1Dpgyv0TZZhjiEhYVWcHgf
GkM9qTU5NT2KNYJgzy1Bz7iVOZixP5GGrIol/fg4dguhEfZllL5p0oTTt2DlJDwSu1gtw8djlNMt
w3syDD+FZnCCrlSAwFUfiCsnCwEHkgtyPZfBkfVWvy9jVNpS3KeuRb2vVkniiYr+3cTGa9bJLl9O
bNZ8049EVG9FKeHiZDyLi/St6Mz5sA3mAwI8DfsavFHdtECsa9xLI8mZaB9q1ND8/cD4cjUbNk+c
jGqkkdiZL+AqoHHgU8Etb5o99V/SftFQuuXFHaC0xFowlljXcqFRYS4YDT1FHK4JBNLPFfbW3VPT
lUgkk3y+TmMz+EkuP/VNrp0qIhVA3CCEhZct0hJixnhFl38Cba08RzGT11kDgDz26m+YVFJY97jL
ly22Tttdhj1TPGiTHBRNpBw0VDoZP+PYoDyxVR5PXMs6BCv7JrLk8gUoYem1MH9xpMUXsYX8uOUb
H00DT1fuf4uW8CvOyPDNIQDqdduhh6AP2bWL1yr4N7IBUSR9CyDTowkkP4UqTM1MmvbwwNQhlAjE
wsJk7ZMMAL+SQvui3Ac9S+notKU+w1deBK8ztTu8TTmKaEKYtBITOlRU0oYU8hYiPhsYkxtpCiSy
1BNHXyIcrzlXD7BfDIDqRaJ/sksLYo8hyJaeVFy6tlGfOxMmWw1gNZWFzF05/vzKxfdEW5Y3WvcC
qQKOWCM/64qp3Q8VaglVll8wBTy2nCsvW57uNWqHM2D8M5OfyeOo9oxaniQ3GR1W3fOKmtXwyFnt
IUxUQPN0o+fW0pkB9KdJqY+bhp1iBb9qG6IuUYsWCqpogX5stCnvMFU/lvV1Ghb9NGTG4HB2b1r5
q1pK8bQiYpA0xpeaGJ+gR/QHDSKXpLfIrWsd6AeFQbqkJ8Nk+KgV1kEShbdoQbVHkUkvUbobEqzn
dSzvLcIZuuKaP9DmobEptkdDj+AiwosDtm7tm1gMJ4G6BR3y6MoFO9GcK4dlGfILk1a7FaK3BrI6
ehx302HpzdCpdpMloHNOUcvBYbMmi24FqXhXY5tQuKfx2zxH5dFabyQTxuhI7sEoBp2mkoI8yy3Z
UbsB56yQTGFKfLgKEgud1xGzABwfaXrDAB+uaaF4REF/VQSh+kZ6mEi5qlQGOYNJwLemM1avxh/i
VfC0pHSZJnS+lY5kJx1R/vLxAYeQ22MJcxXvZDTbudK9z6ZKgVFHgM7id9lcn9k7/Z5iPNBX1q55
BImmDIS/EWOO+HyAXypPGFznvhFOHVPDaskXGNd6WHQrKxaiXtHcHnWpti7lIjvgEg028BUQ70Az
H2AJkU+cWuKqQ8QE1wqBbxGWo3nXRqRvyRgrFwOBUyMkANs6aQ3wrkEoUeaXZsCUmarAZaq7ztGU
ltDMAO9WZjkHzCS+BpGGPgIRMNWZpDs55h4p6R+YAAJNAhQZzHzQePDL3hiORjR6SsrLJXzgpI7y
6G+jlqH2tZDQZM0aCGUkYetUGJhonPm4lAlfExW/GjOvkR9Ru6MgQQO7y9v8N0JxJvSCRcRcaV06
LX9MOmSqCouMk+gF0QWdCDJwgQAoG93om5b2JWsdbcykgt/eWsdqSA3y63KnXeTNWXTiHuhmHmJl
aN5SNHm51XYUAUWNCMC6yoKAFz5cBEwOwwAOZiOTaelQFNKJdVLu511Z3clVefJDyhHskgyR0mbA
7F1w485z7xvo7lpFPTdL/yLGAuk+TXLTVbSJeawycEazO5Cc+mpC2h/gwM4x8xSKIHItpH7BbpXM
Hlpp7L1Vd+xH9Cuy3ofSpv90ENyceMPVTmPHia1pIsuSUmVZxt1itbJLPYOMMzvM6wB7J6nPQCEj
IAt+vmqYXPBs4nT/JLvLgmVYH7hOFO/fRDILyPiZYjeRHiTBODbYE7HOOR0GI8fYBnQx6V7txtmb
WSUD4tLpPQAWjVeElPBmBgcd8mIXmxX8W11kMlAddSPcmlN4b3GoaAwg1hqYch39LY7UwUAtnadv
lfDQRAhT6rQngFB+siJ9Dv5X4ltP6WdX9/XP8J//Etj6t//8XP7js25WOOLJ8Df/uz5/lN/9//2g
f/me/m9/fDn+rp2P4eNf/uByqQ3rbfzu1ofvfiyGP57/H4/8737xT99/PMvT2nz/9c+f9VgN92eL
oYX/c2arZdxPSsofbxa/wz9+xj++9/5L/PXPj99V/pGPfwr74qP66v/dST8I+B0+0j/dxurro/5/
Pt3fc2CxhvxF0wmXUmRmLqaq/FcOLOHtf1E1Q1F0FRGJSZfgv3JgZe0vlmyJhiVqfEWXFF5dXzPO
/Ouf+RJcVssUZeUfQe7/kxxYVSWg9p9iYP+e4q4Z1v2H/3P8q8aOSsxHppzwvR3afX8WLkJAZeiQ
wGqe5P39j+rZPOsYsXeTx4YfgAt6RLcvXaJbekZK6Van9XUNmP15pYuT1E/3xO848AmO+QcST44Y
1g5RXhOqPjQel8BLT7clj4RVR3Z0V99PYe5OAcIh/j82bR/l8EO0J9HVXw6AEWwSxQ69CyjUnQ6K
k4RCsNqbIwVpAGzJhRLlq/vWz32Qnq7g1YG+bx7jveJITn4mEXPZjSesomHjNZ7mlef4DGxV8hRn
CFRHACIJ9GFnHmFrBe1Z3hsX3W/P64kjTQiiYF+c03AKGq8Mer/wVBc7xh5G2C26CufiEfv2GatL
wFElIK/JBjUUJjaOuBMbo02fGAEHTatTcrnTfu5pULv8ObqO0BGW3+V+CFUXgAJPy4a6+w5diizv
CbWXLflE3LksUD/IqngE1o0/XgbnjIBncFpfcbaAo2jYe654jY7LPvVJ0XAFmxFyMPqVk3iz14ab
q/jdAZGw3wXEth1AMHi03B1ljwbYnT3Dz0PJn69VAKbIp9t/Y4vyrRsxD6jyvOQ2O3Rr/RJb2i73
JxtLq8/wxqaupe5N9tkeW9cPOvNr/iV/Wu+E9/E6egc06JMd2zCzdlA9XG3fHwmEvdSh6iG4dnO/
CUSvdJJgPAIYvqzH1Wkd0cPvaVe71tEv2YN4LL82LDFYXVCr2ARLtZON3sbpXO3Mke3EyOCxeUYg
Fi4/okc4RcgBlSdJr/SdfDlguh8imHXpd3tsrSc4/H6khAlqNnWXPhpXaA38NMtOfcXOvS2/Vns8
2k7mcwh9VYNmj3TsVQgJXHdkXqzpDp9gmviH6PmH8qCEBIqjL5JooqsP0pUr0Y9cRDJuy30i8ndf
46F4lq7pb+4fHokCPWT0imR3r/pYcS75IykqR3kPGPVUH8yH7GRwB3RHPG37aq8e+sM/rVjXvyc7
/6kayyupMUP/1z8rhvH/udXVf73VZzCuwG1AKCKzcqeEu3BwGiey+2DcgbrmNXTOzw8ZnR7Jym4R
UrY7qiu6qz3QJldCZde75QfxcDbtnp3gDN7syjbAh91L6qQemgybqEuXRgDDGqcLucM8FH6BMeyy
T/ASLleRjXPexsbvGR6efz5vAiSc4cBBtPRzG1qVjVvExobuL0F90w5SILgoRvzYT/30Gx59Yey1
3u6/t98gHAJ48n7+bEKrCFJ/vdBi5OrPa3s6PAg23uUX1YEG5tKlf0s8joUH7CZ25NTP5lt8kkPp
TFPX5Fo66RcuyDAO5aftQXtgeOxNe+NUGkEcTvv4WBy2c+T1nnrRfKW+mjyaeGQ720mnxQfCx+W9
3O8Hj0ziHTi73c+4K+yPt2L3WbEqoEfdgbJ0elfc01Tdff1kfP/scE/y2MhGpWuvu9Lhmdw+BNV1
zILJR4p4osIJBm9xNG8KATZKDqpsHowqleDCwOJ6FA7xK1ec09gfSF1DVD42hl9e3Bdr+FH1+VBO
wqE6bt7kjC6aKXc8WFdyT/gTfQxv8EhIeFCNXeFbXA6yL/uaw7HNoTp3Cxcu0a4Khcu6v//c4rT+
jumPQ8begTazM7f2EpdbIGwDsPU+Lh53cfJdY8tOdwZN6wDcIHBrtimaDrlLD3SXerlHENIO9ZU/
stWQgLQDBLH7idkRJodVfwdQONQcywGuAcSLR7WB+H+oO4/luLE1W79KR48v6sKbwe1BwqVjkkkm
JUoThCiJ8N7j6fvbrIo4ks5pVfeddVRVlESmATb2/v1a65EJQde6WZ9ir2P7pS9UPTmo2gHCGR+O
Gq6u9m2XvtGjdRh32k4NpT0tAy85Ns/MCrm/P0Zg5sV5+fN8Hb79v3//h8vEKf/oMmcrzVVNgyKo
9aGexpXVbh8CbfJalNk4FzY3TBfbs13ugKWE5/+c8CQqfNXCUjie5D0BDw9G3+CPKavxAcHdYPXL
3Td44F0YLXaJG4UTKwmhR1gc1/14QniIIzcF4sgyWuEt3mc7NMMpwDXv4BMLyPDximC7wJPsxLYR
TpJfeJS+XYRW/Yl3myGaBgdKghiqLoBpHHMFJe1O/jwei4P4wH4PmRPHurxQTuBPCUaz9Xv+Ychr
Odnh6FP0dMWP2EFfxH6mK+3V/B1M8YFklg9q/XrvsCXI3cPsMLvQBfriw+ELPWRsFlQH328ElLAH
6xTGIPHgDvbQmfLp/4T6ne3OrrVrP4zcHSUF1+Rm2FoXFg0nrgVYL+6csxHUX7Ibn8+6qrvOjXzT
l8MhQCLQV7zSh4nEB+buqUc+j+VmT0kPxXPk237LJa1vPBYmETmAr8xEw24EVPK5P7XsHeSsPeSE
3MKDDPVQ8pzhPMJ2LgH0iCFTSB7Ue5xZj/Fg10YCfiZWYaN7MD96KwdndWEq4Or/XLNxxwEL4YfB
d8BThmM02MiMaGA4DbaydahwQWIrQ+vN+xhl40sq7gHaK+PMHIcXedFB3I4IlYZgPK17LAFPj2nj
kAXiFeDg2Hr1Xiwek8kv9t18XFmOnquGyD4gngijsDknh/7Yio3qmaF0L5605a37ChvAkJYPTCks
/M59Ymife6Att6vcN+B/O+CyuwSrgOrI+1oYO7CGQcGqiEVmuIugDqVR/IBMRNOoXA5z2vt5r56G
0Nyb+wGvDLuH7+ylEzboJD3M+36/so/Fd+lEeeKMwFrmJ+8bE+g9fobShAv5OUT1B4BOfJvqW5w8
sSXQ4DqO+0LsZKyLzBZLMB7I/IUDS0zc4TLO6Pb+9rK9JAcIsMmCQ8zVnsoBcGlcvcX+1une7Ap2
noxXZuLxYBy6QOXMqmESznuJUyx2anoBknWcAmnfBfvInU8Qgu+TUBwHZsM5uwxEYoEnH1yJlxDq
YqJdEJkHmi6YYecsbFURjiwpYxfvt0pD0oOugGuf+QqqhphA0119VjTkSF3t5/mqX7BpPGvgXHdI
L7LeDReju/me8Nfj03YolPFE0Jd1iZGCjutAtE6sh5vyGqTOOZCY+nDmucwXRC6xJTYHGYTnAa5S
P8IWMSDoQlbHXsCtEFTbd8ZXqq4H+QriCRfTuavXfIHRC7NW8x6U0T7MHMeSMGDB8MzYYJstjco2
3+zsrEDlSRUH4leXsG2PKJUHWzL3GfPdysH2wcV7BHMuDLfsURbWk4/au22T33f4EihYLOF5xGlF
u1WYIZlHzUl1AcXuGm4dzpJzb7BJJKwmfM8uNXUPQWJfQRiLZSTcEV6PS0EkkdgCobYdkxSPyTe6
ZCw16h1caMEyYD35PXVhQnI7zG4RIXZzX4ZQHHnAM7BPbYicFASt9+V1/b7sRaBAg8FPCVe6PZaD
ox6FCi9zLk65m05kJX7BOQaySEUMI63s+euxCspjfoyPdVisZ4n33S+n9q6/679DcrdbAwqpO9Av
4SLvyuciIKXacy0BY7uuDlUAG2yXeMwAucsuvSMr2lHeIEqqQzgS98wT8CqiES8jpaD44iJ2zLIo
Hqy5/B8eBzcJEGH+BqaTnAGWBV/ELY3PAwqgI7ssZ5QeAyjGfAR1w4FAbdk39q7n41VfIyuJDlrk
Opdmr4Wb3xKy5658aE7GJbqh/jvwB/nJem7NZ+qx5plAzE8CcK9laJNKGCGkDWQBu5RlsT3HN29U
JvXDcIoO9TPry0ZBdfN+JAupTurDLO0YVEmf9QO8ISfts/7NvukPacjy8NrsCWK0g/kp/e5cupP5
gEq2XwS0JSk7Q7UZu/FVQmOx25chLpIwU8ShqAIYfhxKPsWogLkhN+bHEflS6VI/dUcv2n0d9jmR
lBHygx04hd0DsekXhufr3bD6jA6dmbqC+inQwjlofMK8PVUDiEEFSvPgfDYQIONtL+pTJHvQ9gf8
ob7xYmI+8XglkfQRhjGUxU62WcP6IPIw5/25OXwgA+hf9OUkfSY8ZQNC3xXtGXfZxTeGwtSDmA0I
kwAiYS/7BA7A+7rwEKOvswdJif8leTcKTE6CnN1ZXKPlWj7t0p3J7mK0nr0LuG23eiIMBZu6A6nI
oYo54zYiUjDA5DtyLtJL2XNCNYBljp+uEviAtx6zihAJPHwwncQ39Wt5SA/QA9IWC5a3Nej8iK8T
0S3lXbgB/ZZvAAS0g1qWa3y/ip0DPfpeuqqBGbSBuAw00r2s38XfisfissahHtQ4NxHWEQRh1iL2
dLMnEb2zfHY7Zj0OMh+Wes4Dk7uBwmuQ+w3xOTw49q77BapIHC0X74pD0/DtqGK8B91pIIJtsbm3
4+Y+v2WhiGfFcokUhBEvLgcJNFw0ysQfoYHlI6cjMhW7DpctLgqDsgMkwT2tuwyDRHROIoBoB/+f
WbIBvwj6xVt3NZG0iOqkU+bi1EhGAZ+pHsRNuFFb3AeLThoawqHDxY7exoU0boSRF+Eg4DxC3cy3
g/YGfDNwDshwhx2Xv/lSKF6J+3WXezrUrr53juyjW3tgvXBKs99/2AJgLBhlG9+b+VNo7xn82eFI
Q1F/ocslzLAvVpkUAKNMWIBg/K5+64kYpaDhizKfPgURv7zjDVwwgVSQHORjegHgIXwc7eNA3ZGB
6N7CzUCS5jffSbXxMCJdlIgqfh9/66oIs/9V+K3+HH7b0pKWa90odwSpRJqgtSoKS/h1/xtxim9S
MMKHQNdNAsADsIisGNGjFkTlCJuGUA/hk4OrM3YizN28eF88iHhrOdABoMKRYOCoT1FLIjLdbffR
c3QX3XVnaukH1Z8Oc6hQ4XCIWGFW8SDTDOajQc2o/1DcVj/eD4eIGHl2TSw2RDqiULOHnPiuCKZT
t6/4z/QwQn56N5zMg7CIY2A/AY7CbSXB9HH5uOweLJxQGfbPoE/ugcU+9d+FG1Buwr/Rt/Vy39gr
uxoX0F+t07L7OnG4S/yBMFXOzuAfhmxJt0FnsJ0Tz0CwaIc4Ha4jxQTDgeZC5eVSs8cv4FdsrztJ
WEPFs4/mm0LgS/3IawaMNrNjLB6FJYp0wqVsJJYzISrf71I5cdeAETPyjF4ErYFwSjDdBqi+8OUK
r1686LoEIroxKDQQNe/UD0xv4JBF+U71kXbCkImFwJeGUmgGgA7fb4fmDEFhi5niifS4ER3vXB+2
Y6Vde5PjvqspZU1Y9AGSYlymRQUhq0IgJFhc84lbxwxEu82fPkhXJJOwB4uvHVNSfeQrw2mPYw5X
7KXmczjIs9IgI1ayw4X4pwtEHOl4FRGiiLHJFrgHjczeGO6dh+ZO/phdy2YPIifxs7uZ4y2MCKJH
seuWBGGNS0uCuRoPqT/2JDQnnphPO62nOHimGe+OBxpLxG7rrrhC9pAcO2FA9iK1JbnmzM48RwLz
HQfwXoSII/GPCPE06OUDRpabI9MxXJAIDBcWbjzgWrEl4Mq5dCwCYRmVHII6wMIiKWESE5MqLBd2
7Bx9LS7xAyKY2CRRckApFUtVEM/+/rQqxn91WpWfT2uZN0Ze0KK8i74r9/oRpWjKECLee5Yfac3B
MXEH0asnAlkb0yhCS0AXD9I9U/hPwyfjkD4ZD/WJqtp1+1qc+flbfrECbY+P9+2jTUiS3EfUj0X0
ED3Ex+ppOjUnJdSO21tNfTMm5tl8lSrnGqQHk8BwOJNAE8aQGh8mQmKSuKDbM1dJrGE+dCfreTtS
3/P6A07Tz481WyQ9l/SVXOfuE84R0+/JlxyDt/k+UNqD+qB+Go7Qf/CuGpvKqEowUuQEM+2b+/7g
XO3Ym79OwO4O6Cad0Gu6Lw7Yd6w45XMqb9q9emGW90Dq7YsEPwud/4+2zn+vZwM1Av/+L+jYqDK2
///+2BH6qVvzQNdoqP/tMf36U2Pm/V1/NmUk0/hDVRWYxU0VrklDMcx//7f5ez9Q3jGtPxxdNw1T
s1TZkjWF70KbXPReFPsPXmroNsMBsqGbNr2cv9oyivWHDWJXcQzLotGsmdb/pC2jKD/XmAzDVGzd
0k1NU2zNti39l+NTpVM8IeLLVm8ZTlgJoS3TW2vpiGhc0DFcqiBjDcPgUw6foNUpuz5ZwXsTXq66
3/dAcdT2oBXNXrcAPadZDQ9P9t0co3MLOdq6okcyerOpIwJF+t0ATUbDYprGI7PTniIvvlGi9mGB
R9cJ59om1DvZK2YGXSghyHpYCCpUcAZ5/aBrEPBpeOIZZm999bfBOhRGtW+AwfRtd2R+fR/baE4V
xVE1Ss8y6wdTzc/mLDE7u5wE6n0zKmD7sBQMozck9sUaKWAipZuozoM+Rw8507koy5qDfV7G8jwn
GTPSxcNkm4cq5yTB7V0OfQCSsNSpWtkZY5AIciXbKbJpPo0LbQ1zNC59uZzULJCZYss3Uq0KuvaJ
wSAxvvnmbO+KjU+AmYWMTKAxtl5ZCO8wDparw5GHf65K6lnaHDjSfK8/zslyQW4QkXkkPeLpLqun
45g24Q+7919V7uWfIh7DsA3Thg9FdmxHhURWZ9v9VHhsQIpCx1/6a3oweJTqwmCQAdZ7pBymmX4E
jYohE7vyEie2wdjkbt88qnIPGwzlXC0PZGCrBS8vGDZgAhiulG+qfY2Y7VlA6qUdb7BhvNFR+WAC
s2pXb9j6vwndxGX+I3ATt2FD36yYdDrpipoKZ+7H29hm+GHKtYr9CdivB1cxWqHFRbUQRY3N8wxI
eMsZ1f394okP/d2XiqbI1y+PTMHQI1H+z+gsG/q0Rey3Q/M46i8L08lt1q5I4zi333+V8s/PCVpf
VZctpvh1Q9fFof7hu4ZRS5G6BQNbISSHxiX0g/PBUXNvLIDZGyT1hZS9tc2LqUqvv//uX6Li98U1
HHTobBnzY9LS/vm7zaSRwd+XVKEj6biV56SQjzlUozJs/xu1x4JWRsNAYqyfIsTH8kg7Gq3jTiDC
ul7xRye772C6rKX2VqqvdTsy9H5Fg/dc2svD769VEb3lX56J4RiObtL1tuDjE+v4wzqZ9aQ4TQYx
rAOp7SIo8x0jzDL1uhn2LVk2ZKS6J4xStivsE7iRF2W1v7YDdC/OTV7yv1m6f305Nl7AMTUmyt77
Zj9cTmpsWr/BP+0xSwpPpdXv6jZ9TRaw7Gv30shMV0OhExXWfRSDLy7KN+aOYPAqz8aYvU1m+/Q3
60Oj/59XCBFuw6bzryiyZYvf/3BJWrVI+qZH1LAHnl37oUGsvShN2Etj46OYLjYzKKzGW20E0Knn
8OlHULabxjVONEo/VkNBkH1WQ9AyA5Jv7uos/6Br2ZuWFudGhT42LjuEQDf7Bu3WNUE+DHCva/QO
dlgvvs8ZpYlIPw5K8QqF2Q2mxatNodRujFf4BJWsPKOXcHUUJ3BiqNLNSzd+ribpg9zrFw3Bx2Ha
rgvT5VziWjCjlLSvhgYNhabcqYMSGEkFFMc8o7T3ytTbG8NOoG7aTzB8rLtUYRK86SRYHp8UVflm
CO+gSrPX9t2LAd3bGmnXTYNYAL7xJ4d7zVPzkkfm+73UnXEda4sZ4lm/6lb8PJrXZSnODE7C/Lki
zjP2pw41r3c+ehm96LG4oEX7Ji59HiJa0NwZJM0nwJmDg/nXyLtG8yDDRtHPlPIX5WqsUFpW+LmE
x1O3r9sCTVNtXayeDGstX6e61nYGakYQ/0afZiRuJKdnvLaHpCyJjMPAtdktJAEKkTBZreA7Zpqv
az/aTAet8kiXHY2rLTduZuZchyR5ldbhJUosQlrggVk2MhLW1QyzQfq0a6byvHalp2k1hJWCYopR
bljcdOgX4m+1gsdU8rcUjdGKmWG9te3dbNu3ebMOS65fRwiL4TK4z1eGjiQcZj7MqacybjsNnxtk
fqItPlsDBRESHHtcKSZuabOToc/zVyn+LDftxlBcTBi/uotQgK22UnCxQLwwQCIx0Bw2zAszqsh7
GOYnOaoYDcjlwyimx9+v1QZfPtVtOMCA5K4D8ANZZgiArp9uHKUyAYeYT6RBo8rzmYG6Lp6exM9q
BCll1ZavZmFdlsm+oBF61lrrvi/eyoZttKpMrDgKLRWpvoLSPqwtM4ECq1n0bJy0g5QcViCLHaxy
NHJBN9QsTo8CVinYqhwNeSuqNxClGiaJpy7Blwj7GsILtCxl6yI4dnZzuZxBJjAKZy27DaXJJi/f
T8U8f1267hufuKtrzovVvzROzEiM5tymeSQ6WR/TRjzBGhpXJpU/zznU9Ja0F2cqsipg4xZoaD1n
8VU+PJLSt9GhdZeBxx2KFQp77kXSktdxeXSi/mVqdLLlhLvWe3gWFrER5QGSE8mk/q1jU22rnlFd
PJoTTTyt/VSnMUqFcIFsy1OMertv9ZhAYWtXIrk5Ll5XPX4rHYRWRnt8VCzpQZyxtire7NRCB4n+
+ly+zobObWhUFiRaObP1Lao5cO0KABh1s4MET4gUVWdxjWvFKdMmA3bP6rNeFQEjlt+NTLviLm5T
4lx6GyINm1gO0wE4ivoCK9Fm6F1I0YGATeuyBycZXoj72Mnw48zO8qm2hRCiePVQUzSOI5RdMi4L
E5cUb6pm3kkWM+aIPxBmmsBTxKV1UfGqTZpg8j3Bn7NAozRSDBytMwjmF2FTopKfru3kWQOTxn1x
2XTt2rbFm9wVZxHzqol1eF/wqYDNGdbXg1XWRxnrwEShW40zlz9fwR99YcoTtwEJDjxWiGPdjNEI
J8M6yKZ1saXqVYJ7a23XZ3nj8YmQOmogyYNMb6eV1kNrBjnaJXkMPZMw9XKWvznmggKQKbGayuBD
0QpnYvYYW6U7yqyGna3t3uKQK+1Dps5fZTRT3QrOG46tPEF/WZ5Ri53gjrGZKOzxF9Z5yS658DSN
6nBibVbESq9N3R2XrSQO7gIFjbL3DSwbQokSTBmwJz9HrBn6Ux4YnOUvac0HJANdcSN9U4z+yekG
kPOGm8jbB+FVNbxNVlSXVtKvQyz5i23ieSRY06wSH5SCJs8yZ49q1n3vpFQ6HeXaMkfZZwoqZ/ol
nVgFKWuhkW1K5lbBl+vRbbPiN/BUtwaOfCs7yWMLyz+vEcuVyYWvCVFjWO/WSaP6ogrm7pujopmu
dy8Q/1KD7nofG4tWU5m/GRPnoNj46M68APC/k7+IP7Wyc2vG6SvsD5lycXr4fTYERndTUn5twVUP
+lWsHWqu+L7uxZ6kG/iTq3jQaaSyGcbhLhuRvHppxuU0GAh5ZMBUJ7GqwmzY5kVT4SWNONgQQQG8
rZBvXbXr+xWqZvzqxCzRavEGOS1fUbpEEhnPqNZnXWpeJGlWfXXiNCFvBOcNQ34DQuUtdbdB+9aW
6zESwHELmePd6ui+VRpPUz9+gGl0IO3jaK7b6I0mZU8HmCZAjURKg1r44wGWGDlOXitNucZAhydN
oZfJjXbQwDoFM+hRKd1guC63hcyCX8Bu8LZk2mf5GY57r4eX2dKtWznXL9v4xULOS7huEW7F80Df
Bl6RobAPwtEz6X9lx1zE61ukkgw7hmGLVuvcPC6mciIzI64Aib5SYQIflFX9y1zp1/zadiB2xNvb
mmuGFIA40lke2uxSptaui9mojay3AOUvIlddxdbLdaDuKDGyl1vlMSYSLk1mq+e2d+ORQHDjQjRN
dvtAlloaYzrEf2mPNJI5A6yRoaayoMelIaeT5EAvon7WY54PKb6nz9KT0ZMFTBDt23F67PXk1ZAc
X51xHZCn+QYEKDNSubupKV5FdJ5l0vd8s04qxK8jr343/Y5LZAEj5WZ+UircuwjrS2AhAMwUPy2T
3G16sB/SfC6MTsD3kkPKIiwJIKsGNwmMTKeUJQoCnYUOsTa+1LN0zeJrUQPoRpaFiWeTFUhE+Ggn
XJxW6pcth9z+TrOoQyhEne/+SGqw05J9W1Lnlsrym2PPYVFV5zXF27QTfbdFvSKUXCvxC2FqBqch
m0Z43aThsUg8kQia/jmLP7chbOk7cUiWNX+zTA1dDCh6BNkg3DHc3MRez1dxm13+daus730vmk8i
zq1LLrRcur2ViMkXpUSkR6CjgEfu4ENhGNUcrpPavckz+vSqbhyaRj9Y8Dm24+rK+aCAi0jfYNH/
vixUH2f7Q0xw1hhaaBfZW9MRDAA0pWviQHNn2Yhzs48gl4KNWb0WORFCJ6NcqVK1EDxVnTb4IDlf
izl9LQo9XBYn5Mx9iRxCMuA+DryLa+73zXWLEyEhAMCn6EE6gagwBOgH8I5xr6RMDVo4tiZmzjyy
mMcQWxbpF8wgvKJagbKAmZRtYGRXle7/igxX28y9l9BO7Seox7WW1+qJ8RjbzIF0cFpU9vjN6nT6
MRUUgoaSqmGaZm8GeAavW2cKx2iiFp2E+kzEHk/Pek5GodkgEYfKABk/hrFFBFtEkr8hfWA4yb4r
u5ckzV4H+dnsu4u6aBR0ZCDwRc2I7Qa6NK7BG5XwbehR3wRaZFyNrsDI1AQ5aesAnNmYydRFgAN0
Ic3Y7o7ACTfxwNIiPtKZytHsHTswYUBVFxUaM5RYPIkTmyqKcTLh1jbrjYGdRk52CuWRAatWTaxX
qlA2yrqjIqg4a7Hl0qmEVqy3d22tHzWwBZ5iWvDgDNlJLyELWtG0AGQ20bwEMDyahFwLguySEfvD
lLFX1E33FBW0RRfJmt+1/cUuStmDmvlRqgsOtmoicW+YT0ZnfHEclMt1pew9JSpuU2wJ+ojGCbIo
OhZmhWiDDH1SXUz8fEHjELAx3d1BB1/ZJkmoQOcVKogqy7A4oMjjwKRpfJIXBeHniQZspZPTUNhC
tNl5hYEcRZg5+uL0eDslGVW37suHqTP31khkq0F4J36zETIodUxtIgddAd/3nz+mHpq4ahcC1fer
drjPFM5V0XPm0ql4JtK85aZy1Vo2MBB0tiL01Gn32E36FQ0RmEHRbxa4kqMFJs0brbH3mkn/shgG
IbRJJW8owSWBrslj4WOn6LqChK1iEgY1YoHOkTLbQawM6IrY39FBGN0ygf9nMpGKz4pXkb4BeapQ
f8MjtwIJPtnEeRoJLXhX4vHovpk6OAN5DTWoKxv5wg+8GaaHXbQAlmq3u17GOBXl9DbDSylM2QpB
oDI6L3lencVXIHF2cYbstc2MQ94RiQzxWd+GF9FwmiaBpu1feoOvEN5A7BggqR8HxDqN7FWEtpKq
hkVRH22RaPbzvUguRLliLdF0hxVN3dibyMs6MDIm8ITlb5PEXQgPOCOI62rRQiQbw1I3gB2WquzV
WvIPmt76xTKZzEs3V2BLMBi238wEGonkmtblVxj03TmTobRrdn0HZwAV2qnZKBwzfLEOEIerz+kW
odBn3yqV6bMFLSVn03c9RbiK6Y1m/jw26oNi0svqueso29cDg5cp7atOO1RWfspXkGnbhtNBPZJU
pi9DhIEpF0yOC9AaQ5viaUt4DWFqgEyPNRpT0pxeRHeShT9n/EDSvaGdP5YJRUdTbmGjYwJBLp6p
CWMc149pU3otShzBulh4EJ50VD7B/X4eq+nLqJh71Fj6uPyIYz2o+fQ06cpH6gq3JYkQLjrPmF/E
dHsuMZOQ2ZC/JRMVt64VQmwEqvqKf4Zramyar1XD1rdygqxcugnNpp1KsXQXcTTHuX7oouQVFjXi
xrh8sDoL7YXFQ6IVPAEOb22S1xTk5w7h3rfMFLzcERNB7fjUjPL+fQ/KEd+Fvt3Lauav8RoF7QSR
ZtETY6hI/USTcuic7+kaf/ibytGvbQPbcFRTQEpkk0NrCVTLT3Wjks5EtWw04Wf4hEZ59kxLuokC
QAusLxoQATCY1q2Bb3b7Oe1Ud0ut1M0WchxJLv+m9qq8Vzx/qvSZMm0M2YB2RKY6+Wsda1mrfqSU
gtuxoAKEgqR0hwHa0qmDQ9Dw91ks30ubBENxe4Q55ViXRJ4UHkqOnEKdYTva5muXoqOFsKeKLlxl
Y99qRIXhB5FIynRC/UyHtayXH6H5C/sNQw+27mM+548iU1PH+Gwb2f1Qxm4K8nltz+DoAxlRlOxe
Memz5ra39XE4oHiEp0GIbnOllOP22S4gMWesG4soouJZgBfh7YgG+auUrqjWdU+ygwhObHgDUEcL
aiL2ODRDfdxh3QAV1xDUCbURA7htuxjHRKJk0ZRUYUaXMxgApcNAQwAemWc5jwIVsvgxh2BUos0u
rmdtfa1IX8e4xaym3jybnmGSJxgJjJHSKelFkEvloLYpCoHoOWXlS66zc3GlODxoqaalP1qL/bCR
4kGDcNAI/7SK2g+9BCWHSxmxH6DAkd9QOTEy/VJgDdskfZ0U4wllrSCNqgwmvBHvgQpS3IC9AIXa
cUTlEnLAQa8Q2ahxANzQMdaMp9iAQ9FETEnnXLWOEzqr/t2Rm30LpRwg+Tswo3EG88NSuAq6GuSw
e1gpse6Lfkax5JxDHi9H2h0MVcffn49/6kCYsqqoKsohFm7YstSfj0fdWNRaUhsld5UyzlSUDaGQ
eYCZFQLgj5kgZxdm+fdfSofw12ouX2sRS/DVCsdS+6U2r45aNcCDDh5ZhBgwszA5zYDyRU3IzN4L
zsVKvGeMkOHBa71yCcPSkaG+pSQ1I5VBUZtcW3ZRSVg5RfZFIjleI2AXwqcY84BCkkPiNX1s+RRF
VIPfSxRCEFicglKd7hTzddXy11yiTUeFs1ucW2l1L1NlA+tl5DzpXxx8Zz4Re5VWeaZ+dmgbUnUE
BaMEnc5Za5EMgm+TSs1iCzdGIQreRNihKc9oIpsROSjgX0JzxGAnMmGzo0Jk9H6+OfeipCVtJox6
fCP3KNGF2wiqRaF2dNoXHegd1TFqLLiOEmKEfppeKgJ0K1pwrLK3Lu3Lis6qVRsh5+tWV/UL5fcX
sbdLzb6WoG/y9FVN25dBkq8Tn1nUDGyv1m2mOadvR1NtXnpqv+rM5YtKgXj7u82IO4gUU3I3SzTS
FsTJtCZ+e0+58cKoosLOkYu4KC5ROogTxFMH4PIEmjH8i1QrFbcnDXQRvbquMZ5Nkm+4PjpwhXPv
KGoZNpp8iGVCN/CyjNb15GhpToQjrySKqyl9lMzhPDnxNUJ5CaAyIWzWfUD1+5RPCKpS8H7t6OSt
E6FbLH0XFRGNOxWlyxhufGsi1zUp2NXUVCvY3JCGBAhgcKMOOFmvfs2c/mNCQPKnlRdITbCQf/Un
gWr+iO/85a//8a9HB358x3/892YQwv89uFFVw/v+11MIt7ECi/vlR2jo+zv+goUqfxiOreKlTTi/
6BXS4flzAMH6w1B1WwXcqZO4O4ZG6/+v+QON39Fd1CzFUGX6QzJv+mv+QJP/oPGoA7smjRXDCf+z
+YOf4wiL0QjNtjRVUSyDNpQl/zJ+0BmSnaTwTO2WrK/CWbfXk6yYZHsx+32VFr9i8C2b4qNtd4/1
issqU8M+J5L6wUDH/dA3a+39sHp/7bIf8WvKz91VcU3csGrIlmrKNu3jX4y32qcblEYoP9jV8KxI
mnWH7nXmQ69ThDUcCqFNPW0X28ty3ZZYDUdYNf9mnOln/8El6AjXMPZhKrKu0Y7/ZVk2WNIjecBh
xgkkJhp2TrYVHVqk2gkn0ja3zyFf7HXr29/du/jkfwRS4ptN7p2vBzBsyI7yiwsxLblqatspdnau
3eqmFlzyHSOjSgS/K0Deozm0b0U0lXf1YGmMycFpMbSqs8NHK0e4WetnSJOYMa4tKNNb807tErh/
wGet432clx6M1NHdovbL/ZgXlx7eflSytIeNerS7AVT+kPTAMfUi+4xbBS+sf8v7Qd9TtUqCVuTj
egKLiWU3GuQtZX+fxxKkorL8kEPP6s/p6IToFyNmOZNbIDJP3t1BgWgRZnxYbabK29raDsqHbkap
oNTG5ihVPM7KGmqP3vbnqEoRopKXh9VBYSPrGPYyreUh1et9qWz7Sk2kfRR/VlpwVmPzLZIjIKBJ
DNm0mT1mDNns12pBMvBDqjtIsTv6I3qWFFBrbTsA62tXNF5HGVhcMhaBqSEDu/Xb135U+idcUE3O
S2ho6fFdn0xACCUmpDPZeRggukHGpfancgUwPU/FKZYmZmllmPH1LUtIEmvwM1s0BXK8Nre5g1pt
U3S6Uk4Z3/9+nzg/RxoW5MSWKcYsbIYPMCHqL33jQqeutBoJldTUvCcdqS+WZJ+zVqmRszotiVyd
h0n5qEjdR82O1mtaFleFshW8AvF6sRLK9vBwdHhejV9UcGStpfRZUiJ4PQhGXVNL+tPUz42bC9Gw
ho6G20wmM6cxrWZpKOqzXW6FV/RjUBXxeI7T0UQ5lPwvb4G3lQUYQsu20bYhsDWJI6r8a5G10H9N
N7uYoPpcGR1XIyc7WbWaHBTFCbVYe1s2yTiNaWJB35u/2vJqndGKGsIuV5BC7U2JFkid7qvFCAYq
nqc8zh6n9Tqjc7mvoQ8xkSaCLLK099XU35XKwxZJ7aeORwitZF3sKfL0V02Bzx7VHXdQ6vkq1/mn
WmmuaZsjXI/qxAb9J7xb2VGOS8jTYU30o1WhFJOhTt9U8rWyoxyBkkF7HGSKxoXe2Oj2joi+wYEK
1zFKIprEeOqppQN2Z8VMUKtPZaf/3aCNqv4ydslGsCxblQ3oA8kGmXH7ZdamNvp1GXXza2Kp13SV
GEGJZSBfs41ddODVo+98LhVtfdR18Pzxat4DhIrGzZ23WcGWKZDQSOpAiWX4zFkKzEWO7uSBs0Fh
2PF6zGxYj8Z9tminYrNLWGZzJlbHxBuncTvMdoP4iQWAyYEEA4JkXxWskumWXxdIkz1VGb5RWKZF
XUifxlQJ0PTefDNe5aMOJZ07JjHTlIijhbBJPsuxruynwkJatmghm+33cVbsGwS1PqJyQFy4kVsV
xfNqqdoTUin0oPRPaapG95qKvp+ZosycRsuB+RgNmS9nPilj9VGLx5O1ycoua7L5Ck/LouhW2EQW
A55j53bOf7J3HktyK9mW/SKUuUM5MM3QOjKTKcgJjJcCGg7pEF//VrBqUFX9+pr1vCdhJI2WEYEE
3I+fs/de9vzaBylzDEsu3/1JrZLAYgwdJ19VXGBf8KKtZfiJDUIMD+zsxtXvxkmfS9CmJ/ivPIV+
Be+xCA+VAQwiCzPdQuW/ajK8NnmjaiLoM0O2+ExfUZO3a+GzLEMb1IbvErg1ElhT8ThUdoX6rPBy
4I4YW4RNuo4q+ZQT3gwgiWUvvo8tLX6QG+vAFViwBSF9pRDmZk/+bxYLck3b5Tv8UuIF62w/gApo
5Uvm+9bRsA+0OYDf0gaC1lbBXZYrq+hJRGPCt8qn7muQoYWVvXWYnNBdESfVH+o52Mzh2S897xZ6
jbi7Ud9cSiNhEKHLr3K5txdCdryoS5/dDkiKGnfl9DxCkzl7JSLyzL4XcpyuDoFg+w5wQ5yRllLw
WbEFLfm1Hpe3ruqWL70xOTE0zV92ZFy+Y3NsRmKS2xDSvcb0Xc9xvIua/HlMDHAGFY/7HBWFW9UN
3S1MPF4CucgvMHwW/ToJ/JNXs3V6PZZ2A2Ori1AXAAJK7aG6sB9cnUjAuR3jTfvg+EiI9uRKzXIz
jRO5d3kLnnOs4AAGXw14CNq6YX9ujNw3UQqlHdQj+ZriVKYFQdPd8ledGP3WTS1cxrEw6yUubsR7
NIBftogyIRvQsDppybw2HdKNV5hqX/l59UGQXcWhm/l4RSo8NT2Bo5Y7rkmNxfoWHlu3yG99uMjb
4hFOlD23EKp3GbZj1MYEy1/NQvLPMlYe8zhX3Ns++lrMBGBpEeQrXWDeyOFaOWn7PhtBbKj7S2rt
Ai8j8QOFyaF5wBIiD/bhXDXNNhDVUy3Nu3Et2mh9jeOq8p7TzCqvFlzLp9T5UgobvMocksqD0oas
HcBHac5VK7I90K766Cn/p3a/Fk5LHFZGxq2uWddlQ/asAIZpnP6Q9PaB1NUHIRdxTT3cGNTSY+Yp
WYW9g8+V9q892uAlol8mrPtjMAd3SjCakzLKNm5mXe1M4YjqrYYjm6/BF8Nacn2UT13127JAUIiC
dEmTVMuxa4V4dbv53VniHw4Bp3fXB5QtPby5M5l88EUIt0a5UWVkkDLHzcPl+xAQ42tCCGPtoFAx
jfIjiaxLDGdip83A81WFbCxleLXsyNpOXpbdM8e8+237WhqmPnNI73uAGE6XK1x2svdfa7U05JMx
N1fNdXT4Ojrs+mvAuiHdduO4fP+E7FuH307dFHAT7Xq8wgpdj1EQboqCoK0Zks/Mb+clTO3mZrkT
z7O1tkTVcbErcjLSqbyPSQn6OFZmG9b0h5shsa4Mhnvf7q9E2G8qmO0HOlJvlhk/GCetjZfO0LpG
Q+Cf3xMb2//OaT5eZXnTc+efnIDZJl9tx6D3Aab/KAeseB2UAmdo4SM6ltzVfTZt/SXsjpYY9CqS
MH/6QjanhvbvZ+/9WnSevo3djyrW4lJ33E59U1WfU+h9tdssOge5u86yujgUfvE2RARDFUT3oT/G
kca9T21j5Ss3YuHW7FDoIWrcrb4ElqudnZuUMCNhLJ7A7cq9kw/diraVXxffVCuwLi/gJ8pSfhLN
SqZDkhHXUtfR2QuSVVs51cZxaABWqlZ7ws7YyzP7vWIl3/n0TL3Kdi/mkMH5viBafEJQNx7DKoZa
Htbt8yCyGbSdRWjLUuEpjHjoaDFYcL4PU9DaBztzGognrb5XujJPS+jgjdTgFfxiwbNnenR0Ef6g
gP2yTXysVk0EDsm2mpMjyLcyuYXfwA6+FikSByEgRjjEdZFT9bmQJ5gqLa/WcIwyBrJ+T+904EPS
y7e2oVvggHCqrU1IZlGf/NkTB+UGIw7BKczqe5oEw212QEfGeFO1B64rE9V7LZ03jyXpFmhXEe+3
1FsBOMXNim8RC+Jucn0qPGv5FsxtczESzunkpfiV4TheQqLSZ7tWF1sTZVxl1lvauigVehBOhGrl
IJvv5eMlMeLnpFNy4maPiPoxqXd1Y74MofV1HlR4sTgOr1WT/Ip7F59h0ZWvo+z+Whgdb0nrItjF
K+UWKhiMbIODNCC5zUrC9NCXUH7GeqsIit3YU8RYQoBbzp2P2MHGa+X6Wi6evup+QsS2EHJZw2QP
iHP7awYxPHR19Cse/fcl737rMZR7ct3m05+Xeem21mg6MIlE4flDc5HzsBzdEY5b1wUH+OXpqhz9
W0eG/MZP3bcClMOrJNvOGIcw4iJBuTljaWLzJ/HWQ8Rf20RXko5OiGLb3TzE3xex2LvsykC83bYt
Aaik71VXCvhgYI5m0iLcttQrG1E9Uv3s1j8jL3vKHBR13AR/Jfx2llnFJ6J+z03jLrugIRzONmYL
z+0Ky8YQjWw/UOBxdcq7Gtt0n2N4rwlQq90wXrElRYRa7eflm6Qhd1rSCM2XK5YDrJSfY0cYf1lZ
3dHJ+fWxi037oFDdXrXFe+hS9HwPGoo4W8CMWWhpR1ZXAPXtLnlpJysAOsuhRQt1HUx/4CRLFWD5
6zbI+0eMORu6nc/jPnCG56JyxouQomI3p2c48dEWt5w3VeQZvmpByZ8OO+XUzZUoSH899G2yJUOP
nCgJuSfMRvPZJR1gIx5mosFhZxQGVC8Ka/r52WAQGIIWS6a6Pqsc2Z9ymo9sSOfPQbnuFldCDFrG
BenrlOPOj48cB6JflveAPXeJfJNRPTFz0hsvbpZb0HqE+xLc+5MFG0azmL7rKmKmkUYZT6jzh2Ub
7Zt6urkyqN6IEC5f2gxDV5gjEM0HICER5JQiqfUFJeRFAbeFSOsOW8CYv2nczgDj6rtTMAiRPh1b
Q/z3Q9PxA7Vivh+TuCPWngtObB6alShcO0wf+I7Dd0+Lp5C2Iim9YfXsMjud21gSh9slN9+dTwgX
qo8s0ceil90F2eVh0n16FKQwU367CCb65jMsPNxQ4WoEETE1eEYLL/0IEm69qJJvrs20xfTiZDvD
ctLc0YzHF5iAEaDGhJkx4vYzfdVsR4I06rBQps95inOY+c+zz/xWT8/WUpi9sfKO80QA+Uu4f/X+
rA6gZiPwFHn8VpXtjzgG9jjN07YgtGyS1SsPObSopWb+xGN2tj3iQ0Y/2OPCKQE16NP06cehdXHT
MHt1e3JR3OLFs5R9iJoA52/UqSOJl6zBTrr3rNnZcchkmRWJ2OqpXvaicYjUiF0gO9HgXjkwYPhr
FUWvT+qW1PWF0/rdMYAJg7ZYLUWJFVxKirr51e4n5+xp6ksSW6kKC/kQAKUOLYVHkLZiEGr8is2t
nCRp7x9+GTUnE+xLaqNdZkU20JuYBBb0ZyBKEBBh/ziKVNCRR1USR3ZL4KrPAxSTdi4HDqB8lofn
AydQMhegPAb02A3JjAnJ67byHGw6EYfgBaB32IQWie3lcKZNuHHDofqa8RSxEY1EdYwd2Wx2bt/q
ulieOui1ycg2jnNEIVm+RKbD1RcAnoiHKYb5G/8YRZ4cFhm0/OTkl2Nm/6VWCm48FWA2ExYb5Hm8
r1PjHOs5e8lrKzw23cwYalFXEfT1F81onNxwO4BLUhb5O5z7arNMi3uuMSJBbYiRaPk4KD1r34ym
ek0c5zIF7kdgLOc89KI+RU2RbbrSzfflIIKNkcT7q7GN6VG8WaO2TsZWtPcnO7sDqYZ7Hb0GVv/u
gUlZN6w0GyfNw90U1l81I+ZdNwr/aTI9+VULjBWTzPk9KDgvehk2bN0DBm789N4IwqQlYZ1MC8tL
7tTB1TYljMFOowvLkNT7NJqeJnvFBdDJdDTeTA5myZxglEO9yQblHeJ4eS3BACdR6B6tHhpTGsS3
BlXBGSrAZwtb+WrL8ocUTbVvlFrWpbsQSTQ56jYXVb6ZI0Ebx05+2B1QHsvKCafoEhbW0j2QBxg8
x21/HpVbniGtv1H1Neuqo56hGD+RhftEqxKMdtkQ1xQQKZrn7fHP5lQmgvLEKeLjApdSxXZxRx8y
P2vb2kCl/VmoBM9sMxM41oFCba1h3gxLIHdNQmgIaytQU5q2fc+/NyVmDEJfCccZPUY9bQ9erOj/
ytjtJNK0cjBf7FQTn5em03nySM6Y3fS56GMCHbJfzVITURQCYWTbyk5hfzWhbR98GtZgtWviljhR
kB+aO3eZAUSOA4d0Uz3irSt5qjkBPrWNrC9hPtS3Fm3WBt4mSQIo60ZVJVcxJ/3r6C4/DcLIM10s
8ZS4Q3YJlf6MSGx97iKCRVyn3PWuiU9DJb09ys7VQOb62RoaizHp8LWoIGzHMUgKGEr4O7JDVMtv
fTy+MC/Lryg8vqKib8/asGwO85yspZtxs86FuPjd8Gtxp3RHrNt+zhafkFePEiKfl3O/VKchqerD
+PgoZTc9ywbpdUwZ144Dtup8EUfE9aRRRJ056lRUHyPnGqfC+89tNZ6cXGNWd/uQXo7wAPJAPOsI
TWPf+VJ2KYHZVp7uVOTWnwO8YfXJ3iV+2FYiV15pmPc94CIK/yReATBAmRtd+9x4BzOqZkU1jFJb
1e9dRtRzVowSEsgwrzXS7q1zr5Mw2CMYWL74NKHQxFnJtVLJbunIrBfdkJ0S05EWXHj+2e2Nf9bZ
b78GYh3bybVmQLDKXJ/UJj9r/jSwtqP0iMKhdNkIMpI3SxRayG8IwLP79RxYxKoWNrER1pweYZEQ
LsVg8aI7LLt2Mt7KPE9PCd9yy31DFkm5hCfLr8NTwwmdDKj8Ype2f/XdXiAVcNjsU7PjbBU+xQsd
H7snrjrR/Vf0YsNtmXtGKUPLAJ0HyQmd8tNpk3rTSTLcI3dCrxQmyx3GLqksFVxl25/JN0b+sjUd
pEovVMFhSekrlZ6i42YrPJSGzJGuRtZTxPpWqUZDe0CuZNkPA8Zg7UzvX7ygti7ZRGRD5s7nhhas
Tvzlnlo2AVaNLHYFtMtj7W1FVxUISAVJy5b7HviGmwcJ3H2ZviF4eTEZh3WlSHfhgH3JVK8ukG1P
oWjEPshH99RDGzLl49EPfDBJFRmY5TI2rybOb+mY41qM/PTDf2jIZj0Ha4T5BdJuukMmb+9lVgTA
z7z5SwuxJkQi2BXZL06XiOpEeWsjdGeJ6wYfiIRWlkPGRJHCPqbNRFA//VTKrm1S5M1rK2wcDgAB
YA0M4AiLUX2Aa6FpFj0yyVspzvTjg8NgFzDZYmcGeCffOtkPT0LmxamoA+DXbe5skyTknC47zPUY
SlfFMAH7grkDRan8VkrLf9HJJ6KbiEz34r2MYPM4Pt1fHeI3ijZCzWtnbpOPWOk3Z9HeKhvzeZNx
Nx/HydENqER/BUPHPYjoJYvzetMPSfMydDShrUjHe99Gn9nU8ccYts8hb30IebhPYBc2zI1XY9Wl
76Iff5t6vs6JV6zVpbac9N4+XqZU/zBORLaMZSVnWR5Q8EeXNIFcZEf5cJpkghmIZ7ScoFk1zMad
AVxlm3neXp16wmkvjZv5l3r51eDYwUKzHD0e8w2tUWINw+6eiSY8mWxVUTVclqjc6HahGaBnsgxs
ZKpBF9p7lQM7RCv3pIrSOSxdKY+gMD8a44aQg/nMJtf6XcGurSs0kA6tZBRny/SiPf+ukT1cKUW/
MemqT4PbvthgTV9wTN80BwWEKNObOwz93V4KAPb06p+mSr/iGfvhTgGnY4KUzwQzZ6wEmhAWuL5O
R3BYK17yQQV7uqq/KdjDF6Wmm8gXkjYK8ntaV+fPhiTTRcHKtVzAlw/mEVSjlV0EAAIXWm+Wmc5y
cbtrSR+ZaT0dcDfwE4jGitjntGlWqdM0r45NXU4iOBn8UD2dLL1axkuu7nzP6MeDUkjUrvR6cUdK
fugMGlI520iPrHHeeCla3NrRw2p4dO4qRafbnTt96mv423Ksa4prt70IhItIhob0FAxCPXcDNNpO
+sTteY571rX9mlep/6aavtgJqlAnWiY2lNL9UgGs3UplaCPP2ToYwRxxWkmeYqmwyeXuFheFRwGX
PXirrjinXUAUhQd1LfOQM44o+GTfkBlfJogVEsaz7oR6iiMdJpFl5vAyADYLACFnB3ckHL+oBV3B
aqy2eY//RVpEyQ35FXsVbJa8w1XVQVlcFFmxlncIc1gis53XMNpbJkMAu2A+iFUohujgdobohXag
5FNvccKARaZgzZFSfR058WzidiC3Dk9B2VXnaHE3poKD6bT1i4psfO0y/hYExHCNBQtyilk3acqr
scQZiWzTOjddwbW2+xj2qTiORRiDVbOI5qrj3bIIQNkuHMaYNsIpTZNfZvN4tWPj4IngWmAnm7sC
waH+scTzOeygeiJzUpCSiiC8eXBD3VD8KKDqXCzoL085YnPEPK6FMZOssCh5qf3sa6ZrQlbjFxOF
1OMUQ+u66vfNUnEkCSkPyp9RQTpoyKArgePpoxszqoh3gVPRCE2LU4u7z0DWmiW+IB/B38p75B5X
3vvyGKcUNsiKFDbWyoMpxAC9K0Gy66MvRvdb7ZM5FSfd3lGEAKux3DE/fThvhtsQ1eMp0fdRj4ci
ryFSJPgl4vltaWtiguXYbnvEb0JH9SZNuMCWDZa0znYTt9eKcdJgc3Uj3dPcNDFxZZ48hJPVrps8
LPfpSKXHYORGS0M8gTkBusuIjkWgWneGOMfgqzcsmDASFIFLNs5nNNDqibWNoKTxCHwixXeWWlvp
Rh9WY59Zzn9acBtXZdOiWrMa4BjZtWklxGBKd9aRa9mM0ekBjhxFR7cXeu5B4oTPxbltvw/hWD8N
cdhvXGXJbeHz/LGdcHXY8mU+IJQTZKeZrt7D0XuvYK0cvID+eqcvItMAiPJoPNlPBVSBXc5C+4Rq
ErW0jdwqLQp66Y8xbEdr3XuIoBjVPtmtXACaAeyolfzdMIbAPiEvffxRGsL9uW+2ddsDC1+Gay0E
Y5yOhj1BApQOdcZwpOJ3PUe3ByR4AFP4knTzbYQfErTWZfLL+kucAivyXodkeSkQjCFzrn7Q3gJI
1fhfe2IFgoddKoTVVWQ9DbXlSXsNU8HAfnfDjGZuqd6QzyK8rZgXMVbgZ889idaFrLiA47d5wNIj
25B4nzJYz8q456T9BcIB2WbDI2iFmkAsYwAxcIA9h+IblCHnlJfiBtMblnda3ppk/OpV7Q7iAmFf
S/rVNot7jLr4qtGa7SdN2IpKxN4J2D0GJ4i3BiZVmTGy1SJZL/hsADXM2XaaxKpI023SpsEpbmJC
35qCwCAri+4wrtiIwEORfc8wAJv/UyFthgC04td9/JqFSbkpanPxp4EQf7+EQBAp/TgVEIBewzJF
PnCQ3BCnJs4goKNi1db8mQyPhpskp9RETLkBcD3RFScilqZt3bannkSJHSMfEAQFqRuToLArfUxf
pbUc0sH9nc3Qqh1dxG+G1q9Y2B3kLHdptRJx6p08MSz0b5uvVqmdI9JrcmpGT63rpCmOSx3fEWSL
st64XvkinKW9yuYh8qsaoDn1PmJafTN9eLbI9zgEgkW3ZjtPJhtuRAaYrDPJZWiSajvm0dnYg1jT
VttwHGB0Xaw7TW3vV8zuOvZwGA1wv31JUl7TPsyjIWJC7yC1kicryN8Gx/viFaiD2M7IaXNscoGb
9i7qeSAtfVSICJbnbkmqc9qW4GpjbC7dfIWRGF3mTqWvabRLF7oVXfYypibd+oTNd1PMAIL4JScW
aznxUE6hUx/aSf+oY/T7PipTf4njl6Z5DjFAS3xvwOrKz9LtX9ncyW9zY8adgqw1nOqrvBy/zhke
0KKgvopdNO+P33pBGjIS9K4eA+b6emGYC7fScfMnrDwAkx9n2mwD/+U3T5+zyS3v2vJc8MDOWLH6
8p7N2FR7dpwtI1S1lkpwoO/SFz+z6AqMmODalrqdrvtThGRmjdKfvi4kkicPhPkm9XpvM/ljSsGS
fMIiJbTS96ZdJnPO+U1znyWjCCyXGzESOlcB7tIABdZTYTMCSVtFiVyVhOCyIYYWe//oiy8hDvy+
wBCzhJzjhGs9B8nAVY75VbQh3tUSCGTVVUcsrhRAbrnWMjQbFvRxmzT9D3yi49pSq+xdjXK+kx3x
cywYIWRm3AaheVQHhD7ZZJ6H0UHNFfEqNZm7EVcNc7LH4gJ7NhDWIfmAOPY+xg4K4rn5uqgAXYQi
PsNusu+Mw+ns+SthBIGSFSBHiJQXNvCS6V7/jd87WDgr7i9djNR/worNmYwFPerTq+SMiyg1szeY
wxvEUNMVdidRXGG+HFSFLmJkz1tZ3dJcmL0yh4RgPAkMEAYTUu3dqrx0OWjaB5UXH5URzt0fenms
cXg5Bc1OE2FmYNlbqXj5K87FBhQVuK7efg9k33NnamYzovhrjCwyy6P8mBbRYzprW2f9eBGoJVba
R1DTK0awFvMczZl4lU5TAwiw61ZZgi8dPdq8SVC1rdMJxIFd0/LAjvTsk4VqL9vBMQvja7xDM2r8
QwJdZY4kQbltSHs2j4HSDuIqBR7aPFInT3n2ccr7n+zRSGYNR61Q+G/YhEAioQwkRIg1Jw8YeWaG
pC47y56nWVDYd1m8G71qq7OFgFeV/YwLSFqBTZMnL5Z75cRrwLYpQKbsS+oE9dpajuHQvJYWnowq
KrzzMNc/Sk2dU1ptdg4aCsDpPYP8HsXeJZApEcrBPLEH6oSdkwFLW7hbJAqvSrvjWYX+F5vRYWnD
F1RS9NuQdebJwlq5zrUzrILYOZpcENtLfMaXWLd7Oy2/N6psnlUtpluj2d59UCrvFYR7uwNROcxe
dR/CLjuClvVXcRrd/VaLt1YNn32SFz9VMd0KTZVT9gkaCx3Rm0SJQKYZf/rzMmYVhMAsYfBYjyUR
xRNSCiRv5PwZ2e4lNpBL0XTED0Psuc4kRWwcOgGcJ0Na4jRImEeUAGb95FDrMjqaFNlJ1FbJYSj7
5Y3/wdlPz7c/fxvT5A0YFVrioD+NQSneeLsPVbU2OmAXT6i2e5B3o0IsSE7IU6UtKBu9LPfMDeZd
FMbmvciSi5j86S8dkQHV5XNzV7CEaNuXq7qJiDWeEvOXfrykKGLW7jLZp9p2zd1uRhu7ju8edGkx
BrKrW9yN6m2q42SPCAJ6BezP12ieTnWXVsfRYD9kGsIfExnwx568JKM4Wi0oLddWU+BBqSx4IHmm
ZtqLkX2xPe1c1GCOFjqS4+TgRgwhpFZdoQ512JIqEQ7Rx8ApatVPhXNMuoQaj4Ev6gSgIjFjFuZo
3q0R3g9dFPFnVi/IQzv0hr0zx58sL4zZB0nHqA/Llauz6Dh733D9J5/9OJGQE7A//vlrqhy59ua0
Ofii9V/wap3Azh3dts1eHT9z76D/Ppzeyj7dUBMhbZO+MPpT9mk93iO12Pw5P+2xH1pvisaVMDg0
okxGRx3E7kopWXz6QRavC/jMx3JZOwJRO3FQq1GV49ukqv7at4ozD1qiz1T1waaLAQ/WD1etIhhs
3Y/BcyhsWGp5dM8CmbxUzox4r8/eOapjo68o6ifuiZM3jhLEqJei0dBGfVZzjguWwO4x5kzjJy1m
EWVv9MRyxiDcu7tBUG/spl/WizV7d5CZ28ab7VMzBOS9jtp9grVF3G1cQ02apitoQ9K6ym6HWuwi
u47pQ+o/rq/rMC+EsG5SrARgzsn3Eu09fLyUICEp5hdCtCrma4Z2Qzo2ExMFOd24MRm7L2Q8dEw8
K9GRFjk6OeSuEIjzJE4Jeb9DKKwzzgbo67a4GbudSEGrB+uAYObDsltxawlMelrqPtkldopJ2aL6
M66gRqLPnNqkgP3zpVPBbSYTom0VoiBB+GVk04h1jk0WEF5ehAwtIGslTZieHK3ODsmboXoZLF+c
TJSQ5CmAqLsjvQHHbbERiOUr5vLtwMFilVAn5fg96Ty37Mlx25mtih15+/Niq8S+WUQJoQwdDlNT
EoZgiGvh7Ldr43m8kkRClmvWoaVh3piHjj4XAn1XwIFJhmV5HbXv7ZOqwXPzkGOZXRshPKg00i8x
OfatWGYO45Iz7qzvSIZf+sx1bn9elsF/w0JYUs5nGCs+uA7F1csifQv6Rd+KWrbrXmHjJVdsVPkP
Vun+Nn6JVfR7yRjsBCLrj/6yvDg09Z5cBMzbtvTXtu55wmqGI5aOye5gxT380bv+f+sBJsK/Q1bJ
h7D3/249OP2q5u//bjz48///aTxw5T9Q6aAORRnpB6H7UI6Of5IPHecfBOGIUASeCNACKNTv/zIe
eP8QDtFYuPg8CgF0xfgF/mU8sNx/KBunoeDf8Tc50vX+X5IPEar+p9LdQeKO9wEilST6kGrpvyyM
MQWcTXYB1lwfRcKmD7IcERs9wU/VR6NcJ05GcKiu3O9WHbUYhYZmAInmiXJ4pwNEdE/Vq+Wtdd0J
Q2w6sNejeIkDmhytwkxLokzexA/GeFEm9gDRBKx8DZ+xBPqOmXH2UATWKD44SDQulVEnYo5Tk1PM
NzM24YzhL8jpoedi1uY3xUPnnEMryiyzMkMXPIIWnKlelRbpB6uZPEX/k5Jllhda17PDNDFMP1C8
jzahO7FfHvW4fA+0tXWHGVZxUipmgPEAUKO2mYsYah8gUwaj/lMVFqjxJypL8pZgsk6XOeqWaOs6
pjMn4Nt1sxpzbMsyhk482hRFCfuvdTelSxoTlQZC329e8PBVPUR8Q/NdYNztwh90Hf0mX2Vd2KTl
Ku2ly7ZMEME4/CU8MNX2Ovez2gUEkwHG3BZ1Nqv7GPv4YoeRdBOm9W41YgYzU7sirMZ4pyTxcPhz
mCjpBRcKh/lU1n1zl3W1kFUwdm4oqT2VEx8bEIbeR1nr1HV3TljSHR8czdCUorBZerkiO6md+6dW
tqo/iHTGBGJC7RJBOXF1jnOApvmJoS6xHb1eBBHYGUr5ndaMFX8Ws06fOcI69a3qeCvMXJXtkONd
Yjhzo5yfMpLnsB+KUdNbcoV1k+GcvMJen6pNi06WM5MkDIYe1TQMHcllZFJoRBfMuJmDGp8dB4BO
mJBdniAYpFiWlpyjc9WO3vzZV77B2Z+Y+VsYeha6R+Us47NpqFFWyPIM2o5IzgwRe85oe4YgBe05
f3a94jmNPF28okTwetoCHJKejFo48gJ7V5Qo9LWWCEAA4lY57jWK+Cw8Ccvq8pvXVS0ZIWOIdGzM
284BQTiW49H1F3e+NB7DcpLYkHSuKm72cOt7VYwEmqNvget/ZiyedUM93lokrv2qFz4BCIM7CThe
tqA88U2tsTQYx4hN3lZEzvQT59CnNGgGWT7FFnrbHU5ARFeQiY16ZlvAM9oxKOj2vlsNJPCKiFZy
OztRsW85aMT3ofCgZ9a94hm0bZKYtrlfMjBpQeRme+F1fvrT8cPee3fSiUSV2SbydF8MMz9HhxI5
GkL/JWpewokUzd3ieInaJDljkx9+/FhNWMjq5WIiTTcjtdNcPqUe2leSI7ROL/Tb+vELoNAxOPgT
soA97oIhgBrQF3jb03D+7TedRnxgCxYXOSb2fHAHv2Cq6vOwkorgc+odYrihFFqDN9jPTmF8dWJ2
0JU/kOPwiQiB1E78PQ4ZWju05wL7K9Btwwyg8uAJe7LIECtqabnpu+tXdoZMBALyMnQcuOPURQCl
CtOhHshrQZBlF8Zpv3VlFi9EDuTs1ctUVEhTw5QCJcmNqI5L3vvRiwkD1djrkrp4sX5lFdJLYrIx
Dblf/227+V+8Wv8ZuhlgGyMLDSUABFFHSGn/F1wwFNVE/hWcUa9ROGkGt+KODh0602UaGtQYafD6
9+/4n7vGP9/RkexR0pa+9P47LxfPCxTWEqcyriZEJ3TlvuFlotyc58W5Ylkaflhlj/H979/2P31y
/3pbJFuOEh6mrD90xX/LaTTaNBJ9GzlnC6M/znnqZbSE/fL37/K/XU6HebkHExIH8X9ne8Zdbjm+
TeJA0OBQziJUu6OYf806Ql2rKZv//u3+00TElwqI8Q4R0DAal4L1nR36376ULIKeYpFz/dI5akcV
SQ5SqtR+xIay+fu3+j+uH2+FGBQTZIi7Tf4PdeexJDuubNkv4jNqMQ0yZIqTWk1oKakFQIIg+fVv
xb1t1rdOVVfZa+tJT4/IyKAA4O57r/379ZOmNYyK55eqkJ5SmttfgSijf/g+f3Tt/fv74JtEzOVg
ZwyD37xzM7+3JXwIFraFbB8ink9NkT1783pBbPWtpawnsbiXf//N/vRAhhZfCccIz39Ekfjbh7Zu
FXSUztQ7cv7V9JpOcRC5Gzn3d1VGU8VI0/zfp+E/+HD/0yH5F/eNjwzPBzWfNs/v9y0LdNEJBBMg
aHL11Kwl60jqGP42mhacgH///f7yw3yLg6TpQvO1f7NCRrVs9FJy58oZ+JU399aD4RfmKRvMav/3
H/UXD0nkmD7mx/PFtM3zr/IfzyNds4boZZSkShvDISxn5B1p8z/+EBvTq4ORkt4FjJjfPkQwNvXT
NWcuVuTOU+9o8wrgR/MP68Wfnwqbg/T5xYocYL2/8zloAtqZ25CDnqpmi8/3iDgoHihKzWpBDJgb
D39/6f58l2weBzsgRQNnBUf0P146GhPjiqQGOWrPDAXVke3JJzq6/7DeW+cl4X/bU8+vGJ/jcOFw
M9sRr/QfP2fs2XvN/PyKCReZZI71L+5cbA9J7+kccGS6pqi5SDBeN4Gr1RuYxLo7VHUWRg+RmDlZ
5sJdcIEqa7r6+2vwp8cnsjyLLYnnFDjKn9YYkz7wYKY1EAtBu7Qb2ztZ/SND+C8+BL+2hdkuCqmv
fr/QmWkKpcm+5hktP7pB4+BAPI5SgAZpLHMXHSYn1JEYXZPRcm8++ZG65Ox3MvPi/+Kee3BerMAO
OUP7vy3fnSXEZOc8YyhPHAnTg4MEM+8ygllcw05L/v7y/tUjhiH7/FmYPigo/3jrB1WVo++xEFSc
XMtT3VnhtFlmgq2ThpOO9Q+L3J8uNE+aj8EVEpwf2Wy8f/y4rLSjCVsGxwntbhdcRK3T/cNSYP/R
ac7TzFVz8Qq6UXgmav++YXhcqrH/F15x8K8AP+xWCejIqdvHIqM91GoQHeBWGHGW869V3ojwp4WN
GdBath2Gy/CfbIV5fmlxueqzFKm8/ddF/3/d+Pj/iaYQsIP8n1sa99/y4zeYwvk//LunQZA27QqI
CLzoqKYdmxPAv3saJDaEHGfOf0MrlfhtHqf/1dNw/f/iPtvcY4p6To3/AVNw7f/iIQOxEPqYbQAi
+v+TloYDmeEPy+P5IGyd3xA2r8jEvP+7G1eNql3pQ4gY24pyac+7ClNHGFoXkgFRMtb5hQp6Bv7E
phC9c+JtnQ4kMOynVRGYwxx5x8wu3zR2m/gAD6nZ5BeTsiI2C8djUM3DNiEPWNFRb/LCfw4XgERr
mbUHP7R+VXogho9ZY2VAYr5k/doLe5qPRX9oga9u7MipEiHxpRnSv4/KGo5iWx/aJtXxOq7kSo8S
HTFnz7x6o7jAE7lmfexjsjSy9BsT66PHIGubp80BpAxoO2vuACmFV00ZrgdvNfdmPV+nc4W4zFq+
tAK7J/ppxfQn7yImfbEawS7R+08MPTN/mqoHSpizI5g4BwOVU9IiCZzL1D6GxEqw/jLc8HoLDnNw
4aLAjbuDIYW7YxeAfxP4NdkOabA1UidP0hlEV5WprZEjUrGIhF4jkpghcGIQkkgXvjvg19LgiLvY
ODhXXxbbsM3fUg90AQZ2OFRqptPR1xb4UUdjD8guB84guEq12unFIBlvFd8STtreighsHKezzOrk
n5XTffkczU9GYV3D/7qIFv2FtJBEmLp6Tw1E58w232qBXqsD6bcZK8b2Appa4do/jBfFxqVIm8cR
BhbD9hCv4SbjBjU+hLp6dd6gi2ovVBRZA8a0PndpnKUHNKqoVZhzb6JJ7Bqn+xCLV23kZZ5pWGhi
JkgwGix+OIFAgCFjf0yzpJhIbm3Sd/TLYmzvR7WS4T40XHBYp/GMZAdzeFirXeYtV/30k1okmk75
k5pwJHO1oEtljHaxtOC1Y6rNqGcw1neTn7DkEbFNaQUDd8L/pa/7hnTT8//L6nK/eutrWYJCRPWD
3aG1rnXxMxRQsQz3zRiNL+3khxHPJI+yiLOO4/QibSTjhvN0ZKIBWrDI8rhvUAnDUQSS6V2lRng1
Tm5DuhbmDi6fUmITCB8g+fq0uJGH04huXYm+7DyVCwt96bfZbesRP2KFL5xbuL9286toXMzA7n0u
z55VPB/ISKejaKef1sqPs6risF8joJN8ZbdRdxIlV2fRf7fGa98J7qUVHEf7h7yAD79afrW195jN
CEan4ZdjvPv+steZXmI6A89+rm+X+eQpVEXecIda6lNmKdIgYt3L+spFCDbnj64WJMM2F5hy70ZR
HNV0ifKUWcTK2CBlDpgMpn8lC+sh8/0jhhSiHzMaliidX4TM7rjVsf0a+P2HXeIkroEsbzgpfjph
8ZINLfZSmgfDBVyzkHlV+ha6lQZahEsAHQfJNMk4rEmnMHc7Qr93g3McF3VTlNbRkc20Mb3N6Mt3
Y7I+PXd61SNPLIVq2rMkgYG/6Tv7iAQB/z7iBovBQcbD6JgETjTGrUSeBJkPWKJZPZXssNIHQpFj
W6aDxuC3s+fXRvjJnJFqVtvKjcO5+jj4a+vzpI4vRVk/RyHspKoC+jCjAJrc+6L2iaJRbMtFjj5U
30rLWTaOfc5Cj+yj9BjVNTyG6F7mZ+ku17RMIBia2ZO/iH5TF87HnBN2NqAWYSL8IHzaQX5Xfq15
QpbCp2p6yG/uVdQQUYXpmksQ3hSgME258g/z/E6tmp8zeIeoCplYsfDbY/CA3/OZDh3mkZk0mdgi
e9AauPy+RxRDEL456+RsOIdAAAgP2YC3mwHQLuiyq8JtTpQNF5p54qb26hm3s3N19sBHvnUclPpy
JLRLplzwJRekt4D1BIqGlJYhOvYBFkMWoYpwsHNj0PkomP4lls4KFDnwNGQA4OsjO/9hHdkvdIVf
Utt5XuYB1Rofbzpo/ebRuwyMfq/Ov0NYoJE0eG1HQkWW0bpFboGOtPC2rKgI3Ob6jlYQXUM/MT0w
LTT1WY7R9Vlp7NcgX2YAXol25U4Mn7RsGmR6GiAyTezYW5+n3utxP+OHdyoDzE4pnpc1QOszzHzT
id6c/Ujl8SbXZ2xcdT1/pZl/5VbO1kBqZKzWET7juIla/71oGBGkg9j74/qCE4FEj7UDXACaXYHc
Ah0fVsu7dhfinXP3tmBhtmfwItIHVbZ0FdZYJ3rOqwZk6+DUzAgTb8AbE4QPGFWR1pftV4VuHGXj
eUTbq0utQ1bm0T+AfMDONreUfw7OZIUKwgjbYrOazNRp3SJaiKCmOT/Y37cDA724TU2I7k3dbbpb
mMWaZ8N5mrzl15iSfNuSibDxg/aW4cPT5I8LQhsVbHUW3iy9hsQP5XddLWItvaDewm56FQgft4Mf
jkmXfYXG0ephnTMUxZu7tLe8vVsa5+T/AZpHplYjNkKBUinV8qIan3YzPwZrimOZwEIUXyzfhr9p
ps6Ka4TDIE6OJY/8zrDmm7LltpgjMdlSczSexEn5JVF6JXB4HKU0hYM322LeCWF2Tgmvjc55K5Md
bkJ5ms/QZVVmA+ZxlnpdY61a6n2Tsgu6hSAsTQBjdLPwwkTCsp8dAjEzFHEBGuzNZCoaupRAxO7s
wz5l9WHnjN2M4Xe0Xg52AFt4MNrE3VYe2OflPJXuNfj8PERY4l9PjYEwf7Z/gmE+mEH/PHd4TrOo
26S1f2nYwV0LRTOxi886lHksBnM3lytW47FxtkyCPkyj5wWerSjxOBkEbRceICyiKE1JbK5KHExS
WFuoHYlTybshAzK+LopRVjldIJed4zyy3sE6blHTItpYORVktKrz8rxjpg/GlPYb5svPxlzLDdMN
I+7KOdoIp97j9Q9YcWyHKQza1BJb59RiuF87FHWlMjEZmDvDdF44D1UbXyDmb6f6ZFkUOKHEsxbC
kshx1OUhSy47noqdTrMP4lVYAceQpXGmgjmEWtfIcgt4HDXBt1024txvmUoxe7GMOVnq9NMd0m+2
fVzu5AtZBjlb65knOQ3XYgVf4C0bpiUHZgoF4+L8jGqNcN2kAVxoXM0XJdokW5jOwUTxEZgUWOnI
IkbPGa9jdA1VYz+Yy0fucfNrzbEj/R5nfexTsCrFMh3D1Lpb6n5HV7DbeBmU2mzN4IikF3KFpyeg
k2ANkffjqrBO1fJ1TGms5z9VVlDUpU9z1nxmufcrQJLXRfMDaQe07eqafBIvfwusm5nh1c6YEbgG
nbzlVH0EAgRhdPa+yiLadmN/MzQ53ixSB8o+MuLzTtiW3BbLhF/TOP5xqRCvtQYqBw/lLv4zN2lR
YXHP/M8ot57Qfu2j3nvkya+YQcFr9fv+FufdQ994JW1ZDIPCkldj3bybSMM3zIBITVZQ/zubw+rC
mpUX04PIqhsKKB4/0WVJFT6J2f+UXh5xgJfbid0UiqqFJ7Jcr/JCv/cmv7PUI/EGghDTGQiXDSp3
FusdMgLEDOvC6AQHx6b1mh9M5VdjUMPv8JhHMCgy80keSg6GllrExqjGtwD4wMzmm7jt0uwiabMC
jPO8MZrzUCDzNBpuu4zlYhFHbGrWXILQgKgSSteSYVANMJzaAX0MLDAX/gKYBV16yN3CKLZyLNrV
ilDTr/v9gPKzXFPOL9bRl19LCt/VXDgA4FpjqgZfU/bAczR0iQNA7mkz9jXDsS4ltWaEQ4bqvdx3
SBFRGfW3UckkzFBVm9ilbA9L9gqDIt2GDqPGwWDhGPSaHQabvDQO2nty2h5SzvG7xgI7YLbFhVcN
DeO2EJNDS+yj1dWI3OWpWLwy9sl0Y5nlyJy7wC0LnqasJz/War9nC6Okxrg6OgAjc/PTm5n3WYTc
sTgHd9SgsNabSzK/DOQlzhd0uEOkrR3QuwNs0OYSAiq1YmVDb3NyakhP/VjMunA3YOy3kcEz73Wf
fY1ZG/SRZLyAq8eeE45KOCQCpzri2+ynrceImYic8xfceAWjqLBwyXx1uHBtp9OYIPAy8uOp6b9H
bzhVy2TsGZW/psgRgdJgQFtWknqx5m2dTO8XGZBf27aMtFx02/3WI7oFxQo04pWjQF+2Ab5E7B0G
1aFVmtf4El5NuFVbr23vjSp/66Vm0atzDiC6vF8G62EFkX5WCoexQqPiBC+mdgo2Mkm0qBr2k23l
Jxv6AMOxrV2u3XWWa3SVd5Uuu/tudG59txpOEPZ0jHE81jpyjhKWCvp78MAGapneYWmYx6+BuIyl
zYNEjEh0mQL+mtljkx5DYVzacN780rY2c40RasiJ8+zC8DIIMNPwSPsnt55fzTN0ndlusGsyxYZy
rj6slAD7lrWdw3cITkMdRJ5JYnudklOmBdMXiXDXmcFJh+4vqbr7dA4u8qDrjhmMqsXs6v1YIg9a
LGPr+6q7YOzdgQkpgg0+/HeVwWAbJ+OONkR5FaBFqlZocJZXAvqNKPXSnwie2Klb9FMeAi3yenoR
ZsCDqSeFfD/Kur2r5bppXH4uLBVY1mg7A2MIEEPAX585SmCjJ1LIIGmolQw7nIR0Bvjyno0/och4
71mYfDKWYhTgmGk9D83Z8JhHb8QRkt44dbi4Rwql5qA8LMAm6e8Nr1o8IT8T82onIjV4MV08XW5u
3ixTdYeeFDBZjynb2klRhHurQRmAVdiIUa6Rg6j0lYF0a1uG1PG+U5/keYKuCY9KXXw8iDquwlZh
UGN1qbzhoW0sgqck5P/Q6n4WReN0sqOSUB/kGUU7b5SnYT5aDlabHg14NPlbkRtPmb3rC49IX5Nz
y8IInBQTlmcl0GeSS038H0jWEDqFCFCsWBQ/1LQA7jOWpDRYvlrcTtvegGg/LkZST8WwCVFgo8Ls
dDyE/bRrm+6loRWJkcFetmdFfbRMjzhX5kQ0NSfPJtvisHbh8lE/WdRMno2NgpI69nzLjned43YJ
ZayxYVDwImd33/J/sVOxpZMWRdob4BuHK2OuwBdqDf0j6Bn8GVNwKGgZlFCckU13mM45dLpzeztX
1rdWUZX0cHk3lKZVSmTZ4sOCrDPHZheSF0Pq3NjZAQ3oSzP3P6bg9Wjabtme7bcuZsyBbtIORKMV
N5GPJxoEyuKdGkF/fHrxp7S5kLUmLB0cS9nP9aEDTIgg30YlYEQpMs93jmVQNECkMGLcVH36WXo2
vCn9mLr0YlWNgTJT+Q1c1Yd/NSVGjTpUFC10IIqYURqHVvX3MxZmWkbbpgwew6bEKIi8Htry7KJ4
4yMLC2QC6+HO7+0TbsJbW3bfwXoZmN2BpdYFICbwsEwkdqi0upiUlBuaXFFf4SPRIe2BYDzY44Bw
YcFaUasq8fUpj6rvPNcGZYdBqWsGh27IaVLkq7VxouzdDC+nlHlX/zxGZc6uFD1a1fi5WFYOlLNj
78+mncyHt0FhgYgQ5BD4LcBBwLVEfGR0BQ+ZZySeX/t8XosGByGxzStvoZ+1GwpU69Nc6o+wNsx4
Ns2vKsq3rmPwUHCIZ03Te2HxTksFe112WLxYvlZcwkTc+LFr8L8Cz2MrKFmrVNe+KpIcp4ZkgabF
5MLU5y0SHWYD+y7s6jdHuK9OdTuuLh5e1Pw6k1+6lI8WXotNZxePWEek47FQNPN30YwvAWdCbHEl
JYy4z5X/C5vcz2ibH7qqNt75k4u8/bSX/NDCpGG+N6Mbgby0VtjYRyygmc1JyXxYF+eORIItMg+4
nW16ABgb951vbkqPSJVAuPuoG+5Dp3yGzZdhh+PfLU37IV3rxWR9/xe0sjUdVjSFq7lU2YG5MmZQ
A+JUHbqMJSm4OgOfSF23zPbKPsAocqTdSWrSGG0c2LExgIUxBhodIbRZtwOh5kR1XIY0U1LwUAXL
fIqEahPoXVuOHefFiLyjHj+teBLFuO/WUWxXC0UyNEP6vLW1G7P1tVhCqoXJ2wbds0gHrJsuiPVG
31Z2lTJwUjuxivuyzj7M0X/rPeeXJp60h8xPMY8Uy2S9M6j2gP323d7r7HODdblohk+ztXm7pgzv
nlcBkQk2Sxber9q6jzpYC9NEvWuERZKadOVmBR8Ko2FiEit5EZbbMLU/p2F4ExX7qFzRfhN9yOKg
ipO10FxrFyaDg5edbD/PkkV9DD6tQ6TzWOxET3PAuZR0WLLBAXfH1o9iz9sILY99k10P3R6TJA6T
FfkrPrjz33uG+ZGmcody6KEf8eGZLWgjzPhqJufRIm2NSDpGcNGacAoCLJW6P5r74LHXR3rkWtul
pon4mA/uYzNKMnlol8Z9MbwYNPYJ6cNgJnX3KsPyNVje11G/KG+rWsWb1EDswv9J85oOtM79h84s
zzkl1mk2fDqC9ki/LGPrdM1dUbXMkzpim508+qk7HAqgGDLaFemKhmmCQbtZHJXYs/MhcoAxKBdw
ddoHba0OUnFjjq0qSKJMHVKNhdMekXR7sgWINL+4zOJqk6VAheav3orGY+CMNoCF5YTP+XQOO429
SJPTkzavI4aBMKXGdkonHhzOyouB2jwz+1+jHK+sRjmJCi6r0Su26NiMOGhGUESutzEceExVcRmy
Z+18lX8tUfGkBn7ZaQyDWLK3nUv4nJRqM6UxrcmaHy4MNTl75qK0kRUrTtfJvQHuZzPO7s1amtmO
Jgy9RhoX/cS0QIzkR9b+LfQQCJips9Urns8QdyHDNfVVzjSNeqDu8Sgr4ufgBLsdLudOqaQ5R7kV
IEpGhGIOfn3OHGHxq5aIZ3R1RcCAuy2mUG5hX0J8ZPY8pNZDA4qYci69NSdu/5qq62WuPPK/mJ8M
z76Z3eGboUoVlhlzzXkDLBLD2i7uAN9wXGo7krNwEtrl3vSATbll4i4GcY4D0Zl9e20GmcA2Wood
D1Qyr+Ea19by7Bdo5opWkS4BzQ3rSLMzPPbgIXDB+EKcgxgLY7jMn2tSUurUfa8j3NAIGegq6PJ1
tKp3OAbWFk7u44goK+6dcYwJ9WbivWrOcJCy1dy+do15Ow+S8zJqoy1yVfB1bXVk5XyiXSFCFzix
Ilo6K10Yv2c/S0BQYIGbYA++hNOpV9y3vfux1MCkPWSpO3iHmv6OwaK0whn0JYb+3IkOo+99O0R5
UbvVpAs11IphHsTI+tA4zrABcOfSqQZUmTh5hzWUSqbFv4HDdG52UyaeTIk/thq49mkq0OoYX4XI
9sBQOZfiO4jtEoV+CM4qCuubMRo/CiZrgqFWXtM/XPI2oK/QEW2lfCwn5vK8VL7c1Qhpc6wQW7du
GaUsxraOqCQ9qz/ZDX60SsDOU1eV1uQvpk3IqZy4EXo7CX1WM5787is13mV1U+zEJDDEuhX+rNJ5
rAMbyi6ZDA3ZTMxnCig34VrsnKshpAUWrenXCsRIGOt0zKvnEb8tRyDyyPHubzyHpIZG55ctXXrK
SxOru4EPLyABhBG/RTiEmFk/rLeGseBytve3RU52Ql89lEZ0Q2LIo4ZJV43mecbWwLoo3LhoIQDY
FehFr9lXhdOcWFdm5GNYELezTXyr4/ScCEX5mSJMNNPXgRmBKfNHByFV3EjAy+n4YeFg41nqEqdb
U+werPhmyD6T+7BVTBHhsmwBeC7Ts3tOuo5I/UEoDePw/HhDqQNFkI6cSyiu/DxVhE7RKimJ3uux
YtsePUKXEJBY1MXOGtRt6DDJShcw60J0DEWh+TT5qYVIGA8WBURYev5mSU9tYWVJJiEDSDKNbMPY
5SqKtpP8jPrlNZyJaCCozmUOSje2tM09EoYigd16nDp/hHTVXLM0/9h9dc4beVtaDuiDTa91Veqb
85vVj17CJmWB6Rne1x6V+NyohwpwVbXqw1y1r6iPPRygE4E7sLFIPDxTu5r0EujzojSxU01+WOQS
EJ45HYosI7olt6yTH70HzRqHoOMuSh1coqN6q1pFuG5YcaH80dh7NYesMCpORcBbiHOfQByjmaEC
A9lwAeIO4clyxkvVBPd5TRoitx0tINxAcu84lYuk5zC1nDPq+qWgZbe8SsTtLJvA00IQzouybbxM
+gH45XcUFRaFy8Cxuuelkz5DHK8JP4jWWXaDNp/ZEfW28vnwtTVvml4ejHV1D6tRvqfsajv0TD+r
Q2fbPsflNkPo07LLwMQ6wti3i7wOlvxTDZTC3cSnTF50G/hACd0KRYVhLwclMmNPlbyypf/q0+iy
bwsmEVTCdCvshfa4fRdVjDNm4QHyq5BLD5++ET2AeLhBY0uTp6suScfc+FW2B9FumEsLYcqX27xG
crr6T5kgLY4IZbI3InMLpUdtoBTh4nd4siBG0skd0q2qjDG2/ZEe4Oonlh2+pXb1LNRU4GWRTyVG
cxwSsI0KwAOcNF4rz/p2O/YQzl7sxOxvAS1sInF1srD9UpGJk7fmv1QAd5C9cd/mVGGqOSPmmXCA
u4grk0i9uj23O93t6MgijgBXhfUgD2lYUdQ5fbbFJMWLIOqvJgzfwF708OxBqjHEXp1Lx+FCeRWq
srKe3jqxHQB65KPbfVtNsBGYpE06uLVzC75H8yRNEh8UUYlQRbZlOt+pLP/oHLT/jCB2UeB+opfH
R+pdIQ1PnYGsY8PidEomxIaNshpeSunyLgX1owPYIx7EVIIIqjnym57YgR6vQYJmv/zKSWw3Na7n
qtjOHBOx6NHzsuel2fpWV0Cr7o8Fwuo7Aeg9H/v11LlgSi2zvTADN2lGXt9wtXcCPz7+1tsubYPb
8rgsVb3rTO/SW5e7wLeaPfVqvZ7LMPvDY8HfwSoEr7X0XLyFSnpA/Rtrv6x3ahy/iqjl7fF0eFpq
8EiFAIBRTyGynvnSLWDzT1ixToD+R8J2uus5Xa8zExdAQ1pfEqUe/ck5SOF6DoSft7NOmsB41aFI
cjRwiecNIqmC8g1/unnWnBWzkW+buWROMwEAKRa9cF5kQy9Xxp/jcJm1LehDpgMTUT57SocjUogu
CbhZSa3taWsClALy1Nr+I8iyJJI4x3vD94l03dTdfQMUKNE9o0U5k9EUZUwvsyykYX41ZfNMNyG3
+m1WE4gxeS6yJen0iS7VgaQd/L2p50DON0PKULqxSgXgqGcgAcVEXoMCS2AX8Af5WqRSjVGW5DMH
em01yArtq6LXuM0giLF2YhzUvnqkzF9ZAy4dj6iGrmM1X3tvb2Kn2di8Ycyw4mEN7Z3NZAvDcftO
rOWAnSLxU7fY4kbLt5nzVIcES7tSXQSGriAiQmjRbGdhQxfY99dj1ZVPrT3g2AVahLJfVnBcAo0R
IwRbEupLNvhNPZ4FImpBlVWL4Koaizff9jxG3CTdTdJPqki8tU0peQc56Hheta8b7yjzFfR2qMtT
VnoXvWejyan958IkkDFw9iSsBcephoPYYYEnDXaJklVZ9CC8BTdGy88GJTBTzuyjdeAcQEMMcLsN
J2efryvllDv8VEzMVtWRLYD7kMlv82hFA1WnGCnlwZBxZiI0Lo+4CdaM+McWc7pxpHrp2zZpCVK+
J5G0jFH6PEVCs0ya/fWUtjesey/IpNghSVz0sZbTTAOZbnn3/cCtcFbxA921ib0WSbep38d2ObQr
SJYlQgySdURx8zOTlFI7gXBFnzUgvMt04Fsp5pSDb33agpa7L8xfrhRPFeffxAG1aagV7NEcXtoF
j2PrDQH4JL7RQPtt14TyICVYbtGocmt4SCPFyHY2BU9tyIprpMZjZ854qPDObHSCWmC4nCtZJ+fY
E6LrTgOcTE4gaXnfBNal6Ru/RB19h0uzHKcIrK7jyRdI/58p/DevSOtTbx6mhrIlNfd1TrN1mDXR
x+MtKRen3qZsmi2rPY7a3zfB0m1M3OdQTxkCCyGOZadWqIPsnIGBFwo54+00F1nMaVDznpCxZFXD
axAOsI46G0I66wgJrVccu768JyvV4yl1g2PYy2esF2B92Os3YCNxf7MYIKPkNBV0V+WYvtt+yEKh
jYOKtCKIpfjox+irCpufwjMoPMR63xnOrvbmZ9XMjMB5q7y6YyTNcpNoeLIZ8y+jWL9h7a9HxbKd
TO7EBNC96dBVX1SOviEK8ywI8mi11utHTp0K2gWYejbcCF2yD52NI8bIyHoJYWh3Q8pLS6awHfJH
1dxmO9Sd5Hy4a3E5Oc1nKkYjkdaUJb4MLyQtCBiv7w2Y9thRHcyRZ5RcBN3vsXD1x1lyic7TSpVV
B97n8zAzP6WSIfph1dVuFUDYwqKm5aSru1o5B9hvIHgb/7rBIxATgJDuI3M3CVfTHkO1ElrWO0cj
hu+gjDfLYbYXhq8Ls/2AODfJCkiIdM3YtpwY2wYt+WaxaaZk1cnoBSArmXV2jF+KhuaABgZQVVBN
h8GkJiG6Bq05U8vL1Zkdus3yQXReGJvMyAFMlO6m77V78NI7haguk1DWSVpBC6ZWoNZnGN1sbjp1
PWUuEh4fcgGxkFK/dLplw7Ojr1pW2Lymw5quCPQ83Ivpco8S/MfklBim5a/JYfibCZCWsnsUBS4C
R1LVkyVypSdrPLAwwRSCCgEasHNmL0akT8O/L2CUErxhVfOWWT4z/usyU19LiX6OpO9u00dwcJvS
6eLaQMFKe0YwOrGqCaeYWs6IaKJ9jCfT090x6MZT6VUdg9pmwTfvPJXS+g6GHIaoLW79PjA4HaU+
ddy8xQRwalB071ZjBAaUOkGSltAwKHguHd+hWo/g1Siq40ikAlVRO+ygDUtCrJtqG7iUFWdVUg4u
6ErkrMrOfO8yqCyzT98u33pzyc762zQhbO2YZjSiJpW2p6KiSpwVNOCpEHde2R7Mtv52orb5cJv1
LmhJAfU6dQzq9nVgj76tOUtyctYtjk1clrO5HYfshjlCdyioOnh0AwpQ7J9PY+EcXTN8shse3wWX
/87U7QkrdvkujJrcGgp2v1cB5eqALX7GGkPHjpn+ejPWN21kAv4U4gOpWgIwzjsxhmB/W/LvYvaO
hRXI67O8LHXe0moFOrRSTs1qeg/7+bkNrOrIKx1uKlbT/eATeNCN7mPmLxQbPZ0dIDnhpuhD88iK
/OxNPSz3Uj3AryCTncX7mPIGzik2wIIJfTnSXpOIwff0Y5eYlkgQTNY2gypN7xCmGIG770T87ASz
3jCa9ybcctgvw0XgGiPvXFPHjVIGyKVBbH2dw3BhTnuMSVydrkk/vql9v0toNy1QkOjYgQR+HwJQ
JrmbfhWp86Ns8XReycrusCymtbOcwkamUn8gAVBiosXO4YuG9q4Sbc4kcCFlb3C2SBE0UQubIqqv
Qk0LezHFewCoaVOY4XIIKRYWW657sfouWif1OlRdxr5XAj6b3L2EHUtL4rO1zW1X+YzkQhUzwtjQ
RsUgS1OBZIj0IvLFbrGmd8RK55kuUzyFaoeExn7bQAtifC+5EDUj45XlKnOK62GyAein8lJ0A+TS
hrRPpAFuToTIClu9IYEghq57Xfci3Euf9HRPP7pmfUCHyEOeOZznONHpJaePLh9dNoGNbLBZjV52
12XidQE8oycXcxdqO86bl6pvLwVnsLV3DnZPAzjqZ9C+mqbnf1N3HktyI1u2/SJcg4bDrK0HGVqL
1JzAmEwScGjpEF//Flj3vVdkdde1O+hBT6qKzIoMBMLh4py91y5R5x07pzpWI1N2VHtr4dYapSi2
clKrAOsjDqsBWmosbUs3ogwL7qNbxBRwHY+elTbI/eD76yqvzL2Q07YFPLIY5NwRmPWBIRhWQ6e7
DlcAeCZk1Fyr71WC4KWjvCN0Aypw5N26sN2mmneye32HdgveqndqrICU92E8kKiIvgPJUoBYSEIV
NN2SQK3RY/s2IjeJi+hTddsapnucnDJKjtjoxMOQiFvC11yFVEZiyh0VvQ1ssJyjw6ch2YxsAVCg
dPwWDfQATrOvCEGNXWt/i0vAcqTA0roaQxQnNHL67tmMs6tvDp/zRQbgpl0vucI3eLXs4HEU4dOI
ipQFd1dG060IoycAF8/KFkd3DHeFztqQR0+p/cMfu609RXciFp8HI3qx0uA5a5zHQcPeMryGlTin
cnhOc/cYtI+UG3bDlFwDQ5xjvz6PiXWYGuNA8XenhXQlPM4TtbuNuuSqz0uKyYX2jbG0sq91cK/L
5iioLGh1eYF8sSVo7U1zzRUpgavRpe1LBoXbXzj978H8sTg9k2H0YWYRoLaaPoZmWXRaeP5kxZE1
iuaMkO5eWFv41A36YNbMCL7YQxNBiY3NJ2sIN21N5TkdycLYkkDPZ2W/ayJ/pAC04+T/Vmu4nO3u
cWJZmicEGpKVsfAstS7TjzgNvrCm/HATFl04Ny+w6C8IRGg6eDnCoeIAVmuRhDysFk9IpU/7oRxP
zQiNNykOOSzyatwRMQ/ApgFFgu/aP7GLc+uP3jloofUG3+NsV+FKldFKsyd0atNmGMDeCER+soHw
bq3AoMsHQhVOItSOnNgS27imdvcl9tO9W0evRTm9+PF0VENH0W/4gUn0o3YN6LycpKX1yNa6ng6l
NWxDnVeGxcGvyeYu7O/OrNTUnOOAryP1htdeaATAk5FyIv/XxS5davmpSdoDCV+p/qakfq0aCJaE
/L3jN3+NyvZr0p4tu78jmPmacd5LYlTHZXKf3kkJ+Q7249JF64G0xbTuVwCZDzyCKxHGa6flvBHm
2J3DlzFEjhCruyz9fVbKG169zWSnm2pWzoRreAklstvmXhhyI4Nd1XanqQQa3Kq144/b0Ox3wWAt
EG4BoqlWQXPz2ES1g8cWs0ZnMpFjRI0hqzdEiC3Tr2Btz6yEK10twfYMD6UZfSXIleFjuCvdgeJb
G6+0+K9F0FJJnx4dItKSlGCkUT3GhnltKu1Zcym70fng56/CGV8FhzCNr3EY1LM/Xv2xOhej9Qq2
8XF+ANGqXTqzWbkmLPxA3U1vfM0htgzuHz/3EUuR2t1mx8Gs3p1LZ4c3P8+vkDvvKu5fmkSeYdPt
TL975DSy6E0EOMI71kbziB7vTgbQc9qSSE+7ooHcP9KBQvib692zluivOoFCbnfSQ/2q5wjk07lN
4x7TQd7HiIsf1Rkd11nSybK6Zq1q7bGzontU+2c9Fe/zNCKUSzPDICVc3QeYT6V8ln10n2cSXwBh
BQLgLYX71pfXsE5eeifDRLnGdt4M7XPzg+DcoR0XIY8G++C0P4NvaQx1QlsvmquTP3OIOeH8XNZU
nUAWTEh2KDnU60GORx1QGAz069DF90ob9z9FfbF8gcdyjYzuDMnnvaZmJspmZ9g8U7Qgo6sGLGbt
GdZSdATEMc3N/yu9rSc6QM+WUs9w6ehqOyfcI/eqAW5HX8TV5d1FMRaq8KWs33rZnw2XmbGVr3SQ
rx1g8DSVL4AiTnb1mXbdGVzWVXkj1DDt5wdrmugOaveZSD03087z9fjz/VTUKdmV5f1jk+Z7S9Fm
6tNrXzzCHjta8ddorPft6J8jWMhWHJ6zhjmat3L4BCScrYryPE3xKXCtV2fozm2kPc5fwPz7M6s5
aWoD5PSOkuiADu0Z495rJeVxYKEL2vjNIqV9cNEas+p9ka777jj94zyiDCVOg/dtLNMrh+Z7m9kX
ewzvAoU9PB52gerO4Z/DB6ojBp/UQfVSpybM+GaJ7q4L3qtzz/PPUpvYj/orqG+0y/JllNNrWky3
+UNNtrxyfGvMamON042W41PcdcA/g/efi47uvZtmzxaWxnD0gjT0Eav2eyWju1MDo+uuY1d8gILY
Q9Z6rHuTwDi1MqhcU/0jp2ula9WXaOrQJn/OYJUMxmwQR0/zJWRJuhXtURnB+/xEca/ORme8KtU/
pSRPqJikgfFQVrfGUo99bX94ModDqB7pDdwdghe7QF+P6Kd+DhtdPc+jN3QGgiCQL1DBFbZ2IMDr
EU3P2zSpe6zpr0hq3guH3auXXavUfkeuQa6Us2ZkskAkD+RDPptFds14QOd1srezzexPSHgi5xy/
oFVPXSvvTvgdDPXetsIXW3P2QsdexMtofP5cXvMkfOr09tzX2ckobLgE4Waokg/bSr7Ur2Kqb+SJ
xMFznf0YA3Vho/toD9otCpqz7Hl3p3umeXiexX00tppyRJ6dnzyhHnUzfsMTedVsgsFAtvnqmVi/
O8fdgkZbNPzchsyX9fNr9FGDNliSgEKuUNby/vzAD15+Xqdr7jX1FE76Z1SFdwoI7PO+zJ/CbfM3
ZuCb7e59AQa1Zy4Lw6fYTt7MSH/NGBQwSVB7d89tF2AYmQ49khmfXM7mGefjpWbequYGYzL6j4Mg
rI4gKAJRRM0rPPZYlotqJF/r/Bh0ObGiz/PiZZrzKWtl1flHWzbfjAzcH+cnlxMVzaPwxcqcdccM
GlravRnydYPWrCDOlUzyGixYVkwnCH5rS9MBi3crxw+34Mk2MXtSjxN77HTHxNOeEFbswOAcaH8c
HWNa+xpwzihjV5nc5pW9hg8MffYbbNVFQR5B74YvBhF0QHzsS+DUi7DMTpY3O1la+MT5Wx8bn12q
sU8ymRbLp8HOP5x6eMks73vTq0uWXgbNv7tBtNFdAphs9RSbzLaJOJZEQtmEZvk0LYzw7sBpcXNr
Gbje1qvSt24stlM17EbR7yXKSvI8QgTn+M8Mv9wKfekNlLy6CT4+KWIwdIPWPqqMFyB18vJxWTnm
Ao7JiKRjZG6wFznG4CnNr1Y4l77coxcbp7Boj2O8q71ugz77otPIG9J1dGWRkGcKqNs0IGoVmufg
QUyiUN3qBxhdxLY7CFQ/y3g2Cqp76rzy1MtLBeiI/XCDNkW4MFLD6tCGCiF0v6rJUdahmpD0vNJn
worL2W98CUN57ItsQaXuPMv/gJbQmw+ejDm23gSMO+FdTCHVf6eHyvbSWfYhWxi0nrpe7Cu4AAN6
ixKFZ5GQA8d9nneUczSsHx7Rte8LXDOm8pkOxr2jknPInkM4H0SW391O3rt4vGE2QPJabnyHOY1G
uCovBJpcBSJE/GE0c8AKLSKuJKSVgE6CTBOEROpbyCgyY2akTj3D9Xyco5HTmPBav5kFzXBbrfgW
pkw3vF3yRo5vxpeBj0uTm3IYT8QEEo2IQuzivUtQUIkoDxWlrcH1v9vAUR1qE65jbEYKaAWGJN//
9I7zxjUEwVxnYmMynSn9e9yI46yubL1NDIDfQZoD77EdkgV0JLSEiLf5O58n0WyKlTZfJX9fdRlp
F3jHCao0wS0pdeuyBFrosKUTvDBahhcXQ7A81efnnLhAgIAINem+ctb3MipjYb/mty7cdaLMtRW4
OzlKSthib2n5NjLg4VC8DUgnwyQ1jItmNFemZ6/bEUtQQmUmIOm3nmm/lzImA1COyzoYlzYtmmCO
fA61RTmIfeiQG2yTa5Eo0JD6BYPYfuqznVVFG6KDl4ZDWE2U7sjWXdnjukO9h8KUGFSTviKyw2ZF
XPK6NvHlWDiV8kWvfwrO4A4PkOIjBYAQo08LiStKAcYpUlffWonxLuzTfAf4r3m/PH8LWQizNYVZ
N04AgoO78IYXMqM2xFiffD9YFatB9/dyctZUFQCPp/Ku+mirWfmGU/97Hs1HtegGmvA9JpYBKZMq
7L3Xma/DJSB0GmX/e0DBnFNWCTyoE2tPPzg8+lMxnupmeEJLdhRhdlWoC8papwX4Cml6F8fNZh4F
qQ5+W/Nn+Pm33qVUA1NhD5bphkCeJjVHnrkz6s7WkXE5j2/wvMek8PfzgteiwQzHYBUO3q4GsRP2
2roPaiiBNNfru0hKOjoEDAEBe7F786I38uyR9xlXw7dA92ksj3uDqy5wK1oeLWZo77GzrLG2GBxX
fUUqUv6A5/ZSBf0jDZOrkWhMgfrJKXtEqjZgB9SszE4Wjp15a1qFFDimNW7jU+846/nHrOhLJxY7
r2NZw/6SecymWbgecWCMvY2DkIMCf5aZsQlqvsa8X6vWXrnxtrS1EyeSh/gIWDsDII8q4jy40wYd
9aouhzXxoltWoJWltBU+qdklhHuYwMl0qWXkbfDXEzdb84INj+aZXrpiMpgl5+74MWsqRoSM+II3
80I4yOQ2quw6NvZxKKBa+tFBo94X3agI7MHPh2RSFwUSfoBLme1tY6O8yNi6mKLe6IFP/NtjSQeX
1CnSaHHQAayjod3c+4C8F06DTrkZtWnjTtU7iOpbybInYbtFzhGBJxW0kXOw2OVauKn5UVOeTO6q
6/ULzWVqlXguyWLDObVUCEOtuF42Wr0JBrWyMvfo0hjvM5vqVr8ytQQQIwrWITrG3AK/xzM9bt3e
WWLbeyH6BZeQWksk8vNpjhPLMgarS0v/lVjmfUd0sPkxDypREbmFINp0dmLITmMkNzZylHh0v8fp
rtdpzg1AQ6E5G4O1/nk6tNvHkKMMkdhvVakfWhltNON9JtzYfb4qHep45nFkqOQcEgUOZ0d9zRzt
1HR0gOr0lLpArHd6Yl0dEwey7WwtjRkGRhgvzLZ9i2mNaccLslnNtPNIT8sqGF3cpvZHfE61leZx
80h5xWv485bzXo09LQOactQWl13MTsGEM4ozSUNAHPsbKg4PjJUvHX9nJRGhldmeAvU6qE0sUWwC
+Hcsg5XZD2tRkFhLCHYhdoMW3kzbujS6TRS2ukmtO5KRdqJCtmBupYNgr8HYscY9axNKjGhcDlFB
QBwqxNmS1+mUEsieZGJWndpGcssZkntSHX7O1URjgGDcZFT35ixzSvOrLkJDW/68G9DZkGwCY3ej
o1Mygkm51DyX1EXyEAUKJdmtbaUf0tY7JzlhI6Z6LmnDJVO+88xul3BUxqTPcm0e5jAzv/c3gYHY
xiAgthrWY+6cU1rjaBWPjVTrqJk+25qstj6jIiNf55GcNHL22FymMj31pXZzffZaNkJalCtNHR0n
xaDLYSB77hbF2IMRlgezeTN7WlWq2eRGucyiD49zHeSBlKihWBzyMl+jn95QSVrOX3TlId2Q2Ra4
4j69TexJkvQpJL4vd+yLrlkrBFB7rxYbGHTEQ6VkZYhtPeqbQOJVC8QSNsChquoL0u5LkJ7qorhK
me/AqO2zcHgsEw49JfgB6e9qO92hlz1mmlySxLpJENlM+DpTpBU6X8OAJtWcxHaGMzpsuQURW2Ox
GyeM302Kasuu7M/UjK0NCqMiLiukKjq2qGsN3gUtf/BsmRq6/dJq1odgENHKmkoaxBkngQBN/f8I
GOQkv9UEGfxo/2NGjnwryrHGH9/+53/88qf/RfgQwwFt9N/jQ05FXXz7VvzCRJ1f8Qc/RNP/4fu0
yHyELbZN2RT+0/8liGiG9w/o6r7j28ID3aFbvOyfCBHL+QeeKMsmrdu0XZBOcEf+iUU19X94Hqwh
37UsPGi6a/5bCBH3V+yNA/CZa+DsoduAKwW/8VfsDUmOdt+Y4deY3sqDneGTO6AO6EPOR9nYfZ1o
IFVfA6RPUHd6rrZI1k4U+lNxpcrd1MxbI4rhjw5rPCQHIEVlsi1YZs3PRrRF/UDv0kQqJjGF0MlM
wqBzd6Y2GOATBh1eX4oC1aowkgOyJ2GN/UKpD1V/IPFAeG32ECkyE7A3WZkKmb7KPvPVS9CZ3uTj
rfQ0vd6MWeFwVs5CpWp7aTVdBX4a0kJjnKeqtPyvut56484d/cDcA/fW2n3ShUPzTAhCOLykUEP6
bTaWjcmO2FRGdeutOC0+0Tq35joWmsm6Qk2pW0gHEiaEoFR0xTnRO+QjI/0xBXcSAVAVkiS6burS
pnGb9ogQBCQYufJjFwuRrpNlu8TvKkjydfGeZIQd9f5HVbS0cUmpHuOCklrW0Cj0+4EVeeUXCbuo
dQ5Qkqg8BLqGfknHqpE20npLZykv4jheVCxOL6VGUiwdmqTLd8IXyVs/hCAsM61s9NVgt6TtDASa
PSIfcqItMYrWrS+ZjqiIuUgp2txRctFbZByvAuVpV47MIBcSYjyOanLyJ0SN8dekpwgP8ZSjg5MZ
Rr0xY6dGB1vqafAQQsQlZlUrnoXRGjFvGjcnqRftLA1N3XDTeaPkD0BczcF/JAabJEmLFNX0DIV1
SlbJmMpwbkHbGrM70aoxWz9LSjwVDq9fkPlhGo+plrcoWS30zOSFKVMCecAgaExnUkIGxg/poqAr
OGhYnJGbytvbgV9Ehxb6PxETvh9rnyLtK/EtbluXBCrp+oPyH6CmC7nAQCvdhzQbmnJVW3BdVoOM
A5cSuhcYF9rXnrZvm45ARjVmEqo6uhk6ZG6HD9R3h9ZGj8Eitxoqn31zFzldvY+8Oo2o+YV5Td8e
skK9mmrZaVfw5aH3VIu29VaVZcfyNDWhPx+ynHiSSCLsJLjTr4vdVy3psV70qk8DBJa+o1/JjV/z
QM7Jt1YV722FVBvyT5qbW9Lsk/GK2H0ytzT3GMQWEHj7yJgckXKB0QbjEWDqOY7ezAHQjH565ZgR
KMpZOc9p3YfVqxZH4cDHkStK8auYseG/kiEuHawxDQK2ogQ5d/G6Cc/HVNeltXPGkkeIRB09R5AV
hzPBPiWb9gGZK9GtIgfd8YB+P5zqh6AC28hv77XpWxJHLk58180s56lAEId+IEgM41bh6z4wP+4d
zGxN8zA2UOdW4ZxOtsx8lDRr4P5dShsxLZOD3Sud7WxO0uu2z2uDHBwt1/QDxmJJJIOBfXJtlqaf
LAK3xl2DBdH0sNdKGiueNmW0eERu1nQkiSZUHJuTSdQxUpNJG2z636rugaGE6MSQXHVBnNFlhQdb
IKVTelsTtzHZGjCIRPcqRdleS4PiEIthqDctAKZnRxsU3HiZRCUJxrhSD7Rtve5rYziaECvBpqC/
sBHJnBWp6+l4xRJmIJwkfTgGLZw1yVZvVBVh92gKz+X99LrGx5d7IxTWByJqymSX0IPVl80QVdba
qfvI3URIrSAll1JOFy9x9WITxZ09TdQiDKF9IhFEPOb7UYqtLMxDAoA16iyI2a1Bs390AAzIHams
qH2ybBq4dL5apL4Plk1wwEGIUZeX3O6s+G5hIY8wb5c1tpQ851eepqLAIkRLOETFtjIJ9AG7YasG
jH+kVxGzv4FHPfEXHVne7uzdAET/lJalcAl9cj2UjFFkw1Moajk+hTa6BlTgaQk5ia3pHOqH+7Jt
wUX1sAGRJed1aeySpiSjcU2CEa3LpWEgdDwXBAlD+umM0F4SP0FlphoNET3Uwun6tde4trm3TYLS
xqXjIzr+Ioo2QY0fFR9prFek5g1mgSgSP51eHzXKBTGylrAZCGLTlCzQUsd9PWKQc9nJ72RVqGg/
6qHNrY8TFM2QCyd3mzO9VwcIK2UHszP0DWNRZ1Naf5hSFGzaaupV5Gt0k0i6T4NFj1Yj1Ry8TEpZ
o6IRosb3FMfqyEdOneo7flFf3UUm8nw+Mmi4XJyBm4C1vW/L4ntCn077UQXliA8YcDe7ZWmN7Vnn
HFe/NkQQAzBMTDt+btBmw83puwzZD0iU+avMoZo3fo8XdqFwVZqPPbZ36keRlpQ7AQhLP0H41sMn
ryyM8muaeC7iAN0zS+TcQemfcD9RhMZU0Sd4c7PJ1J/olg8DMjg64tfJhMd9LKOYGaas8kl76b0x
IIqK3rzcKEqWiIttsgXRlUsx2jFJcER8hR+jMIV4QzRafGo9xqjV/8hu93/RPtZ0/xaD9/49+57/
eRf78///Yxfr2P9w0FLp8y11IH4a7BH/oODBszMs/EQe+0iMG1Bw/98W1vBB55kQ84SHzJBIADae
/9zCGrwKXh2psjOxDrqj8e9sYY1foYqAMSHfOaYjTIt9May+3xChwrdGK3d76CS0WkmEAKblTWw3
NM2Qp1DWCxSBsDNKSB7B6CxKR5l/jJb/lo9r/Ibh+3kJrgk0kv2c4Vj6b2TMoOn/eQmikVtVacj7
w6hbVcpL7qh8NtKC8zNliLJlSszYJMszbSgJ4qctNsyKGlJ5sfN11a5RcG3/dCD5L5jZv1KK/7g/
f764+QTwJ8otHjKgbLHygBSl6oEdRrr30TSviQvIUcNi5NY8p7sxH1z+/o1/g7fO78woImrBhIZo
GCiPfn3n0AyGkDQ/8nYVcSootOXFlSrZuJIend32V0wa/kMxjGe38quTFJ+j5shX8IAorskf+BeM
3J+o3f8Pk/3jesjXM+czmWn+BdgaUGqLMtUjeU+qitpAfB/DEHM1kjQsx2a76iE0Hch0OyTVVNMI
N2l8e9WSFfWHI8uKWivOOZ2Ntz445jLiS150qttMph2tohk8UHueRYeJ+C8Lcs6q55qudvqvENAG
j+6fqLh/fBDBbGxxe32LuI1fb6zhlUIRA+o/8J5PPXFaqxJN/a6G07Y2RxVufQMVpmpcuEmiFUsq
f2GGlO1ffL+cXf96Ga5uGYZnMgf8Tp8kBYjdQjSHfAUtqb4FlnwIG3HWetvUcs4w6RfeQGkPUopc
NxkVsAyrQWgky3//QphlHKYhTsWAN+cp4k9DPHXrPnNBLIBccR8bvPFEBsdqSQY7Zy2faGIVG8cu
HV+nuKOu0sTjpmftfjCNwn/8+2v5jfE6fze24xge85rrAJb+fTrqtFZveuCvLKo88/PupxAgG0py
1y65x6HA79VrLmsqnI0G4xFz6prN6ne01PAwpw4DxED/bKzDjP4jtBxSS8WDp7nWxwT6FtrT31+w
M3N0f30qbKD6oOYtk6kUJOevN68r3Tzu5+IyARz0uJjmDkQqXPqpxPqC3u5YVeoN12d5sB2zPKir
307DEyhJhFSU6cIBVEAnh+xacpLa4Ggg/5wgNhhe6s5hqLmMUcTzXNSIXNoRv0XksVVCEu9Nqbhy
aD6reCg3iQ25rfRFiaWKckBZU+Ev/Mo7gKg8jno70uNqJpBbmbEqW0ULeeq/d1rtHZvMOLLnMiC/
AOaKTLGM2fHtaYBe7bqQW3xdB1H136cBZS83M76kyYy2CiEuaV1P9vdAfuPf39WfdOJf7qoxLwYe
g1HYNivdb6tSlxr4uDgWPvgxX7mRWEe7LM11nszckx4RPRJ1DsYKPkFoUiUcs/6o1ySvk6UijggZ
nnPf3OscBjjUUxIQDdlzUWbQzQzUcBtHJDa+tpEx7c6ohPTT6QdYHtqP1noKaMPApvCbdTRqL61f
v3dKc5go4oNuZq8Zx9o1GZbrAATK3nSyZjeREic/HaCxz+wep/V8RlsKaNt7u6+OZdy8/P3tMX4t
O/GUABMwBZtqwdbBgy3y66AjK9Hss6gieLR3LpFqm3PTcivQqpcLAh6tJyRy3/zGtJZuwYHcbyPC
QS27PdiVdytK23swE9fa/f1VzWW1Xx8Fg+XBZQU3ZkgvsNdfr6o0O69Wvekwduvo4imMyxxcVohk
gyMwAMIeM4mnoHxPZKp/rVWbk8xprcPRCE9uXbwLsij3ymBAO8lZE4CDMODhP+U/F9LrsVtppv5A
zQp6j41/wNT1Q98MB1GO3sXs1XvojB16LmGd/UAOaH2x/lJXhhRFw8ZX9XQDU/CccXAmAG3pO/Xh
7+/AvCn88x2AMmo6M8/d5hbo8It/m0njJi5w2FosipbZHXUz3VgJR5jYhe3Y4wDOW/1TaZ1/SLV0
07SW3PZ9/4pf4kDUvJpG92DFPS4H2dEgiWMLDFtl09gczejEkR5Uu2edWsS2KzIJbdBJIKRwm5pr
xygRrgeXAIX7cYpgJM6vG+38iwEgeB83+hc3l9c2liAue+M7IZXGpu/MaBd7EdsavXlxCGzDOZD7
Rz8kLL7BGL2vW9RAudUclGrQ+IQT0EE7J066qw5gjO9VZqt9ylBA7jwOCINIAW2qsjtkoNPwMOjb
cgaCKmxF60xpb39/u/+6kDPgXJ/lwhO2IeCO/zrgdLJ0qm6AtOzH2cx2K/ZBlVULS9IEpEdE/U76
9kXS9tj0FCg3bd/SRSX0ZfsvLuSvzyNLAHMVmyK2RgRv/XohkuEoewcMhooO+mAnBz8Y36SDZGRU
IMYk2UE7mRN521UlUdN6ArHF+jEBpnzCYa7vPMS/f39Jv+/W5qFIVghRF67FaPR/H4qooDpbM4p2
MdRRNmPnvmYsIFhF6+GqupiM5c7WN7aNS4eCIRKSFgt307DdqQ3HPkjfP9eUDTaU5S00xjoHhJ7g
0bYEPQKCiAZXT5kK+ZC3wQB3i7O5hZzcmiLso3+xUzJt+y9HBPZIgkMKD5c5V/XnVfhPW5TAoUZU
Vxn+ct/Nb4JWtiybcYdfAY2y5ROn7RKeW6ceZtGSkPXKq8uN7DCKj42VbQbEF2sqp28OTKVTQR1n
bfWH1DtSW7SRBXfenePDWgHGv7TaRCqS3WpH2ZdLF+eLiZL9nE7lFhBkuS4jmmuRGh5qv7t5Et0V
9NHyLqHyjiReHZpZJTBpRfQ8xdp2rPz8mFuuuczTtF0axDDIoPy0yF1cCC8aHqBAkrgrYoXbHAQj
0ttN7ASomaLefZt6+44oPP4RQzObRb22+OY2UjK/1Nreo1U7h0A/jQhxHaIh94mWnGymkT3DDOIN
mI9Vphf1yRcZWAjP2Wn+TAKbPy+4DgYOXhqz2kaJHTxIwtAWKZr4RVVbzQk0lFmrcB1WWO5BSJ37
uAav7Je4PHEkUn0N0WML5EqaEV2qSu+WZWu6S8dq4kNvXaoy/d5FWUVGacYyZOgvTI1ACoZ7Swbx
W9ThlbPlORxK+Dxuku4Q672UfTHiRSuSHT6Gx8BvgN8tbQyXp8gGL+GbNib4Eghqgh15H08ONc04
f8LmEq96A9mTHV89qI/bHIYfJXUDnVZDbUlKAOyWP0HlUBSZrMb5FI1olvO88lAr8VEGc7wo3j8i
UBftmEXX2NCaVQppaucW7bLl2gO3594ZaUIFDOBV/q0QQzP7SEBWINnr4qpYF2OOO8wf5U3ECL1i
YJgWEOitsMriRUd/uoAj6uzpWe2o/2VXVksAkoPe7wpVN0s8qMZa9mjMpd7rJ+WG36nXaJSkCc8c
zVDdM0pf97iZo8+ilCpyhP020tR5KOz6HLPzseXp5z+8ycmQwPifBSX7BQ68YhcEjbuih3CtDTv8
XuXBib6bu0iLJr9oDhQbz2zeEVO8dEH5YKUyeElyQ8J/ntqFbmjEZGPhQ673LIs8fsq01mf47HwL
Igdni27f60F+9CQ586Xl5ITFi3eRWfNrveiD0uGyb4+a75C61tMtSZT9zaQHj4/Yro9ibFb0X+Wx
MotxqYUJCar1DmWeDbs2GR703hSrySX92h94PgWzUBAAmaxc4kz9Sbf3waQ9kfXbH+gSekR+1vpy
qsn/9czppnHiPESobR0ocuumdWBw665z0ENNHKs6W4WqrA6Y3tS6bwmxQFnY7TGbW7s475/acABO
CC9349qK1QyT3irrfbpz+FvX4+zgFODm+Pw2qAmaf6U1kO7jwN76eWVWQhLZBG1pNbZ4eWq3vzeo
ZpaZpvtLMxTxGcL8VtZi3PvmiJmzxFM1dLjTSv/TbHlKUzTGD6TwJGd8XLxRJNa+Cv2D2VF99QsK
we0kvvS21EARSQ86o2WQdozsy5tvjT1gYjKxrq0GEJKgNMHkVrnoT4T2LrB1yNsoO/MeVbeJkIK4
1cYjI0Q+evOoISi5BkCDfqMun/rAag+xzE8BInidXv03z6neKcSHz7PJ3AjQdTI5N6023Nmit5gY
swFQemid/LLiHxxh9Wgi6VuEKboGoZ1qdtmkMItoXyXk1Oqt2HQdVLc2naY1FeRxwYbcPP/8h24B
h9Vi/NBGpJqFaihLs7udGOnT5G19yx6OFPLPpcE5oZbMkdLWI7p2xXlOWtlQnwO5G4kjXOl9Ynfy
7FjfSycGkElhY5U1U/Yue3pprSU+TA1Lvo5B5Bh79bYdA3NrdnV14DnXMYY0/a43b9LromMVpPjx
vMG/jwm8h6LD5eLk6oNqMMa9R7DC6kcstnaqEY89qWCD4Sfb0OVrZsfLlfBG/9EFo3ZwJpStSf0B
TNK6hcamnHg0hrz0V5QlyBZHh5T6KTs883uG03JXWFA6aaiMd1VRBI9y1Fk6i14X6gC1DfulCbRg
aVoBzv6oghDPRuQ40ZtelbkzHeKh8xdoE69lix3Ds2v8jfVAU9Pu8oM0HSwuPfLdoEmLU/B/uDuT
5ca1bbt+ERzARt1xg3VNUSQlpTqIPFmg3Kjrr38D0PPNc09c2+GuIzIYgkAhWQJrrzXnmMZQ7YRv
/UykOx57MQFlgtbdDINrrxpLTV6FG665zjKUSNCKZbkTkYPp4YyN+7OmMPgmBIusTMAwHoDEjVIa
a5Z+5tEZ8e1Jvo77SNM/EzXI7mpFL7INnX5tArFcGh6iqzENmqOpWJvUjZxNlWsvkFTGdTZ9/YhM
tpdpA6Lc8T/HBJlQ2R0r+5FJ3NCZw7Q01vCPcB7Bp7tx/OwOnh6ITAEBajLLjeF3q8CjLVIMUFHq
3AA4DSBFR/Uej9eGnsWuz7NoQ6R8sW5UBxVmytwu65LoEejlzgniVaOa9p60Rh0oGw62iaq7kaKY
kA9Uy8Q7YNlpQTFzceHc2IPxy/Wx2TDMqF6dyNjlCVJvPf0JofJTwjsTfAheK0zlK1U471EVukfN
AAvoK7/8wkApClYejNr43tSBt7FTKFAegOyCtCPW5Yn3qBX1ITEXmJF9JyzDPdHux6LZhyweqnyr
hy36N4b9G2Y42SojeJmRNkEePUF9fBGoHNH9LPK0AgU/9iknZZjCTVO521bLTmjqs51ZKy6CUKyM
ipaLR2mtPcU0To0vH2HJ6r3FDwEWh6qbawwGpdwbF1VSF9fY1epVrpA/kCEpIA0AcrwNdLQUdTkx
6fKLqQLKkB4oQFLkbfgHsE8hdBhrsiOh844g9Ea3hlXYpge/5g0ycKCs1S+lUL6pM4jFwG/5iJtb
tEvBzrAjEHQBsqEkVsCD6sNHWbI47oO0OJcmxmdLlK9Sdfd+V8ubITt7G2t8fRhMr7IgQscfZ84y
GkW1jZmeY1clQtW3bPGC+jgkh/ThtzbFA7LVMN4ZOUrrrCVFNI3xVUirBzRGN/BbVHh4TOuCaVoR
7Obzk9JRnlReN7UaIUhBVVZf5xu7Tdcdkzx0xbG11BQT3BCQNySueBewi9jJ2c6AUxNK+dYlfDBE
FUypKJy2S/2n1RIdQ2pMD6eg6+9OEEC5KP0XAui28Rg6FFWVc7aBhhQw3WxWkrY4o6zYV55vb8up
L6KZwFgUIc/BaOgHtSfHwxM4RIukOqucv25O7N6yRpRQE7g2C+bZhHwC7oa5gNA376MzZheJAhfr
kqSLdXC8wVlpdXpUWkI8rBjUlNqHBUK+YBmpYA/x0U62kiZ8Ei8KpyTHx4r1EdheLZzbgCWx0/ee
7YO36m0W+s6n7+ftHUUfmaIiC5CVmt8Ul3eh9loSHnz9Q8PuFVoAWs0xbcHvCOVeJA7zTjmI/WBl
T0VBVYoSPjY5D6GHL8HTGbaJvNY6R0T87BNhEp3e4162GuOnpuj2WZ9uOoYC21y1P+II7aqvHhXT
PxpuIiBLUeAsNMoTQIaQdNMRq25bOjaX90JB/hsEGyVUNTAc9SqEmn6N/3Uja4TcmgsNwYsOWlBG
17/d4CnYRhnqkkJtSZCvVW9DImuF6UurzkTXDjpvi6VYz0RrnKNWV/Fx8IrPAYTYy/SDM7juKs3j
huRPvG4Kg0ZyP6Y14oj5vnF0i4tNPhydPuAMaU/CWD6t5BAhgahD3KgqZOYhV1dpHDsoNUBG0VV6
M7iCrscoJi2gx9WZjgH0vTKglebZcN7UBBAE1z4u1XFofRbgxihqbOiP0UdbD+JURAhbvVDbSpL+
YPdFnJLCn27kBW9oNmqUmekiLobm1KJKXfBChk8/shbUXBVWC7xprZrUrwUYX+GEr7z4iGAcFZ/3
oOQvBvAtLtTxZd7qVdMHjdf5vGWWtgszFhS1FWARBaPSrjiHtDvH36mO/j3K+3wR6H60VciJgs3W
T35CuY8BCd+rEfcXzfkCQI4zHLHGwGrzeXlMzb9biPBPdZ/+dkyzP4TVMNxUMFB2YxqXBqDSLVHg
hfgGymmfyKPUHS181CyNiPzx9VXqtNc68eVVqUzW5cBN9wHRySmA8mvZq0BGdNV6YXhLAzeVh9p2
06vHJ7ixzOasmFF7zt1BHNuyOcRJFiIFqrFLOE57KgvtPAqf2T220HOfr0q9A5evq/jGuYradU9J
5QI9o5VJLlIao9euzTdpZYvOjuq17w9gr70IGzr1xsqN6cXjNmpoCITfczQDlxLJgZrWxQtF3gFt
knmlUM5upD0wNXN/UOqpTxZUmABNbOi9OiG1SPxRNZoMAFjNFVnILClK010ZSpbueoY1S6nlwYry
0T9pCJkWZWGMhzKk/JM2lVs9tjhN/cSB1Ak6o+TitNFFWdzTESid0pjZXwrFvdAae6NnmX7MkBCz
KtB/CD4WRFZ4/vuQ/cpacvgkRquT12CQo1RDewfi90DLtATeAsxWU4dkDbFwvCdCU66BgZBc/lZb
p30p9M66iawe9iitK5S3EyETxkyrGBDJnVrsnIK+AUTu+KZK7gZCqwQ2RhXQ1qUzPW2U/WjBbGA7
V9gVa603rMu84AloPR8UIIq9pX9qtl/v9UBWXDhZ+xmIVWy3Nm+JZerHXIs+HAX+sczo94xNySK/
BLmCOW08O57kK2JVEk1KPul2GnVVhFK+lkXmvSj9LzVrrMcw3bj4pLHs3OcNX/ivKsPVC4hj61HR
BMX1YuFYmDbtWsCtU4doO2822jBdXzwIttNx0EU0xyibEErTZm5bzhV00IkhkPWY/wDsZclY8GtD
1N6l6TPmHvMjsRlMjDFBLl8Po8m0FSfpZjtvzj+ZfqSt5oN93W/6C7/ocLkkoqN5UGK/ollO6IA4
danAZe/Gkm4wIM2Bwc2yNGgeq8L+JIgrWtEf0hcNAYSkR52kligPPR+URx0Wmzgoutv8qx7SZB63
43neoo+CHSDHAztvwiUiG803yu286eG63JagkNfzZuhoZD/Vegq1muM2Io3PfJl+zztVRyov4RDv
5n3zr1x16nqMj3mjh1THuKR4+bp3Tk92sIfh63HaGBG5AKvlft4rW7dcd4mvbeaDFcA0t1WQtat5
b05k23QltRbz3srrk4slh/f5yWqNAuzHrFcwbTgfGRGOGKso7/NfenAGIxoA13nLYv1D5eKNx/k4
ZHoyGdLTfjfvjZlYbsIQm8C8t4OJs5Nw5/gy88IKdExHP1PRzk8vBYug9KoXzdeTM2Vb3YMh+Nr3
df+hWyE8jF7nu4eKeFdrN77M+wJV4alAnDvMO6vExQtPgPbXe2CXwE0UvcR5O7/oaVLtef/ar8eR
GO140jJQIfNe3yM6kh7517spC0/lA07zRRSXyMp0TB1CnP/cKJK1rSdYbo52ffrH7+dNxKj5bky8
j2BaBs/3/8fdCGMTkN5N1iiFZaMonI755z6eAmWkaa39/Pv5KH929n2oQYAR2z+/cqaV9p/NaoBL
4LA0X7bz0f8cYD5eKWjk5WUxfB3hb/dJUNGeW8K9pmf85zHFwF+w2TVOANXAIR/vXy/In/sQBo9x
ZKQ/qVbZDgXUxXWFPClpZ7KebMACOPNNElmgLqZdgR+zP7SMZcQYevnnPvNP8818l/nOfzbnn8o6
uKDyopE5HWT+1T//O2v+n3Q9gv0NG3q+z98ewp9D/+0hRlahr0KZQGyfH/d/+q//PPb5kMYQfBdh
qGz+47Hnu/z5r9vUr44jkNjppfiPj+Bvz6IrElZXkoXC3w79t/2a0zdrP8ZOpFXZT4q1DjSHJZ9V
To0ZhvTjAq+WT9kbGsJnFVnBtDejWloBLsG7NG3WSgdJL8kMMiO5M3kUwY7IhwqyYZo+oUZ6+zQD
bzvfWe+mpArpl4t5r6g1dIK1+jb/aUQK9U0J6928b8gS7w6gYP67+aYH5Idbv73PWx3eo6BrtZev
I43tNwS50WU+Uu2CXteqyIDzwYMYdK5butvCiZmfAJTwlZC0IFFRySeqf0yISRNt5r1cglG9NxZg
nulvC438IcXjnDbvbQFcHkH90UJpi3NvdRUhMYhZqlHB89fj3xVj5SA6tNQXvS+rJcVX9lfP2lyh
bwmOT/mV5HYF4FejlhflcCQkqDyrReutaGpY716u3+a7GlV5QAI8frPoPay6dNAufClBZ4+JuyFN
wbzDgywXTtRnv8LmkDWm/EnAnk0IZR2/uhTyW4u5wl4iBHxxjWBc5g2EEoLtV/Pxtdb7nvuJ/2YT
LbdORO6ffPB+J0sP6E43JV4yxX3Mh6cZCVbQzT6JpQEZySj2mrSjf7DiOt2WiifvGQXhYj4soQ1T
rTbm9U3PU30XkyCwrIh8ynCjVleqFONcEVVGkp/rgET10NaODTygEZ9NFhv0fXLFv7ehFu5jekEY
8rkzE4Xg7njpa6oNBQlvXvdaqmci6whN65P0I1UUwFAMrneod+RHoQDtNSilSk3Vb3bm3uZfW0A+
d5rboWWf7tX5jH4LFLsX3xHKs9XJmpx+L0CHHfLBtxgypCa1cKd7D6P6HN3c2KOK9m4uV7lFrBnp
j1rJj0SUdu9o55uNA4x035BMclMCipcUsOsPo6BF67sYTh3oVKkl/UPi9+MNZwZJF9MxRIhBQ0vd
dzXHp89FJj4koVnfQhXIbzIdI2G6Ufl4p3o3B8NSmUS2NL30yOmoftsa/qY7+VkYt4k1ZXpjZkyu
FDvbZXb6YkJPOv654cJSHwU5b1hVpx8VljP//SOdw2yfUUFPMM9DTt4ha6Du5LVuCA85L6ZbYlBP
AROZ05jV/a6py8t8n/mGxTakzulmvpuQTIZBB+tTfv24nf9q3vF1qD/b859EqZFtAqsHSvu3/+/P
IWvSLHeoc39Cy2Sobw93IC75PU/HTczS5L111PDspTCSXBu2OkpkPrMJERh1kfvvUVj1K3LcHfKd
7GOszYhyA45Spo75zQvo6el1dwZflN/6DuoaqZE563nVwmOKKv+oCPdFeo13RSPy29SKOCRlwr6E
OkMCv8DIE04dgvmGFOuFpbT5a12DmXYSl0w0A3DwYNcF8UxBJ5ex07VbgLjuorXpNg40i0EvwUgL
LAZmUQGBNQkq91gCXuNS3J2UDr9qMpLuqSWW+i0qiQjqekxpUUIljEPlkQ+WDbag81YY+QkFRXNn
SGUnWu89iYtu5UatBysmOSG6t/4Cn7vLZHoJQq/6izbHrmWWeWiSmoiEtkC0CK0rXBXR8K5a7Wbw
G3Wfq1zVE8TvmDG2ouwfOaETaY9FN1cje4O23mj9cEMgUr0Yzcl02iZEejehDmhd0kGpGGio98hC
pKVXRkxNHkSgHN8wl2THJICvoln0p0kws5Z2pnzgwiA8Sur+njMYwjvW51Mja9GTsQpttTT3duqA
Vm3oCDXqIe5zQJi2WkOZKlQClDLIkpMDWjGKR2fG6i6NUeKb6OJaTZ4Vj8OFTeBjNsx/ANP58A2v
vOksmtac+H7VFJJraQbyxR5x0telpeC9UZstvLXQVzhfqdm09P+WeBAf9CHAM1sk0H7z+lcZsBjP
m3bfg1yElYUHFErdWDAbNkn3WqL8LcH6ADVDwkkIaOkiaKx/dgE2zbaMPkDL4cLSPpuw6e56n/8a
shZsjOG/+ipwGGkML94YPl1TAZAo640ELiN5nruSAeFS70SxeqqQipeawzKD3t9TNyWZpyojYkc+
G09u9T7j1Eo/O+AVdYb64KqpS7rEiuZF+KGDIxOEoAaKtw5qnT55p25MgjQXRRZfsYfewmi4G7zt
MT1ZxcgedAjUZYk1Y0W3CvmRzqlC3UZGcdfMZoKtdwfVRH5l6UASUonB1UvUHZ2aS9fAItVEdBCB
lhDN1Jy1qHbWuWBl4dMkVLGObKGt0eMGLj+CwqbfuRJV1HMqL1CXZHzMAsKXBbU76JJ6bZq44DrX
oUqEPr4i4RFxjUUmcgyVILfs34bGsBLGsJMjUR75yu3IG00M4zZULLU1CMMxLm1Zt9Upt+tvotwN
MVeJQadusXmeupHKrZN57wLAX8wnbR0NIlwqWvFtzKuU1HjrV2todM//dcP88BnkVoLHXcFnIWzU
mdFH1UiSRwhNHnKTVp9IwA/iAltGzJ2YxFs44aGZRg0ivJAzTpxnNNMq727oANX8gJKaTi+8zaLc
0dCfWMQ4MhI93qKvCxnJTPhcum552vqHEqfxCq8TDSQTCIXfvWmQUow9xEyFcjpYDyR5GCxjOVy4
zBWFV5Q49GVg44ghZIo5DDFjy0KN+q1dkfijqxhLwhzWzUUPMfInvrMWMSVfWF7aKW1GEkJkQrvp
HeevNDZgLaP+XOeAUErC0Yqwe5iKdvM6kS6x81oqUwHjQQF9B3JJjMKYO5tYNfeECW1JayM/DlXW
GOCsqZAvLpqGZUCDX4nmjL1TNWdntja93wECY2TdCq62C0rffO0ZYCm68mJ2YATSBKCjZWbuvhry
Dxjtv1z50ZoAAODTJsbAQkonnaEKvG98Lqsjy74DVPZjrVMf8d3YhKMFwQNn2cqj/4Q+bhtkhX+q
yu5bZ6dHUYpml9vGh5fm7UGq9e+kTWBLMYwKNHUVJDLaCoXARhDHS/Q2kL/EzxCG6q4hxhXX4iKw
FfdsGqDK8cWvAa6DZxF87IU+5NRl27K3sY/kDbCa0nFWlQ00grDKX2k/PPkmdtASwFNpfkpUdUef
Pg757oYFTkjTG80tX45i48PVXLZp97sVsDAS/SIEP6r+uUrGfeRn464Z7Y/J26WrvbXJh+rSt/F3
ROs/pA9pNMGj5enpLwma7Ww3cbDGev9LOLuwCL/7ivJKfsghYSJNcRqvK63uH9IlkbfG7Y+5aosv
K9pzQn/gMod6HgUFdnCSg0lS0E+NLn5aYDaPwsmqZ1lSllmR9dfoY6hXivwYp0CNRNoJzpzMHL2/
dP2IUk6cI1DyTDYrwbi4aBa1HkQPhUmHF8uQxHp50TJh0bee5oSNOXBR+G1XGz25oBANjyIjOmnU
fepPAnXSdmI3SHFx4oDBpFl5XDGEd9ZDpjmhQQ87H8+5NOnJjBFxCpS2Y6effMqIix2LBH+5dc7r
guSnxOsJL+wL0o9A+jSBXi/U2PkoDYaMmWv8dkg5JUFeX0PJEUeCJDgn19l14h+niK/PhZ9VexBC
BHxmunk05b2gIH0HQcTCVCWSyyq18ha7/WcAZW9pGqFObiT5cvD1kCtUyh1v0kpJE3NZGLQMR2G/
d4QGrZq6vmRxAtRyovkKa7i2hqhflHFgLZJQpmvQ1ceawJCM5sgpm+R6HUOSCwNKA8zkWxo2LuiW
+FtpoMQPhGYuozYLt4Uk34KRJmfMSD8RSvmLJAl9w9mYdJ9mXFb8sLJDcE8Ilj6BjSYsEVV1LVTC
SY02Gl7Mso8WxAAaByciG82tm60HJUJ1WWXVPrhnuGDG3iDDi9lveAzJdcljlnGGFxAGbMtyoXAB
OVRuy5Rf617AcvcvaRf8isY+W6l+QW2bqtcmRKhcBtaGTCz/qQfit+iihylEu8CkTQ6KkWPgcyAk
1BXti7Av75nqtBsmE2twnB6ZxRrRvoVWrHRe8r2SNMMacyngADsCtaEUW0WmP9R3nRLokuHHwAhR
EwMJBhfOT1oDZ2JWLYoQ2IwDCjUC8S5TR5B6UQeLWW+BRBnqgbGC77+xhTtce73xGJxX3tZJ5G+7
da70dvP3WLK8GCtXkrJAGg5JJTFCpjxiecVJ1OjhVjWcS9wGve9oS0Lr63LV94IsW2QBxzBUv+Xx
r74kI6CNf1RYI38Yhjy6ot0obap9c+r4MMTaqXMK7dGBqT/HLZJp/WgUbnAn5ZdA3dg/Emiiryrd
5ypvJu5OH8UrZr34FfVOIGg2eBuf/NMrHiXSsHlHjgW6m7RZ2Xhn97rzyLBz9oocgejYP8cWvLMf
5T4SsamkqKIfSQOrrcvGF0MzCIMUkPoJTFl1bc+IpPZOJVkklGUE22qN7r/HBnVljtyDu40UJyMu
eDDG6raBH7grjfLYkc5MY/JHWcr4qLWdwavc0j3wVLnVigFUieuq+5EIEyKg/YL5cpJth65j1DKo
8JcAkgK0u/j22aiq/DWDFxaXueQqC0WGNgJ+kMx6CXJoYwMTjH3say2cIq3aVlrsLzs3BHFVxPVG
s00dTI2/ywfnoke9fMTT8sOQ4bVDOL0m/6CnJI/Ltd3apHJlNS5KBkJHpvoI15RGXzaoXjZlF7Uv
raCbrReIjszqXlK5fDKgtIBptAbQ7PYxtgHAqjK7uU03XDBFcVJCwwdDisgXL7KubV9fHa2p7kMR
L2PSoc4YMN8UmemHse8xaeMPA/ktyhMxNdeMzOfUd91DRsYmxu40PHla1+174RImT7bVYUYqx8wt
o1gwBnL6cq3UTN9lzlcGOd2PgvDoHeTnqTFP3iDyuHCtWB5BqePBay1zV+nmj7EQ/a521eoVGSF+
m1YujY45EilEYxkr91r13bXpmmdETtp6HFAkjFainWB5//Apu5mMMnyRdiBXhIA1d5nz2fUJP8NP
e59vLIu0v3hD2ku0jmRRHZKaE6+liJNWEcqQGWKXQ99GvLWomk7H/BC81Gi48U/GV5RHgpYyOvLG
MIqX+caqRlaSHcF3OnuWzTAtrPVGWAepk63YaORYDWW7JmAGUJaS5WuE3Lxeun6LIoZCCyg32rJf
ZhIEG+uOmjH8Joz7bdsr5bGebqZoIEjMjr8upendCuvaizhc1Qa0p27QmqdnwmXWqZ3WJprFqNB9
GNZGv2A9pz5LO3utI7mGE6m9tVwJizKqyFgdgX1JIZ7zpo8kkDokJmxYMfxvVEJEShVPFh3mudYV
6yWNkqWqsDLzEiYvadxmD0WBtN3i7aVX8ZZ2pf8zBAMPM6HISO7OqgpHP4Ks2q12rZod4TWxjCy1
lzozg2tE4rnJKD2kPXrpBpjqmt1lWyXS38BJ/KhIQtvWDI1CepwHM/yr7jxevn5KHSCjDNhUdazR
A9ioZlhcWva5761mRVdMWemihaqbDf2u6pt8FVSMfDDXbFWFC39lh2I7ImrBQu+iFWgG+9JXVw+P
5nT5zDZ8QKAiB/quhyK5VVLWUZzLfLS6nraHErpRRsM7uiYVEg2VuxU5U7piI/aWm8sTUZpY2P1Q
7AhFyKAWFcmLGypg57WURL6eCqbOS7RKvbInaAeRCBiBRaM3BE4niXv0x+z/pvrG/PlPB4Jls+IQ
topxxtCsfyjRU7/Qob+S8DuLHOFPvEkTpR2xcP5ZSAz4Mdf/9fy0nCE5DvqYHZHraBdhfBRTN59Q
cW/jjg10ILdBg1lk5/kmBDVkj+FZY9pIRhHwcim8a+2UvMyTnrL0CneHDtfaji3aMIpem5hCugJD
QFtBa9z6tcUxVI2ccEmm/atFict120fmNejbtMsnlKyp3lArbbrc/N4pfv/BKqYHuUB4ZnTFCgLq
BytauKJv2wHlDVeuqn+6o/D2bkNtGIaaSnyBaJY5H26wGe5I0EreAjRE/QREQkwJ5TDHzDm0HptU
PYLxVSg4IL3q56ooqyt5WQSLdcZH5uPDd/Um3Jp6/E67wf7SwnfYqZec1rIL0W+PElf1vsXdvREJ
DT87qfsXP6fm8GP1k7RS43vGzF1zckHwTFSJj9ybVMfjQiXHcSEcI/9WEfXWl0b4SgOh3HRDb03a
L/ugFCQ5VRIOp4lQHYHXvplY3Y1KRdCYUf1J3haOSxYb1U96y5D6pTwWFpeluu5I/B2QXbtqvSYH
fFyTzCfQMNZ/5aaMDikxnQ0dsVNiaMSQaMQkimgnkNMvYIsRBzIS4Rz7GFkC7B8oDz5bybl8sgIk
OhNjvh6HNBNiFTGSJq2rdBb4I3T6muNLarh/8QQhYw0FzESm9evCKQX1l/QwNupvFHm/aCqVh1yk
w6aocgvzuvqjDTmRG1WsbrKkQ0iDTJTiLvngS9y/hpm+bVX5GGyz+6jKcs8pCsZeEXjTt3YpfB6T
wgPNoSQAvXBpJpY1S004VLaMi7vfumAj0PFVL0lDJ7+Moa9Mj1ii2z85YGBKPktTS4KISbONTqFi
3l0lRjeqm9kyaAu5tYL+51w3F0mdrmoFbUb77DnaZjZKBJTNukt6pmmOPUfSvpGb0+BkxQ1AAO0y
rNCC+sWJAQrVLtzbDNh5mbTDZxvxefH6YV/2lnFoVBF+iEKZZFwnJSiblwrUxDkQwNYi44GcKrjb
ULlXmYFYsVMwDHZlsmGRkN+SbaLjNwlSW39yPv6hHqOx4z/ouL7rk2kjLqv828CU7UiQenjpkeGH
qf7qwFjEcWUGdHKgtoWamxx7FpgxyRRHkSjfPYLfv1wdE7jK/5W9fLn5qn9HV/1j838iwOTf/xF2
9f8dEksIbEr/eyTWHeTX939DCUz3/0IJAAzg7VPxZEDCwjg8mX6+UAIgr2wNIICjuyYeftXlvP+/
aFj2/8D/g3YPbxjubc3BtvffKAGd42kqfAHdoediCNf+f0EJCC4z/371wYxlYSKeHgSOI9t2/uF/
kxYOOFWStVn115zwoH0xOseGicemxOZ0RFgenNMO2ECWV+DGE/+ukxtXxtrZ8nXrDrVLORG+Jkk/
QOiJJuYt0oCSShZrGwSdzttgIqg0m6nrgU7c0yP7TWTGj3bi9AdKZ78R0LfMior4xFjzXq0+2mKw
uSr49m9VGuhnNXShYonAfOMU1ezpNqP5mDbVyXVRcLpdEedzTWYolDaCK5RGcYgjS38bJLBYMxsu
807cDysb9M/GDAEW9DBEHzb/dy4N7S0Lw/Zq9tmH45fam1SN/DjYIcEF041TUB+RCuXSgkaL21Vi
fON0n60RaWrbuo9Ugn5oLDuhDfEPNRCWqPKRxuVPc3QHQu+a4c1FBk0GpPmqiHF8+ugObN29OPb4
PQz95Cb07GzkdfeWg+g/h2Y4hRDNm0N8YJnBqr0JUHhaIly36lhvay+r1w3vw1VHb2dNj2s0GmU7
P2+3FFjDBatDgnzjJZRoCbbauRdaHL/U/SDeTPc7qAr5LBmqvUZmTiJEIt4S6CweDomTZ5OJ24hO
fcuHIkNLhZ9zfp6lUtNBq7Aqk8rQXfNKe+9rUnUYIHQ7P3KGtyJBE2YEwmBhxPMeDPHWheYIQFCv
CErQYEfahL+2nYf0ovvEzhM8G/ee62r2ZsIne2WBS43PVh255I5aLmjbrHmvGb++ZRHQV66H0/Wu
Tt+s1kbiGpBRW02btul8IrYeV1Cr0lXfVslbL8d8m5RJtdY6Kd8yLWKBAtcFy46ZvNGJd2HV0P3y
oaKOvDEs8OQ65Eqa+/ZmiOrhOSIUZGDZ6Su1traJZw6MrBsArHRTv+7BjIkBvWW9gAAxGcfI/mkQ
ALd1SwOIqGV2T2PQjW3g46qaN2VCaCpt3mqZ9qTh5qbZPKMiaPahTS6uNcj2mdd6fYCJGH1tWi7o
cFVXNlTq6qJGivasesM+Deh+yCIb66cwuvwi4vrbvDVm6VYxKsLdcgRgYV09E70Xt0I69CJ92nqV
2a3qSKBzMn8406C9yt9stXJZkkULq8uHe5oG8uliwIF4TIkwb0XVd0169RnZS1k38TOdCjHdk+lx
3pS9tJdI/a0dI7X4mdsBeiYlIFqDgL5Ws8Nn7cV81FIap7LMoicKa4p2DxnyvFdIUZ3gMd/tFkWh
ygfDzxP9aqMrmN15Tdz3dxeV9LzL7esbtdymoTUHs7561UuBJql0n3pMG3DeyjvE/Q2U4IOMkvCW
BSz2w6xYIbRVcEBF3sNKlWETwD5aM+3x4A3zNkjCmtAuN8GNRSsaG8s7ASuj6wln40GueH7L+X+V
vHcerMmch0Hh0PHNEuMAPc9DQGeHdxrt4hJMW0PENwIrU090FZu1z3modvlU1cjUvdA0H3lSEp03
MnrI2cfwL3nESRRdfNESkMDW/KuaDnRdYv3RIJA9rDHBN+vZMXRBERMzkNjrkOcXqYNC00m2j4QH
CXgE1yEnS2eEG7Vs4kPUSPXuEeP3oMAkAkiS72hVSMWKpLi0emqusLbyuShtudHC3GRBQfMoSdtb
iYUsrL2PMqVeD1tq4SwynoP6mZtdsYUp16+awDWecfuqO974AOFmPFP/aLej82hyo7jhTsA4ux6U
kI8z6ZFPsbT6st+1HbOFLiomk0ikHIKgl2dqdlanqnoIRk1/GrkEkVC4JPm9orivX3uFVQbq9C2E
+OjQuWp+mm+CRIU+2hHy3pvkfxCZmR7mn2zYV35uxvQghoI1u10c5580ztNfPzW5L/Yq/bn59w51
+V6MUBswzpySlPQxJQkODvoACNLhubG7cZ82BgDy1js3OWT2riF22jC+qR0BgJktbyKNqiOa9yft
EJY/cKvDIb1JanGqQKCGUs2hT043TWFiNofHl6uENFVkm9+aCr9SaSBkLlQnfkbe8OkTv4aiJCnR
91bXaLAzVjnCI2mXlxnWRH9oQzjyQZHq1PiVgvJguukyAUdgMPnlvF1MT03BS2KaNDx9wA072Wb1
e57R9u2zrr9kPoPGRtS/MFG6BAm+Ix52L0yUoTJikXqnXZlyMq/lOgbw/t7kmz6W7RJ1SLttw2TL
2iS6tjI5tWWoQi5rA2IpM8Z9WW8Ma5lA0/e6AfwfovBzGTf5DpTDY/4VbXXIvSIhDsxrjcOfG6fF
H5jmWgDePCx3qPuUTYT7+NpbCM2DicY8QQr+i73z2HFd2bLtrzxUnwV606iODCVRJr3tELkdg55B
z/j6N5jnFO65eEAB1X8dIpW5dxpJjFix1pxjpi7ntQBs31lj+X6kdv+djab6snqmi2XcLodkDtyN
zPAFajXiLHZXuLuuDKjKG6O76PNd7tvlleNzGqf2RYuNID1MMymWQe0yLF09HHLiyG023XlgKMiw
nWChE2L0F6ghpLWknRWaelHvxsBDsl4756Ji8VdTor/LydvSa9a//EVjIkXn9IzFD1x4Ls5O2xQE
RcngJR8ec15LBPHu8AIyBU0n9iPfxdMiqngijlpMn53ev2YJAELN1n6pkBQ3fJyyp8UkurepjQNW
MhJgq0UfN+jAl48aBtmmrVa0SB00W2yrctt0XXtXT0Q/jXAP0tog0sgZdKIo2EhpsspnrNj5lq7B
9Gb00SDUT/Ig/S9s7Pwd3V4PRqaoLBTMlZ3lDv0JWPwcU4+xpPVTtfQj9onU+slNN+TJ15hwdlWC
EMiFhhyY1B/FGo4w5cdAzfu0snt6j8PVhULhq+S5DbpkS4SsvonpcAGpaDboERVCcPLkmqlJ97D3
4G3TxEiAROJCiOkfkckGeHFAVH/RWgZLrNnnxE1/4F+oQnPyiq07Ep5MSmyHFBYXm92Xh5JGVDXq
3l4ryLE0ZITljXKoKN7NYn4sbLN46BgReNa8YYpSY8Qqw6XR/hBTRZjVWDzaJl64LvmTkFe2uCMN
MPfNBQ156Ipy2jAWuVtaUimIyOjsFifJcHHcBywZDH/M+WkR3k/yG9BxoX1C7ExQH5GvkV8xVvcq
Xi0y4N+m0dHvCJKYpGGHujM5DOHIDRvAa+6Eryog6uVOLEVzxMF1xlddctKkOZw7uX+PImTfor0r
Y0qBkVB7Mc9YySZk1fNQNKeJ9orZmV/TRB1AAdKehhLTiiKlnrkZ+VW4/UmqyTFl6Ovl+yOy5AGF
Z+DTx4zSIeMEfrO6Nr/5q/e1i+2JhPvRIjq+7SKvZMNLOj3KmISF6RLfe+0C+jZGTj/HIUNvogVc
ePi2oRFpx+xcZpnxYEPcYCcwdnIAn742hEJRdz2ZJHZ2+etSNW9NbpWYJsw6Wrr+78v3wwQ714ZV
ONlBKamjuSyTgoxrHxdafFwMZe/hibYbgieNDYlsNJ7peUKnPpYK74uX6PQ3JmM3LgUxevpP5QHq
asbqXZkDhsLWbx/b/gb0En8P7t59OroK/dpuGMrpqLvOZcot7eqQv34DhzBsbCMxmVKRKspagTJH
M4pL6z60Q+gN9nKdhSo2TFHsY0KPhUFSIDCq6nxfxZbbTS0ptHH6bE2IdTySnv2mNLaM4/CNgWFi
JUrRuxnDfs60qylI3cWQd1crk/i8pj/CbSvgw0a26cqriQiCPRTfjds7+t6e2+Nc00tkwvoT8g6C
BkZBUbzcMuF8NWQcREE+3To/lo9e3p0d5xwbMIwSidWdqbp9l2c5m01fnZJsIO1iBDI7C4aj7PUr
Nrnm6eVc4S60ImAooQttwx5PGVuVYVxsn23TtpdsZ8aonrKWg105YZSulbbGT5e8Q9F9H/ShP9H1
IUbNh8PPCGmMGefFHTa5gqUYLYR9Yl3Hgqb3xP/0kDNNNyfdZCazeGT7VdVjSjLF1RjVRF1GOqch
2BGEvoSJHk8306lwhAoPkYhVTxtTZf5+kRiQLDMhWFzVV280qjvZ6SJ0DE1uC8xjCUO9radMXHXj
cCHd5OdgjcYZBp6zH1ONZLfS5KBVti/MT4zIjdFJLBU6knaI7Yi9KTu38fzqoI4KLfKCYS0s1b4C
M7k31mLaoqqmZ5sLEAK6Sj5cJ39KtdY5GqkpCWwh8kFncnaGubSqa2gUW+l69y+kn7QMQnv6Qtd0
RC83+PZliSkLzCwgvBf96DbvBjNqAFYZ/dDvY1j/WCC7+FaL5d0gL/e4NHVwQa3mkM2rl3tj6YnO
TccbU092pUqf9hnmQUcJ7PQFvbTUT8YTBZde3uWlCgALcCFrgcjhGmpHk3D2FTRLtk3OX9kT37uj
yQAfSBMRvgxgvViWD9rS/PBV/u4PY37S6pq7eFDDQe8T504PxEeqxekJNisvmbCmfWWs+cb5eEuZ
mh7zrhaX74smJ3gZFn1H5rjK7fsoqctui2SKkBiYbhHaRy20cwBugwkguoJSGAXp0bM5/eRFR0fB
x6gRJH64tIM4iaq/cRyoTi7PP/AOm0RxnQ5z3jA/N3BH9mVePZZa/Mx8RtsHczKfYs3jvZ3Im7OQ
s04jVjBnTGQ4mfOzJpDykCzs3bO53ixJfsY0DKfBAjgCYuAHncxb45OQYQhAQzhdt7qc80dXm8PU
zdvIqzykk766b2R2lkwzLgZ5LrTvBS0VkuoCt7uyLybhpHskIY17Ydlyq0Yyj4K8vykKmAMjguXM
u5Rsd3HTdP2WScR7cmHgMiWUkbM57owSeRuTnw3DmGlTceMcBiQVvkkOr6Qogt5k/5nWNdNvHnKj
CS5OgHrATeuQ8l1eRaqohhHLcozKnpRswW+zLQnGQBxY6NnUnCjpYzRm/1JOtP7RxugHQFg3NIe7
EuAKv0IGZwSX62yQ4DgKUnp1ZOeHdF7Azi1I+uzJcUPvAUET9OrGfgK4455z3f+cNZVvjZScZ1MI
WEh6fSV33L0v9CW4dLl5knFkDBx8EyShUzMzbm/aS7OYzVEQHh0OFel+C3OHUeWnGqnHpmrYK/yn
GGvZ1s2pDLVJVKHIKmQwTalfaj9+UrCP99rCUY0nP8MuX+26PM42kKPF2aAxDDOquYdBiseXgv9a
SmxozO9ZKX2xm0Q73XDksog3pH47o34RTqi7aHDTjqQIo893k+/kF1MEVojIdsLsOSZX9LahMXsk
UE8ckHzCS/oc/S7Ks2iAjnZLdItBl+0PYcBve+7Ku0AyPfaG2DjUdvnQFpp9T6QIcSIktusGduA4
cY89PYSrtNyPRZhfpPKZVEcuuN5k+uPXBuiBsfntayQrKcs+S/SCprMwiafphRmPFKXaI+chDzu9
aKNxGd8cHy+nZzg/jWw44GxlZavSj3LW72E/O9xGWc8YsDZuXpVcMdi3N7Xw5ja9B0p+ztHaj1HA
V5+MOXkYpvqRdthRGqLZzU2p7dHMfbXMCkihtS/SyRjNjMJ/atGSHfOFjO6i1FzY/8CYHcVEv8xi
bad1ACak9mtOUQHUc/X35dFl7nt0WzffLqCHH20iNB46+37WWXLoxMg9mPny1qMWh8iUZEgp7Ptq
zJFvElaPlJA+TideAOufAGNfjBZGTfMO0OaLZccgHhVfYObdtxjvvwiLIhK+eJUWrvNUu8uq4NAi
vN81g/vCvPO3YZ45xhThbJDH4uBmKHtm3PhN/bBvqI88OI957EZW4nvh4KtDu8+QR78Db9NmNz34
QfbcpXNYWqn+BHaj3dQMu7am3v3JavN1LPktG0y2Kft30pIsJ0efkwSStzz2Dmmilxvdg7csLXgJ
TsMJozXg2LD1Q6qHsOJUFKweQ8MOgdWsk1YOkZ9eFq+US8XkB8NLYy79BjvvZxBb01HLwdhq+pG5
TbWpXfNTxQAki5xg8AUhBZzGDQJwzOZjJTeJms6ip9yUQ7Hv8JztCzmsg6WahkYPGBEdWGNJF8eH
EyaZeCG1k7D5mK1JYzHfp1beb9mIxoHsEL0ZIXy1xW/PrZ7AtS78DJQi/J6ksHlmOI3oczn9dYGn
4T2fPkpUZBCJWFCDk2HaD24wXbVsIZeFFTtQW99MX9QsaQHncJE4xcS7yaYH5RZArhEm7mKyCSO5
2HjfFN1izWsAtBnUAhrP9sT8qFGV+1Zqj1LFr5YavYNe9EiSSSJtbTfb4cfeKtMgY9GksbrUu9ga
P5Da/VQcv7adqd8pKEZT7lxoAWdxjIsOgzxqgRqCuTn8TgCNa/UIlgN8kOPpT9KXVZgEZDdYzWfX
OGRHVkakYSOVlf170ljqkeLmeApxJgwEhvk+h1S0csfUMH/jr8PDsJoSEFfEBdhTo10it/URjg7J
ubOkWmdphwmRUajxvt9iLXlHJlwjcQCt4hTF1rASTpIeiwSDsCWhYCtxf6KcLEwmmqrfgzX4nBb5
a+jX+MN2BmLW9xtP9h/2gBw0MQtysFJuujrFH0NBAB0BKPLSyuuiM6U2IZmz8TNkVlb8pLvVgzCM
JsoNWkgdEu3KOLbG6O7aKsZga9RvlcCMSMP/Zx7PNx3vHBIcY9mKaQj7sq2OboYUl64lBwUSFIKY
c7wo7vsSPFnjlhEwjKirzODEYoRwG7sI95FJUHfLLhNo25YxhmH56uTax6BABzImlI5LQdsjV8iL
4EvFrbrgKdky0C3fDtkMYtSFUVeATNW8yrq2ozjpqYTbU7GitgGyeN6Zb/Ma6UBdlxxoXz7ppTli
oq3dG12EceObBDG4UNQJ64gfcgEDRVx5l6cb0bEAE4LHaN8wCD7ifqQVn+3l6DwikUCQbWTFxqfU
3GRafkRDWT+56WTujLY0t0ZtXeJiNHYK7gck/+KuSdqvKQus43qSGiRkmqLJHgbN/91Lx0NP5P1s
0x5s1yrOTHy5bBkZQRi2douzqLBwmnaz+A0x7iMj5SVFmorfdd81vN/7qkJEqT2SCC52ZY48Q2tq
hWmmCKukb0KTFuVGxyTR+Dl7l4meCLXeF27w19nk6702mBhewfeJZNw5tQOtZVlRVjQID0EJ+Mvx
viqkEpsxaBy4aO2biN2XvmZy4NE834JNeFAF5I+xq0/wvoKNdDR6RXdd5bfUR7O4kcZO9DKv49Ik
B68ifi/vAyqp6jAIZ+QV9OqNHnTjwcvJLMzjHFwL4kRE2qTD8KKB3eyNcBWnaBh36USZxb3QHiEP
/66XnDXChBKfYCPWZNe9pr8yAr8PU0XcousO2paTFM+o6putqcgDsxfG6alZHCXZu3my1B9YsdFU
tL1z9dkblaABKGlX0T1w5Jl+DG1mzAqpHMoDii77MKmy2ZSkVmrks9DEXO+1Xu4ReSZn/zhq/hwl
xRojASMjzMtnDu8kTx/ndgrCLLaaQ4KCdUN21IHosuAcTJXa4NOyQN+49QWsAtF2sGeKyY3D4amZ
2if6zQj9tVwQy+qeuoys7DLWr0NOoyGb5nvfvDdwPoMrlUHoY9hG2Vq6Yaw0NF7tUB7dmSbOUkn3
SGfhdyJaMIAmbzLyfW6u24VLTRJignmL4EwyVwFHzbvEOS74TwQ2lo0ElH1QQqea6Tlg9flcn12V
/7RTb4G8aGwtzB5hl4ybQhXDI/Vie0pxqbWYrT38cC8gx8zbZAYfss81bhsP+aVtORHS6EbTp6eq
nlwC7ZKwTwcEOZpvPRWFPT/Qz8aMt7wtUCC3SrNKOB7679X5R1UzoEWiO4CcaG9Ye2ehZ1zRSbgF
ab0fFkPStmfQCi52k/mTwRvfCjs7TlYn2Qy2hLu28t/Sr4yx5MbRPfdIC5fupd2+10OmtlWHztjq
BXHrJUOxeNkEBCkwMPPklvSCZNur8RLPxHvosEzRdEN/4Fg8FB/JOi+TafzgyWG5VjoWmrhDQgG5
80sbxQ7YprXXaAxxNByPXj7AP5gSpEkBnhNQzMNoPtITQPEe+8ZG5AS2pUtEnTnvrYQ3lVUuv0bY
fvD5pktPUedb+MWcxduZeZsRuJ4+JnYOSmUgV7cj9MzKZ0hIWf8mauMswYRR+5NwLuo1Ykny93Re
c+kR9W/oycAIWhpuxP7gjGZ/zQklwttXdLyNGSSb9ExNTb+vJ/gD2q+qsT/qdrkwu6c/QSRIw9oE
ERCwOqY/e1O0DriH7A9ZDv1W1ObjMoNFc/L+4vCjkBQp+Vh5cUdkC609BIgIi5KPPINAJMeCJrrZ
7SCawQDr863XTTScxhcYhnBy8SfonArDLCclw+fwUCVHHa8i23uHArTnjpomuV/vo2Pl1JdqBLzi
p240ivTYwpCmOK2TE7Q6SNeVl+3kYllbLejqndMYL2McZ+cUtJdWq0uRClzIgdZusqraVWx5WLDT
jUYU6GF0NFYrgY6WBqxP3VG4H1hQPWr9adcQ6XPJFn4h1jRq29k1Nn68a5LAPUMp8zZ9LI7BKtWy
hNdQI/XWvnNzVJqD/qfQKGXj3EwOoHlYJAFW2ulJ8z25RudcVNuh3G4APnjco8yOGUAo/irkErvA
BJ+QOu2wJdNH7csEu5VF5CNKIJxQHb34rrrPWZU0hyGjyTErsa+5TwJwABgMxZzasjl5Rwk2QAW0
UAfsrZh/42gPawKgZKVnrC36I8O66WgV2UdLQbk1K0oNThGC9odCsyPjkdu26w8V0/ZViMqBxSDT
Y/R+zLo82hNW7UUJSfdVodrPA5NROhtuOcfPuQGJSLoPxZjeJlk/TtKeDkRtbUgBTYhYKHRqsfi+
mKodvivFQlI/6AwJb7LDG9UEw8nPIXAWCzGkZnIThUh2RYOhD8XdeCl4iFmxeG4b03zu4vxgGzVM
Zaf5hIw4wY3ZEd3GEqNhrw1oPI2puSVRNrkzfQ13K0dq1LUJ8m8rOOaQyDc574bDbGmncUjWFGdN
3yJcfcb3M+zpZ9/NOoI3e7VtDSWU2iJ5GRROrdpDoN161p5u26nus+SSisoM6deL3ayaa9Nr76Jh
hy0VxVma08q3OzicJpnAc6JeylJmoeZrL0ZS1jshna+BQnAb98GzkyOPk6o/j3rlEpneRpOy76qC
XGyzbHaVIWLQP84pwXaI/JMKpg/kJdDmO5Jtok546nFc0GgtSU50AwFu/titDfMbDaxn5VNhx1Px
tizUdYZM9BMTo6vs+ZtcxLDLMi3sKbni2ObM+8Zqw0C2n6NBUwOcawybr7sStNbuE7N81WOINwL9
KrydKtIVh12pe2CcZYb0XAI8ARp+N3vcpNTuvtZcpSrvhzeChq4QO+HbDc0nxPJgL0C0BkHVRQtB
ryCWuk3riPkRC+W6xa0EEsbWRKDPxeBtiwXAiOa+Wf3C3WwCi3AsTKIut5FdmmGilgTVOhlPTqYN
O+mltJKEfxKmYi9OaNVoUjN2+hzOAx3S1M/eM9t6nlCicPiZ542H5JlzVWCT3CjuTa2J77GKhXST
rFrFPwwHjYClKu3g0oRjEeG0KiZi5fMG1bmNHJS0o7PvEuqm18tnptGxSn6U+eJeJ6nfedkkcHH7
QJ1Kd4J7jXrP0kl0lrNAg2RaxrFneLc3fO3DDfAX4Tre6sq1d6aLMXig+Va0nnNhpn80g8lEHEAd
MHYT0L+OuNrUWcJermD2QP/p+d1r4nCk10QNCrDyD2ll0kRi1ktJpD4YOCTRbBR/yOSy6Dk3T7M3
kwGqo/tYmu4NdPSKzVTPtkYMQtp27/CanhovibxlugCvwSy2BFu2hxhd6cpxdp3fiML+WBwkJ3Av
xhxfDRrblz4bXpSe1cdk7gGDANf32sG6tG2iRa5dHhIXympt1C+tsTaSyqfCSJ6VXQ37vrEZQsj8
SQ+mN2HjKSvtSp3aMSNn25TM8cuC2HhaxWMWiHWQxgqOA/dd4zRASXmkPa3/GRZ7r5QcdnrBB2KQ
O/qYr3W3giQG8JHWY0kGb0fea4nzCUoZqmWTJ85p8TkhkZ9iBThGLQwFyfeTMo8ax/+KK16XKYde
VSsMfUGAxY1WCs34h8C/4jD5pVnBpxYYBU3GfeV61OSWdZSx/6eremZf+fLle9VTmfdX2qphXcof
9uwycCRw4DC/BDFIKRiBe1NozbZp5UG0+nyoYw6fnf9nZpsLlZ/c+ljuGtWeYremi0jfFXcHstos
D87wI8gs2DbNox13p7h2y48kmEI2LYr80cUohB2BCLqPxtOXvTbWyTbRzE9g7f5hIKm2opre1IH+
0AKT4GyZljvAbeQsZ5kBCbeqTtNUwb1K8fYq9ewU+TnuucmQMuOs18R9Ixh51qtGTor8qZxrcr9l
lT5nTfCe6u4djefxUaZOHSrSNXd+511dZjHMhnlLecONZWVB5B87a4i6f+/4aty7VX4gwUSPBiAp
F2E/2WUr0DgzA5vIghkXGZ+nEptXoE2U2EL/OeXYTtVgR6mXhGJoHaaRmnPwcCpUNu1fnY7N+fuS
E2v210f9DFghBp6xuOlR2EN7IP15Z4y5FTmaeXIg/T5RqoXeKkYQsr8GT4ioyjvDyewrRwqa6tNT
FyQlZ2nV3r4Vmv9fyvq8NL//6z9+Yr3s2+XxdwLX6Z/SVMP9H6Ws16+Bg/dX9e961u//9JeeVbP/
k8OF6+l64FkOeDeb7/eXoHXNdyX2yjFWf7lDZLwFEv5vRavp/adJSg3idQJXMDmsJoi/Fa2GjQ7W
cXCcuX5ANNb/Lhxr/fH/yHNAMGuQXWBYHF4CMkj+nzyHxJ7KyhP6e48bHgxS4TzgYH0swRWBnhC3
Ph/GOyozG4R+3H4R6PMLGFlyLPXUxOk7odfRNCe+lYEILnmvtp7mJQdSI5/M0TVfHOR0Qq3TRCZo
oYdKJrTbU41OMvVZr/2ApBdiJc8wEtQ1cwqod0TIcOaLapEaH81EGDcrO6GtbuBHulUGkZ8uXyQ/
A8d27qqxpJid8m73Dz3y37rt/0MI6X1NrGz3X/9hW+a/J33wvLg2bkjUxsR82AQMrC6Uf+D4a1NL
Fq8EulQ197Pp/TKtJcxd2zk52vAyi2TZzpZL+qVkymG5lKNDkx0ckIYDQGGGyXw6pvFMRBPhl31h
sSu37wmaYIaT6Q324QsKGndjaAaQdXhpDT2Bns3S86dftptK4jHfJHk8CEnieUfoIfKFqr6Zcffg
xkwbRMlTANdDbJFsiqtL4jq0A5PzQSPAjRlIWCykvBvXmzmOzRCFqoaIak+7w9z67HUWAYvzdCZc
lWmoIJXJc+2w1Kpj7/ryqvSYEEhVsBHV1ZZMLFh/BviZxBkF8SbD52B5bxhEJHDi9Ec8ud7ejxFD
ESpfTWnOGSL/mgVyUgm9nYIGue22TJrr4vbE6WKFrEQFLS/OdqSU7vWEsVeHf2jjzb+U67+WafNo
quBhRM1Bl6f19yOTM/raeEFdvzi5wgjjZgGwKeYIfRHfBX5NgYHDBBJzSExBE5xGOUdYQLIGozFz
mm7OTO9wVsZ8qsbuMGldBPPOCKWFPXZwYSQOfjJwPlkb760ndrVKYRmP5p9iSLGjLuJTjyn3Mycm
xHfgeWHIWB5yYKNU/cz3hvZuyYr5Dq1iGdpLjLggb3dmHV/9Rr0ZjHH22TiZx1WxjLxDkv2SFnRZ
3G1qMylusyJiihKQ86mIkZzUjzxLABmlERiE7lAbSt/VOlqX1V04DCETnBwkG862GagAPd89dwO6
sXWewZvgcU2FSO58KrdrM+A+nOcb8Nru4MuUkFK4xZxtmuxYuJdBpwozKHg2U6p+tJP/qDM9d4uu
YcvlDDVbBDQH46GVWRmqmc48xHZvA212sYFep8CU9LlusSVSTnaG+ULjNNml+ozXzLE+hx42MfYL
Yhw3BtSj8zB3KpQ90gZ88z656G7BGC2++WPSHllIQQknYWagK6enfELdjyVN8HSOMXwE5eEZBvc+
H4pZY3ySWfPOHDkOO6tLubBGWM51ru0MhbvctBjUMJO8pHQWXwyXMDljKfciw2o4xuJnMKUXK7/h
DdLfl7zx9oNe/qE10dM77WgbiOYIv7u6MEaHatulnwNavDARuJhKj7R3aWXG2lj/HTQwGZm2encs
UgfXtIZdwgD06ncW7YG0JDQj68K6pbkOjuMe8+lXC4T1C8+sTZqzZt+y/ObJuotUIM5TsQzHkpDd
vUiTKJGGdkIRedK1vo263g1bs33o0+BoFq0eukNG0g5+2t3gDd6Jo9JyzfIGR3umEWpMcd+PVHBj
rT2ijT0PpPzRQa+iwCiDszP0z6bJ9C8e7r8JHXk5kC2mMWEuGr5jA+FfSu+VuUDE9GQM89QnFDDu
NdYCDDMq5+fg6NhmyHnqgjl5rgvzEKDUqlPnvfMr+9lo2VmA7C5Ap7BtYj7lx9Mx17DHqd4HoROT
VFIGr5KB7HmsnAtD3ZSoEcDkZpm8NEK/I4V4Ce3EobapGLD4FdOl1d2WT4+y1JGf6PmZJGM058h6
m6BEVIC5nNpdRSi0T65F51+HaN37S3KhG2UzS0/DkvhmjsreRo7ycyZ5w1nEn4Fg7E1hQnpIApo9
mnvXOfphMZq7uXMxgPUhNcG8aSxUlAtVfOG5cmuo2tgTAIHiiOZgibwCY5sWBjn838L3DomFpZUO
EXKm6VPWpM7oBnPLdvZ3jEb3koCbDQaRfgdAH6fTnEIlCjZ6+xOF2530luwkQHingkV+8o2w6anL
E+m/CR3AOxv8g+bNh0xrv7x+BgXHp7djOaPsz98REgtIoYCCpdeRABG7mySO230f/zI1wh0tyB8T
EeK7vNnj1ZJRan3W64wG8Gm+nWPyzItyTE+qAdSaMbtqk1E7WmP5My8ruA/+n4VdNKzIWtkMqN/g
GtVeZpPXnuZPchyWA3AZ9jF6q0lOhe1Qzd6k5+8A0He3tCtI9Y2LawxG2tdlF1VSdVHWLFuZSSR1
Sh8ic74jBwqxgocmoUFZugWpW+9nv9XOQ2XtZalFzkKr29Vze9/3Gewny+jDOW7vtbGcTnmKDAbS
8XE2EU0t60EuzhcEA5gP9n7TbqsVRTNVznIENfbl2G51qGfdO8Iph89NqGxN/ywRSxmZpTpklu6u
pG1C7p4nj2OL701/ULPTt8aC1xOtiA6LAdAqllGlg4/bmZF5FHqRHQdZHzpEAST7fDJVjxmslvMq
cvsMllkg+nHFGZwBU0caXKbmrMVOylFt1UwBkjuUBWqHqV9+mHGGp3W9xJ5t3Gxn2SuNFkEx080z
gE3f6jTwL51F8DA3X6ffkFUBV+/7sFYsD9JfBWaBCWTKhj3ejWZ+Ntvmd2mhVh0pUKq4Eu8MfS7w
6U5YDKY/ySiPtGtXXjSE+s5CHj9Z2i8xBw4Ac1KpEocBGX3OLvH2HjnPW6Ci5c2s2+pWy9zeStJ5
tmqNj3LSFlNjgJJnzHFcYxw4IVhxttwtVUS7sVAgCVAfLtXw2sH/D01CSAvOON4HGm9eFM16ZpJH
6mYddWMCPWD9qOzzt3IBOvf9qXpGoJ5iOK/TgW1e0AAH66Exptl05gyz4RdDGHGeseHs2x7mVbr+
xO/LuEoipcasKxiHo8IQo7bfX5jXLzD/GRrbPn0/0BngFKTNTBbEF0Lg8WkmKrKCWkV5DWSIVYHA
jMl6a4ZCcr7m7/v+7t8f6YPxTvxAvLetg3I4xrv5PvCNYjMH1rvgyCgGL94XnvR3Wt5D4Fv1mul6
+esXaRJ2FQ+/uu+85SawkE6fHqxUK+pjmvXZETT1dThO+Nt3rDo1imCnOg5VdtIn83XORc98T/KE
r5epHF6KLLWYdLC72666uFo8H9gDxuj70jXWS4LEBSW3oZAwva7J4NH3JQ6WMYrJ6linQT9McHQR
sk+eQlSgBcZMke6zAgJbWkBixel+8lqDwz7DBT5T72n4OKFWOdfvJ8VgBErUyrJSeVCmIyZ0iRr7
75fmX8/g9+cQsDm7tgWfJjyHwHVa3etLlAiXKIgp8CgHkA9sRrvmMVmS7YDyTqYuw1JvoFRccGKk
+vH76UQzSYpM6Whbt/ARYXw/24hy+EZD6e2+HxadyXZr1eelzyk4vv/6NHfe/WIMMO6Iv58Qw7Tm
PUjO36LDI9wW/m+kf69LMirG+rMX+UNHi0wDouARtEM/fX0FyqZVuxpA0Way9VPAW8nq8ghEdfvX
pWAw89dHps14xLFfgqB9MFEOY9cem8gcyYxKrM+4d51dafmI9asKiRPKJrleslqVxzqluvl+ZGYt
VAfBiID5LtdCJxRdK9MLWQEbKINw/bEd0oxO9AP13aWpSwLzgITBNY2x/7NMRd+XuG2CHTc4+7nz
oAORWSABKqCSUUYq1K5sAFX1xtRG2Dba6Pujef1qZ2jMhGK0Leac9+fU7T6yntpvyaYhcksHka49
cMZA3oMY69/eAOgjXmPdibcUuNdm3TKM3n7xgOnxpNXn7x9e/RxrJVeB+Ls5LS+2Vngrl608tD7W
CjdJxK5jc8Y4QZ7ikviBiZbRQeFHVJgg78qMSYQv1y9+X6xhsW4IeQ7SAEtWlPqh6it69U29yZba
vH1fcqH+/ohRz4Lu9a9Px0Uy7WYLrRIbGT4nbaatlIAn/H4YqOAm4zaP7NKabsLtpltR5J+aPjhH
RQ4iQs71C0Fm2lenuPzrX33/U0OJGcmxa4Dqohz711f9gUFbi3qMopwQO82eqV0N9CRVn/8q7Ly5
x8dXPyq/IImHT0u7KHHK2HDy14dIQV7R1csH6Elo3Cr97fvTragXBN5ufajpNL6jpdk1oYRifwER
+LeryOvj5h8Pv51GS/DfnqP/S9mZ7ritdFn2iQgEZ/KvJGrOefYfwnbanOcpGE9fi0zX9dcX1Y0u
AyZIZqakVFKMiHP2XpsZ0ydGXnO//sD6vet3/Ovn13OoDT+lXup7F5J+iFyIbqTTb5kT7uDknEwm
QUcHb+LB6a3vvh3iP6EZTW4Tzcz801fayRjSa0rOZOp6OUqf5VUwXiWbQqhin5k13qLideybiUq3
Ka6l1kRHdJZ3uDFRUQ/pue0OUktzOMnR96S37hu3ZlgtgMEY8+Pc2Vag+WFzhm2Cvlp7QUccBwar
VJUNYYC+lNiN9qYI7SDScudk9wNUOaIuNyJFk2lBU4MvHT6aeRgewjQFuqHzN/67aQi9T51GHIBS
bWvD9o8lXV49LB69qeu2Ia0X9JMWUmvIdQAmTQjoCYmMSf9pO1p9UFF1N2YTt7sG9mJx38iSVcRA
H1oyZvdjf2OI5DpP071h59C+6L8ngWtYBxZ5v/qi2BeW/W2gRxbU7dkhfghOpTUGY3zN1ZSdmbXs
DJQSwCiYp9CBLsiEUD613yKYFOt+cmWeIrTyGxz6RtnXQBYKvDSDfwxT63tOby8oBQCuoogXSSQ1
cPlJwQExSESbra3yoObSOZplc6lTc7i2y4a3Pj67FhoXghd2rg+tM3bDY134DQQjZRy4JT1LWiOB
nbEeXkIWrmjgiyt6tfIaaR1I6Gg+N8wuWSlg0+os4Fu1O+Ho8U9kXb4Xhptte/iB8PvULeh5E3W0
2jDXIZEn73L0IMlD7GryqDRtCerKejSJcXddN0ibk2tSc0FwxjSRAqrICsJZPpqTraiVp02gK/oB
zcyFoSob4qGSu2kynkuDWnhG0fjaaU5zRREP6tki8ZxGEK8S9Bsjh9StZ9pbJJaSc7KtyBDsNNc/
fX1khqy+iOJnqWs/RRzVQVuXgUiy+qQ74cnLHaKnS14ba4KzOZMC1YeSQpED3UnCdEqWp05nsyWw
hBePh4XyhuVumb/dA/F5Wv5nYF6PrpLgMMHh2MOUUz8K4V3X/vM40dRaDtrlfVVl+wtK8pyMC98w
JBRLdS44XrwZoCwXVGN/4+bmudRYprnM769O32TXlBtm8PUodCrR741XNwYsRJgAfiOmJy52vY0s
0Qdr/jc0ptFe8EHH7FSkAYoDY6MMKhv6shHkNIDArs72clfKtJqObwhMP09KZu+oqtDi732dhl5C
eXgTaunvEUwMFT/akGTqbgp9/rSjCNZG0u5r4pobqG8XM87ENSJu4eykvDvJgwopk6pSRoGXUcBj
vKLoYmaEOna7riV0plzeZzHNPzzH3athIF4vrN6i1mQ1OIy//WwbdqFzccwpOjfog8k4efGK/nO5
HBEeQ3ojzSBdmvVV3EBKS8WzMim+DHQf/WzIaenzBCRjBIoI+tH0u6tcNqiMMpCtySui6wcnB5mm
R94xhaRAzBN3HpGAYcVisOv65AllM5m2FNBiU3uLlwWFRjeMWLQ75jsBvJvPbgL7g238R/hq9GI3
tsbRB5zIFIE4nzRFxhVqRFk5EE+biRzJwfvQQhMTF7EIIc4xWPPjC0gmLLze5F9ZS/nXoc8wDS97
ETa2nUZLhT4lh3RWm21U5t+9ev6p9z6kmX82IiqnKy6+P+fUMlMu6a7//Q7KGxdMPYRtFlS+osR7
s9oCXeYEyWn6Zsm+h0sIWlXV+qYw+7eiqnSaa3yusjYMxsakDuJgpkvj5KDmwTokVvqKiI6lJY0k
StAQbhzM2zvX/FFY8MEkpuDe696NMW6OBhlDSkf/NNQNrdsifMSxlV1r+IOBj7+SakRzjiGTkMJU
79AE+DvySLEYWtwBbCe5D40svTLrhLQcEkSDRnEzOkN+KceWIi8OvWyrdAcV4PJG6Gqari6GLw38
H3VOeqnpqD05QAGspfebOqm82l4xnLMSjif6rBah3i7injS1GjDxukMPUm9toTFAthWhNOa3LsGr
2nYDWnBj3A4TUZRZpqhPQvQtkV1mw96wRnHmP480O9uuRwFfT3F+BEH6ZLlvKS1t7O7MDAqv688F
L8fISB1YMHoIUaoLQNKErph6dfM8kOMozw5pinuw5HhpnamnbFj+1jMyeJzO6a/mhBgCgCMyAzRo
i54TZNtyd3bzVOwsmXwWVn4o6rJHZCm6a9FlJv17BvyZO7sY5J1lEdfRmazU0FNQ2LZd/AvRaeJC
OVlF7yAB0RmB/KOOJFiPBMCapqo3M07UwMqIjBqVjsO7oGLQE4a55bUROQQj2bTcXxHDuZ71TyiL
+WNRiw0asbR4o2893dJAKmfTIok4Fr04xbEpr0lrIVPTInbX46xglqL7XAt2Wl4K1F1NsjAlZ8Bu
6+CFa8c9z4veECt57iIU5IVx2wq1CktP8r0cEKq0DLww+1VgLH+PcsifCrjrkCmpk4MFU7tUH4Ni
tKMrlLf4ati6h9yO4BzSocy0SU9otvcAEdqdk+TzVs286abPpx0sRXKD6p/LDKz3niITOOOMMFBH
2da2qpxT73lUwRIiWfVlUmXM8xmuIPaEkU+yUw7fEW3BgCWmZ4f3ng9H38vr+vtLPYl3dUWuLTbn
bzNtMFaH8a0cmKfULppRQ8BJcsxjIRl+OhuvRzb8Rl2bb4RTVdvGU/N1NLmbEWCaborIfU4EpQnC
WQ/ThEa2HNyDFTnj0UmcG83ng10P/CknrXmSI8PybPQQ2F0C/2qEAjM1TVpifboLVdEGhOBcWJ3c
Z+hutiIZp63PYiOntrrpm3YIWCZhg53CN3yoIFupnlp+9ghjXR3DRkI76Z8JVt6XtbB3akZSYUn/
GOVUr6zwczR5gyfyyPO2DrqkayCpIeYx1ecQs0byG7xX9jLgDKl4j5EHHfGMPsRDgtGXbF5iyNKb
XNnRiTrGNipa6wyYvDjERQMCl9aR883gk0G1BEqVQrFngfrk0qBkbUzBqQjDF6MGk4gYC/ycYW1q
JKfB3mo0bjlgD0LeI7/bChM1UNJuWz/7cCsWyJPGhNyEmraj5LNzhd3tIONjSOUmW+uNs4vdaYAG
HQUGVopz1VNUsKlInXOvDqSc7uYBdaRGaG9PfiYNFcPdOd7FtFnyIPGlv1ELBiDzx9jE3wk74DLH
u7Ed/eRRzJlx1NM2vekVSwmurp9lk76LaIbGlWMjcGfKn3F8Bnrygd0LJRhPbhDsAAHrTYUW5TDe
OMPTMWFI4n3wyzDoRcaviQ7DhlACRgW3AuuLvqmjpLOLFIxRsyPia5rm/ezUv9erdiYUOCBNrNsI
nvzaz22JJqyOzr7irhIv880pdOkhLJv1EHtOsYf2kW/WcyOCtwNskZdEM8NrzYxqrwqxqEQ07zIn
tU+MN2tO17+st3gapzoSfyYXX7f9ZTj8mv+v497X7volJD7HTNTTaf05eGKsEb7GxmWoGPylf0Lw
N8JYnNNoBxlEOjJId1FKfoira/ISQpcgQtA9pmTS9dgIpH9Ad1Lu/5Zj/tay/nVuPfxXseZ/dW79
5r/L/r8P/69z6yv4+8jr3v/+3P/vs/19+PV3Ww//p3P/71ew/sT/9c2RzuxsCgPVdzS2B9pCONq4
1QVaK16Hlppi6cgqyAp6mlkKuUVrzlNE8mS71FgK3fiQqCE3gq7MPH7atfmYKnu+0Sg9PpHMdq/V
sfqICoQ+PTWWYw9eEDSNGRB8DtBTfkjcqBT422KPVlBcPINHMsm5zcyxfJy67CaDaHdxXIV/XXfc
DyeX/na0dfMCGSl6oY4IT2+e6JMU4PXUPG7AmHKDrJVOkKPYxssPUTjbJmZbvqWVXp4HQ7N2cgid
D02AxBJN/TjPcEJMGDsEMXG+mCd/MyAWPJqWjyWyYMnRNi4iPcSiVdt/REnXHVPRsebWHksZv00a
VnNSWNFrm+5rZtWMc+04bBuydt/Jnum2dtIQ0yQy/TXsgPGTOp9nXfMOidcPFg5qYsSCogrySk2S
OlRFxathyI7RXsMrsJyf+WW3RYKfq1fV/OotkPnlPIkZ3IsdmOuwxYnahCX3oVXeiyQ+8tFv8ul2
siXBZ6VsH2eg8woxWUDkBr40S3ZbT8v8D2/Ezo6I600mPpr+boAwK/pd49sW0XUCs9nYttdM5MzM
9fyxDHfrb7YEjQCBQcG7HiotC9psfpgVoXQqFHiztFNvp/NtN7tP9iCDzKBf0sYJU3kz83E9YRSv
cQtsxjzVA98BlTBM2kvmdI+R3SaPQzW390bj/cxM23if0448osLDLjyW1KwnXJSaYz5Nfejcollo
NthNFBXmtNvV4y+CoPAVOVZ8BnFZHkXbIk3tCTBEm9UVfXvUyjInfgMLLRrasaD3m5KZxeA3Jh+o
w1zqdijHBsO9p2d1dG0jeU99Qgz8kg4KU4wDL/Gb9FymY2NavJtW/j12nfq+VaDDPR/r7VCrPT5g
CtHoA7ZzRrc3cSf7GCqwpzWmLFaGNcWO6jinCas7c4n5LBNw6fWMQMOq/Pd0conbjIsJLqwl3lz3
YX2vDVqhp1x1Ygc+xHsfGwa/kTbX7Zjb4gnz5WW2MyIh+qyjg+Uw96HUHzRx8iEa6u5VmJ+9IsWf
NtMVxo9JiMM4QcFhZNr2rvOLBvkhZWZ5nmrNfS/Q2UzWO4Qx+ywAFjOL5ewMVW1TEUG/TTo8J0Io
8zX1P2ywU+86UrqLMMHOrofK6fA22VIeTAAxHuaOd8/XdnXTes+eA8jZBv2FgoTzk1cT5Ayk+0Ae
MiP6wGdTFuMP2VTJfYsC8cluIyAaWvqOsc44yZ4O+KKbOPkOGYV2iegegJEfRDMfBwS8zhsBPRRS
RPVi5pW801PnM8Ve+MaKChCEWJZE9Ngor70Jl9+IZGL9uh5m0/MsuvEVuGW3y1lH7fyIoZTplMBn
2RHXgLoP76keBXy807eef8ylLTKJBnO8p8RPFg9tCDHF+q2K7OStH39ZrgtONUvSK5zV+g5u7+/1
yeoatWWyNPc7xU1BJJr1Rg2CuzPw+as5S+stS1+tOOxeezkVlySVp8Fm8gnDyngjl6E9lPSr9lNa
0wAqpU2dpYUuuxxG1XfPmAhxH4tnL5H5XWt5v4dC6W+JldgHWKQiWA+rGC76bJnfoVbSwLIb8ZYh
c2ilxGgz9dG1DBuwX5X46RWt94aSBuoDhPKdOVLFE4n7Fi3msKTEQeJwx34TY2AXYfFGZnF443ho
+2Noazi1Yu9CnsKM+8Jw9usbkBoNBgOtL2/bVrDgH08zwRaUXyzIxIqoD5XzSQt17dj4Fcu72ezO
IL3TPezr1yqW5hlso3leSdy4Knw6jpgOa6tdXLGdD9qkhuBe4UQWLvNCYBM0Q+SiT+izKjwYYblP
EcMxE8xdamBf++vX1+9f9/6nw3l5tH99S4G4+s+D/+vn1u/+jy8XEe+co5dg/JeGuKBRsu71VOS4
lbEZ/9kL4yKG2bQcRw2c0g0WZWrjYrzHN1qeVwNrFDU8M+vVG3+ktcsqvzr3ywY/Bb/psree8xvP
R7fPYOQs7cyWes4ZdYW703T6M/HSCAo1wUBPMeFogkmLhM4snjt4e143FH/+7CUye29NBeRs+aLT
8Xv0S9fHlSzkcZ8DxUmG5kxOqbXDSISWYTnM6VGeY9Mg/+mfw6TLijOhBDWUETSyD3XpGmcCe2gB
D41158WFCyQohpwQJbTYRpbzDtrls1mRJeZJf0A8G17ROpJBHHV1kC7PYamWkaeLfqzP+Pdp/x6u
L4/VeEmT/LS+/tb6m0u17LYE2m9Y4pDOk8bN2V66X38367luzOW+V/Iepc7ihipO3uhZJ7tDGExb
nBcC5zHAUQez459feJi7vVclJCitTbVl4wrIzJkcBlyQrRKBuXQ4/bHBLJ4xTiwdR2fpd657AJor
7sgIJxhQ6QKtjbAxBifiIwlZNA7rZi4cOospkiWWuaLZWUm0hCuIJTPKEwXR85V5HDqcs4ACz7MN
nm3d+7vRkrA4M/YSbeG7wXqlxSmnCFggQE+va30XsdrfFE1fbUXLJ3Vc+G7rpv9nr8KsfTIJrWTk
yDbro8fDYuKdh5gbGbSRLxc2lgc+h3+fZdBpcRKd8H29iNcNsXsAFv8eezBNanAOp3q5ktdrGuqU
salqPG7SHeSfi1qbwp+hGu9ru0Aer2auc2r+fza4CQh7B70TR0tbsC6Hs61Ajqx7rmbRJXTiaxW7
4uTZeWhaNLAdlpeJ9ukAsBEBbVakAWUjoSTlvZGeOsq8tKf7r8fxmCN+7a3nqPujAFxP/ut7vOWp
CZxqoF0lJgFt+XheN/Mw/NlbD70u6bdSshKvwIKc9Y6mcGVYw5+99ZyXioOwPEbdrNODr9tMJ5uT
n/4285zIkq5wnTNdZwfxCB0dIKpHFTtNK/dWUVFwE0Z/rvPkqBZRF6FTzBzn9q1MQsJA/KQ+M+/w
97gH7mdHquvfTQPBcyM0RSuQcI1LEdIxwdAW6GSKXKSBQ9VU3UOlR+RNQq6+ikJH1lLhYSF5yOjH
y7r5wubwSt7lRHxfuaAhOkQyF+VI92tvPUTZJgJveXVm1VJ30dKLvnwH9EX3Ei2bdW/9opnAifOE
cSCuCTFdD6sshNC0mKSLaCmtPlTmL32umkOphPnAnPo+6aPPqZ+KQyLsfDf5KXAEuqY7VWDdSqs+
u9qJCEEzdHThxghvwoyT06w+5WjqVzor3ikhXOeQjZF2b1E755OytTrmsLJOyWdpH/xSi35EIIZB
A7XThaVY+6BsHK62PtGURP56TDtUuNWYZDhuvAjrpUVc1HwBU94eXXQ/OwncF89A8VkKPVmijEck
aqDFe0pRd4mlLa4jCYxiOVw3s40RARssaje0Km2ftsewHMe7daNXmrpFQoqKmiGUEES0k7nAr1NA
8abuuRUxTCjpG1QkmN2QC6STOOIP1cswx9ORWMo7k5L+0dFHrdmALpWUsGUdgNHLrlr935vGAkeo
a91PRNgUUJfzIkzRPxFS/vdbKcdM2yiCNj9xX7tqS8V13YPqQfgTJfVyaSJZnXxCkjwdbJZyiA7Z
eBgqL6ZkHgPTzNnOKnPIj9bpubYCR5bXDyDGSwDxYu6K69fJEBXSxdB2xlKzzJfqJTVfc5vRUttq
ROVpA33OpKGjWLh35HtE4AMADrTdh5+jeKPOcjaWoorbGd7FigV1roQ66KAgL6m4Pc3Eu8Le5XY8
8jELAdvR+9HjKzCI+Jr0+mfX6x7oBFRQS+diFBTrYr1HS6Ajbkqr6FuVNR9YKs3r1yZPaHLQ7UCx
HSJ+IeVyB3US1vBSC1pG3Sv4hgfJ1Fx4OSNm5suvzVCCynLTszNQWzOR3m9YuxHPpzxAiZRchVGZ
22IYtLNuTcahdrxznaTD10b0SaRvcykIRQbjhtISzK1CslZQQD/TPWaetux5lXEVoxUf1omF1ULI
kVSldusUQxPchP/OONZzk4HprDR792vGgZv+P6cd62FqVEPgZ/bPcpWUrFOOr123LXGIZxkKEsZu
f7BCBeSFaQmdWNREWHeW8+v4HRFEfl7H73Vv3cQWWOysVUdGYhSseCo+WptbLBmmz+vDWMtjSb2/
dwnL2cfZkOgE+PBAhdWTAMUnhWKtbijWhcwT1qF9VO0WqllxMpHY7ihoIpeo42SjpE0rmixT4Fpt
Bj5Ko70N9jQHyHEuHL0oNk71TZYoaSK3+wVnHlbt8rV1r+wn2jeJOiCDZkAVy8D9tQuntDraC1XL
lHgG1uEbVF6BwnsZejG3exFmy79DrL/MINchfT03lcMRtdh0yK204JJfvrrOG2nOYG2EuLlOJRGc
sSAK7QFuHwRuwFC5iHYi7fBnrAPxOq80EPlDAYgpfCgrY+LWOMimls06fhjL6G736rshW96uZaMv
78j6xaxxsl0Yw1aGgyAPmUk6zyLtGZdNgtMrR0OMwIcZDHRL57jOd8RyplqkOuveem491PN2V2v1
dARkF7fHcuwfu7jt9xAXepr8Bgk8667pYgweZbanzYHsPV5GwOVb8gVAtu6t58jzGrYu82cuVb6w
brqeobtZNuuhFnoUqGf0W01Plw+UX94j6XN3KJIUXIwGpOn/MTFPkbtnCVxb3XgsfSG38RDX93ot
bme6KVQBDPICWN1FUTreOsp8n3ySXIzR4+aEmgdcwSPQ2WRrDfBwKHZh93RKV+xCwy+3uTY/1x4B
CaYZfugGReOUO89Eq+zUeZJWWYTXMa/j/Gbd6H5xdS24adTzQIBGjXlf1y2FP5Yc8SKaKxaN4boH
NMNFGmYa9Ak7C4802i2vQweCcwZciTUdQU+9u67JZ9ZMxqPXFPENyuq32XfzYwe285qKkDJ1Y755
qDUG5QdTSMhu2lT7KWu9M1FyhEJY4wKqaSb65fNRQ7TNPNZ2byOZmRtw2cXW03GMTsnvEiv4mFB9
Rk+N2zVFz4tyxT9nDJaAqcJAeNp7weL96KUEUujwojbIP5O7ceqzx8rKXjLyYWFE4NkY8/lJ98hc
Bq3tNaR4Dd4Vi/mfjWEW3yynCiLabmShAcsjivc66sMMa40+F8LqtyEcuIGVtLX80ngmjah9x+es
wVQCViOtqd2KTqN8Cel6hpk2jU+y87/PcQqxcDkiJz489AW9Ni+KYJop993o/ARctmudTfJV37dc
jNMDzllnJ7SKDOOEW1+ti6MxQVh0kQfn81sehdorCaySrnroXtdDzAjQ8333kQstfU7xYlvmpL1a
ndoRCdjSKrGMQ2OQaJ0Ms3wAkgg/sq+PjedG24p75zayPO+mAPIHukb7ocX2twgO+lPeAI1KM3d8
sYmLDZj4uDf54PinSjwy3azvvqxdZEHiIHdqecPjPCg8Ryzlkm05Eiu9lTkp2eGsH9McAkI+g+ia
gfz1cfKYL3PtLEfwTR4DpucSPDAUZslEI8GeLAz667N6zTJaWPYkm9fcJ+Q31osHLGLNa9S32JGM
4Vl6yWls7eEGaly0J7ArRPLbG/e6lRj3xtCn13kWN5X23OoWFWug1oGtS/2cZGRN5bWtAoz7DInm
y4gWi9kRgZ25ReWvdkoDx7vvXQhAGPYZHBXplK+NhBAG489/5bXaRqvfz5N3spt2QZGyCRWi3FTS
NwsB8cyFkd1NNsxFryHRtMwH3BmEEAbQ94bHMYofUWGHOyWJBsNzY91ajgNYgvzSZgTagVxSvkel
S3+zBkka1rCsbDG2DzQTWQQZNwm9taIbH7NR8dsou7pNhJxOEsM3FuzYHI749VxoNFK/mZ/JxXrG
0dzACNSzvfS6AlzVAkHMUKQXdbUH45//8I1zkqriJ0twZNaFKG+7yXOuMhSQVY1+ek4yQss9RGyu
RVEaDONLpNvPoy/m2/WIIRTlktUhfV2+2BdlsusG1NtmXzxRcMd3mxFpZ+gWhf35QFAnc+lx1g/j
aONdMW9Tw6gevy4vhXspiFrgd6LxoAaB5Gd2/zA6ebStcWHcyPke1GV8s8Y6rRtfRb+czPLPTfod
g4RGrBKh62FN1DpZU+kpd7VDGaN4LHUv/qF30RuwkcfQ7MWLNTtPXpK2T57TaReLOtiO9ihGDKT0
AHVLckOHeWsixYJy5zOidAZeOfwpr2XICxtnD9k9mG83o6mvhZH3PrkJ/Ka21NClM6t1+Kubg9B2
Al6/yDT/yYUi08e9fDE6WiI2xg5myi9VGcmXEQakOxTPIr2rixGEeqaBg5swrg3lnNwZzlwSahcf
ktzTHtYNeeR4l/f2MNv39qxP5IQ5u37opkcHMN2LXpZH2iPDw/q1gtTDbpiGi1bOlxHiyF00h/Gd
IR06Iy6O7fUwstWfLxQkDlC8EDfreSrB+D0GDGfjbBY366Z1I8KwMbjxaWmXgraOW4nJfJjStPbJ
iH+U7Qt6jv7JWja9YryBDIHFanJh2vUS03Q8vq9HlPGMAMYJqBfgpPbWJ0T7nIYO4BWB8Ovk0X0f
LJNz3YzrJpM3LughcjaX5rdlTYq0dsXf0D+6UTZdNFNJVhDLblX002XdA9QzXvTJ+G2WqHji0M1r
Kj81ojiVuqcO5sx6RB+jvqx7sS3JenPgh6XpgAhi9rr5xmBaeiNb85XA1/7Iemq+iSr52fdmdZpR
btw7CSFJVd9wq1kOVZHM9/FYGfCCk7f1VK47ZbjB+wQBrSD3ZT1cfwy0658fMxxyAIh6jfa5MFuW
B0mMW6jvnwzhR7fkZxDmxtF6ylr8kC5iyct6TucjeOIKwkO//MB6DrUoc6lwvFdz3D8pgxkC/FUq
DMuDjJSx7jMDJMHyxTGJXqOYKUxixWjEWKIXtncjLN996tJckdWraXsVmRbZY+nicenExWwoWa3f
UrWG99TTQVfeOD2sp2rfNhjwwurox433ZEAj5WPoUJ4m6txJ/Rs6Dw0agyWoQEtRAC651ZaeTyfs
gyMNeBTeozRBlAIW9LMMSn6uFfcSB9M+TlosdRJjWmm47omGvvEioOrgslZ7U8Ddr3THu4V34d2y
5mdJXRVjYBTYDiO3vFShFZ2la8a3ZLnGhHmB7me62sOotzF44JswWX+VsjCC2pw/3bBq+Oxk1L7P
ye8xBVVtMo69E/hCrTNt8p3ela+paz7Ycn7v9dIjghcJfI+lZsh/pUzSgWSqRz93u52y00dcgBap
XcwFNdwt2VlN9qufWgByNASGU4t0cea9rGL17Bj57RiiXA0LtESmhmDKFTBzIsvRL9FjkaqfSBTt
baI3xm4ABOK+Tk1jbXOUgIrgnk1tfdqQSeoC7bsYhuQpqy04a/go4OieVen+BDysjq0n4ex58qcl
I/+IKqXbzTDNvMke70yFVXaCks1qun4M0RAiFbvMkz5QCnSAytXykzhyxmrie/bQSnPyc1P8u1M+
YEPM9l5iAZpbfHga63XuusNFX0hdZQs12QNg1RXEU6IaRDdayIOYoLLX3qdeumqTW2YN0F09ZAZ+
5k4VgTRNwK/QdD0xvJklxZGigbDVEE3kxCcNEOU2G1PSatV0Q2/t59wwCviae4w052B7+VM22/4h
ae27OiG1HkUOVbwQUZ31Mpk1KvLGCLRq+hmnxtOoQbmpo5y2kr/ctksa5zOgRQjjVy2xsY00CHvD
N3uEhBfV5qVW6F1w6hD/RCZAW/7Q+qQ+oWwi6hhT9sCbfRgy7ScYziUllxXGobDlyfKndk8aVHLs
UpNQe33RXGC96OffJHSfls6bPhXNHWq279K16P3qOmirJrmaITOgPl3g8aN5a/X2XRVi16Mq37Ke
Iw2i1dxxVxsV9DY0e/BwYd91vxMiKzZmVMWHsLQhTPsYhwHy0rrCq0ddwXFwRSbCrYPGMO7sCYIQ
NpwSr8xzkvv1gfCD75LEnd1kO9M2Q4SSQai9HYritnRI7XMj61F6rJRlHN8VxDJO7pDc4Hkk2cid
MfbXQJShAW9d2IYoWtBb3o38qocqr3/UkXcYPR03GFfDagYZo247l5CTRDlvkfweyi67wZUD0bKD
TdvV3jOQzGgD+jY6Dnb3UDviOa2GZN8bceClDipEStipuJ3M/AAT+MRfMd26hvhBAG29TQUwp7Sa
HtOpuXFaB7bm7I1nrXN34YhRuKz4nLgWTu0GTRJ/f0MWmwlF6I6O5m3eRu8F6ICTKZkSDJZ/0XIZ
UxoaKVh2zaGyMwz4bhDbJqhDlfKxK/kNpLGPIaVvJy97w/Xb7f0wuhB3eDRlfFcSWBT4MKowom9D
SXRY5smXVDmLC5vpt3EnOnq1gw0KzAV6spHphN+pK8UOs/kBT/FxsgHG6hIzVKMhYeYGeVsbv8e6
Nh8iy4BJVeflobdpmOj9q+fOcJhwP25UOni7gQmu22oRfQNIctgEgQV+JCVYqainqIynlRQpIRE4
9B5CKcpT2yx+n8h/sdSzlwWezaXP5GNTzvqvOne/RZX3U0PYRu0lfWknrIcdFg0CHoNW9b8TyUce
T9p7WfTRsU1w5IhxvlSjg9fZQMmtauK8W2Hu7Db3CRl8zE1/fpIwv7qFX3mrw12F1GL01Ar7l8a/
rQqtY3Yiqnt4YN+ZpY+eYvQMk4vFX4oy6kQXceSWZNGh4gnv5oJ4QT1jAuXKbPPJDC3euCMcPM/R
FD9NlHDL8AqLFwkYQI6d2fmPTdx/FBjdr7AAvledfWf05m+lGQAhtPKh9tqfIfPJSVDpQDFXO70M
SKhKkPyrN9fhdbH8igvN3Blakd+m2LYJVCWEfPD8jUrEKVXmfaHbwTCYWWBUDs6p3occp25c1rAg
rUmGScJPRYgG0uHdqLXFu1JyX07pjQl/PGqsQ2MT1IGgBlIgpDonA7fovngmzZjZORU688u2s7g1
CXmakHTRGe4YEJ0bo8q+R4mICYhLf7gR9LzYfvOKCgm7YX1r2/JZhDh959y6s0h2ZRUUHZBbIPck
MMYqLTCDDnod8ho63X6DTb6bx+rahOrOpo6tmpqLpzMQT3f5XQ63lPTlXe0MsHoGVyOSWI/x+Bdy
54Pz3OSaewqJjYxzrvJRCG2Rqe2jpODTHbUoQlKqvkaSgwq6FkLnKvfAcoVUKMCT7VFtQsnmM29c
JtTSUEK4oH1Cm7Cst8R+5+gWU5fk3wmtkkGsRf1mVyTkFrP11pq0AhAG/vbxBODNQqjaJdQJ+Fvk
aqzghzmvxnSd3PaQ5zqDyUxnzcJd3jnoo/u+pfuTC+odrqiO8RB+FBX0oqh1p60ZHxOZPJuugXsG
iXiojc++bDOszWDrXN29NYD9wjai6sKTCzizpe+aZEwBfY0Lv0f1q/zra6Mz4USay6KlynfCgDeq
xOzh4YZM0jXc0jtEhzvKQtEGAektdaC9P0eXJI5Y+2QemHG/wOYuo5/ZiBcSWQaDmPlInW36L/bO
o9l5ZDnTf+XG3VOiNxHSLKrgAQKEIQliwyAPvffu1+tJfq2Z7lbH7Zi9jj8kUCiT5s2srEw9fpJh
tVVf+bgcUoIuifnbncnr3PxMKRqTLZfkNbwe3PVz+ciWF1Kltte6c1pT5gld1CmpBkik9DleCIQm
tP1OosDT9jnbNKb18yNqUUBK4Weqq/eHIxzXC1qdqKP7s9HgsPnnqNZMji6V6z45+NmRedYWbDQe
yU3a/NivOkmoN8fTApcsqaieW3d9JLaf/AWf5axC7cDGp8qBnDqxFNsS5Rlw8PZeNWITSg3c71fC
DzoXEBLpAKwasTSAkbqFa5ZUJPdHU10bsMvy9vghMf5GlXc4zDE4VY0zkBS/RoR3NFEVJEQ826d7
28cE/5A7kOj2jkGwC27c1VkU0ub6oqBTc0Y9aWdXqTdJ4I4oqzTf89u6AlWMGw/JU6Lb18v08aqT
gnvP1vThKJuh7a2/Id7dLLU49nLYkgpww2HZcmd74PzAhTM1G+jgUDsMxvV1UV4http41MZ4LPWO
oFcyFTaM9uf08ybqi4OJUZnQNNXerXr1z6u/b9YG9RMZ3Uh9TUnjzqJWXRUfamEBAynVU79DeeT2
epDS4EkI+ol6vuMDBSkRaNfVvkvpHcivQapFys4bG7JbHRvVaHlq3d0H55VMChnOUPe963k8Wy+p
8XeR5KHl661EWk+cAsumbIYTHaPah2pbN8aT6grL7soZGr1tPz6mJHCodapk8v1s4nOtYpckjTdI
KD5vG8aySvDyuSIJrNn64vQ5UReXbW1Qa26ml+Z18HnjfmQvmPKQHDXarG/x7YKsfT3qcggDjdgg
0ff+XntZVW7D8bs1l2VyglJfcqUJCaQK4nl+IflyY/P8IZKJSn1HKmduO2erswbWHkvnN6r8Zrdv
6yeRQDeH+MKLvo9LoLcSWS3OhAqTFXrNzmPpYF7eq8m6zrmPDzund1gMz/qnu7zx6OXpED3xC9oN
yZ2NKT8un639UWpR1x2OgLFltSPGYHuI7udHKzg3a975dF/qw67C8cEK9d+p06FvrypUU1+N2N4g
FyRBx9VNmbrV21dEolfj9R6PSK+4orSLRKXrS2WzuLyaOA03RO5sHsXxSv6wx51oyQMVfT+VV1zK
SoAts/F4coKICgD6eoQPDkv0zr7CeYRH8+WTNNV6bar9dqPCQIhWwzJa+tRHbHv1LYbo9cVRzFLz
ao7rh6hU3yZ7EjbltSXew0fNJipsrNmpfOl9s865tQcHYo9AbFV1OKS0B9WdDsbjwU4q6flV7cPx
DGyL/qu6OpBKbX6+cAiitTkS+1qHGXbrSt1gv6atSACxZhO1vemWiF5WTRIKVkrt+Lx+kmTgflhQ
EYWjaM/JuPXMdp/lsFwhL8zjVvspURWRPDiHT4/IgabdrJc40dgkTud+3t9MKOJAJ7drfV8dsvXY
rTxahOlRAsvYbZfDj5Qhe5af5HO4FVQpotQSxzW2F44VtM/Rsolf5fKiQNFizCGClErPxEJ2dker
IsjnRV6Gxqe8DyuN84jt843efy5jcjrjeF43B8woZb9uFXd5IALt8z7s+5/NilML63F4f5W7j0Pd
4EyZPf40BiScdVYcClAvNrqOJypVbTqbs4H0rKzX7+7p+o4OHalcdacsdGl5NgiSdc9QT+2NT6r5
ktD0sV3elykJN27176fN1sWqP+GiaTTY8Gn6UoV8RcjGSTzqW+DTo3kk9e3lWjzGbU2+RHIl1HxO
a14fBAeWa0mtidP19FkjyEkzfS/jJG3sNsSOkzTnSBgFKXPvhHquOR7P1tP9xTGt/RjHNUnISZjv
bA67ps1mA6JLip5tx2M2TTipUT1KevsyuYeXtHNutIFUO+9cbx/1RpdvEpm43v7s7p02xdqWa7uz
ovZZ/fmoG+U2Yf6P9eFsvY71lXndZRtUFBEGjYPeXFdxdb8um5sluas616Ry7bD4BD2wadbqGNsN
mPzZIQ7i3XZrG7AVwsktYZOT6XRRPxK/B4IiQXN7Wn7VWw5ZVDY2BQGXJVKANxvl2e25q3MKBdF9
uVIh6LEyXxfiFb4vr18/uELI770i7fVz95wsr4eS3lDRj9Rf9bfbqcIx1yYK+/1Zqy2Z8s8UXmPJ
p0QonTAZt+qwbr+tw+tVdzCYfyihQG6im72t3qoGucp3BuBxrQ6nN2e72g0bOHa0y2UqX7bHo1Zl
KxkIdunz0+y+n+JUvbRJ31VjV4WdqaUkS96x0ecs6+UxMWGow9LuvKRID8qwUzpIbZ5x+FmPa1Yb
AecS2szRhgfFBWWD6t5BtD6eD05olVucfyfxY7ddL8gSvjNWpEDaXq8dNvmbJsUWcVuVm1AYOcvX
995rvSSaocIRscZp4x2P5wfnajn328KcILZjypHbW/ImTdaJHj3G9VO666xWal1io+R6PlysCoWA
TqvXm0O7yCwyWTeetZZ1fW7qBkIOdf18Gq1Xs2J9Lu1SdNriT6w1P3q13lSd6v2aklj/EpMjSD+W
xIq+9svegzSlRrlW67YOpLB7PTfwcbu7HFfaBPQCAMey317dkcR62TlQnL553jmb6o0kl+fRvcUe
2PJTI83KefioNDMyYD2HBHl3ydVo7bfN15A4vLv/3NxPmGQcpO1Up9+cdv+bwfFvMjiS6u47Ub+K
thuT2+Qf88NtfXuHkz2ZH9PJ+nD7h5pcbqv5br5//z754/fW3/I4Nqv/1mp3yq0yh/5qnTq17f5v
Hkfe6lSbjUanXm//d/nx3/I4kuKxQ07FdpuS4e0qOQ1Iv/jfeRxb/0Ze/BblXcqEofJO9f+nMnml
Tvnz3ydypPZPg5g06Vm5TH6xWuePCQufNWL+UM5VIz+qqFsUWZaoXmBHbpJxWlqRF8i46o9ylyo6
qmniFtFHJR/VXSvXHNlZFpERwbaDXtLjhJTKkpdKerbHL8Ih+HfOe6P52CC7lnPzntYmfJlka7Sf
amud7JK7s9fRyqRCjHLWxlM1jFnqDeJgGHjpYOCkKef7VewMNjpO78rISVGoCnlttleDl3FUi+7M
SWPHSQd+7PxuQf8im2OlI2PnRMXyeHBn//lPCob8cW7qfyraXtvfDu/DY1UzfFCa8vOHQYIoHs4x
L6am7OW5P+vmMyPvFpFfUNtdub2kyCNrqaZWslNBqL1wdFMljYtT/czdm9FNeom7VlHejWMjd+2X
ipJs3juoUXhQw5ZO3OysMmX/nFWR+3s1VUlZ54Oa8jnUY857TdVUN/Oh7F6PiCLV6/XmiTuNEpvU
P9oO+mXl8ZHG0kU/NptqeDZ+lnqx8P18cVLhqK0mVNtUS933/JVK09lW+QOmNp6F4UqRQUbF5B5i
iIOlpZz4wqLM/Nj/m6lt/Sl/6K+prVZx2ZKvFPYgh+nv82TWP+UXSWzIP9DljKoqimJm0Is41YuZ
v9GDvery7bOsG2Srqtp5Mbjrsu4WHwPEppLcyHMyLyqKFZoNtRD6cBZ7KGSrGDvUUXQ54MokOEZH
QbKyAASh6kG82Gm/Gx1oJlsqRQytgohLKpuvrJLuqZ6bJUliz6Hgjrb3rFySrHXoNVXy81K9poFv
2+XMkQYyaewazSk/Y5lRS0S/rYu5dynSnrzMsaI6oOr3vTheLA1nxmL6T8UaBwEvj9Xk74i10Wj8
FbVWO61mucNWRv3L6b9LPdoqfarL75RWbfLDq6VF5jDtC6UeFSduFXmG+SvHMFBl/TJaahC5Loeg
IOmP8TCKaWb3IuvidmB65sz3i63KyfitOC2uorq2l/zNWp2Vu9XJNIoySvAwO+yFOkxl0VCIkC5S
Iu4/VRrHEYRMO2s1Jfd2vFQQNqs38MO+fqvZkUWv6tw3igLBk1BtSQcubc0T+Hvgw0LdmsoLMmxY
P6A044U4+aizjq7qbU4jnJsymLXRgAgaDKhsTpfKxCepe6QY0m0VBoipCh2WwSZzFor/qFSjD7Ah
JztUQ89IT6kqVsXCvle4j9THepoP42qSZZBLk7U3pTSgykkmqjoG+3sKL4JiMUk7SmPZmTa/PX4Z
g5OexQXyMR/kJMW0clmC4mk2bfjLqCkS/+iruVjR27OKnnSDojg8ZQZ7jS4qXcQDDmbCfWQ5VH7b
JDeQrike5L9VfFdM1RpPo27rwdUT3h70Z5zP1bNBXtVRMYu9i8qrNr5XtTGoXgX/4kRzqFNHSziw
jP6KDFdn82aVvYKJIoc7ZI8bRS/VloWNSH9Fqx2jbcpz93TCuhkkBdKc9FG9OZlCna0X4URkwCNi
ayCZCNuYWapZhMcEH6NsrsNWRLmzyarHKdRTRvCBSrIGTbGtq+dEJtnAPkMWc2kTM+SSEp+GyAtj
jIOyy+6qsZLZbsmAEbjancpKlO1Z/GJEc3fKbjJCkLrArHJFT+xsepbLOeDIvRkls4zhpXvSw42V
7YzMPvjl3rN3UiPSXOjgpn7W2lxZhJhZZeuhh2SmUENECesxt8cMc5gIJyAa6IixtU/mw6yreUln
MqFDOvpwfjr6qK1pEthr2H9s9OZ7/VBJXQV77YpmtG/qbXgh7kc4TtYSOreSIEA4l/Tkoibez15P
THLGxTtjftU1Z2w8/K39s9Vz3A9cHglN5aS8MBd+DC2topJ+OCujd3DGrnS/f9Az7BpnrD00C7f+
cMTKINGARb5INZxjsdJCQhEWO+YQAOzyYXAcj7Ls6VMPZi3YUL0Uuw6KfOxcPO89kGZ3/nbi1CTm
UfVIeERrxIYb9spIjgz6pdxgRA4Omj7qpCdyIcqaahRFZ6RkL7nqHSMuaStCqlIsVo0NMhwnKwNd
xfEtlYHLrbbx0PLKllv29pEpGe5pmUqWuh62EeSkydVPxBZ1mxFfkH8e2Umv91N0s4fqmE0jeKgh
p481oyTlvWZbG/J+6rsIOpRGklytOdLphWC3z0aGXGIqEtvuhV7oBaE5oo6qwXo8NLmLrFJXJMUq
vJlvyxuHTzXBm2f8XC0i5bq7RTtqGqSyZMCIty4iyc4g+psx7VEIzeS8nwr7b6sZPXSDaTOJhVQy
nOjB0BkVlEFyND4PKioSkgF1SaDrTlaMT/rsxyeth1ejpW0cJdyXTAs2TWzSEZkjrqLevDJb6Bjq
Eqiqe7UIF2Pu2obdaytE6Ap1mVJsWW9R497IHn7sYVP9BAeeN+Jko3roYMH+RLqYsdXE5+yka+bT
6Ng1gNhYDT86HHqURFD9k3IpQvNVWeFJBaK85m0wwlL3Vkawd7HQVUorG428Otkbb4IZiDBMQ564
8ic7kxo5+q4GsxTZH2+UwIyFXsCrMhMPNR/aqawrOtDAWc+kY0bZbYW5qLcGBqNofyQWl7QQOwO+
3spHXWD6Io8bPBlzCfHYMtbG7K27GQLVhgPIgGcUJyO/mkhHIYGnPjuU31JkBeKtk7sNb+4tQJVR
SpXxBFR/g64/JsdCzDb0g47zB8hekpCaTyXTKXpG1hxdM1sacKLI27y703AOCgNANKCyGTI+8gds
XxqzJ5L9YTQ9kY5bB1H9NvO7+bAexss4uBxiCZ5eK316R+eIZG8ZVNu5OvFKOS2Vs4igvJ3OpwlI
aDCIaZHPNw/wU2ANwO+uUvbAjHRxM/w2k9zNlxbrzjzLVG2Yu9nANEMPxnkqn/GULP+UE6upAw4m
q5YZhN7SQMPH6bDv7bjeh3BiOrCyCTNjzgQhfNWpzK/MExIGAtN9RPHIDLyZv9Ms0sH27OFK+bO1
sY/qftPX997dLdnr3tsoW1AdmW1UBckMxmcbAgmrTCRSL2xDTxPBQ+A7bzQKkAbAJTiR10cPc1TT
C0YTgxq8siViTPDp26UMFETOYWbNzV66UZO9ka5UmC4ONkcjeadvotfhwslG+f7AgerQcwv8FZqG
g58dlgyEG/PYcKxMasCpHxFv9IZmgp4dhlWrpol5gAmW+m7Qk7EKqX+kwwpNXF0ahrJNYPXOTPv9
sM1jIWBMDuaQqtZKev7lrVivmaKd7rixn/tef7ZASeswhWzigx5NmHWIGiZswzX9k16MzWq3k0K4
QK+d7TgbDTqYABbv+p//+Pf/8x+/DNO/smNaf0pK/wts1yRlf6dcabQrf0pKfyA70fNTa2Lj+Xk3
B6UVbhIV/OkD7eN45juzAdSX81LRUl3ELjDvi+R42xiA+KZIdXeeJC5yN8lcTLxgqCYiWO1knsDk
PWUHiNcg+aJneR3DT4xGF5PSyuYigodhECT2MBCrkWa4QbOckGKaLsqAHyB8ukCUiWDjh+NNxLRb
gI0WcTzWsQOWjv/13BC7+leo+XdzI4bK71AzMa672rXN3AzyohszN1mXfsQDPy/WysrTeEb/Yqyn
PC8ifqCgQblYfkICPsranWYyVV2ZydhPfS7189gL+xgvNFlkzIJbcH8BAXT3iBsf1RktYr/LxMp0
JUxGgeEXZQUPyGUlukXOKhTcLvAYNgSNg4WzpId68Vkxn8Ywf7HY6bE8grWxkzyPsixDY7IyrMQv
U8aVR7yU/UXXdmAndiZP7CXZ1GVZUIY9voM5z+Urcu1gTgu8EYahOcyiIoumRdefFYU0Ls/KEszP
aD6iLcb/7T/P4x4s/yCACGg2MEehOTHD0OvTju4Le8MraYyBxyDjtO+Z4STU4Sj0+KvvQQoxS4wI
i/2BP4KawjTuoxWTQLg/5WXm2OEeSKkHGQVcM+LuNM39RTzhMRu1QGimaepsFA/1+gvWbjFAmyAd
mDCx3ZGPg5F0iwvCwLZHpgmpQs8IjHAUmNw8KGIv9QHP/5rWKo3OX1q9dapm4PGhQkT1T4x4fHYI
t+WwnOGLPYihWrCQOBe6EUsNdTF+IRRoZgYUi+OB0MOvZelCCwzBZ72FMISEWBB+FVN++znWRxZB
Xn6aMm+0mccQD6SX0bRQ3Ver0py8hbmkhbDEIOTNAguH/mA70yk/HsQz6B9i5Up+yT20KxOHT4HJ
5CWyCsqvARQ/4EaZ2ILLiwLWKaLY07gg/KKDSAG5Mb9JUhQsXixtRfT8qGbOJGWFHRgtklsjruZa
iJgPF3obiEgqEB/5gllhLNzqDwrwpppmMIv0DjLiLeFJeJW34EP4VhjZN+RCrhHOLZikSJ6bYMgy
4hwuZZIjbMmiy1VdLuqiD4GIfc200zK30F0o3uK5dNc6KgQhDJ0V2LEyiYyCFukJE0X73Qzujbvw
MGZuFnH9V9IyeJ5zpnfZFPZh/Ky8LGEM9xYwlnQgimSRsZVpnWbpDDdMu1MsyGjKY2iS8U+LqEtL
yXdg3MctQiV4ezyHn14KWZvi+fmShDArbfE42qZVd4qvSnrMG7B7VtA6TGvzOKaEboknL4t8I5Z5
d/kn+n4LiTDMX1+QE0uOdBLKQxZwER6ESMTJPLBHKrCH8FKEITTFwwXRsLqomaVC7iMRxNDMGYyL
1BABA2H8JK70CdkXdedJPwnfygk8hFIPyfgVWVw2hM8D0wSZBjzF5CkmP4Nk+DMM2spE7SMKzOFo
EuA4DEYhj0kyWTXE8xzWHoEGuJv+iVAJ7OlUZCPMEU35ZvgMGDFDi0D8BN1EvQ/FmERLIfBkwkZe
nx6H2bfbSS+0I8TdEAlIkzTqmUNkYhBuFfhm1AsCNeTKkZB3GMCR6EW5cBROTERWIKQmPwDqXorW
HIoMZe52+PWQSYyyJ5MztFGpB2UXrs0AEXQIQk9cowhmGvA8GSoUxg96mjDUOWNIGCLinJuxAkTK
iZyjj3Id/BglTN6Q5/3meGMquJmnoaOlT545GSUuNEM/QlRBLxiZ8Qw17E3ARiH2Ad3GYkkCusay
eCxLKC8xRyMboX9SUOEi7Jl0mPZEv3uedJTH4C1RCTJbtEG8cMLRkE7ZeD4DuS2Yo+DoN7J4NOLB
Q5aaOWM2eAbeS5maUdhHwRBvr5D/Yerheg5YB3PCIsAasDSrJjPClYuUDrEcUI8sEjI/jYV5Uzyd
E2804eU+LO95k0nfW6D2IaBwNPFiB3cKzufYYdqHQZ8F5OH9BdIBC34iqgqDB5ZbAFPCyQW8iTuV
RtFiSMQ+ftYgZAr46JtJkLlzppKJAPktHBRPYENXEfSNwPGCPi8xYzwvHTDtNOQIKuJ6dBEwQXjb
Y80gPweEJE+QjwWqCvkpg2JtUppC6Kax4edODmyB6y2RdTAcA14Y+cAvUs9EkMZp6CElRdmm4Yjm
wIHISW52RCF5aBAfYY0QF+E68H5pZNSPSFu6Iz2L8yhOeRLCV1QrL+K55cWsy+MGaDUwdxjK9X+n
Q+utvwJs7QrbFQ3yBAFp/wjYOqV9h0PtFXQozklgFIpBwJBod2bvK0dznEIiZyLCyuXFX6ouR7Oh
Yb+Sm/n7Ai3RAsLhonKRhYwG8QePyHeRCbiyCr+IAlO06K/XfwEzEdiITRHC8szvkwt5LN+/CV1k
PeWRRH1K3+RSQXKIQyC2+N/yty6+qkDUc5f/DFHDaLkcHewsWGmWrPC7sUNnmWGW3Xur1AGbyPpw
FS+DF6SrebyQ5QJjLnTqca8vuhQJjXgvWE8ejqrKWb4YaQsozVi/lPX7qhGZJPCF/GDlFtxsoU9l
UuRaNA98FaGFv5Ml8pLuSj8HWJKoZP4GqghscBZQloyWtiAEfkMdgFVIDX5BSzkLlLNMBYNkstm0
+ape8NZMkAVt+kJITAtNC16gw18VB/L/sgOKqohEYLHN8sXOaCZRa27XgCwF+4lC7EOKaGBWBfIX
QAzmpTN7Zg+54wgk+KIR3qMR+eoOYgelL/8yvi+xf3UXA8+SaMpbrrwesXeTsa+FLwiYYv9gyqKh
mSbgG9aTWABAO6aMsfPA78Rm9kgAEJoky5BOrBmbMfQZGZUNpHkRvsFcsDigWcAzgtxGwvZsd2gC
qGQOzJ40gX6QsQQhAB0Ma2KF/Ybe8fqg6EJ7NESQojLx0jLZDgIMseeZiBtR1sAf6YV0HnJAv6P1
mLZUtul6gRdiFsriFN0BQCbpyZXCH8hV4SbXHXrZr6F7HuYGDxG99VWVuD5HSGOIJJXfiDT0w0gH
pvQWbZUKPS/Svqbr3IMNCZByXW4SRZg6I9uN8NE5DDVGo2A8MGERz7eRjRAOwlUwBP3p5kw3whNV
zIoAYQAT39WYi87/oive5xV0jY1yDEdeHKJTEO10IwxHNqL4S6xQOlp0JNhmjp4QFeLYQw9xn6Lp
EHO4F9wMsPEdQR8dAAoQI0H0kP1x5ig/LJzRHDCEFSYAYoRCWPRDVgscwSuCcNFzrN8QHWZi6HC7
bAIh8AWYyRfuMiwcURbyrulmbg/FEsyT4VBgMxYQgxlyE1BHFnzhz/Dr+jGqiy5xm6AjaeGtQsjB
FLTDosuseVhL6KSJx8bTqIcbzpUVnU6/yEjWFqwqxv1Ky4SBLTHkcVWCcwXTy2sMY3rUTLAs9lmJ
O1U8AWL1o+s91kiABKNgFQQ1gYomJovD/jBYpDdkX7hnm8RKMWamx1yksxhH6RB6U1/3D/MBrZp9
6A/KTfsoJ1QxAsXDj4T6ZxXki0EwGyAF2jBx8oxGwk+JOJAgDUAjQx7BIYwPgzyCR4UowD+jFKEJ
+UFkk3DiOf0RUzUBGkzCNBWMtsAwmjk0+UVUE9Q7LdFpG9hAo6wfTk2oMsUVlrJxFfvkC8Pzk0Io
gIe+mKB9VhPZw0NkQfMa9voIeDLSE28j/vrFIj3gzJpBHCKhFvgzZjDDAr9L/jcastaUXen/sWvd
rhN30ih3KNH4J48GO67P8qlcRkEik7rF1AVHhuJzg4tRlfgIkHMiB1glUSEIL7EL4AJeFWEogBDd
AUTOEMHIYnQA0gn7RtwbMkDEIVNNgziQ0KPEAkAoIEjhC6SSjeMB9SnSXOxJZCKogn/y3Po+AaMO
+YfeFVkWCDQk3ABkj3Nf2oCRgHXSa/w/qIY4RM5waWKbAlfQC0gVXuCd2QBYayPp5PFQrxuAsMCL
+BVYUHgT76UwVYhMERjFQyYm/Akgt0VAgs5gG5EC0rRY5BhfaFNAIaQYCykCzOSZ2D0xowXriEIb
oEsKkJSWO3yfGATPi31n4PzNajYbfw13/t9q1v4Id1br5+p+vbKaOTYNM8WUpgPR1eznY4qhweBN
ZgOwImaUoALcZMADAJ8sNmwsKpw1n6Koo2gO2JF7IA0Rr3j0mGrhza99gk80+fqURIFzr8FQaTL3
wSxoAOagQHD/pry4O/uqFMgHWoAg5vgIxc2018kccZDRlxz4lLmozCLHAQ3bgPy9EDd3AWQB1OBr
+H5086mLisrcYmqdZVPeFUnP2DCJv/jjK41kBwenlM27GKAM+xcYYAiiwkxZdJAESwYuZ/lFcBNv
Yfeg6MwNTH7hnsK8ESr/UpRQ+lecY1kgOmkIEQvYRqLypxAoTmJ0lqge+UKc9fCXfcn160VCJKPh
QB1BilzGKyywBb+wx0aIj+8SRUjXUFJmqBcjmB/EhB9rBpIT9M8asucmkgvDFk5g8n59io8ONx4G
LEIVCMOltASfACZQSoSWhKkdAqp07C/osuiPdIHYN7Qg8+4AQL9AeOV536MnWBZCM2zRAN1wrgj8
AVjhMcAmcvCFK5Bb9y4GIhoBGDiDqJlHWCNkI5IP6TkkUFj5Ikw7xGdgynw/MAyFM/gGARKtg3dS
5oDLxSKIIkNAAT35mi5/E/ZQ+4uohyYFVzk1VOmUiW6S+Krf+2/fm/r6XieESmJ08NUIs/rwCtTt
ZmBjSBUdmmSgWURPwQzCNDluJkihqrtg0ByvDK/DERA270CvOKHAGAn2ZpjYMBCoQjx0NBEl4uNG
QgaB/ItvR5jA5vUkGRK/MO+Jc5wHCHGh/mz6gECBPXExQil4TsVPEMQIKbiOqV94EGQIdkPhYAVj
5kF5Pbwb0C7PEioUoxeqH5kCTZCHICIMQ0YKtQGqxV/1i+99Tx4CLEAYof6BurJw6FIxKIPQT5GD
fqxnX1TtL5gn4XFQax6H2Bmp912vmGkQue37jr8gsiCARRlFjo2JwhMKXvzzX25QtGr/U8ixiI1O
u9ZpUFSYfYo/LmLjcaEm6v2JkEPkoFKwIuF5gdH8KAG7p/wpNp58gstxDoqYQzSJP1lYSAwjsXL4
+mVGDEQQyo4YlsPia0Z/ZTgCSVxq/D1LhThpheFzH985eLIbscM7yDEeMNWQelxjiIXH+EWeijL0
RW55ztc/KpZl901AkVwh4tbH8w/sCh0fFvkq1oy28i5QnP1QxpDn4vjrFvRJhDQjEI8lnoZfi7YY
xIQ28T7uxK/JORXRKppZKFhox4R8BAcJAX0tVlkbVgxF1GVP0rXnWTebyk2iJFHjyFJuR2wLW37R
Bww5YySobVH70ZS5lisQbyYAHawVch8PhfRwQol8Q4pNoX6xvTAjsBukfbGYxZX7y0TEZPyiS4AF
beLpZJh4PrgbdgHTJnhApUvywldXoy6+wlyIHNkHkX8/aF8MLVrHaSO6iokQi08kPDgdxMb8Bibg
idEACRK8J70liyWIQi4DOHzlt2h/mwA77oU7eSagW26Vh40E3wENvn4h3Ec4kWQTBCxN/2A7XHmm
+Hy4cvL15/0ovEx4xcX/gbwGVwg6ROoyhCF2i/jiUFVfx+SI9TdxcUEKYA0ugnPMIR47OHhGDwSq
blCCzDTOHn5yhSN4FNAh7ih6yeYRLIuI99Dl/5rb6q2/lpmc2wMdttqVVutPMvPT2K22hx3sRuCU
TWIHdrvZTFZxVfsdt6FKaSlPLlHLWVkbYx/KTnole5ub0WO4DR/ptXs3rzFFGTnRb54JZViyS4/q
XtmH/GNU1As1QVCP2nslgo/KYQn/L6fqrLe90U5hWetu0ejFndHdeVltLFozufebmuqj7M2UCBsh
lbSqsHV+tbdOzeIAs9qbc85jmBfjQ483no9bp0tFG4OsLNk7JESaxADc0BpWrE1Qychx53HkhrgL
vTObZtnf9Tf0eWeUJJiVHfOLuzar5tK82xtr7VNTx6iMObelxhwZb9tVaio/h1S9OC4q0XmlP6M3
RXmMQ/9BJDCBBbrSC6n+Yx7McdIwnsOjTwEmW8IXRqTMMs5OWdW7VY8MRoSjURybMIePuY0ORLmu
bCwHvingrdMzBx/e7Og7BJIkr2JPJER6tHYxMRF2mXAWCmQQjLWaH51d0GyplXfymtOdPtmdEaeg
DaIxTCr+0WhIT0iy3y9xQspcJmRj48HE0FDGzyWiDR8UBzeNMStVZhZfPlH9awKQPH6TTEe9nRaL
fnMPVkn5B10sySCqpnUiBY4RuQnU7sZuUUyRaYvdM+da3Jxz2GDWasbe2+qIEKXn4KOag3f3FXA2
ynmHL/dEa8c1oRQcJ4uOlMn8eXKgsK528d25EeJBlYS9wXkXI126BA84W6vjtvWiHl+HZCesF0fn
6XWcjbfpErjR3Z/Vlcb3DrW2WhyJHVQoO9CtObdB0/qY1GxI3gPCy7pUPC8PyCfzWpmcZelRK4NI
jerE2pt7AGjNTmpGLSATDgcpTgQjXyiUqxo3u7Xj7Iy56USXi3s4dSGco5y/V1tmmwm1zv6ueBJo
ZpFwI+Kw04mcFuoQf07WZ17Tb/9l3myOjxPDzPnmOXkb7bpDfd8JEQwUWVTL6GERr0W8Ief9dDlZ
+oBODjdeLCIRmfmVXYvaCYtxXrwM8j+5lZMqzUgndDDr/tltEoRFGj8CVtajU3/NHsCxV89fYdPa
NdQ5ouBsWjJu9j5t6Is9DusFJGLs+o/+0uLczia+3Y2SW/aXaZWSy24pIyfocGPWh+WAonV6bxxX
qtvWO+9A+MyzZJK4nPUhsYOw2Smoaw4j5RWrDQXBKAj5i/XkLD+E1GRXak1MTlyL3oRftkhPaJXg
SU7aG/dwbBRtmPpGnJxPbRgYN9qa+dIgkPEbKAXLEshc84XuSJ2mG0Z07l5pvVibdW/vRxS3984w
AUcgU8p6VKz74jxoele9JQbTXnoPn1QOPHdlwOtqaT+JLRvD4pxFUSWzqYnAyW7GxwXDHYxKtjcb
DvFYhHq+XFJWw/s/HzWOnR1i5Un02t4ue1vzrokzI2yzQSzbtOZzOoX579g2bENMDg/SVFTX5IHX
jNVF3GUvHT2ctXswNu7b9GcUsg6W5iVtqB0yICLYEPmFH2KtozvPHNuV7FxQ9zDcjJYmL3FoXF+C
vXUcEne470+JbdqqE4i9ZewI4yUrR3BXHHXiT/uDoOIIjR57Egb48HYWdQKq9rq4ekhfKyJJJMPb
0tWrsTevChujMronJ/dOz/feXp+G+3736vscc/U5S9XY6/eg8kP467C2Jns6RyW96luRAvOsV9lm
ZbTj19WsH8kOZ41jOQJ916Q/PhHJ+nFvFeNBzcy92SzeaAdCy3iz6lElfUxkn1mToJiH7UAxDpKK
5VubV4cIWwKNyKUtAYmcSne2HBpCileNEtFbxiv6/Jwn5e7LgFS2g0Z2NSnq0/n0KiWrRfZvo0UK
srFXg6xudu1itrLGRs6rH+rkCqAcOlUxOfSl94SuGVQHpLQYOX0HT3RR1SpTjQvBOk6ROiq9WZwd
NC6DjZwiIC67Yop/ZmVuB15bpQ9jQNoHh+w/DOKCVQTeSp/65CLanzB5xcgB1+Ppgrjh4UD0yt18
9SoaOazfxtp6mzR2cfdW2c8lUhbh0t8QL1iW5vpVu7YySfhCFXS7mde63b2kelXTnUr+i7Lz2pEe
S7bzqwjnngN6A+jogj69qawsc0OUpTdJkyTz6fWx1YJ6egSNDrrx/91lM7n3jh2xYsVaozdC+lNb
u/HZBdvlNiQHfaDwCG0WpNW/xByAajvv6/3NGQLlRQuR24DgzK0DsxKpSl4McVJgjx4M56BOTr4W
7ArDUm9acWLNH/G5Pz5CnJxwGXemrfxT7yX7R/TPAu/sOzumobgbwbdfmdQOpdB0d70rf4jPXzdC
gOj1h9rBCRyKmOJUB0ajIC5iCmQjAAex9/U988VrcXf0E/w9xS8cfSdxVYnOIQ0GXwmiU7SQ+VJ/
CLkgg7OK6Q5U6tOrvl6yhMh5vWh+mNufm/fCza8CkSaDky6useXa1b78smGOGRoh4uWe5I7wg9mH
7nly/Ooyr+MwPz+gpU8eF5JT7jvOF94/68cl87WNBQ05Ckz40wJUrdtqLXlNsBEJRwyhOnIAVXYn
O9+/G9YLgjDz3jbccDh9XuyWLvuI8BUF108ioZ04EktEc5y/L3ih2tkFBQ+n3l/JQSBmo4a6hhZn
hpV96b8z3/A4vdDwEccLkLpYSLn2V7wbQbDf030U1GsDzmwPP9GVIdfG4QXrPR7uY0XwOBfHcn0L
RN9PjgJTKDKzJ3SvK//4cEoo1UT8beJMIRzfj5w3XEATlfjb2r7WzifRbDtyId7sXxaQ3QIh2xvD
KdiUVL396hVhPvfdOKx+mrDdnnPnXbHH9ScwRIAOOJd+emhWnSO9Hh7b1FPWKxke3YEda/ln8ytx
6z1yN8cVlNrRnf0DI9ryFZmK1UKHfPgI1tuXfJ/5SMN7pwc7+7gnCQp/BJjFRlAdh6vonUkHHCmc
rywk8pt25KvOWMEatmKe1CW4Qds0iGK7Y/pcHCQnX8mQveHfx9u3cYuc6Ed6ZML3ZOG2fQwkT948
IBiiEWl/9Dhf8OvS1ehWwf1qtf79I9nnl27V2wkbGY3J2c8+9MFhKrJM7eJ3+Ko+FDiyzbXkqO+h
gb/03CdfiDzgS24zG24dM6//KOy1NXrkDn7qDk86o5L246Pyxs1aRpavwHDF7t5mdC8iR31TyBhS
v8u/Wix5LhaEznN0zY7Rjo20jQLso8lpBRu+aI4h1FqF2Gr+mgG6d2Hy1r4hHHFleuE5DdF2yhrb
eMlPWFhKBHYuYtNT3PqUrq3e3iBlQgComcYQ7J/sQGj6id7QnOKs4CW4k79jL/6ZHPHAMHEs2zLT
vy2s5FSGkduvs716qM6iHihQGQmmB9TDd/omPajnjM2CLqxfecMWn0x06EK+6CO75scqaO3+Sk7s
3K8SYbQKyovX/zLgjhu7V77zkt9HFLvwUw0GlIr19SRsUtInSJZtgBFpdmD/h4aPziqGe9HsyFw2
K7HxiViiEpC9MaDfutaSGo3hR+RNh/oavdcvCJ9tJeJkvp532md3s1FPjC4CwmZOvTU42ZGrHj6i
ff4afVb7vHS01o+snfau7KfNzAjoRvPK7fB1vzlOdpYxUJXd6OvuTJtzxDJPV+3aXRDJYA+p/j4P
rGAMxws3GxJd5Ge3S+n2HyYiW/jaXduXO4qE7vgmH8vXG7IcmSOgUTIHRWLXu7l2jE/9Z/Ywx3so
jrK6eYLqKV8wh5l6MDjGE5FM/onW3A0x860togl+zxdvkRFEv9dNzxYXV1vbwle5bwn0rwMc+txr
UFIF/83tg7C3mLODY/+UenmQ+MyVFS7qHZ61Z6A2hAUteL33vCXBF3fdWUPz6fgeMUFuL0UQ5jE8
wWEneu1W9rLlWgs3JdeueGIvkV0RRXUne5KPwgmnekcMVR9HR5tHNdjF9ukDdQU38SHThqjaPhnH
+Ev5QDc92cuk+MxE3DfimxIYRFczsePMNV2JuyRxUVvwDO7H2n+MbhrZpl98COzK72wvoQT2rG+T
5RdzhWxvzkEgC8MqYpvto6d6y3XvDJSZR4OA+JRv5isP0bsTqRhqonK8/UQrEvoAnn0Qc4j31ad8
D3PCJCnIU3m+Pw3XxBl3Grd25eb70stoh93dB8O0K4lfOzsqlykCwuz+hiYlQlTrFyFxFdJJ/bWj
sC387Mhh5Lpozo2tbZmEsbnZ35h0eTP8z3IlLyN7mwsSIBfJvzk/pq04dkq8V2HzM/eyL+Tg7rUf
yOkED4Yb9vKWYY+DTEmwyjh1DDUk7le7N4JlaGH+aq7yygjElehrv2M4uz/C0oRbtV6xr93j+bbV
dB/lL1yHcHrJFS8a/bGyTeyFrmhu7HqnP4+RXTNjTHXL5M2X8Nx+tPtyJZH4TW5husY62ato5imn
knf52E9X4bc4G+Wa06AjxrE2v5RsJZzUw1w4KNHlrcupzxNXS9i4oQYT/1X4iAPxOGTeffANTEuz
p4Yg+BlNQXtnonpVO/cmRI5M8eXAcE20db1i1W5vXqfb0W5cD1wQEvV6cbCcS35irzsJIYkdY7pb
7ixS9ltwHrYKkzoPuw/v18mWY++MghcYQhmca26AfrZ/yExahOZOpmR/LN2HF8uRCLsFZjzccYPb
HRl4/0VVnG07++p3vZNCxqK2ul2R/qDi0uwjUhfRF10TrhtdPBHFLI+7QN8Ip+a3lG2FzIJExC65
ZtKgulpwo3rnjWfH3WPaGvdawoXfICd1Nm52wSgd+uC9jX+z9W0hxWHfd+1ZZy7q5qiKg8LriKy8
5CrSWvzCc1tsbP04Qnav7HKXe3nYL/VGYfcHXuqz5dirZSbr62ONbOB59JNQhN1PP7XAOpMrTR28
atMQBSS7abySdHkKIgQTs8Dk5pkCrQrR8bZxAqhQl8Djlu1eoTfiIEU1TDbiCt17jOn0w17CM8WR
KzHXUBxfe3JC4bUlfpETNQ5KKqSCd3eDGgiBpPq+bzuvYdBrCM4Wpyf3zs1T8nRzjq/UK2emiw5M
aXJNSy84kqOqvS4AHNo/TtPNEVIywm5P1W3z6WWIlsPOUnecNVJWSiAmSQgrKCLwjEsGkFIiX+9p
DJ4NLAPCKPY6Iitir/sq01/i6+AjiOPEF3NwHvvqdzpljClh3v1ukNkzevFpILXLaMKLpq7Y7OAO
uTs/a6Ito8HhZ5E/7hrUD8PHiqF/xB2Qjfng7L5Zq9gnUvlU8s5pV7ivABUExQe1RblXKelIC/GV
OqchefzK8NtLvmOMaZnEYgJxo+2A4UDZOMUDHyiWWAR7i6yQYOfVa64OG+F4uJZLbrlc7WeEur4M
nwEla8esFU+W+SBgrS4AFtnQcF++5SB/I0SwHBgeFdwTZkD93P2NyELjmmY9FYjzVtgfNUmXt2bv
DCvLqXnqHI3EvVFzbNEAXEWHnLeKEdQPFqgcwZtz3/hcOivJ/mLpqEs+Dcsvw/S0lC1kh/4yGZiQ
K4+MC5BNcqm8a5uSgCmTLZGOuefLTCKaP9cOVWvurRQCnMTU3ZLM6068pvQ9kB76HUl5TgbJ932q
zq/z/XlN1kWA7JiDuBUJIq4x9nBenooUkli3qxuzWIz5kLy7lzgEzxKZoWmWB9UFgjc7p9eJAbKY
YZ0swMnPJu/jSC2bylzFXhRmvL9Twc+jBLel0CLXZCjLS9deHfCmSMkT8IouTE5z8Jp6aSBt2k9l
vyah9gQvcd6Tw6zYGmV6G5hhR0yona9yFweUv8nNfiKnxDAeRM5cYn28GtyPdBsfU5agYx/Tja4I
O1pAZaCd+OgWYUvERAPKM+aWlKBw1tZSctG3RaHJbZyfkZVKlnHzpaqOt7P7JTkpw8jAILvYmdb9
Zlo/nECBJKHuEsvRfpINs6OM+8lhFgqu6WtX6bfzraBcPU4Sv7In6Ki2cRqPDMddC0Q5DvOhWNLh
mUL0C9HIYcDzZJuo7xLTQ2empHk0FQ+uBmvR19wqbk6POmR7H9iGZxQ1T/HM+iQHiQnOLUkPS4iz
lSe9kCIpL5sFIFvNaMMw4weETNxEIvgZyWtH/1r/oAkVVPveeVw1J34b0Q+w3kpQsQSepm4La/xJ
QYGWIV0sl9aoaF8bktNylQZfBcPyX7FLRC0QjCExXx4b741nRmKyLEVEdoEoybljF7z67wzOLcFm
AZ/IK9+XumQp9ABM7TP95a/6h6FZcunCvtxXyeEVjvHuwCL0G4qVpfLKTMZmDU+gSmJIMeQ22Zgr
3MC8+jTsh4VVQ9FqU0kBbV3K3U59e+UM2Bf9CN7xeaSjnnviMoUGavj+CGevOAxOv8GbwG4+kRJx
VjpAFw/JvzPKDQlysknsePsBwNXDvfHwwdG88jQCTfGbuOTYytwO65fHmok0QP3BPyx5WqD5OFrD
+nWRggwb503w3jOXb8oIDJm/I6NaYgRLoW8bH8Hu0lZOz+RgX3d+3tl52n7F3t1Bc4/RWJlwkJAP
8onUa/yvC2psjs42J6SAM9UfBZ5AQPsHCmmc00OaDYJ/oMgnnJaexYlbQqDicw543IlHJcPYPt87
gR9QsNJi8Dby+bHMUXUBZ+fVZPzcsi/LZPjEdCg/CfTPe68p1m4Bk8u2wtxuHaSBShDNnWqTrita
FUwQ8xCABZwdWZtzAHKBbMcqAumxORF4sg+Ru81Oe5WfbC3o3aVZ3UNjVzkCaF7OFLXuCM8H9UTs
tsUVBQcvFDiEB03e7iDB61JZbnSmsRMmwfeAd0666bjnzrDGBo50Dr5/J1y/Ery5Ag+m27kFtWQL
3yG6sICBsidjpc9gciPs2+DlTiryWOeBfJGCAaIM9jOc4LtzAxCWLxMh0ATO3aouVOx5SReJWqvu
DeFdXtfvbL8p79MaVQ7eHVI23AktD+iJCqkHvXZ7p3FuF3YKI6b16nlwY+Qlhm23fXqs4yMoDoAj
+4X0kP9gGtRD1DLoZPsXWfktn3SSE6fxRIq2rYLkp9rmHBreXgQAg6jfExuS87ahsEV+gRLJ/jBA
gmX48gnAC3rGuDkfgd5ON49nerC2FYDczgB+CVt3n3BWIvsEhPwIgbeTdRbkvHnFXiO2QLaH0/q6
fKGH8VbtlqfIYLk7cgVSkP90K4yb2IkB2A1YDaUyY917MiogdYlxfzm2x03uA9CtY6d8mn4eP/nb
vEXhc7DCXEExyS1SJ+N655fpryWDjQAcjNWzVr1t7JrNA0LfwM9rQjI/7ja8NskyOFju+b1druWA
aqd92cfEGYmkf14SV8dyXpAToEPDCpfOz3pLTOcRbaewYy++4UXOIDmFi/P1tDWpkGKXu4Z/uOBm
ZpUZsDzpngwnkG6ST7bjGDPXQrrSziprGPmW+1HsPOl9dlf35WJbddwVGVv4zJUeTI7gTiwi6oZU
UzNT4iAfbH5MzQlLwfObxTGZ2eg1068Gn4h8JiEZegZEhvtWkllHqGzwbImfdlh7k9+sNk9iaovg
n9YF+Td73aPvwkQmp+RkhQUAfeHsZrA3vmSFoucqImuk32Qyk8yrcek9queC65GWAcjdsPze9Zfo
xOETXqbM7v5+PNE88xXOA10ZMZD8lepMX5Z7Y6wYvSmyNW4CgAy/2iegZ8nqqdkDMyqMZlKyM9rL
oF4o+VegyZyDPIP/WwTTW+1SN1XPVNCAqMHyfGO/2VounQGk/9Sw9qvTneaVN3nTBwclZKd+SUyp
0vUBQtScjehsSP/cOdBchFc5U7FTrzK74xSoy857QYJxn6zNsKB5geeJ1zvCipKPqWbZ5piZdE1S
l0e8ZnSVR3vfCwH5gr0tnOcFA60CdK7IXLNfyaHXQy8pf5IOhbPXAuP4+vGUBdYq28kBqeFx6TOt
SxczUQLUGxWg9YTj2Kp8SZ+EsAvvvhlMb1UwOxuUQnWOC3nFL13Cy69JwCctwpJxTn0dNHH105NX
kKZLgEH7iSuE9OQdjIF3bnGA501PnvR+Mnm0qU/RYkfvSyXAKjh4v3sbS+Iuoe3lFuF9Fyf2t0C7
D5He8Oatyyd6e07uF1T+qXPjyIMneXQcN6DJznO7S5455cEQ4nDMSDeJBM2SIDkxvX1jTeF2eKeK
NTuFOIku41OdfaqCbCfZdDl6H5ISdyV3xmFgHb6pMO1oc/c+TOKHvq9WZIahggQ/AD9t1CFMiZtA
hK8cTVvf34lp7Y4gRNOU8OmcJl8Mv0WEBtArIufoVurLHLTBK+O/rMj9R3RrXiygiH1j5hf5kF29
omXxzDt0r3P4Sn/B2cwbHPosOKGi8ySAQ8/eeHr4J2Mbk8zQo+MFx2F0lDb4nT4dkpVKcvsiwjuT
nXEzrk1mtzV0AUhOyTdNoueCG5LM7QSadQaiKAXqLZts280MjItOuLQ5Jp+XONOqL1nc3pXIlY6d
fb1tMvRAFuWERXVJeyvvfs2bRqfNjTnjbJuZ3lh3B0qjZzFiKwCxJmIbFMDwWNu49QVCKzBl6m6A
rFZZeNxXAR28Te7q+5lojLTQHnVC22jsHSlKHcq0OtmVJYeeMfNwcp4WdaEsGOndwDFIn25etMd5
VDWwgrSr3fPc2xNiRNrKanwsjidfFZyx9+QDIC0SLZube0dAYymPVPvNk6wtzVZ3eVOZV7dBz7Fv
3zmk7p2FKnZ6kMQOJ5s/OdZ0eMPieRbBWWUyFJCCH0ry6nrZKtOJSEkQGkenpVMx13ZD4XW7Zr58
20nnFkMXv8aKhk6ZKm+2vb7LP4YaaNHGQFh0rin90CInrsMsJY9y+yWy6pTPuZfpZ5280ssptiTi
tOpUTKW7IFL0RSu8uHn0LYsl+ONrcgY3ocW7EtF/wLCNvkfKxZLt2730MzwxhDaHfY6iJOd3yWPT
Q7ZWO0cPUCImD1kPL4WXu3hyE0/aU38qD9+0+HyWI1lXa/g/Bu34nCDHxnjuA1hkIlV7xA4WOdzM
8EM9oHOkotVV+i9jiAW2t64vvYMoFHSrFM2YaIcGAbk7QjSJh5hXSFjYrruXZB0K8To9FIG6Sf3Y
ET/3ZCu76/XhZywOcQ0Ip1iPpHKSX23pda4MupTFCk2PzwmixA3hHJSevGrV+uzskAdu66f4qkMW
QBql8W6bDmnkxDbPY71KiNDKR4SM89fkWccH19htRbfJg18gcqnGryMTwTQHu0OMQ+an4D5LaH7g
H7Fp/RQQOiCQPUvecCgPxoiDtj1sOi+rfRAajGUePyWCNHS63SyAc3EYN/z5ZJ5LIsuDqJc9989L
IsMFxMDPNvaJac/qTgwXhx+7WGPM4ev078fwOfcN4iFQIU6O2LUi0iRsi+dBtDHeWqub4iSdgJWI
7iKntKIvn2w57rb0+2jBSAeaXz21Z0Y+VOyW7hiXR3ttiW+AzIH5kn6r2/JwW6Q/Hp5dhEvQUfwl
Mi9CFZgthulR8iSoqdrBXA9nhDIN0rmc1Hny+CgO4SHOB2/tT8J6/aBkSPuRlOxt3jze73RyLw8w
Nve2fVxr7uz2ZB0pl90OoYnlyhOORAn6l8EzwXN7Kt1v2A1kqtVG4PbXNwZI0MweqJ4XDs6DS0nk
61cR3cIhZGW4+860UWW32iOXIXwLIaLTX+QDAhnPUoXYa2QaN8ly+8Mt0EkKvmnrrnv3KXKE0DxF
nuDSlB9+NsPmmYBOgs+F69FUx9bGFw41F3UBGkM2597EfzPfbf7rdDcsRhNRPgPSPWTURaDrL1IC
sdS1s5qinkmrBhmouw/kxe1RkVM0LowWFoPCMVA2FYhksSGpoj65EQUsrikILqG1V5F5GUCqEb/n
TtTOAPhLHlH6FE2pT2vaQDGPRJjuKseNMLpwFi32ZeG8FDaaEpZL/Yia2ncITY5c+//NHZP0fx0u
+Of3+Dem5qybOca5vEeoFVQpOLZBEXOEvfQZHVuTK3ghGYkejcuXYTfCglmAHeqy21l9XuZDHmFK
uSUhsUT4BrqnhcdHcxpYSxcEyC1YktgAtiwMvQAeLgx3VI96UDyDZ/YDZMJIr2kf54zCffBxMwyE
NVC7eRzdjgjUB91T6ZLOs8xLwCxhAnBc/WqH3vU+4kbfvkD2IlUZISYggkbA/k28gcxIPic7JGUE
HqcFqe0ZvRi+mdOzKklIUPz2VV+06XMCOOtEgxnohvi68LRKV3OeuZyxOLUx8Kh7ipjy0zz/8fj/
S1qcu/Srrbv6t//vy7d91c3cpnHS/6EH8n/+71KX/Pv3L/mn7+j+xx+fjn/qRdzyn/7H+0Po8jT8
tPP5pxuK//XT//zK/99P/imX+W9kNjkvf9mC/yKzefxph79Ka/7x5f9bWtP8h24YsqHrkqQgqy9z
3safrv/P/xBM6R+KZKrMv6CEp6hYxf/Hf/tTWlMQ/7FocSI6KIrwxi1FEhU0Mf9U1xQk8x8KTkWy
pSmGhZ67bvxX5DXVfyY264pqqpaiGTJqfcQDWf6bgqSZyCj1DwruRaMIvqn1pTvGzYvQ61lwq24v
3YMI2AppEUg3GfRD5+bKm9ZrGwHY1KS2y9TJz4dt1ZijXXRfQmw+PCy1zqKgrI1HfxyML7ktPyeR
aycenip5+L0nqZ/Sd4maNIhr+fWhcOkkd3h8EoZ9toJBODQaxIP60akr63q/GbApDX3Ty9dyjlsa
NpGHjbAvWa9a17ROZcGzcf+yjv8XVRr5749GNxVRYSUsTVNFvCT/NthSWRK2TELKhT0VD8eafKE0
NqmGUbTSrTIzhsGXNOpGg035mKDTNLpXp/0P9ncAxNFj9ix6WL007u75kLvqqG2lYvhqVdFY48OM
W52Co4tJntpIuIJlYMgysKFQCf/mjUj/HPZ1JKnZJyYqqvxraeofIfMvYZ8Z5RQT8Ub04krC4KnR
j1Ujg06m88nUq9i5l/K0mAFA3bmIs1EGOZbSGFZK/2YWwpKtv78UA31Z7JxkDV1ZSZXMvxF7UwWL
kyLFwCq34HuddVEbX+JR8fQ8uSR9B6NXVWkw1D0aSJEoB4/srth5hGPIpFt71FBh72Uor0Wxsp3G
isa2qJAJpEkW40NhvRhFrwWmdBnUQjnf/XG8G257xwWpV71OmLRF4/jTmpIy7G6KSkvQgmJF9/Nm
tdtqFg/Z42b5Q2s2zpybOd0ly1WRqF9FrLJWKix1WjYrDdtGv4hhWNJ2SBW8RWQABqW83h/iulLb
6HVXyX36YciSI0YazaA+bi7T8MjcSqNAGWrp2Srar1vTmp6ARcGq7lp0qXI4GUk0hGaeWLh7cSja
u4EW5OpxixU/Ypc6KR6Gq8Fs6ZPode6XuIXF0iNxB/EWo1utRVhsPdxCzyxoI49HYDxojUR99jHd
1GLXaU+9JI6X6pBEQrEpi+FjajBn0s25c+q4goPzWNyH8e3RdC8us3ozWKniIDj9eksHMCpdSk8d
rs2Dftd9s50O0QT1wJwNy6vKhpaYdIe/KeYX3A0U14yUBz4fHbJilvZqyZSuol5tSnX4aEuVro44
Gv6saN96fzvHCvbCVcNKzHrZYRhVRN591NCzw6yzsXSwPU2ENSfmzq2ZWn8y8lWt3sAZi9LE4kuZ
vdtsbswZd2whlj7a0TAdRRujraHmWBMOKmxMOcXqjfJcQC08yJsb/jJNvumHYBCz+CIWN9ohdB3H
rnWn7t5chVTqPQwyuGo1PfLjtv8WRqH3jOGJAAcIZuiak7V3yrMmQ0YSBDaLm03Mvhk1sroSBfei
UQ+JWlt+ohEwDfHWOp1WJcdHfL+vRHXfDJifch8Exu1uHYQHIt2jfjHLaH+7dd1LanZnwYRJ2Ucx
aENdAVkk98ZTZTwyEfFZjV/9HH0mlQLZcm47xxxpWnd3/dyVBnUJTpy+YvW/E5xmrFSibYGkPR7V
otxCuCkrX64oKMRS+uX0vCcZb/i+jdokAm3GNBHctzMi9yZPY2DMGSYJLcVGBgEET4XeXw5MGyWx
L+ktMGB0UMqyOMZDXzgiRif2VHfFQZ8hUA50s3GWvLmjlL72xhiHlvnAOJsKWnlEzTqpe1TRZXWX
3jNp26TKh6nH8775rjGBdZVByFlN4fueaAhIWrl3s9TDVMmvjdVvkpFSq2vyxBM7RbOrChi06pRX
UyounabDF8OYxJ4b69MSss3UKVh8JAn7WoJ8pkuRk4l0Vx9DdlGq7FXJOqiRBZCxzkctlTdUilAX
xdT8sSLr8qjLxMmnR4UliLa53292q7XzJUe5mY2l4EUwaBCr2W+zRBMvG7ELneSD1M+Yu+ZQPhpI
rLjT+Lll/Gbja36bh22ZFYgD9hrRrRr8eE5hI3XGszIpmdMbHAPMuvFV7Wjm10io+XG16SNa4Vkq
yP40PdrnuFuOKq7yq1K+9GJ5Uh/KTrxFsm02UAHkjNocV79JnyEWq/PgpUrlygruWRgB2ElXfnQd
lKTcAtt8DC+yYn4VjzZ+xiOCFmcevdwUE8/bzG9a6SPKcc1VrA5eQftTyBoNKkH7FMWZx9hxCvLh
KbrL0tqcmVCYioLm2gBvQFAf8AeMJkiU+HHK2N9sxfLVzMZyraQRLedIwoZuxI7ZbG54/d1FV51B
ejAzlKa+2Vbi+GJkBmCxLkRBpn4P8ihe9aiuj9VknvWkARvKuzbIRD2GqaUY6yG700xVZTuT4QgU
ginY/URCbCqjm/Sb+1gJ6wLt8bDJ+w1Omsvuz6AANrX0YVrCCmsJTyiiIoywGfHEhms9I4fPzPxV
yBqvMk9zebe+VCPJnUGYFZgUAtZzWReYsRl5zQPDg0aHQFIf4sQ06UU2jStbh2r60hrx08yB4WrR
OhWp7pmCtY9nZfPQTtZNOySyCTVGwI83KtorLoi8pW5+r+99hOccByEe6N0Id0QyuzFZ4wYSYGNI
W0aHJl/rV/yMC79BydopLDkO5EZ5Ulp1ssUR3pfcTS8PRZq8TKz0wNqbRRn797r8EG4w2xKtAJcW
ZFh9g8HtYJpfXTIu7ytBkbCT32aVYRuzGjfKrBbHXOrFVS7MTmPUeGUC0lq5HNGV1wx+5gxJCX/g
Tm/Gg5mI+TnvysdWjZuzhDPJWVn+GIp9ovT4mur48uCn+OeHx36GPqY1xeqPbxTv+B8ZNS8QmzS7
Nczm+MfXPqp7vDW76Tp3ontTjWs/dcXewrj+udVbL8vF8ZVEG6Zuddepf7ixjSlSwkrSgP2q/OY/
Zg1e22yu2yhFa9lK4DlObkZqctLG9NnoIkDODl7QbTKukc7oDe6D9pzc+6DJHq+TmD5HbaT7U6Ln
3ixUD0jgL5FMPMin7O02RHYR3TNPHtt32cgvtVFDn8H1267KEWYNdWAOSCeo7VkeapAz9buJ2hfz
ZkSOpVTkF/ETTveJ02KU01QtVptgHZYu0hJ4QCgbc7gCZl1ssKa2MXSsvMy8HfsqB1h9GMa6qLFN
Ve6HZADeGbTs555q1mL3CWz9g7UlxtZZy4vRxU/uUnsyzN+70YJb3a/sJgBLfApt42bcgqwQadt3
yq9ISnBv88bTVAUJbzGDVMyHcAkPYz0lmrWFso7b9/tQp9QB06d178pjYrS/8dSVTlR238NwW7xU
gR7mQE0zHFZbEzfHdhxO8miecpyi3LkVsMgVxENbpamtWGkT4N8I5aXs2HdFs83lfDjfzeI5biUI
vG33q3UaQOJn28TMf6UZTaFaeCpxleZ9fd0xu9lEhaDubnn+meqJ7lhz8fPAc9gRphxxWTGmFZfV
9HE1XIymDAYoVqVHJdVLR+nKm9vf93otnMek+bSSO7jbVICvysX3ED+qvTw2L0beZ7tJzVfFqNOr
KOrvTCyavUKtbN9jvsVIYTMV5m0VxyIouUKOm6ePAIPBg942VlBM0hM+OfCIRxyf5IkGe9uALszU
V0ILczPPzPVdcec6kpwH7PakBEQWFdPW8d1y7nlHOhANbtbqUL2k1HSz1DJ2ozJ3QasXn102+Gmh
He86fK60ipaaDhCvHyEdP2KDhEm7V645iB9JrYy2nmLy1kmQq+p2PT40D4mj6iz34o8QFT4BV3Al
van2dTyu27ZTdqb+APtoqpeHTPeiHoydMKlYqlrRU/dgIm8Ex1OryI8aGU6iXEMgimvVicRYdxR5
BHfXS7zEIO6lmtGcsmqI7aZUb2FcaABy1i13UzXdZreMXjruPcWIB6ChJVuec3FuG/AVWWI+airX
g34rD/k04IKYW6bfmbXm63H0WsSDvM51WV4/pnzb9nHhCHOyfYwCsInAuECRRc4tys9zCjY/p7aK
0d7RuGVhJKW425IWeg9DqdZWxpSKpcZ+X98PpJ0HEz+1c3tL2r2M2XHSCX7a9MKqVvK7LwrVT2LM
/X7KcYZSpogC525+Smm/4aVfG1y8Pfkh4WVeVOdchOKtjlWY9eNzPZlYdiqG5NwkGmCVpaROMaxM
7G+Pjyq6AjfAHTFimjy5sGkk7X8SdV5LjQNZGH4iVSm3dGs5m2xggJuuCYxyaKWW+un38+xW7Q0F
DIOx3eGcPx1U17VlbeMWx0krF6Q1qnEONjU7ZepoH1XKhLvIx+tVxXaT+NEldiuzmUdhDkziSKY3
K4U1sDt3eBYU9syrhUDOJ6ZDFbD/bfMVrXG5ndrwWFrNwROGUW9Dd2DSOhVOV6HCWIS7aaL8o8ti
8SLD9bg21bOe0V3nMcAuY6H5H/p3QUlAgU6z5516+lSmOzJKWzZV4k/ZOTUMNWtc74npOF9VuusW
hzUi0EJOsOW6eIiES+HuotSp/H1e83uEm225TracYXAj4jZi9BTOGej+4n0Ps/U1FPXFNdXDMGdY
p2qKNbeN1K7Q8q/0nlmU2HJqrztbbLC9Wmzq2XprxiE/FfyuTcuQ6eUGS1DH3A928FPK6rHsuFBm
yKy6bL+d4VrJ1yUouUHdfOdExc6EDIxXNWSwcH7GdNwc1Aq+y2DgtDQ6YWs9TF73njMpKejck8+f
ltuI/j3TYewsxnd4ofQxYns17SkK3B9ATLsguL1nLie+n1sJMxYSvToXx8spw2L2noV61KRZIqL1
oarnz9ydEO9w0O+VKvCaiOdMB9d4CNH3po+OElevLO8Z1/waBM2jDOIHwezKIoOyqNyXwBqmxHU+
GRSG1j0OH/qo/ME4ytOweNcxkBPjN7tkKnIKnWI9mYbAYNtHwG01r2BaqLbj+mDV/qvlWLjPHJ5d
Hrr3NO1ejjUyL6ZHpli+yiF9JqJ0LyNw8Din029Rd1XhQyq749LmP2WgrrmFstMemEnW8wNLCIfE
02CcaZZ4tw02lqexUpcsCg9DUP1mqCYX3ryzrW+7DKAwi+J5kYwVK70cm1DnbaWBy1i6l9o8+Y7a
jJXDRTc9WVFcnAoXU0E+3tnZeioYBUdfypx0RSm5mZyjORScx4zeRK4ipp+TH5xSZpN1TYvitOQ5
WI3HrRpMR5uhpcnC3DnJpAvVuig4rHtNv55m51oxRq9Ny56Bxjny/YohDFRn2yD1Ieid9kuGzBrt
BgpFHR6d0QPHjWzmh0Uzc0jNZ1m2j0UOEa9xHg1aJEZ1PIviOWDRMSwWOOJ3OWK6krGgavVhh0YM
EWEl4k1RBlAbS76LnCBPurznAPRC+hiGhK8DNl6m0jCOvdxVFtp31e2HMf9dT/JOLwb5Vt493N5Z
O/IZnD0huSkVbb11CBt90FNP4egzAqormMc2ExMfMNYD8XDmuTB4cYfSMVsZVZ8OOzcYwg1ty6Yv
00M/Lb+1UR+Syk2MCqoH5GLjFj5mL3lqVPNTt4iBdSbRq+GR0vNKYRv/sWZ9sjRD6qOpR+TaMYpx
YophBh7K64GtYI7XpGzDjyzr5qQW7tswqmNst3/tmUlW5YprvBbvtoDZKpYfrQvPTE+2z2brd1Rk
z9ni3E2V/WsQ6bpd0nJKbmO8U9XOmEGiH20dPCsn9bdMlvlqOvFTdU1M+YtWW4V6HzThnKyA227Q
WZvFLId0LR+Es3zNYfUtR7Cc1nffltk+y8h+GgViROP/rmpw+9qMaxIu5brzmnDf++01VH80zUUS
a4PQoM2P2gvLvV2u96kyV7/uSSsPPiUDvR4LJENM2XxRekpkPm/zsf0sRgzDgTUhLkirc5qRNN46
EFA1ckowORiqU7EGn6sYmFWNycJzi+08NPB9bbhsAlmhFkjrUx9aie9a+BZK6Wxaq1wTw4KyZwq4
yPmbM4HyXuX5VlZBcVVpKd6kcDYqC4NrwTp7c4Yf4WTGbb9a44GBpcObz2Nza64vdRn1b7YvzqXo
nSeTdbd6rkNn66Gy7Nv4vojL7I03DyuyGYPzvy+ZBtxtpyDKj/++HMRa73O7PeWLiJO1jsybEoG/
94bJ3WZCcGF4+mfrpYm71snoutOO/CrGPvRB/ELHdue1Mftsyv3jbermp8NBF7Vx+UN2Tncp1htH
74/157JknKgBJ9vqdgAbomEGZyzepjy/9JkLphDnH8KXw8NYgHBPVftZ2o48qNWq97P2ms+uDJ/q
OgtfllYcCqcfL7pZIX1vjyoYer718tY6l7llfsTOr9R0zWczcEtbI7Mfo0kvOx1E+jMq8qs7hvaL
scrmwVfK2/i+M7369XAu6nhK+nke7/I5YN648Y71kuLRG/M+YZL4cDRu/uIswdWKJsqO1f+QeXp2
vDm66tDGsJMzu2Xiag/65SFnLOZVDbQlgV5xjna4K4D50zvXpQwIFeBN06JZ88vmyAxhxkZQsH9q
e3ibVyd+5nCnCHajXwxnRn95+1E5FOvGzNFD7ObmzGTx5W0sm5Py2uGrGErmQ3X2U9YwjNRM6EpN
bO+00MVJKbTScYgVzTPhpZldw1Uo88+o82HJa4tOTxT5sepp25VIEZzrbUDXeynBOjlfK+diTI40
fgjQunW/tWLBr57EUR2371O+YqRqxU8/zCDJQ/c1nKqbnSRgmHo+74qlPItuQN1iMXY+R7cV94A0
mVsmpSn0ZvWmZceg+HM+p9donmJOOPXXkeuujRlsbwrX8PfVVzeyl0PTQEv36d/GWN3eKYZ9kIru
MbfoSZtnv2gDBkdSPwx+igqNud13BaUEEOGMOTFavcPadt1+iTJ/BxTzCvrb3y/2PF2dND5QR7aX
ahge1kb/smCbdsNH2wp3K0YTgteGx6jD6LZQNKdp/+K30dHySZ1w4vlrLmr0DsWc3y8TwqJANHtn
raD9qwFQePBPcWZ9p1MS5wh5yroGH2m8XQvtjGYg9tEW2FsbwmezEimGUWdiwI4XN0ehoh9LptDC
FsW2rGz7zVnX07zWr8SVZ9vehIiSRb5sauFMp6wCMvUc0dJBi5ehD9/TvH2wPI1wlF24q93ucUqd
5QZ8ykO15l/UwZ/FYPTrXM+Pbm1/Zb2OTlMeUBn3aCxjDlCHiiwp6uw8jhEEcXytblVT2vmHIHXy
PciR3qvKxhnkLBtqUIlag36rWaAS0rTDfKgryNmuay+DwNZQuPExqiIXb2gbjmcDEhf0oj4FfWnO
AcuTmw/0vKPUzDU3TFkFzoZzoKk3blyhju0ARAHKaVaCDxHnK4N0LS7qtLz3GskoTpYu40L6sT3b
TEbd+/H0aom/k39p8jA+/nuYthzNuQKfTqcmOC6U4ngnLAfXaxBkiD8mPztoZ3x0NSOtC1ke28qb
z6aTMcrbHA+Tk1fgOmUAASjPthnWHQgwfFHcg3OmxD9YYE3wb97Zun0YG45Zb0Jb7UBpebe/bfBL
JFC3x/zvlxb8QRVW/nauwug4sSCsUWWHUK+PYpzvRl3Xm7QvUCFmTQstwnY5RlTry5rte7vtHigT
Jyii57op/tT6JzOsxVErl3SEfnhgJPlhuE0xtm08RsWfsqHFiKpGPUiJMqpucGqu6fRrrkywncfg
Xdb6Opsu3xiHKAqmdDcbOwBHiO26PazT8Nlc56rt9wKuN1m13roi6PZ1YR0iwO1zMXYiqRlVynjw
9QS3gyxxWH+kRYRuNnXEpl6mx3z44zrhWwAsmXYANhxtfr/0O+rgt7hsvusI6bpl1p9j7I27wlHP
U5T7G7cZmNpr0zwseDx1GwBkNwIFVi7whGd+tZMTaqxwoWzVlr5jpvulLz5XMxpGuBY/Rlljq3Od
v7Nb38/Aw5swrb79koSUyKP7Sttgk1r0xXKej8GM1qyb1bKhy4q3noxeq2boN80a3ZeTywC53j3B
zHjJkKXFMc4wNLaLg71QrSjCQH13OhvYemt9GNLi1dh+cWdWJO9rtACFjugeIzgA5S3f0zynF24j
bAvxQQV5/dyJ8me7Fq+u3Vx847qXgNevmLzi0ev3aQwCOtpyPywjUo1Mxps5COGP0i5AyVZ7e2+c
b/DXjDZsxrQxWcGOWez4elYVbh7a3MjnBZ7RMGOR+ch5nvS36thn/uzGlJaXRE4vQDv9JJeaFR63
yIY9nDVFRARE125N7dR7d1y9l5B7DiaAXn3y933ku/ugDr+b+SXXVn3I277fDyRHxJ7CHNy/ZZwu
iOICht2TXbGva3++yDViLFBqzpoSq2Pu7KvJs2d7qJbNkEF/loDdo/C5UydcTq3Bpqwwhwhsul51
o+ndzIKwvZa2+gxQ7MVlGm4Wr3r2oeqDL1/ezxmJDH0L/rGumDHKqvnB2o/r+sNRNpZjr60Snbbr
gxc9BF3StBZCay2LTVX40yHo9d8qteMkzPQuNVOWpGUXnJlHzxGlrF09M4ZGl4iD46zZjUOHB3yy
vmTPYT42YENB18gcb2f12jcYAa3IvX4WTSe3bgmh4sM5VwUqq6Y9irK56/PZId0GRCFsHbX1FHrE
Oi/eJJ1vMjRwLXLkQ+/OlJu1/mvi4S7MOw69Uh7cprcPa7Nwlv373jin7bkczHLq3cfOxBSk/77V
377/77N8qEC+tHwqI6Cbf9+32rk5//9LLjUYVTCYjXTq5twxdpjRjLdP//2gciyEdNpHMQYz+L9/
+e+nTTVfwijPD2Vb8R5nhazPrXbq87/POK5/+kPxGLSpfWhdc59ZVnNcTYTTrRnr+7HSgNLMurYB
evahH7AfKR66WpHyoAcNTFleHD8bN6HU6aHprV+h9qn5fTR57Vg9z2E9M7U6eJksgpo6+VRHhAf0
KcUJwOR3V08HNY0lWyljBNgYMeCv8fhTMpFoW6zXKH9i/nm4s7yJKwkhKCvMgzYBVmoctsrsBdNj
qKr8NCnno0LccOdK+7ujANykY0gUVux8u9J4u7oP8Zdbw6mjpmQBPnlaDHc6ZJP6FqpZNeMOcnhG
RlmnuhBopzwbXHpVh6hc3oYZZ6omfEvVVOMl+An8K6ZJ6X2HzW3UuhHIu+sq3jIrOn9zS/tkSfUz
Fv6RVg/ZGgBTHFUYJ4r0yZ0yxb1ktsLYYtdW/SXOPKhoJe/ooiNKDzdIWLZgJ8GEcSWnpqFqg9Wj
dtw0gcRSN4zjVgbZn9i2+3233rWUTZd1XH4jCLqVgM2vuGHZooh5yXvBOMB6Zo5596MsnfPYefzW
WU475srHBzQ2r/HQIHbJDe5dSSfVL3F1zIiNIEw1acnCmCImVOkMoOi2bDt3+d/a5f+Gp6HBPM3y
/+9Svy3i/69wE6d6H9pAFrcl7Q4D6//fwv73wfJmVO8AaZRqJkYE4azPdWQfncLudkNXHcE5Gkhk
xewnx99CgeTbvO7H7bCy91ZJm+RaWt2nnnfKJsNcxap5sEf5c7Bs6ywmbqVZugArvk1ojiyOjuDw
ClvNrgDYeYjKEQALgGLnZybaRNb6x6mD+X6JfMihWf0d1J+6ISSj7nEhTDeLe0pXv4Z7z+NQLT2L
vjb3uPs67z0wAeLDxsWM3zi/1dDYu0ao30vmb5SLSAC5hjzqlbWoGRY/QTQlfT28jJPPxMlqolqr
u3lv9fq9dg1i14qXe9V+uy0dG8y0G0AKrLZDNWueLOGIZLBNvR3y8SWYcY3/Auyr9q41kUA1H33t
+BAZ83Tv99Op4jDeSq+LNulXFjcqKbpYbO2pupvqUifOoIkKelhFj1I0q7A9+UdRU/Wwo646Wqyz
hBDbz9PM1PYqexeeSTeFRpnj99g8eGGtTRx7b1ZTEdaRSVhvHbE70qI9ob9KRqsOt6nj4Hg153+C
D4ivfheoctqrTN91qyPf6/RUH9ywDzdtvIiNpSmw4QFzgiRmm7ghGzzS5hXJaJLBBGnR4ua74vYg
fKx452yOzkML2ysW7sS52gp7wVYE3Lv3VB0kczM/QsriWWiRSRizWImdtb8KV5GpYnIX0maiDnNh
x9qIG5vrss5EeFpObgQNF60LL2u3QPnPJ8sAShRzgQNJBkDanZdAE887JVPWp19rugD3KHKJZ3ht
7jhVmUwvYXbT4iO37GVvwi/6vp63YRvpIIa7kO9AG2qfDWBBQ9AWSctC2Htd9lZsqxtIgH++Gsti
72V9c+z80qO5nfZO/eGW6asfpPogW31nTV14jtuGukz6vJlt0+4LmxO89W5JKIbAprElXAo795qv
f2Q1Od8i+/QmB4+oHfWnosn+GnqD3Ck4mmT53kWiuaz0ntJRpLZJWW5nP2632VJnh76Huza++YTL
qJ4Ym7atu6g+25nXbYNuvHRjpk8VOEY9y+8gIqhudl78DvtdtsJegdSMoRMn2jEQg7y/UQDuyH57
FQIstsJTPVAd1LJ6cSPEQ6jfqm29ckEM6sDJh2e0hF2t8pTIkynEYtVgr5WtC4RLzbaxWvlc3daq
HYJ5d+bKpUijVCyYMKtYwKc8asu988FVTk6Na81dcziiOH6PUER4mj3ZC/M89ObStc1WNz0e7VgR
JZgW+1TgJXBTZsiPlbsTiGY2FEwlja6zi+pr4TvVfsglK2a9mSFaXjfX+6YwuFj0VRutsgcLDneT
5wZJwZjFMPl3hkvNVUW7nWXl7Ie4/GDSmj4GK4q91F2Yqre0wdHisRZ7XF4MmQzzsKDi8HEq2wJl
lwnZkIPLoFQZ/W3tj6Kw0mdq4N3iesQb+FRmTsx+qLICT+Y4DbsM421p8i1rD09kzxbpVY951vfm
xC1nnLe5hd44tJFQB/N6CWKD6zFfPmO/EiwBUgfEMhGdMS5m05shhCrQiNq7/lJU0FgISjddSUSf
Qpo0uuqXj2xR2T/typC40b3FaQj8H8li24KkZLUC1s6Q2Ztsva5Beup6wMkgD/sjB6G3L7KWuwHt
01jmBHmFWbutOEuigLwXEcvtus59AvkcnWIvypI1yy+2NM5xKVKRrHGDblLC7YVdvVnk+BHpHM+r
3TXb0WALAcA/hlHwp3R28Gf3kZC/i140u8pGKhrF30Or7J3tIs2S/SUYPFZo0A+7MVCXMgBozpDg
rX0c7+a5tOGn4Og6mqFxQS6W2zSyFeBmFumLgprgTaSf93N9NCXxRhYORs8JQVaAK0z/6aPIcaf4
V1rTEOWVfYAmcpC8VcxRvPUSMu8uOrKT1ZqvS4gKindQQaS4H6kobtpVbOWx7A7DaG/ZJ1Wi/ECw
o1ySIcJQQIdPJ6UFSLoOf/bl4l5c9okVRCAUnI4e9zqQ2l3tVcNpjrPDoIwDKlRHwOYKwxSimLD3
pn1c8YL2ZuEc54ofIfMc2uVN1sbckCBEFjWj7BqRjPDdA0I8SI9iPo2R/9e91SMLkUI+9/zsPES1
BtaBTj74t59nHZ5X3PNoHrDB6/nL8fOn2bW2IszfRnbbJpqHYVu2hb/zQ1RmhY16woGaTRyFSTZd
CeNAaiGTwHeunQtexgLce5V5NiPqrt5riEHpm+jAbn2tl/niBAT2pauPC625ZH3+1+sk1G/DjkMP
hfdWyVu8x0w8FDJWiL9ix4Xy6qmYeK42TeAFqAYUF1W4ZC9rP25KI0lXW3CW5K19zOe82asIO0MX
OO+Z6/xYevZ8ZhfR3RI6d+Oqwc/S+mOyc+cOQdrj5KRyzy/C61fJt143SFTIGMpNegf0Xu2sKUc2
gYhyCmGq9VAlRnS0hMBBCSoOPusJLZ3yH0tHgI2JrHvArIvRzWHKC0xv6Up6Dx3v1l7xyg99eiMV
0TuPNW4M0+8yXejnca6PToo2xNjmNMX/ZD93ai3Ftgi4QKxqV3j129KprXCqX4EPKmSpFlwr/TG5
E4eBmIgG9H3OprD6QzFTvMzliKG5WJptH0kCByPrfXBmYp1E7OxqofOtt/4ohXXpS6JOJBddl7/2
Rak3bUTwTla86omStuGQeJv9qNoFKNZYO5E6NLa6lzxWyBU6ND7XKhuuXDrsC5RKWey/1U66pQDD
PZbW+2oKxgdHVSApjk/j0DZXT4wfbfg6zPJXXU7Tsfdw+SmUpGBCI3DVORu2rgJ+yZwd5Ijxq/el
t+eL58rTKhRCB00Ch1qJTApQEFUGyrbFo+QHuCa8UZ+aIUfvFmQxzNK6n1qoOTCXP7aP81Mr0rq0
6+7jWpMGYGUgKu34pwzwj5uou3iVGyZ9OD50hoJMAYavMEdJodynetZYOCO0RFMzknsTxb6DeqKM
aEe6g9sHxR6RKVttjpxNyWGI0qu6yxdHbzkR6aItcaWD3UMfPHd1lD6oBSbShpay62/ZLPKMcvB2
E6KMGEpcrKUVuwDVKSPkCyWSLB7PvZK8dzmNaPMaum1B0GmX8cF6tICdwcPTgNe+PzqZeZbVCCtu
Pc+TQOWogeBI8QpL8gai7uD0CyLH3C8TsGDUtjXKaIeQk+WmfvXOpfbTjaMnZ1sZJmXHyJOd1t2V
nOEbMzrYj1P3ZKz2uiyE4NmQ/yOu5GK6ppN45zf6W6mAHhYQGBU2tCVpXZ+WhdZ1KsxrX1vXPLqR
DPtWVgS2jSMk6A2M0SDZiB93Yz+4ydCNUaLGPllV9WxpDKeW/+ELeV6K+G+cll8jMR9liKgiXL5E
XD4GHRcVIPDrOKV/yjIEQkE0Y6f6Q2VxvWsnGwCkulNWfdeRQNKvnKTRCAOJJGbfl8UDxWG7R/MA
4C9OcbXcu4U6LvjNKlwTdkhnQ3l67ObaQWP41+5vb1IVzEfVVCx3NCz7THUUiy6rlvnoIXCLrFGV
e0h3YvW3jzVXh1a/nGz5Far4UNqkVwk7+1yQ57HTw2Sx0Bv04KQbC0nJjl93DEX12oQrJsHVvsAx
zgcn41TNJYQOgUYjdU4ae8OmKW7nNxFIUl+zod8ZFIq+/DkuCCFp1IjmG7LXOZ+sS9ym0WaOUaH5
U3FvucNPgOgEzulvuErnNETgPK+wensu99+R1Nuon17p5BZuSVKZvOXs0m3um2z8QuvKE8yxMxZd
X+8583fSzv7AaT3o0h329gwS2h1TT+JKJc5mnXG8hoPi+lpbVNk4QsP+B/0+gU8dt7ahDE388Fyt
Ebp1BWNRHHvRHz033vNQGC9jdA+zHM8qcJitHHbAcOpYdvkXq8UmMlkJtjWiDrmibSrd622hWPn6
lEVVkHgZuJoLhrc4W7HObzr1EbvB7xsj38MaVajEjzWJB6UVytiyerU7uI1eUb/ELancxU2zDKY6
gMB6Gd9YOiwxEenEbQ3Fof6xI8VXBgWcDKMmUEwflpwibBT8PQjOvqW588bls7VhzryOViuy8QRs
QhHf61vhQU3Jdfy3dgD0xgjaB4XeHRr3ox3RGhivOiN4O42+6SDDoq3qu5c1Ho/rkJ1u/5jP0b63
3vKlBRCV9dXOxF9vtZ5LlaktIDbhDbYiEce/kchT4qsB5/jCxei77cbncozn9qRiGE9pkzNuKcAx
DOUxSXhlpp5WhXdw9Z+KNPs1TZXgbS8Qh1frPnWLORl9535sYDeFSl9K/yNIgUzlcq0r+btRE976
DARar+lbgzoqXsqPpmup07PyUC+GRMu+TFYzf5vOfNQj0dlqSKMDVR5KR6DLVME79yPD0t3LCgV7
cOf6K1qGs8g88gJld6pxQSFwUlQ6BoVDJ94jbybipA2/80U+FKv163Zkmbo/oyY81AVqaSszVw9D
jOrgBW9o0jpZ38W4oKO2n0coraSy3KOsiFFJm/hm5HnQIozAssu3UGuK+PZPNNhF4muApHoSdKbz
766pdu60PLLhHtz5hS6AN7d3fGB1/3cadU+9E5HIkdYPk9MnvkPlVWcG6URm//ZuhXDkUqP0HIzr
72LxvZ0KpusY40jJ+2wTF1zIAgN72MVQ9zHwREVrrdsfjjHl0Z2i13kihLuMaWhvpaU1PzVyecho
3IuMphVGoecX+Lf8t+JF53rvyOGA/mWU/mO/BgRAVwtagRShXCO/Mrf9AsdBL9ndpBed3rshBoi1
n96lw0Ex1TDRTnYW/p/Gcok7Gbjtu7nyH4FftqLof8f2+lFmJWsklNfbOvEnmHO6m63OciIKCpug
nQgZuOM9aujGrB3YNVM+70VDyeTpdBuVmkREGh96lMY6CA8fO7GVtw1iwkIlg+88r3nNpgT23Uxk
ibjyj5klvdmESUDzcDDBG5+c54UktFzf5Zl/8FRwQFMQJHZkrrKP6h087HZCI5aThFGWd1m1cmaG
pNFJ6W/LcSEJpY+QnHEmg9BqKrDmmAvvWkzxxaoRIFvZa4PScFjaE6IEEG7+7iiLD5lt3UNpksDt
tG9ODY7TiuqQpsjmVrSi7H1wwbr9k7njqa4IeeZOz0NxFYu6j1fxyKmyA6LcBOESbITTk+xSjScn
Z5PNsNNBbp48L0MG29P+VwiZA9pnby5faijp1gznLCAhTS79yWsa8kv9O2HqC9rDh3wFgB4cjOW5
Y3ZxST1VNMPhdng6bv3j34vY272XtK25Mx2hxFJfOk3V27TjXpQLFiR5jFL1UCrz3gjvWRb6qhvE
RSWTFSyS2vLaoQ3NeJiw/Gri9osX/zi6IYSp5o9qA1TCqfztVuU58kkajapziEOK2AHnPuWkC+N4
OWTiOPhBYpr1Cx39jU97qsV4h7Av0S0ipHaXp9ED7rLflrivK+8BSadMRN0dq6o/d4ZDJl9x0i+p
DWDeXW7viOvXiMpGrtUb6ZLrdtehHtvE07hP22obDvo9Xps/bLuTsLIdJq/3uF6/C8mKdVSYNFVw
35jw01MpS26u3tOiQBmtyI8AVfAW63MNvZuoxH5so/ixWHHWlKV3N3n1S1ct717AW60I+SsFhJwZ
pJVEMn4aowbHWOOc/cA/xlP8PrV/1wLelHYQXIQ7hcaFfUK28I0Lb+z5zr1dVmHe4lUCLYzd7gol
/Kupil0ueCYGUCZQ8c5UzhuuvWxLSfsSOERvh+jwkWOURw1GQOwOh7Qx4qc3URa67pdTTs4GcdeH
iAZCH/35K0eqEqvwjlbwh9M4H4X69i0r3MUWSuACqnrbqwe/vSWfrRhZCkP9WMaP60iS7UhoUbYK
AigWbBt+rtqdLURDXSuecgd5iBCnKNc8CRcZ6vijNeu3vajDTXPNHgXtZVvg/AZbkMHzhIOmHqz0
MGr3GlLR5Xq9YEM7VSmZV7H32sTL1nbPga2wQZFp4sHVmO4vGpK30J+DxPXJnayWBQp3tL5n33pW
zfgHZS1hGFa49bv2Z+Ai5Fi50Zzsq/ekz6SRaKjJmlcKCdT9uHaPDfah02oLllYX3dvhvrOou4Zh
vRSBg0uiJYZLjmR9m/i9b3hZlxx0QeTHPKoI5PpYUoerucpOJf7S2HGfsjH9UwsmUiDDjb2YXIuy
eFw1uA5hsRqDzXaQDW12aFOnZL/8Ijh1C/5DY5coyKLmMmkwJ7kyjyFKz1asvmCIz4N0qOLtj7GA
gPTX8h20A+FsybHgznjExjgadjp8cN35oSkA1qSmoCdJQdtnCodho1FjHdd52Aih3no196f5PySd
yXLjSBJEvyjNsCaAK3dSpEiJIrVcYCWpCvuWABLL189jz216ukytIoHMCI/nHpwcTCH2/VB+OSYw
95AxG3A96y78kRgrgwlun5kYOHp50wyrgsjgKZ2gFU2jPypKhFyiDCAFvcsYQ6MhUiJiSdj1xM0P
kB+rpkPF++elvMpmScCa4Z507VwK+RAjIn6rMvcZVORvMEmXUsaUgCGUa7JJ7f4zjo4OrtjnfNbn
kis3x9pbB9G3zuRbZ5v3OSOjnWwMt+vNrVT8Lx+8iiLVfk7xZAWJ9dRNvrv0RiZrCQIPzsFqI+E2
qwa9NzeTYT16ZDngnMqyJ6Px1nb/HCdAuwphskHjUBNyp196alnTXwWWIqmpKV8jj88HTfPL6Dp8
bm7/Qbezi2USL5OeRmRusMyBg9Nhj5L9HAwnMvOrYJKzdoPuarrdetLZetb0wtqzsAbKO3TG3upU
s47n4auaquop65ZV3X5E9MNcSutIW692Wr54OEJB6BxG4dPNLovPvnKudm90yzi5Uw9UDA37e8HD
sojja50n507mhyoxjiEw9sgHaTj2sXTaD1enGWMt5rPNby6tj0cFo5IOZm7U7cZx9fvDyxE+PmMH
cgmC0Pk0S/cuh/irtonK0/VT7c5iHY3Fvk+7Y62H92Qq+LJ9k59cs5rBjf747onBEocKFh/PLL+r
OvnwYzFtGpSgpEamov/bCsc7o/bRhgcNk1/zGvnVyhS0n66qngbzG7oa996pANYs4umMcRG6X4t2
qztjCxTDCxuvAgifpV3nV7sazqYOoUJQOD13QBWNCBEevL09koKkiq+iWHeWOCnmg17K0DX/Un0E
tmq+upketqpgaDznO64AuU767teo5rvs5cWX3aXI1Zevu4tX0XpLz18DaQH0WtMuzPDls9EhBcOI
mluZR9hZTHHi66V+M9KVgU64ZVCMbRq5IfeJa+5MvPRAOIwgmm+0x4PtGnfk12LhQ7vgkeyxfODF
Wn4Fw9SsnGz6rDwhN2GVnnGCIvAEzjtaBhkh3JOAMca69gpnkaEPlAglTX7NqFuSEKQ3z9Bg+E+J
FEXGHalIMWVdqFm5Ls2PcDCmlfRctCVdk+NdbkoXOA3T2cJ0T/Zc3dwZAE6q5CY6OotGTSCqaJsF
j4cr5o2wcoJFW6xHFVKZL7ILY4HfFnkH0gqTQhxcRwv7NygfTUrePxsv41TXeA4Vplr4viaLbokf
vspWWE8GwuRCaHaIlO0z26ae6qYDoCKgfKIWI9UhOGhu6jq796735WBZWTSkNSyysjjq2CVMsWpQ
OvizCHrEuOfUCYmc9mo238akfMljtqAkGGejpmdRUYnDs2o2OC+q/ePGSR2SyGV5t+3Z2jkG5Wji
i+eoCuqFcw86HNjhYL8VIJE4c9VXQwebTl2zDzq9ZTHWu2d0Z2m7z45Pmxa3OAZTbROOlOUhsn5G
AH7GXL1apXO9M/vuK6t78EzJSxl3BfevXzFx6MY/PjPWKAtID+maozSLf1y923AwT4ox+smuxwsq
7HOmOYuwGX6pGX7absU+GKelntHVDDnRsxUrK1Ggu+MHs2N8c/N0H8ytaRD4bzctCHqjL7M/Ux7Q
K6IKgGstLKIffUxTxmGqm11pi0/eaI5lyPhaWccEKTUtNdtkJuzo1XiQgv0Eyr3Ok3krSPJOMuLh
HN+Hf2hxdKYpT6VMCFSRwQ3C5mSU6nXIgFtZ1UATrX3xrjsGle7jPgJvR6G0yFWUEaNmx34asnKD
DeBMncrd9R709rhLRLEvkaB4EVa5k53b2L5zttOI9QSfaf3k9cm+FTF6bXu0RcIgN4uYrXv3xmJb
iTFNx3GGp+HpnUS/DnpmLfBnRDXbw7nzctjIpNlbzbjyc4zypXNwvGjmkMGip+rhdyr1b4xNxmUa
vfBbKQ6VnBnNQzb72iKsnKNuGaf9YcB/X4EsqxrJvQxArfJ44pmarE/e0r9z2pDn5+QHr3CxGM7J
36DAvx/ZiqSnjEy+qvxRLd/ijN227oV+Eh3TQ2HZmF6H5iab4d43cbcMAlwYY8+YpcViQIGubmYA
SZaYTFaSsCHV1fqTN9HFJiSA/CNx8rOi3xUGwesGptecCNb6Tyubo/DVGaqL5OZA8r1BkEURlufI
YLqD4ngPvfpJmvnNGrmhQ2SEaki2Cgwkmsx1bGY3z5lPKqFqKLRI1oUJe1JgO+SWnua8WxsQTsyE
zhVnF6Q6/XA63OqsfxJiuliAwZh9v7u63Inas9Z5br9nqWKNGQyHN99mND0aOgY5HgiebPxhYcX+
cyj1h577nWu4z1Od/gauFS09gOhl4IY7PYh818zFvu5ePJ+taD0bkjy2GzGiXsRj+F6VCjuZ2DJ/
X9gFSZJ+273nD8Njx1wG1mE+g+DHC4Ig9pmP6C/i5J9W3VfrGOhbuL0CZxwWjSGorW2AhLBhVUsu
r70VrdogPkUJfZAxD5vC855jLzubud7IED+wb/He5vWhxgwwmQJDUCvgXXG6PFzEgtpSTTQoED1o
PPZpLr1iYVRgZgO9r/Y1KleyowU6yo43q9HYuyK94pELljZn2UbSGPpRvrd7DN0jxmqMPm7oXfos
+Ewp5RYpLv0J/H3K510lQGpGo1+OobHQTluvyklejKz6tGbNnhHo5gU25nbnVTNORsyTqBnmd176
YlV5D52QdnXjG/Grkxvl1hyrfKMRp3McHzvopE0994f8lxfttTB4QhTs7NIK0xv6i7G30l8ftgnp
0+U7LiYS3fkW+1lH+7hm91nWU9Zm+QewSbDwfKXpHlJzZxrmxsyraMEgi8DCvoTY1v/GABDZgnSD
nPuMY+EdS3ef6lHvhiQvVxinHdsAAm7WKuYeS11mubgr0LC9R5L9nBNb7I5PIuEJS2wXzkvPT/lE
OmA+hPgtzgaWCTUUaCsDd25emck6hOZYmpP14ejSX/n0t6P1uN06gr9Tk7x6YXPeSA5Xanszhe2v
q1s9lIdoOnhV3a8r3Dy50U47IbMSQzf3du2pEJYK8Uj4GM4l8LoTJRjDSk6wn7izzAsk4RuQV7zK
HlZdVlp4GNB2wTCcFE9MKexPYRuXVHbkABHpkUTM8HIVjAtPtsxM82/pgDbljccaMIMMlaeg5Eyk
8Q+2UMWfuYXdZiAx0aBbxMGFqhJ6J2sghdChQ7TYiZcPLcjpEK+0P+hFCZi4CZnebMjD7xN8V1by
G0fZltaSlySS47K2/Y1toFBZIzi94Wdfow/2gBdxFVUFS3vScp/X6i0GStHBW1CY3npwypbPcSlx
l7KGAauY+4jYe9TUFPmwNc0X865jbqLp+S73spoZDjT4O5faHF9DmwFE0dnfYyTjwxi8lbNKNqEZ
Es8w1TBfw9ME2YZmRstmKBaOzVRfD81ak5pDwJJa91Z2M+KEaLmGf8J4T25DmcaXSdWXpjeMqxEM
PQEZyljWfZ5+OfYMusP4/oTLeV3bdnV+YKYLURjis5sxldtpXp6Ul/ivfhO/USRw2hZOfFYzPI3j
WDXEpLZumXHOWFTsx0QOhkmmj4VVbdUUMLnhuY/T+LscrB5bg0m4musRxnd33aD/VINgdUIRqWXc
o6HaVfFll/3JC6bmDauH8xQN4KjBIPMvQVvqRZDhqhxbFkQMpM723ECFGv1P+qJoqdiWfNKM47Yg
F7iUpPthiHj4GoIUR2ElyuPsJc2TtHS6cP3yLXd09QVNold+Z4rD7Fb1LQyMfTc3m7S3qnuHPQHb
Bb/ilMdkNfApFqBEPojOl+f56ZYZChb+xyeZGV+ORdaNSdzKvjCKaZkM/qGRdfhZ5NbT2MnhDdpY
PBUGGo83DvU9cpu1m3RE+w71/DxJ9jGgS7DH0R6fm4DRKnwEcKX4VIYkabMJX6YajS8o6J+nce9P
L+QpBLjBy2YBhodALxh39aBtlmW+OEayKoazzJnHu1mPrbWHHnGSj76V6W6cI6Ivwd3cYFjMozyV
D6q78+LXdhqbAwIfgmJDUF/FMsOE0YgCdFuS6PURKDrCACpCpV86KibGz+MXtdRegRSkvB4p9krM
tDR6c7x1Yvs2BbbmljVf0ox0X4qqQ1jOz0jzYnIVYkHwSSjPpsEjSm3DPNDZKbxD/D2ZB8Q88YvR
n3lpoEmN+CXvuQH9yERWGKpLYKXEw9T4ewTYZyD/6FReKc4kJxn/B674HFOF+/Ca6T1RYB59HBwN
TAUQTKnW9vgzJqbPx6CJY5/ny9xSgk5MXCAFcMmHO6TKj9bVzcH3Ca/tC2g6wzz7ztBuNOjpZNqP
JMzmUjaAZrkg0YB3YPEYknYJSU/GexpyVtdcaTHKv4VDxAkMqghGnIiRuYllLpMvgZTFJrBfUxzy
vJMscSHIOGVBhuBbsRR8nWvz4CXZPxdJqAULWjbN8Jvgj6/cxFoAWZJ/aiPcytpde4LLva4Jc+98
wvxIc1qM1oDAEBTOSnbuQrURYHifsaYoCZqVnNAn1USBgoq10POkFxDe5NuPDFOasV9nPsZBt0ak
TKhAzTLdWeW3LEd9AM0cFyG6DbNR+hynPjWC/Z0TIo1h/+1liL21vJuCrjFPzGkje3tnl+1H2FJt
FKOxtmoDQM83IPJHB176BWDMWVm9a20bmk2wSsxxoC55CZ9DhBpAMPZxr9sYFlkOQ8gb4jabLkp+
0VwTznqAKbdS+yzF8iFzyMixTe+IJR9hM13wWjDo5g3uhjf2sS8te7yK7sFKlLvCd+4jFOMqGsu1
NO+eqP7OsxZLuyOLkdsjtHBrWO7JUiN+0+wJ0DBlKlexToKI/6r7VniOdrXpvcCJ23vzWLbmm844
1KGB7uB3edS8lOQ9XDJN8u3AktwMhb+J/vWh9eMnfJKWbjHZDpccm25EHb0mCYGGmZSuDCHNgh6K
SZNA8ngYL4zold+qAesc3fnN7oDAvKGUtE3hvmjbXRnQPsoExK5N8GHQgVYZdiWu8x1v/98SodtG
nmUa9FwGzVvO7JdZVd2uKtsBnE+7V+BFvoFOhdCZ7VW0Afk5UADdf6lIGZaDlNVwnYqfw7hxV3Mv
xgVVY9Gmt0z7OHXISNurem+NbvWMtuZkYbHksHkRFRWcH7efuTB3jmp/Sye9uuDeD2gX0aFOv0ne
Oep5F9q/g2eQ3d0bATCd+xJGRCijmHG1558ai/ayrTj/iCKJazLTHqSlFKTp2Jn2MMH/G3LkuE4Z
m7jHoRVCcDsT5VOW0BZpFfz0mD+iMTdXie/9ssN9WbUhG8QYXjs9pF364nM/LGzeaT/3iMYPM1qw
nFWz/LhtaoVf802b7p/Wbp5qIIhFnEMViXqdjDHUYLmPdRQS7kdcKPPbgDw1qNmmIQW3s8pladV3
Rzr3orcw70d/kbvu0hivKKk44GbzaGqcOTDGHO0NUd82RnR0zhwxfdEqg2Hkv8kikCoJsbYw1qpJ
tGNMVv526Cuum676rhnXbVKyYba7Eu9A3WgjoaTWeJZY41z7BE+awp49prWVzxAChMQVoLegRMtM
fSaFz66XNHwLg+AwDuHH5Nsvg2W+ufNwSNpx5FXlAUzbd1O5uH3T5peZLO1jW9aLej1MrNxhHpHs
lEW/JCLmcPWPrni8NGsiVbxsR1yYfve4qwICU/vyL5gfJ4IzX9MJsjezjCebxBh4IIGJjTicqsBg
p4qPeIwYsrjzj6N7Cf9OSKH0/nhffcoZ2lfuCc7+x4+fC8l8ku9nWPA8NB86apJVPXE4Gc2uEMRv
mwEygx4ppXUF0cfg1Zvb52HITmXbrZliYTxqYO/mHkcuIyyk53BlDKexeThqfbKpxgwDgv2gJ7OB
P60G0A01l1+tPuHf/yec8TMSG8I2DvyrQxw0W8tVJGm5hrVMh/ElSWCnp+grkPSO6ZqQPv4bZEgR
j5FdHbP2duYUf3CHnSh22CtWkt6tIUgVHY9l/xkigo2MFHeXX0OOBOVjqwNJWrUNJJiGYJfIzgsV
T2pPHtuR2eIRB/eaaI8VvkR2xSRAAk2SfwBDmCt+YY+Lc+9DVQl+LyO0XytkyiWg0g6x9i/ivO/a
pOXzx3aZfRUEMyJ3p3hZi+7kZILpES7+dgagn6pgVVbvWc86ZlEOGyf2XuyOwR8ZGsgPKt+NzPG2
g9tdy/+MShkehNZdFS61z5QlxGePDB/dILiRlvLe1kod8L9yc4KGR5rmXDvIQhSI6yGtblnMtpC5
eGO6srSHYkuX3THi/ygniqvO4jL1QwU/bv8lUQ0vXEU2hElK2ixiQgPEAJCAG50d6j7xD5r15gYz
4TYeVkYocXGQEEDujbEH095TjECyXLKZFsVPq3PD+5iRosTE8LmXI3sW/0yecddJi1uBRL9nNbVP
rvbmM4axeziXfwxPfWcWB3xo1mLP1c82hI1SwTkspmPHnYida3zm093Jrr8mZvwEe4z1jp7Zdqx7
m+PWyH/Y+uniKSPqFjTX5FNJPYGgXZ+ruJSrvGBr5DBjbx+VRzvb8sG0LbJ9ux/D/MsDVg6Hdhdl
DJpku0+mMQd6iW9zIl8oaR4eUjKFPoK0DknaHFlaTODSGJr2qjeTQ6oJU53bvUJ+cXx8q3NNgwvp
0QFlbAvizRJ3oF9oD43pRysZwWA2jDZ7/9659Te92KWOMd09LC9rIxlWNWpsWuX6iyglBGUyyHGb
bLy8TLeuOe3KIVkrDbld+LhlsZCWC8qZu2q4OAKFvxzOJGWkx02bLU2n/DUr/1oG6IsT5oyJGmoJ
VcVeB6Dqdn6K4DrrzrmD+t28hx5TttaPCSZr5clvSwnQ+d3F9tMzQPa2kgVFMoAno+Uj/qFrhQWx
9+O9a0cv0gaxMiyu+qSaTiTxPc85RFOWWttw8rbSpAQNJmIDsY6uPf9JzOnR0NaHX/CntHMB7fMW
VT7stYWpGM50hW3tdbKG78bprhUCxdCiZwQ5b75NYFw0hm+kllGv8HS0gE4TtVwryAgXM7X67DLI
slidHcofEnzOWQ6n7k8AHGQ+1I7mrmev4NzAmVQvgYc9arCotR5liraRZ8OIWsRz0zO5v0cixbCK
mD4vvHszAnUpunlvTcEtKkWFZ7t+ypT6pjxeZHX3odKCqhJb2ghPH+tNac3cTXbgL5maXfQw+Uh2
+N/iIsHfH4rdPOBltghndfhIQ/MEKmUt3Vkeo1S8DEkJ0BGyFyfynu2I5ctTUbEPpt8MIB+2xVzB
k+Jjzl+8Kb83CYxRU41ojbLEmUQpODgX1zhYxr8AWx8zVF4w3HseFbExeNTk+Wsj2k3bwkLJjOUJ
A2iNjTxpxPSTpY5z7GirpDprj6QjmAJSAaKOrUQzSUATlVjY+ifS3VglA/FRmcSy6eo3MPOvwDT/
mose5IbLIz3nUNAD1rGFj4S9tIU3wOWzsAUUuxTZd4SaCNNALC0OCEidQWTdvgtARKAVSBogi3Ar
tfPPi4KWaFn10QTx+2h2xyrvr63Do6squ1iO/+SMbqnYGsg0C1epYOUopXuFyaBNk9+sjp89MK05
aF5jBW9QpeVO5lT/TJqfdOoda0RnxjToKQIygB8Za48NVpn6KuzIXcuQpNCYFY8yg4nTPlYBN2gP
wI6/iWb6LiLoKGGLZx8PtuWJT8fqThbpPRUm1NCcvgAO3wrqNLwAzqbC0b4cgrM9GclmiMVLkuZf
+ElvhcdzTtYMeQTW3Yq9gZ9p/7VTzJNz01A7+D94jNic21NltDF70SMVgYWK/Jh2brKpAobs1Uds
J69l5z/XfoPcN7IaSPRLs8JFTYzsU9XyC3fZ/C6grLf9RFlt5J+S+iZ6JOk0N1+U2ZqBDZ3ZaL3M
lultB7//8OUtFt27YRFrpqEqVl0c7Sy+jK2bcyCNf6zYvVWs4338nZUl/oQyPnvVwY84CwVE4LI3
69uYTiedS4jO1F5bsXFRCS0Wo0y8gBX2iIFOx1lbFtNDZ4y+HTWD0JEMxJzuij/mKGPjQ87dsfcI
xmrwLWRwWiExuHjG2Ani8gswNtuoWv9gVnm8tknBbVo4RHxldvuj/YVJsE/Nm74MOIWihgUuqfuR
CrV1Gq6KfE6ndcvwb/hxQ27BDJ0epUIcNJksq8C1XxyIBHdis1lXnc3oMcMnhITZdW+ssTciSnuT
WrlOdR40r90AOy+JJV1IXzrrKLcowgsAHuOqpKvWAyGtC6cx9SqQ/3rqAorMXc+OEKo4in2/4cNO
UAQnLQ/Kqp/yER1AI4Slc3cSYfYTm2OD26x9wz1LtiAd8XrjVuYxVVxJcVLuo3GYFpm7irz+I0Ad
Qa5D3YemTwampOEEbesz66APZrTTtyvlwCVVdv7PnYIvEGDs3oyV6UQobONmWGu9TE0OZa97CXo4
MF1UwboP9WYay88qEm+YVziz0C8GU1xgMA6N9eBesIMvw1neHyVVq3AkgpuLtZwcjD8ZkxdhvVbm
NDzcUxw09qIUKVltER+PZRe/qeMe8lj/4EW6/pc+0VoZmZeP6cjg8zV6FYdSApqM4wdQ7CRiHLiy
6K7BiKxQoDcyCIZaGtCk3Ra0PiTGoiU7d2M1pzyo35yc468pcf+3U7t5/D2kofaPWXjXWfugRKKh
U/5RcXGbNO2kG7VP8N0nJ64Oruv+DXkyGqxiCynZgaJC6CrRHRmqP2Zz1QOPYf5V5OdwcN8xNm3z
2puXpl2fU8UOdt28JDLc68j98dN57whnOxbJR9AkQP6CAXNEgirzpYwnYwqjFtsTASB+Zx+wiMfy
0eKl+uArEDBH2CFFYMrT44lpPbXOKXiI7WH0lWH9PA54QLxWnlQdMrCg+k0Si2X1OJgqA7hVm9+9
N/1x/ICFEFPziJJhqZX6f4IwOq0n3kPPsRaGee/rh3OS3PtV7TAvpi609D6d++E4DQWbwHEz9Abj
3ko5LzQBt8nTxdJicg+8lNz6Di17IkWW8QuLjSOegx4P/CLLrX9BsOWWReNoSWL2XQeq+XkssM/H
FikIjM4vBNJcbFVug4qUUCGsS1jUF8/pPqIaItOgITeNUwZslINfiDE58+sg3I9PRi3fO5HuH3IA
eZLseWuBXiXYcWKoj6kssMf58Sbq2paajXZdAjlp1uSicsxrH5iEA2WJsKiJR+evou3wBSGML8H9
IY3zaShIb/PJuzTmtSlkvp6b8sODnB5Vx3qb+ljFeUqwifEzOnRPJaHdj1H4lxHiTCKZlxCNQJNy
KZ5Jf20iemfxsAuYpngN0/InXUW7VrEbsc0es5aExz7AHqAG/4sQL+rBbLpiWTlia5nGBAiTG2mR
NOVnXuYgAOV4H2KSfQyHB7SiypFZ8jswhVnlnr3K3eK7I89zFRnwFqPFDqUU6Z7o/pStoajxCzOB
ANEkdM+++RLBLBI2QC/RjvvQMcio95J0xYF098OWXJqcMWcXLHPJVLCq0HBdBWXGPGQyE1YGRd3F
qrurFP6fjDF7MFD92jO5Zw96302rjhmIgJWd6s8pFJ8eSOOkeEGnNoyXBRLyYnL5wNre/CzK9uY7
5YscuivRsg9OhtEB/vqPwV9XI2eXXclLAX+zmhPzJ7AQhqWdfbgJGkbEsA1nKbOuBiesd08EVFdM
WKljU/gkdMmsRyG6YU53duOlKDgRR6i17m+ET32TbfuYl6Vnv/FWYWs6G79xCT6OPmPjcVa7bkko
xl2i4DNvbdZFy61i+6Tv2/0lGEkQSQgGXZSdPa0KXAsF4o1TU7mXV9m1w7odcos693m2ymbHUQqD
IQSZGmR4hg+WYnbwz714efOZQ1DWwq6xDvbTpmxZZN8tULeYbzWsB1D1L8IFgZ0zGTUzClYDC7pQ
OW6KNgifrBZZj4k3hsXHfIoSxcBOTB+NpmlboGDe1pfZDZ3nO5H0vE55rqL2HqTx15TBihk1l4KQ
7BTL4idcbdmKyIxd05K/mRa7qWM8ymyeBMNTyBgAhindigQeAUNcth8avA8Sa9GYDmwQC8VBVQ88
ke6pC9Rv5AQvVmUvdGz+9GH5y8iCpcDNISvCv5GEFosnEJPu4tjxkarmb5ExXvDCusBSXuLV6vSl
noIXZ7jm/JtV2keHLHCONXZUw4Gd7hhgJdH0Sy23kS5glsQEDZ9dTltvxK4a+iy5q/5YY5t9a+fU
R0DQQcQA0vF7/logcrGMeKAxLSPYKRaHy0vTIY2NBNWODiOA+uC33ruBIPBMGulWBsPrNETsY7Zb
rDWPVMzE2XRFWwGRcv95+pEPll5jk/j+iFtWChs1GBtHqCE/Uo/djro70TWzM0faS/DKiPqGtJuQ
IGMsPoz8ep2SCtEeXU/z9em7B81elxk5UkP9kcYUZXoADiDZMpw6nM3BsX1wU4Pl/ARhzF3Eydqp
6U9actNm6p1NGawJTIM/sR/fNMqF6uNvK2fU4MvNlNP3KHEuDBaeEcj5niJXKWwTCzLWee7yfZvx
IGngMEf/C4Tzx2T5hJsVGWuFZI/p2aT3qjvy1SUSZRZjM/Ed+mtpT/cpe9THFEEzSxwMAjFcpNGw
5edNjk36olP+bWESqU8Yw3TTRURAeW5jnHvhsbmXZqgsIHmZufGxBe0lzpASMEGrluS/wCMzJEbw
tVqu9SRTm+phyE/777hpLp3Gr4APXhSsPBTZjeibT5CPe8HscV84BhmbVNP+XG9h+jiL5v43FpB1
ov0StFjLJKq20rb/8C4d3Wh60UQhPibJVyekkKdburK14Gdwq21Y63HLE/miCmfde811wtZLBGTA
3mtS9Vy//sE5sBt0M+3tOGJvIXG40lrUZJmuiDB0hvph1eDrDEh2fBgsJcRj0sWr3GJRvfJd9mX3
wRuMzdprmaAYVEphxW3pV+m272xCqVtlAfcXzGGiS3XrH99E/4B7PP3VTf2PF+i/Avt6Slq6IBVI
VVtbgf2mLWkm1L4+LwpvU9wQm0nkAJbJOCc1DN1Z8jqZBeOlZo+jfxN0mCJYVcB2sMp9KjIwQUvk
V0GGIYVr8SxITk0tEbw1EdNmQrL7htFGQNi2b/og6s4TkX+0mbZ+ztMu2vgFJzzLvgOL30PH9gYO
eMV9VNXE6bUlQ9QIv2dURje0r33TAhK66c117FPbk5biBOOhNcTVt6sIL79mbaVzrqzwFieI4JR8
7HjP7J/JM08lUU1jHB5HXZ3qTm06mZG0xUuWnkZRs8WNcIsgyE+4KbaZa5wT6pK3STVXBoXaJPrL
UssuYI9ZkDqo/Ci+JYcQKcHZpjPXsiIWMvNxaF84GIplOQznOu7ph/AZFeSnEjON5JMxuTUQ9VyC
NPJ2xLWMfcwaDMk6IQ8HzyjeOgaCQCEsdIEXRJkNEjLdkMMi176Gmb5mDtmteeRW6zZjKNkGT2TK
4cQtBGtuSkzpHWUjM1K8teQXj+wbIBJVi+sMCrZMktwnC4DlWZn6MZm789whClgkoBMYER6hqLeB
Nd4Tg2+wzhnOWlhTXNwFIu/ZBOhi7a2gqh4PbDrby/+eMayif3I5kfL2TLz5H1+0ZzrUZO047bdu
krdpFsambuz0qULhx+1tXIto/MShBRUfTMV6JLnl4GUvluczE40m1i8SfrGUSuUbP3K6dRKPdwfx
+NlNOGdp09HsJm6YKIupFQCGyjBmEfjUcw/2JeQhZGZdJ/6W59RmtrfH898xRGDXfE/Sy0BtVzPA
M7LgFgwmkmyvi3XrBJyyaxP7udZluWqtR680Fl/mlKAxB88qTl4N9DB8t4JV03W1odbGIJdQn5DY
sUSglV5FKl8AVBFqazsRpaTQhHG4L/PwEf+tPjuMwSMxsRa3UaPNg43isiA64JI2TA1NJ9gX/fRR
2hzKTVFufVSBiF9G6/qnrokqJVgEsr3jZ6HNeJvHpR4jqU0colEZfroj0lv5KNeFO/u7yqTvZBQ0
6fAzpxwnMfC7dPlAotQ1Fm2XPZvCi7c6xfMSF1u7yg6OSzUhs+o2dz0bPTvjx4JZLWsbE1UZgqLw
uGgd7ylg6XAtfUpbMBv7YacqqxwNAhr9caBSQhGpHofPRh1ux5DPVf4JNTVnXFPXTCkBXJkavh/5
Gs5siGU7NNc+lf90Mb/2FIZ9V25z+YZ15phNZbd1mOaaYTav45ba3H6MmDvSeA9ZGt5kOzF46cM3
WZXUfY7xiqE+X/b/Y+k8lhtXsiD6RYgoeGArek+K8huE1OqGtwVbXz8HfLNRiG0pEkRdk3nSL8h4
QTBvFTspINoZHmwT6SXTWSDiDbDnPKnEylgA1vGexLD3wYwFytT+N9MBRsHkmMu57jlF24oFYROw
0NpVwb7qRo8MkPaEP+bsJHyg+8k65TJkCuEQVyEm5wOw86KeaHGUfNOKOD9a4o9b2KsqsOAVd/q9
C9OLDURrVjuZy7Hrty1NZCVEs/RK/bNnSMRE5ovclIiftO32YwYaSpUvccmozEp/gX26eSBWHmsO
Ufk3nTlKIJpFWEQmwCjrz4gEvJtlPz0WAWx3nyPziLkOUAzgwHCJq8V2cG0AZwV6Nq5GSKBmuulH
pPKM+VfQli9aPQJBQClj4mYdHfDAds4ewli0JhwIhfdnNTnhEYjCsU29fwkvUOiylnAYvnCyD4u5
uwQxc6Q+vJJWCPxHt9dpNni4BF+R15AImiufOCNWOgIAG7mt/rs0QCXPLYubq1Ut3L/tSK6s32lz
/NLfpoHOUOruyQWmHaXDdrAWWsiqtnI0dCfI6e005JRjIdHEZBkr6nB9AhPE0dcUwUfpGz/Cm+9W
FcVDJN9UFX2NjXZIRqBPFmGyURSxd7bSta3lGCVZoUfOLHuLl/144wYFNcDDkggogbEfHX7gzfT9
AYa/oDwvQ6qnLJ6VRbNSDwO7Ybp/mJXQixkpMQ4sEFp5rXwKiX6o870dsglqD2PFh3Ic/RNCcTQf
fvLV9c67Hhf7USB2H5N/dmosZc3npxUcMrKpNlrNddIK/wRYlNPPOAmblIzOKy6d7YPkmUE8t4wk
oKVdmu4ukLiiyyrYaon2MdkmN0ENO7vOtqlo3lzdcvduLOA7woBiacsy3a0IrGCpCkurv2Q13sqq
+EBmZDFzsmgRpPkcYYpK/O6u7OHYtdU9ZWlZVA66vWxLdXyvUD0GU35rOg9rf8UI1F2Y7nAG237h
6IWQ5zcfwSz68icUGdxKKbCpfMP0LRHhl52BhxFsf7G0riZLn1gYDiSK6z+jPZxUXBV/xEgSmnvo
nfZmuRpnLHFZM6wjOXqY0VZZNZIplKsvYzRQyOleDr5twpWOzoOMP2M8T3m2HG2wXXzczzVH4cEw
kWqlI4tqqwkRv6See22TTmH94CBtZO6vDacApvSbVy6VaT7IK+IUhrpTkO+cdhVFWXz1B2u62iPq
9Czx2pXTsaU2MJwbMWVNHXnJtWbLDYUQK72vO+5xSLKd7nbqCi1aXXXK0j0AtA9E/V82arQ22j/+
J5aApMKA5eDz5W4xBhNT8JpFM5Ehae4YJKynqclWbZa9hDH5ybyye+Un/orX+wlLMIGG/bALhXUa
bJ1LE5R7X0Kg6UEiKbiFrEJ1hPX53zhJ7De7sW/KnQ6elnxUSelfvdTIsdGNzZFmT56KtMPy3vwR
2RB+tXxkzX9JwobMQ/9yyPqQ4j28FdM03rFoO2uAmAXYL/zHqaQ3pH4gGTeokj9tdAJZbTw7hERh
DvfInk4Rl+dp4K1SKODG4Oi7gYyqTWzb1UuKBYZxkdf/IixcsUMO4Gnt68Ezl1W6YzowLIOcPowx
t4ZqSVSnSLKTN5SRfwWtsarmy55QgmY1ef6wsOcnmuAgWLDeQ1/aeXtRusUGVfepMwx4H2PeXWmt
Sa3NENvp8XhFvkXngSTJsuKRbIRoZuoDr8k1A8dmPObb+QO6TKbyFxMFgrXYdnaG40IDD1lnAdPh
tMzqHz9lvVRjRM271Dkfu65EDKQPv0Kz7RWKYVxgvgVUL2xuVpaLX2QtV0NG07tPN8nrEuG/Slsy
4MouPliC8JEGjEhLetRVa0qO8Pqg13Hz6zvdtwmC9nXM5lw913/JRUcqdNP2l6QK10pE8G47tKdp
6/g3mzEkTmCr9hMie8ry7BcJyWaECT2nlZFsKTfUVmEtPZV2fdYrHHQlf37oPfUTNLvQgUiETFAt
mz5o1lyeGUKxwcM+L8RKhfa3OzLc0/T+RKs+j4Rgr2hbV3T6zZfInmxuaIVkWS/BwQSOQhJWUUM3
GKmf6iTRb2ZPSmfB53XzeAhUkJm6r5PTYc6eHAeCKIJMKLJFXu8QFcxwwlCwpoPKRWzR6fEoKm2W
vz7o6yR4ZwxdrgwnmZYMF6WV3zxdsXcjJK82U8YcNN6MwLxhwt7u+dPNDmv6aNOGDuUT6ZI31YX7
wYLdmbrmCEYuBbToAdu5EbfJ2W9hx+BVe/O6vuRf0YJLyztS4KFLpa2WuT+AlSWeCTO8ZqJjBS+E
1KVpjP4GLHS44VOQZ37ANbZK5kWjPrHRTHDmNpIQD2DiJ38M98YFrRfjNqwXCp3mDayMRDGv7R6P
dA5oiIPx0Z5cAM/SPitgyB1Bg0ua6mCFfyy+Fb5ln10CIyok3kd7GBdq5tS5dX9r7axF9ghrA7Ba
iLhxaRS92IZ+yRsY+LRXlXG04ym5gTrrNcUIoWCI7rPli/P8eYR2QVhApxZIlV+IJpNn4YekreGE
Qi5BzFudXZsxYqKisy4pc+a0lTyYA7cuS8r+dyLImPfDrCZxTgcGZChkXjtSoWigkvQIM5VQUq0/
drzJA8ZawzKCz77EzT7VJ6Pqm9MU4bgCALRwuXtW1jxgVtp0IhEUKMxIuc/MLFNIbSzdEUtJtN7e
xvzn/Cov5c6iSvwoxnjFPrkKIKLEzP6WFsjuJ893/hjqHqcgx8aNjwrnkDtsnGSM3VQAecpNniY4
d3g2LtJiv/QBbjLrqAvEk3psP+sV0KTAcTd6iKIsnmLviNkVXZ3B2eiybvEhD6MHakYAzd42CePn
tOm+gqD4Crr83EBOesq5+Je5y7JZUynAO+xZKMBUAoB7nE0Jhr0pDFzRBNPpJ81FxwRZETSL8KZl
Irvd0IPXd2twuhzd57FPGKS66D5yEQeLEFta0aF3nbpgkwY2UCd8hjj5McX7dOEa+HP0ac3WYuDt
RQcNNdbT4HRXpI7gXrnFCuuO94dFro2lQptCtDxahtymw7cxaN9hE//Y6OKeuNMCJuVvYJkeVkk4
fadmdmJGhR6wDM2tkce4rNpx2fGcJcEdC9gYi9oDXzA0WbiW5dGCjLWcDP7lujBWUcKNrSpojBkL
A2chDKpx2Nf7HTf5dNiJnGVKwoiwhJJIbIpayDrn90Nbkp/Nl5qoPzeKZgl5swKeik+b3ngq0EbZ
sgVM26grXnmWbh6rGcivJ6wUe90YZjS1qS+6CB6Kp+wj4RkoqylKGXaSA1INP8hR44UVDtOyn75r
knVPJKHiyXPb3Viab6EBGQpgNMtf9DkYmqy2j2cM+U9pZzoOyn8usHCJJMfxtPBkEMig1fmunJ1M
3EXIy0EW9TTmnKkyWkmRsy+UEPAnBZCL0ugWAm9cjy12ibh1bMh97CQcYgqRAVIgarA2VgUSc1wk
qYfYx7/HORLkKtT9rcVsjy6h5+ltpqj7AnVOQo0q6fqHynwN0tfIpy00TVttu5ih0pxjVbv8FTqw
HTtUGv6W2g4k/yJPhLtLKHnj0dux1OEt0j1aicE4xfjK5iNr4ZD0ejSde0+Lvm2iFHx/91uSEbtg
afUeJP5XxetqV0zXKtB1LuOFp0lYxCjTsZLMuiYAip+opaBKHBzs85dq4D1qBg32OUudRdcNUIPn
y6By1+h+Z6swGUOsvy41ZzyfHvwLHlS+llxQUSj64sjZYMbCZJ9oS1E2FLnYjDciQyBDxIZOI8my
ListFA7hryacpdOXEIw9wUoIWfUCJDkY/IyiJZPEhLkeXJyhKb5xN4KTVB7EvAk9ZGlQhDBZc0Ex
Zleg+iwLLN7fqMoJTJkVQyAYOgaGGOO1YZkKU24qEXy4LidPGhHSWPSvAS1E6Cu0OcB0Fm1l/4UQ
UqxciBRO0Re3Gd0IOnHtl+xgS3UNyW0Pw1dTxuXeleXGapufWDBdyTvIuiNepcmn19OhPzvxty+r
qweyEe2VNNaRGQ1nzUg2OQ6PfOoH8o9wYtqNOOqIVjgW8kupc8OZpsF4as0AoQokhdpRmN6xiXhl
H647k93LoHEvKCl6l74U48KZHR3hiEsjGXUHxpIJiYn7ENI1CutN06MPC2xKejj6C7/iGPb6AY2a
oX61TO3p3QiH58dmLofUeMzR140sifR0j5e14oYSofHAUQCue2Vj1MlTdTSGkbCynEltx0K4fGEI
coUxQWaeA3dFugxZ7YQrWQ9YJiKGmHMWdkbjcNFWDl4f4j4X6UTWt9FWH5gY57oS5YLJT6iGV9W3
1jqPxZsgHgYSOBJQl0Q7wNfRNjPdleMQFaj8F1kmIIz07qqDQ/Mi19+lykfnPIg/ubDBVOWs49sc
jXGPww/MANZzZEob/F50dSQfDwiOha9dRWJwDtrRxde/if/L1qB230zKp8RAhFB4uCVhO0nXVivG
5dRH7HLxJNfESAUY1wfvQvBlvMSpucki+4lb5nqG+3NT/aN33TxhKqnaE3k2m/jmN1Z90uYvsjNO
BPAigs3KM7QYtdTYPS0w3Hd7g1lP7Os2mXgEEXThOzwlY8+WzFiEZYjKSye6kNPOW+XOtQf9sBhN
GypbRh6C75IfZYnma9Jq1LrBiYSaVdaYN/hh+BZihoQvyaBSwobbC6c6cxulfTSV9dn2IIeY7ta7
NAOXMnhLWNBID4p8B1eAbVqRWHMG7Rb6rG72P22Jw630kfIl6EL6JJyZE8bOJkvJNpsl8ddzUrTE
LIVwh/Ai6CKO+MU4Dc9cRf2soHy1NZbmgZ+88pJJ+gzYc1+lTL9yzV6KyCBDpKL4InIYDz0YCRNz
XEdXG7bDkjnrP0JvfgajvcuEpF76e/YLHEDktuwsIA1dwNnpZMAXLB32T6ZdQQDxWiGeiEJMCNo0
lksoptylnGOi9zo71pAtoJnSthi/hhh+sXNM+oCKTGfSHrmsymzCLapqY3LZYRsfa3apUbo1Nbbt
6YhG2m4dvCNOvRlUzoSS6i1V5V/Wz8ChdawZDWHsCz/Q1NOkNZ8l/J4qHtS7IvkitnVS9NS8TfEG
Fo9LqGTWym/xvVFF4Q6FrU+wIovzgA6O3ZnfXx1txDRo4IIY4n4BHBxbepjsy0B7J7FZG9HzUQ7q
A+GumIGxWXR/7TBaDqCFjqQ0YjIBvUQjjMy65XmzFZR47Fi7EfXX/G3b78rcOb+tqJMnX2L28G2i
qEVXA32lDovi6JVC/Kfth7uTC4PamNs9VfSTipNtb8sdwdfNt8a7i3LuIHCozQvDG9BdDO4ZDT+k
4l3bmi8CrRcm0ISisoJANIErs+uaCg4PJ5fL9JGX4XPH2lPdRMNUIhqXZpagD7rpMEeKwHhj052A
0MQNEb9Sv3wFenEoWZw9Ygfs3bzqiaxgyyl8NcS47yzuocpNgm2jMuC+OddN+WLmwQ7j1irB6I4v
232JM9d4ijVk9wlpfCmHUsoN40kZEE/I6FrN1Q6gqzevxO+qkyHraD05Aajic+Z4vOOsQEhWwFZ8
ULGCRhHvwk68VWU/rJSDI2RWJ0iNiZkX579mxjvbK/zWtsrRe6t/QiRiPbXtXRupK1G3ITFhWF52
aAOOYV78SRkILyswTlWb7oeczxwZdEuzcf/Wdr713PxNlOGpi9Jbi74GN+a6qYk+NuUVDR6kHMqb
oyJWjtihDGnlfpDUomqIXi03wf+n/WH4gaI4u+sapcnQCvFkYAQBvbbN8wRvbhjLg9MBa9J1ibIQ
/6oT3sJR/ZTsYt2JUyhzi3+t8KwnVkOmG2nPPq029ATtgDr+Tepw4Flqr3xRXqzW6RY5sFS1zTip
UHFCR3TY6kxev0kV8Gq33xT1SCJnN27akfgdAq8XFW6yEfw/XftT2eOY7Rc4YT9C9Evkev/UngN6
bsSMZD75bvU2mbzeacmWPwqStz8TnfFFUmZ7+ChgEmUG6RVMyXXUAbxFgo24+JwwjLZ2Hh911k1m
vUlZ6gVJ+EyAJIOCejo2wfwpHgGxZwllL9aaGTo/WjFQazNcpQkQeE4MDnM0pFo5vjsJlvWhwGIR
4opC1M9KjFu0wPwCxg4o0IpZUrKL+V+RtPlHL9M/epMzoIVe57CIJ9SzehLzDJppFiswReKk5v1V
FBwQRY5R1KP9t/nRChYTlYDCxzZrBGIfUwfAh4mXWnYhMx6gmCv/QYXf+JfG1X8cCN4Lo4n0hYWa
ntPQw/+zCSwsVnkCITR39fIIoefXnqJLjedM69z3sMkHpuUhTrcyQFDV0oGP7VIbmz2ImxmCyHig
T/rbkBvmKnyuNGRi+UBzb3gNKfMmHtERMik7POepl9HBM/p7kWPKRY8FD7Iuc0bm7dGZIsiMublV
ifqHvIsFdg98vdP9izbRyMBgj6PTxExKltVPV4C+KYj38PvhO64xUoc2pYwXVxHLC4PJQsG9ICzi
szGxnPV9UGgi3WddjS1hVlejtQ19vmGfzRPNm4UtdVo/dCpKkDHTKIsCm/SjnKV+LbylLf2XILBR
REfPrctsbpy5a31NCRFwGcC1DM+QOj8aLXk2DZBOqfEFHi5nE+4UfH6p/prgTUSI9Y2mvSUBes0g
7BkcVXyiw3ljo44IjM2dlf+h3UdnztEQ5WrjlCUsssR6g5zA8jopwXC0pcuQJDlr1QUGGlRbW7nL
qqA/TygjvHoQCzu7uF7XLom3/2IGdJsrQm70AEWBRUQugL+x1uVWay3EhYZgMjX2iHXG7ZCMLOzE
qhQwPckzWgV18StbSVo10DvEEhbXTkeknxP80Gq9BrWpPcVKu+Zs+qbZFKEzph2rHLgQJ2woMBrR
ysCwJCWFfyQu4iUhfgiMMvHGvCQ8tTX3m8mw3A3m1nxlcys/IX/dFaz+b1k+hXsin1j8Rw0VqOim
fYgsaT+g8By10GDQnUbPcTGIKyTIx4PIyY+KpfedQVdqdl/wGbsNgE6uD243IVPDQ9g0b0T2OKdA
7ktjqlbwh3DImGV0j0DzsTGt/BUqg/cCi8fZqF2NwGL2m2HReDfbYJVJ97PsTWs49bprHzKz4urX
h+SY86RxOVlUbOACSK3CCBdoX2RzBnsdWehz7QPA8dDS5zhA1lxcxmvlfbC4wO5Jz/2ewYEFewzF
/PGwlxWCLUPzWOdXuyZleN0DBloYEyPSKYWN39YoLqlGFr1pDGdmXhscm8mzY44ddjE9WYtuE0Yl
81i+GWINQ5Lompsf4x/XGA92XmAdAiAeOZmwKwda2ZG4gwnmNJMomcbdoQvRpBZ6Ux+0YsIlN4VU
9012piTQkQaUKJ415gR91CHnZb6tDdW0VE1QnRoF12cAfLhwDBsqqgYTXzadXLjp0rI1GqbKQqIs
2R3kad6zgYlM5vzdn4CgBCzihX130mDvY2BhLN30FQPDJEAePEVfpS/a45SkFyfotZOWlrhUpbyF
qMRZO4/VZwtTASXWCLcURZNDQbyI6mEDJHXcihaNtxe7DULJ6qeUZXQhbTA51V4LPFrp4jWJgqWm
sYsKJ8UaXLeSHWg/EqR9WZ8mS95p0RHrkwT43QvyndMiLlnRTDOthzK4U1LupCnEzpcW97fGDDe9
HAIEaoG79FhALXsRcA1xjl8ksKMn0eIIT0AJrel0oMUn7S6ik2MeCbQOoiHeCcP99QiG/9u4Hx6q
yo3eeayU0lbqROMqvd96UWGwepUrjZipQ1IJj7Qan8YZ4AEXY+NdNTy6q8LBNlt4BKB5BuCrjgvn
G8z7eqSU/ZuGxpUYHoYDAgWDogs6kQmFag9dzBtMZI979MToqOlXIUPzCz2FPKBqoDeo4ukLR9xV
Y/z2UpOPsGhVisWPFNmFguj0ofQJ2WXRyp3VK/LLqjmKHT3TEdScfqAwejxojFpfSem5yPHxpTx1
VXdqQ6+9Pj4tDm3W45GRowoPo6BZFDSVO62Cfj60uvaWi1ag4i6/iLH71xTDoZea/SLsyX4ZMYVr
qnhhUqftQ0wkT6Nv4bmyIpIIBrkTjXEPByv54w7WPRpYcISh25/mX/b08aT7tgBYrU27vkO6bQGC
oLKN3fWQTLTxUze8ZbFU+45Ql7NTGdsmt4Pb44uhfcYdatIh76yXObcbYaNT3VBlk4iJk3RCQfY5
tL23oOZH3GDY+SFTBsubuVAzSRebnz87qqtAlcpsHfV9WjOYN/tPMGXh3zSTXPjKytcihA+IHYL8
iSoFYKZGMJMs0FpInpDK4unDyRFP91NjXdgIWjsGe7jUo1+zZf80/z5xEf6mCyOSchJn5fYlt/TE
thGFxx+p9Or745d0rfxnNEiqG1JdVg0rvJdgdOUauR6cjUIPX1SdWqfKPUa1eU9d3floEUivrbo3
N01Ebi87l70YU+euVfZ4DoyYf2v+dXarhC/IfomDkZS+uExfPXs0CGWYMYLSBQJTw69qatz3j99t
DNA4kuUGjIEGCVfgeB+io5/O2sI7NnR/r0aplo9fJ0TknaEQYDYO8E1jFQbks+ymt5H+E+XoOLok
728Okqanxh7VcmKICAM3qb6yhPjVatB/EqdwFqOKnJOhakoI4ChIjdoAy7yT7wLSChHN8s6zOqtW
vTVAra8tmANeZG6yeozuuhRfGZSoVaOjPTZju/7EuYrJbuyxGRb1Zap58Qfh1/d/UB6TRc+6+jMP
EQk1kGGOegmUJJbh9vHrmK0o9VXGMG2Yvgap3/W26e6BID9Vy5keJ0hZGxeSEiJp4wjVT+cILPB2
TY+4CyrkFFNzoBXWa4yWSFRD/4EPs95me3hD8uL3sj/YrrvnozvZzFkb5BaFStfxZDZHNyVdpsAF
E/DZfOpR/2187sfnDhTIAvuwvq35HeKAMtAnjuUe/ByafRd14xpcrrPRGOFP5ox84KV51VmPxH3T
v1t9Yh4Ju1p4LdLAjMXHWx1q5oZtiVz5ja6fOFhSztJKbqwwGU/hqF2GwG9eEO29hJpHzBhdRK3P
vTARyE+51uQn1epYvuEXr6kR4eBx8GOR5yGp3cTYyPTa2aX1WkWUUuSqNd8ltiXPra1PmuSjY0bo
C83+3Z2xCH7mwUeL2vFdCXdte439XZArt+iy6JUTudo2tqGfbQsV2+PqcoJgiRM//oxYtqAySE/6
0LsHs60Zs1V69COd6oR6X3u18gq2ek+UpWQoOpQA71KLIUHQKvFjJPZyqpT8x6wdPSlJD2HTm3tc
Mu0mHCeMR40a3nO9Wyeg+I3RCy51TYh0ovnPDI+NUzk/8lzS+4Iot9FdVEiOMsfZRTT7j1M3QDw4
aUIdFODEJe7Z+hWPgEsDG1afZlr8yUM1/emUPpN36DNp15H99M9M08vvVKKyr6SXvjuKt88IO3kf
RtKs2tsYFsNRzV8e34nW74+V08cz4TFbyUJGby0W9apkZj0I6CVguNGSgzD/kDgCLNvlJQa/R+6M
1hxbKzJo+61F1AZfj2ufWyz71i7wzzob4ktbgUdsvSZ4scL64OUolxrAysepa2gMA+FdREcMkVlb
V72f9rFdTIA4ewMP1kixikt+rbHQZYMY25gaAuOrzeQ182P6ArDO4KP7d9b6rDMb/YbLJt7ocQ3h
iP4i6XnXC+ZC4BlRK1k1oQV67xjo8hqPcUmk0dtHKcQd3ySQoYTh5lbYhV335XHMWW1VsOsmUwZy
r7fqmZYw3/I81AP63gZVfRuRIKLIse1NaWFXGaMcw2FPOFhtxjs6o2ntKpzOYIPpDtQ4fbSj8NYq
DbWVmMqtzA3j1bLwtwMnFocUQ56V9XnzlNtutY+EN159C2IF8BRtQ3IcdQ03l2loLib/ELTqulq1
RWwwgiQNivXWGyyJegNr9TmOAONS+k8fMFIhlOmutWeIM32o4VT7UD/HzNKB6BFid9SroF13cTkk
ZMGHhOOUcC1Ge2pYBeQk0WeGeSCVqZvLpfNjP2LzcTn2PY1dkrTc2LKp0VchiTfbQM5TODS1zyQ2
/cjcZOUjcw/79CvMXiiMfDMwC3h8owG4+IxM+Ype9rn3nfHc5n3/YvUMRAwRC5LeuluuetYWbvkT
YWZ+in1/+uh9QmDy9G54kjDixzPwA28Xx2xuTN38GBAg4ZjJlpXZF1fWoPEhFPrfqbN2iC+tu+d1
z+HYpGttiKtdnGjZ4fGd1mOGjFlLIyMIT5MN7Qzyc7SNilac4tz/p6kw2nY1+8eMi7Al+Tp8iroL
Hw6x75xKbHTPeJcmdlBbld0lgwwNZqThZIlDMH4a+Zx8jiDUdEmyVYpTxGemoeEaQ2D3hK1pJoVh
PGJxVu87STgMnOlq87hD9sWPno0BCFv5h409l+GUOvLQOMZ7gX+oNJ3fHuPDWLQgs4AGIF8tT48v
uebBW/BB0ukIjW5VpW2U3xfnYBhcsguM5OphftRb5PZECa07srgahElBsP3vagT8MGw9USFrb5xx
ZbfsmzsSqmvyu++6X8yzojFe25CtsS8q9+pMz2XykrHwvCMw7O+9YjlmhancxmP3Gim3exZ+diPG
e3qxShXssoJzOK385DzSoDz1rVgHXlG8wPNwLp5Msa6b4ZuoGiyFdg/KmQsZBgcZHiKMd20XyKU1
s+I4mxz8NGazf1xIAAN7Zgot77MDv8Jr9U0RTOFSKymJtVITEG17l7yXwRy2yPr2RGra9ybVkXmP
KZ5p81XZ+F5oNdF5tka2fjx0AVCXDuhF0uwf793gWwxkwlDbFqlGig8AviKV58FqYRkPDVKKrrE4
RyPr+PgOlX+9HMMhfldNklxszQZwM6Yg/4ng64zW37oII5hgPLU65DXHZYY2d2NN1/wtNWzYEPVg
YqAIOjds5yCeQqpiQ9yP7bDRjQpkEDu9c6kxNBrxhuK5lPY9KxeV0KdtGah6GYzETBUyvTFHDhe8
Qesirr5x5ZLIihnSCavo2XBJSGinIvxjd85Z7/F5qNi9pIhTr0AYPjtcvx9IZ9VKsHk2kalyV+29
8ABYlecY2Bu2/+49s9glBs3wbatGv1aW/krJg//cR/3/uLKtzHTWVNvOal5TvjtTBeXKhM3hJRkT
N9uJ95GBZ75Mx24bpbr+InD3r4n4ZVnKbBUYEdQAV/n+eiARCtqa0e0RZ+I1sq3Dow4io7o8M3/G
Aq6xYNLAm9p1jDQiq/zfMSeya77xPL6Q13sYMM1tKn+EOjtl4ExlVz8HTHMWJd6MK0S0O80Ju/nR
D6/SKspD1KbdCnsPsPTkHJD9c47NxF9YPXYrnDjBQXlX4XnpYcxqFIgmvaeBaJ0e1U/vndt9hgX3
a9jrYLNqf2H0bFtC+N4AwtZNGFX7et4glLmNpiwU5caTHq8M5/6hC9RLjytyHQ2DudO6kkmz0O19
6JxanO7PBT/c45yp8umdLBBjo80qYG2sxFcYRSu9cJrfCCMmy4Cmevaj32CE29WWXfVaODNwsgmJ
rc/I+dNnIXhEIPe9i6nWaLzNPZ/c9NCOTrKIOUSHyi1xebU1Uns+qatOZ/s9Ago7TExfDwae3cPj
IRBptG+TfFGRMo+luA/42U5Jh5eirgQ4lcfj+reoB8SOMGkWXYy14CmvHbGLRfFOdkW5DQtUAo9R
SycQodkdmmuTAurVIXN8MWqWtZ0SI9qLeYoxxsPn4BreTpuUOEYtemIZAK+oDcba0bR1rVww5KiS
tXSRIJt5v4tnUXDDHemYOpBvRzcXKHF1ZxmROjwaC8YewNZ73cdpbP9iBunZs3kfHiITBtVoWuSb
jEO49DGirZw7z7Pn10cbzeU7Ov5dUUqwZHyUlwqXj6SytGIiOOYDtbRyfd2WbTkPy9K13hfTchyH
blOa3LzdIH4rooKSR4pjLVPnWBoUakPois8RARjwjJc27tO7yvkpRg3tUMjglXWhfWjmajvWsUc4
Reite8NiVSzHW2C01AMI0V9Crvt1TLf06dlfSWs03wyyhlXHAnqtadFF08bpqJVw8worGP/7DuvE
dBzwXRc1fKzHn5jMKdnSLf3/z8b8gF412IcIxSFEPFqaxxeUAvIiMg+tcwBCFLrXvmWi+W7CaVlB
QrcXfgkvzSRt4LOJtnJqy1UQ2uIwDDwpPci89WygfJ1T8+o2XfmjdDdhZYo3LcdsMAhy0B8PPbKo
iiQ4d6qUZ90Pzddajl+PR3jYUIPqYjyS1V5l/fRVtp2x7ljubMFyZJ+exzLeIeOHc+SAUZGsjCwH
icn/9VlH9jKrMJEwJ74bduDBHo4hwjQyQyCRIlRN+35jp316DGvLp6xjGFQU3ZuLBOSJuwCzrPmh
0p1zQmt3fTzyMEbGnMoYgcwvEZJrKSMBriswV34dms+DUR8bkCofYiiiHSZfFxxU8Fphyn217FOs
Bd6PV0Fj6uxEIUWpg2sbU5jGnv8+pNGFHWF9IQ0g3Jk2u8zE9XaP87ugwjlHRohRIU83/xWJtWu6
jFygmxaBm+/Jtcn3hch2bmGWy3ps7HsRgFAJ0ujVrcp22cyvoIrEbsTg4wuzOglTk89mHJWsLwux
LGxG0nJUw63yxm0rHQv5Gw64x7vSIYjZ/o+58+qO29jS9l/x0vXAA6AQZ43PBdmJzWZqkpKoGyxK
lpFzxq//nqI9Ngmxu+fou5mzbPmIoQuouGvvN4ylfaGzZaBSOlZ3StE8B6oXXldIyVsgpr9CcUMD
VJ/sawjEFAx9PH3BtY7nL/M10Y0bXHtsCB6mcdGWYq9nA49S1dlnd7CgifA/zFRK/6ONO7Eiv25C
HwFbOtnrBg36ZBxu2sn2b1/+wOderHrHSM+bWNzTferupbPoFyKhKfG3xPvBvYeuvhRHf0JcHf9p
WAha2H0mf218aSmQlTkZwHTILZR7OmUTNnq0pLZGSG74173jaVAlB3vrVxoJxDZq7zS3f7LJkFJ+
DZxLDUuwS8T2n2yAEBBgyOhOjXMzIUK16CMweeOYaw9aiKt3HRFqKREHZV1HeBQk31+CUF3FhMzP
qxufOztUKBC5AcooXqyhUAQf5Trp+vwK3CjVU6nAcKel5mrMLswmCZ6USbUubDsXyNYK/ynquVYl
yvTF0AwuE7WdfwzdpyEqxKfWbLlTZDFii2H/fcT+5yOadHquSYURV70BRqk86rj9THjqXKnQXyKk
PB0SuUq3ga6RE4/labqxLNSfMWEhIwqXz1QytCWVMNqyTr966CHd9mWMJafpWuvKpzpSI4F76bOV
firz4CJNJmUf+7V2jZEEO5veTGa94rLvX/lqkN2mn4DgbYVTo/LhaORCLkkh+5sCE4C9NSXcR+hm
oym/W1YRbtEk0R+JHe8Jkqsb3WzEo1q6l+YULTwkpy8SyDLXL39Ar7RXKE6hDGy3CMpZ3bUftN19
Su105dVJQZHAI6XT1t+U7qIozer3TIPPH9YByWu49hdpPHyuYpCwQaqdpZ4ePI4hpBs7G8QNbLmJ
Ik38WHYIGEPKDK4iMfoMGheWfBjvBjUckc3FjuufR8qR8YY1Uuz++bpZZu666pFo0jsNU66w6eBD
/89vGX35KbQp+5rYSr+8up1zmpSD8ecSTbIa3Fc+/p50obVSOOM2g1E3T4N5/XJDrUt2eDe0l8Y0
YiApL0BuPoCAjHc2/JVrML4l0+Bb7lY+QsAFgOwI5Yom9JE1HEvttmoQs7D6uvxaI0IS1Q7eSJo5
InFLmgZTFe06lWm6gDwUHj3bobQbMP9MCUDH+lX3cpXNqBlRqrTuUiu2vrVN+MWq4T6rAB/WZPIQ
a/LEbe3UyWWCXPUiwwr6s+qQ+DSVEIUpMJUdBftB0Z5clOPd0MfYUE4OHRt26FjDLjbN20KN9R3q
uN5dHfTxZhwc9JhMZ0IB9cvLNDOSNL/sTInc1NPbRKuz25evWxmQMGB1+OyYJQLedt099FxyLkyV
uxI4rGGD/rC7DtFocczE+qYEYEoqvbbufCS9L+Axl6t6/P3lzG98GHO+SSwejhc4QiB1CKukjwu0
nlP/y8Qt/zoRDlEAAfV6JC1HZok/VPkHuOVbAwF8Wb2+8MrgqW9jHfW/MN6DWx1gJ5noqwrhb17m
MfrI1a6u1K9hwoWSzUfZgbqaLqIkR3wWa1/CH0gwoMtSIA03mSAlEk1cV+LOJTHaZP3ZwkDc63pS
ImTXpJWJK0Ww3aR1vzaor0UFpSCsGL7ELc5XWqmN6wD69vXYi/EaJhcBHOj33oG3bJrD18TI96bO
gaOyKPEvhYU+GJTvCtTgX0pDLrGdpnvWR2H2PuivJ6Txrf2UjFvVcpw7aOuoPzbgQlGVXLxcadAu
Gc8T08VI1w23qE/6O+yyy2XYNO7ty//LQNDsVNP63Kfo5Rpp06O5LOminW/vxiyuHpLG2Gqp0j0F
CRJq/oAdm+IZlI+z2H1Afw1fL9Ueli9/7QfkftNcplmpR53VpRriR8lxFCuaeuV2WnwbuXRoVyXZ
s5dzyCQ+xNUp1cN10AVoI416/EUtlR0p+OsPv/znv/77P78N/+V/z2/zZPTzrP7Xf/P3bznA7tAP
mtlf//WQp/zz8jt//8zb3/jXVfitokT3R3P0p9bf8+vn9Hs9/yH5NH9/Mq3/9XSL5+b5zV+WWRM2
4137vRr339Hwa16egveQP/m//eYv1GP5lIex+P7bh295m6FWsP/uY9z14a9vXfz+2wfd1F866s9+
kp//1zflC/z24fH+l49h5YfZL6Bmnym///C735/r5rcP4Mh+NS3DFLaK0xXCbobx4Zf++5/fMn9V
HdOwXVBwQnc03fzwS4YXQvDbB8351dCEiycMWtGmbgr3wy913r58y/7VQklHBTZq2LplWvqH/+mF
N6P5z+j+krXpbR5SF/jtA62jnifHXL6kaTqmY6muME0DKS+exub7354p1vv8sPYfigNE1MehZEGp
hQ1gXI9geF91zF9Nvm5CfsSxJpy3TVB1xtmip4khMK4cST3yFyFp1g6VnTDoL4+3Jj/tx9aQKFHp
Ghfo89vWGqWLffYdD2AT5nGIkRgpuTEUigMQ19GDkrcXxxvU3mtRs1zNsDTVNlyDoXrdhS76yiU+
LR5OIhRoMCtJLnEIk9cJmB7juszi8xAUUT766H8D/01HFjcXUzgGsrPHLjuvSP6rinV//MnefTAb
FpKjmiZPKN4+GIgVbBagUyErpuwLHEiCHrSU1uLMwFhXzqOfDH/uFm82i9djrbFIfuh+7VWbcr69
mk9QfyHnqr1Hf3dLkmXnVfJsI6/N9ZVi1bpoQgjqLTk5yPTYr5qDuzv+0u9N6NcPwJp6/QCNE1tm
VfLSRRKBsoDRaMSb401osuPmc8xyHZ2lQwBqzedYhLlt7vgNI+7lt4hlf8kcY6PQFi7HbjdKE9Kr
zmov6wbeZZPf+pqs6KxPPIV8k/lT2KqpmY6qW6qYL93KIMyOY8R3LWQ4eiDbAAqmJl2M6FjEmbsr
SgA/ONz6KJOaLhOgXbTjxzJ1HoO6uTn+MEIuqx8exrAEbtWartq2nBevxt2VigmC9PNC9JeZZ+Di
nm6ksXWcA120kArj+CpsAgPVecwkd4IQS237pT6CfLUzfI2GxeQP144ebp0AZQ8NKgFxkW8yiqxZ
NUp2bdFcxqhAjt20MvApJktoRuGya8fF8bfR3ptELGWHlKNjsrJnm0hZFZmFgpsH+WFasHufN3V0
nig+yXtAlDDhC1SEYyw/Jg8zIq7bOqtrdJ8C+A7HH0VuHvN+dVRNWCCahGFZ6tt+TT2bBdyjWmvD
ahtGYK4jpcX0FpjrUsDOEDrI6RPz23hvETugnoStGxrH0OxQEL6jeVUTsYjVhwiMqOmwlvtwWyKn
XkpTnEks4+CzRiZTjUx0b41t6fsrNVZ2ckeL8mDpEhaiirprpaJg66/k4p8m9AvDaTHY/p0V90vP
vckRGZFWsvBtxDiu1RGqdUTBD4kotyhvCn8C8sv1lmmtYzvcwfIzkeTkuUYzOLGgYNC819m2CmDW
tlVdna/rKSBBqzS2i5kkyX8jXRTudkrA+oovuCddJmlz0U23Vk0F2bMWrTkic+dR9lLA9bQrShsX
kG5W3MxRK3iG5rp002gbUc5R8vCJ7N1ZYnjLwgSONdyUTGwSlOfF2K2k6tpUujtb44YY9Uu7SjfI
bKC/IdizLQpF0X6s4g3KOrhuU6CEaZEAqK9artU2otF6txzEtKAatc5SEzePbik7XMX1DQAw0CO0
n6hU9SiGYmZ0hp0yRBuMFVEkqzBAMPJV7iibwO2vRaBcW9wJUfy86fz+mhLkxnryHxCrwHVIoRQh
9Z6bMzdQlgZQ0GEUW9Nl84n0K0u0l7EEQ3FTAk289FgNORbDiRjXg+Mv5aNZpORawvDeZT2jvtxm
Ow7xbQS1jj0bE8SncmwuRTWhJl9f9EJBjXZYl6F1Pgbo4w36VsFM1SO278dbVegb2fPNSGpcJIsR
QVvdwDys8peJCZKfGzcSZ1tM2C/YlCDnSIONK1PTrxx/XHdWsHbAS2PLucjrZA3dFE2e/JkDDNUY
8MIyb1pUw7Xe82KG8zHVwr0dNzd27e89EmQGMjY1ynVIS5K1rIsOu5vgDpPLWx89LbsGCWv4SwV+
U+s3Nw5qYRb7lUVlqbRvHeD3HM/r3A+REEAkTxUbT3EXrv5oCphSlvMxkiekyXOP1GSJn5CAaWEL
rRGqjyt4euyRcr/MrT8CRlceQnLEy+SGUHIhYOWVX0bTe0iCirQGEFEEBeQUCWL8dHxjIxAnU5De
06RSFIC86CyFFmWGrGD1QQ1ZimzE2KOiL0nQoPT9ZRIqqypTdrK5vJvWPqlb0jtbO/CWKjq7EmWR
OPeyvI1o7a1szAbeOCXdEukStNSCZefTUxwGsReiYwpbqM1Is8tpvOMWRq56wiTgSqvai8Zvzyln
L6TgJ6UYSKXuLsqsTQEsoLPBqLMnK6EqWaKX0MOcJFjrvBG4VcBkCF62wT6psQfN0g1pzvXUk+P5
I637FXLCd0EEc6hZehqBWKqsIqdbxeDflXv5FbNjvBmSAeYnCfGV49AtpvVYJ8ES9wT8QBX7Mu3R
D0qQQiKUjVISuZR65SMVLSY8do/FC+BD8iAqp2HG5BxgYCoNExQfB3QyLJNHTbeaj+IPvyVg62n1
CKh+gvHKYYMRQziOCxsQLOcCTg741gjen9yxPyw9st1Fm1ALCtA585e5MS4E2XO/TKFNE2v53dJJ
OC4FzDL+Bd+xAjS6ztDjj8kvVLq37MlDa3q7ytHTUYCkyn+p6m7lnA14MUwYFxFHd2JOa6VrkEYg
3Y5Eh+p356hRr4aOgNYfVl1AGa12/aWmM7fU9aDa2woGkRDbeJwWfU1TQ7CWk7mhkmeyGfVpelup
JNiBdvMkCYgyW/fvLcpRBnLKKnUbS39wNOptWrTFZxCF3GAtY4hYSplX4ROUJq7dPKSO76l3CWXr
rCNl2MPEaEBl6nyyoqDwbT4dP4/fOyJcS6fmqEIEoCzw9jyeqtJKwEK5OB1UwLsb4MjDmgrUiSNY
yHN9fu67jjBsjYuMo1mzMDaSAhal47qLMjW3aRSsA96wIoHqJ/mt3Nty6H8qBsuknDedPi60CmMN
cEKYZC5IwTuEnh7Lb6qnNeUcWVjdqKb3Cb/yL772AADrzCuqG4+NxWk+2UOy81QTBt7JUOq9AMZ1
qLfZjsOVTMwuIQj5BFnqOfiEhdGT12ORDUEYPKUGeI444io2kkWPB3eki+3Af5XYX/nZk2a1Xyf0
GRCMWsOO2zhac8n97UR09W6g57q2/hJEa9ZLJPQqbNUx40gQDXEXI6yCRGkuauRFjWz6OjTTuoEu
M7nIT+n4Ezs1smvlc2g356VtUPlSlj8xs149yqyjhg5+Rm3zKCaGV3YJsSPIi+eoth+Ot6PLD5pN
LVvVDNxbUAJhhs2mcJeUoaI3WGVNffJUINJiYZGAGC/Mn2zROwjXse4yvAxsCgstexN8K6AI3eVY
3eDrupLHhov+hgJIvnLdnZ/f5CU+Ny1bRNCeuM5r7yw4YjEN1RKLpaC/3MVejRBqgFViV1iZtigq
KshYB9WEtj8HzCMjh9Kj9HxCjYfp3yXpwm6ZK1N8JzfFlHjjeN/Jrvmh64QGws00VFNos67Dj1cE
ALXcRap9GWC65ypVA24xIRFvkp3KLLxzf7dVR2iaqRmE42LeWmHYeQwaADAHum2oNODuFSEtVujj
WhSENc2X468n1Hcif5p0Xccmv2Sb9mwSJlY1gEGiycIgIuFQbFmqTuWvwnhpu9izJGj6eESgJf54
/IhMaqBTtWr1dOcX5tYjBy6nTA3RNd0apbkdRY+sEtMDe14TySbLSna9GywidIpF0FyA0+XE8JZT
OACqQXk+7ZZl3y17TI3QAMQBk5JZhzSlT5GHOgfEks7C6PCrX3LMpcr9EEMfL+sbbQShi1ppGIsr
JzC3TdWdh76JmkK4rVOi1Sq6k4whuzM3eo7zrBdfVDbMijZltwTsIrbYEu4qPIbddhGXS4fp1QCH
GqNg2RSCMqWxdTDUxONmSQlwKfMX8kCXa0JG4LCFl9hAX8odrki4KmT+lSLA/lGobJsbA+B3xx0A
eDgVrGntcJOTK691OYZrnJWJqRTIU4CecbYwNjLm5dyT0q/EzOqU7HwDl4+ce3ETbf0g/qNjrSK0
+Wi0w175SmbxpiRM6uhA6mrrOMKxtODSENYXmtYtZfysoRvvqaum65ZZhyMtQXygKnsnRiRK89fw
GLdKj4mJrW8Nvbm0vI1ZRJfyuAGnvgV6iXTiPjGCJbossXJZuzGG8nR3jkhswxHSOTsRoc05XA0U
v/GEXzURjtmtv0Z/9hyhdgTquOWBiQnrh9GONqTTUBR4uZ2svYkSHjF00D0r8b2Fdp3PHaXkukTN
aFk37m5ExTKpgm0Po0WORNeUN2rq7120Y/xkBa5tJT8gnNpVBs6EPJNw782WFMEgrvr6izATUF5M
KESx3JSrRBysB4Yj6L7CIVylzkOFunYemlINbtWoISDo5kKPxwVmV9vU+mZlX/gnItAChLuWdgsN
/lZVA4MnSRZaC+jJvqiJqQwqteW4DtmvXFX7hiSuNIu4qpUB93MbV2Vl57lcJLLxWj6my9lrIGRk
R0wjxs93wc9MBKBVdG6CipRUQ+tBtDkyqFzx6i8WAGq4ercyj+p4BL4muK9CbHvgHki8bAUIcZm7
wAzibhox+81Jy5Byyc34LiMNI7O9ZrPlYnmFrceyUs2NAtLC56PaEk4N8AE4nWP8RNxvDCspbCWT
hXLewltZ++zBXd+t5JqTAUgKmGW0491ItIEQzaa0etIizYXFCdJ4LB8oqjp3utAhxuiTRYXGu5WS
n/XtS7VGSDanmwG/ipAB4nqkVQTa/QOExEltbo9vcj9m7ywKM6TihY1YvcuF9W0I52pq1NI/3LR8
5V7eWlID3y6Y9BMXATnVZLwRxv69bfPExrgGJQQIyN0ffw5rfpbwGOT8LZLuQmd/lzmoVwcbOF21
UsXgLuqE2c1dBy83ZKrII+HXfbwpof9wcMlMpWULHYwZRa35O2uZq2SZAsnRMKOtMqGEF4wNMux1
sKcMmZAqb/XyWWbUaiO+U8xgWXLIBBTcAuX3notnazYA2DHhyZ2HuGPnEvpWdR+Glg0m6FdlQmpn
6L9aklXqthfw/2AhIjQ8QNiOaC5tH0UefRm7Dlt7S9lFcbjtR1jsqCvkY7NpHJXDXA4AiYOiYHGF
JjZfXAhD3J31ft1DX5bZ4slyqGw6KHCP07rvoVOCU9l4XnvpcuHIbXEFDGsLOuMSFNeeOwrASPS3
qv4aO7G1npFpz/sB1z6MqCGAuEh/wfVUAmWTJ362CAPorSkeDG3gfwJvDBDCmq4zbbzuGzZoZGku
C2s3xPG1arr30M824G1vDDjlRmVdxX3yUJurTIR3kC9uGylL7xB9m432zRJwYiLWixKv6nQLnfNC
h8Ey6t5+QKdX3uCG4osKagJu+JKDB20SXFh97BZIHHEzRarmvsGiVccLyeHSbUVYYbGhg6zbGEbz
VamC7+OAGWHskDYCqaC4W8ciJ8UGopCiq31lbzb1c0ooV/Rox3XefW4RiQt4Jz7FwxTsZYOBQQgd
i+tCFNR48JTe717ZLdmdMKntC27PIDDA5t42JkYRJie8TCfoWQ5DosOJq/kqE3dQ3fclIF7OIKwH
l/A3doru3sc8BjnrOw28uTzRSpU7YlWuEO/DwhsbKsWlqskuLpSlyIwNAmSkX3VKsPxdSiqH+gIF
/RYB46YItkXUr+LK38sTxC7sRxgQZ3YDYCTJdoGLAHIM0bpAGEE25QJGS/Eywxs+IeVoN+RWSoxV
OEtQp13E5rDwqFxbdYIjBxd0GQSglSBzIJaNjTrg+AQ7tr5OdjbSeaCb4giaPyz1pTLtEfX4qrB4
k6z72vrKxzPqtfSeYT3k2PBk4G185w80Xc4yt1+7nrGpC+aW4ZE7sTE0Ch8bKMwenDGBSpa8Ilfm
Q+IY9xE6No1/E1bttUiSu5fckYtpXg3cmLiH40le+MyquinU5qtB4iLo20cDqFqXhZ/Rq18aARpM
qZs+h7F6BmpqXYzJXdPYH1GcO8cCY1Przt4wfYhv0TLsvacRlCbdaD9YTnprNMkis3qIsNcyvyRz
Az2TGKOn3webnIFMH3Gc6/DaFSvmePeXVoLcfW6S5oO2XrC94qWcFZyLlr1GWXLrtl+s0F3K29WY
31RK8zUsojvcMLcCkrYMpeVPUTGEdEyyv4p3WLQBCLCqK4DIhClhWT07WnVTtfiIGgOhi4Zu5S3W
ZKQFalICQFxHDXlh8uPIGz9PerWKUoGCjEn0agRbeXkDp3LiAvfOHuuoNhcql4uB+kMdEEb0CM9L
hVnq9gTG5rkMj2ROFIDwTqaTjm/q2g8pAkun5MiNUAiYGlyx3x4gamgFg2gyF+4/61fHnImAM2CA
gDkTWCkruW6tfDMq+onzRPvx7MLqzHUcjZs9ZRJrVh9B0NKxLAPLsMIZUfPETp1ED9mHjczixJO6
JkuKtFb8RajPgRntuFXuwiDdhDUwRjJFPnP3pTf+LZjC/w6D8P8DZvi/iFNQuaMB6DiAU9i3dR0+
vwEnyF/4C5xAUfhXiSDgrmdbgnQAc+hPcILGNwzHNFVVCOroQjAF/sImONqvMv2lqQagBnhD8pf+
wiYY2q8aRVEqkoZh8Iuu8e9gE2bFZEXXDJsZ7jqzCA3DTwlgNKKd0Tvti2EsuCfcD2JYtZ88RLkg
nFiB/ayl0K84z223whWongxo3ndJRrb1K4Cb3trVBeI331713+2ft/3XJe63tcG/H8qeLbdBICmV
20W245IcP5nQkR+TIT8RnL7Ndvzz4TIV8CoYtCo9GPS8T3dJDW4YwvPgnotAqzQUEw1v9XNvMMsn
5Irj6TUotB24QpQ1Ee8D8IQyusf8+XuGvdNDb3eHf15Cfv3VS6Q4omZgn9Jdjf0JKWSf8Nmd7koj
Ge/0sjzRVYdakV34qpUOTx327pR8A3veHtDZneqb7VYbMoppXX4iW3ZoQGbReZaDxZsoyu6iKGyp
QegFUiheL1BFCczarhY/12UszdcvU4WuOhEoJLtEh/99b2uZmq5x1tZxRQsHCyVBW8qO5yfyWIdW
1rxMX5tKlSFE4e06BIzRbLFqxI3XjWe1yk0UlJFioH6nOTl2V6JOgwt+2oLpYSveOFwh+m80lCgs
iD5o27WVaV8d74YDa2ueVR9spGVF6gyXPrLHH410sjGDdDzTuTj++YfmzOy80irXhh6Wxzvckq8z
tcLJpC9UQJK4ezqZGpwYzQOvMb9lJZMKEtZJnEtlDD71GsbNvkVbx9/hwIfPj3uAlrlvGJAI9MAw
cemL4yvSRD+5N1izDSih3llqHihzs54oa5tOFoHu1owTGcYDy8mabT1gvIMO+ROxq3XbLL+R+Btz
XFEiLYbw4uLReOrKe6iXZntQU8ALTscy2gXwLSjtQq4uFpko1PLEEjrUwGz7gck9JFqByoxtJ0mx
cHDU4YIhIAMdH+YDU9WS7b7a3jLq1J6mFRD0a/Yd7F3NhWiUzz6KRldYfz4db+XQeMz2HYCjWE7B
/rzMrCJfGGMJITAsikWYwKA63sTbsPjv0wCY4psXgVIcVaHQEhiuFUnTsntwm674HPttj7BTvtLz
ISxOtHVoUGbrWw2KWGQmRaxCyWrM/2L/c+Z3/vb4mxwaklk4UuiiwPVK5RonfGRPByQtVEO3SapR
j+v8MV0db+fAoJizCKOjFpx7OWIEuoEyqIEs+dqzRbu0ua/+Wyi5vwfFnC1ztHftRFGRF8LkILrv
DdhcLcD+488/q9n88+mzxQcrolbVwQ12DalYxz4HdJ1DDwgmt3+obFTlxTLXS0V7CHrhN3/EXe2o
T1LvGrlVDBn1+6oUBqnCEAFb5ykkG6DrmxYpMO3WtcysPQWhO9TRszVselSNHaVUUY+u/xjUwr9H
hOuz3UTT+nhPHGpgtojdOO48Rbe0ywEE967Tk36N3oe2j8GQ/eRIzlYwcjGBZ0eVfjmmAstxxSy/
4JtQnXiBAwtKYqFf70K4UMeQUrJmJ1RA9QGo+8/mVIbpifX6tsL1z0SZrdfS8hB5MoB8KDDiTQ8B
t9Tx8G0MPIH0JV5x3bM7JvHwO8ho1ZjO8K0oR2d5fHAOLGdztpzdylJqRU/aHZKLkpnt+N8LDG5E
bZOzsoJo81PNzGHBAvMJYXlpu8PF3Tu3OnR9HWsiXxOXT0qFj8/xZg6MlDFb0VxK/EBVSUv2KLC3
F6WtFmYJagiPm1NYxENNzA5vBdDDYCWVd8lNEfdsx6r24BJxQPi5N5jtGkbeV2g8Ky4GOWFnLWGf
AVZJsTk/UUo+MN7GbLWPOkCiJo6Yy6j4NB9LzQBLEuid5dhLLMec7DnvG73XToz7gbUv8f6vlw55
ai8feqDgaVQXDxPybrvSC7U7pAjdExvtoTearX1HgW8N/We6pEylorqrdxBPihaacXGHg90pYOSh
N5ltAoFJjJxVRnhVlOkj+vkPwJ0B0EGfWRwf+UPvMdsGJqDwKZy7CMJW+MlJLOj6BVr3pGjP+6p2
VsdbOTR9Z+vdyxuoU6kf7KLBqndapaMyXqnU7o5//IE4RzI1Xo+3H7DVi0pR9/E0PDo4RS/6wPu9
FaVy7mUZ0dvUn+iuWebv721TzNZ6r5dImmd5dJWg4m0AMWyr6xAW8ZnhdCjgp/ZHDa92a4BBWbZO
dOIFD4zSHIaQRlMW6+CvdnlCIayFYHvuuTV1h2LYDKE+/dwwyYTT634sC2VCMD/R9wjiJ7d1WgSf
bDdST6zKA5NAzDYBrIP8SvT4wII3UJKFrsdhsbYHvTnVS4cakF9/Fbf7wi9FY4biMldQ2ta7jB6q
fEU/EbAfGoTZkg/QC52gxge7NkiVtRbjseSOTbhuWhRwe4jnxyfzoWZmSx7hLhVRmiy4SrvKWIxD
cYM8KKgah3wuau/JiZl8qLNmCz9ygwZUfR4D1AB320Qi/DQS+Z4IXg69xGzBB+ZgI1nh+VcciO55
mMHH0UiH95b/lLa2ff5TXaXP1n0VIBnthiLfJV1ru1vGRUxrDFBoeGWIFANkVDS12KhO3EIO9Jk+
W/z6MNVGaWj+VdcDxBG9g0AhGdrV8bc59OmzM96xtcgXga7uW78anlXXRTQ1wLc7/rlNRJdj9Wp5
OIaeepZWMCZERWBi4096HFmXWZF+biJLOzEmB04sSah73UrgFLZLHIQqt+ODZBAqolRBbZxH2pgv
j3fUDEb39yasyx589SZDAsAIczIDmkvuChKosGXrCcEx0x3tTY2XIMKtyAjH7RdkmLJ6Y3i4QI5b
KNO2xOxPkWJKy2xgeMiZOVXfn02oi+FaFDnJKJZYNZT2s9rX/XhjlyAZtm6axMmnJOrVdmuTwXPR
oDMbqd41OnoW/u4VOOacIHIdWDsvgMlXb6clXLdGlX2y77ApaDSkG/wBwIYAd6SgHfFz022O6qvb
rGp9My72NZYtyPfYA4I6mv/x+BgdmMwv2c9XL4Gqsoe0rprvdaPLERGSdg4aBmfHP10uuH/AgH9P
AG22eXnZUHedYjiQg6MMyMCouLV5IUTWx38gu20G0OAT387XU2RmAGACE0n6U8VGubu80/jLrHz1
arEhnE63ugR71/wjAsD7WPXOsa7ptpjRf04Epbe2Gc4yj9r98dc9tKZmR0IvIttSRkSic1V5DGvU
s3QR2OduieLHz7Uw61BEzDIr6V1l13ojQvgtdhOeUkfrqJraE0fCoW6bHQkGuPYhpfB9VTfaH1YG
SlwtELXtQZQbeB+fy45rrH5EYALO4vHXOjQLZwdED7C7CwtPARnSJHtjEBr+cHab/9y15oWW+mom
6DEyQm4AJBKHVIwtFPs2VgrSeGnunCfyDY+/xYHhn0Ne+2CqJg8z511f5FX62Q3Ac1y7kZ+XMHZK
zD7UEw0dWlbzE4Jxp+Dip1cyjm597QZx9kzSVe/qwf04dCQfXPmV4691IGp/SWG96r0SAEyPJpiy
yzF5X1gliAu0tnACjRz1XCXtACd3fD7e1qGJMJt8MV7WtoimYu+YdXDXsjuR5PDU4URoe2CE1Nk8
w8AJcbyiLPYeF+cLHPzSDKH4KD0bKu9np4E6iz7iXpg5CiLNpT2KxDhPOwOxbyznkuCsxo5OLH6q
q9RZGNJ79WS6iUVXxTnZYcyZcuz9zPBEeHtgJNTZHNP1Oo5j1FL3hoPekeUYeCsVrT6OJ+bwgVml
yiF6Nat808DOJtGGy27CoXNyWufcFNAE27YNgcAZTxkH/4kt7dCwy3d81RbkO6/0R7Pco/qvrOTa
D84EfhAXqF/Y344Px6E2xNs20hJuu2WIcDchIxw+aIhsoj+XZDpadEiiM92Ot3NoXGZnjAfTJmTi
VnuYCeNSVVSBaWCU4gV4/PMPvcfshIGU2rSJHk/EbABjywCaWpx1+CwrOBL9XBOzRa6bQU/k5Lb7
cfT0y9T2vC9xAzmyCtikT0yv97sJmP7b4QjbITArLKr2qQMpNrdx+Sti4HLH3+D9yQuE5+2nq0au
NKNfW9vBBa8TL5jCCNNjt+VqGFQ0vuld2CEMwXpRVpaafz/eqnz2HwMa6ONvWw0RFhyGcMICWBkC
1Kg1vE/BZiJ0bONDAI3Yw/9WV9g/W7zgABBDBpymwb4xOc8hAxx/ipfo/Z3HcGYzJMSEPQ8nzbxU
0T7Kemjsva/gteGXmb8dDbXxdtTFfb2/nBKAcuVZjFptBeBNwBqizuv5jQObXfOyCfnSMQP1jaF7
ryFD6CGWiNejFWUg9ZymL93HqsUq1ydRVEQBjma967ntma4rkbmuh9Y1m01neXaWnicIykfKeRwb
avh0/FUPTaLZHpj2seNNfkIEORigf73W3jg2PpvHP11+yjv96MoV+GpXyq1hakbLia9CptNq1O2V
0wXjNiJK7br+8Xgjh2aqfLVXjYRW5SnekPMKaYdxW1ohx0gZC7nj8Y+BJjNbMU4croem52wHxHWr
KfKCeDtHGgoD3mLb5hyqeUyYIJvSx+RpGpDR6rzpj+Nvd2iAZpthLkpATVOvXCJlJB10tQ5NYQHp
LLs43sD7uyG6v2+7L9NVfC7G0dx1St8hqgqqYBV7oxqdFa3otBOb1aFBmm2IdYcRYdkZwc70YnQ0
z9TKKcE9O41rtiu3i0z1ez+NTjCs8CUVCFUcf7mXa9g7M9CRI/lqchDFmX6M5vYOZ4zcbhZxXppm
sFJC4TjLMI1bsQ3AEGnItao+UlfXU5VHLUqs2DYln01bRzpZG+oMKbLjT3Sgu83ZbEUzFJ1HBQOS
NqoR4/fi0vzsY6CXoEUeRCfW3YFJY87m6Vhokx76RXXpBKA+MVuOv6m66G+Pv8L7n27MV7WjFwra
WYbz3FhKhbyAi41h56knTuf3ZwqUn7cjpmL5I4Su2M9pLry1n0juQDrqEDK5TO9tFEQ/UTS2TkTj
7w+HMVfFUZsYneC0V+/iQFNXJCFynENCfxUpvXriJNXlUv1xDhrubAmng++BTXSdOzztg/GjZwVd
pJ0JGGL42PXmWMbb4v9x9m3NceJc17+IKiGEgNs+2U7HcdtxPJPcUE4yAXEWIED8+m+R98ZRrOb5
uJopVwq1DvugrbXXCirlf+VYRig4MNDG3RGnk2rhDpagKuji0gH7GaQ4p3gvQZpZNiBL6kI05TO/
ctEz2xY+BOMUMBYLkhuQoHARd/4OJV8POqFhMEk+nYCDTuSmAiQz3QZUSCTIlCr9FEu0UUBrORPT
ASSAEV8xFNspMzyG40OeHLo77GeqZeU9Iug2gFBBOgtqWyvewXLUTOeAd/lprLtgepK++gw53Ggv
w6w9Cgqbj/BiU8VoprhuM5ZzFoZ/nmoGqviYul3w2uYKbBaRu08a3GaivlnJWSxgPlxZ/hwhj8D4
D2oC/dR57q+RAJ8Ivd87rdFY34FWHtqT7B46KLtm4s8zk9BZByPPsS3YyoF4P9azcPn7G08rU1CK
AUExnSn667r8mMQERKrHsFRZ8gUCEM4E6L3yVqZrG21Z5zejgZyv7JygZa9QCtF70oACBbnhUWTt
RUJYfuWAWM5gaPiiXGQ1RDOjHtxYvn+uhTPfDmqYf247E4aXHkEFD00gl70S5qMtFrQYMW0ogPti
hY/J9vMNx0My6A8zQKFeodeaxPtwln3zGd11jGzcBSN3aKsZ2NR5hq8WDto1A0SxtIhBK7Nc3IpQ
sY37YPgCiK00YTH30SMEt8NnDc4LtM4wMABv2ggTzI0cDp9VPnuVC0nNNDs/dQKpq0R5xUpQs+xE
YJi/gE7RkIpSPMZg2/muB8+57/AOvVL8s33dMH0RCjcZuk4/4RWAg4VzRIXh4M4u3hmuL5BtAMO2
8VyTl2VXhK9500LkRYfqVnb1WoHeYsuBacvQHcoDyLicR7wCNKBOSbqD0KjwQcIWZDB4gFx7nX8/
f0c/wZ9eQ0JGPIMQsXOJSyQtmqDUwyr/SGsMpl3e77kDdeUJmiXIr4dth9fsoo8UGmSyuA9ep7Qd
pucWXTL9gRAQuN5c3x1LGDNh3FmS59OIXrDXiEGIWTXjpyBeFFUG3FHAeHtx6/zp+ki29TPsHfLP
NSQp3fgiy7wDdUx+LIsBKmEzCHc8MOHMiYYyRXsPiF+3YjmWwGmiqGVSDKRrcwwJlvcvJKrSRx3q
+oK21TXzt5xuE0tNpnAWekyyx7ptm2fA3dNniPPkKxOwfd0wfRKi861OaPJI4LC8owRHMiQSeh/a
Ddc3xWI+Jpq6qNM2CyfGXjkkbPFs2A6HQnYhuuede65Woci2eRg+AE+UAexThK9hDmgt3AH/qB3I
fV+fhGWbTYYbpsJeVunUnylItHowK6jqAzRnYPlQIIbSwPVRbHNY/v4ma6jBgJLkUa7ONCAp5KLw
qgrqCjSDsnmld8G2GUZMVw0PxgAqUk8SyqRHqfk3wTsKtQcKcRI5Pm6bB/1zHl055CC1jNOnJO70
HY3a7HsE5ryVqG7bC8PKazbx2A2C+BFcHgwaSDWuxlUAtmg0M7h3Kcugv3F9HosNvHMzMvkM0bND
OOhBi0fsfndKoghP9Rfo2LTgh1/8P2HgR+/z5+ujWXbfRFR3UVg6k1LFI0R7Ie8p6IQACZhOVq1s
vmXhTDw1T/UUg6poPGMmHlxvdJvwRt7OI5lXzMQ2BSPSAzUcTBzwq0ceZfymZAO9tCgPbQskvmHi
tIhUU3o0f8xrcP4v21En4+PI8Xrc0ehlSNca3GzTWBbwjR2OgK6AH6pXj8ydu32Y5tUhIHmxskiW
U2WWWFC/meopcarHZQZ4dUVMnNwbmXXfQ40gVevqxq/alT23TcUw+Bil4saFtMaXcSB1Brgd4tS5
R1NRsJJ72WZj2HrI6tbri7h/rIXLd3i4Bs4jkTvtqeqIJpruBKqOp6yjzcqELLhC5hvmL5kA3ZRo
u7NoWw62nhn8q5DUukUnNdgccD/WEqSASaWLIzD+9T4d0CN/3UKtYxuJvmhTwaGtIx65G15AnYk3
GdB8sQIgAF5m7V6x+WEqR2hulvgTFLeGbZ7IxGeXUOSCIk+YPjLKP+aLJjuY3Z5rgrIWFDEhQKXj
fu8j2dk2UROo3UFCLoDYTveQZ5r8y+KiqGLQYIKQ4lVCZAR44XkSDPSglEOUoSS8G0Fjt/D7QrqB
gKJh4+8wHIoeeJ9RNLHgyILue1J1dsip+ysGJYsOggtjoLmFGrQ+xIzUh6CIVk6ZJWdlpqtB9RPN
jjp9BN47+jDOz2UIobgQFHq/Q2XslIfrM7QEZBPvLYMIdDN5P3zpuzm9gDZA3ugCsQXhs/o5Jak8
Xh/H4vtNoHesVU2gBDi8Sr/jx5JIfUpGFNUraB1cH8HiaZjpafos7OdENg+d30PMsIdGzD89L53v
2z5P//TJvAHclpNMnnOgOfz8yB0agirC74AFPF0fwuLKTCJl4CDJpBwVX+qmgfosijZdMpFTqCsJ
Kiu1n8GSgs6ItdYO25aYzoSn0B/2aXsmfuqLRXWo8u7CSPv9Py10ur2V27flUmRCvmXSgl8PPciP
3GuhNFy3+3r4gRTjrDK8Df32Hi5Rx3ZJa66vo+VMm8hv0QFYHs5t9UBL33VAPQIYYa53ddU4eHuS
eSmCc5v4Y643TtHwEnh8VIPGTewLxOv+oeCm+xo2C5ObqsUOdvTBl8PnyfdRB66mrbmOCQEnUQLN
0InUjyCFbdkNafD6eXLbmf17fRUtLsgEgTOWhL0rZf6la8Nm37morDuA4UBoF9q75IMPdMbKubdY
rrf8/U26Az4bkZeVKB41V8VzTDP+WFXRz+vTsH3ccAuirfgAwdfsIQe7FBI1meAhcqZTv/aYZDEj
z3AMXZm7Hq6RxSOeWVP/DFLZInsAEiT00P0eJQRtj9dnYhvISDxy6Mt3xMUyqQwQc1CJJQXZ6aBo
z77jroFLbHXy31yrbzaDcijbEUhxnsexAbF1NMegJJ/nvSDjp6SD/SD5KSAKT0BJzvrspu6f+7q9
d4byx/VpWjbMhIo7YGDpq6wNvnlRAc54Adq5JoAWzPWvWxbRBIZ3fhtCcbEqvyRscnAaZmjPyda/
d1lSv14fwuLwftOLvVlBXvkdyg25c+EREJoi7r932XQokVLTpL0bgUnZ1XOJAlSyli3YlmxxhG9G
LLMw1T403b/xOGXdHQeaIAEfUzmOL9enZFu15e9vBqAj6EvqfIwvIPV2wU4XNPNjFymkW1kn1ty2
bd2W2b0ZBNqC3gBusPiSTGG0J6K56LQToJdCOjL68y/IZTygPe1nMbP/tk3L8A2Ry1vo3Sf5d+n2
43H2uLuTHUUqH0AE+voQtkkZ3gHqVcKfKHMuYAqFaOgYQog173ciX2If5Re1yCD3+dOw3CKvD2kz
YZOZH8Quec3cVv8sAXp7ENqHNCpJF3HMotqXUBU5jHESQFZmjG+csaTQgkvaXdxFX4MGtdfrv8J2
Jo3sAg/3xBNZqV9J79dfYtDFP1AARG6uf91yIBdWnbdnJemiJlO8TL9r3qkTCu7gb89Fv6soDHrb
EEuW9uY4QnQtqLJoTL+nyFOFO8Q3PThgd90UNytnwzYJI23QgFaTKZuqSyhqeUNUqT+U0Ifc9f0q
cteSUv7mpnoziS7xggF6bcGlHlBtiZf2AUhSxMFyQ64dINV8dtzsh0yc8Oh3HnFSmn7vXNEfQRDb
fMpoLlf23HKizG6L0Re4QLCuvbC4B+smRE7cDhfdNN5YGDH7LJSMmwjV7eDSefzjOMf3Ic3As7is
Uzj7d5NPHv4HM7XtvuEZoAxfF0yOzYW4PTuWSwjnHXbfAfZt5QjbVszIGNTggH1ygv50LYv6TqEw
RnY+UJ2/tlmIYeI6rcAaD9HIS96hEI0a+3BPa/95wplbyUEtx9dEawP2nSZzRcILnSb4SwWaPdJ9
LxdIqgZY4/eNCGIZ2+hKmInbDgq3L6u8nl97h0B9GoJ4EKDeJbUO0pXcwLLpJmSbligh9nFT/l9u
gMz9UKajPvaSP1/fE8uWm6BtKIsWeeLXUN5LHRfIOy+8m92RHK9/3fbzl7+/cSdj6Y0l5AvLS8mL
UtyUTgMDgfgqr558rwA56vVhbJNY/v5mGITCCgxslb7owPsnTukIBeStD04Lwdvbj4dETlnCO32R
WfZTLW0sgGOsuZAl43qnYv+bMvzNLw9n8Dq2jtYXqDPLRUm7AuKy4BedqHrvqdUrrm2FTMvuxl75
eTRdOhcttDvwiHi/8q6iK/U32+cNywag2c8Bd8y/T2x6zcCUcYCOiDhc3933L5aeCczuoDXCBXK9
SxchHkmSQ7s5aGtQ4wMmWiFOtWE8rNTR3j+wUBT8c7PjKJfj1LD+orwZXV8zBdbGm/IPTkLW8LW2
IYwonvc4S37Xjhii6uZdLuIaGjCjq6bPzeDUzfP1VbMNY+T48ew3SRmJ9gt1sBOhwJPprkdj9gn1
yer79THe33ZoHhir1cTCcWZPX2iEVkAw/3avvQzHTfHbM5GLtJFt7aKOdannwdnJkF/QED+u5FLv
Gx74qv/86VAtzmIli+EiwcIAPua2uymXaJqm6O3J5mQNImHbBiNqL5cURvNQXWTs/zdqVHPY0P+L
4s4apso2EcOyIZDjN8Okk+9TAXMAJKLbB433RDIqzrUXrLxh2nbaMPCSNJMARFVeynm4JW4SgUjC
/7bpFJmwQda07hg6A75djBTVcTx/5BMuvde//n5KABjynxudzyk6RaGg8GP55UxAUK0Eg23OQKeO
geZw+FdWpF45VZZlMkGD8ehCtrfMIfkbd2isWC5tcVR8vT4T28cNi4buIfGCGXVW6TrjDYHk0ueo
jdZuSLavG7ZMe8dRbVTKS926M/Tj68lNDm1dbANVeX9h/6YmbZUKm28hfOk5aUHrvFDGHK6vzfvX
Zi80zJnAMUAKZ2y+1X0+ti4IonvutsfInXTDIaBRBf05JEDNn+KBF/6Iank8xyHkJoI+3rY/Js8i
S9O2b3pJX0XYxLukgopdD9rHlXNs2R/zMVk4tTfxUPgPmoum3C9kk5Dh7Fq2jWMDorV/Gkoasg7d
h9J9zRpNyIVko/dxnhGrvmzbIsMTemOcg68Z0PkmcQFymqryBNmFclKfszGdHvJG1gdBxLOe5Dan
ZbYdKQiH5W4W5j+At/N2ElJnJ9w31+q4lg0xeXRzBS4gdD4HDzRFw/oeRU9/2rFAytvr62VJe0wU
JYSoa5I6TfAQlgClqKR4+p3ZorwVH8u5/7wZBgHphj+3nqfe0Pcjn8+kiaCeB/hZVIGX4Po8LOtk
KiJx7ju4JTX8oWu8OL9Xrqt8vHkTj2+zjMD0i1QWQmSquNRdAtE5gEO/I6A0a4ZnCbB/wSkFyRLa
z+qHG+JyJ0WQ7/MlP8hYSHeDh/aobeu0rN+bqwBJ88Ir9SAeVEfy9L5WPCqOUzyI7Hh9ANtEDB85
znxURTvnF0DCxt3vIK48vjxMAwQANuq768PY9tuw8xq0h5PTFQXufHwO7hPUv9SJlkUhtgXZwMh4
0LgKchuQWqGH3YXhKeVH5DC7RJcrC2WbgZnsdIqRGJIZFwESyrsOtDAvfpoFayjy5Xf+fefz/sJH
4iXM9XoUp8kYCPdrDWUt9Z9op6a7Tf3Cqw/jrIL4dvbY6NyDvd/5NtUwmlMJsYZ/knFIk1NVMTk0
eI5wiXcYReLOHzQYnvD/OURCoHoNyrXjjFqys6eg+1X3aPMomhvwtYpmT6n2ov3g8KK690XIEEGa
POzSB4oCc3hCq+rg3pd+kPF/mff7WSqMqgj/CoUTGT0AV9iiSJCHTXPLKq/KT7LL4u4R5gBSEzq7
LP+vxhIi9+kiCOyhODIk8XcnK91wDdiyxCRzCcGD/rs16I2t0DARrhSTe0o0CAY0Lh174nIBbSTQ
v/z/H+NlCOOUxfCJwThm81mWNQs+1pB+UY89HkrWCEnfO2XLAMYpI3PflKRV7oll4oE5HjsN4Fhf
QTm9lw/h42a9W/japaDhHG+gDiaA/ib6wGh0r0P2TeAtaZ+MUYaCPtjNILt+2bRiJmdGWSRRD6UZ
F+VizYpd2Ai9dyPd/nf985Y9N7kyoCpWap5H2POYPxFWksOAY7B3IJZxfQDLhpi1b+6UKZld7Djz
nBHPYcH4MEOC8+X6120/f/n7myMr+45FDcDe6IeruxM6oeRpSOZXaHv7G4owy54v83ozAqi4Zu7g
76ffQHwZ6PA8yFUw43v3qOXrRvRAD2TXQrM4PrPO/aU5LrPF/IpS3qc4WYSNIPDWo/9zJaTbFsuI
IaUPRmCWzvqMzkvpHkA7lVboLQiUDPZpDwDzGk76vZi4zMqwckQSiLdU7nKokm/x0u7Pi5ofiwQA
DNrylUTUtnaGqXeMUYhHTfG5ZsO/JP8B3ZQQCrkVpLD5ovDS7gHCW3v2fy9vxJTMGrjsk7iFVMp4
k8us3aHY8yK7/vPoeucI/fKRGFbyU8semcVvHZeeagoeg+3HqeiZZT49RrM33kV02MKUu8xlmeOb
I60rllIaV/QkHH4Xg/H1Do9rdAWFY7F3s/RdDmADn5vEOxNNw/sSxSB08xVhuuIOLS74L7qSYlYx
AJ1YH8nR2J4TcG+06bArK1Ticj4cSOnvHYjRnZ1tUKZlwQwfwOElOzHE9FTK7r4L8UIofFx7xrm6
qaCgt3LTtW294QsAN8sCNTB68rJCV4c+mP8DktTZkYA2awyAtt0xXACSmpaM6Bs5x77bfamDXN+5
qd+vFd5tnzcMXw8z+C7iSp/rxI+yXReUbg4ONmdeY2G2DWDYvIiX4F4wfVa+csO9CgX4PsIyyH5c
jyfvf/+vqjhnoGcIhso7a1TN9hoyrSfCq/rx+tff94t/1cFlnPtVndbeOeEVBEgn9ESHycR3gnH3
ECTur+vDvH+QPJOfBFVXVRC3oKdkwstHnVQ/gCaXB49UW1od/ciLlgm+8SCJBIHgKBrvHCv1nWZ4
OxtI1Z2u/3zbHizTevNxVZWjbPFudi7jcv40MpH/gtSI3HCRWn76Muqbr2sFnYhkzvDTi/oF7taH
XnKcbPLef9W/dTWzUJMUjKpZfF/yDoB+LiFB68m1lmLb3hoGLNuodqG57J6WEZLllzeD/20K0b6z
bfUNE04CEJEEFKSwRA7eR8gb+jeyQC6y7euG/ebJNKdelcGTlk22XyQddl6CsL3p62bNW0L3K4+i
iJ5Bz9cecxGIf13aqJV8w3IuzZo3BWxoEu4ECfg8gtQ9DcqA7B2ZT9HK4rwf21Ak/fNoJgjJKiya
CAd/+FR63j+60uBtcdJb1bf3rEdltSw6f+fGa5cLy2ky2+FLGeqpSrPorBnAmYey84Y7QFN4vBsy
yMde3xXbIMvf31icygQfwY2IkI1U1tuJfgxuRenWB38o5YrPsI1hWjUkwSLoCvMbWUOWtA5xpGSC
Kow3QxTm+jTezwD/KoarmVV6Kl164khjmXA9XC85Alu90Mqj+yK4HbxBr/Vi20Yz7HykFSQFZiQD
HF/nA/2HS6gtJjl78tNp3ntxuPaUYzt1hsGDwxwg7UFF5yQGfQCJUrGXHc63DsHUWfhPqu+77xBb
qnbZwFaSxCVO/F1p8MwqrwSjhNsWVXRmpeJ4/err/BDHsz6JCdpep5T0a83/loNh1nszybXCmXBP
IqPevEtct+I7Xs3y4zQn9cv1o2GZjlnpBcigGEpS0pMcquk1QBj41ISB157HREUC+o2lv5JBWHzQ
X2Xfug3FNHlQKWVp+DFp4+EjC5x/r0/D9vFlem8MVQpIutUTSg352EUfKBiAIPBL1wjtLCfarPjm
KnQgNYlzJoSGYnlMC3GBDnRHdoSm5AnNKHW6V5Bc3QIdRKQ3++jpSGGVEruixhoKoWjRwoMo2CA9
XX/ZtmBGxk4ZbdssRfEk9z2wjYMLyP089REYnLZ933AC8QBxuKGW0Tn00+Yl7ILsV6aod3P96zbT
MAyfTjnVMfxmAio4lQKXWv7gQS/vpnbSGydghHuFfqkhDAPcNAnkX8cOnbI9bh8rHtlyXs2Sb1w7
Q06Aij/JJlD3A+gx8JLgxRttzdQXUyOe7lxoHJ5gyoRAY11T5595dupuW0Jh9sTXlGd4xw7Dc9zl
zj88X4q7bbj6NmxIn/4f6zMMgBv2zMOo8UHxly48nu4DBQQeFOPRLg7YN1aWI7SD6WcQFX3WrD8G
JcifAQyOIKC6KxaKBGeGrn1aPC3/vX7gbPu1HMQ3/kUHnEwJNITFDlQDfFe2aNaLUFTflrmaMmR4
AR9Ugch/7lRZ7OjCW5XC9Fe+bgmT3LD1MBrcANxOwZkzvLFyNdzWo0ZAydBDUPr9UfX1x2F+/h9Y
rC1RxVQjY3ECyXsk9sCqs+yVs/RnDMHp3ciL6ePy+Lcysd+1xneCsamMy2PAqwHxDM8caSeYH7sD
7QKyk357z7WAOEfEvunCfwapZrLnYshuBhQpU9F8rAQa466fDdtkDU9RhhKyCv7gnToNA5AZ+qFl
Odc/5kk2R1DfZVveNWEUf/XXN6SbulrON5p6/0CVu95XyWrzhOWEm731KNySjoJbSOx+p+5xCO1J
J1/FY7xLFLj8+CW2vrGgupuHDkACWFCs0E+QOeB/IaD0ZL2Pio76jEahX1J7UFmZyhfS+h8zNqxk
HpYNMpESYN6cXbwHY+gwaW+IG37VAxKELALeJ5Vr/FyWmGTCJSD3mio5zK3YzQURO1aAwGWqfiAb
lyshyTaPZeveLCEPQSY2IZ7i4yBsPpSthyWs4vvRH+LHAPrP18+zbSKmuwgaVjXtslxK5ygQM3E7
teRjFqxSENrOmpEclA3a93m7nIXFs4t4xK1g2ITPXU6akRzgIOHRRvXLdvfxeCi90AVZ0xZw2vJ1
w9ppCP7cCgKbYicEB3361JMTVXg3u774lqUx++RVE0y5QgM1Ao0zyVtk4fGBNRstweyKp0VHYjo0
7MRzXJN+szYEaL7Pm+rSN2uKDZZsmRmWLjVo/aqiZCed82+6RAdWUvlPxFOPEOT7OqT+8fpSWczB
bHGvQWI5Bf0yTtPdy3w4Mj5+kZO878d063YYcZ8XaQ3a0pGdaBxnxxjUAfu2d162TcCwZ8A6Ercp
NDvVbH4d0+rHckde2Om8Zk3EyrZGhi2XZTho0c9YoyE8xSPQsngR+Dg3QbOf8u779XnYzqxhzjyT
VA01YyecruQA1sx8X3fxyiLZPm5Y8wjlgDkDmfspAZjuWEfhz7AryGHbLzeMuYSSGMQ8WnYSM3B5
Ii2/Qn5rY9XF7FsfeV8qx3HYSYbNxxb0FjkEzPGG+CyH9nsEfcdtLsPsVh9nsK2XIY6RIlW+Swr9
2qBvbuPHDWNmIVwpSX0cIIIfTBR7ctfpSCx7a3agUyg/VK1Plib3BcTPZhSM/Gqjp/6r/3wcPLTi
5A6KUGgP3yloOu1RPu9XVsbi5symc5UypxQdh/X64yPXuBqSMn9OkvSWAo4Z9KvxzBKPPcOGdaUc
INPhtFXNyY6Brx8Qp1YcMq22VU/MDvSER46aB+2dSFQ853U57Jyi3kLPh4DpGQasWi8pRg7vIIiu
9zFrsluALjc+W5jd5niwA+/rLOF7wMR70CEApKDZOLb9Wmu0ZfXNbvIxlxMhw+ydZNW4OEn+Nz2X
9UfoDzg3152Q5SCZHeV6VJ4QFfdgYuFlhPvv5HhgxfSao0utcMkazAxZ4jt3pb+6ymPlDBD/Reyv
6pdOI5krQPJzuj4HiyWbgmN15ut6khReGp33O4WrOFKuVaizbQ+MKDz6vPc7H1EYPM1lhxAGphaA
6edC37WDk/bHbZNYJvcmvxbCZ4x0zDvRxh/3Mgv6/Zyu0UjY5mBYMXcqha7+iZ3Qah99pI6YH0dQ
m+ymrN2iHAtLM0FwIped26jJO/Gxd0AlBUWHjoQrjVC2HTbMOE+nIkPJyjvFfhMflSzVaUDKsm3l
zTjse2jKUAQfd8B7qVv03VTuFkEgLIsJfesCrUXXDVh5Xt+UIvF2E6vW8EKWZTExbrwUEJOY4H90
hF6VHASO0AcT7cqJtLgGE+KmedFJLIZ3yjsQMigQ897VI+7kxC/qxxhpxDCAJmbTHvyFdmtzpgav
ZyfIiJefSDh3T7KRa2fTcvzNzu4Irdy5P7neqVKw4BwsjoeSIpse/dQ9bJuAYb4Eb+NFH8KPlhBW
wcMTHp1aEnr7bV837FcMVSuLqfNOoVv0uDFho0nlfN32cSOD7ggrKG1JvhRfxs9jmlS7vtuaIJqY
Ns1brwIpjn/yAnRRuZBf3qUCGgzXf7ttZw3bTTL08AZjCNsNUPtI0Oz8gSw5KMvmTThGzwSwUTTm
+eEcw68N9dcwBvWt362WXi0mZqLWKCv46I4NTKzmT8JdmiqaD5zwS9Jnz1Gzph9nWSUTuCaCqBti
geMDxD0KKxPa/UAy9SNbmPeu74PFE5notS4jtEKq5YEWjbx2c1btgwxEIds+vkzrTWhMVDLRqk68
Uy3Gf0cx893/kODafrlhuEnE0iQG7eYJEgSgLcurH6Es1/A+toU37BZ6OJ7XVpoiqOMSADKlBhQt
eBF20Jy6zTWYPdtk6qY2IVEOSk8A/PYhqdKbatD/bVt6I/DW8eiPXlMVQM97EyB1NRhW4NvWmics
FQJimK8CKLuoimF5ahw+Q2niY9zkTzGqKFW45t3e5ZPxI2o2bJNakbnshzndjVNNk+fEEQH/oSAi
1PxiSexl+8CPsx8adCnzRVdeOkw7XhdhANKt2s1Euu8jmWu5jxoC0a8VcMf7x46ard0kyDLROS1m
3rcZ9AjluENP2ho2wfb1xd+8tRiInnuhD/C1JO19XozeYUJJfVO6TU0QmwhIRtANBCxSFzwDGFAc
Uw+32y0Hjv7VxE0nwpmmgI3jNkVdH/g+tSoN+r45UhPD1go0AJQMaWRfj+NOjr2/+91mnZN0Pmz7
/YbFMx7iwhm17ilEWc1LfH8Pda9tD7fU1JoBu0tVg0YE7+YVnl44g55EEyfJCrjEdmgMW1cDT0fl
10CfZ0O6013eHt20ECunJnz3Bkgjw9TrZEBPokKDiYr0iR3xwA0muPY+wENS3+2CyElXTpBlk00w
G6T0xqEbgMZYQPR1P8WH0QO3UiuhALNpj01A23Ltb2oZovSeINfTI60P2Qxyqm1fN2y38yrpxgvy
ZlTAQrpRe5iiIj5u+/jiiN84hnIuIfxdlThBXX1JvIEcMycWd9c//n42Q8NlR958HGLE0LuOBVY+
B1kylI+ewIQ7gaAkuod0Xob+4y28zPDpZvt2zAsHb10SI1HOvkAfU5zDdtoGHwHj5Z/z0Modhq7G
IpFyGE+/t6Ap++/XF8liZaGRbZc9LgoQFsf2piCAIm3NjrPmW4SIl4UxbDiRdM46CB+feC0/5lx1
e7eM222+zUSfdVPq6KGEg/jNDAPFyOYTJGK8lYhoOT0m4qxGq17csik6/Za6ZhyarQSPzfS/kLCn
Qgcrfsiy/ibmrEQ61lC2uAc0cYCLstj/D+Qwixn9XeaiJswsQUcVTaMhQjXcfVgYrmmuPtVdeLve
6GL7/YYFh3h3yqu2wTLN44w8vu9ZeiiiZny6fj5tUzCMmIsyaSdAwE7oXxb7RQGEBvPNUlUuimDt
lc42ieXvbzxF7uoYfKMawcAh3acu1M3St4FnipVNtsQAU5VFeEFPKrWYwaJfJ3ED3YmY/jeB53rl
TmIbwTBjwZMErS0e2gudqgXwE6VfyJkeJ81WHsJt+2BYcj3pCbWuCgMw5YOun3+EOuSJCtQFQ29a
mYVtH4ygTJoWUJQclVOyaBpAveSnDPgah4cl4psws7HI/TLskQpBhecDWJpvkwm3nroGWArK6H3m
f6t0ulJftmyHiTmjSd8r6Ul+EkHYuOhoojL3ol3uU1Gd8ETVyJVygG0gIzrTsKypQ+AD80l/Eb7i
HyL0Q1TCWQuili0xwWehauoZ3I0YoBHRvyGkuP9B69FaJcD29WVabwyPDkUWDRRfB2txDWFbUOyv
oxNsa2NadT5Ci95pgBlOgFoUKNoeStcv9kW0scuCmmgypdKZxOAsPgFcBVkiB/zrFOiNw3Xf924I
CqmZ2HVBnEwSDV4vyKofuiHJd0UH7lsnOzGFq7vH/ZVM6V3jxkDGKQI5Z92A/ad5gTLZiQbD58gX
Tz2OLDApa3wjtjGWv7/ZapZotESGg/sC6M5doeNqV3Hx0KfVnsbj5+sL9u5xwjyM46TrlrVt1bkv
4aizhy5KxLECc8tKRmCbgXGeFAuhncxi8iJiHFamxgMt5b2aq3MfbHqYwgyMXM/15rlUVeq+FPEA
ebIxnItbaKI4r9cX6F30Iz5vhokk7xlvKXnplH9G88ZDPeFtsx6HU0+rg9v437ys/5Sx1Xf/d20Q
AxphQ4RQK6bKJy9q8L2nSBfxfAtlJIQOXOXqNbJjm6EYcSPIJu5By5t+TbLxNOTBqYb6kdsEd1BX
+6DC8un66r0bQUJqpoThmLtTorB64EZ70qAM35VegEJyd58500OckpuAp7fXx7IsnJkXihHP0GXc
0a+UNB/oyJ+zmd8xUj5f/7zlLJuZYaNzB/qYkn4dNYfKknhSLr8U6HEbh34lNFk2xWSeiZo+SEOI
gL50ZfmxrMdPeV2cZxbdo9fzvm74ljIBNsWweQkRWJBFOPNLV9Ma3cpleJP1IjpdXyfbJAybb5qF
a7kqyEvSVic0eeKCKqfHZZvBlAtZJ79/vD6Qbb8Nw49bcNOBS2N+iRiQyP1YQsR9wJuQM1b8cn0I
i3c0pfvqMh+5L/v5hYlhvsR959w1jqd+Xv+6bQKGpUe+kzdBUM0vrZ9Eh5l0eBjNBnlSmq7FQ9sE
DDOX0VjEWmts9QBsFeUoBpW+v8aoaDEJMz/sE4d2Y0HmFxfIM9nCusF0cyPH8ac3lytZtGWRzLyw
abPMrRo1v8RR4h5BgjbulYsUGiGwuLm+D5ZFMrsRwklVPa2d+mWC9sg9ANj/kmbMV7yS7ePL2r0J
4sCfDRoZ1fQCks5xVzP1iE70lSTEYmqmKl/eRi4jowi/9n31lHN9A5KWb2OkTqSef0H0Y8Ut2bZg
mdqbKZBIB6Gj8vCr4O4DCrAPASBLc9evEcbbjpFhyFLqOEw8J/gaDPwY+s4Oj38PYV/doE9tZYtt
K2VEcdanELcXJHmZvf4zFY9NV30oBnGclbNLVpU+bRMxDFrFFQPccEheGIEw6jKTzh8eQ6SiC63s
9cP6/0j7suZIdaXbX0QEAgnQK9Tg2e2pbfcL0cNuCQQIEIPg199V+3vxYRsTUfc8nejYUTIaUqnM
Nax9yeJEi1I3fWsxhj/Rv6chEDcuRc4uTyY225fpysW9JAv0pgmM4Mx/h6bU/Tg/e7ranXaWxrKA
7FFHeiNFXDkfS+JAYyAowaDk956OwY7y6tv2vl1ZjiVnAO2TKIBvu/9O+birQFN1jIk9y3Y+hvl6
NdaGOP37h6NBIJETuiX33uGNdIV9NbE2JiVPiP/29QArZ29JC7DQ0878tEhfAssva6QAJJquQPg6
L4KwxdFWThelmCXv3ynC3396LbEhuM2RqhfBVrK5tsaLA94XY67wsPTfM+Xd/6tn77BNKeqVBJ0t
jrbn+nUJiVT7nsPOgqNY5NPySPHQO6V/kn9rOphOtOE5OKbIW7IDxjq3A0gf5btXD5JeoWfeVU85
z8mWH+3ajlqc78rRg+Rctu9OBdJVluRebudj2dC2zuNZk1HLWPVumv/z9QZbmb4lY0CkqTBFM7Xv
I0+TAgG4dfAEhJS6zYadREwZevz75lZYiStLCkGQ10DstkH9zhFITiulsNP0ZOOxGg4VkkRwGTci
5dpQpwj64WwK0gcZCC/1u8bXnL4O+7sahx236mBR2SUi2H09hysxeUklSAG4H9IorN/HYHyY4O8U
oOAA+6BdSX/JbIvltzbKKUR8+B4D1CutG7d+70x32WJXz3V2oHV0i1JpAi3a+OuPWZu2RUjgnfTz
hk71+wS7+NNQpyq4GlI00VGFyHrUS8+dt0Vc0K1tR+Vq/c5nvZPixSvaS5GlSV79zqetZ+HaBl/E
B2hwuR3Ipvod+JkYnb5jOtF4KPQO7J749D2nAnOO7ztv+hY5wAi6GGFtqd9NB115HwYLpyciztAJ
ov7/ldTQRahAacgLCVKb75XrXcCL/RDa4RKSUDsryd449cbuXoneSyJCYQwBvsznb03BuhP7UQVx
o2nVbMzYSsRbEhAMaaVptcrfFa5pYNmu4A37rYOmLy+3EuWVW9RfhIJ+DJ0sG4h8Tz3ApyJ4EZ0M
czNONj7hX028/7SNIm9JRXDxsxlxjPPm0RlyGfHgCQqB0g59zV7vWkh02SZBpQogMYSKurouPaBV
0F3ySA//BPT6WFNc6F70BSojJh3fqJzK7tLqYAg27vq1dVzEj4r3vnHCynsLeE3rC4jhM8SPGajK
jQFWAtSS0qB52+TQ1HLf+gxyVVVMHTuNbUytzf1jz1pYpcK+uGt4YkNRNhsPxLXPWgQRPA1F3U7c
vqlC+OwGrWRSPg8upKbPu/KX9IaGiVlUcqjfPFnrnyA2ej/EYOnL1/Fi7c9fxItgaNFMLph50yeQ
1g6od2KOPXor0fHrAdZWZRElRlQtQs5N9+akZTwTkpCA7lMcLVZ61zAnPHw9zMoRWxIdZgoMdtgO
7ZufVln/0xstHMojCKCoH50NA/H09TArX7NkO0CpNYXMkarfMl9fn64NcB+gCUOvT/fGqcf59TAr
l8aS7VDKaChnGKy+NYDlnaK4wP2aGYgTRZDgdwlazurQpmemKkv+g6pIOAVRX34/EVpPFdJTVmQa
up8IeRXihXrTRpttZbt5iyDAgfNMU8Bp3nhh+LMZS/msg1k/fj1tK6HcO436IUWphZgDxBn5BnEo
uVO2ng81JxeeovPOzPWWLfLaXlsc+WaIeDaVSr5VfQDLE0xU61wNpWNU0k6dZBsqFWvDLDIHCxlk
wAza6FWFcL7Pi4MMw/dRnqXHFiHS/+9kCe2iJCSb6BXu4Na8p7wsZNyhYeyc9zhdKgL34FSqHv3m
1xPDVYQOUnxxYWca52C6fr3gK8nikhwBD7F8rOoqeCWB1IcGDsVx2rQpTElwGnsv2nU9qoINbOt3
Xw+4sn+XhAko9M5QZErZ6zB0451My/61CCyUNr/++ZUlXzImdJRTOrTSew2FGdsjNW5IrjkZzLyX
gVXjRrBc+4rT+flwToTnQG8Y7vD7UdkHD4StGAouW0pzK4dwyZUQrZmZzqN8L7rxcFoI3fZvAw2v
2pRvVATXhlicc3AhIQzsqu41LTPnlXgaKNyD1fnE5nhA8uuO3xR3na3pWhtucd618VhABzffq3aI
vqWpVyUpUGpXTadKUMao//fr1V8bZ3HgdcDRvC0HuVemeDYN+nyZp69OaOb5BHz4epC1tV8cew9+
AsKTo9ynFrkoCOdRMoxnMaEijywu+2ACDSSfgnwP4vZLBkWTuPA2uQ4r07MkUlgyNU1rsWuLwewM
Lj+XivtTBdXl/vtZk7OkU/gZCXzNsuIVF0jwMx8z+Qp0lDkLVR15SxoFgq0zw39XvYa9gDR9VURz
n1SpL7ZuprUpOv37h4PdO6TmmcnVq+7Ea2PlnyB3j/5Mr/zN9+xKiFrqADe51jl09PNXJdR4C8Vh
yneqYnSKB4jYb8nlrn3I4oQPaEZ1kw2KQ6blA1TKvoXU36OZexVBtHsj2K6NsTjWJvAnwdu+PMAm
SF+UftH9Heo+O5q8haViNEXN03m7anGuy9lWREesONTKH2MGS7F49t2zGEzYVIsDbTPa07xKi4MV
LfvFkAn3e3CC6DOcEIr8cN4nLA62ETYPSpSUDrPudEJ0Zo/zaLeEPT6PSWTJsCB5WAVA8GEl/DYr
Lkxu5BuFAkG38YT6PGsnS65ELbpJRw6mKPXwIKxGnh1lRYvLwIpsF1ZmQv1q3OIKrn3M6Y/4cAbD
RlQK9Z7iMLX5E8PtsNfE0OM560CW1AmXwtKIsRrrkNN7CTOoxFbgWZ/346cj/+EvBwBOZNoq7KSx
8S77qdeQ24Ka9Ne//vmbhiy5E6lHw8LPPPFaKRCY6t77txLGRbHv63aOZ2QLfvVb9ltvqM+PN1la
4kHbMgiEqYqDJvxiLAgUYxhEUPBGG6BSfuZHLY72hKyZdO0oXiEDcdFQSODTqwZYVGmgH+vz59x9
nhg5c/EXJ71UXIqgy53nQLgoIFajHstdUQ/ueQVRsqRYRJBVbHjBne+nZ+fpyXlqu01zt/fGLkE6
vRFMPr9CyJJg0cxT5CkTSahn9SBVIfvQFtoZ22nIylZbwvBIUfVuXwXO97yoruVIkgK5oMr6pFf9
npTlMa1um3Iruqwc+P9g8XQh8pp7xYlvgSMjoPtd7Qc2Wr5xf6zN12mHfziXFesbyyY8AOFlZRMy
0PLgGuUf4Wy+JeC8cliWODxmgqD2p7A4CNmGl1gy/2iKzr1gwBnGUbkpg782zuJe55Bko7kTKVS9
596/IuHsRBcUKNhE0FS+m1oK+uvreLM21OJ6JzXI5aCQFAfTR+OPwc7dXcUZnO2jYvYeZuHAZunr
kVaulyVGL8zgjTB7Jj+07Zjftl75mAUF5JaoPIJd7MdhuAX7/DeR/m+hlyzReWgptZoPZfjdQ1Eo
RwGZ4IoXrrxgswNLBH3s4azUDOPFENH9eV+3uPrbEmJYlLT5IZzzC1eIA/JwiNKk5h6PyOOch1tV
7JVpXIL1asg7Q22+zk/wkacCZKAE/scy8WFBB2fw7JB2wRbbeG2oUz3hw4livRN0ji+wDVX/D7J+
Bdhsfp3CpsrhFYlD2T2fNXlL1F5gYVRiO6UOLBVP0Zj+kxPnzQze0Z9IFftt/vfrcT4vhJAldA9+
3aHmqOkfaDiruPLn7+NQXNZsuIj08GLM9NBl7PD1WCvxbonfS9uxCNs2VIfO56m3C0mem31ReNWw
sePWBjj9+4fV0R5jHhYn+F4OXtK16r1X2ZnrsQgKRchJJRydH9BjvA0LB2R2Xt51pb93YCYMF1i1
Ufxa+4ZFYpANXe7ayEFTbFTUSYomym9BBh77jVxtbQcvcoHQbbp6NC76vDo9zswo5LbDXtv5co5U
k3TZltnP2ocsjv+AVLCHODgGav3sPfCH+d1EjG/Z+6z8/BLDJ9PR6QbHyw/wke5JHEEt2sZT1lt5
3m5dAvgcv8LbCAft4Iz5BIeiqTkgsT33zz8tz4et6ohgSCfR4SwI6b77nfavHHeunI30cuXmX3I5
oODfpZkc0CfrnDtWdNCOkOMh8tItuMfa9J8G/vj3T30QSvTNDl3U/mKq83+Eruy2ZmclKi2FgR1f
uQ4kYPIDw9UBmtAdasLfQB/9p4SCVmfYfpj0Fu975UAsiR0ec8Zg8mV+iNz0xkrUsgc5f/ez+kB9
4saQwD6eFf6W6sBe1hFMWZZDoznsdzBWmA94qZKzwNFkqQnMWRDNLkEgn/uygmuiFM4dxAeAPf36
r1/JioLFcZ6guUvnEnFpUjI8iCK4YG4Fy3lV7+ZObdRnV9Ziid7ryChYyPL8EJQzqqS8OyCwHgeK
Wryo7ZsbhlsCRiuf8x/4XjZCS50prDpsa+wc/mB0uCgrCz2ILa/wtSEWR3wEWl1RhY0lm/YGWX2c
To5ILOXg6oXnZfj/0fglnmhQO80OcL1r91FJCFIe3d5AOGLLRGXtMxYnvbO01W6Hbcvbas8DfAZX
b/BouGLzWcyziCzRfF0VqRJasvnBAKSxryBztqfp/Pr1xl2JVGxxcxvrkWhwU3mYIWBwr3k+XzTZ
7J2HESRLGJ9sy7ISE6YHOivwzxoHAYGkLRz/ShhfovZSP+OhP2ILqUomojYvOYBttqo3mqprS7s4
04NT5DIbIwkVQf9X5gffPbf3irgmRMcNHZstGZ2VcZZYvaCb/T6k+AwaDreymu9Lt8NnkLfOTBvh
6f98/T554SwResyWoitdkr3gLU2jyzDjc3bsdOX9wxlhT7p0fO8laLO53cHYVTuwGzJ5NjwSnrXj
dTu5mTg4ea5+BBX+l/TgYkVPRcAy96rHMzf9EfaTTHdd6eD/CqZKEVOts2AHSydoNIUAtIk+nOpd
O4/NsBumoI+SUlEbxl7HUCWUreOKY+tFyBiBqAqa5lhCFP6tCiqnPkTpEGZJ2HZM7YZewYqREaHH
XT2Ewt91VTX/AZwjevemnJTxkLbmbaboTyZwkLYXsDgNHpTw4GYT6bm+K5wBVmWW92PEExfK3O2O
VYAPsSGau3icosm5FI6Y5ZOnGEUtRUBIMi4aiNHFBqzJh1k1VP/y0kE5B5J7GhKHk9/9rlSHK6ap
8eDaBx6vnZ0XolyVBHU4ebHw25LcNRIeIW/g60fOoxy8mV23hKghoXmUBrEu8n66RiSs7mfmNDCQ
GWlA7V0QthPtE1Y49ZREweynh7m2gzrCNbeJLtKubSleW25WiG9hDbr+P97UKvJgZmidNAnW3E9y
t+hvqAhov+Ot2x8KAqThmOmZ77AEPHxgdSOrXY03ML0FZ9enF/kkcuBLAhl1+Xs5O4rcARCZFvE8
AXeSBK2OxmugN6QFPlpNJG71INxdgSrUSV9iZpg1GeXAsxdhloVHSE1WVy5kNAYas04U+i9sU0Yn
zniG0FmSXLO7IHNYeAFTs6E8RgBcdTDq8RusMjxJoMzAxlBytU9NXUP4KHfroJ5jT9S+Wx4cyIcH
984QRN85FCiQQYS56ZIJotATOtjZ9HskzfQ0To65zK0w32bB4LfnVrmvY6/tujx2Qkc9VkhA0eSW
tAU5mqfcP4zAs0EBFch8P/spc38IXqduTJu/1QBD23/monF1YgsXkNcQHgPmSP0OyxniVTfE0zTO
5ihqaobLDNZR3x2UnqrHirGZJDqoR1rsBu6Y/qYBbCuII01JsOug5fg78IOBJS6MFDE9UIMWccUz
/cvhTXYDa7bJ3jR8gOmyEgWqYxoGzekOGx3pclNNP2o/n35DRJQV101gmzFB7SbvL11AGfNjAXsM
99G1nuxidGpw+BQmTcR8ELB/bmsZ9S9+r6oohmHs/FiU1sqdhnnjno5z9FRNytgL3EvBz9Lz2V04
dIN7QawDE7EgGqMXYVz2fZ5qlj6PIy/mWIV1d99NEIS7Qh+e9PsKhOfhwm+6lFyPSkbkBgbqpXqz
IerL8Bmwjbotoare76ls9fSMRljX3jkSRPIdGvruW1u71OzrUtYQjQcjx32AnubUx443RP6Rubbq
44Y4mEFYGtM2NjTgkGjvilBeU5nWt7nbmG8m1fxPGuatTRCH2+kgSdmij5vXj7BwapxEoc30Ijq3
Y0lvHMr2YaXT9huZWOTYJBygv/DYZ/OoVDwxy9s6xmms/GPAuzbC6udlFssZslJJVxv8GdYbEEgc
Q9itGax+yAw8d44O6QIBMwI1/zGYzC7OQUd0d1J3HA5PjcfDY0PT6RshHswDDEASZhdMxskTf8TL
PnZKzZ9t23c/Bz6NjYEOUcosAp6AVBYU6cXBo53/F/PQmf0gKp8fmLAZ2+mymeeEEshzo8AeCN7H
LS8K9QfBC8ZGAeRCIa86UJT6Ga3VnEP1QPrNxcBdPdyPlAX+iZA9uvN+ICwo1J552gT3ruib4Skq
ZPiOiwD7DrjWzN5YaD1ChJHrMf02qhIYn36WcP/omnLie16AHb2HlhXMk1RoPIoeElPpdedZTxzB
uHKrK0Acg1cHjC4gf3GpmIMT9Cyd4pb2cBfRYZnZnSzG+rmdOUqsZeb5zjFH5TJChNTQEqV+mR6N
BBu+i4s6K1wvNnU09Hu4uDE8+VOJWEtzNNqh7D54zJS4LGT3FwfWmJ1bpMG7A/OXae85XfEMCV3y
inxZF3ecmtl9GNHjYZejtboG0T7NvV1dgW18CY2rBjc81MX6oyCiZ3uU3nrnwL2unh7DwWm6a97M
OfCCkV/dMLhEpqh4F350IVQT1g+wzGvIK03tmHiAFNG4iPTkgj/OrYeCP1yovVSoEKFCapgUtUXY
jI/cFl2XOJlvvSPoBrq5dNp2BrIKQhBG4j7zcfPEIAlHcEYHkw2uBc0gbI8fzPIqnqQJq50bAcf4
OLtsrHGlVvAJQBkGu2viTfi7GvICaLYyrRugkGrkMvthnvFfpgj++qL2gNHeV4Z5KhlyK5urLE/r
v5LPAPioum3UC8vL+pF0ovynJR2CvPZhKf/eW969WkSG5nICpny4LArNzJCAjhPoWzvi4R4lvJLN
E4VtR/qKxuxc7U9giWkExl0p8QiGWBpcDaYPy30qetzObZFN0R4s6Xa8wvqX5jaS3LnypR+JPRuJ
+S3hjNTUsWnbjCd6JDnoRfxUJIDxH5NHH26hYY17jTrZbyJcXe45mfXzSBteowGa5+KKukpsWQGu
pIdL/K3tm7SuozR7YZG9I1F3GRJzeUKvTK3YyHRXHgFLMXGaKyL82mRoQzvpMfdpcSFztkUEXPv1
Rc0ucjlLoXogkbJp9VNKACxjrAI7s7+61BJHntc1vufLgztSeDyUjQzCuGVFcR46jSzlxJU1AXGc
UR7gLibvYMOY3zmZzDaocp+9YgISLbtqMLadM5L29Y0kuTvClFB2x7INLItzW2/BhT/1zjqNsnhu
D0aMUHgZ+TXSGDubizAKmv4JR6umb5r3AeAHgZxpMe8LtA+DOu6KnOIqbdw+GBC6gRpJn6Z6sOyi
nGa3aY8TtiXualWpuosDtyURBLN0BOeTr1+mn1U7Tn/x6Tx8qKFlUCPnQ4PnkJW90vSqA0zMh/1v
0aVSXQnq4GbZNUPABE1aQ+Emt1ED/qzNeRp48aRHaYhFUpbipoPKu60OMo8Y+DGIdGTnIEN2/9Iw
j1BVqD2CV89Oex2uE5Sio6m5+PrbV5frdJY+fHzVzqpjwNxeZz7I428MVu0DMC61h2U8+Klns0ua
191sbsZCALcXG5nl+ZWBb0X9woOcZX48dUNmoM8xRv3fzPSj/eMHfllnezWFyD+y0pLhHAjWac4W
ZYRxQhY34nQ8KgNeOsS6pdUw2tLnlMtPv7+IIQL0/KZuuXoy3sxvFLR5iz2sp5GxfD3hn8Wo0+8v
3vqNhHZT4c3BDfVhi7dTAULW/gRG/fb1768c8mUTDp1mnyNkFE8iE5Azcf2KfReD6McYAs/9RpFz
5cQspTLGopphF6eym95lGeh3SD4VA6PMh2jVwYuaOxUYu3FI/sUCLwsKmLFlC455sjJac/9mLgHG
YQfWZ133LfUCABoujWnBj99HXuG73XEKWQ1wQDZV9E+HNM+77aytw19IMHgR4GnoKLfaDTm8WqPE
BRaffLf5OLKT3ivuof5qEng2qbuq8P1/dJf1km3E3pVlX/b3dFbyfu78/KlPxyzdIV9l7XVonZFv
dBo+u7xPs7SIJROc3kxgsuyGCQgK6tC8VhZrM/f0Sc/tlpff2mec/v1DtEBh2xSkhBWpE1F1BKW0
9qHzbIjcfb17175icboFj3Q3ZVzedKl1kjAABWSm5FJE6tIn7RZj7FO61Wmylofcb+cCzx9yDcYH
HS1ab03lokjlhPxHRQfYYeyQVPeGHNqynqsXbqYszJMmk/PgxiTEK/OlTAEUq/cisyAIxpBBBHay
7KCMu7HvV6Ziydx2mJtHU1e212nWFqA+VRBioQd/8iKu4qabiGgT3/VZuRE41pZ20ZDMe2GMCqvp
JidQ/HcjcB7jiEzj969Xdi1kLOIemhVIBsgMA8Zp4vddXT/B9BlJeDsfyjnVSei7G1faysQtO5JZ
XXrcIFm/gcfbbGNty744sgKKuWjYIyfxL2YogqBs9PWHrQTcZX/SSt2TzME6tQ6qE4lvYYWXAFsb
tUkIIbete29l/pYiI66wCgpeMrwWcFYFB8MvkQP9gbUEHmEV57meLiMi5vFhILMptqR0VzbFsn8Z
NCk1KWwTHzOeuu1r1ppWPqIRYTcoMmu/v4haZQ/1yjJN+XWFbP2Jpb59aQvxfN7KnAb9EKzKJm1g
YOEiEw2d6Rhk5jLqqH7qtWw3zuhn/VHEkWXPcpoCvOumurx24GqT3voa77Wf0jgNimgA99TkCnGf
yyGWg4joawVmPtlCP6/tu0UMkxF4kZPxUdAqKEEkCwI41EJIM2uecghybfHy1k7TIix0nER+AdLc
NR6dQzLK+iXKu+c5xxx6rnr6eqXWBlkEB0ag+CrmubueooGi/TH6JSwIxVjO1XsuK+6jEqhAK99Y
tn9ptZ+kFMv+pkW9y/DMza9Q8+/sP3j0QsMl0rByerInGi7qEm4QotIVihZQ0yaV+QA2rkUB9WdJ
Oy8s4jxtHPowQPNz+D7LIY8OynEhEw8hgsmOJz3ohgTqUg1igtURjNSLKJkjGU0P0+xLeg+oWeaB
0Io6H24WCfA0fKNQvijEHRkq4v0amRqG/Ry01qnee2fqa/ZbT6lEjT01UZhUdRDhnUAEof2blwe9
fpv7GnJsCUgQ7XClWpAzN47pvw/QzyZssdn6dLZ8FFF7M1dMsRH2wFGW3QVROcGDEojDKUsg3qb8
GzcaQt/bOaPvFjZ2nKjuH4HfQ3vF2IG44xs4AT2liVO5afWQTdrNerzpeEX3uNj6OukbRndIX3z/
Mu+VLQ1Qv7a0t7rsHExukbn2qRxCd5aHMZW6uEWdswXUzEPBkMbwCYLgRVw5BtO7n7OuCp0YdRo/
mvdfb9VP3QRw5pcdayUqjaKbaq4dFy61sI3zoNd5T1vhz6jq1LWcYihHj/DP6oKolrEMQJi9a6fC
ZBeeh+f3yxRlzvQjRd0D9tFf/1UrcXQpVeOGBd6lKgswo664zaYwI8cKWuvF4bzfPx3cD6E0UJ5u
TEmCB89hAjB/Go5Hf/S9LW/ZlWC2bLBSU8G/qO67m6qQ2UuIt28C5hmK7axv6zO/YRFkeIBm3sS8
9hqXgHX+aA/vpJ8BSjp/vp6jz4MYyob/O0cU7j8gFHP1zSsleW5alH9VrZ4pTJNfxnB4+XqUTxGk
AZo0pwThw1K0ES2Q62fO764uyB6uyekOwudPrHHaWPoVqBARRL+tM/GE8woNN77lRvr5Iv3HFX2c
BtXnsNb+pivFLlwieFxqRJo6BN3m669bm8PT0B8+DrzpTjllKH8JFqBMi5hZW53u3VzzQ1ZH0ZnD
LDIDsJgrWo2Yw9Bpc5D0vGQi4LoFECjbaVE6G/fM2tf4//s1ge3bQXraXrdDnydc6ptQgTtPrdgD
krsxyOeJob+EMxXQqBo1kenvmacX3HEaSBn6MNfr7jgvFRR+q40n7NryLzKBsR2gbQ2783uvaXi0
H7VTq/uoAYLnoW6qDE3Ir/fA57HMXyKcoAuHi78dxms1RzaBEK/d9a77etaP/+fmJ6gXMCdTv5A9
+9DPGPLyjuk+2ogBK3/78nKgtaXoI3rZyyRB7rmKENUI6DFOfoZYBQ7/EqHDcKWg1DH7P4nR6X0d
dH150/lAmp31dvKXIB0xFfkIZfbyp9KcJ45AHIbhSB1z1Vw1iG4be3ZlKy3BOqkLsGjrdOxeWZkl
GZYkBuGxORYQ/P96nVeO3vJCEaGlruBV9TPE43kPC3aRgC/Ik7wmP1TtFOft1aUdt4AkYNBCMeAe
6AA8y93anNqpcKzdWI+ViVoidqIZTF8TZtVPkQaPXZfSw5AHhxqViY15WhtgcWn1QLF3mhT0nk6Q
lnFD4Fg6mu9JWG/h1k6/9N/U0V/6cePJM4k2MtXPSubjY+6qPz4ppiEBg7Y6CoBN9gaQk53Qpd1o
Mq1ExKWcVmkjtxjHufwVtcGjEe7fyZ/HRKnoFuy1IoblgzhvH9PTrH68rgBUmWzeefcjXpZ7+H4D
HxH6QeLX9uXrfbz2LYubqgWSOoe4T/kL1Jc5hsNyF9smA0MgMmjNAzkW+xaG118PthK9qP+/n4Na
f5WNfsiujIM8CUC3cHKSGYpE53hFI3xR738HAKNKtL3t5S/Cq0cbhNEOQtLnEONPP764nzzikBFo
F/FL2s6J7Zz79w58Ejduv7W5WWSPtKjKFkUY9x4PDTPsS9iCAQaI3vhw3lFfymSJEi93AJKdn+jG
e7gzYJZOIlzg3ThsoHpXzvpSKAtvD10FngfwpcuJ3blYDgDmtABkyVYSyo1n7aL/iGUV5VDJvrf3
ohiq8qq3pCU47c6sLs8b4BTzP5y6wILoZod+ug8g4eHlKjvkYbulFbE2SYsjjVeqO6DN5v3f1VT2
w0XWQd/3ZAjrbvWp18ZYHGrTAe5Z1xO9xwtS7HSRvjcueWXpmG9E9ZXNumyzC5Y7fdsq9z4oi769
aIZalwktJbpAXy/B2hcsDjK6+I7D85beqxGeicEA8ZFGuGMC5sQWxWulM/kf5+4M4LGaopxwr6sy
hBuDLez4vQ9ZNX6zaKLVgLu1cii/lcZE9S3gv2X1OtYyYFESCA2a8GQiEr5xQ8rhl4tk3KL1AxeS
7LWMvHlGHT8yE0owX8/I2pQv4kNmA2iSZqeLFPajiYbtz/WQtVscvpVfX6pj8bZrTDq45U8Ue25K
CcY4AHRbsOC1H1/kAKXn2iLNiune9WBiPpaDyZKKucPWo27t909324fz6mYANllF6H1fj3fRVHm3
TI1iQxpg7ccXwcCZTKenqS0hLJiVST3VaDjztAO+4et1XdnpS8Gr8QRXzmBmdy8my70bmgGZfWi8
lqObUANJWW6M8zkWwF9KX2Ui7HNjS+/KSAi1Bi7QQiG7UXJw8MiurrVlN6Ch3rRm66my9mGLyz6a
uS/QQh/vUwDPwNR0YU7dOpek78+xicSFvDQEh1U0AHW1O95T33UPATC6MKEMns9bl8Vt34AgFwEa
j8x7BNrEjUXuE9PHpjIn3IKrm3qj1/1vLv9JAruUwapyF7EFIvi/lY1UUcXER184i2G9nef8WgLo
qR5H36YEkHNH8R4KxdoamqD5E5BvOsV9OO547+XexdzOJn3upXEHfhsK3U92T+EDUx95hmLuw5D7
Dn1qcQd59y5lacPjbK6nqICxcaDvJ8dvZmfXK7wJxrhmsiqmGMLq+a+qcthP0bX2voTZSHbQElMO
tb5gygD3S8Pyhw2AtJsTvB0NmmJVzzU/MhjnhE9D4wpzizYnJE0SxgGQe3BQ2CR3MF1pioMP36zm
b8RJn/+MfK+s9mnKmPkzNuip76FUO2f8XTDHdhEMFwO06I9clcC/XroKdhfdRgl65XwslcK0hzy0
FnL+XYz/j7Mv621cx7r9RQIoaqJe5SmxU+UkldT0QpyaKIqaJYqSfv1drsYFcngi64PRQANdDVjh
tMm99xoGtUmj+KUA5rPtiXuIoGuSgHL1Cxp+AAj1zRowaCF1scXCupSFIVxUZ1Q8KPHvFWVte+/X
Q/i9Gfs5GLZBFEK1csdCFxys2AmbW4BgODq2jpjp6kKEjQiPgDLMH4wZvHtqgjXztYWj//fGfROQ
JYXPJykwrioP2D0Eq+aPft9592PgiDU+zkKd3LNlxKAZN0U0kPRIMhS+K5gXhIbtcYs9XcS1u6H4
Cej7nfKG1yl0N04bPOcCoLrr0eF/gtrvnNq/rf83Y6wgLZeLqnG+SzIzfkxBUuheopGnTr5jvmOC
Q9N1OQRSChM2J85yAZBrABC6TIYR4OeghCrgQ6zaINw4A+94QkNEgW0oCgA0zegV0Bvuonk6ihYq
RI+hLiN5KgigAtGrARB7yg5TW4VqWwE8Or9CcDAbQTRB8zHxL55rP+OLqfUR4rUlpgaGe8iyeBtH
zp7oCIidBMUXbDeILWZsAx0+/B3QIYIZ8y5TYCz8gUBGmwGNDimf+I6OUVw+cVj/9M+mV7P5oMIB
aQT0tsz0Q7m4Dz/OvTM3ryDMt/NXuES60weWd3X5u7uglv2N6BnQ3UneAm7DNhk6Us4ZwB7qfErB
5/afwdMQZsf7THlPkBEvgIWD7QV6MeDlbuapV2ITkoK6L6kZpfycOqpzH+AfksavtXHaHEW8Fi5g
XLeSH4JwmluduCBesvsQ/90cPFhlh9uaxQDNlm2s20MAfJzYwKNCt5tS5wBDRgTGjWgINQ5MuToX
3JnOmdTvsKZzDQgP7/SZwhnRe6goGdie5pXXHErpB+JhYF0KPJTCzevejbSKQelQXtD9KMccraME
0EsPaHXENnafNZmaPoghGsqHcr4IL4ee6flBd5Wq/sx1NDC58zMztIfcRT28RQNePcDJkFUJ1NB1
SzY9EOUow/ohSKA/ymYiwRPpzVw3Cc8lmoVerlWU9AXk88Er4KNfzegcRoN6ifzAC54CAxcctgHg
eRoehzSIUCfzM8kwj+EsefmzGQpkJbyKfAkz9DiOfoMRQMWTgR2CBxxTnP3APtL80GsBryy4v8O0
Z4/dOXjdtyrVpf8lS4tsPkhXRGYz8e6i5VJXcT3iMq2o/9JXscu33pQ3OZDoDVeQcpeUHBgoKtW9
JCg1owIRN3WHukSP1iCMKV3QcPIcegmb0k2d5thOlJ/hjwIsNU/F0ByzsHWAt9FuxTcApE2fvGAa
2FdPkLDfQs6JOfs0gEvLHYqaOHNF5czVFxGF6DSBK1OILWgLHd1BNr/37gzYG90eim9tVSUVsoWd
6HgX7BsPtJqNAhcsuzc53DePce/1kBDN4lKfaunX7SGE/xrdBS5Uwk55K2to8sQyR5on1M8Ol7V5
QuEwlZC8DZvLhuoHOP2NwLzrY8QKQ8YkIARbWAMmWB6iAuygD1XcFMIkLGpoKrcASwbNCScNdBjs
upo+88mrzFPkhh6JEQRijTqFBElLb9LUJ6+s7Qz+RTt64GNCIzB1MCUAte/d0gn/gT/ZkH+IAsrr
VxXUQbzNGh3DXbTI+/yTQ33c6IUvs+IMSaGKfsS7fo4/NQCWZvBnSkX7vaumWg3JMKWF+ZN7NE9f
ispM85GYyA0SOCfmwSFohHB2AhNMwW2AmPshryZI3cMVq0JfxvODYIcjFcojTATAWekCT7CD8I3g
d8pFQ/0+mHPsKL9p3PZPDMyucxwJKEBJVUsnSoHIrk16nDnxnEfQYLL+rqwymBXsUQuGb0HodL16
cdgAy+a8pewV7P/h6wwLBi4TU2kgMYcJ7Jut65J0/Ipf0xohtZco8O2HVCALAxVwztdKsAsJhmu9
k03ER49CVedczAa9tjDtVLWByYL6c/2qWvp9+u/sqAkDpwRuzHlRemr7U5HDV2BDxybit1WuXOul
LNww68zI3HPQhRO6Q0WZ0aPTZTzeXR/B36l47661cl/VQFAEL4niBH5bm4DPLTZAn36R0LWicfXQ
6fTO950iQVjVsL6LfgFrDNx/dQL++bbqma0t6XNFGlz049l3UZBAFQdt/8wVm16PNxZVbG3JBlK4
nQPo+llLEb8irjNQxyZ1k3MH3ny2uCQu/ThvgcE+hyMKo1rBQbMDn3RbEN3cj2r4dH21Fh7SxEqY
SeC4mS9kcWJu3id+PL6yvHpsuvTX5T0mIMlJff2xpKsGKwuvTVtwshIaMHFUNs+qbtgujBAzaA+n
3KyY1vy6L3/7OxuQXM7Wm8eepHNJR5CIz/PMyCYqgi2od3qfeSCgwvZic33mFmrxxIoERePGUGqq
xhe/ZINKNAekmI2EHYxqxZPIo19jFD1e/9ZCVCBWVPBZkYK/pPSZDX3VgJYXQMMbh5cRb01rdGkj
WHGhwCg8z7TkSIg8i1qDwOeffIWuvk6rIynh2KFhuNfipX59TEsbwQoTVT/H4EeR4QyF52xXAaSd
cJ4psE/ilWLQAjiC2kKUna/ADeuj/BQWSDh0VvPdJJpjmBcNlNGCBxqARtFMlbywhR9zPGBX9sb7
k0lthUrlFc6Ux+HwEc+3uNh7DlaLJbCGrv07oNd9tDqR7M/IIYUf34+c+uD3+w64LCt/wPsbBhzN
fx8BE+RgVKk2P0Fg1KgD9wAVu/dSAINWPrA4t1bgKPD8LEH5c48+hF8maT7qiD1qF+4kLHj4m8/p
MUwuzjgRzdYarEvzetlLb042qobD7FQkPwls0qJrs00VcLKhMfZNWAQv/sw+wD4pTwD4/XV9m75/
zKmtcynrONP9dJlJKGMdpgFA66TAjRIkYLu4371qljCJBBu+XpnZpaXz/j1GiF87biOYi1aJInID
IaK+2rqlBIDo+oiWPmAFExk5Q44KhX7RqCI7CSpVIcpOLl1TOVr6fSuSABwmUJueZhxs/M28Ze4W
Gdwa8nlpC1hhowl9v1c8nM4XhnbEkoaiun436CiM04Tkgz/ecw43FDBFjWmDr7KsYc2XZBo6Wje9
LgBE/PcKsSyfAgNM7dmAdbub/DrYsraEc3ZMq+31NXo/OP7HedoQbyYpmw3qzHmbIx3PABtB8SCY
2+FXFEfgsV7/0ML2tvl5BXNdX4PDceYjY68EvOIHVoAo2YNItUGNIj+50TCsvD2XPmbFDDoPwygK
tzjpGi5JejYfJZ59TVNkGzOVjwPYdtdHtTR9VpwQTe6VpMbdwrIa+LQw3nADpmEKoMnKHliKf+yy
+9+GIuVFbt1DhgS0RairsuHrxdkqDMkZ9YU7MaR3jWnBuFHxB5eXK9XnhaNl0918XqByBfOfMwdA
Y9ooKGN4m3Sa43nlA+/XOP/jT1102kkr5qoTANFlQnxkpFihCfkU+kxomKXhQw1c+/76Mi0Nx4oU
INMMxB8aeUK3LBQbVSkw6IOhjb5d//3LvvrvQ5Da7DrThNkQNbI/V8qdkaPHmkeMJvDDRmHBAH4r
4RLHIOCy1qV8f4MzG6AzoGYO6VtnOvEeGi8fHA016sfQZyngcHXcBWRXoUTeJFkxuE6xEiven0Vm
S+z0KIah+hMUD2mlJtFB+IEO3UMKe+xbFM8BcrZBO+EQOq2ZVfcA2r37qadglm0YUJ8/ry/T0gCs
sJCx2vcYTstD0Lpf+rrsPs5BttYpWPpxKxSUkCH0g3RmR9x78xee5hVNZsCm/JXb9P1QAzmPf8cB
N40mUntcnMZiEvAbRQmMFVsiVBZtDG3S/J/bJsl6FpCpGvnIcRgNBD/CDYqUbfg4xyxtV17LSwOx
ngXGC9oavUXxENZQvUmKqJdyUzgunJCGGAiw3W3jsM68z1DXcrjmzzpTEBoFDzwv7zwG14+VBXn/
0DPbx45EAZMoLWUPpc6+ol5GdnMeVhvDYyhG4c19fRgLs2Xjc0LwAWOMgD83Ba6ygg9yS+aCQQpn
nlcG8n4sZjZAB4hFh4q2608plB+Uu20c4bKfRYCGPxRR6jge7nQ4lROo1iErP2sfgfs2/AKzqw8+
qO/o9vnZSTkQtzjA4z196UBFL7e3Td8lgL65PRt0CUQa5+xZTbPadFBvvvObwNs4lWoOt33Ciio8
DH0VOix+bvg8HAlq5se/i5O6w23AVeZdNsebUQAaXmKB/Ah8uC7YAFuNVj2kQjYoLK/J7C+EL1uF
IyxGX81hoB7AhNKP2ahzaKpoU9Qrm2xpH1thRTpwMc5GFj3zHNmUQB12Q3wkbj1ZnaWlfWwFliId
JuFh0k9R1cWfUDmP5U9SsZbsnb53xB8fbbj559wGlfhQlXEY3Dg0K9IYb2gbjd75MW6d6Djhvn+q
4ym970vjrDyXFu57W6GjCEVLxqEvoXzuQZSmHLZ5Q/NtBCWejScgUh8Mt6iN4A62MT+KzNwR2GtP
UFNyfld5a17pAErMTYfFNsKDGdUwZEFfPLRo+WefMlWU3hdZcNLdwTAgzde289+W9X+fZMy2wsOt
WEABfFanvg1l+RuaeoadBN5HHILgEF99hPBrSt19OSMjTdHHD53hcwlhpOocwAoQzhIKHdrskfVS
hPdA2yrzp5kyiJwBzJ1X+kPWxu3MtyD4kya8KZ1g/ymStkVQQyLNHHsjR2iYl6HKYg9W71C6eMU9
SYOVO3jhtNvOfR3wSnXfR/4znsWU36sO2gZovxEoId22zlbEQlvN6wv0F561b6bxZSJNGR8EL0eG
PnIVfL7+laVhXP79TVxsUi1Ujnj+BKXp6mFy4/apzOtuf9uvWyELirq0YUB/PDDQTosvesqAViIU
epE3fsAKWMTVUda0hj4XUH6A8VmIUt4esn1roiJLGha2Vx9znCzwgyw69XM2+E99qkk4Q/gyZN4W
qnlQ5zP+aMZ0A9IoO/mOmobuUBECSUJRec6F483hetJvWDuH/8hy8kqxgeAdghG8Pvw2Ni91FXHI
oaOoT4APT0lBIjSOIce4pmy80OaB6ee/F5mKKQS/xQAeLnkVnE1ATNhuYCs0koPiTlvypIu1BNWS
gAXTwXeirCd6FzJqgGAKgmasUTdEL/NrkPaOfwAZKvKH5+t7ZOFas1FaE9rusFWASD9cVpwPPhwe
PwrWtV9zGOGuZC0Lsd+GINWjB7qYEOlpiIpuo9DQPgBWao4enN52McheqGnQYXPTeGzskT9P+A8c
uY6+TxD2+tn1krFS47HwCV8rrS1Mmg0zgjITAdXKUZ+askHljkJjMkrQ0E1NEgXz6gN9ITrYeKNx
gvJj5pfO0cXb0k1IVmi962LC1wqclxfeO3eMjTWqSJYzzTPnmLfejHPh/mYN1N/amIN/C7XClTtz
STfEBhWFZID9/NSTkwCrMgBte6oc/04pHbkPlMo5vkMBNyYCfWqlUjfh4GjjSOqqpuHWqRzg1Ddw
AuZQuwOYdAS7sQJET20DkJi9/NP1nfP+ZER2gQ8UiIm1WRN+NBEafBT0lJ0waKZ7cO2M6yBamYyl
vWMH5aBNY4E22yeUqKTcFkBq38HVCD29TLXpypP+rzbZeytrRea6c124Xcr6GKW1ihkkfPzAfe4u
sLsCmoxBKH+AOSanfVSlRZMh8mR1mLg+7WARQIWes68UimFmD+9sOYitoG5ntgAngVuRuI7k825s
Jj31DwWe9GOfoBlm6se5ZlLn6Fqn6JMfM67D8k/QSM62Qw754H+QfqG2uYPYZ5mGeyFZXeyRQxvx
mvu6cF/zvmE5PziRacqn0Y+cNN/EQx80MCwZuoAe+qEw5lc1+pQzaO2ZAuiteaBDuws75crfcibE
hZwj9HaLr77joZC5G+suTX9kEKAjT9JzmuyXF6ERcg+2uw/Nazj9NPTRDH3kQFt3Qn4NKRfRlAfW
Q8SgBv4fVI+PNeQUmi/IXpkHsCegKmrD4cae3pWwMw9aONpXAT3Os4bZJ4oNtT/Bfd7To3fwGi2H
4FR1sqm/KxpwdgBXzPW/RCM8m/ut6abWvc8wAUgac7/EezJ1BO/RX8wyTraxA523Uw/cDfsIaRYI
CwOp2XdfOgBYq2bXoutS6Q1qHmbYdp5yKBYYYtBds4lA6LkoHeTO/EEVNEvDbVEMdf+ELFKWkNqA
MpkXAwzlhOgEAYQAxMv1s7QQuezeNYFWLuv8ejoxcIO7XUQwqi2P2jUXkPfPKrMb12JoufZKt/6k
JUAToNnTu4KxHhzubLiDFeQaunzhsNqt6x7aec7c8uEYU1aH+ywVcfy1NMCw7fw5y6uV7GhpuqzT
CoBPWOWFqZ+b0gNKxpQQgUukkM6P68vx1/vtnXBgeyXyrusCyK4Wz/HAgMK7L1TeKfodMEsh8m3J
SGmQQxjSNFWbQIYTgDwpCBhVYLB2jTrMRdriHT8pNmZ/ALNi7NjXilWPBhIULkxJM8hv18LNvA/I
vnW6L3js8681yqFPPs/1fIogv01ODWSE6JbJYBg/yWgS9JW4kxg/wH0Z4jtglCugsxP/AnzfyqbU
xYi+5SDo9wkoSI3KzaCbrWmjsD8Kp8iAR9MzNHw/+5cBffIL1K2+cpr6BZSEejB+N5Alh6r3PV53
YXbyYsilwNy7mgwUJLq0gB72BCZ+OW8N7qJe7LrQuYScbur7GkYBAK0eIHCoM0CqKOmbbYO7yOw7
L5vJUTLRDkCr06aFlHJVgVcC4+3Rey4qDa3mWmVzuWVxSSHMIRgJqh3Sa4k3JihrZDr6EQCX5T1n
RaHGhEA98GLkXENp8r5lvet8pEBxoSbnF2FfdLsU5Y3aORHfhdw3hKU7gDK7MIuAoYd/XP4b7+Qy
flRDEbKfBrjJqMdsxm6sgS71G0izCOWhuNfV3JTVQTZxUb9GeBi50zZlKlLBjuemKLo7Hy9Q4Nnr
Kax2Gn7suktmE0C4+gH60aqqH92+zSAwjrs7usVNECm7DbW6LPcMqB059kOJp1sWmyn8iv2VFvd6
HtyMJdlEAJ3bmH5C8g0WJzLcfOeVfV7eBBxhf7tXbzIxF8IpNYXM3SmsebPpGB4BWM6K3EbmgaTq
v5MAJw0VibmZTwGOT7Th1MnUdnJvMrTBFNooKwnSqC8r5Tz5OjRmj2pnX2AKu1WK++UPfS+EWO1k
mjkp3KlU9SwzhFwSQZhf0fiDmtNoC3BNt+F+5WzAWTzHkrfblcD17kcjGx4yoh4tOi9PH1JAYD5S
2hTtlCgH0FwcAhn47M4BgJPLbWvALu03kJSnY4hifFyIdKWm8X5wRsv43ysXO7oCWLzMHgqvS/sH
QNRHvsuAIV3zfng/P4psb9M4AxIdyNj4lLVsCn/nvRvIbzUgueXntgtCuDcxie4c7jnor5U3dUmi
+HLjvdnvvTMYAX8GdprbkaWJ1mDCJJpwvsI7WZq1y7+/+f0uHzszh273CWkEUHkuHDw3jhsavpLn
/S3n/Xc/RrbNKYJ4ALAdpHvAE8hJ8EGnEQyKtmFAJ1HtYCCAZtYdgd63420EiJwMgBsY1zyTojFF
AEA7/IjpJpQQSJJwD4RF8bQtI94BoQaHvHo6oHoyRD/yIbhQJjkuEjjCZmVLvo64gFL4vASpgKwm
7gJe0IR2F34Di53Y6GT2xxjkAx517r1f0kzuUn/MyBGAnNz9mE/dHK3ZPy21123hUviJOhBeLNWp
6tvhjkv/t46jRxFUBzWjuF5dlE2As2sTR4yvWOtf10/m++tLbSnTkDh1GkcaNDhfzFTCF1E1QbWd
WyCQf9/2CevgFSoo8PLTaHo3PdwZMOd7TCK/6YlKbWVRP7pItbclEAI5xPXFAEg/JJrWFO6Wpsc6
XrIGVagZRXg2ZEpf1JDrb1GKtPK2mbEOF8SSQN/uB/w6a0hCvKjdzWnb3nR0aWRlqKKEThjA7Pmp
iGsIdVOE2PoEJgAeNbf9+dZz1+gO7untnJ2kBjsmYaTBxlXBJLfXf//9VzvgZv+OPYrgPYPQM5z1
xNiLSGXTnCZAHHYICihQXv/I+1GbRtZ9qGeRy3z001cFWB/cZk7ERRI1RfMZBfXzLG/UZ6C2Lqdm
iGAgggBpwolzUoFXfzBTfouHa+hSW32LVLBhies5fcXD8VFE/qm5lDpILM6pKr/1lREre3ZhUWz9
LaN4ELZxDKZl4WQ7Gph589f9GCqFZnd9SZY+cckW39w5oW4bN2uC8Uy7+kGGzY8Oz0NshXDlzlk4
1OHlu29+XxooRCnIC559aqImgZcMEfceBXNoZQDvp7XU9g0kjvSF0LQ/S1k7exXzz3zsp72ZUIYq
18exNE/WAZfz0MDeUuqzpLJJprn7QUEGeoRniPd820pYJ/xCLwNZEl1xv5UofGdTLn4E1ejN3+rZ
8bIVaMHS3WebBlbeZOqBtti8IABtaNqgku7k0N8VzmfY+KRJAeDXB0OjX6WIP8RZ9+P68JY2gnX2
mzQDqLer5akxddMkUgcgFEdgyK0VZt/vBFNbbgu6mpEmmovXwoeMm3KGrwaQPxPMfxqX/m5MWiQX
HshNo7HFt7hwZB8pVb7ASuvEsFa7KB7IypZe2Gu2wiJelEJmkwE7Q9SfoYJbwuEley45Fue2v946
9BUHQdEtfPGqddEcVW68LXr1a/COpT//8u9vjrxuRR27XTOcuxi3d8OBW53yPjuAshfcOP3WZe4D
OzgWWNpXeKDgiXmpu3ychpG93jY/1mEPhy5yy3Lsz6xi9RciAL5JwIDVa7CuhbNga5JBUQQS2MMg
XuH9PZ4mWfEEPm/x3fW/fiEi2npkfucNQwnLNUi+NB39TNHsKx9cyvgX2EmlbI//K1sr9i19yzrV
IoYscOZN8ysDcn5LswyWY24vt5CugNeYl95WCqA29lE76FsT3zd4vZE/1cV20QPtf+WOWtiwNsYR
mu1BERbMnMcqHe+cYYCPBFCpX2L/xg4GtUGOBn5x0+jI+bUJ5wmMIZ+ecE19cqcb1dWorUQGB7+U
5GEwvjBtoL2jFHWnu8Kvo289qnt0JbFfoNpTW4ZMgKBKulpPr5PvAVWroewBW8Cx0zxRE63pvgCz
VB1qZ5QjnJkKFP2qMVfwNnPqytyBTw5eMgzOw3R3fbcvnCUbIslcP3VRW9ZnPMLERuZgyMJzca0N
t3Cp2DJlPIZuLvoC/IV6FRoqIjjC1cFPDJ//mJqHINy/pI30VuLy0ka0ngBdAC3dsnAwlmmO7pqe
wC1C85691qNGpnx9wpaGZL30uR4HiDFiSCho5huV149SPv19wXYqKzcTWozIe1Ghuv65pTFZEYK3
dclBV2/P3BnLnZwALFAaVoWemfVKbrQQhGy4JC88AJ9FL04qCsxOuel30uILJI5cOHfl5crELew0
GzIZeo4e/RE8OVoEJOk6ULjry+V2fZ6Wfv2SM725NTulZ1Ca0/GIoB1sqkzljwGH7+j1X1+aosu/
v/n1KSqboUGf8dyh03DoHBknNOX9pnJH+pRycO+uf2dpFJdd8PY7zQj0ZQEHPTWAnls1BdkO3uoK
LI3i8tU3v05QItCo4zpHEpbiogDzzJoyPYjJqZL/A4t04YTYkmaNw2H5hLbL0Qwg+Faz2fsxu2MI
pptL0IYizQ+gZlaKigvnw7POfFhSDcjthNu6gwUt0qVL++JSeqrnNZXbhbTb9hKrnJQOnpvqs4kz
FJ59/iuuonw35tLboAalkphAkfj6BlhaIuu4T1M/9X6OOoLypWld+Hu6aFLRYvBbqDBAUq0G84Oi
r/J4/XsLG85GLk5aO2GFysUZOq/eQdc6/9JLKIbf9uuXHfJmw0mROQPa66DdXHg4XQbRzaqe/1z/
8YWpstGK3dy6EPziKLnEZbvhRR/ACwDx5PLYj6D3tbv+mYUNZsP++NzH8O9Aj6GYB+e+KcItq0p0
BF0Aca9/YWkg1qEHcNyh+cRdEOIBjpyAJt38zSQZbIFO8dis8U6XHh+2cNkEs9sy6svpOIXBd4nJ
gpZ2p/dmfpHg/gOhdkCXn97R0gPfx/EfHEhcQADxxkcotdKCRpVwdpkoAZ0tR8dSNvtWuPnKMr3f
K6LUigMg+7XZDBOco2iqQ5gztjURmo6dFyVTLIBPcPk31C/36xn5UinARgpOUcPxSYbpFO4BXfoP
oe+eZd/dqzh4CDsQ59jgnXw9PEEFYw2ku7RZrAChIZI71FAGOE4ZaK7FgPIxxNucUx8VGjonMlwp
dCxsextBN0XGh4g8IWddRVHiz2ZLL3MJed7tTbveRs2pcAyNC9zkmVM48uJ78wbAXbaPRPkT7Y01
QOpC8P4Pbi7GlSPE/P9DUB8+KOn7LyTHWw1Ynztn9Jxv10e0EEtt7JwaaEm9VpMzisveQxjCi6cG
rWwlSvyFR/63+0Rt5Bw8PXpwmdroBcpG8Bbd6l4N9TYDYz2Rbl423xuN+/0OCDZRfdVt7zfPHLjP
CXI8k85Jfu8RuAazHVQ5PecTi0bif2ThRAuTCNgFkD8DkrgSesUZC9t2E3dUDDRpU1mlBFIkXkFv
fAnaUJoJLZU8rQk/TrqafkootMEuBLyvFaD2wta1ETQAdwSCQPL0TD1ZP8Pn47GAbvxepVN+d9NK
25IP0lM+7ksJRUNnGH808IqlAC+i4HH955cGYKcYM/SqqtyrzxNT4kRaZOoAcsmHaIbo9/VPLO3V
y7+/uZkhkuNlOTCl53AuR5EoCF5J8IpNuRKOl37fivVwjKHjWNb0XNQB3LN9A7PRFzgTV2KlY7Qw
R3/vuDcD0KWXZi7nEPxz82dx0bI12fA09mO+vT5DSx+wFkHUIZm9rOVHEObJHgpedFOEWiQR62+s
I9oAEFQaGIrVZD53PYXUHTPOtxI2o2vtj4U1sPEfTexwqd0S8G+ejpCqIewPzG7oyhlYuHBt9AfL
QK2noQrOnQpOF30J3OhgJrYAwkFjzIFLwIuHoNJrSAzctCI2702N8fg/cdoiAP+dzvqTJlH6GDvt
Kvh/4Xa1ySScOQ1026BfAeMgXRzCjM45auHQfNoyCovZj6TO5LGGBBqwlmQu2V0GhTDnI7Rlwu9+
L5z6pXIm2NU33DT6M7xySvNVov3UfPAKM3s3VjpssOM0AxVqep9/9Ai0+r/M7RRCbr5yoPr2s55p
z26joFFiPTdCE80tbJOa/z0DGl2dYGjl3/0fItH758y1qQpsHGTdVrSBL8P0ylGb3Cs5eYcabP2X
W/aNayN6JBtqkDXd+hxy7JuLrKWSxOwgs7pGa10ag1V8ULT3PVRWqzOKxXRXgD714CPR3mQAu65U
Dt/fma6N2IExaOHnMCw8iyGuN9WEHy5gPZ74bvgprYh6vT5X78cM18bowEtSQI2hc8+cT+Ke6RHX
Qq5kv7IUS6O4fPZN1IYkXQiBqYme/ahlOxZl08YXmuwjVpJtifbv9vow3n/1uTZSR4LBH8KYDCmV
BwqrgSH1VqNhBwGjYv5n6Ovpvh9WI+HS6lupR+MDIF57MVa/nPN7MJS8e8lwUwxwHFh5/C0ti3UZ
KeURrcACPRsI8oGHNDoROgVR160s+/slGze2jvkEdD1sz3JI6ZfwjS6Ujr5B6PJ72AfhPm6qi/Vu
eEwdiIJeX5+F8dgqLRMXgSfdCS+ceZIP8MZBLhOhu/Lltp+36g7FpIGXghf5uQrlGWlvAY+JtUbs
wha2ORtS9R2fBmR6oNGpPVEkA5xk8J+RWLNdBGDtWllgYVvZXudmzGJRdsI9N2zIqy0EW/No17XS
ZcnILz4H1+dqaTyXz785kn7s5LjHJT1PREM3CbY+TdR2h64n/j4Y5mDF0WJpxS///vYzJM5HACrd
c8UL/ceI0YMULZFrTrJLk2W9N7sA1tKVB+33KUMKo+Mi/KePsO61CruVtGIhpth2476OSGXAkjuz
AK8bkPsSeTkQl4w4uvwvkF7W+MRLo7GOO48MLJcglIe9i6yeXcrAARZmnrlYeb0tLYd14H2/bGuC
JtdfMyGWan72JvzX9S218OM2PtAvikyPBbx2hPTaaUfSQvzK4iYtboseNhAQHqpR3rRYbEPd4YmA
n/UN5m1rlaSFybdNzP2Ze13pFN5ZcuMe+OBK7zOcKuNo69SeHA63zdHlOL45DwXUjacpiOOjTEn2
Q+UtiAE5a9qVDv/CZrU9xonpsX+Anj5DD1/cN64LV5GpEtEeePCMbj0kHHfZAO/N/W3DsY53UZZz
G+K1A1GnknzlogUkGrbYdK1HtbSlrPMNxy6/aDyKd0naFx+JacdsD0kdfw3XsxAFbZtxCoAuyWnt
/a+NAAGXF8ZG83rJYGaIbt/2iLNRglXPDUSnU+8McUNgCOD7OtIjDzL3dyxAvw1UlpuX2xbEOuBm
Yhcd/j77IkoOpzCnyjY8StfaFAtnxAYIUmcykawqRHPpd/90IID9nsAm26W5anfXB7Cwg22UoO80
KAfyrjw3UFSuT0VfeXrHI4gl/pbQZywh2ShTMHvGbh68taLkwjazEYPMG2b4VxL3DNZJtS9qmnVJ
4DD25/qYlqbNOvS0DY1oDNyu/tY8FUM6NQh5B+3q5rZzaOMFQe6bKiVc+YWzNAJAGx1xb6PTzFkz
ZF4agnXQ9VD2HARS3II9zAaNcsQd7Z066ZsmW7mbFs6ibdUNahEkoXMXtx/aFMbEEOuGZbof8W81
zMhui7+2F2cHtbR0IGY+gx6qIUHnOR4aeVU5rfFIlvavdYdTTaMSVjryy//j7EuWJMWBbb8IMzEJ
sSXmHKpyiKqs6g1WPYGYhAAB4uvvId9bZKuS4F523dltKEByyeV+hveMZMha92FOqb0SzVbbR7MK
bmFr2n1Lk2IEuxC0KywCVcd3WyAN55b3+rYqvE39b9sEB0LAPwU1zsHXckFAm0sv2h6cY41uGJzD
4pVUdCH6TFRgmeYwKweb9CsLlL7EKZ3iqBBJuAbdWHr+PFUfzlwZw6FU5LOZRpiGX+BorV47Sdn+
dnAvPd0IbmHZLG5Unr1pkK5OOYcO5BFa/BDm3/b8efI//nqRpgXE7LE3OVmlvqmaBQC1FLRL1I9t
I8xv9mEEuCz3IkDm8JagoHQnYeleI6sl4q/bj1+Ia9OxFK4bReCk4fTVdUd6mOT4ayDdCHX9qTj5
kFDeuIqc/75FO5Njmqawv+pSanoUHu2bx9FqAbe6/R5LE21EdlvZWWlbdfcGDy52T6nTPGfeRsCP
bfqUcruZUGf2QbYuy/G756Ga4IzQrSq6eiULWdgtTDAgl6Udekg7v3Jdx5Fq2dMwwdE1COiaTO7S
CMb92+kLL3GUZHeibuuDlNVPGG03B5etrdSlAYxIhicLA4M0bt7iAnTzWDi7ZMyquRm27Xgw4YBD
2sRgHNfqDeXrgu8gSBAqGLiQ8On2Glp6gfnvH0JNKx5kUKRs3pRjO2cUDR5YJYoH2Db/c3uA+VP/
3i20TVzfwDI5QGoSA6BYdPGE46dfhr7w0yskXmAHUvog7H5jY25Vp7Qh2wpJQWgEn6NUHVRwLXim
OQOVW8WigUkJoyQDTgZeforfUQJsgXOxWmgP3dtQf6nWyBifbzBBaARmHBQVS+qhfaWB1e2GPusu
OiiTg02hl1Y7altzKzCrZbBm6Py6Z81r3o6AG6V1+GCFtbNSKVl4C7M2xhIwjTOL0y+Ar1tH5IzX
uMMRmzczYM6pvt9eH0ujGCEaKw4V/obQL9JFUTz2QbrJnZYcSOdf/hegv8+XYfBbEauGVU89tfIV
TiFFskezLpD3zJGkLaPWJm7zw8uJLg+yhWf8GE0+zrRN52XAjBBzXBjzJGPavDp2Ff5LWzAx91UB
2YlNx0Bgigy3eIm0zxw22wmwSy5QPpkaSHXcnp/PD5nAVBMeAmC8eFvJVwgXJJehTWG5DZzwyhr7
fPuBru5/t5+hgasDkSx9IZaP2yifxYS4Vfn7KmTZynG/NIYRjawqeqtrefZClej+0CFc4eCNYOt/
UVlM2MphvzSIkfk6aL0ElSXG5wEuQQFw882UH5tMJPW+4GEdHDfNhlnRovVE6kCN6YtTef6XuM41
iVwoR1xvP/4dw/H7bh2YFS30WcowdXjyFXaYnRtBTtbW5CId2aFMOoxFVj/IjLZXuALFI5zEbAEP
YCB+qgIIZ5K5aAQx2F8VJ/gjTQIIcdstArKDx0YpHoHB7qBGdfunLgS0WR1D7RNeilabvLzjgmbv
GDr21cELBwpVF2zyjfAPnSP9lTj4/BqFHMRYqTT0rAGB/KJ9p/3SxgDD8gq257ENzXDYIpVRX2xk
28Gk87+DUQULpDFDWHAI37J9UihI/KEJUm/DwwfBHO0fjv229NMagivkWbswoB2PGoLKaXiAFDXs
H6O0h+MOO0LHUHIHQoaxQ0H/Tp18m1JZYNJslcqYl2llP8cqLcYvekimYI+br+udq8LnxQp2bOFs
MYtpwKjD5LmS9SvR3PpZcl9DpZYPLLgT8JIjUSVGvbYLL60PY5dx8gT2bcL3nmkcYlV4FrnAz/BP
kQ3OMxv6b123Sidd0BQLfuPfZlNNYTAaPJeiBMaKjG0rdsT1CtrulCqcvt+zMiH62VHC64pdGrt5
5Z3wlbts7zFa5T9Ky+/boxuiMG7tmMPa4M53xnTNYndhOzTrclSwtG5FZb/mARQEZDbpwxA2I1S2
6DZHysCsy3EPRs6QbhOvEG+xLsA6zPsVDcNzg4xipdWy9BpGeo/PCkXKOKtfuZO0e1Jjo61HKHxk
tpWu7CsL5ys19hXW9J3bO6HzqrC5Pys/q35kVrWGOlx6AXMjkTFKr4OvX4Em4Qc+CnqIKTJRKKyy
w+2NeOnMMJm7ApCGCdCG/KVsYXsYD4Dzli6EYeNZcBNVmvlfINRwjAOJ0wHn+r5M3X/e/0HFOOqh
a7CbsJeunMQLQW9W7QRQM3achvo1VvDzYYP6UfotINmpF0Shv3n5GZmL4EXGpKTOKym7+pBA3e+B
SIvue9kWm6BlgUnxjX2csoMflK+skmSfQwDfOwNnk6To6Gu+hi9b+l5G5iKKMJiGxI5fJdNuu6d6
BhG2cL7sohyFenXoK5n6z7cXy8J6NOt3np6k8GkVv9Ju+ALAf3OILZyfXbXqubGwD/9WuwvRM5FK
xa+QOufHsgjUIak6coCcxssk4a4+BXpbZzwwCb6QUh/plCfxK7P0L4mG3SmElNWuCslaD3Bhd/CN
3aEEA1cnaPS/xtrybMhn9Wm6C/MQDojbJsTYIBLgKWgQY0IgH1ztSvhoRhqieLsJDrUrAbk050au
wcKJlKFThVB9lNaxTcd4z6pG3HfcHlfeYmEN/1bRYz00j1jrP0MKvfqBfjKDDfZQKB7Czo+ENfkJ
1T+vWuN4Lb2REfu0gQ1CDwGxq4j7EXcJbC9QA252VgLWz+15WQD1Byb71ymtoteZy6+JbOprLOTY
nLgiVrYDL1hYkVtin1FFQR5YOgbIa/pZw7ev7TVs8dJLGvtC3MMKvIcC5rX0PHhp1eKJtbU8Q+b4
evsVF9a2Wf4ruQVPGtvhV9bk4Jgplt5lbtWvLImlp8/3hg8Zrme1OIhCb3zxMlr/LRV4wNhPYfS5
7ccbmYGCcJWOfa5fRKvHPxgX9aHx2nTjpzHCHtqekwIJt7zGQQ7Xsm6CT3EkRJevrK6FuTXZvwpW
rTokYX4dwiIvdglA1zAJLsFkitLGhirxto80z82HOWATXGCLQoYvBF2IvYQg4DkEdHlbcmZyeqkd
IxcrlfuiQEz9U2VtexrQ9hUwB0zEyg3CeSePf3Ij9oxYZ27BrYEz+qJtu80ehDdU1YlzyJQWhz7B
MvgjI7bMAdLwxuKSU6B9diqOrVCBJBu4ziGG+mB2IpbnhXsoYfk6YpA6oRc+poTCslv79WMC6Rbr
Ky60YZgcQIjPBh6xSZfdxZYQnqQRtAvbA/hfPD3i0IRAI4zSrfhhNi782dvN2J0Z3Gq+aRdOxw/w
c/biI6pBUByTspX1VaKdxe7bISO6gWQHRPQj4Ra9vGhvIPVfKIBV1YEWFhRRgU+F8BGDLpt71Ek+
3iOV7/7ScVDGlwQ2vT+Zy137QGanoiMlggewNJiE/cBoGj+Doc7Gk6hrwu6RJAf/WB1sfv9UE6/z
NwU8S3giReUhGQSfDBpOKmjSP8uw82BUOdASh1ubdUoeSrtyARQZ57taCye3He3GHMkJD8RfZVOO
9Z20HFyoWADpJ1pK/7HFFx9f26ocGnmA3zHeOuFFkX2FyvMEU+QesrQ/aeGI4iRyp3T6Q+l3cad3
LRqK7Jgrr6nPcarn8joMkpydU46J/kMEVe8/UVdOz1SIKTwmpWyyU+JyZzzo0PenY57jYgmifpEl
Z5IGpb33Qqd14PMJRbC7HM042OREJAX+7ziFNeRNaZ5irXTZqB8H3I28Y9nD9aIGXExOsoQHpUOC
ae8ERUEPKnP98sQSN+mPeTmWo9qV3ehLKJK2ovceRlidjwc5CfErGMeenuUsXhxVAL3QCAIMWXdK
qxwOz5pp9i23MzAURvBR/oXv+4Q1gfl+s5rJte7jsp+mX0IFXF3A+hjyawuZT3XPkx4OgIx3+q1P
1fQ3CM4dbDitUcFWOQX2PAJ9wPqZgEIAoKPKYXJIa4tnB+1gI3tQnZ30ezgWFCTioy/qPZW+E0IB
CaIDpzTg471HQqADGqf1DqkOxvABrXeu927MW+gmwxYTxI2xrfM7HEqS7EbAv4e/aggBd7ukbbBc
Ez1k+cmdLN7+JQiXf4eucnZW6fPy7NRJoL8ONiCkO29qAlx+MtwWL4MerHjfqAqvWNbzN2tCWjaR
7pIy3HmN6HdZSans99qFhwAwiLCh2Pltj5KIBhLkZ+vCBiOaVFc8QW2uqn4ktd2Rs181o4d3BEsz
Imo+qoEnnoooodYQRlaLW8JB1DC42GvS1P/C1bz9zgoCf+sw5RPfowTu/Z0nA/4Qt1P6kge8aqIa
uvnOfR3bOdl5cIrnuyrXGD6R0LHdVSn+/z1nXu2Wkcv89q4ZOFgCsmTlKxl52OMHMZrfN0VXZYce
wNr8AglaTY4jyrqPTFoTP6PF55aIsbKYHmr0YzwnypUI3R9N6Nt9lJeQYX2YCi1frcmGozqWfJXu
3dDSWVQAtvQGK3NwePpSsOkUpqoLLvWgUFOIYX4B6eykdjQMDHr8eFdNtneUVth+L/iM0Yol0A97
8BlIC63EwVM/UBi2u++2coq3AYbz36G60YZwaOGD3KUCxh1Xbc/OC0MIIumYtc5bYNvFhEQCXjj3
ljXE2yiIgWeUdmJflXUK+uuL5+ftcKCOFbr7PBtqdYQ0Qbmtbw8dlP+elmUO5qjnZe5Ly+2y3Ds5
d8MdrdTrpsPYVFfwUOxNvbQLYeLjD7scNZ8v8HXuVw7KhYzCFFVowdVrw6ZKX+nscgXLUO/MFORd
xi7IVpKWhYzONVKu1lW22w9Z+ho3wEOS+cZda3djTu8aKRcJlNtMnnBfRvjsvrrgo5+60O0rgJa6
bVyxwLSCgg+8A7Br5b70vlPXJ8SUHeTlk1VOk9yWl7pGygWfISioFhN7cZ1uuIPeDn8Yunib/3Ng
KirkFEr3eT2yFz3V/d7hz22LXQ6ciSkaerQFB5IdKvBY+5DZK7fHz+ldSJj+GxWstR0I4isGt5vh
GUzdk1ZghavWIxG2OL3D1rLvfPRV02HQKx9xaTEbAc8rORsE2MFL6edcQV5/AMpdsARnQV9XG+Wj
AtMYiriE9iC5Bgj41GkjEvDAPUNwsiTHTSH/m6gCA+inYyJ4ScoastVt61pi35N2+nvb8807lh9n
NNcFfMEC2OntGJn64ZgGs9zN7QEWijmmtEJMGFoXkAW8Dr1fHDiE/P+AI5F4btHAP5Xo68l9D7Gd
FazywrSbCgvUd2MRxwqj+bBLUSlgccoCZT9IVv3m5i/zyW3CmYf+cCNSOpdh0LvqypL477b3vTqC
vEZ78rqyj9Jp1PtxqMlXmybjxpcyNgQINTZZxbm66lSA3q4RJKqDdWM6D3t7lhaqL6aewlAk2ivA
bL5CWqU4qK55LJkMzrEjHws4SG0LSlNYwRlmmlnPuiu0lcBF8N32zh77LxPCZWWEha3G1FGAhROE
wgplvzg4YYAKYPWOSB3xGbUxEHComKeema5Os6Li7U+3NKRx5ouiqlQt+f8fEobOv2aD4KTDrvo+
ojerF5d2E8FLfM2FZZ75T9agqaiQ+EUVN+GIJi7YNhCNyDlvDyVI92t834U4MhUVtNMCsl5k/RV0
/knDltofk7tp5A45WehabTNWhOT+f2OptHPourCqu8IEO/kuIUnzU0/MuqumKlxpMi99KiMpsHFP
ohbUtp/DwZ2SL86E5H0HvwdU/G/P/8J+8JuWQlWPFHSk6Uo65N+WTE+0Kft9PoTf3Yo+VHUw7Lu6
sFYOhHdXgc/mfn7RD/sPGdpmapUvr60emuGFwZ8KySCEq4m+lMnU0j1MkEjwCkhwx34xBoXXrzlE
Q3gTJUEFxlfgtZ61Qs9Z2N3fTcM+/BhVAnbDY4UWSjq5l7JvHz1cbeHwYPP7ggVPyFhXwmzpMxtJ
hEQ1wM660kEZvWU7J5EPCQCme8d3/gEtYYeK12ND+m09DtPRQYxZMxZog10ZyeNn1UlwGMNQP1qD
46/k8ksRZmwbbBwdO4AC+bVVPPtCVAt4ALFzfUGiJNY0IZdK0CZvn/dIVQOmyXUK5PeJAQQNXzbr
0ankgOu/d/XCOOpGLNcwAz2vy9ZMhhfOE5PRryTOdVGimp83zjRGgDzm05561EbzGjQCubNygGmf
NkWgSeaX8JaLp6Agr2IsQc61nVn9xcbXtAAMc9CstAb/ZSThGhx/Ycc3mf2sRGHBQyHulcA9Kcoz
a0ctPPy9Rwn3kWoXs+6QOoOOpnmJ3n7JJR8+k6ffQp6qbapwvKLvn1dkh0obTDIiXvlwCYjCTuF+
HicdccM9Og329ACukUh+oirmWPcFeA9pv89imengoKnL+DOrGHK927/uHYT3ya5k6rCAVziVOfyF
XhRYKO2VudQqHoc2TIPHqfVRaUD1o7T/QC1WBuV+qHk/xb/yvsEPueszcHHOOQCfFFY2WZVUUWDD
hGlH/VL8AlGOD2+8DuEpsasGmfO/WtpUkEb0VZgAwQQfCBQ97uBIOLeqC+nn1oXDeF2RPW1qjmpb
nBMUTpIutQRY7iTpvWLvNYXuv40TLAzx2eJJXuEZXrR7QZQoIgjUWwhIaUtr/Du3Cs8CJMnHzQFO
NFByCF8T32fo4gIXZiV7VbGGC/RaS+FecKt1JODoLK4RdZ2uYRg9OV4Twbc+IK+OxkwdFBDHOjjD
cT11jjl8gez2kGeEwmIqjlNI5+zLjDrDsxMEI+wJiO957bfSZgk6iLEAFutKPdHxK1wFXOsNTjpJ
lu/KKhlpFSlZOJ2KMtL79TPwn4Mf7pjVQT9qDPKC/uDg43IWlTJP6dkKujSnZ6otdCT3vIdnKH5p
bMFJD+WpEPXQBmycRu+huV0mX1HUTRxvP7CkdPZ563V+ebQpceUJZ7nTJjsXdszVRWTd2LcRLOvH
4KsTh7XtAbnAhoYe0n4k8T+3V93SLuP+9yikpPaGAAKErxC3OWqCbexdLsT21GvtQqbn9igLGYSp
0ENKqjPH5sEr8QnK9p5TdOUJvcI8XAntpdcw7qqyb3w+Eo2SBTBw07nQVv0kSl0+QAM3G88ZpI9X
cpWlVzEOnVzrKh8qwBG8ERXtQ5IH0rrra7enKwN8lg/MPnLzafchHyBDT6BCA9+QuMv+5n6bnbx2
QkWvAZZoB7WookK9JFvj9c1PNTedebT5NT+MBjtAC6qArXMZRkhpwi/d3iu4Rx0zj/OVF/rsi81D
GEusLBmsxobOvrDU8pIXiuJreOKwLck2rK55ACOvKeEK1OGqhQGoxe/jClc6f4Ic6P997c5PN5cW
9T2aFjy9UKHFzhPQzQytYOXc/Wzdzg83VhMtY7sA7oDec39KHtsqrncqgWgS7NLpQ9eka5IoC3Ng
ItFIB0BQBu3KS0vthjwKCpshVM5b/W3TRzJhaCyDPS8IMvXd0ISPsYTYXphKf7/t4cYVx4KQ70jG
ybs0bTzBM0uOXhGFTRf8uv38T5UYMQsm+qxktU3UiCn2apvCTSW1d2UMqFvu0QsEU7/xoIKZD7SF
dsLiV88HhI8R974nqwJgn6Xm8y8wgr5Vk5NNTahxBDNY59UPOeBg6GAeKEBiafjk1t6Gy9w8khnw
mTMWoZDuhaFe+JzAmBIi4bmDHt3tj7mwoqkR7ZqmeV+5fnfvNBX3o7bxZmylji3p+ZGFq5bqD9kQ
TuWaYsbS0jaiX7dyyiCOrO84MpoIPUpnFzjx99tvs/RwI/gp8CaDB+vEewXljxzJT+QLZ9i2s1Aj
+LVInQpAef8e0Md/eqbyKBdrXrYLP9yEmCmaV2GjG/+CJh06jiHtdm64SfYSi8iEl5EYSntySpKL
Gv1muNMxCw+BLepHSOWl8uLD/2bT9zexZbqt3RxQfP8CAU9x1iPQ12fg2Eh42vb8eRV/OP5sK5e2
Gxc6ifzK7r+kEJaLOHw9z9seb4R1SZokHi3AHEAVrZtvbjeV4rm3XNtaK/8szfP89w8vQGuZ5ySJ
/XsJwitEiPyQsF0m5gv+tlcw4hnQEjtTpWudSzjeRZCI5FGfhX9ve7gRu62CqyO1Q7RL3/fb2CvU
0c3Jv9uebgQv7CJQNALz8V7Vw5dc8OxH6qI/u+3hRvCWBOIRuCLjpycDz/cqSNrInqqfm55uosIG
F6onpRv6lwS19z2ssYpdQTZ5kyF8TYuIYWStLEvHOhMN7jvMtv3ql9M1W+Sk5scb5/UkK9+mXYNP
M+VNeMwDuKdOEEXbtiJNMiipLYCLbY7HN4J4h3ECv9svtqZKJipMhKrIYexsnTVUVL4kLSDZMLEN
tu0IJhE0H6EiD3BOkkXvlb4pqSNwP3R0e9nM+8on2bwJBiMa4sMNgKtnmPIKb88aVxNc3TN5TMs1
KuvSGEbMcjb67QC2QRKpOht+TDxA6ZRV1uOsTHb7NRY2NRNq4IT5YEmIKiaQqwdjeWyrISoQuvvb
j196AyN0IXkFbYDUxePRcrR38STumYI+YIh/uD3CvNI/mQcTZSDdIQiQEdP7srRPA0f+I6A8LFDJ
nRJIr2fdGvN6aaA5n/yw/eduZ/kM9Zozkf79nDOyOV3tq3u7q/bradBCemqCDhRUTGIvCOVdEtIH
EJmPivr7QbAzzLejcSSntFgjtCzMvYlA0C5tta7H8CKghCsi3FrSJLKAYz3enpql5xtHMhA3AAN2
+XDP9KyYohDeWTqt3CSWpmMe9MN0iGzsBw+g/nuZs2NLr21GH2hOr17NHpsR7axt72CcydpPNYUd
Y3sS8HWIqCriaHPKZUINIP0tOn9g6MaWQxZGmrdWfuimXP+17ccbp7L2RJj4SeufARUEzkwAhOeL
VL1te7oR24ndJKNggbwTqMRH7QBXRrT7V777wvSaSAIwKpIp4VWXoIIVnh2dvyRxkUVE+Jeg9e66
EKjG26+xsEU5RlyrpgcNG07jAAXWTxQnOJphQJakuZaX2yMsxIEJKnB0DwH5tupOsqsfNBR+QHaQ
W/A3yABMDEGZQ4oP6LjgItvwyUHz5zJZuVrZXJe+jRHBkFICJr9OyYXFyI0AmpxxwlXbcfHgAkpQ
bzupTXuGOINMeZbW+EC+/0+e+8k+xR+25TAmWABIea+PexmfvZyivO1A6ng6OxAljr9tm17jlM5L
HfdB0flnzq2e7TwrePYZnID32x5vBLGooeheOJ5/TsBeyKM6dcrHwl61/1panEYU69L3EwjYNXfO
BDJd4qDg4s9A59s/fmEBma3/WBW81MB380jOzr8lWiAiohBWvq87Mq6prsxXyE9yALP/zzuJAojT
dyfiQ/TWg7NiTGcJpYyxZA9rEb3tlmMCACQJxTDJLL+jFhRDBw6J1bzauE5NE4VYlRXxY9j65Tk0
+XaA6tLwm9uXlrPFYwlbhdn7ZwDd5pBCZMCDhxDhQz/tWdf9mjn2wkJ65w5/OJCHNoZIaJegOzP6
aXyaXSdPY0zoWrF+aSkZJzEvsDQtl9Nz4iOvA9ku2wG68D2YNpHg5+9jBDIvq76ebIVl5PY/YKvl
7vtSrjHQFw40s0kvaQrnRp7R9/RRB7Pur6Kd1DtZNH+GXjoFO0tDeH8l8N7FPj6LCSOuhxDVRhba
9DxA2a2MpApQyZ3x+m7khENagRPbTM9ZXTMW6UT6XhcNmTccrBoL/ORWTA/PAYDl/1YAz8s9fmXa
RD4AYz/RwSb5lxh8pJ8JEiJ354STRIKkgTbgZVeKQ15DwPCcZSgDOJyy6oXULv0TbAZaHT3Ht36i
gMK/xLDgAkEbDXYVeXMT8Al4decnHbqg34GABJC3SikYIqDxkPaxn1KRHGDNOsUsorSiPo0S2NIn
e0k7WJtEOKga0CgKILEFgtMK5HDGu3jpV92FKndhlQn6RxVBFgj/7cAy9N+v3qRkeKWEoZYzlBJc
mtKbWLtzMoA2sMAaaLCplqPegz8A0sjtqX+iTYo/Az/tvkx532VPBRjhMKmHcKO6Srt32RcPMqeQ
u6MqHiH1DLbyT6h1BHyf5HXaHxx4hLo7aH+Pfwrul/8MFZdvKVBF6d1Q0iHfo0zQFDt0NrWOencW
kC2tXqn9xFJA66AuRPNvRdCJeKcYS51DQVKb7QKv9LoVLvDCnmr2ESEwAT3haQjOAw3PcTevVCf0
0dBN4+Dot4W0th3+xDjf4h6abuCGBec8t+yIWcF0X1EYxG86gEwZf1EIuLtCXOeMyirdtQ3MArjg
MYQ6Oudwe4jPb2yBqeNPekiANBxDeN4IO1NnOLSD7gi8BLGDiNq/gFREj2h9Z+TP2yMubIUmTiaG
WqAVB5SeY5Lyp3hM/47BVrqD4cgKfGlpACMnFjJXDWEtxaUTDmMt8kuYf+FNoBEypNvyGhMH48UV
bN6aAfwhHj7BNa/b1xRWSLe/0MJhZIJehB3owBOFOuU+UBYDRVlsoO62rNjEtsSeC7HD0adnkFqu
Q0ATLwp8gEJdcMPW7j9LLzD//cNpqjurDyUL6BkAkDfOZ/yIBQT67a+zNL3GUZp7Ip2QCKgTt2jx
xksPGCudBT/9UJKV7ePz3x+Y1hNMxkVAkX/9v6j2Ov3LS4dvt3/+0rPnI/bDt0E9GOhIN/F5BBct
d+94vQa6eNUt7vOvE/xmONF74DPFSXJHhiGXkUfb5oeOofEbAqy7sj6Xxpj//uEVpFPbIoHkAVIx
WoIbKeLH9/utJGpF6GrpIxkLCLy+LgNWg511i9oqRXfH+WolvZ2ubBFLzzfWUEJUqoCbCc9tI/4i
GvIkwQAY27YZdv77eaBoT/2xJbj4h7YYAFwCTMrf5804ds/bRjBOHVVCoZ0D6w/aK9LgIfVeLLqq
CLL0bYzci8SgtHXlhJqdRaChKKmdBrssb6uVxu/C6jGF8hy/8RrfIvjxIra+O3NRG0zR7/bW6nbA
jAMAoLA29OD8eXqvHKkEJVVAZbpoc/E/MO0klIIxAkCBw71TV1DlCBIZCQdDbJpfU36PQWUc3B1n
uIcm0qMKUdVBltHtbz986fsb0RtLCQ5lZQ/3ZUH/EGPd73SC7dNtcoDsbg/xefr1m8YeYwziP6MI
L3z+OiTHGg1F/FUn0PqEHcnh9igLC9XU2qOqCSH2lIWXEteFiMqg21nNJpcvP/xNaw8FNChM20Kd
4N6a7GiCpweFeLr905fmwAjgFld+q48pu6B250axkjwqK2rvC7dYI58tDWGEsQBJPk9rgMMjnnpy
2CmKVlt2yphyvOzYWF6/ZuKxMA8mhKCM08BqRFdf2pDQN7C5u397uPZkK+t14fGmiB8wojJJS0QX
+NAcneWxFQ8VehmbcmyA5P+7W3O3APFcagGBUyB5nBaa7omHfC4L6jXawtIbGEf+MNm1hI4iu2gG
VCYuUfUhdLbogmCdmkp7LBSdVqmVPsYwpnjMpzh8rrNpzdNw6acbm4UDTJuXhgU2a9VBstcBE38/
+2/eDoOlp89//5BIOAIVHVyJvUuSuOokXJqcIfC+LYkz4YTamUrIJoQujyBI/4+Xw7O2qKt+v+2n
G4c80Lsha5vWuyhkKI+tYFRGXTts/e7GBsFGhzDB33+8477FpJE7aDVs8YGY14yxN0DiR8NcMKxR
dm/weQq41Wjo8R1qqfRx0/cxgYSQ80bZwM1rbM4YAjaYUHwsre+3H76wt5koQqTnTuODcHZx/PpO
9Zn9PWdanXo641+3DWHEbCK4kzOS1JcENew9ahthRAeIFo0FMt7bQyyckiaacEiI78vOw75pF3qn
CJTyIPkU/9H5jb/r0tJ6uT3OQpSZmMHSCTR25rK+QGviaZjdzTJ3NdldmgojhHNhiT5xsvoi0KCL
hMSVJhdgZzbhqivc0u83kvWhK2QejFkCWfIMkPu5eQYThm03DdNQQtiuhpRcmtzlhVWBBSHOqJ+u
5UFLv9yIYhpCsCVwHMRZD39hlivIpdgT39YhDUxcIMlntbMcMQarxx67HOwdmnpYWZ0Lv/036B7P
ppTnNkHwosTxbkzROauX+KWnG+FFWreAD57C00WFwhn04P1T3UORdtOSN4XgqCh9QNRdiLMSz/43
ATrkpbfLNRLUQuD6xqHoBTZl3LKKy4zayCFeH2N2k4Y9ujb7e9sLzN/tw8mYlAkqf5VsLuUIxiGb
cEOFxcYaq2rObX4vrwemAJwsBFw0yoE/8qriR9m39AByKKoFIbwEgBXo9sDv+Y89WwWCLs2389/3
aYMMslCTB8mnQvwFZdzqEPaw5r39sZbmwwiz2J3U0EGUBkk0JN53TCGAk4rrO0glQZsCN5zb4yy9
hHFsgtlJrWlCoqu8Cpxw0MTAMoZ09Zou37z4P5kWE8zHfKgbFA7hjy0U/y9eG8z76VPspa9KJNZL
z9EQ3PQmJrAvmWBNSAaJoyebskcBg9Vvk20523AngQnsi6H30/HYLSCFDasNBRGnhwa8wNu/feHE
MWF9Q9zVZSia4iJG8GCHsqFPPPTbq+OINYr+wkSb0D6oGw1ezeG9ziz+FeRKeaxhbHS8/fuXHj7/
/UNoC2tSLq3s4gK7S/Gg4HJ61yfbUEuBCezTBZ1QzR/UeSAoGEjlX4GgX8t5F7YNU9ythIATJ0T2
J6rdN561l7z37nNbPZdEXiyYRxf5mh7h0iSbIZ25aDgWSp01pP3eJECKxXzypz+7orL+uT0RS2MY
4RzLFjts3yhgE4ZjXKfdFV6gT0Gxek4szLSJ7mNJC6q2n+SXhIzyTAsoscgYlJfbP3/p6cbFFW28
fuoGq7/QLm3BYWT+qa9W87qlpxsHtGjgPdLD0OnCBcofXi//h7Nra45TZ7a/iCouQojXmfHYY3sc
XybJZL9QuewNAoQAAUL8+rMm34ujmOEUL3lwqqRBUrda3b3WqkETB07gdb/94snf20BMx6YNDT9c
UoAiKKHhtdhT+dEvpx4orP8cm+EmS6OQyzf0LXnfU47+rtcIL5th4V350bG5jG+tO6SQoIRQh80L
KV2ELs1QD/lTXJYi2UyRT5YkvD+61C7TWBsgEDyO4IjKTrpSw5ZRH2IVeYIwgOHS6dKO765vxUdG
fZnH2oomHQvkhKb0lDRQXwGQ9eFCSQJ93GrnX9AgRQQwq0AN8Pp0HwO6qa1U3YOTSjeuGN9YApYE
V6JtF9RBF+Z3+TMlqHQ10Bf+lkBk5wDh3JWTXo7Ku+MmcBkNGff0m4lQEbwgWCkIE/pAPiqQOG5d
kBrUTN5nxVIJcu4rrScLshmRm7ZKv6FvtPo9IWq5z78Re+B/aTc08rYRaFFCiaN/fWHnjqUVYaFd
fGirPOKnhEMvVKSJew/aJ2g7glZxRSvg5ajYTpkLzCF8/SZYl99pEwII07jm5voHzK2Z5Y51Ykpk
VJh+c7n8yXr9e4/gJ5yt25U/GyQtwwvLBViUFk7+jIXZhQjFcZ01mokTm/L8QLKAHZK6TQ9lCMaG
PFqcZ8bC7HKE20LVIEB30RskN5wfaWUK8PdxtRF+P4GxbvDvdebeVQEs7vpKfhRHYp/s4oSPelaV
TKQ6Se0HOwNBGiDxMbrbkHjbXipFcb+o9DFz7uxahcxB0aSmfvyUsKncudno7l2SfCvZYiZ77nMu
M7+z3sQXZc8g4fxJIBFc/UjdISC3cRMmvNpo1NkqEFEo0ZmdUoyRNSHyZRFtn5EPo8o5q0/aQ++F
Tlv5MhkcketbdBnFDvUvo1sOwm08FFFFBvKsrKuf/CTn+1JRpFmvDz+3ZJYzADs5QhmWNdB7nIZ7
PWHLmymsbpVCj/OIREGMBqGFueY+xfIKRVM4QQ42xrck7OIvYvLidjvEIFZYOM1zZmr5BTNkVR4M
hTwldIzcO5EypdKN8UVbZhvQkpK6Ag3z2MsFKOHMgbbrDZpXqMeAQ++E5DSEQsBA4vzgASl+Va6O
Xq/vz8ya2UWHhIc8rkroa+lgyN1tH6k0/JFB8mM8XZ9g5gBEl7+/s5meZtT0fV2e0gueSqB8CDpc
sAVdWLs2gURuzssWQ4i5Fbvs3LvJmOoHp+3L+NW4nbPFldbcom9f77LMXfNogr3YZAcFccUUVEF5
4lNPX4RAC+JthMJ6dnt9veY25PL3d58AZCR1vDppTgUw4+AP7uLyBuQoeuldNrdElr2bKdWlAJns
SQHG7+1ky1SyaVz0de3HisZL8mNz227ZfQppSBXRMH1hzVQ+CgYIcuICHdOHLb2vS/mlqghZCKpm
7NLmO3AdDkmiVmcvvso0GoozrpL70MgofTBFGDu7bPA9drdufywnAEpckHxJGj0LosMjuVDx+oap
BWuZ2R27WKE7ruiUpfmpjzi9dRky/nJE5yAv5RI8dma17JIFQzKS1oTyk3EittOocjUXdjQShsE2
SMEyvWqdqG33nMZu0CfZiRDXN3eGglTuGDAAUBd2fcZQ7KIFKWJJRKv5qa8GdatGiDWG3SpcIszc
LlX0FFhcgQD25PoMuWZ/6EMI4ugwu2lrENiuWyPL1guaNJp0o/OGOGVoNv2UJ/UG9O7pzfXx57ba
snXm+k1fIkH85g60xJVLQDgCSV7py22jix/XJ5mxdLtuwRqoCCmAH04q7PKoulFT3PR7qoaKNlsC
PnLzKSgcNvzbAzGiq3V3va2xA6Rr15s2Ya9pI/tqm/potyjotAg4njNEy8xBf+2JXJvs1KgBWn1F
JgOyhY5mTO+naswXbviZM2w3LNBJE+gpgaFaDE2QbUGolXUb4+ABf31v5sa3MgRaV63Joil6lYIF
n9D4hR5LqG81S2WlGV5CarMdFAMo5oGHD557VebebR0nEUodyD00jtqYqonjR78nejh7pjH9V+Ly
IUDrMLKy4I7ghUmTUx6DY2edQdnVFhRgaV2UZfDmj6ATYODuv/fw5t6tW83LWXl3NRcpdJurjgRv
JBcAHEyF+4he4ZVv2tByBoD4FoApp8EbHuoxBLcKqKH5dVGdr//4mQNtV1o4AT298Rr/jQ3OpI7U
wfN1Kzia03dMiZ/XJ5lxOKF168tyCiVkUwNQfROQPY+1+wgNymMbtdW9F9Qrr7DQCvRpilxJHQ/s
mZcNJJsUKaT31c8BML2Ligm9mUjYps1Cl+CcDdmeIHBUDbm+4K3I0/jMJGrke2j2TO72+prNjG/X
WjoKqufJ9Ol/Sdr7ySf0UoZn8GKzpRaFufEtH2BECmxjXnJoUuK+h5jiP5oBt3L9x8+cKru+knat
yPw6yN7MiESMCRJIAnCaB+qm8+KlTN3cF1xO2zu7Yykoy7QY+hMFt3O1T7K2+4e0Xp2vaETHXW8X
WeiQtL7be/FbP038kSeJ9w9Fu+9NKKfi8/V1mvuEy9/ffYK8MGNwFjuPiqpmxxEZ3XjekhTzb4Dn
B2/4v2otngQTppN7z4UXqPwelRxcWSosefEN9dsoP6bZgJb6DBFTuEtox7Zuyqr4Rg7T4B6mYmrp
bVTiTQnaFBTxkw7v6E9UtrWzS/sWz0LWq95A4IQ3dQ0uzyEqbnnSBMhVpe0IQvyAdc1u7Gjo/wNh
mHZJyXpu1Sx3UtTNWGR5kr6qsB8f+z5rAM5YIiyZiVtsyoaGtb0qnDRFDI9Xj1/SHQiqv5gB0Z4q
q2evQyvk9c2fMxLLgyiohsSZivtTWo+TBu1rAA3ThnjQh+mkWeKImPG9do2n78PA84ckPWpTpfsL
HTX6IVEb9qpmN/nOt1XfYutFEAmgWV2O4XPC+vaBxJDTTbtAfxppvRS1ziyXTd1AOz6l0P8LnzXa
eY7uFEGXpgGdWSM531//irm1sjwKYclU12kN/rqLOaZDfyYpnj8NC6JNFixyxs6cX1s3gg1QgcpD
33kxjApzgMSO2OtsoHwh3Jk5woHlVRoagn81Us2JBMocOFjXwKtEt4VK+wdVD/v1yVVbQcLkta/d
IOxONOMRiqFdRQrEeYGGmwybPF8wlbkVsyxeRcTxG0gnv6qSuw+UDeyUhcMSlc1vhYYPHGVgBQ7o
9hgDVETiF+NHAkLfDrhKuztkV51446akZE++DyA6hJ4CKh4KeEbgxQcnq9Ot9urwCwfCNIJdkQti
sAqkAoeqCVOylXWJeuoOjeyM3aAnA2JE+2rk/D4tmaGnAk00KGcxp29BSDLKhyzL1AQKjKGMESd3
YR4cQbHqujU4Sjot9zy64H6NiEX4lLIOgkHXD/6MbdlAcla2aQPARvGa+FUFshoIj3VbqgNwyFfO
ZNbwxOFGtZHkILQcUJKs+Ste6HVxp0jm6VvHcVbGTDaC3Dglip/Q7nuFnCoBGzPAp3Rftm64lOWb
cxC2y0YhJgzHTL02zRiiLaU8UcPcL5Lkp6nKlh6xM7vxFztHmWajdEzy4oqorO5TVaT/pLSo46e2
VuOCk5gxKZuYQxX1pMoua18TGRX3InLC75XTL/EGzX2CleYB46vrjkUAXhHwjO9SvL7AWzyWd22a
8nUBsk3NAaFZFGpJP7ymlMdPVCv1FGbtElXnjA+1lT3QnRXwvknTV531YFjYQIRnCL7KdAJrdD+1
gHsZ02Xs20go8CoLZji3J5bj1ggwdEzbApNWkBhLqrKoNqVunGblmgV/xpvaH11qsjB+oXmZhvcF
RL2Qdu1679/rfmTGPv4S9YDKmI50Gr94NPuMwqHzCBGv9MkjAch+I5l5SyZyeaV84LFtbQ8GmpHI
mZzylbJwODS1gvQhtG51maV7Pyi/kW7Y5y3qCeu+y7J7txuS2qDPCprY3LtvOPgdfpPBqBG18ixA
bHh9npkDYLNUgCk/mkrtA9KPxcuOpkOC/KUuDDXrDoBNUiGJctoAgPAXwiDzspEUzYGbivcrF8qm
qTChnjLRjBI6qjy702gbUw3y1CDRAcQ/UksJprl1ss4xJHKpX3REvPax69+B6YE/Ou1S/97c4P6f
RgI1zZEODm6RVFwkBMCFsWtQKrhbt8VWrHFJdqaOqrJXkiT8AXzG5iDj/LRucOucmihEG2AWtf8V
oRS/epeN2a0nAXe7WTW+DY3XgDIGHJWoE/ijoG1YxBQNdjGvEPdcn2Dm3rC1IjhPTRXnbfpZgc1+
B5rpaeOiz/gQ9ZXaX59iZnttZDw1XZeDvcN7oUwob4M1qiGZIIKv64a33hCu4/I6dJzsc+Np+igv
WlN9H6x0EDY4vkBcY8oqdU7Mb7NbJltPbSaaLOa3Zxy4Ld0g67aC+5ya10QZ5m0NyetsKwM/51/C
SyviBoxqpH29vlRzm21ZsckgMOj0EXtpWuha4l76pwgD/ja55vu6CSxLhnBkU+H4+y995DWHpgJs
hQ0u2SMnsgTDmbmIbH4NyrMsjkDX8ap7BpnRqbjBeRofJavZbRNlatOyNN7XepF7YaYLyabcKERY
442dB6eiGD83JdrCNgkky4+FDu6n2tlMZCzAkAzORkBc8Oq7vpIff2Zo9ywavy08FtYQwaFoakl4
/QBRi1896pIbJBIhMNGDNc7DDXx9ug+jL5CPXz7+XV6scCFbhFpb+cR4GA8HU9TOnkT4MFoaaBPr
pH8J1uF0KWa7fPS72aqJQ3i5U+JcCW84MzB1QY1XxuVCHvFDm8LwVizM+7gt0RRcPJkJmsWpB32N
Lc4NVGlrSDQ9eRGEbxf888caP5jL8j4CaWLIXEbIYADwt9Ux725M6EIsuAk3IHX8jm7lEsoeF1rN
4tVrs1/X9+tDn4ppLxb+bgW1yvK+bcLyPCBB09ykUx+Xd41TNdHCxfbh+cMEl4nfTVCw2KCX1U2R
9wn1jZ5Ol6/yafMD4CsCBtrm4FXqx7qPsdxSmaJFHTe/OPs5UXvR+PR5SPzydt3olk8yMYMYl6nK
c9uijxQkJC65dV03V7vr43/oVLFSdnwxVMKgmCbOsaHPXRWVz8gFuQcXpGQLM8weMivKcJ0eSl9x
Vp0FcBnbDD240DX4L3eRxuJVzI8law+q1LsYLFbfI7FEEftxVdGN7Hex1xtCw94XZxSX/2tzeU/C
U+KBqSxtUyRq0IO1TRyx8yJ5L/LiV60XO/wux+yv5wZmtjwErxOc6DAtzxlgijfJGGXP3CvkwpGY
cRA2gyXzqE6gXiLOPYsihMkpRCFY04AmzPlSZ5Alvn4y5j7C8g1Q54hJ76XVmYkY6p5owLnNeyRq
141uuYAkQ3u20aE40x7qBR6Lo1upvaVaz4z92xyWPHcLsLhScVZZcgTYtYZGOPslsvTXGBNQvZVi
U4ZIa1//lrkTbrNaOtBUnFqoOZ6hxP1LdvInamMtrj3y7zCgITwGYsVJx8/T6HzTgbsQrXx4s+OQ
WZ4Bqp4Q5htxvLs0fGwK+ZAH0vkajXW5m9zsrpUt1Fi7uNuS2HMXLoy5M2GZMsQioc4dB6Co8Eb6
UhR+8N84eEt4sZnR7bSi5zpSBpCUO3fcFWB9Q99J/a0vvDBaaiqfm8EyzDoxCXSfBhhm4MdAivfQ
FQKfDUjgrp+EufGtu5smyMeqAYZfV1nob9QlhfmivGAoD9cnmHHX9os/gW5DqzgXZxeahm9TNJrP
RrjYD1PVC5XqGfdiv/lVErV1lvnluWs559sSHUyvrC77zxmvibMLic9O6z7msorvbmkKiKMPWcn0
aDKD3ldQSbn3mk5BvnVKJDUXrHPGF9g6kyL1APapenEeeu5vnFQ+lgR5Mi+cvtK4+UG8HEVU8s/1
T5o7AJZR0hJMMU1dinNCgcxown64ByFHsls3unVZF5DC6schCo+0uuSVlNA7XoqlUGDut1vG7eoy
ibgTpEfuqHCnBrAiN169VL6c2QY7F4C8G0N5N0yPBU9+sREpJHBG7nvUl7ekHl6GRH++VCsWNn3m
ENuJAXD+ZZ0Om/IMqrBwgyC324KAQHyKy6bcFCNf1W4DDT7L4PuyplMeV8X/5nFBIr4rveL1+nbP
GLvNm2d8p/WaPi/OptJPAYvojqJp4VOfq/rr9RlmttzOD7hlFGQsVvnZRNHw3ER+8SUni2zYc7//
Mus7+248RBBxNeVnVQMvWBYeykOyHe6ECP5d9/ut2DvvmI64GYuzF/rsKVe0G++AZhdraG7x1LN5
Nxuip7DrZXbMcxIE+3qUNH8Zutqp91Wvpuhl3WdYdq0COXZFh2uDtQWo4Zmpm03tKVCxrhvfsmxV
pUM6Vnl1JgT9zRi4dDdi0mt4GyheBtbzW3ogpikDmRx8AtZqPqDpJb+8vtf8+L/wiUUlCkHiOD+L
jDl0h9Zfjz2jld0syeh97Cv+QiYm3KQj47Q4Cwk9pNLt/L3ni+mpKvULIpE1wjmXVbLiabdpdd12
sDUtQvJZ1HFU/1sbLynO19dp7jMuVvjO2jhyH1lTFfxM0ey/5ThUu3GoLpjvUh8Kvw5XITnxIbZZ
uzXCjkzzczI2+Rawx3DbtGiqmUoPLLmVIJ+vf9DHzgmggT8/yJT9ZCqTJwc0IbDbFFRQ36OkyhZs
bm65rJuaOGUQjCTgZxDp/ycGJ3bATkBec1xGWw8R2xI30dxXWLbdkkoHlaE4vsjiN1sZdlWxjxOd
DwvG/fE7AP3wfy7TpAuZiwLOA9CoUm95MPTPVa2bT7lbOv/U4EH6GnkVIACRofrGhYv5uWp/bLyh
KSZRQkoxO8uxDL4px02/RG1a7NaNboXqVPg0k1WBywPCfY+B5ybehnZSLNwcF6v4+4n+F6awTiBR
j70oz2E1yidlCnGPSgjbymRYEtCcm8IyeNXTuhb9FB98Uyfgwwv/4RBc34ThUuZp5gj/Zht/Z/He
wAfjdwk/R405+1CF8IHe9r4OxuFgqpDpl3U7Ydk7FU48BGhfOUNmaV8ghXw7hChDXR98bpEsI5dl
3U1OlOdnqYtoV8Ep7tuevo4DUOHrZrAM3YXoiqbhkJ1ZRsob2hl/lwy02E2QzLi5PsXcRlg2zrRK
wZuu+O90A+iz2WcI4Pkp0hoAqXZVu6p13KXMMvVU5JUxqo0P7pT8UnVmttO42EYy46hsnCBJhcud
KcnODTInL2rU4G8EVRUoU68v0tz4lkGnHSQxWYCkrwcGvp0E1ird6KSI39YNb0fiUwCpqTTMzrQe
u09lVrCzRuogXfj1M9lEavMSCkQ4/Wja4ciV4Y99wH9dWHdBil9tXZpCUSlos40rq/KRCJFvHFfv
arUuYU5tuKBXTV7alSU/h3FKnxMXreTbJvOdH+vWzrJwn0CPt0uRZA6Lro5vq6lvu8ea+qDZXDdB
8OcdRSF/HXNo7ZyNguxqGrey2XaTBz796+NfNvkDb24rIZvU9BgfsZXQYfG5wnvjsTPVK9S3xZMW
ovwcx+TX9anmjrFl673ISB5MWYEe/iquthzC6vom7gGqvT7+TDKR2mSGggaJgx4b1BN6+aVO0k9j
Rp9HwDp2EXfNRkiojvH60TOgIFx9wmzIYBCEXgA9NdwleVgeHK+pT+0Q9uXCBs14SBsuKMDWTQ1a
4c6u28b3KOXmW58OcitZpfcuZ0tc1TPXyV94QRnrgJAQUhd5c8/TyxOKsulTbMLSX/iUmbNmIwbH
oZGZM2hMAaw26N7EQ2ZEQDd+58ALUE9BhpcH6zKWfyEIg4RP0ZB02blvKiL2pSO98cBaES5lSj7O
y1BbF9mH1knQyLF9hOAzJIeGEm0+UfSgyVuaTnRDct4/VF1DFq7KudWzPAFnOkvTGFdl54zO1hHd
Edx59ZG1kBeXfvWcox61kMicc9k2pnDqnCJuKi3OUS81NDn973Hcv2S+OIUy8SFRUn1plFNt4GKe
TQTaitpZ5yRsXGFaka5gaZCd/ZqoJ4lm7QQJR9MvDD+3iFYcQEwA6osSH0Y6XEG4tMWGgi5s54zT
d0Nlsem9ROyu+6MZf2eDC5E7aEPXa8Q5n+TjCKa9HXIUS6dhbnArJkCFm2iWD6gCNfKbUhAKrCuw
m1//5TMn20YVNgIwMic08VHmyTEphhsuAcaQQ/BwIWeKUvpYdkuMPHNnzcYMopAZpqDRa+61oQcy
6PE3f2UvGo3GbJyxC0POFGWfvB5yXjkz3y9lx+vfObeIF1/47hngCpImQWzKc+HH4IuV6CEfN5Da
0QsmO/PAtCGFaB8fy7xOkJ1CHZW79b3PX3zIquqqP/dRn24aSTZjDzawdd9juYgoSVgEHqP/zeeN
E9u5yIQuHIq569UGF/rIQuZG9OW57NrHCpepW0GGhkB8uXYKtu1C71NNCr6/ECi1AQicrn/UzAVo
gw17PikXxLIXSh5EPRyyPaRAohWNjnrTBWW7sHYz919oeQYVqkqMPG+fGDIYz6ptC/9TztGUv3Fo
S9aoBCGVZYMNwS035EUj46MWsC7gpzf/D7afmZWyuRybKukCx5HswJtyYDuqh/QuJUzd8AHRnN+5
8fP1LZmxGxt1CNEAkD81PDk2gFQcqZb6NY85X7CaudEvn/fOKoUTkSHr0BbSluC6bCFrOe67IBzN
7vqvn9lpG26oI+m5mo/soJvsHzKAccE3ULJGBL/02pyb4fJl774gmQCaioYyObpQ/xq2Tc4Q5fBh
HJ4r6a1Rir8cJcvYQcpFg8p3SqR5Em/aQqdGHJtLzLPOIGyOR1kXdT/4DQOfM6R7XObtVDx8Rr/B
Evfs3CpZ7wFS9F5fmiQ6FAnEjYACPJIqiu/+Hw/zOYOwbDpNxiFAZjc6Fl0E/zHSkxmb9MDC5BsE
779fP04zk9gtdDKqqiQDPgJ1pjHfoMIEmWtdn4GICW68eNE/zViF3TsHmBNjk/L6J2G6HyJh1W20
zBM29w2XcOndgXWz2iM6DKODO1T5mQuv/DrFunmD8vhQbSZTNEuA5blbxG6cc8Hpkdcj6vCOY17a
olEvKtHJp6JGB3LUgTm8QG35rR1MfkxE8YvT9nx9n+YW8HIM330jQddHP8p6eJIKyghuh8rLJnJq
aKmuG98yeqTKIPXjt/RIwNeIpKUCDwO42/frRresXU6Mq2lI1A88Zrpi4/pd+Y2XK/uuqC3hDEoK
X6XaDE+/OeJUg16/kZbNyh9vWXqvgka7JR2eFKj6t71XAq8INYJhYWdngvrfaMN3O8uUEdNEU/30
uzUYoVy7lT36CBUPD3gnZZv1rt1ujeNBRkw1VOrJr/JfzBTpnreQhZ/kurZ5F2yef55TE0NsEX2F
+gkdWHdApPF7kFo7q1pkqd0Bl+JNIio+ukczDXznMojZg8jX3CRDD1TXYn59xtZsyJjIEmkKf2qf
/CZOvkImMuO7yIMEx+11a5i5OmzQmAZqmGQ98Y5Jw9QPF1xWgAlp8TZA7nrh+pt7l9idcLSkeTHI
1DsqBtaU4VNRgl7hweM17i1w94P+AkQqPeoId5rAJwd7dBeBnXvDXGdg/J7EhSrpxonDYGnzZlbV
bs2QqlJxygL3SBz9uR8Q/5bjIup7bnD7CmjzDk2KrDtCLxENWAx4H2cT+U58t27LLAeWTCPrHNN6
R5+xZwYA3rbP2vitBZ5w4SKe+QK7rU96ps0pcDlHt/K6nYgD+ZyF/RLWe250y4eVaRAL1SJ7ybXf
HFKdJOgtr5YeV3OjW5FKD23NVg7CPOl6dB5KX8ttGCEvcX3tZ0a32wNJMRrQVvLiTMClcqNYExyc
S8pg3eiWw2paVzqiLumPsRDjNp+C6A7QNLLw2+cCBhtr7KF+kCSDQGcgMrquH772qYq/hB1lGz8F
D3VVxkdh4nzvGmjATHr8se6zLrHSu1tFUZNwQTkObNU6rwVUcj8Z7X29PviMA7NbBQH/4W5h4CB5
PlbnC8IkTaAY29NiiaJ9bobLWXj38zVx4bxGSg89Hd7cGOgoXoPXCgLjS054JrthtweWpAmqEuxR
3zP0Ce5zYB346D20xYTyHe7jLTKiv5yofACqfuWW+H9+E9TjUZaIav+ItnjDbpJQ0vQh8xvApa5v
y0wc/PsueLdofPJ47IGM5vj7ScI1PRE1tWc/SH9Ng1kS/pzbGsvYNepsKH7kuFnK2rylfaJPLgpw
3aaFRJJcuL9mJrG7Bn3q4MXgde4R5Lhgiri833gBLu0y8YaFNMDMAbC77AauQXcS6OKctszfjEEJ
esmc/0qk+mEyyGKkjiM2kxs+ODQXKz/r8rnvdqiJnaILOXZIAm2x+/1ZpK3IDYh3vIXgYsZb/gXN
S0LwR3i9e6SEZK8N9Z0jaFKXmk7m9sW6B4GraiBpkHRHmDr5xVkYPzcZBavFmIGk9foxnvsCy04g
AwDCrw5f0EQVVLapOkoqm926wa2LUGgzyh7tj0ceC/8fqnQ0PFSGSbOw/DM2aOPuQI4Rx04W0IMf
XUT+YmRHXadxHqp46m8db5Eb++NF+gtpJxUgGbSrXZRRhvJRKiVfIvAsLRW75oa3bkUmiKgD7dJD
0kC3x0/Rslt1o1owg7nR7WgtLashjCuMDgLAo2kC54i0fPi2ZotDq+Hu+hgfn/PQpvcH9XgYRCBR
PeC5TzYFgehen3jpttSovl6fYiY0CO1+OqATczMmI/+hneonHzO5gX59ffIvOaqqAS4vcOJ2AxYr
sxsSL3wIMvxzfe6PT2lot9ixoc8nETjhQXTB11SPn38nEvGU+m8MhbO/PsncLlt2nEKevo+ijB4U
SVNwok3yZ5z52eu60S1DbipXVNk0+f/zcyjjOUeCi3thcz6+HEK7uc4fTen02pADG+mhcKb/XE/8
dJl29w0AZR2Tjzkovu4C/M+qz/mrqa6OPRSP3fCQ0FzeobrsP6GXRSyow80cZ5u6n41SuPnk8h9F
OaCzH0B8p9vkVVCcpkEstvrPbLjN188nnwNdkfEflFP1GYUo/2eJPsRVT7DQJuhPwA0acCcKD5Il
eoeMorshJaHbWCVLnXsff0BgO2/lQkE+8Cvy0Ai0q+gSXf0A4H5bs8O+3S2N6hZPCpKTB6g7vvLW
Hw4tuKcP6wa3/HWvWtoJFdc/G+2g4kgYEdVtJiCbu2Bul4H+7rTxbRkXMjGCkhzymhvupPz5opWu
uAst5KF4lUCGAf4/caQk65UPM2i0/Bkr9WhDmlpTeP+GXuLvWz8P70p00i4Y+Mdb7dsOPvCmCuBU
6v9rVI/cW5wWILGa+rotFo7r3ASXv78L9WSOLiEjfP9nD9lidIkwGakNaAbIwgd8bNIgGfxz/L5W
tXHr2vsZwgtu0PLr7FrHC3ah1utAZ37s/zmFrtzKlR3zfnbCle0uriM/3NZOq+59hy/JqP/OPX50
sixHHslwCPDKc/PNWAwt9Ht6WSc32P1GIp0eUw8dAoPIS++rCfxRhzec+dLNb/1qGNp71oBo0r0z
AidyS6pW/ytGIotdiqLJ9Nn3Bid4APNu5x0mOUBByScGKOBDAxI2DC8MrdAqqHJAtzTwwUhaTptp
atv0oYeKD4UiA9CpobwN/aQ1w14xUtK9VrV29p6T02DhsHx8H4MT/M+VRit9C96oxH9ALYzeG96F
GxApZPdgDLtxGmBKr3uJuWmsM9MBME+r2un+DesGBJ5Q1NHxxkwFxBu2XS5Z/Ex8UX+5PtmMATDr
9BQZ47yO3OAB8oKeuS2QUeTbWoA073h9Au8y0gcnh1knBxxVPfzNpHJ0LmlZNDeuzhs4ISOagAW7
IJhieu5brh1+V8RlP/p7pBWylBxo2LW0f2DU1ZTvgrHMcqhLyIyz/fXfNvfx1iPZH/ssSUoZHtRE
X1HYTrehqNcoplFAJS9ByzvXEvEw0KhtISGmzI8+hF8p3ZVdGL4t6aFAuI3nlivumxLNenhckA2k
lxa2bGZZbDkPF83eDqnRyKwn1MoSj7DdOELcYdWi2626pnTbklFKH1AjS3e6Q01Oa/J6ffAZf2u3
4hakh74FWNzuWV4/JyMUQUD1dteCtmrlr7d8gCM8kpTa8/9V6TD4j6bioX+IaTRMS7xxM+ZvB7U6
wUFnhaYPLiwTHX7Oltf9G8Rxv1bekhT6zDLZcSyFopZsVEMfjCQXwVcwe+m0AbvUIh/uzBmyY1ne
TIaPIXylKOOefFcdgeI3IP5RtbDTcxNYr1MaXkj8aNf9FGA/ljdcVJW5G0Y9rsIK+3YgW4hhwDJR
/wFyU9mGa22AHV2EPcz9+svGvHMOedT3OmFGnic+fB46D/w+bLGbaWZ3bS16Msl4CFXPDn7T/UgF
mmZYQl5Dgb6pdVZmXRp+IDyHkJYeGgJ9csn1uRCIwpdre3NfYN0ZUlTxWJV+eU8zld64XnHqhQy3
KiMLT+uZ9bfbuFOPZ13npuW90Y63c1vAykTcrPOfdrc29LV8YdB+cA9mQ7ptqDvedTrqb1Ytvt2s
zTvo7Mki9/+VwDsgKAqfkd9zvrTayxd+/8zq223aFGKocgLf1b0au+ykIjQYbVp3gJx4S/TaSS7u
750F+H0RC7SQAT8I7bMNQ0S1SesRdtDIpTTozCbb+i60TuK+jkhxr2MwQCuTuFuwoK97y9md2eji
HD1PjxI68ah3EUHpVunx+7o9tkJA4+rJUcKk970PcBpLwbhKhnbcjNWi+M3c4lg2LFn3f5x925Kc
OLTlFxEhBAjxCnnPurkutqteCFfbFiAECCGE+PpZ2fPSk3PKdcJvboc7kxTa97XX6jSLJUzswoiK
webvYUj45u+e/8p+aZR0ug56pMYcYAyMzYFXUulUQH7s9999w1XqhuFMsLKuQQI0919pyJ4psz4P
o08bfx8YwTWy2msdNOhv65NvMNsgNXQUmQQFXNPjpv75N3zwCq5F75WJ06YGePcENU1aYPYvC1sC
jfx3n34VIGumgTvyaX0idHj49/SXC6vq3334lfUqzeNlJkl7umwdsnh1RVjpz6Q/Pjr6y9//xzXY
ah0s8Z062bjGuAfDmLxsJHiIAuyk/N3zX17Jf76CO21Ch52akxmB3VFYQhlm0N/93YdfWa9alYLa
6wwodgYKqDICS9vKPpNf+ehw6P/75KaUgWwFDsfZZkTsRXQXKrmJLg7oz4//0TdcGa/JGpcKPSm4
//m7cJBwu4TGhXya/Hz0BVe2e4FSJeBdqU68QtlF2TOJXbmZyrTZ/vkXfGBY1who0VMw/7t+OIEh
y2zqdEg2Y7u8/PnDP3j6awQ0R02UYtkQx+PhljkX2PM0AKnP+lOG4o+e/8p0Wa1H1QdYepa831vR
JZtW/G3+cK1oL0o+u4Dj9dLGvjNAfApM117GS3T88wF99PSXg/uPbYmss+tUaX1iXY/JoMLC7agY
//7nT//o+K8sF1K2EE6egupkF76jF6cjSbdvPr/+Hz3+lfVybrM1LS/vt5OwKQ0Lg/8xn7KWfPT5
VwbsGjCOo0jF57v+H2CFaTH4T/sCH53Ole3WGO53QTCBZ97P3y9rEzJapg1GCOKT1P+jp7+yXdqG
JgmaFnFX6pOdAIMcSZVu/vxuP/jwa5izpS4EQiluTnFEV8z2sbEzfwMCOaB/t7BHrxHO5Sw7Yy1c
MySSgyJlqfiyTCiv//z8H5z+NTmokAKcyk2qTiqBOjFzfPevfaEgePy7L7gKuyTrBcW0ejgxyIfm
PS7SKR74bUj7zzh1Lp/0P3Tr/j/yzyxcFh0CEOqzBbq3bqIFp43ZZXDTrR3N/u9+yOUG/MdHgAoI
3MpgXjy5nruNkxOW5eZdFMyfceFdXOX/9DuurLjuVY8tXTTIvNE31lF5IpdI5gnGto1cIbYR9iD+
+/Ov+ejeXpl030C9g6Ucr0XMTzoEPfA6Qpn6zx/+0aW6Mum+tlPUBBS/5FKq2mm8ZStgmaAw+7ta
+BrabGw0YZecdScXgHPh32CQ0c/W0z44mmsss150m/Ask6cYTWCIeKDbt6Kc//PRfPThlzHYf26R
TZMGVZhuT5yw6AQd6uxm5t1f6agQeo1jLjGCSDpbdicdAcd8OXgRR5j3gx357x7/ypotCLhc5WV/
siD4ynuLUfXUlp+tvnx0OJf79J/DUR2TGJ1xeSpJ+ix8GhVVv6yfxPgPLuU1cFmvZWKqRXQnW/q1
6HUP2gMo/4rqs7P56Auu7BeaqWUmqwwVpJyRoA+gMfpXThzcT3+3MUCvsbzEV2smkaPg+AMI5Fwy
oRQ/5O/e7ZXV+rmG8qVtBMZEHkqsF5+AOPb17z78KgiLYVjnroSajG/n7b+vFiLWnyXPH5z8NZCX
RGnnGgAeTzQc61zVALb4aHqaZP0ZI+sHMeZaOUjNWC3ydMHNBCPIIxWt2lGJNTy+JDeT/nRD7gMD
uAb1lknSSzdf0pSmG7flCKG/tPt0lh8m2cXN/A8x5pruE8vyM1ItlBlQNejfgEHQwxPkOJavdo3D
YEtnLn8KI5puR5fYHMxU26YEw//KIaCi3AhZyxnwyYVtKXhhqxxogGFbW5xNjq1QdGupyyTdQHyj
DrdoVlJ1H679Mpx6p6G4xIWVXGF4Qn0ssD7deq6+KT92IHczqV9sLjs84s6N5UQ3fbRUVUFJXFdg
XxfNXV+TCWuJybQOu14reqtprG4pyD9ORgejOzvk2UcnscZYqCpotlmaDK8oP+fvpK+qdSvKNfxB
tK2+pBTAZb2U4cZnNHr0Vb9+ISBHeBJzRw42UgrfRm1WuNmyB9s1AcmhHNWA8a5NDpQHSm7BcWJ3
TklobmK+Gz+H3qUH3s1uN/eJ+sWUZEeCZGfem4w0tNAm47/l2ELPimH3Bi84W8ydlfRyYlVJKCS8
uvin6WN+m61oKeRZNuru2Cfr8saEsN9QCLEvkIRkO5/EdotBNt4BY2p61oCyRznvxoluBRCaO4Up
8xefVeIcX8b5hQnV2uRsBaalBUIOCnwNALaigigfpdEKfd81bM9ViZlHyU2wbDTWzpDm1HTORYT3
Dg2dertqVp/piGk1+K67NN5YMtod0dqkOdYv+i9iILHPyZoNO0VX/zaauGS5s7JGAshmmGg2wTua
wUA5ggu93JBsxb6WLUGy0w+eHxlFCabAIk83MpXaQkObxy8xA5v2BipU9kziNgVPhrQNON6hHfm9
7zzW1KFlFsY7EHDbbxlOITygOA+hK0y8+UGmdoB2bVCF/KwgrvcibRa8oq4UGz6WQ3/u2DJuXOSq
V2Wm8JcIw0VAZ0eu3aYFi1uyifpYdDfAiWBmTgxfH5skyMgOgMPksLBA/sTytX21qxL3JVZufG6H
pdu2fRvsLDHiWNmVv/SW9E1OwhB5hXNJewimGVcVmDnO85VLH56MiPit8SSOvpAVI6mHWs5sPIpW
hP6gRVn+6oPwMpfKpjLaYA/V9HuWwlnUSwaEDNeNu00z9ImKsS/5nSYTniXIkG7njR9ItPFjqn1B
JUYuhV+z6sGoOJxzM9FpyhMyp/90K8Vxel2ZeBNVTpO8nKCAcCQ1UCAuA0HYLWtX6OypVaw0p5Wc
pq0eMDLfxGDgXg4mlG26bRJsY94GsRuaHVS3YNvcVKE/2YqRl7Z2tdlSCXdQTNLjz3W7YGQYckvx
GBrG+0iMrtSXxgtVvoYNdO3ACkjKuECTEAp3ihnWPcYLblDievukgqaReQbaV4HRF8PqE5EN74CB
hNkWHFXrKIup9vF6CNOhrG7V4EKL1HcazcaUSSQeScKIKYQcQRVsxzCRG4U6F4KVUGfAayvNkkFx
PXHpNs0WSIpnQAeMe0YnnAVPRvBzAUtGxJ6vVdjunYRjAklI3O6jBrLt4I2BiM+qy27YBTpJRyBq
wKK3x8NOGioqQqh4LsqYlfSuVqpOCzKN0EhKo0h2L74d1KQKa5tkzVk7JfHWRmvYQVVRh5ndEFJP
3R34z2uUubRkWLSydniqIzTGcqcc9ARb4obwZvHLAK6XYE4aV2O11CfjK7eCLhuraED/EVo0C+ar
3toRgoOiy76zrO9Qg4BNm7PvEk5vvhF+NXYb1A3jRwBMQSO2TdI5YXO+0nAJ3tBsRSyGmTPnbvow
BAWmqNclPteZ7MmydXPcyjmnOP55B76RkfyQmB/MP8E7eJFTRW7QU8BWG9dCiHAGMwSihhXsiUQT
NCWUJ2N1qFffZmhxY7fiCIimV1uqGmOLKs2GcDeHIcS2lfGGbZIxcey1npm5k27N1i8SZMTjGQWX
NLkc0tUWYGzUyzaBg3WFoVBw3gBeJeYHYNBVV5jal+wYzmm83pK5ZEUvYip2cTis+yrFNfjhh9XO
R5d5qMwj8S7J0ZGqibZkyvR0VlB4NGA/m6J0yKGtNZKHcC0z/7UZW2X3oLWV9QJe93IwD6nAJhI8
4hjNiK3BUJIzoEhj9rtKAhU9lKXI2G+QuQXhj3qusEoL9n6ExXTN6nnfgFHWHYNKgeILdgQN3V9e
ZKl4QbdJOmxlJsJvCfR0XM69aOyziWn1jNGWJy8TeOWbMM9sQ02HGhp4whrbXFAeyOtEMnlGLaHT
IvGinVyhZKgc9A+c6g41BLaWZeNaCv693C26kttJsaz6IYCGn/PUlTWBXGpG0xe5uLLd+nmF0Zde
BMOezAmUZ2u4xWHj+6l9BmKJg5Nay4odmtF21cZmzRLtBRyLv3VAyo4QdgMFX4Eb2x4hs62HAX1N
6NIcSlhxhxgBz1cAtIMNbcq9EQVuiabHoY5jvfU2nN0ts0Q1u75LA/8IRGMzHA1fwh+UmYSteQR6
tPFlbRpnztRM0CMP5hlPksgI8hx5v+jspgUnj9uykSNjKrANWUK7EhcWgpn5IpqLC4sGE/NcGAdR
L3gQHSy71s7Zek64b96riZTJHjR5OIpwgXZJHi/VrLesXlbzyqYwzW5XaFZm7zGExUO3UU06s7Nt
bBrtxsiU7WGOO0V2nCWJ/6EZ9i+3dlqhV1p43g1+3ErWK3dqXZS53z2ZopsZuw9YEMWlFkcG8rFX
HOFSRxBOjqZo2YGh2LVRjjomWfhe9iM4ieuUtPobmNVb+UWSWPivZROgDtnEXAT2nru2Ay1hNtAB
ddUU6OxeStf0NxyZnXzUQLNlW9rxxGI3UHbNsicqLHtbsG4a1i8CedKI5x3Wsf0Vg6P/QhhVDb5+
jV0W6gdftfGY24BN7g2ipcguWJIpUD/LKk7nva9ZJJ8Eyml9x1gn4rNZKKNhDrsa9Dspu+mfRABl
+qAERMF3JGRB5LZ9OKluq6sWGqd5HwXEH0o22Gxj1osj1bWN6XGZx8DnOhJLdmhjTBl2epn67A68
7xwETHLpiD8ySYQ+qrhPUVG2i/PfyzAd3REJzkBUzlcQrL9P7Yr1dF4NvcB6LNjLJlOQRlm+66sy
Oce8A5dK3LQL3/gWWu5brG67cAMKC6zAEFaDgqmsupQUNR31rkWEifJqnqXYchJ38RMBxszcafA+
u2wjxr5/B64xq46RittHU85Vf6MwD2dHriIHyVe3tP7kgYqAfJN32NUu0Acsx58toHu6UBQyffdh
EEXl22AIbqcBUbjbhlzyqaAZNnKWZE5uRVD1c5/3A3Kf81R5BN0laGh2FxiRnF00xOpgAUGhOwpK
c1ZtSqeaTEEmQU5wNFK2Utp88TLG0nC2REu0qwlUVua8d7zzFYQ7GxW/xtp14cs6VwFQLY0MmodY
9EN3xs5/kHw1bIYWSx6t4Jso5ECRJ7mOpusenhh64ymWlGB6jcku29BpINhB1G0Y/HCBNvwEarX6
tHiN4V3ejhpRN7a1RGiydNEl1J27ktXHrC5JjJ2tcUleUGlG5W5qVkq2qU36N8XHQfzglUVux0GZ
IjYg3O6wA8vrbnkGn2OtH5Qaq/mXqqOR/3YDU/WXsJ0TlQd+4c0NOG9Ze2HyFcu2JkFV7ZDbGvXK
6jiptgp2Tn7RGACcDWLgKm5pGxn0mk0ZVXfYIzEk50s3jkdvKDB7YExe0ycK9fPxnVdRM26j0rbx
MY4HP+142/uliHs/6VuaVMz9khqHvUlHbfW27ZZ53uveqfrF8DQSOx0RajZEL8Z84wOCzyEIKyRC
YEAdUXyU0xqPO81rZKL7OJ6Wt3FEDH7HlmMkWD5XEOzaIc2fxLOzWTw8Rqma1jPICIzYLe2EjAQ/
qYyfsEuCA7XTEiAtIb605d6Faf1Urkgb72vKYFJxG9X9dysmrnlesT6qt52v+S/hICKCZKIux8KD
cA6LjzRG/bRLYqw6P9cawaYQzTTwmwznjk3MpkNBgd6eq/aRrwZzE8lVd9tqjkgRBgniY64zP67b
GC57zWk5u2jvskyoQk4dalOSjM4W42KqGjEXyw4bZqCck1skK6CESagW56RvVjTJKunIMQFs7acK
QUSVZzF45LaBG32YX0TRfQ4VPbpu1yQbvql1ps0eBDD8TAaHJBGw+xU2BydEjjIjSXhTEstfoHwN
r2hs104Fb9WgoErtkWR18awKFEXmXTRjHB9kaLJR5oiA8dc55NN8t0ys/ZaRdKi+VVUSPaYzdqxR
g/T2pqkWil3+cGTrbgLdkNwrIeAhnEqhLVddQDWqTMW4i+fh0jqbsx7TJnxqoT1ZhsJjRgR0zEhQ
bXg9ZmRDrEsfOWdCbstWp/EDkgZYNInBP7OJF5MCKtU2+DN4FgHQKngMdsUv0FirJRw41HQzLABP
m2ypsu557vvkax9NKFT6LkYgiKEsH+xESuc7vkbMb/CM9ZNMtfnhw7h/sDMZ2D26frK96wF3/ob4
ac13x+2s81Re/m2n436P/FiMX1TAUlT965BqpPm11ruqKyUSRMA/4ZG7MkKdhPHsertK07gDCUUa
bmbP1mCjDQz4QqGHnl9Zh0WJa9hv5LJ23VZim9F+nwbWd/d9ydDSsCit+F2XOrIlgfRjrkKHnDyq
PJDMccrZNzoCzfEOo8tM4eIhupFD1NwGGV341kpkW1tYGaxz7YAT+jea8+0YLO5XqS5RooQwBvQw
EJ91YYMLzUTvMjymjS8SH4Ag2p8XHkiD2AYif9ThY8ghpEeGEc/St73aijlZyy0H4fC77SO77jGQ
AC9/LkLB2KNB9caLNVrbaLdkGdorkESRhygGI3hOA9MeSXc5BuKF8ecpI/poyQyG8rKTSG3LCGRi
O+KySW8BGK9eZReoXwizUm8GbAYsOYoTFF5tB/f7NtfpJLdpOjsYepLJPEJyBfoleJYC3Zd43JKM
THxnggnXCVStiFRxW5pkJ4F6v/jJsHpeEx9YtC9k0CLVIGtY5T2HxlJRY0GO7zzMEda4GNgkEOzl
L50tizNFNxhcuQp0DHmSQhMbJYlCVTfiruLP6YA0uhvG6KZEEgQhUuBTc+l8e8is0LhFIRRCkhGM
mIX0U3PP2iQtT6DVnvQmVtjaBl8xdLwKEY3sHWzDjUWrXkF5eQRtVb3L1BrOBwfSk3CvEVi2BrS9
qFFmpQPkuS0uZbxYgweJLuJAPkPHTqjZqWIKiRnzFjgptS8HiAq6KsI9oeOwqOd+ESgXBI9FtReM
lOggab6kt86jTfOs2chuROjG5lRXbTnktp6R/HrXIFzVE9pLinq0+zqwvBQUFPAnaUpIzLse/aeZ
q34HWVN/DMrWxqgyDRpDwDZAePlyl796pJIbqggKi4DF5mTnhu0zoJReL1Zydnqmd1mEDk8OtEuU
FS13Y7vpA7oGRQwE9jsBnm/ZclXV3bkn6yoKbMOYu5iMM3a3kP/Ke1kK3AmkhdQc42qIdCEYLM32
FqRNyuE0FqPWWyT1tNx00lXfBJ3FV9no9gHZ4SWSZEa+SG70wYIt7mFlF/7zIJ4TZAVVQM4Sde+w
ZSiWTmyp0/HcIcwibJXQZaLog3VImvsRkfkGawrRLdjn7DPYI7shr6AM/7NN/fgLppI2N5UHB11u
fKUvbwFJnVgWUqEk9eKrHabmXYOC5kkK7fodmwL3Q3fwmTmUv9W9CfQ6Y20mFgUPsX6CcQylY5Fy
tT7QzKVAYVeYfoJfWD0xiC7dq2rMvhL0Pk5zdpHC7pB7HgS6dOibyNBvOwKixE0cR8tba4IGyU/f
pmtRi9IxZO5ogm+Ybcg9m9MqAGUCMY8MM5sbx8plQHSM6rs44Wm9WeXlVrIpQQe21KQ7RSjB0Ebh
7ke1DOPZ8xId4Tmc+g0uDPs1Qd9u3vzLydfEC6DR3RwNRVld2HaBZUN7hWVtcxgIXAU3ET4bFMbD
KwX+2BRZ6fVaEPAwRsXqMycRBYIK2pMEXSwJjPI/rubzHcGce9fPsOmws7SA94Q46aJEv+dhkpxh
n+6lHYSssSDDVpUnaIV+JcCAP0YVM6c6m5HAdxDz2PhJyTcOWbFf3tfr73FxzQ+Clh0SNTiqQpYU
JlUCnHXz7z9f/bK88Uwu78rV6Oz72O0HiDAfcfDpYU61dTkbm+Dd6hK61RQ6ic7BK23AOYWeQeyR
qm36WvFua0Elcmd4VAksppjuxOMJXVTTZe7XMFTBW1wjDxcoqTug/7B8Fi8kfnFViOeBbUOBAmLy
43dWLZoU2F1psJmkdPqY6Hk+oTBh39AqkCcbpOQrfkSyr6G68g8dRnVHsMUGNnLSLs8efUp6kCYr
f4ByC86qbsf2WcZd/yUuyfi9dD28BnKcSxiMqOw3teegL9ZiSbMb0bbNuhToll0Y1KoBNIN9iJIx
1/DQU16OFHQJC0nRZF/nFf1K4+36E/6p3I9RSuMCEwp7rlOs3AzgcKzuieITv1Wz7JHEkJbPmLyh
x91lffvY0oGNZyi5jr8sONWLfkjAa8bKC9EWxaTlO1otuPxhWqKMl4ExD4QFWr7YDmJ0cNPzQ5TG
6hKeKVJKizDYF0Gmo5s6i/k5S4n9ibb79HUYQICF7mSS7tvVETTB+hCHOaPrV5QzEqsB8lFqDzJI
wfccGhRHAVBQuVFMocnPh4qcA2ijMTBPYfMR3WSG8JZWOI70skdRyhVVqAN56N5PGQ92rQJQIKfo
xvhdhC7TUxrUUZDPC4LMZhohiqnXDPEMf00eg45kvMAyDA7cxTK7awClMhvRZssT7rTcIRpMR08r
lc8dB/Ov6zwuzGJ6VE88CTxICIkYUMiUzVuKKUGEu8PFC5NLe+xkUKpi7KQeCryUcn8hlb5FBB4m
oONCkDhwfNFZzVNSVHC9yACCBSt21LnHmfTzoR7hohCn4x04RrBipRnvppyu8Hotq6Zn0uO8QKIx
BI8E+NkDmoto8MKjRr/RW59eyWyRDi4c2qx7COWt+yF09QB8mIMrHAft4QMWdhHUBYGyQ29AuVt0
YPUuhBJqkqvl0i9OqdWHBZSXdS7auH7q+qR2oFcgzb1B77OYIFf3DNXasbhkCEfWsDlBYyxIfsC4
fnNtYAV04Fxt2wQBfc99UG1HZMTBvrMZjhTknfylLBu8bdEZNIqzCvQ9+H8GcPeIFNAOLAyQw9CY
5r1uM/T9moqgvZdm/BnrcwLpcWz3VRjKFxKTGGoHRLeP+M3rbwnpTshghdBJUaGFIWFqFt1DDRcJ
QIxAg7vAqP/dJ848AvXRHRNQMDyVFeW/LRPtTwZVosdLRnLAWwDuKgW1FWur4DFIQXV5I2KFhFUE
2TA+ppT1UKE0i9+uIF18RJ8ZeXQHlESRLD0UknUJz8MIFOvygTJAVcdA4NBIwpMnTzEaGTWmbtb3
4B13HfvRtQn9gruM9kMb1Bhv4dEfM63QPK2jDIs4DVQuUbvMBJy2S5u4DQG3ymZooeaRR4nGK+5F
Jr6yimGmxDGCued1VJ8rq+KfF+25N6omcc+pQf8kJbwPXxbSRPMhMRPUGmmJHnBpaf+AWXT1CyaE
pcgIueU4s7A8ih5doS8gfcRwDMO5kuSJURN9iIPenhUas9MmCC8Xxei1Gfcq6ZBt9a7KfuoepPf7
mlLZYHCUwMV4bch9NlbodvfhaHaQAjentO2kQWvETOkRtS46GiQIh299HczVFuilFHngrJ+meUkP
LZUoKEJwKd5kIwv5YVCg/fUBLiYZSMNyYpXNLqtvUr6Nc8yPGa9RUEkNDp1j1LD42VoI/i7NyLAD
C1IAyC+juC2kGvRTx4EGzXSrFxA9N9jF2ZSMkVMXYDfJWxW8SyBV3kUST+tmMbR6XNFGHvbSSb6N
M0z4nlYU7PeYfpR7RF+4BB4s2pznQKTTCZHZ3VfGddsS/fweewE8KDfC+TLLY+BhWN6CTAoSUxO0
E4veMT5sCQv9z9ll4xcsJNMt2Nf6t96A+HyrkFltCSrcR2DD+R1DunMb93V/RO1uk02HGqdHPUZR
2tdzpu7B6FdFm0YH6zldJaLYMJaYlOlkQmgQ6HVmIFxYipFG9Asd6nFLK2ufzDIYkRt1Kcxh+T3W
wRIUajSo5Nu8XMJeWxu0C9H0Yj9kH9d3K6bj0QZRTIoNC0n/j2iQrwZLjWQ0qxL5FdMXVBdibpD7
LqmI8xq1oNsCsSN3kCYK3tveQok7I1G85oO4MPv2bo5uVo7maZ6IaGG7UFRs30ft+nMkuO+HoLsU
5RqCadsB7zjMgxQ0NzuO4H4HbcRRbqmfkCQhpqAVAVHp5sAlxHFowPp/ggjFTMHBJ7wrx0iTjS/7
1J7tsg6v0uK/kTPVd/9OSZFoVc89Fh8RRIGVDZD5z3egMRm+UYF+RZVxc+iEqz2qVdYecNVQ7F36
9FhSkh19H7MZ49slnVOza5da1tsqxQ5yXqOswXp0zL8HvIziwzxHvTyoJEEFEMQJUjSdllMLFveK
1o9BGVPMZTBvwmbuEOF9aB9WcGuKPEIkBUYOqGr7OIPt9y4K0HnMp4Rh/DCHcv3Z44q5e7qW5JE0
ofpGUKs+JWlqvg7BwG0OsaYqAO60Abd1fYk/GH23WwN/0m6IWeweQxvz4kin92MyYLogRIU/Bsi2
22Hxr/FMw+q2Fxh55aae/FEBzPFG8ZIfo9Zj4huLqD/PC6L9pl5ksENGieE+Ouh4jTqZ7wYkwBog
v38HAXLp1+hNNPDYG47p528kT1r86Jda7Cbs7gZ7Cf788xLU/h+36ine9jKcyyY3jMeHadbpinwt
C7p3k1ZvZWi7bC9mPDCUXoJHlPorSlIovW6Jdi2IsAasxqMWG76JVdUIsJnFYFqns3rydWIOoWmq
V7Sn9RPciXgbWIiJKOZs1a8qvNQFJm3aqKgxLrzvp45sLArt+BUje3/CqL0HZWIYQXMNfcvEb4IW
MJ02B/GwfOGC6IMqDZp1zAXOHUwTgnWgQtWSmxkL94feU4Q+0BDojViMHg5mIHzeLJaSAU3trG7y
zDCAVzJBlvu5qQZ5q6BA0zwHVRK6PQah7WNcCc2fKh9gYKjAtPpNNmCJRTsVs7ydm4KJnCkoLJMN
xkT0tq2hyXJMQSxrv+MjwukQ+VSsmMsQQDVIUrb8azp1y88ulV0RDKwR27J3mDJlFSmzO3RiaFdk
k6XfunUl7WuP1lF/yIZmrTeBXzE7hkn3bo+6Cf0YdMhrcZfFLfwJqk6M/rPKx8OUD5CuDR4AtLCv
iWUtYIJo0saf6Zl/BDa6QttR0jE/WCv+78ZTj2bMYQ3WaPNXgK/w8q3/wfJxOfYsjMr+JNEo3+n1
4oWqFK72k8//CPN1hbajZTuUF3qF/4v6rSMN0UA6PYU+/kzu4aPzuYLIWpW4WaOZc+ojgOzOHqAH
gjYG4ETdJ4sBH33DFeKuRyTlKMD6kw+wEXb5CWnafMbU+tGHXyHu6lgvgYpxQFBcuUdgM/n/Aqn5
AY7smkYP2V+dod4BjiwhZEd11U2IYUu4p1UEKam5WSpkcylqkC6qY/Z3CMVrpldSL0j5F66Am8WO
nuvZUKTQ1Pzzhf3gQl0r75ahATis6cUJgYEVQKC9wuc8TBHXfwdAveYFZCjxKMXG3AnrouyLAhZm
2xMe/Q7KjP8VHRO9lt/FfGCOMErEGm80oFcfY4REx+R/s6j9wa26ZgGUS3YZt6UwihiF7gsL5ib+
EgZr/8mO6gdAS3Jt1lpVAx/T8EwiNDoOBFNXFQLsBSbTvPMi9f+g1bICjPh3L/3KxtEnRwELleIT
cqd7f9kXs2vz+L9YrPvoVl2ZOHGBTWIWBMfYYyffxVDXo4F+z6T6jJzzo2+4snOdosIGvy+Q/Bh0
9LkBg04xC5vdLE3/d8yJ4TXF1P/h7Mqa5NSZ5S8iAgQC8dr0OjM9m8f28bwQto8t9l0g+PU38fcy
1mlBXN4meiIktFRJqsrKdHAn52nJszviS/cONMW4RksXWi0rpnF71a0/cNUPhwVPke9zOwcRLWrs
HCxvYA6QwCtqBMRximyq4LBUqqkSF+Ia2s7lXW1VQLPYEB5unscBsThvP7V4mazh2G8viaVSenCn
A1djV48PjhkjmpyAoGUUIAPwElyNljeuZsa82T4/zJjZgrmgLkh7V0MnKGBejihnDkAVBBe8fGO5
r6XSMriJkRlh4qGXErTuSB/vLWej4AhAq38PgUPLyCxlXt6ZOExwAy2+gRkGzmq17PG2r7JUKq5y
VkeJLI4rCKRHgHJFxdG6UrhmjVWSRWTjI6s2Cnhz1Crg7R/uTCm/J81qRaWGxtFSibhqJ7VrJyx6
nLH8ndP4yaFv0NT8DbDFJ6Bhv/E6OkO1+vtEio0GonhDt+dWxQ0Up8R+2e/nOukc6M1zD5+84m91
S6K4Q3DEA0bb5T0qFUNc1IiXIrgfcZOcl81C177iDM0wc5GmtZx7YoqDMNofswTcctOaBVcJaJCH
Cq26Sez7sWXkmYHMq783kQpDKL2jiLst96Kxa5WEhpGoiGRik/s0sswjoGGcIj9Ihka+dHVVDsCD
mmW1Vr2oG9NcivbBi9QSwQfCDXI/2iicSHkZvYS4RDdd2K8Qc2gWROWkqcMYjqprsIlJaAcjrHEX
Zd2P5cmaean+W81gsXlYHz7fxePfqGjc3Qm/ASmH3LeE/csN+3Xw+dmJjR0CYXcZQZ/L/ekGM//+
oT+gesZ2dMrubvCzDNliSAwa2Ro9hK5x5eYDrGk4+e3Y3bUMRdo1QpD7LF0lKNB5E5U1TUQiGVwv
FndIzSGbAH+OhPinebJEBHb13Mq/AD969qCgUzTbnpiWSqTmNMIGno8gBMiyDpwFoJUBGGNN/OV2
waSlqhcj8uYXRigxpGl4DAWIoHiB+1Xt1Ve83Y2dtVole/u5A9jl3wufy0pknGIcM0eXQKU4KB7E
Ie/ri+l2gcTr0BuNb5s2mcqT5iLnbxqV1d058fi5RgXOvhtR0rqtccXgkUKPPRuKP3dgbsVtQTQ/
MntVLUfjTVSaNG66oQGou7hLPeMLcpFAs7egNpbhpqpVKOGopb4CdcS864b4QqgxnOKM0ZPd09fl
ubnleufGVeuuqmroZRdfoCKZh/eAmmRZeE4zidBOIBojLc2AT1k1rHiTW9t37k8x+Ngr2s6ViALl
uXUqoR5pGuzcevlz06dvgOh8Wh7WLb8yd0P+3rtx7ISW63viTGZ2mGNpT3Vy8gdT8JUohm7elDPd
iTqrYqkZX0rXcz63DVIJrp3zwyipeYHO9NrRqBuIcrYLlyUmwmVYH45ETdoX9d6fs3ebpkmt+k2B
mHGggi7OQgrkTcKUeOWxMaJxZRluGQeWQdUvGuKiBQu37C81dL5QKWL0IzAqUp4tIKpXrFvXh2Ld
YwxsB3GT8RIXRXxMa/DEAF2FgrJ2TdxXswaqgpHLvUi0tuxPTtIZqIyRGSqkqAc9143LoBzpbe8S
aKtl/XlMXVSR4L6z/h7QTY9i4GB/5b3JUNYGPQbyxCagRGpSXxOk9lYWQDc99t+2JoAu4k0y9Zey
Q/xl6MDhWEi+RfB+3kKKJQOGxmrqUHz/wKN3qO4UuOBsKUyfG1esOEbkkdmUyssIINpurAqG0uLe
Xgnr6CZGsV3QFScsYpY4u5ZFvkJ1ASkuA4nwL5uM9z8FwOFUDM4U5WfmTN+R6uiCSGxidMbMqLW/
wwTsZea38oKqhn+QAgcU0HdWKBs1vlMt+OVTkbdAqfRn4K2a3WglIeIf5pgd7ApBEIo8zhpzl2bz
q5W/dVEImsYoLeZeGAMk5MePLGrlzgbIdNvutxTbdQGOQEIRocBYlt+AWmWnrgNUaNsSK8YLRl6J
sqhKXuo5+e9CJeuQGKvyI7p1UA3XTzkSvE1/EVn2Ws+pd27XEfIz9ZWWQAlsG4NiwCGtar+IjQk1
rh7b/6mq9QESXG5cc51QRXpClA45NMv7M54O5i4lAlB486lm04lBIQqwwtNyPxpT/vPA+PAIElHs
V7LN5MWp4nRvcgc+bhMHAWxNzSvwrALiMOYI/0JGF9FekCvyTeSKc+Pz7f7Dl6MAlFt2ZIhzbuAJ
1ELALqB9+2PTtKjpAyD+y1qYTn/hxZQ2J2EVoXVPOcThN1BvzF8/b90PXx9nURR5Ax0urEJxUMCB
Fqb7HvXXK9c4zbqquQMBAU0LtRMDrBcCMzyXn0XleNuOdTVtQCqZUmRTcbpwYOh4BdwLihn7/fLc
a6xXTRoAax7xCIiPixmV9alsR3YNO0T7BgvI5AipkG0+yFTsl/QeEN5mP1zcNs2BBYZUueeuvZU1
DtpUDuBSFJ5ddJh/qJogG91Dok90eRI0E/Bfy/OkW2LlFEaaTljEMNtLmvgzRi4x93MAcUvjiJ3/
vT/TzgptRG3wChdWa00Q1EN4GopU1Bysivxe7uT2JLlqFANnpUSZEIWyCCt9F2UxKUocDZagLBPQ
o+U+bu8mV01G1JMApq7vhsvAAdmPIMs4DZ9JXnwxzDVGxNsLgdfX33M11KOd+tAfvIy9Rc4hqNZ3
kAixV87h2Z+pYTGoFKmBdXOIwNCZDt3FaSki3uzIKxwG0pthQW8TCQMAEFbmSjcQ5cgfWiA9x3oQ
FwY06ENa+iiiGMa1hI2u9fn3Dy4P+7XM2yGSF4GS/4CZPD1G2Sqni2YvqfF1047bxgDXHHRfmI+y
rvhpRJFpQGPvbXkj6TpQ3AXCniZz/a69IJKePfMsRUF9kwF+J7s1JQ3dXlWcxmAA7DsOJr+WBnIE
aRud8MrxzyBjGE4d0ODH5ZHoulEcR9sZRFgwg4sJBOSlTCwXZZeC7WMQGwBRlIJjYrmj2Vnc2Lpq
kD137JBGFIdcSnPTA3Q7mR7Nqke9IWIlCWokW8hMIJAIvFvpoVD9BfE/VJgsd65ZLzX27oBJIC5R
anHJC7h3ngKIFFb5l6IGAcC2HhS75yhfBD6vhPviTvYGULv/MhR5dejTGTm73IdmrdSIO7EroKuh
yngZwEm+D0PxqRwLsOXX7Brh/bgyEo1pqqF3XCtRWA0A94U0UjzEaQto91Q1KGNZHoWufcX0HWgk
oVACR1Xo5vVdbkOf3jDX3rq6KVJu+1CS9pwyGtpL3sjxWKKy+PTnrolCdH6d5FpAUbefFOMsozES
dJraC4pHygcS+c+j1dHHaEhXzFLXgWKWKWqcCuYTpG6gNfQeIhx+oj3Lgt7Nt+SZcZaokW8nQqQV
1fjtZShA/xMyMB6hvgJkIBLH1UDA1Lm83pqhqFHvOjFLX8ZtexGyMwLgblHn2KOOsKmQOFjuQnMs
qhohqUGRGahEd8lBxBLUHfguQwcnryvFFHite4lqIIv9+aflDjV7WI2Hl41nFI6foQrNnuZaOfKV
xP0anZ1mD6sYA8HwYAWN7HDhgCijXj7PUO+JheGxNaBEsOaHbYNQDFE43RCC2AEhLcOAapmJmi7K
kzXead0oFEskUI0zCgA8UQeSoCSvAowYgDhxsEoIgNp4Dr4tj0K39uTvmwSTsoxTX4z3A4rHRFHe
l1Z/5H3/eYaYWGX6Cmb25+WudKuuWP2YGiTqaYdjsuNfEQ0cA5uiymlb44rFIzMxzTnb9gJod7Hj
JiAf/UxssKl1VQUCLBN2Bol6xKgL7h3r0aMnlMhu0TaAK1FVIMzEtFHOEMNbmQXSp/UfpianX7s6
aOZdlYAY4jAJYwSPL+AIaR8hDZXe9TKmm55+qDT9ewPlVWWh0G9+3YA25ysH/f2umDUOlide4/1U
2YfcC1GYHSWYeA5V1DxBRiCsuuIgx+jf5R50szP//uEqHaMM00j4NN2DQu4TGOumnZzjvMuN6z5f
seIREu1eH42YHMw/yILGrDnkGag9wOW0xvKrG4BiwS4FFwqUUuWfbFlYQTTBsLakXOedqZoseBoS
s476S1rhyoSSY3efDt7P5cnRfbhismywUSqUQpURoFU/aDw5HcbUXHOgmtZVzQcQGoIjDFwBMUpk
UUmMujtQj/rdp03frso9wPE7ZhLX4wWFo84B6nEeKpnsX8uNa3w/VS7DCFMiAlfOaXsCSqcAGp+o
byxaI6iRVP8KIMJGt0YV23VjYnEG/YR4N4KJIhC89c62BHHw8jh0SzBbxQfTKpsSdPcWtiT8Wt2j
jJt8RaXyChpAY1p07vRD4xAe8DyUGuDb4w62xHrQ+eYMtZoGqIM3RRZdqphvXuYAn6B2MN6VoEXa
E6hkH2SCGPjy/OiGoFguqfIWteJ0vNQ1kHLlLEFoQtazaKEDsdyD5tVIFfstKwnMBENgt/X5OwE5
0PewKax2L1CowXegl+HnMAMlUCBaCTIVw7fzX8s968amGLfpUNBo8mY8CWTyAVplwDgZSb/vUcy8
X+5Cs71UZQin6EIDRSkxsn599B4Tnu+kxCRua32+MH3YX8w0iwTkVCMACFa4d5AT7Q4261D1tty+
xsgdxchLcIGwtIBMI6punlgVn2ubBG5fwhbD5LitD8W+IbJOK9uA6sEu9CHuFQNJOlN7vDhp/9KH
+GO5m/mTb8QmnHkPfJiqmtAJxbv+eIKaBpjaKvP72ENgvAQH7l2V4NlVwUJX+tLcVx3F7EGIxn1/
CkfUbMVPqQOpaORzoER3Kj3nMHL7V9etSSfqulKsX7SWNRogzzm1NaoFDeupNnNEC82TiOlbFHpH
oPdWyhN0W1nxBA6IGCIy0vEUAn4UjAmwTU2ypX4Dh7ijOAFStymo4iaUrnNQ9YCGxwbpJIT2mr20
eDWcljeBbgiKwXPb71uZdcaDw1A2WRvkF27jaxIDmsZVMQmWTNPkWGi8pshe4yz/B2d6Eyx/uWb7
/kdHogChD+h07bks0H0AljhGmeso6kvPh+Mko6flbjTbSRWUIDTt20rY5qns6UGG9i+W0/uyc0C2
mbyySbwYVrhxRIrdkwbUSUZrYKeiGF4A4xKL5jqUwz6twMq9aiC6VVHsfnRahIRoCQ4e2313YzxY
PBvQi+Xp0hwgKuisdFCmIMoGnAF5Ae1M1AvMVJjIRNMABMOgWVnuRjcGxchdigsQLwXe2V7/ieTu
21St2Z1uX6lGndRuIWu7Q+Wm3Dtp+jannR3/R+bn3zzSrzhE3QAU6xZeUxUl+BjPOZi5QIZRJgGo
/C7Ls6O5P9iKUQ8+WExbz03OaT6AwTw9zuK6Lqgx4gTPgbh/AfnKvTH1K+eVpjsVasbD3OC8rQjQ
WSOgYDP8LyxJABbKb6Ocnma/C+bIwNuamlOxZ6kExQILy+RMrAKl/XH0r0eStberZmVUzQnXGwdp
VxacVuXbryAI9J4MBuzn8tLoWldsXIhaguktz6/AYb4Qy+v/8bPe+We5cWve/jeOdKKYNiDXbVo1
UX6tU5QuUhRCA7riHmKe1DuG5XCi5I21qLtFUApUfCC6A9/WD1AoE9CFrKaVNT5AVaZICditPFyT
rmkKol4Sg54oBKFH4FSFvQIO0XWh2D8BUa0Z8tB4SPOuD2rw5B9S5tpBZ66KMMwrcmsuFT8wtl4F
omg3uwoJzuYI6K6voA4KwVFhQTQZ+lRgPFheNl1Pii8AXwooMLyIX+NS/CDtNH5DBHHcFzl/B/3q
+G25F41fI4pTqFsaGq6R5BhPsa/T/iAoUsxMoui0owid9C5fK3rUrI4KXwPPQSwiKM6Ad22K3uIQ
hBeoSrP3URX/uzwYzamsYthSoIMSUHLk14GS5MpMCvb7cmbvA/uL+877unxpUC51D+qnfi1ioxvV
PLEf7ssDF4iYOSx9yKMeHD/gZ7/kRk73rNi6rVVQGyirKg9snPyKWKUJRA8Kd5nIQQhAVtEAulHM
v38YBShuExDPxuAUSBHagpB2CbEHQNsQdlnTldXsZ7VUfuaPH8ycIombdezEU++C6BNi7U0CVo/C
fVveArqBKC5AUBCJV2aI1W9TH7SuEyhCoX1DEwBNlnvQWIyleAAhzcz3rSq7mgRxkNgH4SIAyfHs
C6wAsCjbPhRJBc7j5e40R4MKeBuTRlqmO2BlbCgq7dwS0hpBD/JSdlruQLcuigdwW87w1W565fFo
4L2K5Ck4zUkUNFnp39nQcViL4mlmToW9ObLxJ1CCptdkAnNnANA5l29guwH7omMn9tUC4QfZBEJ0
VRQcKxMQiXQhqpFjAhLPFhywQWalr8tzptllKgyuzlMJahDw0u9SivtsXUInkJXye9WQYduVQAXC
ySRzrRx0hOfUSy59W0pcB721vLPu+xVzzyXzRg6sLGq1rfKZpBUYtnvntXJWT3vNtlWhcCjoyzyk
twa8Ux3rN/AGfWDn5hrMV7NnVShc6oHsNAO52DltQPsyeOAX748paKcgt3BeXmLdABQzbxvOUyMH
fzAY2EPrOxiPDXdfdR7IrrZ1oJzvtWyg383s7Oz27jt4fKtdmkSfl9vWWZpi07GUvmOlVnaeC0SJ
C7RsC8Zs0wQtHzuXhK3M0c1yO+rT/6DhcKaXBGftQ+pALDBGEjuOq4eQQqMEd3+5gx7oDmSM16Qb
vwNNuyYWeXv7/k/36cNpRcAxavOOzsY9lWDPS4eXsqq8V584v5Yn8PbqA4j693mIAjiAVUCVeh6z
YX6zQOK7ysov2xqfd/WHz0/HukRu0Mfn49KdXHDZ8s8TxrCtdcW2Adf0wPH3Z3LCKX4YHeQ3C3NN
4Uw39fOEffh2yJtEQvYM3w4qAxoI0PkA7gV6K9BtDis3X93kK2d4DR1c1oFaC/NTWy7YlPFKsLCL
ts2PYthpZkVJy+bW3W7G26UgafJBMrXcum5+FKsGK3AkGYS94fcA6NoBegO1iLhvg2qo6YrnuO39
qK9Yt2kZTV5YAKzsapK9DgJ6Mwl9SwCDTLI1VI9mDVSImsnDbkiNCOOA8te4w60Q52e/BiPXzJKK
QWvThkQEPg8jqFpotGS4AzhzuqSDcNbKAarrQzHhPLPiCeVb6AOaMOUZVW//skSGEFmh7nF5sXWT
pBhyDRaSOOM1ugDvHL0P88S9VIDDnJab16yzij5DQUMPfnXfODkFiDkJBF+98EuZ0ksFuNtyF7pJ
mkf2wZxbkKc0IPXGCNocaIW44P0hbAu6T9gYrmxXXR+KOYPbxqZd5RRYCNDc/wTnmV2fZN6C6LLL
oZi3cb0Vuyat2xQeGAbBSuzC77W++IfVVv8Ima21ynjdSBTjzqyqbIwsNo9WRM92D2UEcPpbYLBd
XgzddlLsOrMH0Ev6CXjE3PZMWgTHDGavkSBoGlchbgzSLagLSTE9zDFBthCjgDWBgOHK7Ouan5/k
HzZSbZLIcgimhpQlgvqdgao91JStbCFd64otOx1Ukgow+R0FmI9l050gN7ESFb3ZNPMdZds41LQ5
9Y38N4tQLQDZQzvwrLVqB13jyoaBDIzko9OYP4u27L7jRl89QgRljQfrzxvwP8EofLuyYWQfASgV
helvn3VXh/hXN6n7fQuO311m5PGur8Irlc1V1LwGmTh9r3t/y3ozX03iuFDBMQcADX5wsEAe8gR4
9VhsQzmhdWU3OU1WcDg/54dRJk5g1gWK7DO+krvRLMp/cjfxNLGxrJwfrMMDfpqksTObeKXUUde4
ciQQCkY6AazEb1T2gko9HzPy1c66aOVI0DU/e6YPZgaNiXEEGMb/ZUDYCVTYFApQUfxzg//BrM+d
fmgcDPDQLwIt3I/IbCBfAeL6IK+hC7Pc+s18AFq3/259gvyjP3kT+dFOuD0WzPvlWrgcQXrwG0E0
6zw17iWE1MEuGhB4Xu5TN12KcVclkAuotZY/KwdlodD+mOpL09Tlj+Xm5+14w/5sxbwrb4Bgpmm4
v3rHuMZgJKshT1QMwzVxxQGqP3d5lD8vdzV7ultdKaZes0rQBAJrP8s0em+6Aqoh3cGsnFcfMdux
7g/L3dw84QCqnhfvwxbwGptPw5B3P/069UFsncoTn8CYBI0LSIJu60MxboOacZN70LeAVsSuEQRV
eO9kXInOaVb8P3kaFG6iDqiSB6u6i6FCRkpjm8dTSQEgmzNQaAij5fTJaiCN9WV5OnRfrJg0VK4s
ALfQbkPDYYfg6PcBTHcrH33zCon1VEx6HIgv+n6UB8M9j8NB9vGuab6UwzaPQRSbFnncSGJBUVLw
6gJC5R+89laeaX/Sdjd2vMoDkDNr7GMHKprerngYDv6u27eHZj8G4Fbas311eHT30f7tp7OzAgQf
9vLAg2Y37L6UK85DN3eKdTcjhGPJgLlLy3tQhu2E9yVygSdYC4fqbE0x6SZiE4FwCBa+LJ8yUdyB
iP0rKaKvy/tK8/lquiXDw6RPpgZ6m6KId1kImbyseyzsYo9y/DVKQ83mVTMuUZvj0DexSBIRjR3U
TKtdE28KwjBfpQ2oIT4ZM3fCwnJwXHvgXiVrABfN3KspFcMAxMktxOyDKrGHaEr2Ug6CnKFSa6/g
DXXzr9h11IRpB+lLCYngn0X0WFZXKJ/tnGJld+pmXrFs5NG4F1ctzEOOUMng8hcZ+aYnG2ZesetC
CNa2iF1Ar9PdAQyys9EH6N8Oy1tT9+3KsUyELKHKgOaN+q3svzrk83K7f3IwN3yGmixxEmHGoweT
Gr4Ub+bBuifJLvvq5AHZZ9ci4Cvnvu77Fcs1+gJwGYoTzEuqoBcFSM7XpkazMdUcSd+kpTsVGIHM
P0OHfheVPxr2ZXl6NJ+t5kQcMAnHHu3lwanq/jdrQUUa0KRYfYHf3vFMZaIc/RrSdV4uD6bjHUjl
BaBObXZ9W3yCRuSm4CBKVtV9b4Ggc2hwwCej/3mmcQxiUW+qXGSQB/z7+mMLkppyKOUBFEkAmP+m
KRRJgZLYNv/zvH24XIHnn3YZxbYvvAsXJQDCr8sN6x6CKqtB00BtEoTCmBS8B37Q67MMutOn9Fju
hbdyk9BtHmXeW6gJZJ7E1BQs2XG/hFjLRm+jZnMmDmFSMRZwB1DmBTPDUAF/H238bsXXQEUX4jbe
3HgC/bt3d+PVRyUyaAaK+BxyHJB4OEfjq2+s+PXbORXsQcW5QMbWr8oIHsD2Ouzt/DW15Fvf0gsj
5KeViuMk7E9WOwWtsQlqAptSbv2FY/MY2rFwDMnX3oKSXHpIYhd6Ppv8JVO5Bia8hG0+ZPCX0aHL
75tkBWl7+1HE1CxNCaUHZDawJ90x/jXk9BVCo4fMGB+dNLwItimXjOlR7HasoDvtSKwI6R5ieZfF
KzcEzVLjTfy3QyhIFyKOArN123DXhRV0gfMd1BR3tlNdDIfddV52aKQX1JG14oN0U6aYg2EXMbRC
4D49nkGZy9pBHDyOGGKmT4P3suyObp9huD78PSyrjyqo+WA7yWHYZVZ7oS7UweN85WVw2xPBQv5u
3mdWleRQ0TiMwCvkJeRBTHvF+DRfrmY9oIMAeYIMX866B2d4cRuE2lcOX83hqKY8XIirhlmLpu2Y
HKauCSAHH3TgFopIsdKFZmKYcnpFEByicwHfgRU4uX4Pa4XkunaV/W8WeUH7AS6UeykgNeEnL0tX
JlzX9LwQH45EyZrBoiDnOnhZGEgDIAHoei7vQl3T8+8fmkZdvcuEh21SZe9W8yrpitPRtasYLYoj
UA8+bz+T1gcI0O6NdAtvKWWMKcYp8rBo8hALaIn45PcpNFOGw/Js6LafYpPSGVuA7TDRkMM8OmD3
LNvvjhkFY7sp34aPV8yyduKc2H6CHuxfFX1Ps/fK2xTUYWruoumTwirrecqNMGjbeg+2wRV/qLk6
MbUkvxjS3AkNOESoOe2r4stkFUfA0YKCwq9cMyMDU3G1n+r7wa/2y2uh2UFqib7kFgM3F5aZGtB/
siEo263JJOiaVkw1tGww3jKYKkgF4ual8Va2j65dxU5n2kHBJrTrGzY0pWfmrE0Bc6ZS/GclhRIX
gV+s2nMmH8AJvm2SFTOlELjOewi9I3rzSMQ+dl+3tavYaCpGAwVe3nCozXPcY7Mfl9vVvF2Zp1jo
gP1FEo6Gx7v8UZzi6y/rhQZ3xjPfr72dNE7AU0yUCGZOqOjBfUO+ywLgaBsC4d69BEJkeRCabaKW
1tuQpSKO7Q4Hy4Z28ugHXrRW+P4n7vfftz1TC+szaKS32eRgfgKIwwXRPjmW1+gIktm38enBPtlB
EO0+naEQ6rze86/bBqQcqbQRPSpTMWPgt/CGB8m2eTRXsVMhSV77KTwa5B0vcAV3IbTZtn2yYqpz
KDnrnHA42JkHLbph77lrbxPN/nHnZf9wpDYw1dZJzeEAMdAry72vBbC70CtCVfO05pDnz7y1zIrd
2nVJHVHPywxReOiqXv3KD0i1FtTV7VDFfIcmjQo3xbE6UptD875NDwMvy/22uVds2M1CZFBsTFDp
P3IIlk7007aGFcvNh7ppBzJhUf1ix7xzDhe83PK8k2/Mt1paL6aYiapEy7Jr7lqIgOKd/1niHYUo
3U86rZa4/Amt3uqI/b15/Kyy0yzD3Lgv1TG94+/eY787GZ/tu/KY3LHX8v5M35bHpFlktea+Tz27
agp0VeeHCrJga+5NszfVEvsi8gtmNBzhRUjtJjQMkuifziQrJ4CudcVwY2p7CSpYEHyir3H6s45f
zfyf5QnRNT1P1AfDnWYOAitD070PSpL6uwMhZxFv/G7FYo2i8avChy8znOLQD80pGUWA4v1tzz2q
WGwH0EpeNzgXgal/9Oz8YPfeypfr9olirvkAyYMkhK8hMofUprOD8MmKWf3JgNza7orFQvA1phxk
QofmnyEI39NzdzYC7+AH0+Nz/pA/0ODFu/yb/1he4D9ZnRvdqfXzsidQXZpfO+Z1+BU+E6itP5vV
bjhCDvvH7/CxuFZX45JcvX34fQ2GqzkOHMWiBTdyXMrhS334jl0CvoNdRqsnF7p4h0LkcuWNODd3
a2jKGVyB/h6yyGQ4ZOwzrx9yBmHo+iW0PsfDidZrMTCdf3LmUX6wEcMvTa8dbUjVQuyY0ukCTesT
mcSOCbH3GXmqYPC137/YkXyAhPg9CVkwFWVQFOTgptOTHI3D8mrqJlbxBKVlCmgH41OI+JzwfRs9
c/O5jjfhX5hadR/KPMHVoB4OuZkffHc44qm8slS6D1dcQZdkKLfmAy4I0Pfe14a9z9P8ZajuUE9W
BcuTo/FlKmBLtF5nNCGcOzfcB2gL17syzO/NhG97ODiKU4CcsGdkA3wlYxBHP1G+Eu3TzY3qEFpQ
Jxs5rKWP9iQ+l/x7Ava3+rRpVlQ8lg3NVlQldsMhdEJIDVdPQ0mOsshWmtfYoArIgvB0y8J6PkD6
wLIQ+3+gI0TQ23tj3LnDyqVYcxVRgVn9RHJrSuaZT7pnUnVvU+2cmtK+irw8l7W13zZViqFXWRt7
FRKmh2i8z72HeEIB9IppafamqtySjrwVMpVw+oxmuxzpo6M31tmOuWl2XP56zZmlgrRwCRzNvsfX
Q7Tcs69SbpwVxXSrpIBs8Xy3kc7r6H8Z6mttrFiUblaUE9zOnC4r5qOwbR8M+5KFz9nGyJCKwILc
YJuGFr56lHvfeGi3ZdeZWisfyyTOnHmWie3s3PCn526LHqoAqwwsLtBoR8M0Nva06fAE2XibUevf
8zAqoOyDpp3xkNlPZrbtAqZCqiBRmVgjxS2p4vkR6ld3E9SzljezxuJVTBW8bOiA/wFBGvKSTBfD
Pxvsmzd8tsRaFFiz99Ta9670oKY74PJQmOU/Tjw9tmX4W6Ry43LOVvrh0uDQcLZGDICEYRC5IRR1
12ByurlRDDJP0zAvoMN0kJAaDsGxuetqsot78Tgk9X503LWkt+ZgUoFWIiqSvPBTdJSQY5yNJ9f9
jNqJQKzlnDQuSxVdKR2Pg8QVG9ON2i+AERaFfFveP7rVVc7U0LRyz2hwplql92+Xpzww4zR/lJbI
Pi/3oJkcFUXl9oYDUD56mKBHfzDyTJwNKB/sXV7wQyTzTaUkiHDPB++HjWQkLCzCieF13Mb7QoQH
4AJXPPtt4K2nZkkbIbIorf7EDhJx7CzoPknLzaIdHcLimHFi7m1EvJ/TKrX3ReVbl+Wp0yy7ig0j
Y9IWdYq3gEUCP73zxWG5Xc1dRIWFDdZURGBgwe04P2WIO8UcVAXDqST1zpb8uU9W3lQaA1QxYl1a
+XEcYem9fHykxqzUUQWAgD6j+OAMGdqVbnTTNO/tDyvv2H7e1JZAaKf23wGmz8HfxzaVZTCmFt2X
NWFeS+GfeisKIip23bTiujWmp0LEQhlL7km3P1T2zk6svd9/a7I1rLhuTpQbQxV5LCQSn11Gcld6
6Q67d3nz6FpWbve9oMNAnNlhF/etODdy5VVy28jYnxT/h1Usc8gbZVU8t9vusukhQnQxAW4a1C77
jHzKrJdMrhGRanySihGzwGExsBBjoN4QIImHEr03n947a3icP1JGN17cKlAsa3Lfj7p5+r/8aAP2
/Do+n7zrg7kfd58MANx3y2uh2UIq2ko6hSltrPDBa+9I+2UAVZBb/LPctmad1fL5KqNlaMdoOzUv
XN5Fa8EIXbuKtVrStmk2od22+embya4H98u2L557/LCD/NY1EAHM8SwHtQeuLbuOltveDCrAykZM
+n8fPY5PU3GZ1iCuugVUzHR0zD42PdhmOL54ZQcehIvXso3zoVhqF4WJ4YO4BaiDqH8ui/GT3a3e
23RfrlwcPDnYWQkXdsir59Q4p9FrVrxuWUew9Py9jtgQpg2mWiQ0nYeSvoZr6hS3dp5r/afo3aEo
9Yqztn/DP8s9pyClz/wtxMlz4/MZ+GHzkdwwrbTPbbBJGjI5umPp4nBlNP3y/5+Uuf3ZlX1ovwHj
V5umIvncV9BmvQqjCOt/eGV4/dpF/9atYO5BMczWskU8oGL2zazpPafROU3B6e2mKERkwih3RgHa
HNlDjnvbiBRzHXkTulWT05ccNG0PA6/Jo+U2a3UbusVWLv8khMA3qWjxmjLQjvFd6XuG8A9FTUWy
du/X9aFYb9xapmFERnQdoTZ0dGkJaGFWrlwPbmLb5vVQzJdPlSN7n8ZXIaq70akenGnYl7x85ga7
5iW4IEYyPVHQ5/kd2FOWF+WWWc+dKmadS5eOKDRzXkRW5EenS4u929fjEURw40oXt26F6EKFiA1t
yezcH4xXEym5Y+mg1pKVIEpMJWsPgxF+Ay3Mmp6kZjgqZqx0Wer0Xte8mmAXe2qrBKAuqOt9MkyD
rHEm6hZKRY3xdMrD1nTEGxmsJ7Cj0vNoQpyC0/H7iMDbA+O8AAdDZQSO79wZ4RYFgXkiFZfgTk5r
gl3KeuF21ZZBbUES+pUigbBGOKXZ32r5/BAnsuWm476QKY6bo1tGk39AZJ18W95suvbn3z/4NKgS
geGwEOTFlK0AEGFyJ/80GVz8Xm5ft/qKD6gdxwsbkvgvJY0mGUD7KCvuWGqh+K+hdrpWRawbhuIG
Smgpp0UbOS9M9OSxdiz2Frky2y8PYl5N9So5r7LiBuqy8jLHk9Fr7oC4XSStewgj7x1bLHqF1spa
sEQ3CMXwndFEaX5Vhy9m54npyFPTjR+aJqyqDTFMjEOFoJkDtDgL+n+cfct2nDwT7ROxlhACxJRu
X9qXJHbiOPaEFSf5QYibACHg6c/unDPwp1jNWT3tAWqVVKVSadfepH1UPDNXQ578hqpKc7UasrHa
jhnYODQIu/tFsWjysORkSa5BWR2w69EwtSWl4thONupsqVSZU4ojJe8L7yejiFJy7GmbxqomZ2Td
RytZPi0aaQDiLNonESfQvs2SQoTpFOLkPb2bHMHXloOBosAo2zwIf4lBT319CXp4AQydBOMvv0nC
Jc5++ANHWnRQIkGD13mb2MaoDUywceya+IE3ZJxZ2gCPXf2KfUYCKMBSgLdDDUKTjYci10JZfk8a
GVHSze3TkkC8ByWI/DYHOGC38plvlHRdQ1g+H6FiXpJmnh8QhWswByzkcsiW7OecQVHt9FK59rPl
+MLv2ygwCO96NrR9rlk4JQ/oGzmH6/O41SyPpxGJp7AuyQOujct4LVgyFN8JX4P+olszvmz4vSN+
2Yi2duZRaAYun0SGfgLWeN9bD5m3CIW6xJVni5DNNcwxq313ljAxTlpWAX1QPl1jaBnmmY/ndN7z
sQV2cRqmACrY59Htw3q2jAydGDMyBtLHZFWPRi2N+/JthTWSG8v/UT3kOIAVCfTc+Q3N6u6JT6BR
Sw2e1r8KFenyPlvr4qYwunwsBwFacaRPrPeuzThspTSO3W3rzIBdCxOWIntoy/qblhBVK3r/85qQ
6vr03nat1nHPv1staig4BTPhP3Beg0YZpLN7o7EX8pyJrxPdYg9xXGkiKxCIoa6V35nmcQmm8nqZ
52kYUukx5M1FWUY47KRgxaelqLVIS2/u8OZ4eoIO542s+IAJiTXO8/4pmjQL95Cz1b/jSebT4fT3
XStkBYdMlDRkTRA91MUMlvZhbMIdSeLkugCrzjkFhOMWtCIEiZLO98UYPEQ1XAdYMF2qi163y0ac
diyPjZyDPDHYmWSB+xOY8qH2C7ovHnrpAAFmMPLLad/VERD8mzdOh9H+kanp13JIIITzuBC9QpoB
/M0QJAWsIO1oxDeOOsfK29A5KPmBfzyR6wMlwPBeRCQM2LrzoJNSb2mtfYh0xsLYMLpojCgSxSHD
1Tmb1CMfSQ1YWi6Qk1Tpoke/vsmzkCZ/+mEtih0dQ0AmMtFzcYD0OtP7sM664ll4STJent6Qrmkf
bf7Oo3k0A9wKiZMnzbz+gaE/GZ1LlMstyjbX94+/v/s+ZNYJUHJ98qCGXnl74FqBwJNzTra6L1wD
WLFC5yopPaH6J5rp6EYvICBZVTu/nTaPa+tZ8WBgdaebkuIqlbOB4m449m1KRiUhJAuxoXkj7LiG
scKC6Y1u/SIPHwZokMR3Wdt5aOvz/ew2nNmwdVdwjWLFhVxlo1zQd/Aw0GL+nAuP7JYEEPhR+Rsw
EMdi2GA82qw9g741e1BjQJeLvMvqOY2KwN9YDsf58w/wLgvQieWX/RMhw3Q9FKCgNaFX7IgJ831f
TNUGIMc1j2Ma/m7XQl6oaArwej0o6M7gbVgsU3Qo52bdOmcc+byNuVN9EK0Sfa5P1Az9bQINCsim
w98pjrk1WR8KJIzmqouYXPend7JrRMvRCV3iMguH/FF7PvvBMphOZovc58Rv9gLyVnceyZON/eyy
3/H3d/bDGQqcmk/Yg6n8eNlnXAbtPos3FR0cO5lZTo+LTpIEJM8fo7rtdzDZct3OVb6bcH5vnNSu
KVieH+kaIjSIs091IP2bqF68+2AMth4QHEeojbWTbRmYgs3NHWpq5LruqDrUFej6atbRCx5Hx4AP
6tURtES70+v/F8HzQUHC5kyLPFFDbIx3SG167yjnUS7Fk9Z/ubVVh57u9CjFSyFM/2kcJnm/juJA
C5IoNJCv3piG1MsveOdXOyAwICU0Tu03mgDvCBwcafe16VWUqmJM1H3kTdF6qdd1LMvUK0W8Fz4F
76hn4ji4NnEUFJ/mlsvxnkwla186HS0K/FdlQaA3bajINvJVxyLa4EAZK1X0UGV9Mp4HLWaAdouD
13sz3bhOOuLRP+jAZoqrsqHhg6QVeVzMSHeyGPj9soI/4f+DOco1jhWPRFDlWTI00xOBrrRYwJKo
W6jaBivqkkG1fjm9RRxeFRxHf+e1MhJJPSLzfqC47U+XUH1WC+T0kLSm/upt9RK45mIFIt14K55J
IOkjPK/+DMqn4EqyqtkNVOJs9SUY+M+bjhWEiMjioFoEfWiHPvQ+k5gNMagnAH2/YjM345l7zIpF
w4h6WLZOoGrqqmUHRSp9MQ5brLquDWxFIS3UPEeVDh5azdAa1y1jD8ahdgwuTtvI9X0r8aCU5+vg
T9NTtsrosGRe3qeeROZ65hpYKQcFP0cOWbDuybRrsFzSKOnNQeNtp/2+BrkaHs6ahg0u1JPq2jLn
yUMXE9AsBEY8V6zf0u1yHJ02vjBiFZV13clHJnDVQcvQZT7gqpPradyTJtsFACFvbCaHC9qQQ50H
VCfLOD218whFTmiKGw+39yIPns+zlOXjeD9hdEZd/ZHlcfRKeWSiXTKjyXVjQ7kmcPz9XQxZsrxh
kIGTjzIErS6a5trLbC6GdCzW5cwhLL+mHdJ70G/RhyVu60/LGo5lSjIgs/uRthvNuY4gZfO7LVDn
jftWIz+L/M9C+PU9KI/BPRjMS+pDyem888NGIJJkouE8YLlZYVq81XLqdc8D6VsINqpaLLtJJCTc
Alo4SlM27KSeA78KIQ3xSHuoNGsgW3cqDP+0VfslQmsvUAxQQVpCfR1Xza/T281hRxuNAt2WJelE
Mz8aVdABdfGxNvsIhPjDfhDRMkPlq/C2wFOuvWcHM+7zquvK9SHnkAa9YDHItclCc7LPo4ScF9Fs
3aAFzVgeISsutNmEMkFgPkEOuTp0K/RVz7KZjbzMS7oYMWfl1zZq6b2RWSJSIJGrWwGgwv3qZ5ua
gQ6D2UBFjDT2SYGC5DDyaNeuaM5AlejgrTzfn56LawQrcRlCUbY4EvnDUPbADkXxmHwXfeh7VyvY
aLfI+FyjWEENF9sKwhhh8EDCMLw1JApv5RzPX/OhkJenJ+I4KP8ixt7FtUh0s2RIwxA3GymvcHcO
8nmX1BVZzlFwRHXIhixG0A3hbU79n5Cj6f2j0lEkLkvtt+FuUlE/7QYoVBVpqev8HPHZ45BW7iID
rgCvIMFtjQL/qzFqHb8XfpnLjYzSZTUrfZEzSJqTjge3EKjyK5MS8D4Gd5Qk8xZbpmvpLZ83Bjp+
RWfWByidtWyf94Z+Mm0uIPEt2ZkvxTbGkbdkLuqGDU/DSsIRbVcqiw69yCCme9busoGNkAFICtLp
/I6XceWniitA3+c1bDfWwRWGj9fQd7tXT/46ibjPbhVl1a0EIGWZub+XqDldemG9Eewdq22TsdEO
/Ll8QPWnRXfpD4LGrEs+xVsXcsdK28I6ZTtmhK3d/DB51bCrKWgc9CDIZ+Hpjf/vGsHyBnAYe00j
hH7IyxXoTwiZ7aA51d9NfIsLyWUhyx9IUaBvEyJZTwPcQe9ltUbPLSvGbuPocJ3wljfIRLQZmVry
AELI/i4KYlPuTKtn7w+fKIuQ2+O5UOISBI4dKB/ETS6ex6RVwzli6QgoNocbZVr3HgRSHvSKeJby
bIyf5TDxjUfJDxUdIx/1l/9uZNXPzTQHmfdAaFDqw8JAZPA/VoRANOdg3Q9f6wVFugu9hgtSnACa
FPEXPFJ4HC1HZeEjeWMKPTEZyvDMS+OpK7YIpB1wImY3MjAPoqWETubRREmwq6FheEGS8KLNk3uV
BH9ayYsbXrJo1xH9tUJnxe507PjYt5mNYIxkzPgyLONDLbxxF/Gk2pFgIheKU5LOwRZQ0jXM8fd3
IaRupKfUMuBZu+20eqAdq8RVnkc9uTCSN8n96iEF2ljnDz2RhDaCiSemy0qc6AdYtblp23EcIbsT
+/uw4dOP03b7eMEwyNFJ381Igdp46PJCvEVA8+59ShfINsHlRfZ7aXqTag54oxx/+CIxd3Kqvp8e
1zU3K8rk2ovK1qAUGlXd9yFG9Rp6Z9/7KdpSKHANYAeZgSO4ABB4aDNkdTRqvmekLncBkEcbYebD
MAbLWWGmNmFbGTIUb4uk5Rv3oqVKOxCgbrwiuCZgFw0yNuHhaw0PGvQNfydAFMCfJYQZz5uADWpi
lWoj3QQwUT3MCQqfshnTGT0SG9//sGJAQhvTNMaK8NrX8i0aKLqMPIbuxHSiefIDTX8DVEZlHO+8
dnk6a0vZCCfJpUFJlbafgP7U6VEVjASkuvDHszSF8PRp45uWsYySTK7tJ8b1D2XMitQXV+ESgsMb
JnPsKRvhRIAAK9RSFz8I5d0Op3B+GDnd4qdxbCkbyJQEZSv9Zi5+TFlrUIzIurSsfDzrKVGfU1mB
iSy/xm19NmuWy7eaorwydt0vJFzhOQ9S+Dj9b6zipKwoRAXbT1DYQpMEh3C1l61bjXIu21v+TENt
cjGr4gcqsOQ6FnOhEJQqslWJdX3fcmgeE1AAxOCMwXOzuuZaxOgRqrP28fT2//BoAsTFSgrakU4E
+vDZc9vMT0Rm5hs0y289DzKuHXSKL06P4piETcPlCUCp2yDiz/HCxJ1EVoESSpFsuLDr69ZFeaka
sk5TkjznFCxinpH0i6F1fjjvv1uHN4+KHJzaLHmei+jLQhp/FwHgcnn64w7fslFHeNtLqrnNs2cw
xI07EDl+qXo0anjxuPU87lrgo9HendRCLYSyaYqfhYy/GRGsae5h87MaI8xNEV2dnohrDSwPjkxP
A5o16r6GSltwI0YoH+LFK1zK82KcjS7SVRZBioAkz7XS4T5sR/9N1WrZoqVx/X/LjacuKYWuuuS5
hQjpdTKw8ZcpvK0nyw/vFvAyy4nraayXAMisG9F0057l84MJ7iXSDK7NU+uVZH8UvPTW4pxSOAo3
llfrhNRxXov4Bxv4cNMOYIxF0m6+9xAh3lgPx861gUVLHI6kIG38w284u+7WpLr0QVWykx2EI07v
qY8xP5iG5djRgFdNM/LqhqpoL3T4BxKbXzT/QuP2xkzmiZThYaga9HnxaxqCmW2tX04P7Zqd5fST
0QpMPk3xFk5IBPYFQIkXaC0rgeHEjWh/ehDHnguPg79zTdKSQfuQlPiR1xH91YJw4HMQ837r5HDN
4Tjsu8+rTIk+AlDiuZH9r4LmxV418Vu8VsWZ/9/yeSbrKCjXkj9nZa6fdUfAuyK7b+cZh/733+ux
acFdzuVryXlw8Gfd1enUFtnW5nIZ33J4sWoSxYuuXpe6L3d/36OqBrxA5/17y+F9HfZybZbqtZkq
dkF9vOJI0y8bhv+QfxYppY0VAvc2j7WXyFcy4KUItAK7fjLXQamKNFjnJ2+qr7I+vpyK6K5ElBnV
Flu06+Jno4hGzWvgHlT1mof56zAM6Dlgn4u+ucFtZkyn3FyawOx7Uv/K8eNpY7riAPsnDuDjvlfJ
15pN10uAPD089rt6NEvXKCQQ6p5/FpOEWnFegAsd0aFCByWEX7buJI74bUOOAJudmeqofNVjfw+p
qJ2uojgN8+o7CIzT8ChJdrTz0mypbjhObWaFBu3Pna4Cxe5zBvD48ZGpGOlFRsevPUMN5rRdHS5g
c3qRvMsFyOObG6UiAsIaZY6IsC3dS9fXreiA5rPgWLiWryJp+zTvPf6lQHfVz9P//cN286MLWPFB
KlAaQYNcvi4d3f3dDk03X4LM5vKvTzRlsENvD0r+Q2R21Tpdx2N9N7P4JSqavWlxSIUQdzj9ZxyR
1kYk+XFCO4/U0DXEBpS7rjEIU4M/+j9N28bnnek2BmngS0O5UcH93wcnKnK9E2tADnG91X7pWDEb
8ZPxvmasTeg974pXpcbwU1VHw8ZzrcNG/8B9/IyCn8Ekb1gPU9wsPI8v0UfK6EUBAZWtZ0zXFKxI
QapwUvGasQP1q0fSkzUd8/Cs7l1gmK2kgCTMz1eFj+OUY6DnWn7KDDeZs/aQzQKm5oXOXs7xcY47
/FB630FFP1w0tNnKoF0rcLTZu3zAlJDF6kqMQIMuSzNUd8kRhdHXckuL9vgk8g9MDgayXF6hWbvy
64gdlNcfInZDTfStjdlFm+Wfq4h8njq2UeQ8rudHI1ner9uI6Q78UgeC+DjUuNdDKWHX9gDjRPSP
5v7u9Ko44vA/VGFBOYU6runPKDjW5L287lK88bEdHh7YU1YtWxQRroGshKHoVTBqMcvXudc14H9o
dZ54qyHWjdRhXfjv0/Nx7AEb7DMOkJ9euwXDhPlyHYnq0kRzd482rq3MxzERG/BDphqia+hFe6uA
yU7SvgIofmg42UHwffwMdYWtJMg1FcvVDeAkKkc3xauc+ulaBTq+pgLQwRh9lhs+6YgmNtNYEvNE
hRLHftdO+Xcie+82NNOZscpmGROtNJBXGMkbSsLjIcLmvTk6yXkLbTm7CNuWZJAAf01qUT3O/SIO
IBqoduePYDl7LsYiHnqvfK3nOIaOb3+/LLM6dMngX52eg8PJbYTPlKjClJrhoj/Ly3lBS0mo/V2i
Yki+el2qQrORTLjW2boL0HCUaCDRyZsQk3+llEeaXaPUuqUC6oiLNu5llFxkMgiStzH36GXp5wp0
Zh6/4QFwygBgZ/tFTusOm+EcWmhkRzYOBu/3igPFwX5CmCh6hvjZcuAZjhNeVc2Gczj8zwbAZPOS
+AVc4s2bo+ZqDrzkog+a5gKzyDeGcKyLTdpVF8ug9Orz58nLoZ+ajwOB9PK6SRvv+r51oC+VGT1g
LLM3LLZ/NURN/BiBRfAMmr/jGhwN9+68XYiaWt+T7I7jSekbV6StIdxhziHIPH7e8nBPmjzwxFq+
kjX8TFjXXRRm8g407Nm30/7nMo/l4XQwRsh58d/0Or6tEze7EQf75emPO5z7713vnXUYIROwTSW7
o4n4nbV0RwaUV6jMoWwy5K8JUVve55qG5d2GLxkG67OXCgo5zeURrrPu14CzjZm4HME6ulswvWVj
n3tvQ9InN+jUiKF35Nd5OhXF1knkGMMGuSSA+nelMt5bV/XN5xI6XKkfeMM95eFWQc9hJpu/K1pY
w4UZsjc+TdUjn0P+2yvmrd3qSAts/KQRTex76+q9qWnQl0UHSe0RFzPjIQMdZ1yiT+8q1zDH39/t
qnKKKjGUg/dW4N1klw1NuB8SELqI4f/GV7lRknAZy/LtFiLaYzX48wvIKXqy01mZDQ/eHJTJebc9
G7Fjpl7HEPry3kI54UVyLu/nwgPCFFQkG6mtawqWd6PLLISGg2EHs6zDz44TfuvzpN+fXgjXhqXW
QvgrND1Xnr2JofMuQ98M3/Xc093QUXLmGlh+zcGikqB9gJVpBBHsK6Jr86eA0c57NrThOHoZsmSZ
i/wX+P3FDx/drFdj37Df59jnHzCOmeXq41UyLFOmIKW7U55EdWkZ1QGUbsXF6UE+XuJ/YDXRxIY2
ysHyny7I1lAT9AyIcrxYt+vWpfLj1OYfBA30hGnb9jLGEN1KnycFaqN2CO/yssyujWny321TJjeh
aDYq8x+X4phNCrZA52WJunh5QS0puus6v6Q7Va76TgM+Je7qBpVB0OokDYBh45L16KaW5bil0PDx
tmY2YRhaSoaOr3p5USO2dTNkX0Cww2+LSWyN4Fqz4+/vItggeF4okDpAL7UR4wXhhlyihrWxqV3L
ZTm9HrM5MmKEz2hQ7KxAMeIZUAZzdW0qSAeEmZh2czY14SVARNOWNIFrzaxgsLRJo8ko1pe8NJce
X6/C/qWCWmWCvD4r25sg/KboFunOx0cAsznElCDhYLop/5XzMrk8wsiISab7umnvqm6Tosi1EaxD
P5kzAdarNXubfECrErx3Lvt5jCUa2Zo63jjNHIPYtGGJlkNUR/Py0gD3nXoM5czmWHqidDzvGYTZ
bGELWWWzMt9D6dKbVEoDI7+DJWWLNt+xm22esGiKuC9lkr2pDAzIl2uBKYxBEW4hB10Wss77es3z
0qd5UKa0MfTChIDuaLBgp9Oyhcx1DXH8/Z1D5mA57Puy9d7KaORP8/F2A26q7j4v2FkHGfsHTCez
IYrYiKdy0UHKctxlehyH3RSEXqD2p48Chwtyy/HlLEkpu5De1RH/0lL5LRvxjC5yxC12fLlp+2ba
iVgd1nounk+P6bKc5fYDarHj0vLkjZee97L48behytpvStVbXTkOX/8HTFfmkVm6nh/03OzlAL6O
yeRpUJjLNS7OqqQwW6ISbC2lH4wke45Rf9/n0I7d9QQNZo1Cb+5pQzm8xIbUtWgeGtsgowdJ0FqO
47TZx3G+RefsMJINqAMmzIfeQVj9WkQ8fZl0HOxLw17rHFIFaQJIyHnRykbSBe3Yak95/K1vTHvZ
McgioVEu3xdF9O08O1neTspxDpcloHcEXXL7hQZoF6WbdwfXKliOzqXyUE/UETBiksidAWtXyvnW
g5XDGWwUnRrjIUpWmr0d/UA2uK7ndXg3CjzrnTaOawDLwzVuPKQwCT3kOQW+xzNPVKHYmqzy8fQA
LvtY7kzreahKyCe/gTJ1ZvusDcvuUOp1KDdm4BrASuj1Alj63zKcbMLA+8lniCrf5siJt/RuXANY
h3ZLJhlIvH689HNgrlZZ0Wuv3OoT+bigwWwkXQTQdRM1E70TzXAvJzyqGFB87qNsvAi88NAPcbA7
ayFsNB1Fup0UrSd+UFGCQ7LN13hIk0wbtpElOuxkE33JUizD4A/dCzrB2lcIMazjnovGbL0ROLaq
zfNVi8yH8pgXHwgYty6yoMlSjg6udLs47VqM48jvDm25tIIkeOw6gPM836N6T9PWtOZSGrxvo100
SgUlZ1rraMX3Y3Gq84Ym+S/Uy7zkkg1eWNytniqnjfV2gC7YP5xekMHxcVvkh2P+DJq/G4hLoLO2
u6vxhL1o8F+w8SuoDdM+4xv1B8dFwYbbKTAU0jEZ8l9LAWDiGPIgbYz4NDTr8Ai16eZiLcX11Hjo
rzxvU1vOz3BMTYOo+YGtfpTSTgxpJ+vz4H3MBuApj2nhr4q+HN+Fi4yNO8GqrfVxuIuNtlOKiCCe
ItQ6Kl5/RTbdQMo2yB9OG8bhLP8A7RpRQyyxSMpU+utPQF2yPdP8fs03oXyu/390oncbOFqGYBbC
818UVSUkHqfoxgMZ0UZUd/1/69BuV4ApS8YCMOrzZAe++hiMrqjyrkXy+zwLWc6+zEeWVTjICwXE
lQ2ySkN0UIG7zV8uzxvBcnGUqUWEwi5KvCIGr/JSXR23v5eVZ55MoXV4M9VrcF8OukyznvR/8rlC
s9kuqQiQ8fvTc3CkgaF1fCuWEF9Hhr60I/phkcZmKbj4+VPQrz9LFXRn4TxYaPlx7rNIZmIRv1hN
ohRVZQ6BdLD4NgtoH07PxLWjrGM8IawdRV/TlypYi6t6kf0FCAc4aPnNFi7b4RI2wK5u0f9O5VD8
AphcfWV91UK1IUN/91kzsFF0RktTE2hNHI47diDkfyxMih2Iz4eNaOpYbBsxZ8B8VsNG9KXXweuo
Sb5jISD90Hhu91W/2driGub4+7vIIeZGBCpg4ofKmpe6MeW17ukzZ0t1HepqSyvWtRiWf8sgavmg
Eg6qCh4O/LWWYS2fs2KzPcFx2NlAuIU3sVFND9wKib+pkJMDh5jJTpYIgt40PyGhTnaeEO3b6eV3
TcjydsCklz7Je/ErkZ3agyyx31dluaVW7VoUy9ENqxYQL9bswHBD2osu4//LBBQN/GSh14Uewg1P
d+RYNuptDYUp8HgHCio5g/ZCveViQvoj58spA3mzQofsxm522ctyeEWiKZhb2r7ofgbK2x8AKVn7
re4pxzxs2FuR0KiMxCR+qa6TAi1gIVTrgrDYxapMPvki9i6GMc8uTq+9I3jZODhZe+B0bCvERwnW
fAq6jYt8lcNlF4DC7LwhrPNcTnpYKe71LwDzQZdjqMPqKi7nMrpdKI23sh7XRCzfN+A6yKQp4wOo
91qk2JW+zcjx9VZUW4Hese7/YOJCLwx9VQcvi+Qx+lZA7RbKUexPm8n19ePv74IXR+5KA5GxlxCo
D/0zQANyeBN6Ova2ylMuE1l+TgIOKsQ4w+NIriE/lpIO+mbHIt9wXazVFveFAw3OAsvhJdeh7qVs
oKXlP7OJj5flmiVfx8yXuzgHssv4wW1Q4UbqB60GNUqzXGaF/H2eGa0DH5d09EmYsX5ZmrbYl1zd
hAn4K8/7uOX5tTQLNKvi6FDn3XfVU7ObknnYuFc5lscGwylvViWUI6IDQF51Sqc6uziiByt0hJ5X
2bXBcLrAY1EXiOgFNPp6h/fi4CYBK+rlWcaxCa+Gvp3RSN40LxkZ+1vpafX17BYGZoPfqnpSTYO3
thcAUxdAEKfVQDWvzre0sx3uZ8PfODgilnAl5a/Mb1AQBqvd1IBWAcRNp63jWl3LvY0SkFxZZfzC
quwaFXu5C4P+4JO23BjANQHLu+dOtEDLF/UL1z4eG73Ai4rUKM6uTk/A9X3LrWtvmRcDpfkXyoOg
vqRAUJdXsQcij+fzBrA8NwwaXPsSWaLTTc3XhR+PX5Hyjmftfd9uu6UqIO0w0+GmZhHkp8p+15Bs
i0nqY9vgie2/sVvSpo4qFgw3poAcCOHJ96DfbJn8eOf4tkpAa/D0GXhg7peV5le5zLNrHbUircC9
vHEBcPx/u1gIcP2kj5QQN3kl432bmWGXq63uP9fHj2nuu4NNDF6Te0k13uSFnlPWZC8eKbbeKhzG
sWuDQMQKcLt6ww3YT69UUGUX+Vh+i5U87yrs28VBU/D/Z33Nxe+WIZMsglpvpEYu0xxn9c40eTiB
PrzBHufJXN2Z1XsZZMI2amYu0xwHffdxWRZo2lkTepsF5e8FrHQ7lfdvlTHVxq5xDWBFHGTUTZct
2Jj5WuHa2C2HrKu/+3681aThMo8VcpCfILfm1XBDVjXtwBrS77vjEp8Tb/zIclrIEYPmJJPjzaDz
1yg6opHnzRuv669bmUIfJXHpAf31p+kVuagL8hmizeq8f25X+GjcRGsyanrbovEg2ZsRbaAp64It
pKVjYe0aH+HdtLJoAZdYAU7mGsolKR5amnReit+nbe8awboTMEZV3DcquCUrynG7upRG7WToA5M6
Fgu4ak8P41gFm6V/qZa8XVFkutWS5TsTZS+j3HxgdH38OLd3/sU1HrGbtezzlGakOkxxIchOkrjb
UjtyZNJ+eBz53Qh9xNU0Tke6ZUg0PM6dkmkp/WeR9Yd1KKoUqI/rqq74DlhhtW+Chuzx4rwRPlzT
s7w7hBhcLOkygMw5GkZzu/KyFJeeMkv15/TqHBf7364Z3y4B8gn8zUMRw4ChH1eHKvR+90H3PRRr
tPPH/kcdbMkRfVyDADvefw05VVOpWzECK5Fo9H4UY1OhE0vxA8GjJymSLVEV17a2vD4nvYy07+s8
hRj5Z6ma6qbi/hMbccU5bTPHqtiVQDZlkz/TCiPgpOh2UIJr9+GC4ul5n7fO6gY4tWVufRiqz6MV
d8MuvyC9f17Lmm/XAaNq1Pk6Mvz7vJ+fVIEH4bHUW7ZxWN9ui53K2vjlHOLrSa3vi0Liv7cLlNQx
ifPMcxz5nUOWWRGZPClQ9QmogEqT4l4xPuJtitXn9TH4dvGv9tqoE2WF3F2y6BCiu+tiBfn1xUzp
FlWtaw9Znj2iYzP21YghMs7m63Il6quCvvqGkVzLYJ3aDfOhCUJ4UKSAXzKRjpAdH6gX/gHE9LwS
nG8X+yoOYlNTlzHgW/74Y5aDd1/gMriBsXEZyHJj3U796LEeX1eZ+K1LEKYHecPPs49d4GuLoIyp
5vg6xBXiFF3+5GKoZSvTHJeI8/Dzvl3Yy4xIoMY3h0UaztV8Bya/8EuwtsN5cSiwDvAhr3XtxR3H
JPCE6XMoHad1EQLJeZan2c2tXEM2zLQB5LShGxZdFAtXkFDIzgNr+3Ypb2mCQqE5mxUpLyoBSKb8
BlmNamOFHfsnOP7+LkwkgxIhEgH8+aChPz2e1ftuKrYKxA7/sttaZVhGvO47/HcQIII/h+TiRuT9
4XignZc32SW8mTesG9mAzdP1a5hqkKrssjXbaotw2cc6jrNZE4EGUwSgeEVaCVk6f08ifV4p2P8r
m/HO/Bqk2+ij8rPfhazbFPn3klbak0dFi/Nqdb5dq2v1QMsoCLPfaLkd97GflZfx0pZXrNVbPXMO
I9nFukCNntAa0LKUDtWXDvLnV2qZy/OyO7tYpwCpqRfaYxMFhN/VlW72bPW2eAsdmZ1drAviQHsQ
McXXj/lqHQ73+cButYeqhVmbqzra6sl0GenoI++WOh9XnYz530i9NOIymebiKhq02YhCDlejliMr
UVVEkgVHGVX/h7Mr6Y0b57a/SAA1UdRWNTmuzuTEzrAR0olDTRQ1kqJ+/TvK27gZq/RBmwZioMkS
ycvh3jNo+g+k26CDG2XyHPbdRtlqrQvrMGbe4LhlPep7A0eVZEyD74QLlcz9sE/iEeKX/x2jKCgU
Y32Kj6ASCzXhkCY5EtjKPuzaqj0rmrmOjOsHJP0FhafPGg5eb1xW7mMtujZXtQYRNcxLCOsmysEd
i/B+GhOvqrqtK+nrSGTXpqbC4BvuN3UT3MsGmumZSVpNLiwoTjpXZzV/bvDPCKIBt8dq5SFis1Sh
MqFN7Gf4HAby+3Hk8Ye4zIYfkEAGXLx1wg1BgpW4sKmqAXR6DQkM+iE+sKlIpJBTkOHVc/sz1ppf
Pu9F2JG0deHqu+wefQexA+PAqq0B1+m4r3krqmEKISTcDdS954fIBaSeyJA21zrdd7zZXFXPlCng
hBV+flUg1upGV6dy5FuSpCshbUuxiy7uqdeZAGmrjn4Qo1s+irKB0UvEgES57BsjK6rzFNfdcqr0
vTZB/2MRtO8PXV+bL7ebX/sGK6jLbG6h96EUpPPAa9L9+BUlXAcK4+Xn2x2sLSHrjg0SVBuHs/Du
pYriA+eZOTgtUoi3W1/5+TZBlfQlzSpkLe7BN/v0x9s+Dcd3/oSyy74OrIcyi5tJ1XiM3yNDspT/
NVjgDV90VGlmPt3uY2WIbJIqJjON4aOl7oXu+QnYnOogp30ypK5t5yHLwaddbRRsKumDV/kEaZ59
cnWurR7PxgxlkGJKz33jjxdEGrvkpHgIi2FLAWvlgmHzUY3XuNnoeughBwQ1/wii2F2L5PMiu9dl
4cbJtkzmKwkqYp3NkqrZ8XsOO5DlcOi88j3lzT+1UCcvmi8tJM26TY3Etcm24jks8Qp3vBx9ubI4
dQP7HAG9u28hWcEcQc9vAFvbwN13SvUxriC435bThrDAWqxZkcxojsRq3s5ZImleJ0t9k+IOkyz1
zdu///XZJrZUPBmHfh6ki9/fuebjoroGJ6Uz9H0eqGrfFCDa3O7n9S8htu57j+q7N0iNL3Emlx/C
wuhD2ULnvRYz3XV0whD4v0dnLWrIDgHy/cuwTp8CCLDfD05bf933BdbB3MJ+EE7UM0ZKipmc0lr3
l0z1zoNWdNfVAoTF/35AQB1fwPEPg9Q1ITmFsUKxMBPexmp6PeYgYvXf5kXV1xnxYGOVtO54Ep7j
wj7+IyfZXQT6fOI0cIVhuxxnCYmtAB/brir54KEzaPUGj8AYmDOdBd1YT2vr1oppnJi54ZVyfgXT
5CQxKUaIknbtRXOIhcLN8IOLl93tiV/rygrxsITHNayMMPFAPpHH3gB2PPBsOrI+8w5KtfLMW73l
DbHWmxXyPo1SY6oUvc2muAsM/57R8rTs8ZPnnwjZQu++vimibv7fxZBxNWgt25InUCd9loidgyp2
JhGJTTYlBtxC/AetD9A7PsRz2hzcYOth9/pVn/zFNa3SIBrgaPssJsgZ5oMIygQyXdlnlAXaIxYe
uCa3535tlKygH6HGEbjgnj5z+P+8yUrsVgmDy+OWjtpa+1bE51PP2rIP3PsyK9633qK6Drbhxn64
NPL3GUtstumoiN93Bc+ekZNLL80IIc0yY/QctzrauKut/X4rynOiAtkHuKtpDfnhlGXzu0ajHnh7
9Nc+wAry1AkcP2qn7JkZANnztoXXfAPKb7dpxrOyJdq00qAlo+8b7FQo+IVfFinJVKp3s69+QHzq
8xDWT64Inm9/zdpYWZE9R96StqH8eRE7eoMdN/8k/Tp72NW6zSw1WdWkZSURwW2TE/jECrDFmjiZ
Uyemu5L3xOaXBgWlLqeK3Kd1c9VD1iWw5du6d64Mj00qxfVMwWjEmPu2mudDUA3IDFGkMPcNjxXI
rWoZrOuR5EaNYLzoKM4/QWlqlyElIbYtAyhtzoTDwOUJStfVPzQPjElk5IMz5dK+3brgrMRDtAzd
i9zAWAhDMjgjPfcCrku5hqZCGJP7GuKrp33DZMUzKWLNZT3Uz2OQy2SswVlVE0jK+1q34pn0DdJk
Ziye2055B9MrlPb7TRe9tQVkndMMj6WS+qR+NhBVPE6Rbz7SwqnPt3/72thb0dtnnEmvkO69INw7
ihF+McDgTnrcysysHGo2UMwrfd0NnJXPw5yypEOe5trR4EpTV32IK1lt5SxXPsTmlNKoyZughVs3
77GIJICBJ5xoSOZr59uuobKBY4GLPF9gHHI/eqY+sdyZ7zg8wcO49/YdDDZyzJFqKIaoqp5lkb4d
4pQeOuP+jicu9sWB7dYA72hIMsSlfMajRf4Qg/HbS2RIVG+0vzYJViS3CnJenEf1s0jhqpTDnOMU
tTK9sLoVG9nvlXD4i0pazo3kIHI/B1Je5qlLT/9DjeNPReyVu4XNGi3dqvNmGkz3sCzBBdiXKNcX
SeUHGqk/DrdBBEoNq5eHtiuqqki0mipz77fR0DWn3IVxjXdaZP7K8KJj1gj8T3nOgZRXY5G2P9RY
NvO7ENV01M5J4QL+SQX5ygsJdqSsROg3Rzf2hPMtn8FE8MbKeShIW5dfIdw7uPKe4DqYXbwSYGag
bNoQImcnJ3djSAQLT7vN56qYpzFORDfExRkGn5G78aJemVobQTbmRQ8XCFk/59UYHvLY9T60hTbJ
ALGkjald62K5zbw8B6Km7Vundu9NPtKTAYPFSWo3aN5ifHdWEuGm899OwgEKA9wQ9TyzMD1qP32q
Tb6lVLGyOP9Cj9W1olAVcO/HUb8bcwAE6wnu5rv2H9ttoYzKltRKuH/qDu3COacEuYwI4ie3O/hT
wXhl9dvoMT+SEAEnbQWDntiUH9s8/kCyCfJN1fC2BTnqMGK9Hf0WvnkqbKYkbGf+xgD6dwBy/H0N
ms6BKOcAoRZ2cit69FX40FfK3AOoxo63f+TaIrGOctgJzwwLUT1P9ZgmzTSxi5cpaBWSLN8Afq91
YZ3n8GnplHRG8RxEDhxHFE2KRdYk8rOta9taD9aZPrlm6hqYxT9XvuDvcoHwhXcKvVdwZdyYzJVz
N7QOdiYqDscBKZ9HVU3XkNfX0PHYNQJP7yBS4AtuT8fKirchsWY0UxXPnXufi+qBwjsKWsn6cV/b
1ifkVTvF0vTlc+9gOSaBChZP3CKj2S7hA2JD4xiQdxG8iwieefJDujxT42aTWroyMjZFFm5CTe3k
Sj33UVFD6xcufP+D1svKCrJxcUE3wBMpJuMz6FLNIRjy90EBmzxO2b7N2IbGRcCZO4Sl4zMUnXzg
FaZ3lW77g6nHne942yIiFQHvdevhYttG7NGpI+9LDMXcEjphFaBNt9fQSt7JBsexsjczJOLkMzSq
WmiZRCOQQYLeo8INozk6fIonMv663dfajFtbU+Aw8JRB93uego5dGyDxyAFXLB2d9rVv70uKh6Hn
iPEZYthRcwyCbPo5F42/735rI+RIB6O8lPX18wS2XZal1bmu41+Zh0P+9u9fW7NWPAcelBSLvKqf
F5dNsPnnhKpyTHanImycXK6gIhyBOP5csLC+hHCofcOVW11u//yV6bXxcW6b9eWYGvEsBxIlXqzq
08TT9Hi79SVB+crZ+xc8Lo10l8c4KxnROHkbIOmBthSwISiKB9mEb4As8M0+hg2xwXImUyLDM7h7
zhmsFJo8/173/ufbX7I2Tsv0v7jG9dDEianCNId1/RD55S9Go1+3m15ZQTZMLme+MFM/iefI6dUf
mCgVUGuvVCn2vYdtqByyGqgSdnn3LEoqj6RFFVt1+THqzI/bn7ByLttAOS7bzuA22z3Dd/Z9NgYP
oR7eecA8OeE+OT5iez4wJqO6y7322Y+i4QBhH4K3RrizAvIXVg46PkJP8/jsATj0hZax+Thz0366
PTwrM2zD5KbQG4KYh+1zrnR+pBl9iqNAH2gKwejbPawEmo2SA3LKrRucBs9O5tzhjPtaVf0dLl5v
R/hIw3X91+QP/wNaayUabNjcPDcNNWkoniExO72fG5THkjbXTbbjVRDGf5mzprBbTPuJS6QVA8DB
pEd+j/ArPkJ+r9sYsdc+YenCCmjHrTIf6NT5XPP2OAfkEKV641W51vTy9xd7BZQuRdP4w3wWPhwS
pv6NaYfT7Xl+LdCWX22dxsIf4AfUzTMe8dPFmf/peyhrotpcq52/3TqOZV56nRbGnEPan3M3usC4
Z+eIW+8DiPWUhfTb+VzABgw6MTGVG7XYVxlCy7BYh7DyBqT8WkwmhBXiU5DQxD9E98D4HZ3wsMUE
ei2K0Ymd9AvT2nFxOZ3PaTxgg3MeQj88+073bdfU2rm+mKV17zjdfCaTvExEX9pyvM96kZSd2Bin
tS+w0gTNMHnQZ5HzmVI/ODoC+v7NBKh9XQbxxiS/djVdBmlZuC/WfluJGIK4MbqQZZ8EeZGfvAlc
xd6Hz0U2ht9dr9rDT1j6skLYG7osE5CePKvcnBYIhIal2b7JsEIY7w+ZEqeZz+2Mm+48pdWliZC5
8TrIUOCCJDfieWWrsBN/yPKR3DWzgbfQY+mrUyzLu9tf8NqJsAyOFciBdH3I7gc1IBAzL67QaRm/
5WaUh7iW/D1PzW8JYXMcRuR9VvlbCvxrK8yKcZnTiJHMQa9EQOIv79z39I8unUt+3/6utQVmhfoA
QGdcRcqc45IXSczdY901SU2ikxbBA4R0No6glZmxU4Mp0i9QpOPuuSyKJuk5ny+qKMvz7a9Ya93K
Cg5lUPFeVDh9JvXNDPoL7TfuGisnhJ0KdMdOFJkTYgZgNvS1daKzO6mvceZ/FtkWGnmtj+XvL4N8
HEBaLAJzBuvzUEPtkDTAdQTmSx3vwXVi+dp5QRYX2hVtNp/hUnYBi+rjkO2BNy1NW7FNBHyFPE6x
gvhjRYZjQe6jfGOHXZtX63z2GlPMQ5Hh4iJr2V6o0ObkovZ3e9W8VgFffrkV014NRRRlKu/CgMPj
RfSw4P28bvhUIFXij8F90ejj7a7WptgK5AjXVS9yMUh+XqZJK/QbPbvwsolPlRf+vt3H2mBZoUxR
UO/QojmXg8x/FgWUZBKDq9O+q4ydCOOyKUKddeQsg/kHD4v5Mg9Q07/921e2ITsRFndVGDITmfNQ
lu5ROEHxYIoevGrAYHOnVNDK7Kp9i+qvtJgQqdPGGTnD0MZBTUQ6LL+feTVsuf6s7Np2Wow6PKuY
Kt0zbA6QifeKKmEdz09u6IuNbWllru28GLTh/IJOhJzZYJyETJC9U9B+3TlCS68vNqSc91A0T2eM
kGrSkzfn0w+f1uHT7ble++1WUJe1Mj3SLqjqUs2ctyydKlxq8Aq93fza6FtRnc+1iEOYIZ0FGcJD
26T1haPEBWXDzdW61oUVzVCLnRoTBeRcBtOj8ennth8+1a3+ePsL1gbIDuQgHbPW78nZa5n3geIq
Zg61Gvotx4WV9u0U2Ejh0473CM40CjXf9r5PSy99Aw+yaEsmeq0H6zymBrZsPZ6Z59QHHuEP2gFi
pVtFrpXN1E6D6Xn0hAbE65wCqNTj6D//f4y1HPp/ClJXu6bBzn/pQjbw3IQzSVmSH22d/YrnTXza
2gAtK+tFhGkP0izdgEVaOlBhB4GKJVEOHZvbv3xlfdopsJ5pLbQQaL1K/QN3y888w4Wra3YBTnB0
2imwuXUyQbvcPc+N2wMcWjmnzvO3LH3Wfr8Vwm0puhHqini7AaZ58RjU7wNvefCYZo+u1fIBVgjn
vSjyTnJyzr2YvAmKqf8Rdp7cyrisza8VwhK8yg420+zqxSZ+gnkQbEfc3o8/3J7glebtDFjq6gEm
R1V87cfY/eFB+mD6X5pfGX87/UWcBW+YFdE1cDUd7wcyjPW5GD0ynQcX1MIdpTXMgZ32GmmZl3Go
o+sITZ7x7EUSKBnoy3sbKYC1z1j2jxdBhhSXF3h+wa6loQ+pAtFFyLw9d0HbbMDK13pY/v6iBzKo
ODUouZ89iYsKq2Fn0Q45feODSb2zi2UJvOgC7A2Q+sOMXcHIzu5QXIcluw89zRnSw8fbq2llP/Ws
A1kM3Vzrxm/uFtcGUTT3edn9C62e61RsXbXXFqwV0boEIT6dSn0VZeF9CmhUtAmMiryN1/la81Y0
09KLSC1yds3h8HIMqvAhrDi93B6etUm2YtkDjAd4MeKf00o+GQHhXG8c30EVONqBLUUc2GRRPVHR
ijrQ1zQEL4FVSMp6WEun2z9/ZXZtcmjp5HpyUa47j0FzTx3spa0rjkHD3g7lpsLLyhjZzFAiZwgp
coYTh6KQTVIRPnWq897VRb1HSnEZJSua+1ZXQ5yP/jkgzYc/x3EL8bHbY7SS3bFdTOEVJgGB0Opq
inH8xBxOruPEzmR55RAXiqwaYM23ulAfu579ut3n2rwsa/lFYOvKNBJXDO/MJIAjuRg98HYApNFd
nV3CCPaXG7eBleCwiaN0QPbTqZh/1qX8Cc9c0ASGTc/OtcatwGaSB8MQZtOVZHPZPfQgNXPo2JR+
422E31oPVmznUeBnEHKdroEauUxM2tD5UJluyy1u5en5x4/ixTz0YTWWXannCyzQy2TssZEvaZ6A
ig8lmNuHBv+4PeMrQfIXfTQuS6XDNLqWk+RnA60HqFfL9hg7m2qpa11YF28v7rsBEC3/TLKxvfPi
okwqE+GWJswG8GllOmz66BhXQZmWRF8D5mCOkQKNybUCJrL+vW+UrDgH7G4qYqawX6E0mfQpng1w
LZJXuMdvmZmsjdLy9xdTziHo74qp9XFsF3IBGIizcdwvGY6l076PWEbvRQ9eFvmU9HiicOjED0dv
DnBDc3iY0sTN0miP6y/2xL+opE0EmaUSN5yA1uO3FEyzN25f7HFzWlq3Ytuk7QS+Laa6Zc0/Ove8
j6aDRd9cufxp3zBZsS0jpHZEx6JrWtDvPWAYp1SC5DL70c7Em21w2gcjDboO2yoJ9EeYjKijzNQ5
qvTHbPK+3P6K10PiL5vTXBdxzgs4ZMKGB36gc+9cIwhJbdwOXt+f/vI3dZ0B4p0ejlZCG7BOGq8/
eIR6R4AxUI9jdQzhuW7eWLdrn7L8iBfrFp4yHupNYrrmMMUuDkQPrTqGuD9PGyftWgdWdKeqrDtG
Kn0t4fbYHBjMya8F6AR7GPRh/Jd3aVDOWoUl//87v8Qh/tadw+/x3OyRuFk6sCJbRgW0dMXy8g28
H5zN7vuUhOnGu+71jSmwmaOogCILECFvwoz4Jx0dcypjfzo5rNlidK71YMU0jwcHciEROfudg1d1
PukjUoifUi730MKXAbJiGujCFDrbPDiPJvwuwsxPCrVL5Wxp3LqLU2j9mWoOouviVsEOAeGySvhc
jDrpxnkIz7si2maItvPEQsXmJUWJLfBAc+qCW7lpVrgSBDZF1LQjRYYv0lfDJKAeGjz6/BirYZPo
staBFcaogIk8EF146RVcW0+idqT4GTfAeG2hD5Z4taFomAhmxXGg2oyZ3GDnrobwWNb0HzPTD33u
sMTZ9Adf+4xlEb/YjVI/prHqJgwLauDVoY+RJstQAD3enuWVWLBJouXkICtWLoloSISYxPQQ2oD8
CTY8uUntW+vDelvzYAIHxEn19Q/yJm1NdewjOMc4Ld/CCKxNhRXScjBGtWllLmaAYVpXPfRyPEio
4LKo28OcWqbbCuqR84GWUaqufQkpbz44/Ul6+QD5pH6ri7XJtkJbN9Ipg6gnVw7V829BG7gqcUIn
yDZme6V9myUqFdDnuKdG19ab8jAx9TDl7+eRtFvFypWD2qaIEj4OAekaPB37qk+kwaY3wu/krqWw
8Cx8r7prCFNfb6/d5UL/SvzZlFFZMKeA1AO5QlDHf2DNAOKFj12KpJ4+8XGiiXSA9fYX6+vbPa6s
5MiK+EW+fTamw+ulHPoPZOwY+oGAdp/V3Zapy9ocWQEPc3vjFgH0qsaMVQcux/Q4lCrayBKtTdDS
64vtpHRFJIciplfSBvKxZeoTLdA4Xx74JoaKXKaqLUz52mhZcR804dTGuKddyeR05SOFdyK9S3uI
y0AGpGD9Fv12bcSs4Ie5i1eSBjIcvF8ks3TdX0KQRk6353ytdSvsjSq1HpgDT52SfocnI73vBEqN
txtfGyIr4MnkZ5Nmkl61D6dh5oFTXXoDOSsfBdPbXaz8fhtjpqE0XIVqJlcvWkq9YyggJRoBeb/x
CWvtW8/tYJrdGacgveZ4fyV5LJw3nc933qRsMqnnzCKbXVdfZZ1P4cMEfkj1jg2DbDfqvCszYKPL
YE9aDH43hucUzslXMAzVnYZf0Nuw8rYQTGsjtHT9IuYokpswTKro1XM8kMFb6B7mx8JlbFd6PKBL
vy/a77MRvHlRkistVXEnpgn5xiAfi7cKcg979Ktx+tmwMvhiRNhmc3qVJo+TssF+ESmYG+9bpFYI
m8IZnKzv6bXXngbrViugf1KQ2/c1b8VwGiqfCu6oax73QG9KDdid2cwury0hK4hnpY2OG+6fa9kQ
ONs42cEz/nc+DNP59u9f6cFGjrHQzWjR1PQaaGgOUkg+X8C+G0++8NmuSm9gOxO0tSdIJMYyS0ba
v+0bqPeFclPRf+0DluPoxRIdvbDhddqH13xi7Jiqrn804DCdNFIG+/a5vzil4ajonJbhNS3di+xn
H2/2Ltz3ZLexY1BkHAQ8OvW1p0PZJnJkxXgoWlXtKgMGfwHIGLSFcjFj9HsZ3reOnmFiBBOs28tn
ZQOyTUdJPPkMQpzhtfWdPhHIb5x8sGT3HQA2hAzoQDdtFAuvHpJ6b0085P+wMHjY99OtyM0hR+pP
jGNgFnAaMX31j4q0+ni79bVlaUUun1s9gW21LPrRwMWFcH6NUXA/uBNow7f7WBl8GzPGeJ+1EpnQ
K3wSfsFqtL/M1BQ72IfYlW3MWNvFaYNUkgc3RsdNuIGKbtpBcXBqun351eAvqJgX1ioeIsRVG5WP
HpO6OMwKSiQb47NsAa/c4m2kWJ9DQqiCsuBVNg05Bn38VmZj9c34w6ducTNCGWiLtLQ2FcsyeLEL
ybSLuMpJcPW8MKiSXM+e/yaCHsYevahlOqyTWHRCjanw5quAEEKReJ6OnHs4TDn1vlgLrCs1PMf8
YUq74Jo6Ebzg+8gN6aHqi3kjINZGyPvvCJVBb6oCHgPIfebxZxjVjL9wiRi31KtX4s2mTrpVnoeA
mJDrDNv5BEKrD7Id0sSrp414WPv9VkC3pdMx0wzudRSx+qozvAHDKcq3XjQrzduoMbiOBMwL3Rk3
rXpsj7wBavbYZCrco9+OBWRzJ1vjl0MhoMQXAK5hIsjxDf0m03pl9G3MWO7DiUn2KRYPQirpC1gd
Q6tCfXRjyGfs2uxsvJjMeNwNoKYhwdDPTQIwkWsuima+e9rXgRXCOh38MnKUe2U9cvMSCeik9vc+
x2zQWAD6R5iZCoLqSoVJOjnVP67fwmZ8+zm5Ngl2BHNQbqPKRRdZCjL9PKcX4kD3vI52qSQvi8gK
Ysk8Wjai9M4md6gDJSpI6XvHspR5/jXLvTrfOxnW4UyzmgZtqKYrq4KBvxMUkFaorcg63sjwrKT1
bA4ly13mNTB/uvKUf8/Dhp4CpqfvQ9Mh112X5e/bi2olkWRDyRgoM60foEDG/PQQCH3WpjCHMlAf
/xTKPDCw53pL+nZlAdjAMlq5Ii7DKLj27qJIIFFILFXoH+aK8Mfb37OyTdmgMpoNAZRyXECyhsmc
RZanJxDKN2pxa7/fyoFxAk1av3HMlTt8OMHXGsX7wpiju7dyHNiOoWICpthMcXAFvqs88Bja0jC6
Lg6TBn5t3xAtQ/fiKjAGPORwAJ6v3NfyI+Q55M9w2AlBAMDuv617gVNVAGvOV11H7A1jYX6VKv3W
sU2V7FenmPm22C2qhb2T90X5xdOln9AI0knQvNlCF786x2jdmmNUvGMcDIXz3TdFezawZkrgehPc
MXd2Nq59ax+wdP1iAkiRxi6SxPpf6Kn5xyAs6qOCEcTt2XWXre6vSyU+wJpeCGsOYdkCzzB2YEV7
vD6HAXGTrmSHSbSPdTdfU1WHR16Tkx+AuDiaX5Sy80b3ywb4WvfW/MNjp4JWrAr/xTXtzIrmg0uD
Uxab90KT92wsTtGY3xUGvoiUvJ+aLXjY2rTZG38REG1aV8JAuRiGQ5Y5wA8L4bVfWxlnW1J4azNn
7/pxqmtfhPRRZVlYHCK37qZD6AxyY/JeBaJh7qw73DgjD+Ehc/zoBEjp5uB2hLmDylR0Tun8vgvo
Q19md2U/HW/P1sr32IVOWXCXAxIWIxsekcRkMjw6fLPO+erZwny7zukH3K88UIkfYc/SR899wYz6
ptMxKs5NkKZunohel3N1ruQwm68sVjq+u/1hS7S+sgptndwA+RZqGif/ObrticbimwiHE/ToL8rv
N94ja11YG0VW9jFpWl78zFR0pFjMMLv/DNGzQzk6uxLYGEFrp8j7KK25noJHAu3lA3XF0+Bveqqv
Tf7y9xfbUMqA24O/avDYVBgUr4VvnprTPa8R/HJrGwDImoAgPevHsQl/ZCDCQ3zO3/LCWPvlVrCL
qW+gp+7pxxZqrJDXG5LUVLveIfjlVoyHY1n1HInNxyxFvVlxIg8Fb/t9ez+zIrydosX5jejHyR3V
kZHgfTjBmfL2ql8JuL9qnA33WOuP+rEDIQk3xSfWYIOdCHB6zviuLoHN5bjkb/S2Mgt2wRMykbBK
p7R8gi0lPLAyx5n7Q+zk8sftr1lrf8mavFiffuMKp5to/Mj9zD2g8N8nJlePtxtfOS/scqbqwmGI
5l4cB7gufB565JYjnMmXof19u4O1X2+FrgNmjKEoOh9FMJeHOYbCYwJ78+jnvuaXbl8MzqB6z60r
gd/vRG+aRsn3RecNG8fQ2jqygnfsfQkHnlYcZ+aiqMKbg0xFk7A09k9Ikhx9b/TftkKFx30fY8Xz
7I5ZMTvor3GD4Swdr7syGu4MOdtHHbZ2aWdqLY5alScUeu+mbuvWsTbJVjTXrMGjjClxzOFmykn7
0zdsY/WvLFC7duk6XlWE3hw/6iby7yeps2RBgB76oN8q6f/BOL9yStoiGYw3heoaEf0rja+RqAuI
E7X1Qfduxj6EgSxKfiiGntQ6aWRat/yQ17wQ4wHXhcYvzpOYkVjZtzPaaoSEAZZe1gyrK09V1uDt
k+pDxGsUZjY2rFfTrQzuYf+NGY2HbqMzMz71vvu7l/SfkCLgQ/c91/WHiquNmuTKorAzZbj80tpJ
2/yJ5/yLmUV7bnK6R9syZPBE+O83zEig0IZgxak2PkZA9TscPAV/Yw7WFp11pykppCBy4lbHwFMp
P8UqKD6Ibp4+FN1InH3RbguNSEgwN24MYmjNIyj6FGX4ZSrovFHMW/uEZVZebIzwdm9lntbVkbcB
ljIQnEk1pw9eE+y799nV4AbEWa79rDo2VD0FTvRZ0R68kAz2w6bcOUTWhlgORkoyigpUeOgfJCWo
hEAhtvPeebbuOKKiflqpHO1HefiuKQB6A04dzpxk3NL3Wd1crGgrXOjyTkCbPnUBdHSLE4cuQeMn
8FaM5aFDPrwV18hxGqSRy6yrZkS8hBDjYTRAADWHEmBttnPJ2bllbFOTmsKBPFYxMHFeAF6ECdjn
26fXyoqzc8uyCKnuwjr+3nH/anj+vDTdqPHT7eaXhfvKJm0XwAkMV8aJF8EjChSNJ5KmnaPxEJO+
Ik/7eliuAS9CJnBdNyu0YI8z7PaQJBDxp5qnWxCNtd9v7ViC+cpDRoU/yR4MZwpTGYgJ7nGWwHZo
V741fB7aXhXdU5q2AqI1rl5soV1/PN8emmXje23wlzl/MTSm6uXUe1H5kzglnLNoqSXhdyYjrT5A
urgKqrsamklbNhNrQWMXwwedDzwAd+dH3YNj2IRwVcjvGl6d8ra+8mhKImRUsvhDM0Qb+JCVu55d
IPc84pPCk+0PQQGCxWvnMmlxpZy9gbPjhyXd4LfBBuBobTStbS01hLIpL9ofxJgrbea3rO2ukZt/
MtkWpmlttVk7WzxM0ULvyZ6iDFTHQRINCOE+LAduEEve5sVy6MF61+0Upo9KV9P3yjiF86lXw+KQ
VMAS1ex7PNulbRH51Qi8OX8iEHoyldPg6rdpN7+yXdlFbUlRXyshavQIklUjP5B5KNnnDhiJ6Hdj
OtLf3Y6clYmwa9sehUEfWOrDUwm1huyQQ0CrTypv3MpzrqTKbAkUFrHMz6LBeUQONXoXgU2XCBPI
ozDhb4hMpwdvRjbLMHDK4Zy5pZ3xRyDglQ3BLnMvvthxUA/ymBqtsvRJBEH6Ppug+z8mjhiiuEvy
RnZOfjSgj3biCMPuUf/QU+bkIa622l0qtEMzd99FVhv3X61qOiRRyoKvfellDofWkd+H0PqHc3Lp
I1UqFHs3ebFXiiPK3QBlwlKgq8W3mHEI/58cVLXkdMcUC/JPgLYYwCfTrqD8e1QwH7vFNMdyODhl
l8Vt4iCJGNeXzFDwsbfcWdYu1tZ7kXedrB1d5d/lRN+Q8SdM0I+NIy9/0r0s26i+rM24tXsEQw8Q
ZxrTxx72jPkEC87epcmY1YdMmaT3gR2FteWZpluvu7XPsvYSUxRFmHGneGL4rFTCpJHpT3NUfWBd
cR7FtPXyWYlIu3JM51H0PfzKv5NWXuA7ueQrO5RJbwfiyqZru9LT6f84u5JuSVVm+4tcCzvEqdmd
vvrMUzVxVd2qskVERdRf/7Z3dC7fIX0rpw5AAiIIotkb+M8ir+IfKJc5BgW6ywPNfoecfVzyzVCv
RdvN7LGuQViRlTo8Ex5G3h/cjHN4F7klbzauKctemIgjwFr0he+q8Ay78jkLxikZG/4RS2sTh85f
OU7cdXHZJjJOGXVIH4gmhDPEmqcyV3ih4D7Mp0ImQVfUSb6JP2aTmXG8mIfKt6rz2Dfc+HHiobAo
CR3gO1xfh+1QGe73gvaMrJt99i1W84vbRvfwHJ6p723sh+VUmXnjlmZFMASVPmsyn5a6Qhm3RFcI
2N/nYxCFG7NYRGQmjDkdhmyMO3L2uHJQ8sCAli7CH9clZBt8PQFvLvMxc/Mav6rPCHfER+AVzIn2
fb2hdha/ymSrF6OcSLXMEFBDP0/Uf1yNYu3q41A4L2M4n7JuSzcsW23mjKWYnUVEajp7i0ebpEyH
ihcJrfWQfolnPw1P1wVmW9IqyDcCi2eds9bz9bl20Ec7RE+sFh9LZ/qAKrm7VQNVL2/ceONGKSiI
FZUMpjORYBxtgCjx/8hN2NZhqHjKY+lMtTOdGRuX35Ejpl8kzDU6ppCPSndTCp2kyAxDlDMoAW5z
6kxG+yKekVTQOvoREfQ4R07UJmWTb6VEbPpoqLsEK/tYgAT2R8wUCmqmPaniZ8bVK9rm/17ffotl
NHFKwCpLgd3WTOdJDvcrIe/S8X/zkS4BY0K9xctrueZNwJKU0cYFOLn/Y73m10hdBW6ZpHIWdUKn
0alU7g9/CoNj2289Im0LMwwBkzqgg9LkByipXryQ7uVEAaTPH9aFZWrZUB+LvTERTIDcD+6Bkehz
tjjZPg2Es5vWnsPru2M5ACaGSTDrdApEF5/BLg0eGmcnlXicGv1S5FtQHO8DQzPfNQxA6qdz3Kg6
PrvTlKyHDO0Er26cfRgL/wEgoHtZiochLEF6xfnRS+VGPsK2NsMaVDk47qsW8/Zjd6wI2fckeMhC
8SMYd9elZ9sbwyTovB/qQtfjeSyA11XKKpEkuoXME0GKf8X5xm72qN3JIzB/nAkjNFkZv3NRxYBt
3EJqsP29ofxuB9wVR4nxPGQ1QcLJ6++K3r2FsQ2/b+KW6MoJa0KL8ezWDQi4Cf+KmoHPqwN5XfaW
3SWrmX4jHt3ibSSabDjLqToiUfOyZnV7HgICNJMb2mGRkAlbgjprEaztpWcSSPWYo+v3M4LoeiPi
bzFZJu09GOY8FrkVO/dTsG/DZodqaJCWrK+SGb0YRQ3s+vY7HIDjdYnZVrM6Am8kFoKQEdTuKjr7
Tg3sIIK2RdAr/Lo+uMUaknXSN4O7QV82InT78xTIsxeEf1bFZiEafb0h/H842rZFGEo9B3Xd5Cnt
fxQTmgupnvc+mbaoUiwukYldwmjFPLRFh2dRh065r+Khe21RtXfxYucmLAvoheG/uy5KrUZEfs9S
IoOPxAnbean+cn0XbNIxVJqMSqITLevOpJq/Ebcdd346baFxvy8dL17P8Zst9noNgAnJu7MeUWRI
2kzcj7r5p0nTcn/9920zmDqdLUSnOenOUQfGN+XmIqk0msMCsHXdZLI9swyQAZHGr+uwO/uTyo6j
Fv0nYNjc1LjI0J37XxF1ukEthdd057wawjoBr6pcdrPI9J/rAnrfZHgm4X1fEX+eiq47Q9MSXKc/
WegkhWj2zG9OQP96Wn0PVYuN/bBNtx6zNzveh8BVKmN/wP1WXNo0++D2mGbM7jjwxrkoPzsqfGyr
LRDe922IZwKZpJREhACB4l+T7rP2NNfjIQ3Z/cL9r+5wE1AxNsm8tcGgW4/orz8XIVqYggXFyrmH
zvHrW/S+CnomkgnQQYUIgeR0RuPS7D2MvJcuWtPalm9MYFMSQ8dlCSQlR7rtGbUOz8oV9DC2skVR
5laPl2UFZnlfA2LsPhOYwJGjuEetHy6LMl3ursvnXXeQuq7ZkZPmztjVjV8BgXRpBpQoAjn6g8yL
auxPJC78TiblpJ20TlrEI3v/OESuCn4ylJnD7QXWA2GPIYLdg9q45d8T6PpDxnnwWj0Rp3TVRfSM
6gTAevXnefTTH+0itzJC78l0ncOw+gwtZ0OlXfKh6haJhGlB0Q7ZeK7787pUbeMbh0JPdSfHaBwv
wSL6j1TEU3g/ATik3/BV3lNN/L9ZnTCDHXSFUit+KK8s8gcB7k309YcAJ+t7aA/vvSc3DT3QEaQl
cI7a/U3LMjOwaswHLygCdek7FhBARHbBIfPpsBWrtWy9mYSltMFP8w7bwpefFXAQjk5K/uJwZjf4
XKvcjAuhcB0eELCx/My4qj8DOr75li6blLO231+/v7HPRYxWxiGehgsNWMGOQGJNqwPKSMi57SNy
f30PbFu/Hrk3kwRgKBlVl/ILwh/NYcwgpDV6PtdVcRQdih0LAUaT63PZFuT/d64+jVnMqjh6ID5K
66RGCk4XQCSZQPezMYVFU8xeH49OPGVRKgB604/hoc9FVz60fbfJtW2bwFT1WA1DiffOhfRxD8bh
tH4ZQKOxcaDWg2NmktYDZSj6DFSvaaB5cWE8Z/5d5QEO+SVoOAufKTgPfk/esFmVb9kNM1oripKP
pC6GSzpN9T2lCsUqBHVkfiXijYidbQrD41PCHWS7qP4iU+A2sr7LTzhT+W5Sm8R7lvNr9vawKPIc
pyLdRQ3Fwp89OY3F1ypSWhwBvMP7s+ok6LeTOqxQyLxxp1gOgRnHZeOYL0im8UtJy/S+btHORyQ7
X9cSyxkwI7c9riUx05pfUHHs30uivuhVK4tFLbso34Rrt01jKH4RDsrlRc4v2eAtU4K2chnt0FF9
N5TN9xDJ9xvPgKH0UudZjp4WcZEBtHyuVHYfdtOCboxNqGfbMTOueNnXg1v7bnMBpoK/U2BhSMSE
mp6wLrfqRW1TGGpP0GI5FUPRXCr4ExRZH5p9Q3dcXCR9kKPV/LatN9RfOwBNq8AvdClm0GsWyCpV
wGq+l1kLiuFicE/Xp7Esxgza4gJnQ5UOzSUoADrbr13lanSaBGAgZGMlFg0xA7aBnKNCVKm8zF44
f88EQBdhv7bMpG0BqzF4c2mRcdZgk28amK6uSILGXRIR5NkxzG5q84clNgOzBHGNqOir9oJ8DfAE
SQO+8gTlo2pjD2wCWpf2Zgmo13SnsiHiMk9o8yIije8o5RsmxCYfQ7dnL4pb7nuQfj96Owdto8ni
TcBg7qutLhTbFIZapxNySDUtukvaAYYPBkofAZlM9hNQBfbXj6lNRIZaF9PchJPq2gsYkr1PINBb
HhGw825IvawbbGh0Gra8GJa+uRBO8RCQKUBkqObddLjt7w1dDtBe7jZwrS6eo+kD5b77q6vG/HLT
6Gb8FfwdhTe4gbhoNNA2STrojCVD3FVbvprlejADsOh36XIez+UFpO8arSKA2VaxjO48LZ+XWG/F
5Cx7bMZgGa9AT6Uz+SEQxQfuxt0+dlGKcpuQ1rW90TEFIsaorxY0hQKc8E4DExft2II0t+TXcISI
ocNkyCksdiU/yFg8aqccEtCs/OxK8XHqN1HjVpv2jktohl49GugYkWp+qfIyReNFLpN+ANBUWgXq
ELHwc1dvcubZNt1Q6qoJiyliU3kJSD3v+iz+TVQ+P6zcZ/++DK5vi8V0mHHYQnGR58MgPzDUzuxn
xxn8Oy+XY5kUbAxuyVCsm2PoNyVTOTizxgEOe7bTgFbdC1zhSUsBJnR9IbbDa6g4q+AFuEFVXorM
l+5RO8wNEyq3qe7fn4CYMdkMLUj15C7yA8gMmx3KaJ66EVHf63///maT2HDOCfcXt+K0ugBvHpgj
uPyfi8ZHO0dWq2QZ/fDL9XneCzNSl5gxWek6izN6Hv3Ci6kD30q/LDvuhGKfOXAK2igtd6r0+ztR
5h/yjn69Puv7akPMWC2bEE6qUBB9kXNTHIvK8R71QOPdv+8cdIHOn0YfocHrk9n2yTAEHlWsqqeC
/1QLwCORRGoPkxD1xlJso6/f35gxXgopJkHKi86mINwVfQt42tQjbKvWzDaBofZsRkNNxWR9AdyK
bMBcipK6e/R5+P3GXWjbDOMmJ6HruCnl/MJwA54qmBPYx+qoPCAxRFP8u643X9C2tRhqrwRZ4jLI
ykvm+NMPRuce+QWUimzs9Pu2i5jN2Hhg4CQrr3tIU3FG1XKBxgHtHYd2rDcCMpYFmPHZYlJR44JD
+CHt20edZV0SIhiz8fuWjTC7r5EKafoy9dyLmL0lAb1rFz+RAviIqC49oLgtfijR5LPFlmYRltlw
PS9ajk6V1/Ahcj0mMh2DVz4p9jiFTv7nJtX7H9DpAA1DPC6LC7Kf6D1kozeXCVv6aaMgzLaG9fsb
5fOk4BFioiN0o+FHKseXvpTyLprzZmNPbBu+fn8zA27aCQuouocMjOnfaS6CLslRrXVTbBc8rv8d
vhjhPbBK6IuqCnFCW8JXQQC7oaay2/EKyfRRVMPG2bUJy9DzrOrbaUxHfilqIPn8BCBwxAH30YfF
l6lENcWv2/bc0HHqdzWbXSofgMH+oXCRJS4lErrXB7etwbjU0ZGOwCTw3C5Seh9AeZ6f6qr+3BUI
wVyfwLLfZkN2vzh6QslXdiEzaxYUbgdoAX4kYFjbarOyLMFswmYu91SWxuOlGObouzfwcT9LSR+m
ERUI1xdhm2I1MG8OLZ0RZMUzc/kihvRZBWVxnBrkb27kdoLbYDZje40/dRmadNf3mSrvAmwM3wP5
UH2/vgKLKYzWlb1ZAddtXxd1Vv0UUfw71+HTv2jD3HV/u974xXWHYuNA2fZ7/f5mIvAFZXPUDdUl
yFvVfxZAotIn1K8p/vf6Smx7YWi4IorFC/DFvmhHf0KeCKj4boOaUgSpNmqtbEsw9Dr10EXhZXi8
9kg6PUgV0nHXelE0bpwm2/iGQqdFDVLzdBovsixqLMGvzgDAvfXSjgyV1mqZc+D3z1+4pD+k18B9
ihF9OcVEjRtRTssKzM5smc9kpiBz/gL6j8oDCUUxuw8+d0e6kVi1TWB461JNRMQxJigEkORTRcR+
mekWSIRtdEOdVwArdwD6/SX1RS53pFt7VvDc3+pQto2/vkHe6ABoaaaMT0F24WDpwvlMVbGccoCk
3JZKJGb/MJEOAYr7Mn+hBecvfMmC3/Bz+J+bNMxElEZZUiS46uYv3oLHC3OmYc/7zE987ybEZ5g7
s4NYkFmAzzrPLsJzwGgqKcC3vGmAa3Z9CbYdMFQYgRDSDVKrl5SvlBZOX+wX9C1tHH+LCaKGAmsw
l5M6zNVLn6fPtAbYfCGjI3zNrcIeyyOSGirMI7ysFI2Gl0JWfcIcj903sd/LpGUTP4hYfQp7NR9R
QvlhGNLNFhbLG9nss+VqbkTpZO6FagTkwT1f76Vou0cRl1/DOr0Fjxubb4JNg/PaLaEXcAnWpGIv
MoT0fG+mv67vvWV3QlO7dSPTQs75awYgmBPqlT6xYux3rE/P1yewHC6z4zZNm7RFAJXiWbF6NKwd
o+h+YZNajrdNsK7sjf2QmQjBk+GklypqafCsxqHNfsayY2LDvNpEtK7szQSz9tCv5+N89fnKmYB8
Piob4TeNIJ/fWINtCvOa7kbiDCCVuWSSosVV+6pzDoQUAv3bnczmrcp125k1NJ3XfuA2bbRcwFYt
TzJvvxfVIj6iwOYbYPi2IPEs7lNoaLya6tKdAb/+SoH22uwyWri7TDnD96Drg4Mkg7yv4JRs2Bfb
ATPUnzEaxUjupLifhgrIl/WYJ+NY3VKFD/0zW3jVUoINMw9w/QErl+3mMo6GfdksbCPXYNl6s3c3
bVrHyWWbv6Lx/YKkK0K4sZBfygGcqNcVxDaDoeLuDK5YNoTqZUk7Ge7Xvoz0l057J94RPPK739en
seyD2cDLCHED7vLslYD4Q34pvEiW32vdhvmGktgmWNf3Rg89MUwaUeD81Yuyfp+5JdkDFvHb9b+3
aIbZpyu7qClxpQKAhTbfZat+iQapzwD0lSg8Q2zw+iy2JRh6XizdAJj2zjn3WV/6B4EM7ghUwBl8
XtcnWF2+/80IELOiDQRnEu2hafol6N2/hYOwBEKCT2vqvqfAISA5P7pBt3F0basx9HwGEd/ASelf
mKMAC58FfyYH8JfXV2Ib3FDrypVulLuNf8lGd/nNiN8/VE66BTtpGd2saiMpUpFAfxxeOI/Yt2IU
g79ryrTdqgmw7INZviak6yKBW+VfhSOCpCrCB2CTJdmEyJDCi+bQOPndWIO547qwLCr+P9VsbhbG
SNt7l77nQ4It0YeAo/kUnbxb9To2ia2K80b7+rr1qk4M+deipdUDR2/1fTcDFvu2BRi6XXGBytzK
LV5BSCbuvFTRBz9dCKJ1xVZYwqLhZstxBiDhJvRn55wBxOpJ+Knep7Ge7uZOp6eIORuxA9tWGCoO
MEdVy2wILoXjAeucZZy8pmJAc6Djh+z1urgsN6xZypYW3NXekqOaSdTFgVAU6obaC4/LMD5OMju5
Y7rlXdvEZih5pYJJjxo7QyWsrluO5a6gPjs5YVHu3HZT321yM/Q96FEOXKeieAUcOnAY5hSc9RQR
hTgOfl8XmmUGs6hNQicF8WL1Ino8ApgT6Q/jFLvJEtTLx9umWM3BGyXhgjjgyfTDi1ciA3wCeNii
drNspnZX1stWgt+yJWZd21yjf2iZ3By9mrw++DgN+9nluxDEHLsIGZvTbYsxNB7lcqhazfviFeh+
xQH12ezR0eFnvOW2YKXeha+Bc2XWs3l13MpwErgP+/HV8xBAbzP9DGBXFANOTZlI5YT3Teb+dTOP
Pw89IFqur81izbz1+5uNYhE6LNAGNb6k2veORcrpzyhmy0Yvt210wwbIslsy4mTlq9Qo4MnrfNyX
5SD31//93zqjdy55z/vvz3NFgTCtSfOQ1o671xE6noOu8r8vIID5oJu6eAjGcgGqRzrL+1QBIoCl
sv9JchAmZ2HtP6V9WX91Nf3aLw3I5OPMua0uh5hNyzp2XbXkLr14eFi0CW6JpkoGvGm2rLhNtIaZ
KIYBfeozG16or91TFvugfXQjlIvfdjDM+jcQ0GYCCALFK8dE4BNf/CWRUQv4puubZ3EMzOI3Wqc5
anh974LOS9B9r0iltOvGvawHbyeb/LdygamFJ1K+ocUWgbmm919kg8/GsnxteQmUGOarpjoyvpRb
1UCWu8ishqsIU92YBQi/aBTcpaH6kpVN/7FS46dmjrL9EqdkQ3i2tRheAolknYeNW76SGmc+ynK0
UoBOr96yR7bx1+9vrIJCWFCzKXLOjItTEITjy+Kk8afrO//e9ROyyKw6cAHjWwVprQ+pz78IFvd7
GtFg703BDdm8dQJDOoAoYBPLBSboOx+9Z/33tAjV3g3y5WEAMME+4zLcyOa9J6l1LkNSKas4oaj1
OgD2rR8+sFtO6zquYTlJL30kqBx9aPri5JTtya+L423yN6xm5fe4m2sM7QZ/aXSYlUxUveGP2cRh
OElKxakIIqYPddD8ldM0/ebEXX7d9uOGyXNaNNaqEAdnIk8cLn78TZHbetai/6koIKACnr1KH7q8
+BupeEGhYHXDLYi9NAsKcoW+4B4NXYcJHV0k/1i7d9cF8p7FWQc2TJpCl53Humw6ZPUdU3wXFP+E
HKyXr00mDteneM/FWqcwfJ8aNSjgOse/C0fuA/3gzt/L6F55t5TIruMburp0UbmUHsZPS3b0S73W
2O/RtHXDLbYOb6inqGThhzpaz2O84+10YnG4sasWM2bWDACQz+XMi8bDxH5X+W+P/qHusPHbto01
VHQGUcGsAV18GJznEFc6kOz2xfwRcOEJ2rQ27IBFV028drB45yquvfFA+uggWmxpp5db9cnQ1VaN
USprrCBoq+CjN/T6BNxwvQVLYBG+WR8w5WgyjkN3PLTBsqNA4Qfj2H4O/Y1Tb5G/WRxQ5zRSnqv1
QYrHMf26uEjHyWfOHuZ4Kxlnm8LQ3ZYCgTNUWEHTfqrq0xSjtSBYknlwdn6zkZK2SclQ3oBGHhAJ
yAgPAW+9cMfzEy39/XXLYBt8/f7GR3DHpaxmGeqDYvkzgKxOVc3uNWs31MtieCJDc0tNPUEznM4Y
bDKTNz74kUigyaBfyW+7uyPjjs2bNotGH7tckIcqzhK3UBv+mU02hv6GsVt1Wsz6AIZL1v8I5x9s
CzTXorUmKDsS2zHhcj03A3rQwW75+7btNBWWVwPvKM6KKu8H9aeMQdi44fBZftnM+7M6mlJaB/pQ
LsCoP6ZbBMCWI2KisAcdVBRMHONhiX7G5VMz/8qbP+N0ukkgJmB47AGJweO4mRY97UGbsSMsAu/K
La0PuJmooZvOBKS/Em+3w4yc4EffH6Ikq93pn+s/bxG5iQkv3Sp3pB5wAHWAm8O7AGbwtt0080C4
rmfAZkJrAMi5b2O6D6fs4/W/tqiNmQIKfIaCZF+PhxnA/ehH9OWTmn5dH9siERO9dQ4iCi6PVSXZ
+NyH/CeeYxumyvLbZl1FkHd6AjXJeBi7Z4CnJ3n8lIrL9d+2jb0u542V7fw2Bw4BdCdAtRJT9X5U
bM+GLQBSi1TMigpguhRDKDG8G93l7KXNNjxT228bBnBm6N0KkG47RHX+za3ZgY/NkwjKjYvN9tvG
M8Orc5HSVfNdmj1FctyjCfvndYHbhjbs4AxmoknHC4bGG8ALU+QqtkiwLEIxCyVasHL6XVtgL7Np
r9z+F12W+3gKNmBebcOvkZY3R0WoGLgk1NUHL/g+uD958EeVcXJdKv8ilZmhNpgrszwi4CB4XYbU
+T1zStBN6JzLlnlJHfmPasYXYF3dF734Du66fBfrhT6gXTBKKCcfGolen0mUG3erZYPMOopozafG
E9GHtu0OGSjHe8c/Xl+lTYLr9zcSdIqlHMd178uoP3pU7nklQIgZ3XajmBjloCtqmqAe9aH3ym/R
DBbzuIq+ix4UKNf/3yYaw6FJKTi0xwAuWUR+R0OxG4ctonSbZAx9lp7D43B1aEaEzpZ0n2VNEpYb
Zt9yj5tlEvGSRbTxoM2xHz8QXZ8QMzqhnPyp1ukNtRE4vmZOnoQyZdzFZT7T49h+qca/N0ncBNNe
Ys+Z/BHjuvFJVb8A9HnbVppp+LCclcN8DEy6Y1d8UGLD57XI2oSeCSavbNgMGxQFrpN0AZ4DU09/
MPBK3AWlt9WOYzkvZvp9ihok3tC1exi8c1o9rs3zgbztSjSBZNywCWMywLfpRn/PeXhAsP053XSw
bb9uXAAFBbOe1yv+D3IHXVIF/B9AKOoklN5t/2+m3GOF3jF/DanE8pm2TbLEB2/YUKXV1r9jps10
eyT7yqkojKPvTkdXgX+IeekOhY0qSfl4HFXxfSxZebh++i2Hycy2h2PUCw9cdQfAJHORTGEpp0SC
6eEe2ZXpGKfqVm/cRJGpNHGR5+j1IQe9VejFpz4Az3Vcb6zEYjlNrO+580PfDeGNg0HgiGrJKRGZ
8+u6lGxjr9/f3CqzRO6wXvcbpVJNf/Gqb9fHtRxUE9kbDIr5FK3PV6ach3lCFSwbs92YN79vG9+w
+eCo6ntvhp6NrACofnOmrNtFgm5E6W1iMXw44Q3xICjEohtxgPuc9MQ9Xv9z29CGCncUOLGdg6Er
FSVAEE1U391ml83cOeDUx3Ds4WS5bE5kp/cAPb/NsTExuyvN6oz7cA8EKnIOepy9Pbx/b+PZZtFV
M1cesU4HaqQQd6afNK1OLJ9PdHT3I8m2XLP4fetjQr44w+hKtBMjacGefQ+oGf4/Xf7QRWfXRxGy
fiRbV8C7+XLc52a+HOVvSxdUU/Ynz/NmHwNdoV/pV3WLuqIGLTd3ZQXAkVZ4uzH16hMSHlutT5az
ZSbMgQIVeA3BGmV3pM3n+sZglEn/nNKhrSOKcQNa7gK3vZsab39dHSyGwkyTz4SgXy7FwfK7Ox0/
dfofl209DGziMLQYaZOaZrGCEYqQQB+LViaV23+5/uMWSubIMxS5BHak1GAPP3TK+ccT/g68Akmv
hp8DnfZhqna6A+QCQEQHPDWDbkCXtNqiFLIojJkAnyskDRuJucM0u2OR/7FCdmJIqzu+RBuvZIvw
zBx4rGSZSoqNkVyfao8kodpCtbYNHf330hkiskx1DuMNgGmKmIRfFLeZKTPNPYzMm6oZTwGn/5T2
KOnacNFt8l5P75trsioDUAwvOEnDuHwDBt1HUNGBt6lk/W1+lwnC3Qd1n6Yc3kqx3HnhRxLdddnG
v1s0zDUeXlGLJ0fDCv5PLGL6IDxMIlEEsOcjvdHu/Ksib8SjZaVqZz2OkZOfWFkCTmarotH294YO
09Cv/LyABo0ZB83cCyPoawo3PFLbthoqnKdCRqHAtrrltyF+0PprPgOLZQsO1nLOTYyXJvZKTlI4
bql47J0fUbDx2xaZmNAuMkYBWww7fyhQ2tln3S7NeVJvhccsQjERXYibEgnaaDwB6K/Y+Rb6ftKM
9c6/jQE4MnG1M6L6bO6g/dp9DpDZaMgWnItN3oaWhv3kzFWAkWEMW8mXQz4DkPK6ubfJfJ3zzRHP
ux4+7QCpAFgnGdu7prjM+UaM1vbfhoYCmYWoeb1J2u4+4E/UvfGfDSc5RKCziBzoOxh+nfLDLD/l
W0bF9suGWnI95yrL0+GQOkuZjEP+GvhkK8NsO4GGWsY8y30cQbyn/KxM6FRnx9SlK9xBWCUq6LYa
99/fU2qis5RejxJzVqhD3LfgNWrvR4AotDO56QalJj5LA8IJMhXRcBChugfc4M7pu5vuOWpCsiDl
Xs7zCAl5TvTo5ukB6eUb+gVwQswKqCoPaEHTTB1SjcJoIP6NxRZ70fuHhpq1T1Nf+ZAIznkK+Egg
3AMJx+naLfxzi0NGzXIncAi1CoRLMIuuMyRLXYRPORvFxyaen2dgzO28XH8bWjfcC03DnRgBM1jO
xEMvz3IbQR41S6PiakJ3eITX3Tz77WM7TO5r6wTuRmrBcmDNvBwPhNZ91agDm74x8sizl2a8bdvN
PFG4eAoI8lwdJufr7J8999t1u/n+s4uanbfT0hfSQ9P/IZ5epPos2cccdfBBLxM3eGn4JVVb5TQ2
4RhWFPEWOfs9HilkuZ+DS9C91sUW7IptbMOSohmrnONVOnz5EdduMrW/W3VLZ++qccbgXQqUPE2F
OoRLl0TxtKs3h7b8t4l2rnXndHJYIwI6/F73811ZIDoFStDrm2tTaMNQsy4MxRhh+Cj9EMR0l023
cSVTs+StGscWDdUwFXG7LIcGBmkf93y6zTKbRW9xVrltn+JiVO69SJ/98cZxjYcNmYLW7Qo2HPKu
2hVFu0tvasDHITFr3fowqP1IQfVDll5cRL/QPhm/Xt9Gyykx69z6WsIgoj3ssMwZsM9fGvcuVrdl
Z6hZ5daDIEDmXo5StBWePKpew4zv/SAPN67CVbb/G1WmZqlb7NSd2zk4gyji+MP4vJz47AW7OorC
A6uWr3Mfyo2p2PtTmU3yoJkv4zrFHnTNB+m+puHHLvre+39DRXYR37Dx7zs/1GyUz50WL50W1mDM
yMnxpoOPWJtU/Ci76bb9NnO9inetH2TwZUf5iaV/GIiFyo0873sWAb0i5mOz71XJ46JVL4Hj+qcx
Uq//lpdfP6e2wQ1DGZRlP2ds8i4AwPrA0el7anpxI6qPCSdaoR7Q4TN6CsjoFI+cRR9VK5yNzJbt
zw1DWWVcTBxNLJd+AMllprvuqQT998bo7+kvhG6+MwvAWdBMxOFzNtWN+JvFYcXcY9wXbjUfp6pD
69kNBn+dadWMN6+ggVUFb+PU/0mWOrwL8xwdc6jYRmDtph02354pGjs60dfepSLh9EOWa0uKOzl8
6//fU671/9fvb/5fMfDXiBj9qoJlpLjjmR78A3WXZbgfnKgq97lm2XTjYtbtejNZgewWYBoa5xtv
qTcfSN1Oy13stdVW7PTdSPO6nPW4vZlBlX3oLXSan3uU9/5TaIHC/KTPZ28G9AgIgsedLGJ0xbCB
rS8p2bI4dvYVMBhKvRubMtpKD9hOoOF7pfEsRaBH98K7pi734DlQD1M9hHoXp9TbeCbbNs9Qf6UD
PhSQ6RNrQBGcFTpHJgIQUMnAgzBP8HC7KZOyCtZ43vaETzSeY/dSxDyInoIS2DGHeRqXWwKV6wSG
QQiYX+e8rJ2zNzT9tE8dwE6Wsk3J8boivbshwB1d3fE3JyPL2iLXTVC9gmzceew90JIOXeQcgInW
btyGtikMWxBQ0qElHqltRl32TPyGgjIwHSaVdMuswv31hbxrObEQw6WqFRCYvRBuQ6oC1L0A1evg
+GDWvW10wx4QRxC4mV2FflZE6kD3vgA6FSU8WxEG298bJsArYh+lYALnyA2YfqRj7ZenTCtH3t22
AMMCME94QRr44iFwtf9UiEB8/n+0+65bafpWFMI31BpIki3tC4ZWrqARx7AFf0zEh+aQjp7YC1lP
T8C1DZLY24I+sZ0pQ8WzMowrOk7pN6KGrnhULQ+LZPaBuPPJAVVHsbHttmkM9RZpXaS53wsg9UTi
BwHywnM2cP8py9z05/WNsU1hKHgJVxqbMZWvTha0X4WK6lOWkYUnZbfla/0fZ1/WHLfKdf2LVIUQ
QuhWPXiKM52kY+eGShwfjQghNP/6b3XeGz8cq/VV39pVohk2bDZreHc/hPyvE+PCeLwxfl495RMU
cmcFVRJia7M32IcrGMRfF+fuZWkmJm8ZM9WTXcCObStV73NRPfeLf20LToyPZVQKZZriqepmbyeX
8mtABd8tY/ntqslwL0+ChaIDnL548nPB+vuFl53ewRRcywMHsG7a2HTXJsSJ9hIGGZXfcX0Pub3x
IW3UdOD9LB4kBFcOhtcb5+DK0nJvVDjeG5vzuHiihNR3qi/IYVja4Tb1u61keK0nTuB7xeyXwGCV
TyI8m842pdwBfaj3ZAj+jdt2C+G71hMn3CldoikblupJFDkdsP1ie9w1JKweGlJ5Xy9P/soe7FKJ
8Eqbk4lK8Lzp4N3NvP/HUpFtPK6tfdwJc8ooRN29NvqQzk3bNUla9NBKtV61+Fub1UoTLp1Iweqs
T70OZ1RsuyCpujbEY/YS2q3i1sou7xKKQOSH4xJd1EcWLNCVFZ/zQj/oMbvVlXxmytNJ4MPl8arZ
iJxYLxnE2KbGqo+06gSksNP0U2DYlszUyoJyNUenzvMZzNbUU7xU3W1e9fkH2vs/hN/8vvzz1xo4
//1NXlV7yzJ6w6SefJL9aNTiJX/TKlSqtmwt3qtn4Mx1uUV0EAVqDEw9QYDypu2hoSma7q4g30Yk
om3WbYE419pxQrwbVR03tVZPuBtMv8BqFLuirIZdNYGRAZtEvHTZ7Jr3inOnnEAXxE81NMLVUwtr
R9iwFL73mpeFt7Hxrs2Kc54DCRYFLMaYMW/8rsqp2k+k/NrCem1/edrXBssJczL3wRSzNvglWogo
QW3zQ5sTvat8Y3dx+s2MxVYx+P07HWTvnVPdRAUlPWPyZAIYvkCBWcNEqFLBfBx1GicQJIhe2qII
5wTclqJMCkh0A02Ub6VgK9uNS1yavbCv5ZL2H2cq+sPYDcEnP1yuwQViIbjEJc3DQqWpp54Wpuok
qro88XCPSPrQjzd2mJXF4D6SWAl16aiV/Ufes3E3h+QTSaP0thZiy+VpbYicTQDYw9a2vKifNKSW
vmg/fBjZkJ4uL7W1j5///maHYVXsdZWXlh/pTFLcc1U/+kGbaJ/Dq+q6JpzQj/KCZHUm1FMPqbHX
rFD8HsKCW16Uf+GG79wauBPsUjTLWEWG/IKkcaD3Hm3xvpbEg1gAS4T6AdNPXZZrCzEvXdaaJk2W
9/xQqDAd9j00xNrsyFsjx+jOQMy2HD+gysfCf1XcMiD8K39ssx85pUH4xTTwMP8SeS01x7iw46ex
sPWcdKlXpOHNgOSuWm6wjhdS4b2RBGW5rwao2huYOteQx000oLUUSLm6gzHLS8qFYdn+ulF2NiU1
W6A8s1g9zR2qPyG380H1wdfLH19J0Nwqce4NkHDOgHvVQjQ7WkAwegc1pjSpGiJvwObZLJmthJNb
LJaVCrsYtk2nOeDfkIyACmiGo5eaLaWclb3V1U6dhZdRXdjqOU3VvOOZ8o6jXzY5CjpLvMt9bl9Q
Dk83aqUrA/cfrtDcxGlDCn0yQ/gKVemfcqhsugP56dHrSLGV2a5EsUsE0qGN6pmb8qQoEO1jM3O8
GcKb5fLsr33d2YDIEoUxWADVaZyx95exnn560Hn7fvnraxPi7ECkIgGHepE+sXryEkXsb5nH/m8L
gtDhHLH7qGH05XJbaz1xtiI+0Nnr4kU9pdPYR6gZDuosAW3nK6tUobMZUew0sfSD4sTEwiHggERW
whgriefNJbUWIU6g50Xn50VQxx/+autAZ+ejyAH89QCG25jvtRac9INVgho2EfUURnN/jIqQ3jJd
D7tBQ/7yqolwmbN91EVLPOTxhzKVt3TAhbXiMPO6/PGVFfUf7iyOXhRa0uZEz7aIpQm/EpC2pkSW
2tsteFvfAVuZbcGHVtaUy6Y1AGBkJbfkkYdEkq8UUsPzQXjecI3uCJIYl7A1q6biXds3p9zzP0Gj
rNKweqxkUpvxSzWE1z0goB0nzFO4YwhPBuKDzuzyebRC50lE5BbkY2VVuTQukGtpB4NafaK40R9G
mA2UpEBxR7Gfl6d9bSLc4Pb1jMfLtjxBZ60WydhzauD0IbdqbGvfd2PbtIscp7w8GVijfJ5NlUe7
ooUD+cayXRsgJ7DhdhNUDYtBLukIDHZHgKGUxaWlwpZ43Qi5gd1kmd8RcLJHi0dHUo/ec1APwcZZ
tzI+LpnLpqWn2uCcgUSBbJIIwupdQgE2OVz1611Cl9Y5CQfZFifBYlwfzQTn0908gVZ73ffP28mb
VDiqqNWL56unYDYvnAQxdOOrDYbPSh7gcrZklc4ePHL1CY435jYNvTu4AuiDvwQf+aZQ1soCcplb
gnnlGBJVn8wo1D99tpRfGIOv7TCIP9cN0Xnq3wwRG/gMAdu0xjuPEQdWVM3HYSzNzeWvr1SGXBaX
6BtUZv2KPeZhlnsJTTsR3+NvS72XM1Qc7NGHmAg8zcOxHZ8ppL3JVeZ2JHbFU1k8CpY2k35KFQrO
HY2POpuGfcehxeyJTbG6tRlyQpxb2yqIxbBHEtPqmbT8Tpil+dOOm3WWtSB0QlxyHc9tTLITQ3Ul
3pW9naYPAVOyuu4JyGV99SruoCM1sBMs83p2KMssFjst2q0nppUhcqlfc8oh5NVF+in3cJ8eZ5zW
Jqi9u0XmW0jZlWB0+V95mXqwmzLZCWaf5GAG6NXSkNjHCOz8mhVbAv4rU+FSwODtebZdCbJTym19
b4KQ3Mc1MtvLwbI2Tue/vwnFGdY3Xj3y4BFmI8EnMYzQxCDxXCV1VW9kyyt5lMvvsv4SQt5k0E9j
mE2fTETNHRkbc6ul1T89Un4LW2BaL3dnJfZdzpegpZlFMcQfqNAP56TQNBpyCsbbAb6SJZPX/xP5
kCC43Nra1DhH+VhMpay1n58MQAnzrUFtcvxVxDIur4BVIWdzNU9pWofKcu6fyjj+g3zhK3b55RHK
kaeIb67jtV44sc5Y2bVdmLKTEl1x+zcnBARty6RyJUr+Q/qCppWKYqKfdNTAX4Qz9uqPZrmJfUE/
UNZvnIwr69glfnEjofVLZP1kwwDwswaQnIOn1HSSphbldTcaV/DUehQ6yKYIT1ZpBYfHzPrTHhvY
kB2CymPqur3R5YOVUQRV79APTzjALORbG/+mWJYtlbGVcPSdiKexURisWZ/0ONT3PWwPPnPTnEY8
ETznwreP/pJvoZvXJv+85N7sLimPAiOLIbsnEAE4iDZuHgG8Wj7TSRY/lRzE96sC0QXwpf0MIw1l
9QmvjLU4pIRXdsdhEpfuLzewtrycSE8Vtkho+/knKIh2u1HB0BxP/uUuDjdVylfC0IXyQYDM1DZc
gpNeGKrnTKCm/WUBNKW7clk5cT77BsKTtA9PYp7IE07DYkjwPj/Tjb13ZYxcQF9aiomh1hme5lEq
2B4vcwxPmy4206GYx3m+LghdNB+F0wxUyovmJGFss5v9yhzh3/w16K+zKIbZqpPBlyGZlS4RITOb
4aFeg/Yhhmj6RxJV7KZJ+BuLaiU6XFyfDuJ8atqq+T8oRM/1MyT+l9tag5I7luXz5aW71ooT76Ly
2pBWIkTRtSxfVIEtZSyi4t8+b+mu6K9EK7ioPnxyXOqK+ifEYnfG1HeJsX66Kwq4VFzuydoC+8/N
HDr3TRijEC+ncFcwMie2jP5A6eDfyw2shKBrEa7LKQ5z2JucLO3jD7we1T9ZaEDLufz5td/vpO0K
mgnF0OnmyeZZ+khzNt3VTas+wfRg62V/rQknxm3oyVbPJT/Nni1/8iHlN8qrCpVA8n7LX/f9BQXw
5f9u6nnM+nnOpvophRPgj7gg7JuGWlgCmZfxd4CNcuMe935fhMtEk23lQz2+JycCcM2OVmH5RUAG
oZMAp1yekPfnW7gwPSjZRgxitqglhWFc7WlR+ereK1B/2Nir1ho4D+Gb82+MtCV5PNdPHBWN+QHE
3bPJXh6q8sd1PTiP3ZsGgAKCvFpc8ROfodggUy+8KfrrPIWIcLlpyo91awXs+iwY+/t8MvOxOttI
Xf7ta+vICWeitOhToponnY/0Yy6I+lRRCJ8RmNIl9VR/udzMuww7jl7Q/x0jXgc8wlN080Ti+iWX
4+dxUndjOcm9qPRnYuZfY1WSPRw2bgyAHSLOfkYF/nu5+bVeOkE/B2HajwtuPzOZ5iPoNR94aIZ7
FCmO0LW+7nFXuAbh49DixTVr8vuzxxTYaXepRERe7sHKInYRexALWXKdi+apCNi/0DvqDh7dfCRY
+/j5IvdmATNbezP0s/SpT22UJqDCIPh8SO/8ue7HO2e5HVSwiLANTyNMGo9i8eabyO+frvu4E95z
RKOqZaI6sYzIT3m7qMdJ8G/XfdwJbRgPz1xzr3n6i3KJ4aGeBExsYXxXNlcXjseXiNrJZPWT6QIc
D15WB8nZLp0nOY31xspZCz2X5qTwrADtelWeRr+teXjgDZ41PowDnF5vxyrkzZLgWT+0EASw4PdE
iSxqTx6Ae7PFh7S1Nfk6VFnm/TPOQ7mVy69EpAu1IAWEYjOf4HGt5eGD7PrSO9I8GJrnqaLSfpk0
nqc3RuC8zP6LKmCu3AqYY6UEFbl8CbwRUO0ciB8YZUQaGosD3qt2XtSi9kl5el2OxNzrdmwhFArL
q/IFD8SguLfTkgQVXSAPEVw3fsy9aqcApcJPkofPBKvzsWrTCNaYcTuzPRvglrKr4D9sNpCK7y9T
5t64RS6HqPTRHY4lkQwj/zPnrNxxqr5eE2XMvWvDFDXKJh4ULwYkXAN/+lZO+yDX6VYMrPXACeOm
8aBplVH+HKAzEBLt/xnj1NyIob12ys9b69stFFq2EEwIyhedyj9Kw8GXe8FPpH5X2TQT5t6uqSyr
peZl/pLWfahvdBWy7DZqSrtFcHr/EGB/t483PQiEKRdO0uqFyJnce7lGprfoYqM09H68M/dinZoG
VYh0rl40FuaXGU95Sa6Ag2p4mt0YW2yJZ6/1wsm9IYhZA4dWsWd1rj7tbdr7+g6Wafq6ZI+5F2zq
p2m2hFnxQk2bHmqmG4iVz3DAuBwKKyvVvViHum4nAcXyZxlY8dV0Fa2TbBLjz36YURC+3Mj5kvDO
hujerblvgugsuH43ZtW3ceZ31pc7UurPZgR3sYNUjn2sYRV8ubWVKXFv2F7dRlA2mLMXZACkTnL4
ImZJLsYtns/K0iJOcCsv7sLBZ9ULnan9CD7yVzHhpeGs8/e78AZyuK4bToQXY4BnGOUHzyWBJFg7
x9N936XX8L85YcTJw7HxTUHFi/IFgmPwGbeThbZomlfXiCGdv0//d39KSZQD3AoTsWDAOaiH/oha
HQhL1aaL+cop6xLfVI/rSaWy4E4vy690Cr+mtL6RYrnphb8LYrFRQFubbSfAezy69RArzF6kj4fR
EMkkLJv5CS+w3R3g4Rs1//fXbOBer9nSagXoRPicWuupnRwp4zdTZ3FBvWY1ofv/Ox+m8noUgP3q
uY1sehdMmr7EMsu29Bzf30YC91It5jmcK0Qe8hzMhm5g2FXD82oRMt9ACJx/6H/3kMAVexGSZlVU
ecULHwYZ7C0HntXzcf5lsFwUQvt3oQ7DeS9ytpGGvL/AAlcDhuBtbByBa72jZfQtzbPibga4GlU6
Lp8Hhl+yREFzhabJGR7gBLuveaU9hsMQ1unEwnUxbLKkq3uxcRyurS8n3GPRVjwypXrxi9R8kuUA
mVPea7NRblz7vBPtHLVTnlWmevGbyh/2VZwjva690lwFrwhccZAB+IeyL3DKllmBach4+W9DjdkY
/LXF64Q45OzEoFhevoRVCEeQrkSetoMnNGNf6TBtTcH7G0ng3qh5NJUR7Xn0HIygdPu7eF70WCaY
aAMoU5ktPgOEcWlIGm+EzMqsuPyMdOl7Ynse3o3Ss/e8IrANraqZi/3lPWVl3Fzjl9jMJTYTm74Q
S/RtJarqs05F8S+4cVtJ4loTzsIa2loMs79kLwUx1nzp4aHY38pUDABES1oE883lrqwMlcscrP1g
MXTU+UsBk0tgrePOmBuOWs0WLWOtgfMm8ybb1bbTgkNZ88XgHbRJSNiNR3Cl5JZm7MpAubzBNorr
CE9I6nnKmXcX4v3Q7FhaNyeBp8qNwub7aVzgiq/0ucoiUk3lM+va+P680TPa7wzkhw86COKdzaZf
UBGAq+uW+fHaqJ3//mbUWDNM1udAmc0t4E+VwI05Bjr/uqfdwK1UlO0cLjNZkKB04bf2fCmQcXH8
/7hErcW8s3wj3w+7YtIQQYfC/a6twx9R3DY/qrINdzWkmo6XV+/a5DvlRiQ9Uz3OTD0HsArGeUgf
VDfyXT4uW/GxchYKZ4uEU0QZtS3ykxgFjPrQhbO95Z0M73St+ZhY2k0JVBroVtyvTPx/mISZP/ip
mdIXGtSAc/miuxsC09cbK3nt8042RHGO1722/JlNfvEpPduQezoe95enY+3rTqwzPtpFhzK4g66G
+G4tFEY7WS1Rct3nz4vtTVCIykzaNpTfqTNM2QKqD+fSLZmBlaUUnf/+5uMsqJFYN2FT4Lqc+feg
WwKhfKgBmIN9U42c/tqGnDVru5kUscnrF4Bgf+XSxKeY8m9BNl7lak2CyFmyLfGyvofT9AtYQ+IG
ctCQSyW82+HJ1d7YurxGyhOpm8uCG3EHAcqoE8+88fFwLCEHkwyQGJMb072yh7gst1bXEaGZ5M80
6tuHGSTqRKZzuld9W++Lsd1CCqzMvMt3AxG4YhWkeZ4XRbMbO5TfBkILSO3D5fmqhevWYGVUMSgB
tKAb94PWyKllMzf7Ds+7ZqvCvRJ6rjYgCdNI5roP77g/6w8QEK67pJXdskVn+Vs/euca4ooE5s1Q
B3iv4HeQsFkeWdNBhUNnI7yTxsIrg12Wj74B72hpwB1taXW2IkyjYxZ1KLgXQgGmdHkw15aFk9GX
tBMC/fMfxxwPpWIslhsoWtW7RcV/vKaX12XeLkPOBtnS+kXJnydV91Pi89773bak2Ei91+bL2QW8
cETks65+GXuqIc8aTznvf9oFJY+tcs3aunb2gd4ro4VyVr/UTfRQg4C7r2uBYYs4GJ2X52KlFy7x
zPAZk5HP4Z0kdXuwHYBC0LNVG6f7yky7rDM6W5X1Gh3gzP+EbMXcmNEaAGCi+p6GfS82cuCVgXL5
ZkNWeig+BPXLNHvNTnF/uOtrovfpnPtbVO61kTr38c3xkuIlBBDmMHxu6n4Y935ZZJDYRALz9bqZ
OPftzfdt0BRZWrTieZQN2QsfWPCdp2c/2EgcVlJg13uKq37SbFhQEyiY/a7Gemp/wZ2Fj7sQbIJx
LyKotO4M0d6cLAteYj41RR31V0EX4KXyv70DINjzZoasqw+i8jsU7/Ppphh8FW+stJUsz2Wg9di8
8rEm4V3KzLDrWdp9M5X6anF27osY+nWe9OKtovDasnZCH2wYnyyLdx5KOybnN/I8LdsDUFgfvGqT
srm24Jzot3lfDHV8vgNH8y+F+9zOT6diI2JWuuAy0SpVBAV8zsRzUITkAOlxdsiwTQLHNXZ7a/x+
Y69fmReXlCZA/FTMq/SLnZZfUil5IBRCFN2gov3sSfUYdMBrXI6glV3ApaSB8qysxxk2fNtkNxUx
wU3VMb2v6Obr2MqcuKS0BoUJNYx1+DxXAWoeVdbm96hV1FsAnLUuuJuAx0pY9kb8GQaE/6TM/1kP
dNct5MoE3GWjmXbw0jyM+TNsjM80cI0LUCiuOxFdZzEIG7ehmhb2DLixPnIyQnGgG+brTqr/GIpB
RUywAs89YwyQBIQXmVSfpZFluVFzWinTuq5iWdiVvZ5D/uwX6g8HgvJ2HIqD7CBg1Q+QMJI0YUV3
bXec6K4n24P46+sXcCPw0j42LPA+K58M5Z/L0bCyVF1eWknqcqZV8381YK1r1OYb5MnXca8Dl5YG
tK/NFRjMz+GZp4laYOrpfTt67MoBcq3F+jpM20IE+oVgqSa1Hqs/Chp1z9eNjnOaqypdgJPFTfQv
tX+WYOHGpdoS+1nZXV1K2tARRWvZY9dTwDIMcccSBlfbL1KfL3BWqqfrenGe+zc5A7zngZ4DBf6u
BKk4MdNEbycTX4f3DVximhlkCkXrKLyjpLkv69bsxdJ/gXzDY2w6upGWrA0V/d8usF55k40tVCgY
WMsE4PtE2uyPhNHJzm/CDZLsyr4aOCc24a3U/uRHd7aYvxNw7BM5mcc468LrdqfACWfpG1WqZoju
UJb5d46zIIFq6+mqWXa5ZzqX7VQrK3/0C97xcpNBoKqFd8j3y59fGRuXeoYnrD4L6Sh/TCLLvoxi
Ikcadl2V4Na+fLncxspm5HLPVMao1t4o7tJG16CkZ3xKD76F4MXl76/14by63gQCW/JMNhSQ4bxg
P/7Or1Lpn6LP88PlBlaWKT03/KaBvCnHNBJ4UVPpuY6vhrSKHwKFEYIHGK3Dj35O4nLj5rrWGyes
DUjQcBXV9JGb3CR04j85X+RNFm9G3dp8OOk4swHN81SIuxIq5zuKzSrxo+G6FzvXbawHEDD0dJU+
ZTSs9lU7B1AKp6HY2jLWhscJZpB7i4ZoET7YnpAjN7S8F4anezyybuVha+PjhDPNWG40zA8fez5g
BjrrQ2bbmzcW00oHXNCbFeHCAAunj+gA5OxAA1s+9yD3ntka/hbHaK0Rp1Cs08JP53iJ7nRz3lNV
XN8s/pgnHfCx+8tBsTJKLtpNL11YxPno/RgLX36CGC750IASe7zu605M216UMs6l9wMJN4iwOnpA
jSLcyFXXRuf89zfxnJZAbs0Lj+7EWdon1yZPcsm+tf6VlOTANRvTrVcOyiL/ylv/k6SpSfAMsCXn
szbyTvxySmmmShzNFjaHPNFDPY+76x/1XYRbXRYKEtO996MdcnXT54U5Avb6z+WJ/Uvde6cS6SLc
8h71eZUzSOlKeDFN8aOGN9ON5NHnsVD6KKl6plMtdlzy4xSRm27MdAJbAH+/pLApmvyhPjSq3cj7
15aCE+vElgCgD5n6E5ceTXBmTDfRCEsrL99EJK404SLhrAhYMzVx+WcuCp8lphs+8ghqr9C2C7eu
disnlAuHy8MuEnmbqj/A/UCxbgzkCSeT2Eu2BF/9bAvmvdbM+aL/JnAU5MZLeE3wO7B2HiF8cSBi
8JK0kc+Lh5e0yytkrREn9KWK2rDN6ubFRhLSS5yD21b2ZEw8D0SHrO2WLU31lUByEXHgohRTtwzs
gRLkggq4hmRRyIAu9+Mv5PSdle6yzCTFMWgbEtwxGUXFYx6TkKY7E4kux4YTjxk/UZKaXD+06Wza
hzSu5ZwluowArdhXgqnhNzexquaEQC6BxAdZhgPfCMS1zju7SBZVYS8CJf8URQnpkrGv+udoKbZU
wNY+76T2fWRZo8uePSgo1LT7PptaP0k9ep0OaeDC6IwGuIZAOONBRJ6o66Rs+0V/s30FreNkKec4
2JjG9ztCXEkD3sKlWM+9edXwMDtA+r/clb63hblf+7pzFPHOaxbRpvo1F15xYLT0wdPVCwqzlxfh
2vfPf38TsWKqyZKCqPCq6/gPZWmQhLrauumufdxZQobErfSzbr7Pq9ImZe6dzFn46/Ivf3/bJG4i
2RCBxdjR+nWByP6O5B7ZlWP1MlflFhZ97ec7qWRnIbVWLcy8gv+pb8+i2G3Gr9MMIS6ZIvUF3NHN
UL/mE0RG+xgZmIdz9bppdZPIvh8nAsVF8+rHvP49FTXK20G/CYtcGRmXNTEWvCBF29avWZ1/77Oq
f7B+cZVTC4wfnENkngIbQfage42CnCZRX+qbuGu9K0fGPT0IKB9zFpnX2Q9fx47dm1xtlI3eL2cT
V4zAeGaO+jk2ryrVzz1r7lOS3VoyfIl087n08tvLC3+tGSdkSQ0RamzM5tUsYQq1RvajrLonVDGy
hJXDlyEsDpcbWptlN3yXPpyGsaLnwyj/MwJWBJXbYQTT/rrvO0eAyNI08nDRPJZBa48i7MgxyP0t
rY61X+9EL1VtH0dz1LzqKScPra3Uo87YVvlr7etOXjjlKEGFfVi9xmRpQObhfQ2p4KLbYqCvfN9N
Cvsygnc2XvxgDQWF2EdFRm4fsikur6q5/MdGSC6NGBoto2MOF4YDB0v/xqu2qOcrK9TlRYx8OePb
ZvrA6+ibyqujzIfbvGx/88jfNSO5uWr9uISIwq/AbGo8+wrVuTJPRrgiFTs9q6vM9TgcYpzDVzDc
/3Rt5vt5Zq9lF/3x082a4IrK9H+cg3Q0DAsN8evDQf/sILb0u4TswIF3WiYiDJeHouPVDfd+DWB7
HoMi3ah2rq0sJ6r9apJRGobmNY48epTMw7Nr23+/PCXnXfS/KS1x6RE6zJYoVrx8hbhweph88MJA
iKIP8Nb95MfFFnRg5ex3kzvaCjaUUY7jTWl2oIq9mnAu9jbGM8zljqy14MS3hyLn1JUD9nJhdbGL
Wm+6j5ezq2lUNP1GKe9d1E0Ii6D4f7OvYl7COkgZuGcDwRF309SgqH+feqH5U4xLYXkECVFly4/G
VBwbTAV3FFohz4HShsa9KsrD6uuEe09BNw6X9/p9/kVOYYhOaQk1Jlu+pgv8P0QVPxLR250H2NTl
gX1vhZwbOO8ZbxLO2ATQ0ZZ1+VoGVS++RxC9qOQumgXNn9I0wE2/nOtxo7G13jiHvfFGBhcuPd9L
2+YJ0IR/0gJmCtdV38+9OTf8pjcQn+EBVPLMa0Aqf1fkAwrXTb2RT6wN1TmC33xc1VnXI8Gyr1YF
PiSAvGzy90FoYPFZGu2TfRen9PflaXlvVzh3xNkVRDr4dQxNhHtDoFpgCtRUUr31iLD2ceegr/lI
bBwM3avXdtbe94Kn6iiC0nqH6369c9ZDBKqgs19jnhtgLkY5fuext4W9e+80Ow+NsxXQvhJTxSf2
cGb4zb7aaX/Ascm/mSz6PAnU7i53YmWxukSKfOQ+/J0siP14PjjmDJhOwiaeNFP257oWnOAm0gQy
1WF8VHr8aHxA/KwtvtVTsYV9WZlo4QT3XOIdM4b50QOIoie7qOHa2yTmwaUCwL4RmyBkt49p04kb
5Vv7MVT51nVy7ac7kQwBLDPrScwPtpjaD8iq9dcORf6NVGUllF2FApRhi7GDH+CxbOpGJWDoI3Nn
WXswk+qPfr+1ZaysVRf5r3SMy03YzQ8y6KS37+nYfRpjlv2wsBk38PGaIY2c0WJ+ubyi1vrlRDaX
Yjayj/yHFDjHB5ClQpU0hSd/EujUf1oG3mws3bXpcSNcgxzspYH/QHEVkXxcdnUHVabLvVj7uBPh
lvssVn2HWpGFmDtS+ZNso89XfdtF/HPos5wvTvKIahS9lXosboZ0+XX54ytbhusbVKY5yTPFm3s2
1CARpMHiPYx1S6p9UEXq9XIjK6Pj+gXNOZQHYzzsH8sFZhhjDjButD32a11wjujZjr3f6EkeDQPC
QsDJY0Zid/Sy8Ot1P98JbOkDxyRtA+e6vkSSdSBFMRQ/JhP2cHC+3MRKFLiENJXnrKmHHnbwZqQH
ERb5AeYDQ8LhVZwEE6s2dpG1mXAP6UjJoOqoOJ7FB3cGTonHELSY/eVerM2EG8uj50dBK6HsVNB/
c8gQ7glnh2rafDdda8CJYcKyTkammO97VEx3bAi/Qg3W7q7OxlxqRO4FDRJJxR5k64038HHy92mr
Nra6lV/v8iGazgP8vIDwRRLBMi0xNZS7qnqEi90g1cYUrEywy4nwrKRd1cRog9LqM2SkiyStqd1d
nuCVZeoyIeQAqeUlNOmNGsXnFNi7cyID2NwBBhnHy02sdcCJZhVamGCozjuCrrx4O2g74DEmDvqt
1/217zvBzHDXSe3c9h/MMAHwLsKvGd9MwFYOT5cDAcGxvEHdtP+QxlHzyDVLIdR2XkisfUyl9W1S
RWj1upFyYpnQXMZZNodpklXIkyZbj4mi7e/rvu7EMmiYpepog6+XGYAcQTalu6lP+42VtBYLTiSL
jgEMSZWB4ip0wEaVt/jtXfgxWjx7uK4HzpkMcGIRdC0LHji12Lon6DvWy9aFZOX3u8QGnssevBUi
jzQwXfnImenbgxjryv9IoIC7RZhba8bJt5mcQxJ5BJeqDOT0KKsTeFsnDWs26gfnMoFbbUFG7DIb
uJRZyrIUszyahiX2jE9g3fyrL9rf48i+nges6eGDsmQb5YG/ryvvNekE+DjqQGognR+o5GLJ4LbY
Dt3NjI0dhAQJT9edSINUoJKRzS/KLgPcyfu51PcQMfDZEQzxivzT+zEJXgMZheFhqLpp/kRif9F/
kGc0Jin7c4qsm//H2bUt2Ykj2y8iQoAQ8LqvdXXZZbu83S9E29UGIYS4C/j6s/CcE1EtlzZzeJiY
7poJaSNlplKplWstOsZyxpvnfoDU0XgoCtCsPA4NG9xt52mw7NvbC7ZTo/YisgQ3Llgw43gQh9Pk
K2tl2/0lhr0ZXRVN4UNek597UivUJ/uQ8m48oInCLfbAPZXer02uYrZPJJyzkaeOc+rRfNam7Lb2
us/Xh7aExMCII3JhDohImp6jGsT2LQgTUccNFZrCinIvG1ySfIU2reuTWYJ7YESV1Mf1gQHWcwJd
DzvrKVFf4qLWz9tGNwIKd5MIcn2xc5pUKXYSvFU7pxi/Xh/cstdmxwSFAIDX6wDn3gA8sheq75oj
qtft2tuSZW3MVgndzOCCVthjCdGYQ53j/khTutJ/Y9llszdCqqbLujl0TktrB+p/D6mmd1IX3xNH
HsZ8jZvHtkhG7KjRT+qPLpIDMhbTnnL2wJa3Zp6ugXVsi7RM/MbjuDNGnXaz8h5px3QQEhCdBDWa
bVtsuLOAqg1iq3ZObZe8agDzdxLMZFWERobrE9h+vZERRIyUYOQJ87PXQsol0che85yvHBW2tTcc
WTdTWrkphN0SMJ0dxTB+Sp0Zrw2j2sD0g7PIbJDQFSk9AaWb+2SCFDZ1QKope7EFcrmMbjhv1AYD
L4pa3kOAqdpFKToR0yn/cn3hF/t750wzmyHA6eIUvg9VIe2PX5fSGHGiG/CLHMg4rlzULXtrNkTw
MPVqPw3Fufc7HgC0FMT8axUITbctv9kQoSPQXVKt5T1p0VQAEXK6a9hafLD9esNxwe9CAHIZ5P3U
Z+pMeEeOmd4iCYKtNdshejzyRzWpeLrjU5//SJvgodKps+G1axl9+aQ3ISHKGtfXABTeAxecf0hI
AxKRZNqYxP/RBBFEoPoMIwROkAvvqSyaB3ca0g0w1OW3Gz7b5zKfI9+X92xAQOhd1OSnDjVDd0Gj
bTN948ilbaKnYPTLMxHFFwqJERmiHU5706+u4v7KJJY01Wx/0EEL9G+KVZJcvWidpDcAeES3NAM2
MJE03LlZ2N74C9Wz2zRrIF7LoWY2RsisCbp2GBVuu+6Z4ECDRATQo91nBxmSA1TG9RW0+IbZIKEK
CKDlalZnrfFgJsk8HREKV16AbIMv3/bGehOIQJehq9QZzTyf+8rT+4aNa+UA2+CGV0eo1i9tL+qM
f+pQeQP5/LAJIQTbNVsiSIoIN3mzvJdqUosiWXr03ej1+ppbDjNThMdTKXccDafmIEXYQShzQsoF
WdSgh+709SksNmtq77RgO3C8MFLnxSl4D57wug6LPfB337gLG8rZA1B5A1Tg0UN8fUqbwRruzsqs
KMB8rs6MDjcEDaTJ0H/u2/6GCn3I9JaGoWVnDJfv66aCIJqa72SHJClZupzAVPrr+jfYbMo4p2Ud
hwQtF/NdS9mzKnm3c5J0CyMJfrkJaoOIhZxx2a3Ouk8eIcuodn4HRdFNv9yEtIEbJMg6JBdnloHW
HszrL9m8Wvm0LIsJaWv7phu8zuG3Oi7LfQ9a41MhVvnKLPmLSfvLZFe4TRTzW+g+P4BM6NAP5Yuo
ohs3rPXK8liM08S2AUE7CtfV1ZnEzotXsEONV0kyxS+zh9d7voYcsi3U8vc3AU8EpUtkSrHFRf5E
lrf6Zrv9GAn2lKNnETJ29b1Xtf1JkCo6F/WwclO2bYLhvXIYQz7lYXOn0TidnhPeIs9LshZcCrdN
mUIu49YJKnDCbjNXw4tZPMwKSnx4TBfj5N0gBKKDqhTCd4/bJjA8GRBDpMVjWKG2g85/wsp8B7zh
l02Dm+i2ySubhM8erGmGvrGYESKcYI3f0mJDZq8D1JPQ8FXL5l6PRbebiHiWg+hX/MA2uHEi0zhE
+uiQ+l7FET2lqZu+NN5QrJz3FiMyEW1Me1FROXNzrzTylongKojmu5jIfbzc+LctvnFLpmlasbHp
mnuBdP4sR/QNStmVK3ZjCRRmU4NAXxaXRcVvl0AhKDiR2RdeNLdT6v/TkLXKqm0bDFdO/cBTsmma
+3aCAfVukT5VXUI2cEXgoPkDxQa67mBoMrBS9QM/iI4/SVTC9qivXq5vgSWBMfFrdOhgpXhYu6ed
4yGrF5C2IU2WvmbZWNxum8NwYNr5OMTKkt/SGXonKsqeksL9VrP8+fr4SxH7z1vzH8o5ES3KHppP
yCOG9lFAeqlFlVkT/64pxHGQ8eM2UucAKl7LT3hzKkw09FK8VzX3Ca0hk4z2yKeuAOp/xaff340/
lHM8UAdHdQwSMkIhodIiGW7H+AW8QdtgMZHJ8ctDD3zBcdnc1xHSeDCPnZsYvFbX9+F9V4hMCJoC
3184Jj7C3QCcqEiAEd41Yw55wm3jL/O+WXy8kwfN4OftvcidCpqHXsZP3bwuJGX7/YYrk2rqNZrs
5jvoak4nJNnP0cSnFU9+P6D+IZcjw0TDa+FoBETaiQ5POJVvw+InnujXbrc26zFO4pongk+d29x7
M2QI8X77wAPcaX29+hT2fkj9Qw8nqlw3xQ2rue8BY9hhQz4v7ypQT/X2SJjiB1RPtqV5kYlBEy0f
AXcb5rsElWBKx69gfwMixml2wsFT/daLAnDU/7YqVhcu00MLMlrV5N255Cn9NdYE6tXXrday8SYS
TbRl2YeFnu8m6FPtiD9c+sb7pub4hahgJcJaLNcEpAGST/BK5We3SQMinqnzhttBggjj+hfYRl/s
7Y3fQdeyAyp/zm41WtfPKaX6ADqklbKYxaRMPJoW1Shi7WW36L77JmeoSCA7vmlld+l7GO8s4pUa
lm0iw7vTTnVwkCx/xLPXC8RV7iHXeNbj8HVhpAVaYGUa22J5/14sJbo6mqOqPntLp5lk5GndVG2f
YDh4EvoKhLpNeyeYx/SucrPI2esx745ew3j6QTm8vw+9GQIZ13feElFMUtoWkuUtjld+q7jD5/2k
az8/9rMLUYaJ9N6n67NYlswEpiWOaKLA79o7aDOVR8DU2o8VIXLbhpjINPRidG1YaRdEuvHr7/y7
GlaVWG0/fdmpN67RlpWABEbj3kIaFXXjBNI90z7LebfiHZYNCJeg8mZ8qARBloL1+PFTWx+8NiQ7
loExMFKrGmfvGRV03CLDYNmQeYTgPL0ABp34Z1aXQXNqk6prD2PvxQ+QNYgcALAgoXl9uy39JlBj
+/dHpWjzlLKAdlubLS8EWci+OSyE4EqY0OnoR/3lt5B1Tbv8LFnJHrCDa2Xm9xZ0+VojF83wmDWR
NKsu4FWfz8UU0lMpQOgzxyvh/j2LwASmMddFMLqj9NQlygAE36nA/0Iq6WYrw1t+v2nNwRw04AhO
y0tDWfUBhArFd5WkTzXSuNP17XnvvFo+wDBpkMR0U+D38oWFg3f03OJZ1igliw7Kd6PI15CK7yXt
yzSGZctsAmgDzPwXNgfiTgmQB3tumB+RrFx6TvtjK5N9Vq6RvVis/A/W5XoQcQrCvRfIpoUHVozp
Too62pMhTG/mKr4p+9UsyWYCy9/fOK1X694JAyVf+rqEBhpEoX/OqVtua8SOTFGAjOlecQAeLn4Q
+geWTc4jjUS00cCMcCCqGfqUY1ReEu13/h5iGTH7NDtDQHYyGtw1P7StkREDEgjU0zLqvZde42IL
jCd/GOpVIgvb6IaX08AThVBAT+scN050YfjOfRj7Uq4k85bxTQSmmLVICxHJi44gIO+iLatwxfMm
/zORl97Y1N48+u4Lagn13eRHbf8M6838uwTHQfsCDqk1NlLbZxiujoO9hbxWQV4gqDfeE7EotFbJ
0K1dZ23jL0HsjSMwvGV76OmoEKyS5AlaS+ULlEjXoH+/X0DMez9CiImSxGWNlyWaOB8gRtU9SWeq
nRs0f8f+E+RLIvqrL9kYzGfkE1P/rdcp84MbD7SePxiECp1433dyKn4lSTjOfI97t6BfvdjF6cdy
4CGPjgO9ik+sGOKxPPagmetdrNHE1Wc59rr64rsg2x12fPar5s4bsyRccUHbsvn/XrYIvON06iHq
XvsAcbdAS7wstegV/IVtdMPBuQC3XNHV7guY1v1z36KV5QIp49m9XLffGL/yvV0xPBsssGJAN2z8
0LqgLNIUKAkdZ08R6B12QJ8NBzFHNz74YsE++P36lLZPMty95XTMmJPXFxXXgDfWbfA4oV38cH10
y5FrQjSBtxU+KIG9lynyc/qBsUSnN+iJBuVxM5VrAjy2WYxr6OzoForGafhSBUCGgdGQHGGYw22a
F3rlZLdNYbg7OpQjkGCy6nFgkBweyuwfCWzYDhKh9UpqZzllA+NQJ3HbtBTc7S9TkPsQqurJpY2S
9ORR3d8mgVPddWGwJo5j2XUTMxlkZKKKIHF1R91lN0FZhuxz3tbVGgG8bYLl72/CFwlIKrQPBaqo
dkm2A455EbGQ9dozq8VTAsPP3bJotQp7hMcEHXYC7D6chMORMtrdeFwh9lf31YSy+9x5Wxo3EDNN
GGUfyaR0x9B9qct7QGC/TeX4Y5ubGH4f+HKapY+svgbf/PfIicZ9CTbF3Vxr//X6FLYNMf28yEXR
lshNPOJCBUn5Ees/1V3brB0plglM8GRSVnlISOq91P7kJQcPsGG+d2S2pplpG99wcs4i9J6OZXVB
fj14h9ANA/nZ8RMqVxzQNoHh4iwRiR7VMP/nRJ8yPO/qYl4jsrAEEGq4NzoHy1BWAXJDpXV2GENc
CWIxAwiU4XjdXd9k2/WQLrO/cTtR+z7zAHJ8nFA9QZFRSIgn4yAUPnqywe5SHiiYRlEZl+rT5Lrf
yglw9utzWzySLsv6ZuoZD9ikG5rqomtXfEnKWD5ykMridPkIHnrQHydBvJ+cfmh3uoRO4fVZbZtm
xAEtJF4TesVeVCc1OwrKXXFsxmZNdmDZnndOZJOSus9jUHVDzBacR/63VJNfCui0kyzVA54Q0xXL
s9mG4f5JLWPScURjjbvVHqJ+8d7r4uquSunadyxe8t53GO6fEtKOIqunF0FQDKklO8iUqxvBQ3fH
/bzZ++B1cifWrnySZV/+QGNS8P2lXYs6RRqWwZ77hescs1qjk2DTxptYTNo0c6xpjJAZVTReioU5
ggJImVdKXzZXMrGY04g+KwjYIN5MPTkUEigGGXvTMXaC+xGksCB7UNNn7SbfkQfeQYzNXfkyizX4
RqTwINcyDF5SXtArK5+IGlS+q/oIBV0t0ay+LVE2AZu4gLk9nqOrS48G/j2e2tPbHGQVG4CsOCpN
wKZUvawo1EIfWYpiy66XBC0hZcODFfOymPMfkE0G1gxR9u2jEmiZEUX1MQXF+gESM9+VysRJz4E+
VP3avdJmzd6/Yxt4v1DHlzC2uKzLpybKqp95XUbH66Zs+xjD/enA2hwV4fax5fpEKboztNdfZOF9
48g0JpBeHMZqrZhjsy4jEPAoA+SK4hyaIkWe+paSXVRJNL367TY1wcjEbOZj6SPfI+riBZVb7GbS
32ZZMv+6vlqWvTChmh3qaOmcV+pCHB7t2z5xbnx3Wvvtlnhvslij7qHAyzK1j33X5HuvyV7rXN2l
XneJU8AHr3+CZQ9MssFJtLMOsqF+BAM+unAaqMx4eRPeOEKs5ce2VVqmfnMaTwmLSydH/OULSqoH
TOGwhKrrv982+PL3N4PXQ90I2nnyA2DfrxQcu7u6JytXbIszmJBNXN9rkPWF00MbgmuUNTiRUi0h
JJ+WO7RNZ7u4BAX+sCQT1z/GNqHh2x6NMFM1oSSoo+d5EPWurdN4F4HhfV+N7EsMAoxDMK/dt23T
Gc7eB9mYuSFq3Mzjr5Nqdwumg2F4XJfulk4dKJ6/Xv8yy43SJCeU4HGqw9iVH5Y8LInLw0J+iHh5
12fetxz/fX0aS+JnAjrdqWAy9BEcKbi89sUkkIApunPi6HtdAXCjvTg6eZXce2lEVjzIYoEmzlM5
MS+Trmsef4fLXuNOHkTh6foHWdbNxHkyP+sqryjbR7SpxDs+Loj9NjwBwqh3bgexIRRgrs9kMQYT
85n6GUQFULt4mBqn26tCf6ohjEBU8TMZu88lLKOgdOU5zDaXEREghAqi5wARIZ/VQ5BAd7WR0Qtl
3lnR/EnPXbqL4mxlMtsSGhECL/XIKKakfZRV0h9lwf5pAfndkb6ub7qY4PFoIz1p9JuX900w6vtm
XMgtEOkIYOQ0lNNdhR7587YdMqIDtKjDNuiwQzXtA9gCuqKWYsPisCrx2Z5UkGGGbV+fzWbWRnDg
E1AiI1Cm/zkYFhCwrvvksG1w4+RXeVeCGmqWHybhJec2RmdjluGR5froloPTBIOGLBsDmjDkFTys
jy76+fcdgCAIZ10rdzLX7su2iRb7frPfijZOqmPdPpI2ivcMXv9/pzQna6g4ywFtUh+qNI5EWy9L
VUIsmolyOPymoqq8jq/shm2KZR3ffEbiJhDHHJzmUaqKFfu00UuVf0hf6imd1+4wyy34nVufSX04
NbWr05k0j0kxeP2JqKyUaAkFCCEDV0Hh1l+9ds7xesy4o5NxB7lsmv8kdUq6F6eoIL10IAVuh0f0
f6A1PE9G1PGvb6Pt+40IwRwRTBnV8oOeuupYc/pP6pfVscI/XJ/A4ktkWZM3Cxz6dQONiri8tLiI
Dvuha/g/5RiskQ/Y7N0IDIqUqDoXbnlxMp/sCi/52WeEfBlmFFTGqupXLlKWqG1iTBMiWt3lbXkB
B/tlRMV2H8+j4HtRsaQ6LS9nBU+idl9k1Vydtq2cESjmeikICGTY4HJt76IpSeYdUrJ6TWbRcrUO
TcJEAULX0hG4IJAYwpf1dMlyhpbHElocGl1AYrlrh1PwHLjueBNylEO2fFhoIlAF+tAdyJXJD+Bm
h7CjiwRzkTraNvhyFL6xN82KNC4qv7xkLok/dZCNdHaBz1Hr2za+ETCCukq7zBflZSjK4MBFpm4i
UTQrCdX7SVxo4k8bqNKREjzcl7RU/R505SmKhNHrcs5NnvdP1sT73ymComRbDhfGZgRIXS9u/Ka8
CIBR956e5SMwcmvSIrYPMtwf6lVBPss0fgDM5LUFKW4/ptPPZKr5gZZzcc4joU5TO6ePGQLFire+
H3PC2AgKWeYGI+mYuAyQvfhLhU3XQX838G+um8D7MROp+79NrI0jTfVcZh9AofFlyRZV3xYPTuoF
K0HZ9vsNz4+KpoyGhMPGwJPz6DuF+wMIE7USVyw/34SleqTHFdTpsw+LQlc7VdVRVXl360Oe8LJp
gUw8aqhZF0GATV4c3/X5t5oOOv0xkTYdH5K+TejHbdMYrj5BhrSc2wYXq2HBKRZD06PWroKDC+Hu
X9fnsGyFCUsF5tmJMtKLy+wn4g40Asktm4niK/5uG37ZozfRSnYyBXypxLkiCI1vx6rkxVcWgd/l
sO33LxO/ncBpZeGGETY7qKOjdHlyjHGbvj64xblNgsS2DBKFN4X6bqmYpTx51CyNTxSVWvTYso+d
j56/5X8q6401+tCE+tWC61jxUF7yrIX8vFMVOyBKUA5mxVoKbfMPw73TYEo6/HxxadtMHFwHvOEo
LQd7BlmQjVZlOHioKE4oZH6XodFB+jUiA6n5XhZQJv90fWssH2Fi+NqoEGMX5cUlWS5MXt88ImuR
jxSCYSuX5uXA+zOpDU0Yn5I5qavOFRfUrNsDn5VK9qxo8x9RmLUXUs9km/5CaML5hD/GqhtHeSmG
wN9r6KiBya2K2PdtS7V84BsXGasWLSUDKy5krKN0N6Xg5K/Cwtk3ytlC+8hIaGL3Qpb2TVFO8pKO
6TNAofPZh+evHBe2nTB8nNdd32VOV1xEx56FmP0DeifJbYmTqQLeeiXaLqO9t9/GSa7qsQfTcF5e
wGHzKmiyC8dyo7Ea53WFbDAtdJxfRjb1J4Br1S0Q5wvzxrylT2/ZAMOpS64YMNQZ4kbleuASClo2
7MUk1xR4bP5meDQRIN+ZaVgA0Ri0x8Br/O/VLPhprOpy5VS1bICJ2KNCZpKTAnYqx6+NGIJ9j2vi
SoHlXfZ0LJCJ2eNz3uQluvAvS8COGIgMADHedXNTn0cmvSO4w36WlB6GHpwJXQD7yuTGW3hokinO
tPRdFy+jl8EPukPmJiE/cZCBgO/MBUTxup/b1s/wcw8neVV2ibiIUNefRcY4QZNvlqxJUEXvOwgz
znJ0mvaB25Tq4rYO5LTA2QMY3GWpTC33QzVzscv8ahvINTSRgx5zozLPSHHR1PUPs+41xOkm9BYB
X12tREbbihku37rAuQUFBVjFR2EUNJpd8S2sKjUdru+IxWmY4feK0D70mVquHk2Hgr9qqhuoTbo3
jCZ67Zprm8Tw/CnUJcizafaB9AP0UD2SnBMCyduQlu1p23cYzq8iMtd+iQDsDTFK70H40HV0Ortz
lR6vz2DZCRPAl/OccR+vuZcClYhziUt5y9s1dKBt8MWg3xyAKXMo7XrUUDiosyMd6qdYNPHLtl9u
JOmqmZPY90sERie/cQLQ3QV1uKZ5b9nbP8B6IpR54uOiEYyoUAivOOSVOOapk69YqCXDNQF6MoI0
5kDRqxCN7Jby8aCXwhIYll+Srr6dgv4mbco7hOU13jLLWR4se/RmL2QAqAsqqjhly+gfPTdiV1Uk
PaDdpNihd3QlFNpKPyZuL3GFEE6p4XlIGfoREEpos9AdB2rpBXTzD7NA7oA3EIB4mwcQVKfbPMXE
7insl9tikkvb1cMeYqbkpQCHdLQfqAv51+smt5jWO5mKSX0oK9bxuvDlpQW67rc7+sXQ3rkQT9k1
Gf1Y5+MWWkqcmoHh+akz+bzDfz60MZgb2zHUBx1X7EcuUm8jmiw0IX2Kxf/rnwtUP+zy53F5JUpm
p3h04lb+HTghMIrQ6NtldUZedNyKlTdFS2QwiRIDJyvcAfXVS0jdhODdKGLNAZdI+nx9p2zjG8GB
dE4AB3ZwJOdc3c5sSL/TwA/+vj66xXlNrF/rpBCZTFFMW97H6wr8qlP02jV6Am6b/8zbnxMXr0XN
2e31+Wxfs0SpN76rex94CAf5iiRBEe4qwarkxLRyxhXDtk2w/P3NBArQOhoThLuoa8YHOWk862Z1
F1aHbR9gnPe+GvA0SVGNqEjNzkHK65vQK1aKchavNCF8DOxhAZsrPOYko3v2krZ1jwC7+A8+bdtw
J2XLD3G9isG0ZGMmhWJceZWIkrFE9bx4BZ3owogHZe8BLkSmb0Me1/uKsLWDyPZxRhygvsvKtp3E
hxTPrU4PecbJE3/JEo2H6uRp7brJ44iLLKn2eDNzO7otLzD5p6CpERe90vFtko36OQIO/sGtux//
f3MIYmLK2PRt5wZ1DuFvr4k/CiCud8ECtt82uPdvW247URegiPIg4sHFgUPi6pyhG2xl9PeO0eWn
m0mfPyUB5OP9E4jT79N0vqtdSB57w9dgWoMnvOeMyxTGlqeMlpIKTk4KS7QTg98dc4hEnq8vz3uZ
DUY3i7SC4TJGZkVOmuNgqSNoNHeheA7bathfn8Hy+80irTdJ9Bb1iQsa6eBZZRCiGNCss8Eul59v
BPYoojST2iMn2sevkw/5IBew15XNtf3yZdPfhEFWib6aGfEgSB9Fh7ZBtldx8CptWxcjiksf2UEG
+WBoKuF1ihfdj8RRa7c2209f/v7mp6MLBxf4unFR5HDrzzwE1Q66l9fYM2yjG/Gb4MGzCLiPLR0a
6OyBR/N57Od65XizmaThsZpHhJQi8E8449LD1Cn33C00mnPB+Eoly/YBptui21mzpCEnqJZ9VgWe
Jlw/1CsuZRvccNgEWrwjbRAToM3hP/mjmPZ+sJrZWkb/o+DKQQCQ4xZ1yr1ihEA80H4DHgg32aRZ
a9Vu3noq771TLai4q1nr1jtEnXoLChnualZYSdrkIpjnHoz3Dcv/lg1ovsKx+Hb911sMx+yTrmlB
ZzS4ef/xKOoAJdr7EEeOJ19tXCDDaduq60QA0ckT0U7u7qe8LLIdDhaAnq9/g217l7+/cdxIp1OA
3lVyEoL8jf7r/PhfXGNtgxt+2wPGicfP5dd3eXIjklKf5t55uf7LbatvuC2FZE4WuLN/8iZQU8ho
JF/nTDu7cF7tyFqiunnhWszHcFuPzU3rMImolqMHns3Fc9I0t5yqB9aV97Rfo4e1nOqmJM2cCha3
AacnsC48z6M8TKp+TDJyBlBoxZAsq2UWWVkQMiYa6p+int/gDeNpkXyYnbV8zTa8UWqheeaVznJ0
6XKKH8Dtxk8aT6VfAjQCn67vt8WYzFpqLaM6m5fuGNZH3qdJg4404FO1ciO0bDUzzl4+VySrmOuf
WNo+8jY6qbQ6cJk/T3MDUew1MKvtIwx/FiVzvMF3kL/1oExSHhpvZxDJbXNms3YalT4IjVpGkXtm
zt8p8A/QDKV1ddy2A4Y711VbjmGMHy9j9iUqOT9myRDeXB/c4gNmzXQWaBkNCNQ/Qnd+omCKq5Py
LqqCWx34L9ensBmp4c51F8zKR5MNtAEpbdC0Vrb5Hc1DFR6aXIpq5UJo22PjPNZB582gKqNorYUK
XY+bRSnVyllvWSWzXhqBzyZIM/0fMyUEPOtkONU+++jPa6yJllUKDFdWrtsp3XjeCYqz+QcPYtsv
ddR4x1wMxVoPku0zFi98c+qAhiOHKCO8DU8Wn0T5s2XlefmKjG/cBLOCCt2Ieo56TU9RIeezVGP8
OSuScIsqOU4Gs37Km1rEVZIhGOX1A1ovX4N5jXrZtv6LWb1ZG4buwiT3EEoXgRAVwssiDsbteFyl
rbbNYPgxRctJGKc4bpKpemCNe9aC3rdDtOLJFvs3a6EzaP8GFVB6arJYg2UH9+tkiPP9dSe2BGqz
CJoOJdhyuYeN5dm5z6oHb8LtWsblwxKlAcNcKxrZbNRw4z7LexAmwI1T1/malIr9LSGttxt5xY5N
2nTH699jWS2zCNonXth3ie+feACStSp7dXL9advQhidD6HygENzCoUyI2FMKdt7Q5WsdkpaNMPVg
OldyoceaQtaAf49HAYz/FxFHj32So040uiu3M8s2mMVONhKXj9WIM62Q57EIIaKc/tUl2Wsn2x/X
18n2JYufvPG4lCGh9pYvQT704McuBACy14jQ5wp9rPnWHMnsYJZFpAdQGgUn3bBsD7Gq6RAVLD1A
ASrbaEyGZ4/QflacDfRUoW3qmPTpqwxFdrq+TJawYRY6vUThyTRv6ImX4Qeho1dvyk9x3H65PrzN
EYzTWZOhy9DpCfkvjftaD4mP/eislk1te2x4Mwky18PDAva4IN8D3i7WykoMz2r1FK+CTi1rZPYl
A+bGY+A26SnPis+JRheKQgoDpN2364tkG3/5vDemKnXWu8RPfNyoJLCfiYrOnd/8N8BWyzb80R48
6jKKQgQNSPXMkBJJmsNWqQpidgX3PHfdop3ZifTTV55mcuc2WwD5OJLNnuBZlOifd6vg5AfkR+J6
/+iwdVcOHduyG36VCj/hOc40pO3TORrUN68u0l1QqjWeAUuUM1VcRN2EZUvhuJBQ+1tG/t7jw4ek
6D8M2Rbw8LI+hn/VXo8XLzUir0P2ckho8KVwt9alTfWWHiwQCn1t9ISmHFDNTqfZhZaudHNIGKxp
AFlc2Oz7TZwOJ4tqghOrwh2jEIePKrH3vPo2dsKP89BfrvuYxQPMDmDt8WaA0CY2ewIfXVQP3WEI
tw5uODDaYSY058KBZahe6IyqdzevsgwvB/s79Qqz8RccP0TkuqWnYp7qnR8WJxHlh0XAVQZ+uBP5
cHJQ4dm2TIuvvAlFeI0dJpn7TbaDmhoehT1fT9+LPkzGw/UJLD5hCrjQ0gHxX1UH0FJzf/1uVgP/
IO2jm3WTsm214dd9HOJmI2IfpJrj15awCn080Gu5/vtt9moUqJqYzWk+tsEJx9pfkDk7eTPOG9kP
6S5k09865Bt3wvDsNgNbUZVmwUkqENEn7bcQKuXXv8H1fxNSvGNUJhMGkMmSBm2S4qiE2M1P6Uom
QHeqI31a6Mo+MiKd54jIsNkDkwvBYKamGWQSXTf+5faEfO3C2sO/RyyAiLA/gqAFjjt3px7M893J
Swt5ok2FkFRBea6lUSb3Oqj6XwTyeQM6Lh36MpWteoCmOOg9dAbtxKSq2R1o36ZPYq7L+KhcVJ1q
gWZuWgA1JgYPg4AzA13XRRV8BLcP2TXOQnoOjrv+QcWCXDzwON1oWahbj+W0PosYzVuQzPY+RDWt
Xkt8sXMQLMz0rlAs9z+lXuTj3bsBj/qBBulQ/2zjsk//ibwSiqap5Om0ozrnxQHs8GF7aokjqmPK
hv7ctH34PKMB7Yv0wJ5bU7CvgCBvvO955P5AA2D3RZFCnNJJSH9XdyXEZSDrh779dGjBPxWqrtq1
VQU2BbAH0OyQDm5KDl6IZwpwo+OJDrLZ+aUv+v5z6sn41FMN2klWBIWHN9t55gAcxg5acL0hOYiR
DR/SvEvnY91AWXUHHCSdn6IGAvE7ZxonDcpwMX5JO7/7mYkIAAxRJarep0PO91OLbByhywWMMsHL
/d9RGc/3wFp5yV/oZ2zEo5fR4h5V0iE4phpLu0876t/hMdO/4yTzDhIirxfiTl59qjLefpn8WA+H
opyb7g7aWMUt9yHky2KR3iuvov0BuBc97NqkTdU5lUCvH8H9ERXP+P8lzo5pJpN7FrTAYeUQANiR
FDTSCv0/5DxRXBZR8xwl3bvOVAYvjV+n3q4e0w7ryoryAEl5Oe1iHQPHqNKm/pwUqCUDtBfNQA+5
If1KncoLEOXG/+Hs2prjxLntL6JKCBDiFehu32+x47FfqMROQNwECCHErz+LOS8ZvrS7qt9Srhmg
JW3t21prd7fSan4QrgrzeJzNVIDMH0SPTSmRoZNqxC61mLhZJhUImPZJWGmerMaH2T4UywXFMvYr
7RuT2ugsijalg9ZNTMJa0R0RNv+UjPLLKqTZveVj0ewxH3aokw5MkDbWPgkvCHUWL8aq9qkqpaYp
GefRvWwnRacdoLrlh6Mc1P2o6vCR0o3cH8TP/JccpjnEAM17VzWLyvli5pSSb5XyPG+ncfjYjky0
8i/5Mgpvh+6juRestiTOPF6/Fk4blheRtv4//RDMFyoY8k8elqx7oigJPtEQjidWda3Jh+x9R6WY
QbZgssri8N899/DPPg/zBPLbA+QHcbqaxXduCwwu+2WV1O9LNtQ3ZQFlJcM8fP+QU+9ARyxQDO13
+YjAugiuI7/BeV26sb0avcb/5D2CMjv4/Nq2fABBpgNaP+9H84KZw/UDBkKwn2MFAe4rV2AisM4b
rUF6HmsvmTA+pYwzWyPxq5YZsOwIDKjfztLXOvWNKJrHmgzYHQ//07UUht7hMhD7iELCnUCGFTMz
pAIrZPbSjEOB5GAyxORAfFobC3dqvjXKgNONWScgAxZ6ZFedBKXzQWCsSrUA6Y9rQKTo1A3irvMb
1l/nvdS/m5I6OEDeHBRpQ0udY4BVPt271WgF8HKVXS41xXxOIHAiMxxyYL1lnPWsuhJsxGp5soym
VEJlcw/wsxif+p4wm4igHb/nwRg+ZeCmvUy8CtufHa9w9sMImP1DCAnxi1kuXJRJYd1+SQjulFvP
VMuhoKXNMZyYQpUqsbYWv5Q/yJ80iuSD7p3oAUjB4okXAVYRE4Gwfaacqt+ZxBVLiFfkUDfIanwm
ztIzs9T9qZUtDzOuyYusB3aSrJMvvyOM9MoDN8UUpE1Inew2w732vIBre4OpBkPrxYWx5XI5EIxS
OvjlQDBVBMzCIlWM0R7UO4wFbZIa42peHd2S+Rd4Nd69sWYM9rSNbHjIJz7d8Twwz+i59CzGDKbx
3isyJhKBeVJTzAPe2lQSHA4SrFqkDa3oNwZfBEHRkaohbj0V3UTSn0CZkuO7JqLZo6IphzQKckXj
zPj1ayuAV96ZDsPDE1TOHedFRKXS9964yg1LtGFIQjCd5qbpgzFKmYpGc5vl0MescQW82Gqxbxp+
7xCKkCU+CzsV+91cPxgh6a3PfPXkBFOEUktLiucq96EPbkT/xsqBPcJ1mRQa1wA3D0s+P2dzGYiY
hQ2Bxqfjef7F7GMk8x3Y23IpY65LsjxDkyJjPS6jbH1VDjW3D5858J6hnSmkCOoswIdAafMelWCn
QcAnnSfK6oxcKic0kKbNnLav99zMTreXnQdPKNXkFlBp6g14bNA52unS4bhLRTjdVq6HyjsFfkpd
dNFQyz06RsWrygMMjbnwo8GKN6REbh7XDbAclxpjk8OnLux8DJrIIWBKshpHHzPZelhNqKqX1u/p
XVU09UMZLf4LwFG5s2tF4c4/bRDRawOMXJ1EfdhpExekH5u3HKfHfeldjq+Sc89+oc00/IKGkdoT
n/FPTq2sYw/IjB1Cl8aPcyTz11kUDdgyOhWpT53pjkEeP4wlKRv3DiqXbnTtSx1QDBys+Jhm+eQ8
2VIH/fVQWfauAkcAUt3qYNfpRX8yqIv+ExVlH8WKAmGVhKgK2v3sMnrNndl5EyV0vpOGASh7zbsB
H8/oJG9GjML47PLG0iQgXVklCKUWkmQE12HNguZeSqevEulYWsa4D8AW7eHW3ATrbrKkp5n3ZJYZ
zojJoAqQEyr2w05SfwsVzpzNgQOKjclLTMKsxksjffUjCACfSkyGvKLMGjIm3QLVUNY1OkqLMGL7
LuprEpdeNrZIYo28kYOE94yiAq46R156OQq/+eaDUTDHvtDMyVOUxhwa503OfpkMlwhCyFXbg0Xe
k4WQ6G+LMb4HbwbgcM/GmanrxS76YAUcUWw8qArES1gudcxHyt5JUfTdtT/V2DejuXUSYucsBEQW
E+kISxwISBSY9kHgweJZC6w6rpCqvcWVxFUdg/9MSOoIJ+rLOAJOtLlVbZ2PqQepDhq7YVHNd1PE
8no34hOXFIQwxr/VruivzDxMj9XoLSRd0IdWBxYx9b1aJr+LMX4CDngGpHpXBZNbJVGEGYJyIv7e
bZ3sPaggCLH4or4BQEckpmHFCDCE49s4x2QdkbCeQUXZcihrxUA4jWU8oVlTJBVWtYprNXs0hQJn
Vu8GzK+jl23o88t5nO1bWHf2VQaly9K81H2awzn6RZyV+VCnfdH2e6yccw0Fsmi+ZrghnYTNFiF4
j37ZPejTuCcrRJzVTtcex9rmDM6tmK+p9uwbpH/qz87x6INSpr2qu57czLxwr3pZdkWCS7S85UNd
P0SO8dQuWkkF6YTI88FkdeFDdknhAp8CYyFL6ln5noOSXyTRUCHyAS2nKKBW6uHSJIOPxQjrsoPs
ZO/kb9A1k84BKK3cj3kz5S9j4RZPrMyqxxC3rU56b0HLhyCHWZIMinFTaqFOujMB67pEZTz7QbtJ
v7Gsr39wzGm56zMNF5r3BBeLqqHXuR8trV8RjC8/etu3YSJcB4EiiNHuFc1IgC8hzrAgr1gPEneG
pr/nM/Tr4ynoi0daFeKhzNdEpuoVXAGScd4mvrc2HQVyn+CitWHWxBZsQy9uEWS+93PJfvjtYF6C
rOn3Ve/MP6gfYEKGgGYo86TY97xAbFws8sVoy2IntGM8A0X9JoqwekRtJ09KHZlnBe72iGPC82Ts
NCOJ74DfneJpCNBtNMJCqmb+LmpIWMt2mn8iofE08rMKKUXjO9lrzlz3B53YHF0wDxFwkvUlZhYK
1QGIolGFxI8pafmBGYY97vzRXpYV9JGrpSvhW+00XeWBNHvG/PGVAyn7XXdIA6E64Vz7yN0u3L6E
XkKQl99ywCZtOqDekqDWpr9hzF2eatZhz9opvwSijwNOOQa3oQB2MLH9PF2pRsq9JyFrJoZBxMQ3
WQoRnYXGRZfn14MH1ZF0dqHYXqDcHiNzMLeFoVCOHTy0BSWa/M/d4k6XHMRYZBwqSBkf8b8rj0Rl
jCI6vbPQFbYxb3v24OsGt4wh3XLIDKVmhzFd6o4bPZd71KuB/yFR2CXai4bHqg9h9AE0+28J11h0
mdfkomr7+XvWlOyyj4YgtZDgfFqcaLrtq1He9FT2V4haqkRM9fI48HKM9dxX7+6wsns0xWpnIQpe
IvNlipKIfiVrbJShAJPmwPE/+V1bfTALMcGkGN3+MnAndiV72V4NkJN8pdjTW4MpONeAymT3mvnl
blS4hlDJLNO8a9t0xiLEBKr/bxRR0xwL3akZvi5b6p1PbP0GlBYtVxmxkaalgrSCBOD1qgfZ+xYN
Dhw3bTHVL25a3A8yQFJbMTl/j7Jg7Xd4NdZvrtYL2lPaRbOo0fumKtnBJRhhFLddC3MUjMQu4v2H
vF8nW8yoEACjxy+tl9egE1fG4teiepxklHOGtIqa+mIdrfQPZET0pzSQlY9F3mQ7zEzoL3wLt5Ny
Ena3GeAXDz1n7xgPrNEOq0Hg1mD0I42eQ+8e1llG4IMhZ2m6Rj3mDJO64JG9G2aD6XKE+XwDbQbX
MxrAhZeKLgCK1Y+AIRzixgk8lcI/ODo4IF0iTmy5biTkWwoivOcK4yD6C1KURFy0bs/a9xHsA3HI
HUdVOYI7E4aXSH+RbTDwrOaUzzn5p0JP7VJlBHcEC2j5k0LIBC5tmdynEdyFOXaq+caSIVIoqPc4
qYizZm+vjXX4N2LHwUGy3MMX+rIZTROjlOHjiliy+rWZvbn+DdWESqWYvIT8bk2GSrCqe6h/+AOE
X668lsLYIjLMfloWkcrQmeHYqL5luX+VSdDIIWOo3OxX1tEqOOiwKVjCBxYOF97SljJ1pPbaq7zC
iGTHXREpRdeIfV5N3RpNBoi1lSK6+FYhEkVaWrd5Jb457liIKQbKJ3J+q3aaip3w3QpndETiEdvC
CO974OAK8FsC34h0FPA4GWZYpsxC7+WhoSNCL1y9OrjycXUpXNEeVDurwKGPvqxC9sObHaTNCZYf
MReVyIuuF9E6+QOiiyhkcKCufJmmKofAOJtDDEFiNHQvlXQR0HDog8q0tdQ4t0xVA+pVmMUZHQZK
ILUIQYUxvPLFMvCXOlLrXVnkFMDYZk33MeRgjPNsxgpA8qh09hlORR3j8jZYOxd82McsDE24s11U
ta+VyGR3G/HBPJF2Dc5Jm3f0sF50/YUqRuPsuWMrTNOwlf2GoQcI+xn1mdyxBWw6PMurxcFHzDIA
0sQjJ4V6Mnyoh2HSTxZzgac3WocLf2iGoP1BoxLmIBG3F4kodFnsGzaGBGEGrs+7xm8wfHJ2W4P2
3MjobRV29fQKc2qKXYMSankBO0MYbFULkKKI2FQdWiPZg+2mBYPpCqShmRElIhbSrPmGkG22c9gI
Xn/cd2bE7GObd/mMaWOBoRc+Wu0qbZpqMu8udmVKKBvkB12Kxv3hFZ7xr/3GK1C1zTwK4IRzuUxI
8S6V8YHgsgMyVMbdglwy5Lo0RpfFQdA/8oOk3KSIM2fyqZsxlLu8geACoAoKelnlOh0jhqYTWlRy
GXkLkVnGITYYDQuCo4moO6XL7rs/KtSneICLmevByCcrCH/OItBhBRLsA8kEuRCyYpcozHfoiOgc
laIsY8O0qyegpKFYUhc7aJrmn8qByIeACNzMo6t+mWyq23rYIcuABfIqQEI6aQs21kSimyDqYHnr
ucFkuRF4X9hiNbo7s+A2hHNcUHSgWT8+54NcPg2h+ffQN2PqqEDfeATw4JEL97Ekpu+uNDQb7nQe
BncZ08OU2AkycSkRUXMIEZViXIAHgQK/hW8DxwWEqawKxiqpQ0yFLcp8LQ1w1gzlNUagd/WBuwS3
qJpRN0Se0txWUTVHsV46LXYqQFCqcGuLfYMu/gNy3eAOAH1+mYfyA9cGsgGXOxLZ16CGRMvSRTbG
nCwdQO7OYvTG8MsyDcun/hzcQpQNJQYXGiBkJvM7mYLyB9gxI3Q1FbuBooku9mWYkUQtATLJpu7Z
jaZEfhTLQG7cucXsLA+16g/ecaROIWLXup7sPvJD4e4H7dewAhr4dUwcJLPXIA4WB6FpnjAXcxSY
AeeHR3J58GWBAlQ2Zai1qJoPYLODDdPXBSsgf4YyeDGiaImKaRi8+Ao3q+UTAXiFTlfSaVHq5aTX
16NFAYD39XThyDUCMUOl9vMwlBdw4t3d2JdREOfT6FyrIgeCcA5r5Gg57oPntsMeR6hu7nAbTY8Z
rnJ2KMYeh67O9bqScMpOFxZo6k4ywfC4SMRmyb3+YJsi+qTZEj3woa2ffOMjpWWoPg5DU/6TLcx9
16CYI+yFF8b7BUZvol4BOFhuBxQ8+qBHTu5nyuzdSYVveQQMegYJ1zJFPvK9Y+0CWUuVoV2KQMPc
w8bze0d23bPgIr83/pwVcUu83Px0c0yxTDxEKy9jFKhb6ofZKwdAJmGmJhkCT4IGQuZn7SEbpyXx
GlovsVrr65WQnkz06OH61Z7jxz6BnusMxMtjGNiqTQDyC8BTIjkibW+U2YAwvnKyXc8inOk+cgVE
V+qSvqtyLF41D4c8oQ5AGxCzQ9bmV6Y4rMOjmrRdtMvjiaL0vatsSZp4QtMf01RKFUz7GVXMpNFL
RdOF10bugrAq7U0zlwPEN9AbGFLSOW69RxNl/sZIFQ6XfLKmeq5g285lbwlSvMyQ6LsJqqn5DrWn
qHoTDtQUK7cbUDirq+ZO1Tl7cICiS00tkPePnh3vRQ5OhzNALQjbVFUfs/BxVDWExQsrapkWEXII
pUW113ppwQMJXP5CR8NMAjEYhiKzjjyG/L0rHnFXynG3zJgVsoN0jLQXGeK5BW58mHDfegsy6WrX
URsGz4Fy8/4STl7oyxY01XatTs8ZLo3JfxnbarB7p7IoNZS0w7eiwYNKTOuGuNvbyPfucxcFG0go
IabuQ97sBp7DJjAXsotzyLjlu2ZA/r0KCeIAMlv0V/kyLOVvVS9unnQcTDQcIbj5H1yP6geJcn1t
vbJ/U7SDs206i3w56Er9qudAIeMZ9Wcz+/OHyLL6TmGqUwollmyHgJ1U+AUOSeSCQtLsGpk4FvNW
7wvigNWHsqS46yVdbyFnLg95C4flEvyrkpiOOFiDkxi67D3jLnx9aUT0WQDPvZeobd6CGYyQwvOb
F0ch7oz7SfNrnFuTZHwuHASt1P5ua9QbEtRa0Y6B55HvuPAR1/SBrp+dHC4nRbblPMmhRe1uMAq9
pkD2+kYxTEVOrIZmNaAhIJn0lYNUR1aSPOm87J5AjC7/8fyB3tFOsDypleN+K3B5dM/FYtoxHhG4
6YuiHMO3MR8JKvqoLZRqZ2vPPoKfhCJzwwNyqQPpfs+cwH1H8295MjpSuwb86iodEXx4F22DoiPk
+FmNMmE7goE9Y9L0eBmRGrN1UwytC988vaZxtK8gbypKOvWIoz2OFUIGmNJ6FAjs3SHE+Ouc6kPv
WLQifKBTirQStDQXtvHgGjrciLHGrEd8quMv1040hH6KypRj4yGAtF8+ZeVvD12Z75a1EzJXDFkC
IhfB19tA4FSTwqf9TR4ii72wRVNeNH42JqgYBZdoDPntZZ+Fzb0uJ6/ZF84gyp0TQsXsgIYIsqMO
c63H80AmWz1lTO3sxTRHGP+QAfvRrDYL4xz7tAAQ5ERP+giQZSum3ASsrrsJIBn0HvSOGVyjYjHZ
IVrRaF+3jI+07f9HOxma74VsiLe386peFjVvK7IXTZ1rV+tvX7/jSN9+K6FsRZ6VYwcUhVjCMFYE
MRVrTkmEH3v4+sP+ADZMQUANKkD+HgEzVJMjCCGIATnweZ++gU00BI1K152DPcnFRTbDE8/tyblL
x7Z3/Ul/fDoWGTPDRo/tM6R2sYzAhFHO+E+XseUEHPPY4mwQEwSExFCNPtvbKKrjykxV4rXly9dr
c+zobBATyCKHGdMeGO5KF1G9j6gFIM/I+nEHIagTZnbsF2zREqBP161EP0io7AcE3GQcQKrhhH0d
e/gGZqicsmUdOqpgKtoXPa27O/en2HJHdnergdzovvEJA+Np5V9UGabtIAmd4sDX7e6sDSAbxLCN
IBmWy+H/P58DRbIiw4WWN10hsxNLdOxXbBBQRjV+ZxtgbiqIbsUswhpZo5fEqVE3PO9nbCxYuV0Y
lI4M1obSw2TndBiqTx9oVfigU/I7R9A9W+3jTIWuyvrJ22eqfqItTXgI8RRwV6blucNNfmK1jhwo
sv79D4uufM5LAXrtPvMn51dQQa2Ktnl98fVCHduLjTWrAhOGnWVdqMii/N/erKSzNpgevn78sY/f
2DNF3DRY0gNeFdVI7gngT6gL/Tzv4Rs7zjyLtKaBNYgA4kSYU12m7gqwOu/pW0Nucl2zEk8nan7M
O3AYwiE6RX/567LzaCtQLKKxACdVefseDf8YydeY9MBjzj3+8fXn//V04g0bQzZTuZC8tsF+YOYa
Ep//+mESRUkIKlLtnFLB/esG4zUbW4bGVW4w8QXExQaIDNR1IXYVqlNPP7ZMGzMWQxcApmajfy/T
FXDehO7rCOmTc/YYX7++9w/bEnU4Ibdd+B7h9T+gkdSo6oandCD+6svw8I3hWtRnily4eHjb3FjR
37A1EuqQKTXk8etNPrY+G+sVkB+2HNi0PYpOdQogrIkxJjxKUOM+hUs+tsEbC/YnoiEiCb4ZeJyA
fg2Yzl74wwlJ62NLtLFglPpK8OJL4FQ8jiIdAZmtuJCifTgNt/0rIha7sDFjdJTQcPEbALW63HnI
eHdDnPah8PzPDgNLSF6ixJGdsLkja7WVtsDNhrqVGuBhchdDllCxV/uFVc9fb/axp28sOh9t63p1
yAHytCu6q852LQo7+/OevjHkciwdt/dnfLsLBcZd10fhLizIGeM6AuSgG0OmCl1ojZHSBdRw+D4U
+ps365du8Hb4b99rLzzhb/4q9ri+aGvRFMO5hgAa0PHkoMxR2YMZm33Xu7/+/2XdjfFMypfy3oMh
Qnz8vNVb9+yPi6QpexRg6oDDjaroSk9osrm2kiec9LGd35o5lPgXUxYgukfoi6HOHqYdhnKn5337
xsK5RYLsKFi4IONPgzENqcvPowVgPzYWnpVl0BUB8/YlxmTHLtd1wgP/KS88Dx7PnHl4N0YetB2T
iz+Ge8jXv7Ae1yCAHMt5Vr3Vv+CYVWEwkw+sAzIGKLgjX5jMWQw9DrT5fw8OW6CYO6qc7cUcPgsQ
J5PFAJlw1s5uxS+kCVDCzLS/R4kfEnhAKZ9/d2+1L0rU4ZvFeCtTC1hdMTSHsW8Furb0KkQj4oSH
PuIhtvLCqC+GQBBnPvDM3mu/RtVrLWEgJi1m+nreMm2MF2LPaDLqBsgKIG52CCjNwatO/oIjxhtu
jLf0mqnHyDEMRNHt+DB7y3xDB1me8KDHnr4xXmg1cgCkNJ6Okdev1A7D9eSg0Xreymysl1gy5xgP
iadzLcdL9DpEqoOMfP/68Udi1K3qhV8aZ0F/DgSSJcqbeMasOhtAj7zt5c/IVxiGRbtTqfORhdrK
Xxi0jgBJ8vGuvKZe2uY82iG3ff76lxw5pluN4boWY6HQT4D3rPmvELieBKJogIiyd+Z4J5zoeif8
Dw+DR1v9i5HkyxIxZ33JhBloFNIzaP9kd0AL5UD3jjKhqKT6dXWeU9sqYgBEIGu8D/KCHXApyb8q
c8h1+/TrNTu2IxtXPfcercZ2xNSXDCNcMc8Ns6IBOZ6L7uW8F6wv/sMp86mH1j10HYt4pMgN0TYC
zLhdTswR/KvSKEINtjHsLLdIQId1z0Wgdyi/J43he+X611DjfogQaU72lnfsGlyPc2pveOXG2qmb
R60lAN6h2yoPKEUDZO8Fdvf1eh07Xxtrz6YBCRdv8fScAqXjOj9hMKkzd9du0a+wD3oAeuGfr192
bPc3LluEcgqdsho+SaPnOCjgpXp0LM+7uLYqGX4PRHY9TcNnG02QYHXlT3BZvfMO7lYfA3CNolEV
7z/VZP7xOQBKZQTwxtfrsp7+vxh5sInDURoDeNBznQ8xlvJQ6sa5DsMquyg6Gp0Kktfj8rd3rLfY
H4ZRD7Z3esJzgPSN+9sJ+yBuRL3vg7U8IweDYaEoSFt/3Bk+JlHhvUZLN+M2lie0do5s/lY8Yyqr
yFgg7n+v7iUBIAnN+xJDp75ewiNuJdjYvZyB7iYBFR9gqKU1Kio4Cnegxz2v+hCnf8Sx12zsv9Im
ijwAXn5roS4xd/wbcfitsPpivYUXB9MIv/45xxZrY/QaPgs9ocH+nInN0RaNEPsM7Cw9SR5t1TRq
6S/CjpX/oZZs7zJ/h0oCMN8VZoYGkTzzJ2yMvSOWCUivBD9rAlyvGdoPiC2cUrI+cm1t9TNkoRcV
aer8tB3i80C7iTM1T1Egixj9QKBliilRvn+qsHZkO7bKwfncD0XT5OQjqwD3dsyPIERN5Kyt3ipq
yKatWQXexAcbzZ3p1nkEADWeMItjH76xesJ9TkUg7QfxOpKy9avZUg1nPn3jzUXfuw6NJu+jKBrU
AFfgKrQtTtxYxz59/fsfF1ZbztZOFp++oIIcpsA9RxEE31olzlFs4oAb/PcFmjEnpO1CPrh1vUvA
ECFWB5z0Od4oAkbwv08HKSxrvMlAVmQoxYNUZXQVaPSYvz40f4098fSN224I8ACZ6qDXQIJrzp03
LqbHqRX3rS1OxDp/dUp4xcZ+OSBv+AU5FInAyAbkx5C9mqbHeqanZA7/XriJ6NZjC8APlDagMFNK
AbJz3vQSguc/XazkdRq5SRkET+XiX40FKK/dWXOswQDaOvPMjuDoytHdAy7rxrSDCyw68fn11vz1
3OLhG2eegQbp1CC77v8d9o2pXkHqRScdw5Fd2SpcTSAB1sESVWs0GKJZzRErTC04K/8CE77+Bcfe
sTXrqFMulPvpvi7Js4oG8CW79nKg6Dp+/YJjS7QxbVM6aoyaFqIURQ04twHQwaV1c8Ly/uqjsQEb
u5aqAfzVh3aQcXWSW1TF1YSAndEHh9RtMttTw4+P/YytiYPqirp13x0q6NgB4g08QjijTvf1Ih3b
hY2JEyBlUNSEEAIFY0IdpEOLZ6IGJm5qdJGWM7diY+Waz1HDsiXYZx5YW5YB6QpMXgPw89e/4sga
/a+jhm6K8iHimy3Q60TZ4r0ScBPnPXyNDv5wEXIA9topiLung3YSSyGKvfBT7bojV+zWL4OaQ6EI
VXeHtQqVAQ5830fg4A9jAxJh5J63y1uhK9H5XgP9fqjJRsWTRo8wgYjBmxOQc2at4K7zN8asmA7b
IYM6CFPBL2Dq/6EKAMqv1//YEq2b/sf6i75Ug5qgbaV9vcs7YGw9iKTSh6IKTpQ/jh2fjS07Qi9z
XTvuPsgCTNjwYF1+LeTu6+8/9vSNATNHLgAVzu7/S/kiXlVxLYJfXz/8yDW0lewX7aDg32p3X4nc
+8D2ugD5LyxmgyD3oBE1twMFluzrl/01HsYub8w4y72Oulnr7hHd7TM+fbMz5pbzxey1yx5UANGB
oT41GeLIzbSVu2qAcik9YBaB5YYqXjM3ZWLm6K5uG3Oi5nFk7bbqI5hJCRWEwHQHHrQfla6gWAGw
bFV/rPmpJ6ITnuLI/v8rfvLH+cU0LhCwqe9CfwS+FFT17407nJqhduzhm9CbL60X9QVkBnwFvl8O
/fgPCKTP37/e8GNP35g1LTAr0iGduxcGFDjjo3TdWP9Ugnjs6evf/1gYkHyo9IICmqmBnXdgmTMw
C5dv5336xqbzPCDAIVrIf5dg/gaYWwXItzp8/fBjZ3Nj0nLiQkNEwd1DhiW4kDXoEwL8v6eoAFb3
61ccufW2klprs5HVowX8Qfc0ugZqGyxBSIJ0zQI+pmCuL5LODfxh//X7jv2kjW2ztqUFeBbuHl55
lX4FIIVPYAtCReWsXB1SFtF/99ssMoT4VbV2XBZxw2sHs6YzMH6+/gFHTtNWWquDdMHYFdB770YC
dhdUw5Js4tGJq+/I8tD1DvnPWXXHbgoolmdc2BWWKox9F9CpkoozQzG6MWULRc25IdaF5sgA4htm
l6Ua3J1d7YOT+PUaHfsV69//+BXhUmKCiOUu4KeQN5LintXmWXr+29ePP7YFG4POhXZ646/5IoT4
HpgE87eW8ykA4bGnbyzab8ecdOjNgQoMydGMoxereWdObPCxp29NOtCz64CBtK9AxUG20OS7eXXV
563MJszu3WVoJ/CNkItAx0UvOJwdPVlpO7atG9uFHkTtKNUj03RnBzoM7ZT6BISsrjqJFTzyii24
uxKAYolC0fVwviuCijexyxI7XhQkZy3RFtvdENrqsrbdAcx+SEqAV56G3klI5bHv39ivzJawbwzk
9tnim8QvFIhE4EBF8MZff/76oP+pfEfU3VgvhIsCPUASa98PnX6s5sCzMajDkFYKfb/5xRnjVwCE
5enXrzv2e9a//2HJrApBS3JxoMDDCyCZBsiOUBVwEOu1cd4rVkv54xUGOpdg0OEXdWBf3QRh+Muf
c1Cu15P19RvWJ/1tzTYWXWH+hCQVAgCwdyZwr3uegMl9akTjsSXaWHTFWitmVbn73sKj5Z4JUMMQ
99FaCDjv+zdWbZtqnv0J4REkVPJLyBnUKB0i5Pj66evJ+dvqbKxaz+BFZQzRtiigjoGenfzOdN7H
Bdj3h86ANfb1e47swhb6Dbk8DeYMc/e1CaK9Cs2L24Snhjcce/gmeW4G6F8M7lrfK/VPWbRTMhdg
PZ335RujttrIueywQtSDKkUFDb8kEO15zoxsDDpHYThoCpRWsRF1QjXGn04oHn795UfO5hbhnU9D
oAuxfvnaaofA2fwDGlneJXo79rx4aIvubnwbOpDDgVMQoDFVNUY1QPXk1LyGI9cd2ZgusUVIbIm8
07jRRVZAcnAV6RiG8QaCgjRZMDXw65U6doC2VgydQIycLrsDRAVVlvbMTPVtJ9vFOfMFGyP2DW26
IYRn6Ovai/M8F7sOonlnHtGNEVPS884duDz4vfwwQVntPeaosyzX/T/SvqU5Upzp+hcRwU0CtlRR
Vba7p233xe7eEDPdNncESCDg17+HnmfhUVulL/h2FbWQhKTMlFInz1Gx3vY8OCuuA6gTqFDlh3ry
779zj3sm3lFh3gUETIOsgzhT04z/cDB2HefJWEz0/qqitl6JLWJwV4CjUG5Sl6h8p+n3ei5M98r3
96YTKZYLmZilKAjccpX6dzgNVSjRnC7LBgTCweUOLPt7HpsjRwV502xZ5sHCpQDkSc4Z1CXTJaDe
3/vmf5u6N+GXdc68gCmgA8zUsfFcTqOLJa1pD7oLQ1fst4qaFGWqFY7qYNxErTKzDq3Vm1Km74cu
J1KMFrUrtTWCS/y1IPIvf21+8r69d5z225C29/umRzFb2XNBfC7SV9oWv2QnnsUoyK647qjIbpDK
eKFb5v+LKyMDreow58W+XfMHljtEXbqDtMoJz1IQD4uyKEZi6PH6tGhmXlUoDCN38VMLQ6dWeO+y
eT1IBlbjDXohkDa93sn70csJFet1KZ5JG3fuzqhfDfDkAcnubJAVShzAHHq9C42DUGHd6ZACTBdW
7ByWbZDGthfgyhEMvbfzE7ZPe2Ndfpoz6tgsem1AhhhXA0wXJCHIcYVZa3D9GjcUKgbcgLwObJND
h2RKBl4+esMdQB9Y+SgL1PHP9nnfTCmWjOeDmWLDsvNolaA/ruUDeMdM0tq6ZVAMeSujc4JmE3Yk
oEaWLqilncyk8qFrXDVhENNCRC9AtikiCesApPOgxmiIjbo9qgReUGG03gA+nzMYcbzvHNTKI/Ri
Bs/61BaEdAZzez8j7qgI7qIAlSSeGbszSN1PtiOPYOM4S498GFEjMI/TXzOei3ats4rn9uvBy11i
/W+dGSTQ8ERUZ9auNxDnT0R3xnAPENErwzk6BvsuKA9XYjiLahZDRXTTVNT+FG6vFNE4fygEuwO1
EmB5ExDv12dH18P2/xt7zuwIlAUdrEAGKAdcHDy2+54MP9ZQZX643oXGngPFnn0UW/l4KOrOqMsP
DziGtpvE/Ph9dKoxBliPxSVYTgfDB2mMQwV3QyouBbBsu7166A0MvuQwjJlhsXWzpZi1TecBCFMH
7MkF4JeVDyGoxQPXxWTttT9V37BCfpzbQ9OdwdsuT2D3bg9jBPwXgRKbYYp0X6GYuMxl3czgxj0j
8k/0I3iLPbCJzw5xPnQLeEgM3UTYQn/ewx0V351lTQUgWA9SmAXSuXkIonQ2dRyF5IQ/jnL6yw36
6XYcwT2IoqnecErQfJyK++6hJ/fv0wtqvsO7dAJrGmTZ+yM0Hvbpczoq6jvzIuCFkAE7L8Syb2xn
9s65NClq6MavHMJ7BI2qyrPuXAzAkIPUlj22AcRH1iJnBq+iMUi6df3G5nGbCtx1THG3asktlH2e
cUqQxy26AgMFwu4NcXPd9DXGSBXTTwkUSFbQjp5AqsiPLgXXB1tdk4KvJoj8AfceQdxG+NBCktN5
BaPu37yuvoxgWByof5fnzqdhnU7XP0S3Korhp+DX820bVplOjovKoNS+naq5/2zthd04f4DGxMyi
YBLtWYJ9Oj/iSRp8n6sI3J2uXoWM2dPwvyNuhqLFcz9J9+TM019TtvLH67Ok2VgqYiz0q3b2egiJ
Z758CL3saRP3pSk9hTz9Bs6XZF83Sm6Mo+YCFbYRO1eLWG4z6d9yKqxYdkjV5LZcTrlnVDjVLLyK
F6N9V60MJLNnsNHcNS4dky5j34IOBnP9YzQmokLG0rUCnN+dbKTLnLObWj89O995UFRB3cgztVXO
ZHsee5Z9ymruf+3yqE73WfcfqO40n8KRdPbJTeGsfoLmql4/ZFzUgeGIrpt85YgeLkMGDXosdG/h
Hkbz8L4oQNSVI8do+ATNtU/VRQQCIKvbAEfpDcZAgbhfcL/wnfpnC7d4fYF1XSindQrmUTk38FLF
AFKK1IbwJWpTav9x20j7ulACuo+KimpdA/vEWDnEXFQ1CDf79nnNlvQY9XZtUJ7R7FUVLlYMq4/C
OQS+LMoI2PDAsGhZRkiXZrVVGDf1BIjvwXJ6BgatgpoK4vVI5vmSUxAAXp8o3QdsjutN5OtTT0QM
kIDzgkeBFByp55IZ67V14982wJvG3bwHRVjRtOeKd+yfJQwo5HTA4+SxrDI4C81eUuFiBd5hHDcl
7dln7JxCMTrk4WWY/Nsc+tfXp0j3FdvUvfkKOnQuaEdLbNdNMwNctWSj61qfPcHzL9e70K2CYta4
J+WgsMUXgG82O9msTz+VIA0zzJGudSVUQ12FpaDnxOm2Yd/TLAfJPDPpm+vaVmy5yfqowUUebVO8
PJSobT524NI3TL2uddWMh3QUER49zw0I/eXN0nOnPVRNAFWhXROvQsPsic1iomDvpU43g+iu7XHY
L+fCdPfSxH8VGOZD+j3MZ+gGN26QsCGt/81x2VuOiwYpCOv71eCKNJaggsOWhecRaZDnWvMPdQFO
S9DJxd5i/2iL4GnfbKn2DMoOyHhYsGdR4JXSzdrhYPWUmaqIdJ+wWeAbS4MACeXlFAD8jCoNF/NV
fmM5/+by5WBbtm+IcJpDsrdttje9VEMN/cspb89hl1dHyfMaOXHoCgT1cHCzEYS2VXBPafbr+qTp
PkqxbXAgrERaVnMmfdEc5i49gJNbJkjnAIaI7WY4Gei6UYy8ArA1SCu7OUs/PaS5/ByW/h2Q0uc1
KwwVFrouFFsfqxGCVE7LznQJ5zP45A/VSOxjPUDfpaf5lOybMMXoOfwqDyps5AxssDHKbs+p23/E
FfaTZcz5az5FBZAt0AVcoAVhn/ww+4Ei3wOFAKSfZ0DE811cKJGjwsgWpFtsiLWwM6hQnlIOSIIj
wJR8fZI0nlFFkfGgBLDb5TjggEIYVNQ2O3aFMR+ia32btjcm0kAVZIAuHYbuT8/hjKROG1F62Dd0
xcob8JKLZkQ+laKIJwZfNRTNCmPBicbjqnqMLHPzdfW2dD+RD8vAIDKFg+t2lQctvHM0g3G34b6T
zHEVu16ndc4noGRPa+Y+MWF9h9QDilWhq2LwU7pFUCza7/ox9wX2j5uKf1zuZaAGdkx1FLrRK7ac
AgoYQoFgywFDu8IVvH0ushK6Yenes7HKFAqW4WC2IBN1WiB2lCKlaUFsox/GMjzt2kh/IMk6LwpW
8KVCbc8DEsdeNoWVAfRMOx8fVSCZnQYWMpoe3ixwWzzRGXATBjT/ieHyTmqTsLdmKVSaUOhOhH7Z
RQC2ZOML71GVE/LpgYyeifJJ14FizdsjYUWJwGdkE2QUNzUyHHSOtbMT0+c4W89v/AXz3bGqMtGc
6SAg+2D79XfI3Wy8zRmIv/et9mYmb/poLT/NNiHM85zNLrkZUO5dxHVUyn0AI8dRDJoGIoWMZgkW
sWIBwX1WeGCuoNU+r+co1gwpODuD3EKG6vUcDCVNi5e11sa9dN/sKPZstTlFHXwDeukl8582+WqQ
gjvRzsErIZkN0eLxwbHzTYVviHNoG4DGCDTYuwav4sYWMJm7Gd9m3imHHieYZrqsU2M8UWhigkoY
6rdd4bnTap0glXSWOMBstZqLXUK8rDmQJdjnj+yt+zc7VMrJaQcHWIVRwM58mU2HtcIRZt8kKVYM
AZWROlBLPgNDeWzT5lR5q+GFQBNpVAzZyBrPBol1vQWD2K3a82xME+uaVqwW9cpp04aIkplw7unS
u4eARzsv/yp0LFzqIA1qwCTBUn4eKvcC7TvIPljNkZRGCIfGe9qK4fr91FfSJ+uJLqhfgNQB7nAZ
8LEeh7Ts9aXVdaEYb5i2wvYkX095MPVf1iaFMGiUfwumdhdDYuTYigHb1M6BWW7sEyjl/+GzxeLf
JcrXh//+GoOf87/7nvgARFcN3jTW3IVknYukMxQqTMegbX//ec6yVfTYOLtIIuGUe8qCsDts+Kt0
gQAJK/NPAcqur3+CrhPFdH0Pzk34OE4XfHsjRdpzO9GBin2JZwj0Xu9EN0+KBYeO1Q6QK7RPdt/U
Ma+gxxy0RiFvXetKDA4L1hMPlXaof4dAmLui7H0adlHARbbKE5pW0KjMQyS2s2KxAA2ZadwuRkj9
u0MPaaiY2Oi4JeegMU+6FHQuwXhmnmn36JpWTKuy+tWDpopMXJ/Fc1fFfrnnNoxBKya10h56PlCY
SYrq87x+gHxjHHSniuzxyaiNV4zKqpkA4zqan2fpHayIz0CB5Lkh4r6739G68mBUFzLq2gzacMh6
HUXx6OSgz8ngNo87tjraV+ypExRsxBWmPffSz3lPPln0aV/LihEFJXNHaMhMSRgG0bGDsko8Wo44
XW99G98fzgbjVoyowjaUFcO4OafnEcT0npWdRT2DbWg9er1jmH7NrlQBIIPMmnLN0Y1jfeI2BH9K
U/HRNtD3PkA5xJZu5jqghB6TyEohwdMjHLbzqe74r+sTpBu5YqrVXPcz/T1yB9opdxBN3NeuYqfQ
/J27eV1HPFdOx34RHURHUtPZW7eqiqnKcoQ+fC5lUrG7uQcV1nyfd5BtIuAJng32qulDxXZAVxXK
TmUzJlP3MQyTgUC7qj1DLzxG/nrPOWGr8/lvoPXDHpqNYTsm40oeJdSoaMrjqJK7LhFof/u2NwdY
XG0bsG5bIgmYA+X4+rKG3v319dU4HJXCJEP9QOZATDgZafq1Ft2jA3m+DEp3dhd9v96FZuurD9M5
ysghA4YuhBhAQPuI+ocF9QrXG9eNf/v/zdQUdkc4cQrQBoA6wBW/mJd/hlbdyarDh+s96Ia//f+m
hxX5W+FVCIDUnj7yZXwOhfXQeiassGZ//vE0XYP7A+wlYwLk92Xx8xPhv5rQugBPkbClOe/7CMX9
yMGD2q+PXlx3+BjUzkHI7tSWzuP15jXeR32cXrwqm0KwBEByBprW4ZRIcD5eb1q3wIoD6vpgBHap
HpPKeYBaTsIykoT+ehDNLhxTSInihUpwrdszBLSSYepPcl0S2UL0Slin6x+wHQze8fzqU/QoAtQE
DpgbQNnuhjw85JARm/L6kPM5GdMqFiVkiSGlfL07zVKob9OlU6ROFiLQ2KSNDuEcsBP4n6Xh4e/d
N5qQqmQmcrSaBkJiUAaDqHgMehF5qHj0EdnVZ9Dt38yBLI4dNQFiNbahkpqseCuGpLAtEhJ9go4x
FHXtSy1Ore8dgmgfuStVX6pD8DFHY5aNyWD3bgymswJiHFVm2L665dj+f+M9CjlBKTlcsW/BKYgz
770sduFxsBaKTUNMTTYLxcCFkHEvx2PmmQhZdKNWThMByD4qhirXROR2ApLQm3BMDc+hGnf6B51J
k9XM5aFIUEn2OtbsCVnLpAPG8vr21zWvGDNp0ghKlJgUDuxTPx8DiC3v4mkKqfooHfZBZ09rPibl
SGISWNAWDg1hTDPh6nt0urFtV7MtE1RBJMyeTxCE3LcD1fdnFAkW1uBtEbKx/vLS9WM1CEOJkcY3
e0rwDRC3Ohs6KknufmiLMzRz49S+bwNTcNcspqeE3nkhBdjHce4RqdMcA7FCk92R/ADpPpPYj64L
xT6nCNgRkGFhOxJXxDWt4xqaezHYDg1zpPFhnmKl9gSrdDmmP2IPMjpEYMf3+GPuP1hQrby+53XL
oFhrsfSZRCZJJBkA3q4TPYdN/guV9uVhHDvDZ+jmSQnDYyUaUnIsdUeGeMs1F+KSt6YyR13ritVC
ua8ZUCqFjbSyIyQxD+l61xt9sKZ19VFZBt7YD5BfBPuPf6nT6N4OQfDhjt+uT7/GdtX35DIlCzQE
kBFoIFDQReMR2drjvqa3TfUmeoC2crLCDkcT3MMi+6tl28uXns1WZciV6IaubM5ODJ0AxLp48atu
vMuyhaCEqTe9DGm2vqvsy3qBR4skYl+f+rcW6NWKrj9BnPlQQw2GVs/X50hzJHGVnenmpGIZHomS
VnrTHUmLRzuq56O7QLwLxdGJa9kyrmdienzUzZmyV+VYRp7NcB+Ajt3f7pSfeG8/Xf8UTdPqw+ng
Qq3ZHRwYcjhAxT37R0Cv2OAkdNOk+uo+xWG1wmI481jHrDtPo/caMkCQXaBtlsFNChqJ5PqHaPjN
qbuZ4puN6/MyBFvVNkksT/ruZ5W6SdhnsQXN0QhoPYi8gh6FJWFb3VzvUuMEVXyBcJ0yGBZ8AZU/
mnQ5rEN9SOlZsK/X29etzTavb75IzIIM45ZWJCs9VNCdrywTyYTmhqA+NINlHlA3aNn/skVxscef
LeS9o0VcGNtefFC7C+VdV7qGA5iuN2Uj1FUQUG5hosgQnTzvE3KkXlfAw2Qxh6gnhMuj7HJ9zjR7
Tn1+zizoPYKaQCRLc5f7r7K+p9m3sf/i+Q8eNdxIdOuy/f9mXaA2U4tqpM0v5oMZT45LnayN/brv
AxT/SEgr8jIEV5ztL7d4S4+7cI3TNTzwzIarJ4dcNIZjmmb/qu/QRdOPUK9ELqxh6d9gg7U+zSN3
jg5BPmYldJdIZkh/U+i+mS6vnCK/mMYpcaLhQlbnxgU2l7jNqa7SH9cnTfclioOsG6iJRNHS/hLg
ZIuzofrSRdOr7UWnAfiA6338Dq7v3KrVp+l6hpalx7hMQlfGnf+rskicSzuewhcQScbzBB7piB5a
JMzWzntk4wNEw0NIwG8FS17oHKX10pbjsVjspB2+AVaV+D0EXIg4hq4HKe6nYPIhLWA/FE1gOENp
JkZ97o7cARXPIOVOhrS544R8WCA4NDZHKFEZ9quuB+W8ALiNJ6cZTh54wPpUFsjULl6Q3sjWp4cI
WLFv16df18/2/5tdFHpOBQXXDoY9u0fUlMbZiifRtatjz7dNXJQay1ZfvzvCINDYoZOOVNWx6PN/
0mIyVcZpzoQqd0ouaSvtfJkSW9qvXvDF79bHXESG+KdrXfEbAgIJOWSqp4RBxftQ2NK5zVAzAGH0
gR6vL4GuC+Vw5aMm1UZ5yZSkFuqRu/rcpOVlytJ992hbOVWtfG494sspAW9Q7CziNgMjmz22hqy8
bvSKj3BaiuKeGhPEA9AQemFpQScm+uWvwkSf9X6YI+rj92LVHLLbzpS4A57v2cGb00+j+E7KmzTI
TsS+UGJ6cdR1pRwNIEPRiwblz4nTWUdolp4HcGFE3vRlXNebJe1/1n3wIQI9+Z6VJyqzSmc7/lwt
dEJGtEqs1C4OjRuhiHg0sau8b3hEZVeJhm51GDTVk3WM+q9TiAq2R0Fl3zxf/4D3vQdRSVVWKyJE
5JlMIr9BtsNlJzFHABbh5cfySkOEeH+HEfVlvALatJ8j7LCJ3zLvLrR+LOP99fH/ZsP9M/gQlVrF
dZyqHX20vX6oj0VSxDdf5g/dl+yuP+en5pB9ffT+sj85t8matIdXO/78eThXpzz+jJ/V8ZL+dak/
ZkcZe7Epyfz+VQv8zP91yKu7OvkIVsxkDW7Hej4IctdCIDaSMekNYV23KxSPMHPgFTOKj+5rJ6FW
fYsC7F2+jKhsLCgeqSsIm8IZI2XdT0sSFfmh8U0ihZqtoNKxoOjMSwGSn5Kc/ujq17p9nPn361tB
17Ri+qDWcVvpiilZ7OCWjxe/BdWLv09Xk6gsLJRArVPUS/FzXKomdguwEJgJyjTrqfKv0LBLrcKd
NgeZFiLuRjd3Lg3qOmyDmejmZuv4zSFhpW2X47Ysk/5Q3IQHE3JE16wSWzNrXXk9FajUsE7FNMVO
e5wKw5Dfv7AQFfCCmsS5cEOe/5Sc4sxYXGhKjhynVrAkfmfiy9r6hluY7isUawrHoajzPJ1w7yrc
MRaWZ1WvKPLsvaTppNFV6bpR4uxYLJQvYFRL1qOb+D97w+g1e0cFwcxObvG5K9dklUF4qEXzqWBA
/e6yKRUDw3B9CxiSBAn33QbEXiA8lVTWh6Iq93ahnJOdcC0iFiLfONj0QL2nbOkP4/R6ffya8KZS
oVjLsracIOMrcN3oneeWPZX9fdE87Gt+W+o3ZtVlfQopQjTvjniBsG4X/57RBfA+w0VUt7aK2UqX
y1yAMD9pW36eK3roF1M+X9e0YrqimGugxTHtwkWeJmJHNhk2pGafB0r8I65lBbNEy0gGQgPkEGYc
Mlov12dcN2zFVicr5WVV4km19tMYmPqTPRu2iq5lxTzLPMDJUWCumdtBjsP9AU4+w/lHcyhVcS8T
g0LikKPpvrmz+wXvVW1M/W9TePKGEzbL7Bt8puYbVPCLTUJrbnpM/RQucedk0JLZVSAbAlX3363e
h2kXhcU64VXMXmLWIDlSVT+vL6rGSlVMzeAskSsdzpOoWRKoNWTxNHZHvw1ObuOZAMS6udk6f2Or
dHRn1m47xxLBMQ36Q8/2eQGVGYVYk2g6d7NS2P7o35XNgn2PW6bBoHTTs33R25H3JZslVDkAGIFi
Ek414XIvsoeOmxgfNKFWpUSJnK4oCoYPsJZ7Lz3l4q5Jf8FPQqHXuDU1XkHVzhrGeh2GBtMv1ieO
1+ws+FWl+y7gRGVBGSCnXYNymiezD4Spf4vsDlKCBpejG7niGGgduWXa/Wu9GPxsYxEcw/VL07bK
fdJIeyghdY4ncjLdgisZ7owdW0h8XDcszZ7/A1Em27kvKnAXu2T6kXbeJZWeYVPqRq6E7XolQV/4
eMiT4xr7bI1xvDmQfWD8kKgEJ+0yAOefo3kyoSBxjA7cRGijuZ6p9CYssryQZ9ma5JUXJO0S8Du5
CfRlA7+VK81OBTPFWF1XiuE2cvWWqMbOsQkeypdTVt1tuwd4jph4T/uWWInjIw2qkmX+gqsgmNho
cwnazBBNdMNXAnnWY+jTht/Y/FrRPI3RS1h87Zwz/MK+wSvRHJxSnhQEq7zFK0b745LtA/sQFUnm
MOE5Ay7iiTOQm47f90G5z6hUEJnMAKpzcrynOXMJaKBzEjsvIipeLG1Qqhfl8JE9akHzAnVGYRqD
7tlwmNd4AxUwZgVlUTKvWJOiJXd95HwmoUmiRROiVHRYIwu8YzE44JHd1Wkb+zkUDBscE/Z5GxUY
JpvcdfB8idV0ITIsXkLvZWpMdb66eVHMNJ3A0jDXmPZCBAc+8QNi0/X9rZsWxThbAl7euocFYSIC
76VsHiYCZpRgV+aW+IqBom6MzVUE86n6++1MiZCNWTLsFo2DV8FhUVFDX5TCeaHx7eqBE00LC70+
MbopV2Jqus4QaRLbmzTuZVFAj9FkGrdmzlVkWJ6OTW7ZW0gNn3CYwZUsXXbf+FRwmPQx6iLDwFfn
xWmfu+YO87LXH6r4sK6ZXH8aNo+L+15Au6NxJ2p8uQoPcwpJM8f/d1ZwUd2cy79jz/cVnRAVIMYq
0Vsux2ZsS3JYR3rcfRhQ2Ui4543M2+Ko7F/A13aco2DfPvwTEVYts79VVPnrQ4Mb5YazvL7DNebj
KbY5B0VTRBItT9jhtvXC8RZnvBHoGlfiZg223QXUCr9t067xXuM87z2oe4pp+m5e0qLxlqQEy/TX
dNi4kGqrXR/YFBWmEhyN/aswsLFfZlo51pIE2fLcjtMNC7rz9YnXNa2kgVdvotNUAejgg6PLacnn
opOGKKRrejOuNxexnIBP5DfK10XTyBmezF5L1/Tmzd403WaCdUPvYtY5exYyf1jxRHl9QjSbRcX/
FG2b2VMJ68HlxRMvCBI+YsX1tnXD3v5/M+zcQ3lKUUS4tTfrTeBlX9t2MCRNdMNWYmcVgvo1D7wu
aRZQ6qCe0h2nD4HDrObQjYtlujpqwoUKjFsCENguLdyWmO4Q6YYNEMVejAlI3QQplprVKRgkoC0D
LqP+t1c0H1t0I1cMdS7KxVol1hWBrp6fQu9pwlXMGIs0zasAOF5E9uK3aB7hop5SaLyxGGm8CJmT
XXtHZQ5pm2psqQ9D3Y5debTGHWmP+5pWDBW6aJAUSzHrCBhtNiSFMxi8iyZVogpPUVD8BEsPyHxY
XPCYyV7sUsQbFbybnoxJzm2Y77xpqlitXLhRSccNq4XbYuvcD+I+aO9JCXz+ad8EKXZb8jF1QFkE
PIc3zt7B6X156VvXM3G66TaPYrzAWTNHhJIDQVXf0bpPvO61DcfP1PTqoVsHJby6RV8xuJ7fKVXJ
7tb22cfJF5b7/xEKVYCWGJoJksEIsy0RN2k0fJq64jCmneH2q0kL/wZsvnGeQy3HCUJvwOTWr2vJ
whgm3Kb3Q+Mfut76yyUgpjWdzjTeVMVowcEF9bzgZFm2LN6cHE6WgSkHoVltFUwFbjBppR4aH702
Rojx/V9wQ7542bVZVc6QuRdR2zSbOUydffTpOMQp0GD7QpiqPNVGwdLwLb23vT8tIfl/yEHo5mVb
jDcLnIOjpZgF5iUan8ISxFe4so7g+9+d5VChU04l7HbaKhoAt/3tofc3rZhwu9RVWPzOalcdcjN4
1WpNkGSNf1PpQsDxQLIywKhxJ56m1y26wLnhVa6ITGh9XRdK3B2X7H+pFNy8GwdX4+bBql9wV7Nb
Q+pWE9lVuhAnrFxosSBrYHfe/JXyav1nWEEkb4iO7zs4X8VMFVZVZ7aPOcIH5LDZfAlRkroFgagI
LlH+et223vcLvsocItuxmcaGI33ofAcAIa7DDgoFpmLs9+fIV+FRokl7FyFz/Nm1LXuoWmt+Yq1X
74Ib+yo2aswzvEV5KHzpxjyckz6w+HQKnX7Zd7r1VXBUbY9R6AM4m0DVGzzPS7xmweX6vL/vGvw/
IFEYZNbW45Kg5Php9OxPwB+caZFfhpztuq34KjKqzN1BQOYTObk5OHhpDyWN1OAzdbtGib5z1oQr
YL1L0jLvEM3VkXTDEQxAhr2v2zaK8XYtkWudsyXxovnIQ2hZFJ6had3IlUNzZ691lG7FUgwPLlXX
HcGU9uCuOydGhTf17YxDLQJtMnSN/9yLcpg+N5Og0Z0T4LHkeH3zaOZHlZ0a7WpOJV9YkvW/1WNa
UIBauzStQl8FOvVN6Q8NqRdAGkl25/I+Ogif3EIXvvvqUhMO7H3/7KuIpwXHhWgaWiQAhBP74BJe
ANWsQciGIuzOetw3T0r8nQfh11BKRBV5T+4Wez2OnalIVFNV46t6UxaWeh3nYtkeqKaLQOM+hELD
WQJA6dxUTXZg1OefJPnmEi/Z9z1KSBZjWkSiBNp0uxdsb242suHXm9aEGxVtFTKryPy5FT+R5YHC
ZP8BsJC/kImUsbOSl8ZZs9hp/JfrnWmMMFTse+rdYh5qh+MS5V8GiIc0oA4D5+U+G1dZh6rQLucO
SpZJlAL0U9w3dg8i6Z1BQcVbCcDy/BpyO0lmO7dr07xSsQ6GkWsMW4VbTRP46z2Ja1Nu5R+KmZWo
bmpMmQ7NrKt8Q+sAAddxROPgfTtmrh23tP5aD92X64uqsWgVakXpWjN7xLwUFfKo7AGHFRC2Q0Fn
L7zFV5mHinVhc+RMPGkrK8EWgh0shv2vm/nt/zdHdSsHvNOrMTnbWycAY/dW5RkSWbqmFavNh2Dx
JgFKlGGYP3Pf/hilBv+mOUSoSCt3ChxcTzHlyBFk+XDEw1iKKgTeP11fUt3IFTt1RO/ycsCkBC15
CjiPu3w0UTXqxq4E4qwuK9QBo22krrBbMslQjNjGGwj2+uA1HaigK2pFDAIa6ACglm66o/S+j247
bmIL1DW/OdI3G2ZNoWEiOJpPMeqoyA6AnUjrdoY08vXxa+zpD1BUtuYNNA1hT+RkofKmxekN9xcL
D2WFTA2TpFlhun3dm68Ymipw3HwEcEaUf1U9QIxDbchu6Jre3NDbpq2Vs2JA0wsDsTFGbBNTEk7j
yVSBqNwZKVnmjicVkFZ9cAKqM28Me163roq1ImZPeSSBReuiW1whj0i8wYW5XBiWVTd297/TQkrC
xdICzAVVkceG0RtfVp/y2kQKo5t1xWSpRKYHvownEg/NoR/Fs/d8fT/qJkYx2CCYyCTD7YlfQrN5
ii1EELKSRJamhLBmx6tgqHWdxtZyMHYrt7asM6R+8TwXDwBDGJ/MNV+hIqKmnrsQVMX5v7BBH33e
3A6u1DP5vGuSVH4t2bcMbIFoHk6nBnclBM0924dyoen0odk+Ki7KkwO3HLvB9nT4KWw+d5k8Z2Jf
pFKhUV1QBJZf5fAGgOMQO7h4g6lQSnO+VKm1oP0q7SbLeMLrV7LVUlu3QENJ91c1yBtiwhPpZkcx
XuAhCLeW9XcvzcLiBqJYxlSJxrRUYi0ZCb/HfWlI/M4/SpcerMI/Xt82uqYVq/WLZmlLOxiSzi+h
O72cRGTCoOmmRDFbm1heCqfAEzKL28bOPgHodujT8PuukatgqL6gjV2lEe7TmO6FVnckXPbZkoqG
GtpqYrzHyIPAbY4Qj/qx8CiZc5tdurXexbrhq5ioCbu9JiLlvyFX0s0+dvXO/IuKiSKLX8xNSfH6
ZNcghfKqHywvDVFKs2FUPNRSpHxtiTck08S7mDc0OlRdtDP/4m+9vgndnC7ZOnnc/x6yrowLG/cQ
spouf7qhKzZqgYnCybvJ/15Djy8GOSnq4gZTMbSucSW68nCk9ZSP/veS5z0q7+QzSJ1/7tvqipFW
g5V1Rd3734M0CmPugd/XXevpsK91xU6rboBimYisHxZpobBS4GbTQd3idL11jRdQQVGMdWIBeMH6
EbYOBNIKKJXPUNCKgR8zRSbN1KvIKLqJsKUuXX4C+9NfQMzZfeFNJgxXHV3r25nhzZaM8sApoPrs
f7dsusbhMD67dm26i+ga3w4LbxpvsgpFQoNY/tlgUnFLuIxbDqH463Ova31bkzetF9VUBEAs5T/k
ONAgXiInAmIHonWGqK050qjoqBTA38rPouZnu2FpJhQmRkvwQWS8Omzc/dc/QreBFKv15nqKZlJ1
PwgAMDfhmkYXZMZ7EEz6w3FfF4rthn3f1UNjdz9YVn/pvSn4Sdx5OQJCXXy+3oPmgOkpFsx5n1Xg
WWp+TjUdPsgy8k/zCiVCayrKQziAnz0OS5pc70y3LIpBL+XgF76NzmZGnwbRHlhAPvCMfAj6nYhe
X4VRrVY/lWM2l3973TLdjD7EaSCP/fX6B2j2rcql1co6amrIPP8tMioOC3DU8QKFHcNq61pXDFqG
LqfeAH8HIZQvS+HKQy6RCbw+dM1p01UM2qZjHfkkH56xjT7PQ3Pwwi5BOhhZ7PKxXOpDY5lysppl
VtFV8HCzBW7v/tmPeBVPi/OhtJADtvvygBOdwYVEcBV/AkJ8lVBpoSuYGTOvf+6l9zQ0X3soypLC
irMKRPOlePZ8eiPL8nJ99jRmoqo2tflYWCtOoc/uRI9OIC5RUfwgwku4TC/R1BkulLodoNh7JyBO
Y4Ob/BnsWse6ssA7H5YmrLvuGxRTh8xfmgGo4z57Vn1AMLqXOUncynnqYYlWarrN6zaaYuTInDiu
6Gn3HOXhS4HCwUKwu5ENH3vqvlRlfuHM9Giu8cAqHosONqQpOW//Fv/H2ZXtuK0rwS8SQIqiRL1K
lj1bJhknmSwvRJZzRC2k9vXrb/k+zWEiC/BLMDACUly62WxWV4WgqDzNUyM+d/MwFQff1bvy61u9
XAb65rAKtDcsHEfUN87AW64ZL14aggv4FJA9vpGNdbcptlrH1SFcvPnR9nQCwXg1RWBPCXYOqo2F
twFaI0sZXmtT8wMaHO84ZD6iQaTILdbDz6LI77zc3IZh9WyUVqgbBwfU0H8PqawOaVuPcVrvHepb
70v0MntvFgJphKUPy7z8UfT+WZDlc3oREMXOuuyqdMk/BTw7ZjJD6Qy/7T2dWmc8HnR5mU+u/pGC
fxNFV3r8ICRzbipW8P4g1ZqLmhBZ19/BfQ02J10K0BVDpKQAG8TO2v8fmPUXP2kDtojRBDgML/w+
i/Loew91y/6VoEBWrn+n4MzcWsdNxr9ksn9pudjxl1sb2nICTZCBOefSawsO1qjMa3Mwi9mTX904
YGzkVlpQQFmku37LeJ26/4hgVl+8QFVgcuiz5sHzK+LsEA1tdWUZf1N0WJu5kt+Qk9RBIgI6V6jL
csuifurHSlQkzvCAtHP13rBUG9bltUHjjAuTPwExL4e469RZ5VV2yEmlPrdNOam4o7uZua3erJAg
ncLUOO3Q/lLOdHcJx1JnfGm65l1OPu2zZG9sBZsnq9BO4Gjahz/x6M9jz1EZquAR9F8/mLdat3zC
NPNGd5WHupap+Cq4QyKS4wX6euNbE2RZ/wQse0PDUPxMPf9pcqaXAUTQWTXcdc344vQ3vpvY2K+x
D4NCilV8AY3fF6hNQu4wbF9Y5qSHppQfro/l/17yL47ApszSQqZD7Unn50wrCvLdtgmgXhQ3osiH
Bdzlszb02HExlh892TgLi6CzPjlRK9opZJ+7YDHNkUKjrAAzEIoVwFoEjcMihLsSPKOfrn/m1npa
jiNvZI+jvJh+0rn1T42k8hTU2XSTNYPm778nCOuJGAq9Lj9LD5wy4GzPT0HL2UmMGpBTFAYfbxkF
syFk4coLV2b+/PP/WqXMDVm8eOUehOzvAQm1E3RrjYqrxhfqGKQKtLiShLGUhf8ydQ27aQD0j0Qd
QvhqoBJyDyXcnWFV8ZmV9R5HyNYALr+/OciXvCHUXaCQ0K2qw4sALlNT0pcK8W4RjPomZUZB7Zyd
zHlf5n6gIGA5fHEBej8IRW67/VOb3j5z/bHI3SI7OhUp70Lm/qs710lAdLBHr7Q1S9ZlQFNfo+aN
Keh+DfkdkqU6nljL7lma7Snc/P10o3ZBoxIsc4vZUcc+8Mh9gXLSWHmTe9HjNLGazXK6bg9/d6T0
/0xlbxbch+IeRB+y7Dj067sRRIZRoem7tioS6evHeVU3hR3g8fzvxmLc5SXjGE/GJ3NQjj/dk1Lv
nTWXM/9PD0rtdF6IU6Dpe6OOS5s+eNIP7/Fq+c4wcmiFaqFsOcxRQdhNdJyQaPzvWAonW/U6NhhL
6QeHhZTPRM7Ngav6Pr8RXUPtGkg1B2U9h5U6+kMOlc6xMEd/HbrbvIhd/9i0Ahwv65IdKxBS37FS
63qIhDFjfRvbNf0j26PGiQ1lhxyPH65OFNCmrsHiHGp6U3zxhxp3GS7dytmqIJjteFFXpv5hDsJu
p/UNE7fluGUKqGXF6+w4O10Vh6yvf9SB30ced9ltNOfUTvzItGCAw8ONzLV6D82SOlqc6i5Lh4c8
EO+btbzN9v7I+rB25HVDFHR7siaWBLUnRSf2aJ82PJWd7hkztagax8VxaML3UMI9Q8sFsprgN89v
LaqldpZnWUIEpqWrjpPyFST/vCVy/GonJ73hA+2quqnKRRCsJD1KQGTAJiNPTiff5aDQi3pZFwfp
1Ttmt+GnbMp5RYahCfSCFfeKe69snjzQWIrie57V9309xG1tfl3361s9WdFaTZRTC2cCq2QX3ofh
904Gj602MSS8EyaKY5YPL9d72rAUO9Xj+pOXpvNlTEHAY5+qKmLITieoEcp2jHFjMHbx3SgbqAyk
M7qovLOG5CzTTTzX9G5ds2O5vAs6vnMp/3vuktrpnkDJRmUQlDhKsyJ0Y/GcFe97KY595z0Xo3s3
OuG55Orj9bn7e0xN7fxPmjMl2wonCelRRxc7NZKWUeU4Pt8x/Y2tbad93KxFliTLncRx1I/chAkd
L6RDS4uEb9095F51UzqG2hmgucEJYlrtgMqWB8nUFqhBS53lfH2etvaYdd1zHbchtYvdDBxVVd5T
Z26nWPBwcpMSTFm3CSNRO+uDGvIURSxEJir1Aig6uTUENNP5cH0QG47SzvdUaTVRMyNIAVtkf0J1
GHmfZlP+efF7BdhpUJyu97O1qSzTZ3jY7DsKDFtNS/Oxcfs2TvOsvalQg9oZnkEF3gxJe5lkYxB7
cz9ETI5796eNKbJr8zJC1rGsQYMKSvXqAaGbM48RtLfLLEKxW677iGW6uImXltopnWKoVeD7OH61
XL36tRFNpp8VK0S647Y2FsIu1lt9CEUWLq4ekDsuXzjyB8e2K/iNC3GxlTeRe171xJklFiKVjvu0
LouEiMFkPl/fRBspXWoX6xVyNGXnteR18soyBQfdUDrdsU97p24SRWlH9REKh8CkRNBzBi3Nya91
BoP0AebzeEy18NXOUP9u/hCs+e9Q19VrV5nmEm8izNxV3qju3DGf7vK+vG02iV0L47V4JXb9QiZD
JnBgqrF48NMVquDXp/PvG5vYRTCKT1PeF5lMaD+zg9eVd8iN3fcZ+adHafNNhxexi2H8vBMqn+cQ
7JhDXPvD0VHsoWiLu6Iaj4g9EiRiT2E23na22GLtfSAF2MsrmTSd1k8OV97zqlKRpF4rY+P6c+yO
ek+d8O8TSO1MnN8zJF5r4iRLAYe88lKe2ryZ3g1gND2klX8bxpjauTgVtqkeketKjCqq4+hSFY39
sncc/30j/6HaTjnALP0Mm0Xmzrmf+rrDY2/qHTxKb5O9xLvRf20laEpBGelkMk/6Dkj+Jlrn4Tz0
tIiQOfxxfTv/3bP9IeHejVnokkXLZF2pORJB1/eGe8VOVPT3tSZ2ISblo78uM9YatuhDSqORLyu0
bmJXY/+2y7jH9L41ikv/bzyodBw5usZ3kqYvZexUqAdPQ5Pu3Cq2Wrf8Mx5AUBCING0C5kj+AoCq
uPek2Cu++ftO+kO/ndZdgejRYJ8ClnCYPb9/t/qyeJ47wKhvW2Qr6OLg1ALAHIvMjVd+kGFA77NK
djvOamt63P9Ovsgh78MvhyNxqjyZmUMB9EzF8bZvt17Uw7AN+BTCN5U4I78MPOvv0yK7jbUHom//
/Xatp3lIDbx5M9buYaZefhAO9Xdm5u8xO7HJa0HySITWaD0l4X0jhk8i13mi/QX1DpTGKKPbq6Pb
WAO7LDBdV9OmfopqBzfFG9PEnIjWeXXT+UCEtX8w87qYUiUTjxU/6qYuIpl230bGToGX/azBx7mz
UTf8hV0OOFV9hZdg2AIOwPBLWoriqe5Ed09w0U2ooultSSG4tf+ue5XLNgQ8OUxk1kLstWvzO6hv
sVhpQm6cNCvUKR0RAj2zOEk1qg9utwhc1opvoeoBUpRV1KQN35m1jW1mlwZSj2vucCqTCVrewAWY
RaUPGkAwcw+OAx4vU+PgGiwmdy8I2thudsGg8dOl7/TsJAGeSn/pgNYvUsy31c8Su2KwJo3XMkDR
EyeHXGaK1g9unrc791uBJf4zw0zsgkHmG7USVqF1t/hYdDOqSibtROU43fXO8ssEpTkFZtk5OzZ2
tF07CI/IBpSvhAitFFgBJSuPlEzd3ZQ6oIJOdzkDtvq5rNSbExDZct6WeAk7eEDNyPReOpei5mPH
dl7NN06pwHIBLsD2o9RoP3XfOdNTjuObf7ju4beats6PkpQyp4BKHFSK0wNijSriptyxja3GLUPv
AV7KAPjxD0H+mcynufnF9pQitpq2DXzWkJ1P0bTvfSLz89Dckb1jaaNpu4jQhRZ4LUMeJkHuQ+za
d8M4B5F4pKfptlQysTnbmxWbxS2DMBn0FBx8E6zxsDbBTZkLYlcR4rYwzz4Qx8kUNrh69T14Yky4
tq/Xt8zGbrfrB6EFXArTLP6hhxqjP5enCqiNdjXHrN0jz99agsvvbwyq1uEYGnfGrmQmGaiJXbD+
a3fc8QsbHtSuJXSmwascNvkHkB6ABPrriPTL9bnZOA1sVnUjGrDCF/hwKQiq9RHVQFUnG6ujLGk0
kj0mgq35saw2VaR2CoIBMAX0QB+HbR75dC8o3oBUEZtaHZLVcAv+pfnxo1kewZydyFJ89NJ/A+8Y
cH2Rsj6YVB48yPtdn7itTWXZM3h1WDBCh/MQtmNMzPrQsjI2nfuYr3veaGPV7VJDd/C0JlCwOwRa
4AntZQ6a2z7eLjBshtCrSYf5qrpXPqo4COPKeY/I9nDT5NgVhk04lJNP8eVgpgF4MnjAY3Ncz32U
r3uFSxs7yq4xBIAOOg8zumiW5SFl8gCLO+WK7eBSNuzCrjJUhJtU55ihlNEHUy6oLQrigLbv2sUc
G3qjYdsVh1WBeuPussSzXA8+iIdWd2eJt+bHOoKZ8lvTSTDcNvRdU/5avDRi1W1pALvIsGoaTReO
tluKcntcn1WxM+0bVsWtAxjRm+ldQsQBcOt7WNgRCo53FU/f8yH/9/re3JoYy3CFMOMiK3x8V3zU
w/exehbm5aam7TrDyu/HbOjQtOKoXwpfg/DjOH+73vaGM7ALDTuPDitdLp89f+4GEc1AI15veWOr
2+ClKUNKEmgAOIPm97h+DcvyvqqOgbccRah2+thYVxu9tIp8dAuCfb621YPy7oT7T+CbQ0rP18ew
sah2qWE1OEFBAoyBTnPkOy9z9axQo3298a2pv/z+5nAfQ8FAA9ShcV/FC+o1lp2tuNWwZaOCFiuX
AnFPxgr1oJbSPTHVpv9c/+ytOXH/+9k5gNITN5jzUX8rMx3NvI49cRNQmtg4JVSMpoExmHCxVDxi
oX8PBpGHstrb7lsfb1lpCuBlUAjMeR18rsWDIf2BeHvUVBuN26Akl7QGoQ1sSRJgkspva5UUg5vc
NO02Jmmt1eynHUEwWw4/kYX4nXHIghRd9um29i9m/GY3BlA167MQsrCrc+woSwLAAdtyL428sSVt
+JGuqXDDEfPuNo8OpI3mf65/9Va7l6V489VeivoPQNAvx3X30tcU9M50Z8K3mr78/qZpBqX1uSjR
tCbhOwUmsI41t+1ym3m9H8H6HWaYa+a9tkjV8+44hHsAmsvQ/5JasMnXw2FcUEt0WUj2OkC0W5dH
0Zgdh7vVuHWQQoxmAI6p8RH1PqZmjdzpESnvnca3ZtwyzgyML7xbYPwh1a+ZIVnUqWknttj4cBs/
NjCe456ADw/mj2GY3c3ZO+neBuAkdrVgGzjg5s7ROPOLU7m8lsXDKoOdfbj15ZZhdnnfBimvEBVd
7oDjnVzDw+Tv7MSNKbcxYwpI/ZxBWPegTXk3j9nR5Xsmv3E22zCxHmB3PBWh6Zy95oZH65JHXXAW
DT1ct/2NHJqNFJtMqQbhooPAIe9KjiQdrkz13LYRMsV9xOviZ0Cmz9c721oF60xNM+T7K1qEiY+K
sFiaKY9EFoynsFj2njDCvxuujRsbV1NPqgblmW6PgQBI0wwHHn4r1I+lJpHq5zi7LY9m48bmXHgA
xxfYr1NzP/EgSvPVJBPokE7XZ2sj9nMtS+5YK1nHc+hgBO+1mO/59GHqvlbmx0SHncz2xoLYODHf
0wFqmNFFl9/z9XVi58rsXcI3dpYNEPPnPvBCB21Xi/MgnNfagQxE/bPMxgPp46K4CfhLbHRYKfq8
nMCScRjVjwAU2BfjznEl13tHwYYJ2ngwwBsQXiqfH/RYH1oSPkMK/l6t/rmpmh272HAgNiIMbPC6
p44KE52W8/tZlv2HYV5vA2rYKDAfnMJ+ofCgNKGiZTg0TsuLpFmomA80zMXv65t1a5Ys0wb8o3bc
RYlEpkt3ymY/v+NL6kZEO+sRX1B9uN7P1q6yAudgKvHKYJhIssb/XqzhfIK2+RiPgU7ooLPII3J6
7BjdSe5t2KCND8vXsQo8PotkrvRdmvNfYlq/ptDWWb3pOSzoXtJnyxAtWy+gmBKIrAqSpVdVnAnS
gjcMRG3LiGD1+sxtbLI/QGL1NM61KYMkBCD+wQtC717XqGy6rfXLer0J9MCmryTQ8X5CgoU8c1nO
w11ThuFtKA1iA8Nalk3QwWL+wWn7OHd8IJvdE8gFbjvCbViYT9qOhkHpJa7fDkeiKzD9rY7657bJ
uaz628kp2wISkIInoqRseoDQ+IqUJ8tmtbNNt9b28vubDioyQ2RymTikZ9f+kOKvxwBs9F+uf/6G
zdmgIrdTagYTPU+Wkp4W+TWrqscs4AeyskeW+U8jz2/co5Z1pz5oZAe/40k6oJwPnCQX5khy243e
hhFRXs9d54Ze4slsDo/CDGZ+h5tx6e942g0faBO6D8iQTaXLvKTLg3vi619usJ6opu+Zs+6M4a9d
BKGNJBoEbUWuHC8RrhTyjoxD+7TQ0jmvrsve+6gh9+6uL/pWT5ZBD7k/5+2K2apo9t6vi2NRhTQa
VtBfXP64rZOL232zb5d6LGpPL17SDN29JMNHOQUfUML7XjHvJnkGTNllgG/6SF13xuuM6yV65uOH
zGuqJwa1vr0h/NX00Lxl2xWZoFMSoHm3lN3PQpL2K0cJ6OttE2QZtqYOOFoL4iX+ULAIAmxT4ra1
k0PnXPSxEgX+va0n6wDvw3Vcddrqjwhs33U9f5B8SiNtqickmHbuj389TTFXlnl3QsplCGb9URTq
u9T1A6h4PyKhcaYAQlJe7oEatvqxLtgC+JmuhIz1x4GPd272gpr+HklZeqJ996Fo+52E+NbSW4c2
KRCyDX7lgvqNFQ9Ny0jkpDg5ri/IZQP9kYIIQhv9ClRvWroj78+rt86fVsTNSe6U+h0uUeUteWt0
Ydm4rua24Z7ozwUeyO4Wx03j0sdN5voANlbBhr5O7RhkeW/cRCxZiL1LfkCuNRmGsTwAxJbMMzld
72hrpiwL73vS0yqj/Tkc1hVcTKWJl3JK79nQucfrXWwstY3/8li/eDUEcM4qREpvHAWNxxDSHbe1
blm5JM3U5dOEAXBwwiERUkehcL9cb/wyC3/bR5ZhV5DsSMmq3IQMy2dC1N2Ujy/h1N6DM+HG77fs
2tUtbz1oFJyrOrtbQiOjMoWi1fXv35p6y5j7dJ1lTeV4rh2Sxnoo2nhJ1V5J5NbesWxYTkIuUPzo
zsodZFKZ0YCHuV2PbNnN4WwMwAZ1ZYFPZzIN3dlzngb5T7D3HrfVrmW9vfFyoUwdnNOQ/kt83yT5
HJjbltRGbs15UMyqkJgX6ieh6d/lntgx163vtszV9b1lqAaCppUTDbN7l6obfaaN0eoQyzWymNtz
tWaPbJxeURUsIYK89xy39emX39/EEnCXQvFBtGewtdDyHQ0bdzgzM9X+p+ubfcNYbXBW0xim5960
Z7/2z47pvk6oQIQ29dfa2asi2djxNud72g+UyII0Z1R9P089pD+c0r/vFWoEr49ha5Isg+1akA7p
mTbnudcNFCbaOepocduRFVj2SkDwrKelas9dHUJsqJu+Dx7bu4VvzL4N1qplHqIObELjXbOcHBJW
d4vbDQ9t6FegpMjbHePaWAIbsSUcf3QhAt6cRd2A/3MFnmGOJ+OSX14GxvzD9XXYOH9t5JZixA0r
rxrOlQMMOgUBSeB+0U1zP6fuI3P5+bZuLHNOkaLMaM2889jyg99U38qpfagrP8HNJz1w4ASu97M1
aZff39heiWto1035fAad0SHtx6jRFR7z95D1W81bpt1xFC32oI87I3QsI8SpbuxRM0bKKfd4Tra2
l3USc5SHDZ2sm3MdNI+X++Elug788Yg99vm2SbJOYr8smevlaj4Pzgef1FFuVOT3/m2WbUO5JsG7
QvvdfC7ysI4bDlo0Goy3RdO+Zdkc0n/UGLgNSh2ZRm7njZ87lnc7jmNjfW3AlvTr3h+Uac5NWr2i
9u+X6M1J0XHvpWbD69mwLa0Xd+g76Z4LKsuDLD2FB47d1i9n+l+COBu0Zcp6zIpWsHM6lJ/K0U9G
1I0zniVFLe4u3EoD0zv2HG50ZdkzX5bFWRbXPecE9z9NT6AIiQFB/9755lSFw4vMzGsF+76+Y7e6
u6zXG7OGwHVVN6PHzrgXnJdyhKRf8xT03TPJUP9zGRkdjt1tZSJBaIO6oDAe9usoa0QINcangqx6
WTte76UDNmzcfpX2OSjqQX1WniWpXpkY7i5ZjctwWhRE3GaG9uN046a1DyRxefaLHvJKTOiDNzh7
yMYtQ7G8VI/C7nqmbn3ui+D3VIW/Xe2YKBPF3im71YHlo7yuZY1pKTztWsDTivXUKwP0S7M3PxsH
nw1U6ylYX2qSN+ee9l8J9R7yVZ9wQUwjg/r6IA13np62+rE8lhO0NYMU1WUvLSeWBokeu59ByR/4
/1GVe91seBYbuQbWORm4blOfS0Bjon4gdZwv655P31gNG7uWyREXWTNV8CzjHM0dhCZA6Z0dV9qq
2wJ+G8TmjQ7z5mmqz1Ds+Tmavj+oEZIu1/3HhsHZ6LXF52ysCjOcMx+5HpxG4TR9RFLxawm2oetd
bC2A5aJkuYBnlFfV2QnX4iGlun0kOtur+dlq/fL7GwcoS/DZr4wNZ3fg/0DbJStehrVaig/XP35j
k9rMW5JllYA4rTlfdNkuIf/QFEdw3D+Hon7y2G7d2tY6WFbtl0aDqWztzyh/XeeozFaK9zmkkaNC
5eJTV4bq0/URbU2Yfb+guPZ6qlrP49LyiC7gAW0XdWMcaJNvLVw6cilNdfYB6o8zfyWfyYVvtM2y
6uf1AWyYnA1xy3Xb8dDk5kxZPsTNDHpHiexxJPRuVdzGathAN77qsWW8Ned2Wt/7SExf3mtwHB4v
d73bRnHZcG/2rVoQXyJU0OcJEW1eNQ9E86ch4Hsn6dYsXYb2pv08WCfP5FKf2aqzGDgOyDzglRmS
ld2eRO7WLFmGnY5OPfUuZqlOnQ9906VHBIdPmVd0h06Xr9fnaasTy76zwSedK2pzJiA5fJzDtP6E
yEMmRcqngzu42V7We6sjyy7AmDitvVdkZ7ir9+BNuVd8/XLJtNb5HhZia02sE8+v17DrQEt/pnXG
viCDn8VhuDi/gMKtDtena6MLG2OmhJN3fuCqMw/Y40TnIkZUHTkCf1zvYMN92DizqUjHqapWdZ4J
ezDh+CMv5s/Xm96I0m2CsjEl5QjSKpIMvhdNy4uan9riKRvvcRNAJVyT7HTj+Rev+pf7gA05AzO9
v/Zgv03qYnab/GDA4+p+BAp9zLuD0aOXigMiNrCjx1B5CVs3AtON8qBxDE6gwI2QgCAo82mayktV
FII1om9AaOs7aknmRlYpWHu7vADrlvYAaToAk++mZ59D7TGLofbs05/LAof/mwAT6KTvTTrVUKfN
6m72v/p1p5vvS5VNlYoWSO3IX24R9t1D009zOkWKIW/2QNgssikS4EFL6ziDLtUMPTC+0KSv3OJh
anyu8aEN6bLPrjOYpo2YwzgEmYrBm10SzcMiUw8sdkEoEbkIKpDLyrXyxg99ljqGRRwgUfEkhb/0
r2yA1nlcULAsTQ7Jfud6raY5LgJRMuA7de3QE4oEvNXcFz5bzTkQU7OuSb7mpvy1qoU0zcF1g3lu
nxHzDa6DatzMaUvo6vkXGUmn0bz+sDhM9y2E2uGv3Bj0x25aRHib5+r3DOqBIcnxmlesJ99Zs+Dr
BBjJyF9GVeJxIRYz9GzbRLe4gLUH1vdZ+1zPpXFw1yY5WF1i1bZj/2XpSxD643qpc/JRMeY730BL
2AHZ2HnSC+ZYlW2FN0OZO0Wv74ZODfzfLod2kxNVY5VzaL/WIg1ONFdwThFpl2DxT07Z0RHSKCuT
+ldecTPpqJjp4juHdjK+pz6i5Dmlj4EbgMVfzGEeuUMzQ3rdzabg3Km18u9oVub5vyMVefgjJBJN
HRH14f04apti1CyeSqOAoYIW3AjlBmJgg6qqwu7Rq/sMaX1Ixku/jJYS6Z3moSjzlffHxSnTTkWd
XktE8SENMqR01VTw5TlUss6Ko7MODW2jTjrL8AqQd7jg/6HoQH8DMIk0bewQ5fFfARTRpzRJObjr
nh1auGX5SHjB+Q/HSXuaH52pH/n3qSrrwouYAhr67LWd139qSmgaPNZ69rP7zveqDsSWk2TN77Ye
WF3ECtialUaTo7GEvnDG8T3nk9BFYjRq+HQE7Za06Q8ip2b9GDJPsTQCjY83/6zdsFTpU83lqN7p
egJZ+4FKknV5DJ0/tpQRNa1ElUBKJWdzgsPEF/TJaXhByNGISqxPWd2W7hTNocyq7I7kphFfixKc
zOLICTU11l9m/E6owfTkALpaBQ6DiTHxzRlGNXqP0pVeERxGJJ8dLKwng/r9KDzD7gHTJN2z39XO
eOrSquofx3EsZHs0gcODp8ZhfvipVJLTL0SRNWyjsMMWQ4WDi7cyUhVqfihLUKfmOFXXkb6CgZJM
X4OWO3KKtdsZ+THkC2t/GtUPPfj2u3CSz5UMXVzhoIb3f4rHlk5glDS1aj4UELct03hu+jpdYmPY
0i4RpUroxIRLo34LF6GPiUxTdy6KfVAXO/wA3Vahntx5lHI6NFm3rg+1H9bp98p4zXKGPFDZH9oM
1JL5kbVrK94Hsxn6zxMuqeIh8EGWnR5mtbbdZ+kq/4lCHN17Hsrc08N7GYgRr+XQVl7nLCpbPys+
BqC6UB+5z8iI5/ohR0VlC2eYs2j2FpqbeJ3Qzoli28jp19KkNSNJ1jcg3ILWl9NNj3zAc0MaCU/W
5jfWhTSfs9yl7FVMxSgORkH27cBoN6WHZR51Fw8TbYqnHFCBhyGFw/KipR8yruMKKtbZiwrToju6
q6ElHkcgLYNy3rxf9K/KA/NAA/31SZn8PuBLGL4HL2wLWkeTlSkunKbKVCcP0HSup18OAS/568gh
Yf1vRoa0eal84UHgGVSiU/XACt5M/5is8rsvULHI8n8bUS7i+9iBD9tNEKMQiicl2abHsUxdusRh
ow35UpcLQWFu6Cn4ZVrJWZ8HFjpQqnZS7ssmAgdDX33wiNcUz0gWqvWFiI5pFTt0MfO/Kejs67Ph
mLruUHsgHjhrvwp6kgjWMRFXvSwzL3JnYuYuKqempiYaChdsktQoWj+0XShDGal1rP3fRvQtNGX0
NIKvPgvXujgVeHnAwahHluXPesRlJ9YLimFQY1r3Rnz0fYgUPpasa52vI6hgqq9Nky/qHrrAxUSj
Vg4j8Y5yaNj8YaJymdf7BkpgEHrx4Dbn9y4JMskOmVsKPJhrUbcEeuC462jow5q1wUSAdcQvooxR
bupoAjy8mk4o5h+YOKoGwlbidSFg8qjfdW5H8/yp87p5dh8zgLyrPvZHgjq1NJ685uIRwfuaz6cm
qwNPR84wDcs/tEuZeAaUgYrlAKz/ENybvuHDQXtu0BQR5OKr5pTmbQtuGAQdLfmdLWmJbETuOqMb
deu0/piFHul9R6QHLz3keSrUCfBAIj9BPLO90KezImQ68uuhr06dNll7GEG2Pp4CWFMQ19ypMv6Q
h6bkLkQKKE6dSPu0BDQBvD3D/KWWiz6VNPCCJAVssvaSFX7PizNAUKOSznXOo5Yg/l2jLDcr2AJ4
0fP/UXQt23HqWvCLWEtIPKdAP/2OHdsnE5bjJAIJhEBICH39qZ7cyc1JuhuhvXdV7aojgsW6/VeJ
AG5WK5nDtOyqyy3Ce5KFMIFOUBY5ihfvCLE/Fq1ZpCs3QvXWH8GvgvGrJiaTJauMT6yfEeEWQU50
tZjmkETXMYSG3/vOz2moNC+2jR3x+Hb73HUAJn4jno2nBYqKG5LrGhUFb3KZmgX70Lmw4ynNW6V/
43HNiT4sioSxIn0kY3LkPQn/FS11XxSWE7C/6vYYYRvNyPKM0iOujCCyWuUocT/YSOJpPCGkQGSn
to/n8b7VA++euEvlRECG+h1LBNbiZ7sXPUx1cRLYwHUTCobiWuyWO7B2USTwexCkMn4mmvmu2kq7
kDNJu+wa38IqYANQiMShibQaUU+VQw84oivxLcpU7YVzOb/AEc6zDmql2caPCkUgOwmxp2WD7tHj
rKOO2PY5FpNPnmSJjlM2pUfp/UZixdK/8KGNu73qEsQYh8NM8o/N0z57xZnswn8sULbldalF7pNm
5a3o4ABT2D10NUJP1PSA1KNEfSFcad7yakoiOPdUOXc75my36Xh98JyYq4MBmEmQVUNSF9UDjXCP
QMFgVviytjwVVEE7kRP+1y1lOr+NnRTJeRsCnc2FihyvylGtKOQwBhe5iH5zV958zXki93arynIW
7UPk9Kz+ml1TbapZ9mxyDU3Jjiax7CPo1k2c4bQRY1ns0Cvg3cuACtgxfVBriNY/uVNobWE67SyM
bdA/jd2/MXTKqEcVYmJ8FYuxCP5+yD1nB10wbZIGCpzJb6c04SkR1diawkXVmmUbSS9+66l6hK7I
RD+o6vrhYxc+lqZSoY8zrD3v0qrikuF29fM9bCC77iWah3DXEVPAOLpb8Dx/OBuK8Z6vgs8Q9rdC
M3mhxbay8YRQHtfra8dLrX8vCcX42MAHJkbmclmo3C7XBf8jXb0oPJnpPAiIJ8N5arOVugPqbaez
09Ara/UB/YrRDu29TRd5Sm0UD+5HsWcLLQ8ls4mE7mRPVnUFJay7UCsel509QnD2FQVBanSgSvjG
lCp1L4VaRbJWdG3Lfqh33OeRbWLWYyIBxrAme1+HW7uDKJHQEsSWr0WZdvIYZLFxfpS2x7hTrWoL
7YA+x2Xw9yJoYLo/IV20wSHEPVJ+4DKax3eKHZuenEcp2eYOnesd7tF1G5IAb+Eub8NyKRaO+esi
0YXr+GhTw3J9nLpoRXCGIIyFBIjdoLCqiO/jUMMUQx8oKngFmeIOWfax6/BU4MD8nKvNpB8h1hqP
k+QoxJ3gdNgxh5U6Pe7AzuCPnki8qt9m3fL+q8ss74oqgx0pw8scb7qYazLB5+1b02VgL0UX0Kg1
heui9D3mmxiehUXq6ZPuCGefVms5/pDGtpQcS7kVmLD6gHAcWQ8OZGRWDYwMsIIZig2qJvA5YLrz
Zm17OaSNQ4eL/kW1Dss6WeqmdawQiObM45D5eEASxDBl4wtMJNBzYDHJJW5qqBczVwcYklrMRjua
oog2wyBtcWpTkyMPamhJHsraKrtnnw43Q/hvQLtoPxxR7c6xqI2O46foZCndgXm86wjmIBuf1tfd
7Vbe8XwIyT9GbNJPVcDbj7gcP8Zz1h1cToiCc99KW508M4ZTtFUSRni7rKaMGhhzZH4qpa6znk/+
T5L1GD7OIfcUdXYqU6jbK3x3Be+ouBOpiFGkqOXfM2Jk45d4vZn0VhJ3cpMME/6TUVDeYvdLST8v
TWnz0qtqTJI95Qc5wfn+ewv9hns8W2akh8Vr2rfLNy2Xro8xJSq1k1r53pv5uveyT1S1AgSYy8cO
ZJi56gQnLYWyKkMuCYn30RB81Ty7rT12sh//ROPMkVbcLm4f0nqRBGsjVcumpXgTKB1C17rDIbnB
CZspTvAtwbESHWr4f2RbJvocYswmV4ZWEp7/eemG9VElaqGPdglyWyvFl1w8dN2+k2ZPkUGB3j0d
Un1X+txOuuKhB/p6XCLGxPecI2A9qjKA/vuTmLGdiS6OJ3H0a2PJVNzlO1/scFq3Ngkf6JM5X6pR
o3GZq5vhp/mgyaytrZKNF5CmDHN2W8CeSCwQbjpGmf3VlnM00UcoCmX0GCXo9haMpZ7Mqq9GzxhP
4b6y/bS9jfPXMddic5UWQYcXnM4N97vooYfTCNYrEDR/p6kq0fepbByjqNqWLfvbRlJhAGDATPZ6
IZq4tKaAdJhFcDNcOxFKX3aR8iddBIshKkJOX74fxw7rTndDvg5IUVd2thFuhAXTd4rgsDJxM3LQ
HCLhjyTu9/a7JDGysappDfFoLn4sPdRtezbMmBrnWVIUZrw7pvtAgNZkdaP3fI5OpYq4eYWGIKQU
CbJqsFXK1u2pw7ELe8UZqGdSiaKNS1vhM2/Rm/Ttvr2bgkc3FLubzfLkAE4tjzACye1/N7JSj1U3
o7n7GGmymqJB/zhlP8gcbhuqiDXBQFeJ2HJMUZxN8/5RYLxrH7JVEbxdMOOH6CrFPApPPK/nbEU8
aaT5KY/aEZ2kEbbtzykHq/g0BCTV7E1HgHAMNcOibYfuceWjfFwTJMGYut2Z3O9VvFL6k46x2U9D
6HmI6izQ1LwmXRfaJyg+ddk1sDleIHMYCMXfU4U4W/X8MfEO/Ugd72vvEIezAN9ABSUezkuYj930
Y8M80S7XdcVYhpe4hQtUZVMfpmvIzLanmOThwmdgsyNb9Kg5RCAZWq8Ah7wjBiK05JXVZJ8JrgGa
k88pZZhYMRIo1mImw4jUJvXYakQ6AnJHk/dqciyfrjVp0cf+joku57QRaJwjLHJGCb2Z/+KqWWwl
OHbUDT4UoLapTsolDgksNs1M3/EqLkA9snYFelHNWF6fs3pBCwsKwfcTf5rQNvRpnULPmMOyRPUR
NgFmdJzye8d1Hq6TmqV46tAq7//tbnBphQdnE7SIcOmbj4WlafxcpMO+7Qcs+avus4e/71Q8kbKF
5fZBRxoT+GmJx7LfrxEBdUQP65Ku6XikfYeMoFNimd2BpuTEjFNlUTgydRnjAuZL+OPdT3TUqFH1
rKduLg6bh21bfMop0vfEGe8BbEDwM1rr18Z7G7u57nisV1mjlbTrG5ZyBFHv2NCBv0Y1pIBE54vQ
1Mf8HGHBwy+vK+fZ8+pVnj1lGSzcp5pFHfqJJjMEO4jTsrY++5GUk1eu7oFUHfqMF7YFhdEJezEO
usrDxnY5IFRqgi4XyhcBI8mU47mMFeYrDTIrESb6r8gYPRaZed0o8W0tmBzYn6iXmzWIm+rQRla5
dilTF9ctmIpx2a/T8Fwgd6P/mhVsu68ZDlF7C5jgCV40adwMdBK1RwR5nOJYxv9tC1ob/PPIm91d
VVAeR6+b40i7A9e8mgEJGIMT7IgSqFp9tiTaXPvWpsJPb94gOvgb1F4098Dp53X9J1dJ8UGwk4kM
3iEl5i5PUQDLA8giSBsP4ySpf6QowHi7ynJdE1sRlLZhP7SMeMaPU8YmEeoSkUr8C2ataYGfYwpZ
v1zwgXGZ1lvKd3ozyh/mQ4pARvq67SWEJLU3KXAtBoAGL99cuPw3XFpT3FMqjlTyE93t1s8Y4rBb
eyxu/hsgreYwnbSMAgsHNnRzutcD5iBMUHRFCzNiuJifVgAHsI3RmDj5secCLFeNh5MMn2lGfPmD
AEPsv+nopv3HHK0jUipyDAbdQwJ/3+xdq7bkf2aJ5QdIaga7OTh+RPNevpTw7nYfOKxqB3pfsOIB
AFSY7r0V/ks61PMWM7cL5WG3FmcR/ZkoyQOiHFdy5izf3dcgU5QhOmRx25RClrjH224Wc9PuXbJg
sqWzA1gG6GSAJMz0hf/gKQYdVuPZeuBsfqf+cFsFJpjeCjXAigsb5/vyzy59hlQxhLdmXyQAG/sJ
62VhgdcQ3FfbtaU5Uorq3Im1uKIBiF9HtfK8MXFqUMEWtMJV6OIePyzAxwh2iZbkdaQwU9634+KR
PThLe2Qh7vGz8CLjyFPaM1/xdVn6O47Jw1zAK8DIKKbxtNf4wqOrhXJGHMoyCp9tq+SvTjg8KGnn
JLqTM+xOUO9pZAi2jWE2CvB9MfVkMjdcdkQGPm0YIe9Y0suHdNUYKZLWqisfkxzQULqsv7LNFz/b
MNIPjOjZd0pg496UxLnzMmCfAFhLhFI1xeqUwdpvrD2u+vVk4UFF8It2AMZQXV7HMZ33up0X+mtJ
d/cyptbea9IWBoQvkkaABnm21KCi7BExPPbYsVE/BkSbsMMm0u0vcO+kfEXKV5r9YDCbxCwNwEoc
6DYZd1Bcg+gBYqyR5kqXS8l2hha4lcCkNh7KtBJuUr8XEqXrN4T+N75xAdJ7BKysdSPxsgCJKLd5
OqkQlcsp7F0crsUKe3LsD04sOVN4Lc5VaduOXPHawdYIUgtBm3ad1eeQ7oSfJqy/A3fIpqQSS5kv
DQU+9r14sl8RKLz7CskBbG7UZuenMp6W/LYfk75P8Br5raIVO1gkmETUHDUkP1iZ9J/pQAqsveZ8
66o1novxcSYWbsrMcPkMmwDjEMuQSvZQLjp9JfDdDBUZ5KDO+87ZA0BF+lvEBa48dELllRm8wBV2
a6mZMS6FND+PYCDUefGLnQ94EbO4KfeQPlqwVtlj6iS8xJAtmsIpHXTMq1a76Cu2UqEqBkXrNRKr
KCs6oANE2+Gnn9aPeJx+kGNZq96L9JJz2Yp60EStFRbP+FzH1nJYrFJu/yVhsssTIPVZg84x9APj
yJ4gE2s3Q1MMYf+Idb6GJgCcS5sVM42sbb7M3X0Wl56dVob++1Sm8DsFPJNjkRTxGNYjEHVB+cNF
Hzx89NzepXe9x0p0FRckfkWXi3oGP1aORrPrAz0nN9DjoDDJP5oU4HYzQ9fH6qAVsxWMBkU4+2hS
ad3SDc8eZDyUvDzNDfJkd0ArvHcUEalRl5qLs3T/x9xQiqsTWKU9L2A6+krlQvgHHt1+KoAXi2xo
rpJzArN1Wee5y59Ykoof0vPRHukocGpzTjAwziLT/uIiFyfAaROHjQ+1R77BJYA/U05ymP4iYbF7
K5LMzDAy3RZ2xI45kt5K1vfpUWyp3+s5QgjZtZj9cp8YHJRzhw5nfkGCQvo4FF2RHbeQly+jXTqw
INmILr/s7X+xgCq+Tuetv9NJ6AA0bqj81+BtdiviqdGHFRW7rBNCrarbQEBQDHLNY7iV7cHVFHkC
DBUaSyvvMLzuCIaIaUsBvQ3zDAgDJMALUihw/JdJ0Mcudfyye7AYzVzKDvRJEsW/mEIaGAyGCxMf
Ejn7Hj8eqhwYnoS9xa5lb1x3k7vfujXxlwLE5nyKF+PfoJJWT8h5SLNnzja82hoiB3FYMQziH5+T
Qp70YAeYz4QsPLXDgO+Nnsm80c0PXbVodPYfdizjv12us9++z7oW1c52VDytRQ+jfAAfPYJc0efH
dYLdt6RWM122u1iqtb8C0Nza/+wC4qEKunXyzQDv/TdYl+sG5qSpvTKyJChNa5ZqAeAQBjWPVlDk
tVZbIMlbmnTZUE+xI+v7FuUbiqaGHE1ehc53aAGSTsc1xHBr16wrol8rmks5NPiWZP+rwRSEO7Qi
dH42ION2XE0mShEGiISXs7F8/AKzkOLHQs8UXwj+TFJpuez7feZZDkgfNRs8GD4aqUs+t+3rjm5v
R2ghwLNqYZ1BsXJJ+jgy3OeYw28XP6pjOp6HMfH2woncddPeLq+DMYX4pUMh/+vR5S1/pEZKxxmM
JXkKHvHPNZ3gLliFuWBPMcJCbUUhf7hP4MkEp2msRh7RgopPP3X2aUq8+8SyqcIoXUYTWnPnWXLK
CtL9HY3MgbWDHRZVGBhIVQ59cw0iyl0xC0ZlZQymi7ogzFxhaNCrI4wG5j9rTBMNl16aBXWalzj1
aARbF19XWFH8GaAaeonRFSUVmeGBfTSFmu0dhfTnwjGUq+9pRgYExuuU3mGDzfzYDdDMYzaFMjvL
sS/J78Q6unwmvI+HI5RuBZqUeWAP0q8rws9QgMAuy3UeDrD/RBkkq0TlRtMGWQydM/+dCYVxZcKV
jzlpXaLxj1SgVf/AjZ2ZgxzVXscw2H2RCLxgVdSPk/qxxaCcT6CzMvHQwvDSnSLOdHf2dmmz85wh
obWmgex5PWB38ImACZvPtIN+4DgF/HIPu6D5dB6ZDcllaQ3+yiXHBn+zQmVB7lnkRI7TwiN5MDYf
xsZyKsN9K9G29BWG+14cZArM/4R+JOtrTlOt8NmUeS7kJr9jzG/FdfetYXU/QfCCrn/v/MPoC2Cp
EC1kuCoxX5dPBm348ObGosdSQl52YtxO/R5sudQJTbFebiFVm3/TOC/1CXByHH5NXuDwmL3Ue6WX
wtz3qEMc5n5L+6tPSv1EADgsdwAWUC7ctMTzIYbFncA8OSOSHOBFFGOrOIZL/O7Rrc1K4l4uWjX9
W3s6reXJwj1t+SyKThr9uduEiuHJI0qSbvfrQIgW9jiZAIj4jw9KdbhpZqyVXoeImH2DQ8405r6a
sYmNMELo96LeP4FwV/Fjn8ZYrLQzFEZ/Bgua/wGDtkRDXxTAt7M9ClNdSAwxukphLNI9QQ4Sldif
AYhWC6kwqBfoqvMGHc1Am9XflPKYevm7pu3im20oAeNlZZugpPO4Ax4MOlXdIXDIcWAnMkoaOsND
/gyD4/K5pzTkp9YF80hx5rtD6vUOAJOTKKktKBLgjFYoW4WpQ4oyfBpBtRqXGXuOh1xOzwoyeSga
WDm9Y9z3T3mI5z+oBcknKdchvIw6w3w+rKuGJFbtDIx7PoAzk7CbR+DuyhK4PcnJx68AAoU9kxJw
5mWHqCWq05UNCd5nTnnDt1xcp1sbfdeFlWGLN0/1K9qstj2MdMnHT7sWK+pn0WavyCymz2aKBnYY
pjynrnK6L5F3FjOdoegaoe7F7GKPK6wz5MkqKsdXE/rpshfTMD6NJl/6azm3gDu2dGy3MwSTsFU2
2E1wrIYawbpDXCzUVDRCDkOFhoaGRovbq4CcBjU06EsH9FN5xsRBZBkfHta+yEHKOIL6p3mP+DAw
kXSqDMBreUFuOYWxO56TOCQrHB+bJRlieeAKaopzxhy6nQBj+Vdgl8W/XQzlvXRkCNXkQac/C5ln
HxkC6+R7AXLqr0i0eHC6A/8749UlD1Gc496tQCuiAg4tNW8BTEMBcdLOwr0abwGveeu1OSHupLOA
Ffqt+Bz0koRfKm9T3tU421zl9UYND9jRX/nTqDaAxweIhEb1BL5T8KbMdZRfKFnt8BfjoyufdgJ/
/DrZVlxscR8l9nUCKDC8r3leRkeF/Yv8uO49oDjP+/JdkbHUD7ws/a9uiVw4mijj/qfe403+luU4
EADTcx5B2yW3vIhNTUZavN8sAxYIjGgcf2WbUE9o+bb1BJiqK56RCoSV42YMLaIzal7CvPfJu4xk
9zKxFsSm37qNnTcvhumCOWZVh4D8+P5oJJspbBvYxk7eGfzcEZiY7oS4G3R8dDMZqzQSB+HyRVVM
DslGFt4MgLF/Wh7z/NKPCeNNVlL3mc0u/8Y1RNHVLkW0HsyCD1eTSK8XiAoQAga/zIPBkNoeMHro
8hJ51canTm8MYaDOFgJCtg54xfxodG5DM9B8sffF3AI8Riz3MPf3CloFcdBLxJdDuhG+Pm+ArPnX
iGkxeora/gYVTsCeXpFu7e8iuunHvlT+C4thBAKCbYOy2UENtAKSDo5dET4f1ssw2JA/oETh/wVj
joMU0AY+JH4fn6TOAwKsxnZ5ge6rvFKQ40XDBIlZnahW7M9IZpp+Bvwqfb1p3jWaGWDHEZq73wyd
8jkOEFB99TiV09ljjB4OOs+Xr7HYkrcNdhP3ELCW/8qYr28rNEYvGlYCr+MwqqgKyUI+EUGFXmvb
ZPiDkQ7MAka57nmDV89zgvn7XzsIxYF/j/p97/uy+CswarPTrNI8rkEpYvoG1Mz/bGoH9mh16O+R
KphvNwBdPQZwz3+gZ0Wn1kID08A1GWOF6+b9UqCPOPIZuoUzDOUCyApvsomw44Z4wPkpF4VxDNhv
mefnooezRQyC1tcgdeYJF0sAaUXQbmHM2geJ1IvYvK8FMt95ifftppzlzTo40ANarOaExFMhT9zN
29aUiZcvxY6MItyj0Z3LWvE9YJ3pkqwe0Oq6cdJCiQtGb2feXTRBK9YMxAh2XSezuCu3OUKkfZDr
V9bD7svqafsJlDo5rDGbEoDL1pIP2+PCRLpX/r26ZImPLfYzlloGho4avWEaziRhitQxkMOySYjm
4p5DuA4OxHGUfnAsyTtmrBsCnJh1ObQl41mNE1dA5tJ5fUCSONQGLYCQx7TvF3fg6PhMDbHglB5h
ZWjFdXRrf98ZNWxHwO+kAernEvBKS9iboCnfDxJqJA7iPgvpGUDV9K7RlQDS3uxIqhbSFJjUWLXc
6+3W+AFohOBsKDAjwXwEe6/FkBGJbnzJ0sPa5t2zKR13NT5YRypCsOaU6I3/QaYZyAO000hQnTJF
t2ZP/MCaKAv9K3hs8UR1obpHEMizOS39zNojFFBifPC5ttPZIk70yEPcAs2f0cAU5dq9LTkOHm3L
/XHcStrBrtznZ6oJBNocfuIvA1SE13YS8RvkLnQ7dCYCgUA01KFiNMtYM+jsZMWMHe7LEd6A0JZx
Ls6APDm5JHm2jfVg5uInbsYcHHwQaD6BRCE3BBzjFx4zIGz4H2a/CNKFJtxmOQ6ditRS7TfQsmHz
5rca3EAZ12Ov0oeV0LzC7rw/45EC8trQuIsNuIGLeI7xAdN/Uo2hX6IbSZpvmGwxN8KjgaFZB3F9
stCEoG7NkYobHtgm36gfhj8qX7oXbG3DZ0YB7a5nX+L7TlIIEDvR0qyL2H5iQlBL3fYBdGgkhfyH
ltgUF2TFI81dL1ScfDnmf3tk4Q1n5NgYeMKpFjNHFxnTtGObpIdyiI2uKCommn7aiod4BOvWIBic
X0yb4GIlBW6hq2w3VlyBEKbQGo3yO8rK2YCNIrhhAHFGa9XKPjyMXe5MtcNBzzXADvF0IK4r74sU
kUMgpPZD2gn0xh1S7ZEhXBr9KHkObi3v7YeFA2IDwj764ducvO1bJq99p8r3JAa4hK462Q952yJ2
dNsX9qOXEv2hVjHIi2nPikeLpMff/eBi+U11lJC1Mm7XRQ3mpUCV8LGJrhx8VvRied9i8pPzNmFs
B9x6TM0GuWM29r2td9RfdwL6gpnLMK173PK4EhtcZ7G959EIWU3aF8tXbCRgQYy1rJ6nGZxeb4ts
uHOqzMHUqnz6BcUou6SgCTvUyhFHgU54GwzEJazZoLe4G0WqoawZ0/4e6Lv+tukUn9pI5f9Bh9xH
gF51Nx73OAWPlRVDWzTOAik6QXcsPxcOgVEtiZY/F4AKHaSDIKQro0eVvAKJTu90mveICI3wzlTg
5vElFMSR4djDYmO9EI6pEaNfzsI/XHRa/ECUEkESTVuI7R4M07icXHzT8mbKdicop21/affFuAcT
dZydSxNjWxNqwu0vQ9d/3We//iqk2T+62WPXBeceUTZJ6eQ/1dstq6Klt69mp1N+7JyA6m03EX8Z
ZD7DxrFMDW3giGAZNMzDZgDVDnZqNNAwC/n4NjyXaXZz8gIseYCDoomr3OLWaIEW/y7xG8lm2MMG
74QRmql4EONj4cz4aiGS/mRO2L7iPfy/6hY413K0cA5FfqYPJSJC4on9KxC3iV56yfZvyIntR0+8
+KaQLM6QTylMBZq37jq2wqmjRryrvwLOuGmH+lSFRwgtWB3n6ZyfOdayX5ItyiA7zCjQZW3Jhl8y
tneuKNXHwgzUohXbyeq+O7wk+zGfoiw/3yQSdzD1cDVC3sbX6BbSBEqSj6bJfabrTWzyallbvqKK
0pd2yumdnuLoP2ai6JAkYOM31YMfT24fGqQznDcTh5mj7z09RmRAJw15UnfipUAJjfruBLojR5vu
O5EclIBSIZtnOI+2ZVC/11UCv4tKmzjwLsn6i0Hjlpy09ysGomHMDi7K4XIXwr+QbjFoTpWU+eUG
bQ0IhByiC+Zj6PLtsqFQgr+jj5DhZ7/KONL5cQEj8OoiT3/hDCRPKZm7d0Mhioa8wACURHcL5RBu
5PXDxGT5pCvZVTOA9G/WfAAUw0yZPu+gVA+ujKHCgQMeJP+Z6YYIiKCMf02dWOyjbjE2ArfJA7ZX
aNigp8Y/DXQ3Y79l0PtryHHN4mrFk9zT2H1GezKcAJ57UJd0v08D13ciTW+jwphMX5Nfu78SFhG/
lhWAYxVnHbjavZ8WWw9zFEdVBwr22EGI89M7bZcjJVTv59VEyX/wYZRVBulXvaJdhOk56vYRWHev
mnEWMdybpU1j/G7YIKjtyNff1CdOovzs7VJbOoYXDEvLnQESfJfut+sfW6mQcWM1bmyLqeHDCjDc
zbP5Ife4v4OiZynqyMzDdMCWN1rDDMqBZ0dBdKpUr1UP+VhXQwwaVbM2/IBfuYcAeFkXnNBpSv4R
plN4kBv0NKuEq945VpQtBwqhgqy2xKefqe+yvxtMQN4M9fa/ZQn9403KsVUjU/NxA2bmwUXS+GuI
14DJai+fpyHXdRsHXF2zTM+Qwae1H5YWPYZF+zeInV1TUZp3XMyBVfOUtycOVOICBn8D0QvV1A7l
dR/DxRaClaaNoDxt4EYJE4oCd+1fA+kYKsA6Q7N1C3ouTyq58QRQb0GckHRq+p04ktmHHDrhR6ym
tLjno2z5C7eRXv2GHMUsFfIcvahb/GsPe4tAz2gQ0dHKIm7mIhsfbDdO5WnrMsAM/WSSt7IfgWq2
2BbAbgLEMYclHuHJL9BCwABZ4m/3EKyvld4lOgjNtL2HJnpWVRo6GDHHI+/3WqLygWfP+/UNCK/4
ymKI4sFrAZxfS6KuVs/AEnD/PUqYA/6MVMDVv/IdiKAAaXTQw7D+hP5+uut61T6X0ES8RRC/4eAR
PR4tNIxPkRrA0fzP0ZktSYpjQfSLMGNHvBJ77ntW5gtW2VUFYhNCgICvnxPzNNbW1TlZESBduR93
OWN1tr1vAJLj+EenV706jxdopG5e7mTgs9ytZT2ehagnuqK767U3tm6jM6+sDW6LafD+cuEOT9XA
utMdysBHkRwjKCvoDIRSL67Xi16tuDDImvYQ89qZrHai+U/obEAQsU7cTDjD9GV14fk7rtVobj2O
2uw/c3NwlQiPiO3LOVITUzv3j9TejhoH/zAzj/8XJaPzN2XDCnZTUdVi16Hz2R0ZJKw6V9dMbnOt
YVoSbzLvVRPK6OBYn8usp9gp/uKlFP9Cbtl8KYnXtA+cUHilhJ5ZFcqYw2nbePaH/dQ7zYEOf7G/
h9VF8zd7Bwmsful8rZ9VM/bOyTRL/NMIzrSZAdmEA23Ff0s7bP1x4caUn9GuzWHC6br3lCvLo3QW
hO5lox9pX0RLcJGWdSdLWZZ222rVeZh891GrYBp2SbvoswFRa8ilqsLdN4J5+mK6Yr5RSyNuXSCW
9zIiRjfpVg7kGpeyxOxu3F+zgfHoA26FNradbgN3Ve+AM81XWUfzU2N69EaCU2eAjeiNVEf1Arg5
cUsCqLzZD9OY3uVeIPKTwrrWWbi0LviUcPlMSyDRlqNPnXc7cGHj876P+DZhx9F5b2Xo7cu6TPcL
d2JDbHOT1eRbltFRTNU93p7zIwdr/J0oR/+ehV3sdRToi6FD2NvZZaz/Kb8s/oytaChqZTTnbIZk
bNkpkBsSc06hGI8otc4NEhWwCwa549Nd0OmvYSsQBlsur0gPW5oaoOQ1R/pWfhqLi++DkGYWqfON
kXs0UCEpdMVGlbS4KWqmJfyzadoX8bj9WQoID4x1gPO+GePP2Ys5GfPB2fvGLZNHN++A4XBDkFwC
poc6i6ZEVSdHwxvejgkeKbA8dqHvLJgkVTSO9CAEUfys21YH+6bs83t3DGx4bkIucmZqkEO3HEcS
DDVpzshGN3pW2/MWBP5zgCZyNFAA5WHtNCTqypi27FCtK+TTIHDvOGwU3IyCnhi/bbOW3qdhoMz5
DRPsFyev8upIWeP4xsy63ImV0zl5PBSsgKNWc5RJ4KCadHy+4Tbb9whJGvImUGbcNbnj/YTkRUBZ
iaFpNY8Bn7rkwZxcTiCYL15TvLNPpR9ScptlgTumnKTcRXV1JY9Yd4PxHqAKHRKWfZKHmXtCBddR
FlK8gS+X5mmz+OYLBUwLKIzUtmf6S7g5dtjpVvO1JbOdn/wyb19LJMjnpHXVvm1T9QLp5u8GZyvU
GQ1gvvdcEf24dT97t1ESjuU7d/S67+jjSXxoN835enLSyL9wX7e3oJkkQi3MAEVeejehHMeYkvRy
JqZoezuvLukaz1u2rF5V8kJUoQkeo43Npz0MtqZdG7SqyXSpp+e4ALqlEqZ6XIalv/ew9p9UDhzN
5lYKdUAOC4ZnAIaEls8WJCq98wDruDCa+3+86pExlwmq2iyH5jRH5Nx1SG9ppvj8mx03Xypvn0+N
P53aOtzkXvaTrU8QeFzIPmFN+BirFXiFVgQ8dg4TXbXbiq0dj1Bmau+S5KGU36+0yxvvuRcZxt0z
vz5q87iBcWdl5/IL5D73vScmFL+ijUwZEdEG/38eklKwJrv5d6ocjpvtsj2YzjE3zpjan2qQID5D
lK/UEQFjSNor+CMAx34in0UfsJu7Sz89BjpZJ0QR+ttOfdrwTnhJQEYaviD+yy11WBSRKofbeBb/
h0nGOd1F3cQPB5KY0/0QkNzPBpcnmY7rlVs5WbJygTfnd+TzOHj3WdCsEkgPtuJ9rcsGVZr5UuH+
8undxl6X/EfjSXNmSNWPnjM72EfXt7hj2HXPoeMu7BZxMB1MT1bjWBcBCdaErTC/KUvXHiEWsNcc
4T8bSx+vxFU8yrXmUfG8fnuAJxtuWWGLS1djm+wb5Y7o/wOQLBEipznOy7SdkI/844p0/hALFOdg
YslpEhvrR10G1sEXm/GdX5uJH3xjFtG80f5CO8u2VVF5Lvl63iKViAejI2y1FpbnbolS9ZbYyjxQ
AV9Bz+Uh30bA/eDvToNpnOF5jvscjov5j30N24Hg6TnmmuV5FzBd30mswU+FNPQkYGOBNBkIL4br
hK+ttGi7yuryM+HytXuviPyvoPKKj3QEt2H+5csum6j8Wnji75AXlu+ZJ8Db+/M8Luz1V9HF50kv
kC6k/yPgX2/8IUX/g6+D3tWTwidAuvM+TC4Izdehosh3Ere2yeWrbPiU0k1j6kw+WdADhjpObT+Z
tdxh4Ef/SqNakkBzld71ReGcruXGn+AZjGazL75WlxNXVio0ArJHuffj0H+7sCLP47cZ+/TGlkH8
mEyyPatiyR+RnNM7ILHoqZ3SlpEltBh+qzs4x74N5es4iPZxcPr8VHOL5b+xvTIlHfrdIakQ4FuS
kR3AAGE3n9AuclAULf8Jf+BZqrsSEsaO1/7xCiOnxbE5Fuif9VcY+qN5Me6IjERqqDl7MY2VMrYW
c7cUwbQPxzYCO6ibQhwUOZ2/EWY7PKcaCKiQPuA9r7enFv72oeE0vOPIyqutAj+i6CKNmr+lxCSN
h6G5JMLtTiKWwEOmLb61Cxd3puG/+PLH5mrjBNfhy2LkcygoKY8FkCxu3cKY344UimwXlPtjRAv8
yakJOey9ea2r32FcjZe6yNFHLGt+xmYEDbiLAuICxwbJ62NuF7Lfoo79LJBeOR8HkrrpDWrB5r14
gi5nVpqe+RJhiTOjr7ZAn9qwqeasaNpyPhh38lJsMB00X1UVWKzsOE7gTeI1VUd9ZefvoEmm4VD1
bWLIngTDuo8Jxn7Sseg6D+SpGQvcVItkz0F+5BancV7EG6fV9Z83Lwanjw0w/aetMyxnroZATY9J
m2WVM5At3mopk3PqlJL0YCrK5sG0ETN/SCi4y7bhin8WySTmixeqyj2PONM3NYkKUpQ6mnHAh411
2RPiT8XNrjqTWANRVuuqyM8Tp2Ik8jx2AX4qF2SoE2t/D8Ee/nHqIpUPW9Lm6cGbooD9KYW1zdwE
7GcvuLZ4uZeRG7UEX2L7w1UKDbk+0xQEByAihuN8nQfgLi0fL/0O6Fcz012QEVzw9snWCuLR82z/
sinO8x1GgPeRrBGHpwoKxOH0mFdcvG7St0V0LodRziYkDdbwI+7SBgPL1nV/6joKsbQJLTn8teZQ
Ec59fhB1teCj1kvYom+kLiBqIJz8tS0p27GbJpEmOXXuZMV1D7s1Kc0bk2G5nCBeg1OxckP6fkWd
eGThkQ2BgiSvj1IRQAeHW1DUCjj5Eo+mqmgfNtUw3FaVKttdUkzklkTaVLeYxhg7HfRzkrlWxOd5
01fN07ueWDQ0w065NtC7gOss/jpiqMVjuaZbs9dLMj6ugMcPca/99aQNuuasgfVZFpe8Pfg9QTrS
uQNcekGXLYQTP/oeVZBj4eaXHHcpBiScH0qfSXYeYh51TVBTDNilB67oaSRnHI20ansU6J4Z/nsG
Bz3bNBz/CTH3LC2Qu781saj42Vd9+7fNp/Urh3vvT+EaqHXf6aafHoaiI8FUNsk+9RNzb0dLMLLM
OXc7axUmxa6ouMf5zDyC88git6AyIWheGE9V+EOkOv1D8gSvjw065ZOuh/5hEm21oxNZyWxhq2Gp
RZIId4be7egXiE7EvQ0qllo1SB1j2ZOcXDWllF3QLPprVKXB7daBF54KokjyI6fizHXkjWI96bx7
iLJmKO5ALZAB+RKmJbrNkbbbneg3qATAk/ysaOp8SVId6yvCMrSovZ0i+n1K8in4N/tz/a61j1JH
8lvd5pt2mYryYk7Y98rRuXBvdSKIzY31N716uFdTWlfHTXjR1DFS19jyaxXnn0vXGhHt/Ub4x7QN
1/t4mBv3A9o3Dv/UBpnkMcjH4Q6DvW33cHTFd6GJJ2cOFUhsd5CldnlzqtpGf+mIm9mYOCnS45+1
iRMkjKSSwz25YjSqNKxjfZw4Krg3AIZSHtEaC3zCxb3CPVuv/nHSTexjN6ae3qsyNzdu5LPf5sIP
XpqVsoNsFq72WBCC7lQ1qK2CID5XOLio5L711y8isdf33RPsn0Y2+s8VlX5pafAsM4mZDWzchhDk
3oJl6RVDSt1q2k2q2gljlXcewnVJ9p4DpssdbAIYjSRtATI0Es87sPnNnb/TblhFBw+Tsnnurph3
vXMqcODble7c3wDijdrXQNTigaSmaPaKfGRJ2qaeypcU4plkC80GaVaKEOSOS6ui+EAOpwuJ5JOQ
zlKglju2kv4+nVe/PSpJejGjLYMvLzV18WFpfCGtJHkKejT0O2sZkfBpiRed28rx5IvkLsnqjQi/
px9q9GDYF/7hIQmG5S6MHcSWoChrhaTCEL2DfZkfcjGZ+D87NYwIcwcaoqVoU/zvKkZyABi44f9/
44BC9ToH6MVTNwm5zZVLg2vzN1qUEMeeS2b1qWT/xXAEQDG3quJFxLTivE2LgvU4UOpqrKl8JA36
Njq9L87BGAFGZVtLL8d1c7XeUhycYDT9D3MoImvWwrVxLI5VgAypPJL/rxWBI3OHjoQWvCYiru40
wM1M/CQw8ytY7cYtSglnvn0D1jHs2LyW+anY+pTzA25h/zGBZrx4nmriw2QquZymqKfnIvRzhblL
FcBTZWzkIzYhed0KUa3pAY9OIgR4UKQHTSIUd7g3wZMek/UCz93Dvmopb3zVAFzQkKBPrti8d5bq
of1ytQNQ2cToYJckhIK6UArRVoxEyZrcrhzke17wuhi+UzCd88gWnJ+7KSlJ+I6jox5YOgyAnXF9
XT2vTjg8F0iOfygVH9ApdRwOdwBCJfpPTIBL7tXYqJ8O452r/4yZqueOFCdGkIq34tREyuXy0tad
kQJpbYuXL977KQl3NAeT5BgF7Rh/Szog7U8jR17+zO+07H6VHfr7Ewrn6h5Ln25xUOaod5jjwkGc
cL0STJUwsSaITq43i+bFI+6+efsoJjh9aVNsjueqlp75WWyIHxKy43c3PlZV8puz0hKOKLQKlon9
pZ6K6FQSMAtXsOnruWRn83Ye1p1k/PEfNI9BeG6VDYpvChS84V+IEBTl+FwsvNezTZUEZ5f4Sv8j
eFfMbaXaNsQ1wrL5ot3SR7v3haG1p6vrpG2zJrSWepaim5qnPiaTe0F3jNqHcV0i4XFtAaiuBK35
UiWENPXt0VZfaD7AVMdDS/81BPbiOwt4lYDw6dEG3z0u3vWEOW9hSC+71ulxKXSc38yhN663DjZK
eeeMoyn/bpAE/srXzYD/VRCxbsEUYOva95EOseojGQJffFbGmCDPZM4i+eEXXUx7f11zXQ6mqIn7
xF5swXJozlUgp6FC+atF5By0jRsvf5FlZT27S72m6+9Ha4mBlN1GLO5U0OhbJlUGMGPLg0jTqjiv
miYusV96Us2Z4OwF1D0oHR5rr922XT+UYc+O2EaCriiUnTX9GGa//Fq3Iqlu05EhP5sjJur+1Mya
R3xGEjKXqjOLQ7Nvt+TvV4qLFg3ZlcVLWHm4D/t8CDu0CdcNx+TGTyZC39kAMDC+D8BM4xnvHk09
t8oJP107AWsUqwc+P4x+2h4WDMzxFSA76Z57PYzBLWxZxME1b9f6WDq+kM98JtsTCbdQHiiT4VRR
4fS9RGsSyZ1sa4KYOhbBS+0MhqnZazDxoATS4twj+NpjHiU1S0O0pOd2cUbwlcECQddBP7afieUX
Z17sXC+94HkU5ckIemBA5ZHNHuIGzephCOh6uvdNvTZnF1Jpe7SS9qBh70WJKg6yCRZ7lrHM+avP
Szr3T/BxVc9j7l197nndtjwL0Vv5ByBmE7JkO0O01qcuCUnZU3LQYh+hvGBWsmpHnjzFY2SMYCuM
OS4fTAfExP+MKqZuCGzC78eznfq0vo/S3sbgUO0wJLvZxHK7m7ucq55QnF2c1jy+KleY2LCpyRqg
wnXDsp2KWhR/+410KTnjOU/uh77FReokxB5PlYaNWlOPyZqY/yuBkiHJfEfB8ePZLU+2CyFglHG2
+0SDq3M7ZGIVJSOL++hihm6HlDwKE9UQPHZDHawXt01Ini+TL3G+ghnf0XNS97dPIQvcgQw6ka0o
cdVBtlr+zeMYEVpFY/HOrVs+rZHx8OJQofbbYxpj1alcGNtkqvWhG2Y2ybVhu90NZsWAq/RYngLl
h96BxgG0PSoRZP2QT7SSHz0VcsjzxrI4hklTvWIAgU1HKZf1kHSbm89q7SYgGYuokpXTwOHJ6GuH
Fzui/x9n9unO5AllCeviIfUmTZ9+FB0w6S4tF8DSbVu4Q2gqi/5FRyl8Yrpc9bi4tUhmOh5ajy02
Lw8U2/ifFIjCZpG3Jx1YzbjzAZeob7umHpzf2qGh52BD5fwWyzbJGw+/ZaNVXZLsIJVGSfzsuBcA
ODof1uuR2qadS15+xSIJU3nFEfBT8qyi6/OdkilSwFSnePO5cHr33KBMvV7XxdvV9GyBhQvYSZvW
oC5xU3CIZG4gwZZGUehlOb7/O055+8CtikXN1ci2H9DX++ayJYPPf0135R6KK3pIpIt8VU49S19X
RlkzT8VFjmp7WGrYx8yC/lChP7d5QfBycY36HdMX5va8Ge643JtoTCZcPdqYDlhwpTnZil2wOVni
+WlPxt1D16opPRnSSxRtQvZMmZ3Mn93V13LcTSvE+3HjsNIsuLDjOnJhm1u7RzFExn7lOi6CG4M9
Ox/LdLEp4880y5sxbYnH1ajVGJZt9zcqxwDIgMzZXV4uyVe6KeeH0YzPZGYPafarJjGJ036dm6X1
GZ3yfOFosm400PGAGWc4hTGk+E0TOEK+94tOcdkEOWfe/qm0F7LCPBOlWsWltIy2wG/QElnoVuYX
aiOjdbgx655l4lEx17PHeHtOK+wqlk4L9bApVfjtC/gKsbXZ1W7R7NrN9UR7rstu8W8i2EBi3DW8
UflLr8tU3ufx1aM91EalWFDCQ4QmSwJEXdbU2ISEoTg7qzWx5yAg6Bs8ozFN28eWcOMQnE2Ud/Ge
bEy7ngG5hvoYJVp4aNGTImKbWOkNL3NNZKNZfeY0i8nx0AMV1ftZFYk8sv5DoOnVBZqAmeU8F9kC
tw/Ij3GJOIFdPsGhIoLNIZhZlvQ05GWkpOPpVsJ3fsCUl+ZBTYtdjmkjWvtqOR3fdVWxmV1C7xF7
bWywI2p/1rS7LT5ZuzZ3xXhK4tExn0Wo+QigbcMAFDkIInNTBhP5iXlsN4Zo3mJgodrpl2+7gJDc
5pp6n0PJ89i9iYYZ7SChdsg7hE74i5AHH1yydQ10XezB+rXp6KqvcaniO0ML1XzqHGvkaZxQ6x9Z
eoy77Daa9MjVAje0sMdhGh89RldgeUbZP+uY0/XGn7bh3plo7LjjwVE9pmyp/FNILd/4ZQA3/jkC
3RYWYK3GXc4Q/rUNM1UaIkw67yz1Wm/vbqXWbTePThyRlimdPGV/CtX3Yot+viGls7o3G0zmRzgO
styZFJ3i3JAlFiexOcNXUEzTL7RQTh5D60Qd6dWqb46br+blRFdeT5BnTl+HzsPsm1DYqqP28G/3
hGT0J/Zr+G8T4KY7E88bOUU9X0OePsbImsfrV2stvTDogJBw5VWYS+qwE3t/K8KOqKoU8jcqn/8c
L2Uy3l1lKloDFzVAnVP7u13IbgYnIr/OX1J43kVTfG7vqZggC24UGKnxN4RIKCLUzqoGvq6CqVXH
EM/+xlQFHHbUFLZ7IJaoOuamhuBXmnQJmyoXoW47eGrm02kwiCkovDGNWJy3r2U+LIL3qLDEKtEl
+XJS4ub2wrvtR1+5gqbIkjwAZUOAYkujRS/9ZTgXEdxAeyyybeyYbPXS8i/Zb6uZIgXVPxBUVh+e
E62vnRN735UT+f8lEXLcXyeW6XypOMUTCyRNXtuf3DaMI2qsq+10rWeRe+KGKfRt43GAWwcYnnNN
hRlGJNDuaSmR/pDh6HfbnPZRUuyw7hdX1MHJp4cM2oULj4BSIzfM0ZNH9r2QLqbL1IaFS32kH38S
zk68PbZj/O3RC5geS4wE/1o/x0JYMfO/IV/O56ja5N+VfqznhHKie4pP139OxVyU0Y9Im8p8zcdl
ZRFSUuCPdU6jGMUw92KLthdPa+dvUDrLtuOu8vS5gH98jycq2jLc8+IwFLH/X4n3vGX81lfvNGqD
uw1TmxMIuyBjr6zOvV8amhF0cXDrgI2x3wrznPp58DgQVaGWjKobktINHrDsR7/dx1OcPl0VXLAW
P3RdXhlc9HSBogwKBB6ngy2kPKpoPmLe7/EiqaC8mJGGIKiLSjyoOOaMW5tIXGpqJe/qqnNfJlJX
60EX23WUIdQrd12bU/Hgbc49NSn2lzVc3wBTsg4uQGYZLzxNTfkeBBSkkYuRyHRN6ZJ374roPewp
g6BBs3B/BVpNPj2Iap0y+nzhfjv4l73Wk5bZ6GEu9kOfP0r+i0O+dHDW/Fyfhy9KU4RpttnvcDD1
RwleipW/RQtDySBcSnCWgdbIs5JVEu6ZCtVwm08Fv15M9484xu1kneuogJbYQXC/qhTLHrG2fuHT
JPvSp07wTtXQvC/CFkjDlHHt/1HqatlvTesdKVKswHySa+wxoJPghToHziAZHk/g3FqvSY8umj0d
NBufzgfXTRrugSj6VkDZRs0DUBA5f1q2/PGRg5WsT+Na1xX6O6eQB+IjS8RyrPoXd6Q4amdofr2z
6AEUACZctULTYeC6rMlQAqj413W/8Ye2P4ZWD91TNdKPetNVYzGhjbClXDiNMoWNuMX030UpS1mE
EhLsym5GgszGNI7p0oqMk3vzyc4hNndWxG3/f8gPS01kId6s99uZmAQOUZ3Y8bzi6RJYmf02PkIk
R6/A2VF5tDKPzREtptAcAA0o5cdAKmiZT63QAyes2A/+TdyK8BzFca720GqivJmtKMYXpyqqS2wj
fDPcZ/vj86almQbhfd6EX90P9CX/4V93637wrpCahibgO5zJ+WXEgevmCURQ5m+YXoR3+ZFO82zp
9khOQKc2OXA0qcANqyDuSLc0YAF5Y8wpH6kj2lNt4/zYhIF+53XCfkc5x/8Ng2rtike3bMlaz2QY
vruQMwKfsyQKbsclIcMvACVYFGDigPAZWeMa/BvxcIS4pOFDFftZBNwc3XJC625CU0bdBVk6hGYD
hIj205h7ybvoIhwfcJX3mP7fY0F8szgQwSawrXIyCSdKGkH/m5ytknEpfUoISOQcU1vM2c6z/rmZ
TTed0ppmpuswwbdUI9s++LUGeKC8xnlhPMyTmxbWMbjEouAY3Ckj1U07JSQuizxnJ8hq6ceU/EwN
va07vrT1i8689Ew7y0oTHG8aWfTRpZVKERwgzqGa8n5AVEFFNSL27iR+4pC5I0gIhhPRNYjMCGNA
Jz3SkEPOf82StUUvz+HD3hZUgpMYi86FzSXRd8jjYnxLaAzamSHX/QdYPl9h2qbRR+mb6qfdcOGs
Eo041RWBmSyKw/ZVT7J5U6Gx039Fuwb6N+gWh6eBSJ3J2FWuYZzcLONpI7KtHgW6pbprq2a6GzDh
DsSj2uRkdXKFEka/91/o14mfUa8bzKC2IuAOfsBFvhN/RO3qeco/rdjERSOH4WPQR3TEjQrEuS5s
hH3pU4T62gd5IY7ksnV1ClULD8XdlBtXbU+reTIAcCzefDjs9zxhp2ixxN67Hp8dJ9vHjJlKd/it
N0vKAyQKh5/mnWAHSolMMQ3V+t+yEVe/aJhnbK5tjk+Itf2TMNJ2d1eBfNkJSe56R2g4Eo+VmLgy
KUG6GI/53HsfsbdWp8oPlHcHBCTQ89uWqXZxpamPEClc/uFFyL//wTMwyRJNiZ84xjbXeAVFuTei
FxatuXMIHD+V7jqd4sBFC1BBW8sDylTn3C5w4LceYvHTarqo+2NsZ9N97EZF9+WUlqCJmOroUlPQ
2Z26eey6U0TQUd5Ryob1QluQ+tZUYF7Aj2BSFL2Owa53lKePq/FgfgQQYk3LJrmyw+ZP/X1hrkBj
KY0enkJbY7kT4UsJ+ClRvhUR+jvBBJCwwwr0F15YmMN/QvsxYCt5jwxrbXGPKNtCAulzZyKcxVKf
kHoposgKyoc/oD2r+ZSS17mmQ5POnNuo6DXFfkE8xH985iRqPdvBeyMkEL7BPTAwcfoqgofIoV5r
55ucCG7ak8W7nc1k5mMlNxg2lRi3uvQydDDlggryv+Bpn8nLrKFD8KrgpLMY32seYpvH27Hpqyqm
Y/o6Ug2eqs4yKps/iLUIRRN181BEXEUMbBmk/me3peCLMwP5o62jq8c6he67744ENfI5l0AVVV7c
hynKyM+kMGpP2N5MmFMNQHCjaBm4pRoGKyqJu2E6q2ATFBdGbkVua12YvI964yYGijB9ag7CPsXN
HipGFdpXB65hAhQwZXeEpdPNjn4Gai4Wtxx/90TkxSPdZPH4CAxH62xIiuEYU1qODKyX7mDJjxIy
1E1ym8a1ZCOh/pJkU82B5HqFif+81knu3Ra2RuimBvGaheEMF5M2G+Mr9NzSrBOvpYQNHhNyzkbZ
v5RXh2/07BKtqIuQNHbJEv1LRiHLd9P3W7evp5wtj5wc/Cv8YTHv14pEikJy3zI762a8VJJ6v11d
9UgmuR9JvI3eFcPRwV7hi26X5lIEG5RbG0OvmbFOuKo+72jwzEeNKZIH7CjUSLVMRr4q6u+ELGWV
FZDvTy5KJYgn+a0d8X7CHtowN9NJ7E0nOqf9JypW3XbHrsFCTILlSr/mYAZ8PAYUvaO27LknMgHa
MFHYkMXi+neVnIvwjVcarzJO4Q4NtuieL8gqLlEKHTUHdnqoGJ+7HT69usJerftc/LlukW4WhnP8
RCdOfEewl3xX0lFGA3p4ZT2BP8GqqxMFsRDLjD1hcDCxyywfux2cARtRo47uMs7lwXXzogWrasrh
2Ba6eLQc95+LPrdvMtmYKcN56h+sP4h76bE6gPwV1CAE/rXmAvGTmxkAueWDP9OWd6S50v8tijmm
QVE7xWvbQ44wE/v8oBXMKL6PNjzbFUv1ALCbN2fWz7p/iP1NvBd1G3yFA3gYTYHrVfrifHbWFe7N
zm2WhNjHUPCBWEsshhr2eXzIPadCX1Id0Y8JwPmQe7g90EE2JbscEj1gbAvIlbEK3fOlNV/S+EAy
BPSE4DWf/XuWDPJjvV+BykSKb4FKd0JVpK6uSaqyyw/keK8GTH+te7F0WS6IjEv5uc5JRCLVsEDs
5NKDDTPwMinhuxqc1k5Wu5pY1EUFDetgVExwCy0ZsL8xhULpYaoClugp2tJXqcbypV2W5jNtZRFk
ckiuhv+WyF/Tdq1o8MeBPysG0f24M90I/Lfph6gTIgTuEN8JzJ3vfAvTYH/VcYadSujLzSKNhaoB
fF4ZzuP+IDuPL4MTaPmcT2UK3dUb5b+ufe7IMy020GhTfMV5itgJz9KV9AVgvzd/6HXYKILB0fl2
TQrQYVohXxVh9u+Wu0z0WUBYoyWj/Zh9HVVACCpGYsriZIKmLFoMe+n5/J2kEUOxi5MI8NhpodcI
bvGWm3VqSAPJALyiyK8PvYjYHuptZZVrqSZng9ZR1J7i1ZQvarhWTVPLwJJI/RKSMsTvtMRYB4IR
qSK3RaUaaOE19pcPyiyHELk6OMQFbuf+ejncF8MFazseBDlfxbL8bH0QUChGfhtdQAK17Dlqh7bO
c6Lhf76ddOUUIB0LW0aIRELxreq/Yhi6gmqr0D/TIox+l2MHc8FDNNb9Ye3V+p82KdyfpBgTEt3l
gmqa/zGqx1QPt3IQHOtE44xftMrygNeRQw1cVF6ZczhtgmKcWYhAwCH+8beYOxNo7u0/J4NUxe+J
prjHDsHH0OPgvud1WP34xKlVZj1ZeVz+Y+ObgkzsdhI8bSRenT74CpYazMhtQ05SNc2x3WkJLJgi
gDCtJVw7Npc3Vi0myaZqDMtjaYDaDsbr0jrDqJ2be5B2yMdhA9o6+xQU25tOG5rZC9NassH/4+hM
luPGtSD6RYwAQRIEtzUPKpUmW7I2DMtWc54JTl/fh169iI5+LVtVJC7yZp5clJjPrhRkdfDJoGzw
l3NbHJ+AmLpeuXxZk4G/i+grXo99MKB7k4hqzoA18QVWvVquDZ4DdZiTfAx/1P0Mikovq4Bne6JF
lOwGbzxPI+8H7on8GRmi9Vmn7Ph3TcUNBr3CqkFyRGtpnU8pzlnEmpGvnxfeBw1+SyyDmiqEh8o3
znwYaialmZkxveLOaGcezzSpThVXAw9PCMaa7EFOSVb+TPgUkrvLAq19rlWG4gg+VcttFDGucVPx
atVclRf4g0GFBMF5dl3ArhfeM2X8xGMwtbzdmQ230I7a4O6mObYE/JudONH8WyftFlifAt0Tjnya
1NCOICPYVX9ToaYo7iL6liD71oYfALIkjseT7u3SiJ0RRb/0Jxd+qM+7Jl75ImHoD1wFW3oiHivK
UWYkw2DMdtphJW/2BRahtnmgvCkLX8aZL+vd2B1g4yQOUG+xdnL4n/uUbchjBMJdXUfUZGsPKonr
DbNI1h6NDRGvgkw8jmV0yVweQRcxA4MzGE/TkHolYcjK/MKwhLtpKxUBX/JFKUvU9hSNWMY/Ckx3
EfmRVsgTEJ6mxXkS2Ev1VyyCa7/kNZl9NLJkdbzPczg2WOOjvJWPXtETI1ULnqtt4RUGiH8yAcY5
cH2SFkZE0xACNPzmSHUGmKgw6kBG4rvq4kJmeBgGPn5YRgHXD4waA/s1w/xAtCSyC/EgO5kg+7dT
GfuUDaRT+JXp9X930sl0SSRjImOKkSerC+9TWJBkKHmg8Wc3qAT1PskGvsfQpKRza+oBsm+UGcve
yBTRGGujgkB5DafM0w8+VnPQ8lXvupd8VK5vH9M+T71PiFvB6rLExUZC2JkxqJFQrMtzW/IBrO6M
SoZ8SGSNzkPi1fWtK9abua4Nd9w5EyU4P9uP1fATiuxQPI0spbP/IuQRtJB5ypa728AVPs21xFHN
vk3qG4l53iOiBI31HPUQ4J7AUxV4V0VburcOfLl1HvAMgCIu3cJ9VW5jz0+RdFHJBHybDJd009cb
F+dZcwqhPKEEkxWfDtGQOvFbVUSq/NSint14nzU2QyqUQaweGJqCBxlXQAcGAVLK51LQbvmyzvV5
8nN2irPlD/FutCn9A+Tg1n8Nj+kW68o4fHB2gkAKYt0X0BkmbqobmIUkkRIgz+HZlAhpSN/amf/i
ERex2aHcNAI21erU7pdKFcc2tZGNCMOPL8bBpr9NHJH9QHtnwKBai1RIqCT2Y5gKOVpyr/SOlY5V
/SUI7A1vKBkOkgneJdZDWejNVPx6fOjiq1eFMr+7walgHVMc2hdHudhLDzxLOvrOFsxmrJSUY/ws
0rLO3pFHLML1KQUw1l5hxCCQYHSkqoucvH4h8oyigoZtSHtfasTi7DD6JG9iuGnjzk3B7n3kk+7D
0wA4kmtoobnLggZrmwYraQR1njRuxD0cHzjLOVTfmJliZkgkGMXAUmaVuWpu9XPIA94B2GEqC2Di
QBqrCbxsqxHfwLBrZuPIYzgNqE9zIqPxfSaRC+wvSproD0GuNLoQAyU/tZaB4G2uYmYRkPDkUCAy
RDe2PKu3kMtyv6tAnBScpDRDDRsiW850htToWT9lmWBdT7jHO/1WRyEbCdZvLBpiIzirsFy2DCO4
JYB5St0GwMt8e37uiH2z6LMqDidJGVv1LVLLeBdeas2dlhDqL5IVy9Fm6wAPDJaEXGGXwmWRLLIs
egEGUJffSZljRZxZQIpnbrsYKV3KlNIDXoHBvcxs3oETw4lFulgGrhG8FPURNFifRdzLZu3x1q7U
ueD5JRHtOvZXUgghHqPBWBs/CYr+YwaRQI0VQYbU4SsJ+Pwb01wXXpip5upRViMOncPcYhjhi1vx
G32B/CW9O/eU+FABYxxOiAZ84lscvmz7jR1V+rnjt639jcNQ2rNxdTAluNMSTdAGhwSVpAm4025o
9fD9a50Fk9nVuVBzuUc+7uddQdzTOaO4TPVTYoql6B6oTVDmORmLIci3LKdBZ2ymOmLrIVh4QIFd
iELErwYlqP5bdCGWNvgRImyf6GtYyXyYKeGYWpqNFbkejl3IbMgUUQJUEqxPwjpeartbCcwL7xIJ
KHM+mbQmki2U1z+5oAjFtePy3xLX1m1zq4jUf5ke8Ms54qrSfnVL6+j3StJ+udOAb7vrPGDOfLaN
pUuYGe7yRt7csfejbmb7UsTQAj6kXYfTPTYwRw4taQLR4UuSvEznau7bk4EKZMPV6AlnhKHpspue
mR2udIKSbGlMVyefo1Vb2bvSs2X9NyYL0zD7Rl4FEgSRt1Ft6uoeQyZ72/3i4XVfC0rWgEraZd8A
l6AkpIvYy4bGztdGLsPyCMM6KbA8lDpwsAYR+MpPAKL4r4FT6j4b2N7safIUvbXzuW5y/xC52+0R
t+kZ2cSo1jc3mhtzGHvPe2WqhucmJH/CrebRkHCjUWK2MsJ/vhth3STPqkRS+2BQzFdcllM3B4HA
44DfjLk/QUap5yPkJrxtXLBdDPYD9+dpE6QOpqcsawPuPKJrLASQqSIrDZPP8Xj40/m1EGlh3V1r
qPSDayOM8fqnqiDdMM6V5geWrAxxekW/4jzAoUF+aPafkzT0xyt5BHkjlgXtA7SKJIKCjsR7KqJe
DAuZEpFx33DA+P1xtjUQXHdeyMuIIWmCOx0/RIhQVPzxLWXNpdZHyFEbsP7hqtsH85cbRAN33srn
1ZxBfm334yDBjrjsjQIuBYi7h5ZA8ULAfD0ZwDf71gH4Xeixx0/afH5V/N9ITfHmWC6WNOQLOlrB
rd+RJTM2uSMr3tOCBxNNhUy+2YXVnOhfKmLBdrBhuniHKWRJttMqaNf1T1An1w6yif9VuVRAsahC
9ZsvRPpcPHcjtHJrTybY3lm11zeHuiPLDH4HBPm5aELUMxcck9mM+OTem6Cp/vhtGyR7hWu55Ox2
kvp3ONLhMmMWxFnP14g05OQiTiZjjn+mBwW144pVSOCGoIGPyDBTfYTxzxuNWjPLeeD7yks4KnEj
3tRQswwLiauLS+WzYzOTFfaHZrD1RAw2SqxHqQvcRKYvg/5ILgmOtNv5TfesE5xHV2N6O2ZgCOwv
bgWZ/a3trLLfR0KumQSVCsCzmHHu7IsiQ0gSlEE1D8k4gjcLHaaZmypSNDMO90kQznGg4kG2tvFc
VnPq7xrlNP0F+3D1hzIv3GOSV+SMt0zysqmXLCYKJIXnwR2DT76ZhiVxHz0wdMsZ579Obixesman
sSlg2FUL8QLS4iI52XDD8iMXDuKX3JAn23pnbdHnnwLkpDqPGskdRzl66o/asvF+R1PXTnegAt5r
V5ej2iOsTcVbCPuXnUFRc4R0w8DcqNwowAGRVx3xGRIeQMCWWHrkdvyorM4ISfl8UQy945n3bNo8
ce/gwh71mPNCIlr+q8gbruC4qcBMhGijO+r4WMXoLJqd38bri/KkyynlEuuvcN5ZMO9oLtOCfaAe
uZh2AXmrHYvvXJ7gNGfxjaB72D0b4pJNuUd84xSd85pdhVnYLvJZWiz2C7yn6sSSNQeib8kC9WrW
fM/ZAVZU7JR4+GDjJ6MpD5zsZHcIGlQBP430z9EU/JNvBaDFP81G86CGKgASzOaZmxynK5knt6Cg
5yS1A16hafzF/dMbG8d/VLeQvao56Olcaxa+Mj4l7TfMTbN47gGVf2JR7Lp9185MIDIs8PVsZseM
9i7H9qRxuiwTVtZqSe+VPXBDm52RvK5hOVfwNGj7C0Pw6reroFMyUBfKrred5YR3AQWDBSmM3/ao
59GZHlkiKHEy2FzMjqYBK7+5ZSPyI150cWdvFHnXOK0ZdRMulH/HafWq8rZ2zEe2dKm+Q3pFZkfN
IQ8vsEaVTPYdh05hTJp8JWFjHkZVES5p027xr5m9GuhgqjACKl1A0Mvsaq17qXr0cEwoSQgrbc3P
aWdELkn8iIti9e967cbsubej5bpvRin+Ffij3Y+ICizrtfEkpx7ZcIUojLmsfpjsfqovydBmGaIY
JCWLNW2+nj/JhCYOySV3YH+h2HWd2AtcKrzNUx3oLbNv2OOtHLvfDq4Wn4tYyiGbO7n8CDj8iV9T
PPXOcA+vx4QD7EMd1eSXfDEGkJB6QkQmpTpjw7uM+mEHD3v/xMRDCop5ylF7Obiwnp1ScdltGZHM
zYG0bz9EFfYmqD7hOHxKgg7rIzJ1/RtlPbl4TRX5jves7v2edkVW1zT2hBarAoTEILsTOljx0lOU
3xbg6se1IU9dAxkwvQ8Oe5jXslaew/RObd2Gx5YvDrIcyitkSig+WGVleO2YeJdLpVL1TWwG7qZq
vVRf8YrG3yEZvvhAkaEtqOQp+ZY0aSvcM8FX23ueC3Bi7xl/7OExHyZZXaZQLs27IKimKS+CEbtN
AOR6uyRV7Am7niY2FuAONcfHNWmR7DpBoBJYFeIawhbOq1eWM5qHzqPH71Ey6HvHzkj8QBJnOP4u
hDvM+ArEQlHkgf4pmsVqhn3Vhaq8043V2n8HZyyX29DHngNGqTaUMnHp67/tZQJtZ3DyOo+opSW3
6mx0C9zXrT9BbzCNYeivvGaa710yr2kKSP508UyiKR4B56MgzX4Fk573pjd/upOLbK8hi+aHJiBl
vVHl4IsTN1xnBft7Cb6q3oUM7ieR+x+bPuW+hAIiJGhT0GRcgGzosx9YWQSJCjF50yny1fhWlKQH
QTtK2TEYFsnBYRbJjsRaV8kJefU3ay+vv2fcXKlN7Rk9dtBHpTw282qR5oWLtq3p2/gHzCbKoF3Z
fkQWBgRKT8lDi2vSlcNwLrEOmqdisLz8SpUVUo6wowaNKVHSC27rtBrdeJkQo41ayFGnJAXtf6qK
IQMlW4eQNCEl9mY31thUd6CPpuoRo+OSYx5eAvc1kcOYn8mLYjJF73c6mqGEsBXRzCFO/T8ZTfbu
haOQxQ2+A/UtdD1+JzD088eaZgB3TyVE+qqwXMZvqOBVdohyN4zvmh6NijmYmcn92Sk6VF4z9jdf
xradLmPNWNjWPuTGDumgFFFyt1XL+yLpxAr/T4UKboJNP58WP6x/HvFFTV+qQ8ji6QjzuH+pQia2
raZ0xj5oCkLqFy5CBG1x9SS9xoXs2JAeHISJ/waHjRXKsr0sbzU0qIkNXZDqlxlJHyC5w/s263AX
RS3Fy8kGCyALIBbjEJtkYMdgOXxuTy9EB+PqRAqGfGs/eUP9a0bt1BijiHwtu25Me3EVqoO0jj0F
kQGW5/oqt9eBOPHjwez4FGa2CNhf/ZfCstdT1TjOcCEpyqtidDI3PjkprNpXMdcKMGsFmRFGMzi1
v2JklGBjsIDOc4mf5/sxKkb7NZgVAqCLJcq7O4XLu2vEI+wf0nxCgxVOg7CUh0YL4pDZjJ7ZydC7
sC0h9uDiR3CJKLQmurdK8UqGyjX7RzT3wuaQ9Loi3o8qYn5vXB9RpnfINu+AEAmxK1S3HucaUmaz
s2faWjbswSHsbeJ6IO7CIZ0udwi57mRtjU09wWOhsM7UR/7bs/eAAXleXlY5ku9V4UP+N0MN/xvB
SVNsSKqAs0dl0TSeZpaf3UNreYX9LL1ZpXADIp/VkqoEMHu69fonA+Qlf5CDzti5kcJXx3JVk8iV
dak/XfhZfnDRQRY2l540yosDX986OkkWHlBmIQe6/PaCbzHbdbkTqGsjnpZBPVBAQuykE+tENhUW
CiXVvdM1n5yhuZi44mXC/jy9oSOsaDTZGDR9INKZ2issKKtfvsFljoMSnaKqV0gvLaE48OhBZOFR
JQm88rG3u/SJIZKka1IMY8pJS77LPSS1a4odnIMY45Cq6/7T6MCt7X2TmHI/DyGzLdZLeOGQ4qMq
22VxMUXvVSt76zkFheeciLah5IqRJP8uwaxL5jIDH8uyzuH4libNh/M41QY7YQKy4NMQhG/4+Szt
ET2XxQmcQwZYCwMxrz7ijHNA7dJ+XMxEVswKMvFqRj8wn5TfqiejSfu/Mke68aOPK3iyT2XBPvjO
XGO6j7ZBNz1lGkshJjhGo+1EeEo2u7xNV1qCGOf0tnDRmGFccBc4xYPmtjk6A3zpjo4qyiLTnMyv
S+gSCUSBPI8KWPVf0Em76mgE3/gjzcmcA5wq+HHwpLXeLckLYlxUMnvXZq7GmbqXKGe9mhiCYFgz
g0VfQ5c02HHkr52c2TySlx31iDrAQjx2fvHUeuEziyiXZDvhue61qQKQw4ntsj+3ssnxuKfWen4U
S+gkr9H68t4DWNDZLXRhSV5W9jOuCe2D+IbbnHpH2YNNowBg0e4TDZXyM0jCqn6reugaB2OkHzyF
ExHVDbf8uOczZ6F4iApwAs+tIShNsWyGUKuzwf7NEhnXKIElXHAjsIn8rKfOSW6YWIkyZ647qrdh
Ckf3nkvcrnY7WMsxaCaOcNF05lraU5LvUG2RnSc3ZUQnkFn0oLedgQILX4I+dui8xXBOOaPGeiEr
2CkUWP1raplaFKRhSCmxg33BXjVrOrSUmlFIYf2fiHA6Er/2jvGX/q0NvjTucg2/+XYb8UkB2+kJ
mwD0xYQkQS55oOSI5Ifyz2BblfvE6wKWrABImuwbv/OaPY6JTu7h69XtVaeKIChzGQcv3Xn0SW06
wCuUAccNrQDdtJKbs8rLad4YUz4GlpNGU7NUNPlBNl6Y/ClaVLbRB3xyUbyo7xB0+PqYtYHozfNo
KgWjzeZwPAsaE5gmbMScD4WcN37TGsOmqG1xUe1bYfgmMDRYkaGlsmMF5npxkrxgzlDJT7S9ii/W
aIBPpXiq4g9RQ9oAr8hA53e4gdf0yMw+0UAQei05dT00HQl1mNSlVz/TKsyLioOg4ghtiazS/Y3C
Ak18r3CYVslxRBjD/LBMflvdbGOb4LGhESO8gfwDdpaQjsUU4w+t2Pvw8AsY4VmqnkDFzN6RTTak
/AJ8Brt/rxJQm9LGB0yGpP7v3mNJ8te6kgx0UHQdgcBtjaYofrrUQ3vOe5NZQKprh62ktAtUtH2Y
YWwH+eRrDsIZq5ykc8NuzGuBZz55AyOJQZwXnLPcoSewXtmsaXh8uyyV5W5w1QTxDBvKu2N4gBl+
Mv9OA0NqH1liQCIY7Zo7jEdghzifxWD1Bl8HV6tsh8K9idEbqU/y6ry2N6gOPFk1Ielub+iGBXrQ
MJWdkHuDB8HsOb7j1OHVjb5DOB8SinPXJIOWBnOgNyC4YymGhsUrC8hVXzjD/MX7xBevpUQsi0Qf
kpWscgHzYhEW8/tAXNx/7+J1FR5Tb/JTueTEd8sYW6y1/ILJAY0cn4An3ba/1JUz0UAtrYXvZdRg
INnhwHHk3bc96Q0bqM00TnKla9tT5sIneFiCvANrBlZyP7ktQhjeOp/uPrgCuNmXWZTeHlgAouzE
WjnCaLA+/6do6IR1NsJOHpBoEJuSdrGbB50W/R9Or9x+cljMULebJ07+L3LtQbOWGZ1w3PNsEsys
EQNDPB/EHmvHFGyHt5eIPvMX/B6VXjumdoYsvUqhnS/t8C+bAcQ1eOLIHi3llUkc9wShp0Y9A1mF
6XkSyuXD5tnJ+dqEg5tffKwD9pYbEpE6Lq5Re/L9VKFlk/GIoubkxp3T9k8r/cy7hXqN20Fvrcpv
hWVEXC1rbE4V4Lf4v2gupAGyTfaiXtMe9vDZU6BO+zbOZHNGTuqh2+vJiyCGDHauXqIUwHey0drq
mU3jaVWV1Yy0T5OP6sJNBwV7tRkXLr/2op34g93U0lZRfSBwirLQ1B7vrCTW+gdpFFeX+2BSqIKl
ZEz8wuMi5Q/H9bk9LIPJLFRVt8WZBkbXL6gGCGO6eyikitTPPGSXPWwpjELgbsLCHe8DdtPiPNHC
a/20TY7dpjILOaHO58x5JgPEQkSoofhW9XrSlTNq714NiE7HvoJRxuatdLJnbMd801nhk2UfKBtY
vmj4pIxlntLxg3rJMHvIq5HHyR3j0H8LAi9x3rq8BNsBiMJ+w6VhBR9NVfdvGWFVlrpWwSovKBw2
Zf2SVqdI1EimenKz8kITLL4q7kuYolGl2K+hLk32LqGXu+eNk3vcjqtmIZ3AnEE34xtmtbasNiiY
rOHYohLWOFbD0JonKEk+PyNrXPnLS2ki2/T0faJaYNmvHukSykmjS03qBBQauE/6ngW5VZwhoVb1
tS+4BrB7lmv9Lrss9q+G6QQ6rIU1JWStXm+rYInwSrFXri5ZXw0OLpwZtN2+UHUQPPHtYc7v/KGR
Rx/NZjwoTgiQn0Fj8ADQeisosR9l9dVhC8BSpQi+v1VpQTsyfeF4ZujEReKdLSPueHmXwUZnY9uz
Vx7H+6aUgvO2sS38qopLJXvfIMOtU7BAXeKDgBMdsPpIVfmjSuP0I+5Q2MhRWqAsmcZ7EN1f5OPt
7HOu2dq9B3qELLsrcwqDJRBKyn8Iu9MsNx6Qu53pqpMuqM+8HfHHX6bR7n4AxpsLer9ca6EBoak8
J6+2EeIQhhDc3oug1jsaYQHFJrMh3sGpr8GIB24VkdycYu52QJA4BENWPvNzRLRo+VV4GQE3wbp7
YSpA2SH7FHv/OI8GBukv3pE5kwekikU8lghMuOmZTnJuYnDRsA9RucSjg7CTOh98jYfoO2LtWW+z
kRTPO0KlPZ9huy60XIZlF+OqXqMLvCjb8TdzC/ATum1kOlELWDLLfQf8FcJ9jQQLYMtBAU0bql/L
YPgOSVCUG2qCkvE/G55Nue+9kSblDc6clYHLFLwyS1r2CgB7l2ibKrf4NlGJES1FE/VPJU7pv7g9
ydvTbtM9eczs8smS5FDv63py2NAOil1QYAh/dJLKK/A5yCT5yeNZpEDTPImdFWPxPEYnKg8qbElD
2VGLhQCN5hqSV6fjbLKuPoZrHvTJlc8JJy6PYsskuh9amJ5Xfr2T+RuRnqsurstjAM5Pcnug1RD1
ZQ5XKYlTMHaAubDHFW7Hpxojg43bITSyv7FibepTDMKOTmLZIP2SgQjVJeTlwNq7g7NNNJdSbpK9
s16O9Liw3k9MQsddSzC1ezBr/Tw7dM/VD2xuCEklJX0Ym8Eb0vYF3yRmuCCJ5KdwMBbxj0ujaGlb
RcylW2zQzISgr1YfYZ2L4pSfZAeDYcOUuywtPF0C1eKMW+UL8rY+qMnMG++seRihirbI8y1X6Ezv
oohMDYDjvq//Sou0xDmxkgA0cqGhxGD1Y9l1zoiAgQY0VSW/lNOipBwlVS3RzWpa7EtdIXk00dR5
eeJOSeSl6iftfTWF6kUGNjwLCMBw32JnvOmmKkxP9G0RdaJRj3cAUglaMscx17GxH3ALRjXJw1NV
U1m6HLjGYL0IO5jMT9bgq44iMOxSQ3BxM2sUxMi73E+4QxMJnt2NUxR+QACGqUBt/DXbh8ZBK0OM
1Qispr6M2lsbK7Adyb4EWLNg9MLcBg3rVdUtcu4uCLm5Xmhdc2acXtz/J3BibPXj/7LMK5L4zjUW
I8S2c6lP5hkZqzD5MUGb0tzR+UVKNvF1tISPka6Igb8ay82nmSO7gWRw5wuxvs9sPkXG1RT1b71u
BrUOuJiXITBeLmnmIx7I5N7yfq7zYJ8M4fqS8JOW/ttmAnZGg1htppMoO2+gYch1pv5U00+krF1E
6qgAwZw2zfLExOVYv5XXljmnD+ClHKUDCzwGnNq3J/CTNPaUxyWrHL7LI7eC+Dc7FEClmzmWo3gP
e/g60D4rgy8pG9r5NYUmXD0kXkN8TWl/vaoWHft6jytMuE6iZSasL4/nhOIdYrK4rkBrv6qW2nl2
Scbp91w7uyMfgP7l93bR/FZ64r/IevNbt2v5kCCvBMaplPIwRrjVMZ4KtIw5t71HvhQV99C+x6NL
laJf3zg8fRgXMK1fvHw16hKSZ3mVrCV7wmv0EZ3IeejSJv0Ai4V1rgkHfGmo+Et3p1TKr7YxDpIL
KNsl31JNE1KKh4lCs7nJka+5nptV/fFL0LvblevY7LCG0n3ZJyyU3uxMgWjbGVrEa7PFHzYK6JqT
L9khB04bENb3l54Vkr1mt1wIJsANGptgA9eT0eaewTD26pOCXnasmaCXp75vh+eRvUq8l6iBVNq1
giVEFcc0lbHJjuy3kDUgC8alWvzHqMUbDoh79AcsfVYq/2jw2tMpFFlQnQRt0OpAW2FX3mrcCB72
1CV7LnC6hXRZrtTneG6J8lSzsNfd32SnBqrX0LA/CvRb1CVdcjUYQPRz0Tlz+dDks9c+NEMaq22G
qTXfFW4cJBelFy9hjbb4fziXLbQ1K3TLs8jblQCVr5iC0Gnyt2ixOqYa/vWJDNRK3Eh2cEeDmnsA
e9QQ7oCHkk5fARruwlXvL9AnFCI3xTsb9R5Ob9hAKJkiayCumght9IHgAzH/MCjV78hvmiNskLH+
aifbu/Jdt1pksd7pdt1C9uDASTsAdyB5thQ3Ag98mep6ApPYEqOA/JmmNHmFYrJubltP8RlfVK0f
sD/zWWAV7v8Q3+y+Kp3y6ioWiyWbXAI/OesYKPyjWyIGbeFx6CN7Xf7Wmm/VvSqVdLdVrzHyoOnL
7gSy0nTfiuEFLJ30sQN/DHhdf0J9ZRwshp5DiTpzkBhMrP7dq5OEvjLQH/wR53FgnySZGWElW5Oq
vyvH7oufmSvlL7hu1YkAQVY/z8Zuna8II1NPzqEQIeIV5usMUZOu+rTdN7mck50ak/4zyjh9jsKp
/ZeRo/LZhIqMyIoYHhldl/xXFXpdikZbeM5zBric93k9+fqXTMBi/IKg2bCQsFCjJV1RtYP3Okq5
BhZ2SG6v8Q2m7bELoGFHLqgxLuSYe//dQBGK8Nk2fEWLv3XoIaaAkR1fbFfEL7h6GRgaDU58v9oG
m0vuYabEOrou6KtsJf8TxcZGkTd+TFj9H3hzaVskxx1zDGaKNiD+9iWoIsXtULGCF18rR2ykZiCg
1ki4vEaCdiUmpVnE8ISjo7nDTIiGpxQpk2JLGlpNd4ZZ0MRXXDwTicmlcBknIcTQkJFhhun7bRyl
tvOU8MsbME9LTBq7uYVg8Yes+jC9Rt1SJzbvhlynv7s5nFAcWFIWLuEoL5v8z9XOwLELPEAX59Ka
IjoTA+VbV/gZPJyk8clDfEkJB+uDVXxlnSXSssNKW3Ta0NMXxdZziAB+srFA30oWmN6TRwC+PfZF
Cokz0qinnnYicQaJT0cbcSzsgBqOMGmBTCtkn4ANdNsiTZ26PuX+Ai4TRLqkJWM351QBoClH2Xjw
7UI2B4xq5hfH8go6nGOeOtOZX1q2fNOnFa76gLgSkeddWDsWx8WP3eBshzyJDykvs+pXXXtEJjXe
LO8xwqhx8eNEvNDO5cq9cnL7e6YJQz/3qeKTFdBk11EhYQk3hw5io09AbpVdKAvk6OfRkSSEkkMM
Ou9dt35S3hg/5G3yYQSuJxr7fUz81vfCQIvBNop4C7tuwUYH+7Bpkvbo12Xwd/LJvu0qW5GTXpal
5/4xqO63X6N04wZnx7xL8ZHckjoEPTsGa3rAx85xAILE+IunjfWFmu2G1uK85rxixmFGkx6oWRgk
69ppjLPG5yiqmPSqan0nRA4Wb0xZ451/t/uhwzQ+wSDs6lc/Jp4Glp/6Gn4rVTY2OMRHiniXhnv5
phpA6HvhxCZB2I1LvsSy/CfcmlhavYFH9iFyPe4XgYojbn6t3zeMSJCu3ww+xfbCXmEIcN9bHko/
e7UQlTDEu9nQxRZTurbHPI0BVYMYcbkem4XbGjawlM76oaewdxuznyovRR/JrxYYQnvAzWbcPUcW
V0lGJSimvO/8khklDmSvt0E2aPclLQJokF1ItORGDXzg793YJiFiDBYtAQMDdADkrOzsEantseUk
Vn/war16jdm2VSeAa33gPfWddF2balcPxuKOLbGBiuySC9zycojaMxMWxYpdI8MvtjUMrhssxUV3
dXCYFCuDuTXho12uitEcT/RaYdMdodEDdvEC0louGKprt8RcaSAZgI/EhjasML9gYcSSWHWbA5ei
7IeN28m/iE4k48ltivk143casHCbWqnSTdt1vX1m94i/7EROsqbrpRj5P3vMUcQXmezmPY18YXsD
FpPnP6wy4oSttR/bu2lJRrqg2dTkDwRrsW1xqoyT/SLMQCaIUrGqi/jEahShOzFFJ/gOmKPjYKu8
OQ8eE9crYWzSHN0xfeJzc6JT6LKo2YcdU9wNDdBtXxZhwJ+yja955xAN5G3VQDLQVxVYKb3JTr8O
6wXjPZcVEWUoCjtDXi4Ec0enffNdMA7n/VHDv6donHDbsmt6R3PhoDOb+CcEnam48bVn3FSJjZdK
Fx1nPXSOoisfkGOG4ZmKYlvbnHH8oemp4L4Sb/BE0DIPqrix/4vyJO3+MEuy12VXmzmsEHUivvyi
Cql7HjCcXqPeJ+GedAP3rMiX4C/RhpnEPwuwEO5+1lgD/F3kiGh4kQmp+1uD63P+5NCtH3U3NOxy
daleR8voW4c+d0KiwSeQUdkkHvC6eMl18iDIPEH3Uekprsc1cex4fbIvfP6BUGk0oM+wersUOD5h
8qVw93AnFJP/1fRslCu6oFYzhnLwaCDik5rYZC38COoPKfqgaL1iWGLVRd1sCblyCxVFfU+egNFM
EUbyq3QHr9viBpX9dfF90sqez9aSA7dm1KxsQk+cdqxPi4xIC5xFIn+V6RMHLgNVnokrsR02w4h2
ZISDuYoG5oyoI0l3ahP00qyuSrq1V68fQxfFOCtJaZlpglAOOZCtq5019dsguxRJj0ReDO78K9Cr
mS3Ns7WqsYkohByobhCnmbOsI0otCXxq32Mp4oj1vo+sMn6UVUrrTtnjg4Lm5vBCFHqwpxeBr7J8
SsCAjX+JaeGCyQDWtr8II66tJ+xlcKXOq+cCb7W8JWmddfT7LFCHCV0AnOy6AjydMSxJ5y4cryjW
7BqYPempKOKltVnwVfTyRjQmPHrELIpj/U+bFF4QWebA9TyiiHwuEZf/Z+xMliNHsiz7KyG+Ls3C
PLRU5MLmiTONdHIDodPpmAeFAlAAX98HHtHVlbkqkdh4kDTSYIDq0/fuPdfAHt5vwK+H3YdDQmeN
hz3laAuhVveL26AyPUFvHxRsa+t7okmNg8/AN9olbu75+yESk7dP5wC3y8ST+rH4AuOzIZeyLDTL
7h1TJIMP0FbOT7sUfpWvCBpqrQvbr1Hd4KvkfKTHOTG/UO7qa4pUJV9zoTjGB57HPmSIPswujFPU
F+Ue1zvwMKXWJQv6OraLUpFOL+rHyTIZGLa52X730oxBvjMZEHXdsnnG0aQVkqSECZbHwAVgnslJ
BcZU6D5lrmYKRy8s+I4wqgjuylRY9zipZY/mxgCQmMI77IbdlPg+e7UbVt9h49QPmuY0FTuIl+dY
a0S1dFv0zilrVJGlCm1nh0OnOsiyzfonaZD5ZXQmGIA5SDSji9+hoLmJ9ISIMku+0GUh2RHLc1Sm
l8Gd1WPATYqLjW0g2FUGvSAYLPY8bEjR5qhQpyQNTogu+mjNaZ9zz9lD+EFaBl33gImV21l3JJVW
2SU3FxO7j2CLOXWHppbPHSzuhDuKVvu+GnG+AeXTSMudUjiUi+RXDivTTX2O9yUSJqC32ROBOrRE
tZlAOtMtGrl9WsHO+YQmiqIevyPm3BQBPrNwiLooKo1QvaT0ESDtEE0fYTgFAuywE9eMSqPKPtbe
iPHWRkK1jovOF7eLlTfb8z5iCGAgFZD/Q4vmSad/6v9i/tSKg6E8Q2wN32AnX1uSIcGVxKGkfTNa
Gv1XTxjQBFc8L3UB3r0I6jh6oHmFbhV6T+Wybxaj2cPAylX8a+J28INNQtaEHV/ojTj6FisdjR2U
/RXcS4x33tnIUqg7SM+A/z8ync2S6shwuGhuI/QLwxONla4lfrhZijrQsKN9dgIGsOjmJAPXI157
6gmExKa4JXpC9Iu73SwcXhJq2rQJksEY7rUEb/jlWj1Ybj52E72jMid2S3zrnpj6R1ZYo5Urr2ut
FP1jwOp37xIQoSjKkIp9mrKJ5PSsgglz/mpoLOlRKVH0X0WcJOljjHub2pqGNeIOsCBucsH/WY6n
DqIclFzUB6lGL+8U0bSuRteaaSEOlXGhMmaKCobMbw8zc+XpkTk7uavShgS21sR+gFGGsphrtI/W
ZAAzSRGTGJGL3RKN2ejtlheFZeeF2n00jRS9ag/Aw71MREpZ77bVTK9p0Zn5geIvI0aAg6Bbn2ev
bZNz14CMIFChbKozviUIbqbVj/pXTqx5tYFHQ1/EmWnMlGgVF7XbYsfo54K+BpQhKmwjDJDzxbZG
c9XL1jvJMORs5LvlJG+wsWQtGwgFCtLBFmgdk+VmyQCMwvYhQcuN+Sgv412NNxc5HInUi/+ps4vw
u0WCjl2xRM3UBa2ZRIdgqozvaeAUFdnJEBFfnLnQlxFklLU0CNz2y4VFxPvDvs1YxzWwlIPetOId
rju4FSt/5LnGrZ99skn7hb/4IvwBCw1NeKYpjkUoOypLO8h81K+sXdFDlUx+tzVF7uQ5cTTtki0n
DdN/Zb01d9XYNP1tFdacVGxboHaFc4Txm7x3RpC0nRYilVHg3IBoTRWD15KWjW4w6xHITE4NsGJh
vpfJ4qwtKtzTwEfHhBi2iuR0AENh6V50u8B5Ys6ojJMjOkt7mBBm+MTlBGLSTAFBvqp0gnZjp0z5
tv0cIBsvQV6LVYnNQ8EaolWyEyWHDlDDxhOEV0T/eTsa0y7GGxvuJ8we8U56VE47mj/GR8ysCDMr
irqzGWc1BqnAxAccDIbzyuZnWhQnpCubFMYYgPhF0ogkA6lxlO29h+Hyay6UtqGdM+66iV26ibfp
AKJxE7kMzVYZAt8QGpVjykPRDNlCHyK2cWVZtvriNnXTRyixs/yeD5xaDxAUkDVhqeKJpnlMsx8n
jHT22s0aKovadhuQsajYAbdAjUht/P5BFd4r1ZrFHmmDVd5pgjXdF4NYDsnunjNvBvQhAkbJDAli
+SJV2qJi7ByfPhhzE8zVuYXUrk99qzjNHcroXWFSujxaoUZklIAGlRc1eHAELQG942Qj9pXnOTFM
a5s47AZftJk7w4WA2czuz4kBQvJAs89hPaM7DDAlb9JhB5DEbzEzcsXhJtUTIbj4PpITqSpULZOr
oOzT8WOx6I2wYp9N2ozmrse72uVzSeOABU9Gt+hu2H+ZMU3qgnoJayW8rjHFANBSkKHSIcw+Ap5l
EK8A5ZlGQYG+EVBSDzE2VD2by5zEqIGkbfgfPSV4s6DfAJL4TNRXCJxlfragEHH2aRctQA1nTp7S
lOC1i+Fm8Ed6vNuk27ear7KEMAmQIcfnTd4Wvr2OW7uzdoayCbmEsz2jPC0tOh04OxcJAqwXg9bM
DyKUeZLAursvlrDc22kuuFakXNCBgvJidC+UvJy2ZRwA88FoNnT7haTwFjlm8sWdRSkZIKH/sOxM
PwZtzc0hex/FEp1hgtc1/Q42YvSYYtXDns3XuRw5wSI2Q1IC+vz3kXLB5JSpgZioRr7Pm7VcbgmD
3B8WqoUAvkpA631CZWTEksNd+17QDhBIObOcxoNLP2vtNHX7HiiZnZizJWIDe80j4BWUdkxzIZok
s0GoP/RjJ/w0G4hstMw8Y0biSOM+Dl7jwFOnHgfrdI6h+X4ikMc5nUZ2zv4mCRpbFH14KJRF+tkG
KT39VQ1O8iEywV5s0aQ1zSbOLQ5Y5QiqZkXIrv+cIrENNqircOhFlhLvvMHgaoUQCpD7sm2hXkpl
dcbCh3wPBSp0C8RO/IV5J2iwmq56KbWLGg9NDMhiyLLeD8MolYN1ipa4cwwLm48GGVdZnlrCYIE2
mA0UH4yiRGOQWLKci6FEr5QGaEonCN37iTMylXwdkWK6A0ON9NeIpti/zW2gEWuIomRugdgtzhas
AXWEy8+pn7CaYYCVixwSc2d4ovBkb42EwCRoBA6FrNSIGFdMBRTRbG1uMIPg1QmezyQtOZa4h8YY
KZOU1YQX0IfWq+gbDIE+FZNzb1iM1TeG1STugzcAJQHftmBLphQTAnbOJeMI/vN4gV1RYEfpUPB4
9oTlj7osv490CloEcYOD8Br36BZwDG9DTdg4NxxNpvESd0AGlonqxDhrEfJJq+CgRLPH2ZLVpyGo
k27VHQOEzsTG9wOEJ4w6FNnSEDw/TpZTIUejJDUuQhL2I64sceY5wYCPUtl78MyR82AtU1TbKbGy
NOsqXTn3bDsUjR4CXx8QZYObQ1Wm2624/1VybBNXxOcpVCTn5JrBxSVBWATzAnVZvKaFb75POCU2
im4hneE2wyAXjIuthxUe493EtMG59qlo9DVPQxhqWYjItyTM8IjZc6k6iKegjETnxApKTGkN/RAS
0meOQLBcz0PtXFWchdabX2GROAeM457oDuS7KszYdoMAQOAqt7PSOcrQgEhgod3l041DxMrRXOvH
zLHo6BsqMbfTNLYjVz+CWwaqA28MqshxfO3kQiaMGmZUyJRm5e0dwm0o7jDS4+sYtXLX9JQLPmVV
LH4hkFYPVYx8bid1C57GISDC5sEqIlIzoNngCN5ldBGCV3pCBBEAS4BwrAR2lA0DRPeAWqJBvJw4
8gkbFBu5xYXKn/oJ5e3fROJIy/lXhOWADLW+z0mWZhSz7+sZIXwWotQ+kQWpDnnx22HnkByAFrtB
RocnyOtYQUiqPJK3h+9QMNQgktgjXvY2BiwnOUBm3UkjMuAEkJvBfcHsoQOf4dlv0rTj28jvk2dT
+Qq5mw2TYnE09iMT+jr7IR1JTK47ijJYYeRoWcJHM6wrRsq5dxd0s9msWsks4BgpEd4j6CA5pqCC
edIxQJt1P/giIHqF3YOCKQr3+E/xjxOZU3EywkGGqKOakNn6Xmjqx5luIwSUrgdM77edOYL9cQJE
qQcvKhBT+blsLyG6sv7OmkYuDhyIdOtb6JB2PS1d5xbX4CB2ljLTkfj3bEBq5ADMJiars96xzuiI
tnThZ+umHpfnB4wBWb+Ef2kU3PThd65NXdlkExNbEDTcKtJrxg+XyA8icYoUlURY4H4nnXooBMZB
h0HHXxHlYLFw3USE2GUrQFDmi2qJtB/KEikKxkPbgOhrVwqQ0dAQeUcOxc846EV/rAdv8bG1I+OQ
sXappmswN1SM9UAJmOG3YVFOw5IlR0BpmNj1znZVcZZE2iO6TUgvfj4GjOu/2rFH3tt0TMN3Y5aa
3trGxfTqTwNsFGD0Zv0zbLKKLiupsv6rj4OEV+RDooEHvS9KoP4BHD2WmWOQ39eLOtxZkyt7tFwp
GsN1hHNdnUTSNWxLYJ461KEYe/FilJHrIM20lU/Wi5W2cHxzTpz0IhnKmc11igDtIVZB13cvclwU
P0ZzCouPlCg++q00aJfAhUQl8lgiardORSAGpqWKNIz8TjX2YkEfE0AWpzH2OyvfoO326LjYs13s
U9jPxIkq7PcKDSA3Dh19Rno5p9n8hKMSDEDZ6JRLSYQ4wUYxKarzQbVZ20A3IklI38NhQJzhGosv
bmKB1Ht4jsUz7DpkIIESCJecaXB4lhFPJKeUvv9I+lBLH8GgUB0vdU9duq1RgFmPTt4h3qJ9yfTd
YXF6KXGrYnTKXI9pu+f2xVNF0718FsQJjO8eJtPXWqJB44ajEp8E+RaIKrNefsrKGG32zLSNTbpS
ZBWzmM2wCn6VUncaqvBUIAw7eo0zkAHKR9O2r300G16wWoKNG2PtY5M31nDeAursth8YIaN1AD8L
bCC+Rt2gTPo2tpzzE/eCfVfGle7aGyym3F+ey/JCbSN1gPSc0XVMwB01CaTzqkaVuilhme4MZI4v
KOsIU2qVJY+ZQ2+pwEAaF/Zz7gineq/DkMxdoJjZpU48wcBV4imybOmd+sAazfLg2ApmP9k9NIu2
ceXP8dFuRgHQss7s8kM6hvR3HHnD9AfaKXrPhLrbzWPldk58LVit9FvR+vRFmJZ3HrjRDvGde00K
GD5w/5ZiNegNfn8kOc7+oikWOoqaomtocMiZoeivfuAQAUJBIUoEmGE7M5zFdMil99S3WN3YqQcY
yLSPw2SCwB1YHfkLfld+7zOYJ2fuolGlG8uridRaBwWl64lB+NJtjF2TZA1ZhCZhM2FMwz81yUG+
68c+ALvT91JfUUgUYkLoz/0j1uhQssVsA7Ep6A85bZaJ+YZbe0RrzW3A8jQYE5YujYdSvTBcqMXV
LwO/fOyBBdiYdawuzpnuIOyglRpDabEwREWIoTPc0Pe953ghKUacCerxyDxNpwZSN5U2b+Dj6PWj
Papz41E0pdm6qzooW/E2x63pWevZm2KMGMTiIPzngakre0eqmFu1G0tZQfUgSKKo4Q+YZHNhtClE
xMNawHNnNhf5dEa3M44MOe2ItYkDcZmtgJ+aAnjwzqaIKrdEd4X2eXRXHU4JI90kiZu9ZaUxQ/Th
zP4UZ0k6oYDq6jfJ0MKyL6SnBuapbEwyfCru1UueoKpdGZzKTNSpPoZRoCjQZldKhrncc7Ib6nCb
pDMTy7UpLSwA28ZGJ/fQtUj4b+mwd0Qd4UjSwycQSnv6rDzyUC9ULnP4ywqgva47MhPac8OB08Bn
w7p7SvESAX31KSu4bXA3XkpUq82tIkOl3WnpasZ8qpGPoTMQmq3giPnYdSr4g2vAjhPGoRSx+tWM
2vYXPu/EeRitbEa2qYypuIvQcDRrJ/ZEhjmHaMdDQveWNPNZlxdRifIn6Umq2BN5a8DDxe9L7Kym
MXU/IKSPD6NkF6nWmQWR9dZVdPskneMysZpN53jig0xok5yblkv4RJ45xdoaRSOq+QBDMLheJNfB
LuVhzH4wV3OLG9pCBnY9euJUBGWcESpOTxvQJylbDFFaFY1fRN4V+OsLSqbZWmU2CSaIIweLQGYn
plG4ZqbUXo101NyDA1sEHSomkbd50EJY8XFV2EdsnhMfuSaxiUJKhe2voczGh9xmKuwzZjaDfstA
NwzJmyAzKbrDLdT67xjmJEC7KCg+iAGKFC3sWIT6iTB7xkhrpNSTXnVjO3igqPm4VuGA7v3i+HMk
b/XE0O4y9KUNSRLGvP+VMnazn5uROgX1aQSJI8ywvITrUPgSjWLsendhO9Q+wLJRkHERdg3gNNM1
9p0Ka5K0xoTuTZsSDr1MExuLonyNL4ZpTh7nAhGIRSLPyofBicQoS5xTo6vgR4SXNFubrTGgUlMm
EuUsFc4GFU/4vZotbBuInCJ3FdDx1Hvke0SxGq5wnkEVBU9YBzo662zWjeHojwbYb7KZyYWA99F7
uXMaUIlJOnCs1ez3NfJPzLHWM6vCdGMHGuJgBk6XdOIS6g2Wnqy/Yd5TvtGMFjHgBollAUxn+Qu1
wHSuZTDsUs49r32c1veEdLu7gVrgxkSeeyu8InyJXD2+9RyWbIj9EBNoK+XpZaQn/BGwvMHVj4w4
OAjLqXFok41Ij0zEhk/1Cy9jPeu2++FXTbAQNAN6Shx5mh3PHNltBYPhL/hi7btVSNtb+2mSPy6i
hScyd60ndF8jZrA0Nk4gm9jQUA9wqKq7+LaoFDHBtkLAznkSxE+qESloQhB+WY1vn+GsFLje2hhQ
uJraX1hFxzPlPSEssyJJgeqnGr+E2cfe1ilpcEKOwNnzTEx3OGEaQifCK/OM4OKpspLb3k7orCza
Xk7iFUkCXEve9nVAzwIkxnblu5m48lrGcDuoa9z4pouwgx/GarSrLUViTiBbH0NZFSET6CG39B3u
aMaPgfTqdSkK17id2xQ4xqpCsjJfJwozK10Pcm6heSsAUWuZeOFPt8GCsElY4c5FIWk31i2KsnXR
ADAtAxcRZe25HEwZ0ensTQ+N85booDmXNikY6zb0m+YwYsshNAL4y9FsGqNa5wjLYN0sY040lI13
CDNDezvSdXL/NbH68oCAk50ezpn/KybQjINpDmt9wzwmHhhEDbO+9yxRYLKPB+cILygeQWC6lbGq
aLSzsQKf8/GwmSMuwNLS/tI9Uh5JGlaSbiFTlHi+oqC+NKUx2WsaCaWzCYvKlUfmAXhUsILRNq4m
CSsQH2dhMhCNgnkT0qMr1kOWmzckz48bH/wky59XBOo4I9F7H0C7uBsS21lw6taPFM4snTxr/FDF
pmcGW199b0Dc1Ct+5+e8RHEhS8394B55pDNsyJT3nYNXZIHYilx1jM4zHM2LwojcDyJsHCjaJFHb
WArLWNWRvZeBP5RnqgjTQaMkioATiD/lvNbvAYZjlsV3pvPAGnRVwrQ2FM4AWzjqqt3CC1dB5xk/
bRBDHyIzBQiR2HY/4MT2cGlmJIhMSIvyzQ9MxMi4BnE5DohQ/RVShBIvKNAdArD7Rj64bkf7qq56
BsWhFZzGFmX4KcrRfG5D16G+ySzUV1vACx0zXxPlGpMwKZy7vNHWD6W9rrrgtlHptZadeDOF2dQn
zx3LW45XjOgxCJNLBKzDQcDF+Yy0uHoiOabtbHKtCQ0QV5Q17edkUZYTQCuM+GK1ASvgKOSYUl6h
XUXVI8oPQ+ZhTinLyQ7IJXNUuU1LzudbRrLlNTATyeNIiNHFH5sx5lCRsE53OvV8IpoLOMwe1tAH
1ffJqc45wG1EF2ZXpAzt1eXkdjI4DelDSJAS3iI0EBFgxMZInsMKV/QnLo9qvKlixmY0dd082ozW
XCAsSmKLeybuGgQ/CXpz85KFdtZcu8Ysxxusr7V6zrPaxpfcJE1QrBjpyhqNIjz1PaU6KbYtQB7r
3IMNKWiuFHn1gXgqF88a/+5454AJavB5Y8tcwwMgSzAIq461Eox4SUNvrIwwg+OeGfOGxZnrDxuv
1pfUSMpiayZFLZj8uAaSATGK6IYMAeHsU8SfcDfTCWgWKZk08CqGN/5xOX+2bxm+lNDBjupE5TEH
pgxtzMDFudZgI7h3+JyGG+J6UutNY3lU4xqaT+oSOYs+49Uw6altmhJY8bOYObO8hPjTGcPmOvLf
uDDSoVlEhMfBDsd4ujL0CvVOMUCDm4Vq3NrjUM7w5MaU1Tc4Wir/MGuqjbWuB5clmOoEr4Zf+1m0
U06XOft+DEVwxbqNUHhFm11nRMFG7itpTiZRNmxN/ibTtCtxLhM6Cd0pDvNkVSDGItrSx8VPBRla
MCDIG99Mxhinl5DWU7W1cEzUB/I9VXHv+17AK+ha+vYDDesJqZqVAxp4ayxfSvoAUz2uKU/q6lqo
vuhPrHZl+ZFEtXB2WZlZrbtBqpPhN4uMur0r8PVZ96NvTv3NUCd1eYcFwZ+Z8WQTI0MOAyEqCkOG
p65gtvQ6maBht4wQSK3maY+nHfm/VvWMTNGaoHyyY18tBLPJtC4dh7h6iq2C8a2XIiJj36oczKG4
Vq8F3iP3y+ySyr9fQGXTdpobLtOmAp/tIDia0J5u3CGR/pZZSFmgcouZc25HmFwLJKWVDwlPL8Mn
liGqRATnvzzCdbqt0ElDHWC4/vs4+uWTy2An2xV+0A+bPs0R6XleQjPR1WBi6QZOKDrGOpTf59Lz
aUY5vsJQleue1Az6r/Cm4XHnm1D7bXQrk9C5lRnHjG0pxfSDtA2bYiLrOyxL3ogrfkPGaI5Nhtne
SrNOIy61QuulxWGKC72kHMRkQfOezhN+rbVhT+ldQ2m4SF8S9WqQREPjl7nMuWEjGmjUm+qnrbWp
gWVnHQj4NFTDwbAYcIMXiEm69hsi/ADZMU4Ah1mz1PD4MDM1xtBDlTWFNF21bjRZQXGbM0QjVYSe
MwOx+tCEJEMCDqGtiHsE5NG2K9Ow3U4FEbdHcMCU4AnzvWjdCho+29B3JWpIm0nbmWg4ifqRzj1B
5OUyiqSU9tfMt4dgpewijXfQ7XDyu6isiO5aTrorPlMn2CnXb4lBbtgiVgBWrVc/oi+ztVHlvEO4
17/iqEeUCCuFMAQVSDZhK3MK+8R9Vr8OaTHt6Wh7/bbBjpptZ1UYzoG1y0ArxUnqzqwjGM3zlFkz
iL2offGdVk0vEsHjQN660NNnqjMKfuCSwGi4sno8EDiS3IKHMZtHjlPQxINJTvaRbSO2meYE8EgY
y6q6t1YovKW+RbZp1QfPBZQDH48kll2kQ0pF2ZYWFptWifQmFfgo1kzaq/CQiHaqsac1hEGugnQI
kjNw+QyBQ9/XCcoFJ/6B89+xIMrq5JxpMJa3Myma802o+867A4449zA0AflsXCG8Dx9Gbbxy25Qq
x6xlkR/yiXnW1odzsPyftL3NEEufeLj69zjE3ccdP+TfmzgPkjv8/2F+JKuunXeldP1HGD563JKL
hC2IVVLX15lmKRIiDMY59nJWEE6E3ojEjTRUPgg3E68eKL7mjFs4qs5emWYjVwStADrsrqP5F1aR
BzpL9tuZlyFXA4qv2PQCSs3Vs7CEg3FCo7/jE2vnK4f60NqQTVE13Ehy+kA+RQylVycmtHmY++X9
0Lduc8m0p7NLG+REIc64MOttOFc97Ewq208wUojuq7JvP2a30cM2ItR54I2lJQ/bbFc40od52nld
4vjbdgpA2BQkgdrPtgst5afZGMhgGaxm+n4mp2TaiMGxm71saWLtg4Jda8V62ZO3MtlBsKmtUvs0
pYeKTPOaFWVHQEfzlE9W9wvPN2hA/H7eXSTRI6F/65HVaw82/zFD0qMPIhBpshlorvY/S5rtAOYT
puGQSnQb7W1a3uYGTT1Q9mLyw+e4Fyg3LTgcxWkoRVcdbcNrjQ2zZDHsUGTRJnTdpG4upYtJ3CU9
MKCmhxqD/jK6rbWFpxoC+JfZcBKWcMRubYbf+yko6/7DLfsCwckQvAcNeaNtZcm9qypxHWwZIFiB
s/5YpFNz5xKCwTMP/m7LIzHuq9CvvzqychcImokgr4giQeXvWw8NLYMPxTq4m5Gan1xjaOp7agjz
1omE7+xtP+fsZkPM/CrbJER+N6sTDm0PIqI1blomsk8sadY+TYRZbrHme1tIueUe0ML00AyGjY+s
gs9nK+8HzbvhqUnIbD/izXI/J1bkc2iO4ii7aH4HsQritQ58ucbaRLtSEVd5yFpgSDujHx2XHcTw
7U1TJeqpTkbvpBQe63XeDAhRU6bODwI6iw3UNPP26KLSbWUSDQp/29uREIG8pgyHE5rW3uDE3njp
LfTnPj1WluNzNxCuuO4FKL8mS6NjouaJ1EskfyvstOn3NsvguerG5gQtUrTeK2jmaOZdZScoMHh4
BlJVmfvSeO30K8jiRJIgm+BBF55p6UMt3fYxim0mDEAMQWPQICCgT+KFuhmJvJDNCs9r/5PEMB+K
tALTD3LBUDeCxoLauAwosAxn+UTIp6xmCjw1ubiJgJn0OzyqE6Rx27yj3x9ekhzbM+7B+c3Xk30l
bRXFA6dNB6okjpUz1zhJjyTgZTjxmC6yrApey5CW8TZi5jQOcBOX+og2YMfYbaghAnQ5RCNuxFgd
QO7M+jJVdlavodHg2gDjyrTpaIwZvRIKxrLYd15p3wMrAWY6FHJvatWewdDZewO09V0AkOsll+Rz
kAfS7qj61WNcVK3aB2kI3KLl8MYqHDhde7ZyJLk0VZBbrOw0EExKajgAG8KgJhoRcetaG1LxwGc1
puNpFM54Gl7iAki2lLp8qidl3dDmazGHg7F50bOsiRmTAXPCACmzydjEG6r6EGDQIsOamGAAm9BN
iGAflKQ0rHTD5h2FwOgJ8uUjRA3DeJjIj2gbN3N20y/NH3YBGkySqwZUK1fGA/jf8dA2pv7O1BUY
4BwZHyn5EcfImdwDvqbqiHUom7Z+jDFto4tZ5EeHwrl8FxI8486uco3uknBPZ200YQuulZNfvkZ1
Z2bbOGOSdkAgT5hTFpSw8OkxlmbggbSsWgy4Q2oLElKlrvm0O052ZE7O4z5t80EhxE7n6IzHYA6v
YUC+0rNkvaU0cBUZmFMWRMUFVH1PWAuDeZp7goAYww/cjRk06Y+Me/Psx51Di8ADbN3a7j0KrpHi
jP/X1EOBzFOauJgbmdGi7Puf2uRBDatWTgfbW6bMLUAIYk1xOnLqH6OZcGkkz/uhnfHPNsRoRXcE
LVbdBlRQfgvLK7sjjy6cUJml7Wnoxid4M5lzaxQZhhDaE+iRSC5JoTyBKtpkDvFSuw4gLyAEGiIa
xJ0Y1AmZnak4UjmQMW7Tppp5VG1GOykcXca+/XUSTKXYEEx4gek+A2JiEuAXEtib4OOnLIru0IXP
YtwIBJb9frZFzulQuE1YPqP8NNNuUyrDDdQOGiHpqPj20Knorr73FfYUXQkJQJJURNBg27LjHNxt
UnMWrgMzTDmN2giO6n19IY54Lq6EGIvmddJq4K9qOssZT66pGI4eW+kz+dkE4EDaDwSPAw69moRi
Bgw6xkPGQ47pO964NLOXW87zO2ZXgB2ntQid8DEgRYO6AGCEmE4ee3b+1XeNw7ApUEbrMCpVyext
Uywn1r1lusI4fvvjP//5X//5Of6f+IveHwi2ulL//C/+/Vkzn0pjBoH/+s9/wi/nv98/89/f82/f
sv+qbz8YIf37Ny2/579/htf9+/duPrqPf/nHturSbnrov9rp8YsTVvf79fkLl+/8337xj6/fr/I8
NV9/fvus+6pbXo0WZ/Xt7y8df/75zTd+X4G/LsDy8n9/bfn7//y2JSy6Sj/+/Qe+PlT35zcr+Aen
zCCgYRpYrhm69rc/9Nfvr5j/CLhf/NCl3RK6jCq//VGRCJr8+c0N/+GhWAto2/h2AOjZ+vYHte7v
L/n/cE3P5Af836/Gl/7f+/6XT+b/f1J/VH15j+K6U8tf8+2P5q8P8K/3ZbAI+A6/xwWo6Fi+z9c/
Px5Tuht/fjP/Ay9MJnJQ/xtAASNcvjbcc0L6nhn4R2cf2/boIEBUY4AnL/hS3nh12uA1mYHWIEqz
V+Te3U3YJpnWhPW2KCnbE2ouNkiNMhOebhl0O0c64z114xHnPAjAubhEjjI3Vi9aIoDrefc/rv7f
b/J/vinf5vL827uyDRerkG+SpcjFMv/1XWmMUfo31j4bjRerGaa1RUIrQB5zWJOLNNB6UMMljPCe
9zwPND3uDPONTLlsPzDc2sjql1cDKV++VQqDzqqZPhV4THc4Fsr1oBHSWA3DXKI25h0S65uJyLY1
B7ztQglkeC3RmtXoVRk4I3wYzHjnsx3SrqCyCAqXmAgsoVXskzK4vKwrQc3JrptZ5axhDS6pQRDM
EUiyJYHqo1ioGupmDlpYuvXK6z2kGzRKB6MM95Y9iC1v2eCo2jxHaYr4NR7zjR0VP0CtANpQSbzO
kaXv3SzF4irbp8JOQFSzTMOQr/zHkI7AUY7uV2oW6TZZ8P6/fzc2q001YpfmcvO3UuStGR3vW4cN
qZPNvENnkq3oS3xh5njDGxHuW5wJUyF6xhv4201rxDuXXQLcrlvZlK8WBDThKoXejlakSyOc0wk3
ksv+1SoUcbT7bus5VCfAX7847fmTeJ7bl+EDRjCOYsUcuV0Mi2b3EuiuWOeIq7Gmc9mQVoaTLzZg
2WgluClawLb0Nk1LVzSpu2FtCkTOY8b4KJS2xpAxPBmzeEeOiYau8r9+fwxZz083qgr3CeX1iKPv
DPngoeU5XYWJP+yNLqWHuvxCIJIxLKh6q6a5PRaOeKzAk0QDFQgytnn3+xJmMcdvoPEbEdrRCX1o
c2ZgfHC1SfOJrj0SzM/Cmzt86fzfRVkQA7MyVGmcXcnFC0ggief5E5TlFt2ZTQcF6cek6a6g9SBr
XYcNiiWuYWe03FRjeU2lxVyXPM5jBkIABar9+fvzC6zsB2f4HxNEEj7HE2hpjOnL95klj6HFkQtF
Xg0UKQ738Eia42wP15K2w0owed2rOqddNIYnujQnc5afqRc/p0G4hd1qXobOWp55XsiHS781+iV4
sd4VjZjQlSYv1hggQaSPvKU7xW1td+rcLvKkrH72kD39vpdhROmsug2HCSAGBds+QeW1KYhr+evx
xRYEyWZ5MDsgbOjh9wEo2zVHeZuHjTqSkxO3bMVvD2OX6IqIYJHg5+9boquDozb7v3+efkWw/1ED
/AKjLNUGlwrZvSZfJcRxE/b8nuT/EnZey3EjW9Z+IkTAm1sUCihHT4qibhAtQ3jv8fT/l8mJmdN9
Ivq/mImjlkRVwWTu3Hutb8WikURkhYmnsbe3mZqC6zwM2XF3p8f/+zPy6c3p/6Ln7PH9Ys/8uvku
9LujolNN2zRX+f2WMPqwNfKnqjSMwzRyjM7i8jHDh+FzKrBAmoJs6pOZR0XjW2Ypjce9jq/y1ssv
Lv9X2Rpcgr6dYIp5d3IxisU1YODKfxfLhvxm8o/1y8ZgZ45p8mYE0y4pYlt02E/ISH2HALYLB5nn
fSqGA02HwFZ75YgXGT5B2zDUF39c/minwJZTlkgQxt573a2oKRx/tUfmZCKdrUyq3yRcv05Gx3/O
ihc72/ozp1OuWmvT+LNRpMhfqhMFuGfoCx6GBX2oGclPnSqEQVjmfsTOe2w7HkGvnIwD48OfDLjf
ienERQ8Bddzg2oh32gYXt1E9R6gnGBAqDTPcpPxZl0pILq195DRDclZv96x4XsheZ/GWZ9Fmq+i4
quZMiBGLRtYrh8oGnuDNiRmyMSER5cibtU0k7zYqEhDOJdI4nsbSqm2CmK+42IYAx3wwr/YUFWLJ
cDznNuXuYyeWDjw6fxVj8UxKve/F73bMnTXF21xOxZuxb69ZzVMLVWp4R53fn+G3xDw7W0SMXB1y
oNMwh97KNohTjv9Fw4qSD1e0EAZbKm8Y2RDaTX48rR/OY5J8ZrYRwHfRbtNYpbwryzc7e6M/FbMi
5N4x94BbiWcDOEnBg0BtC2usO67lfkgL+yAizmaN7n4HnIyoSjWcp8EFZcmbITdzWBsYDfbuvVZc
N3KaMT848Ccha7A5VdoIeyUjPEx8eaWNWsWBxCBuUlsu+YmUF1++olvWCJZUTr4tZnToE7y1c/y6
iv9sd2AEyXYZeLqSgY21ztgmTLE1ghPHv96tj0xpUMWb5l0v1t/VcYgY0XdQFUqMWMi+B3nMfHli
NbXrTX+ul+zONPfHQWxVPeomX9eVk3wz5MYFmHUlhO6Y4rNC1Oe9ojPknCg2VRqhOIehWsZ66KD4
QqNv5GFsa3eMufjxyTIFSVkdNIeGT9et9y0JPL66AWeoeTZYtffwLwgXfQBsgEWlqH7uABoOljes
9+RjK6hDigrRZWFT8pNZOlUvKIcy2iPZEjg2mNdNHGVHfACHhrhJv1UH/TG17ngh0cKU8CXBrs/n
wU7P9ORrXhnYzOIWt0QAnEnaxm/RNYSneKBaStN+lZVZs83qSdd4O8QfdQbPwe9RPWuuqV0WLAfo
ROiMd/tFPl1ltz00+YIF/B0aKdha4JFHmMKnCjgj3GrYvpbN0NfDP6l9yuVJMT2ohBxVfJRnGkuS
IGj6ngBh9sNC47nl6Ll6OC8qNdtD8DhPPT0qdBXcI3EPmIYVdXek0TSYO12xpNkPpdhOZwOvjTf8
SDV2FA0D43nNnOHAe8Y2AXPtMHMqmcQmOJio3Tt3ANnHmt+knnbTGPwzbGVHL1qi4dzqWTVzUNs2
UT1cCEblS9hs2pvc++Bs4tJpwsKdH+sWYgk9+voYm/Bdlm5jAxMVRh3rx9ru0xDGLfIEUr8J1lWt
MEnX760+h9rUgea2Vg7S3iuPOvatdiW/sd9Nbh+NDJzQzDVtSOluPx3rimfQGXgacDD44u+wxI9H
WYWLX9EaEIiUjZ5AYsgqzHawC4gKFDDpjt6KwY8sJCoDK0+vWbkvFuq5/VGsiYsnn5dNvoTyf4Ei
QLNCIOPXl8HJCd1yKU/w4Vhq7f48TlwWNzfKoEF8wqjcmKD8kbXa5uqj0/TzdfON2n2Vu6DjsDhm
jvGWDC+ZfVeaLAOOKA3RIRWMLLp7MAnQF3qHCtzd3ipsFrwTDM3lPyP3z0WsNZ7Y2pvmopb7x2zh
S6kSPH9j0wE8jTc2In7bwnfE1Z8Hf9RfhmW7hynys3OnA09of7SU5Zh0C8YR81k15p1EIHsMoR2d
iGqhtF/6M8YmMD5Z9pkNxYHgSex7XChdNFyMPLtLdtZm+VRM4hosk/254Bgg4IRfyaWERtx7Z/TP
nOQ5ItFk5yFfHzvzN9wB4+s7dKnx12hk4WCztMnVKoYJi7+CkkITJVdDgZeKRb39BUWF5o3YHgxZ
ibATT6hZ0PPxQeSi36vltZ09VuCJNVGuXYrFK8G0ESrNWF0LUSHBJ/pwM1gN0GXHY9uoAfCo5OhM
5DPt7usgqoo649H99wOX/s/zFqctNBdAOA1NA3HgcMb9z1MkypQ2x7EIy1bUUPJB7lb3JXEREeJz
fE+JxjhsuhpHewWpwdXgTtgUB6TynmE8E3Znph9oHlirVOtz7/R3e2V5w7OCbzepYdb0D72DdOLf
P7dh/uOcSK8e4DCfWjcNHQwjx/z//Nx42ohfWbTkOEz0t6q6or0MtMWuA3HjQzwvlwKJJ3brq6zn
IQI+AdYGiDBOEPRoKEeYUb1o0Sg0LDXHSYDOyKHWRyxVnTgJ+eBcCCCyXH9BrgVigcXDGMuo0Hfz
UGTaC6/uHHje75n9JtrS6UOWxYwnj//+XXX7v7+rQWSXhjhb1wEUWX//rh5nFasnzzVQN16ztKJC
J/de3C0eSHwgXrTCbz204vNyRvg62jJNjGmqKY+y3iloAyLxznW/ppl2rFyREtj3Z4U6sp/XBiw2
S5hK5iPV42FmQo8f0GZQtY7/n29jiE/7n30L7hwPHVZgk5a2Sbf979/Grql6cb7GQYGVM7M+J3qh
B02PT3sCMS9ZkkeNFudBRcjDEjRnZ7lwtKp7nuzBCRCmPGTq8lYRvPT1lsl3G7flcrK9LhxL/WND
1OQyRqPcS7rQSJ1DPoyWby1NcdI8rKiiQh03nKNOzr7PRZ1UNFcYH+f017/fPEO8QP/4uhZiLkO3
NUYb2Cj+/nUxDxb5bHWAZs009jVnDpTqwcDphBp0ujbwSI59hpo9j++rLV8pj6kvdI2YQLkdygJO
LHHyVlRwZx0HkSluIVGw4LWfWKm7jV+KwmAnTck3T9zi/ozIIsPV4hnMMllgaCRt9NWHF0BRAUlZ
n//+Pf97IWHi63m4mmmHWZgd/9G4cVOPSK2q0ZkSU8mC4/i+Fz9ghb4jKN9Dw2NRkKcfWVnK1gLp
yP+zVst6JdlThITWrRkH95trHOR9gcYXiEAopFFgOYFjvv/7x9b+6/Zo3BjNMunVeQ5QyH+8W8uo
7hzcC2iOYo9llD0GKfmXVA3YLmFv0gfDGBamc7hql80rXpBg8mm2ujlqpfLt3z+N4Yir9LenhY+j
O0SCOJrm8YaIZe8/mnrIwh0Pvy2qOVv7jXQkBVShcEBqRekfo26Jlp3+jLZuyNuQEmIX2MjQrdFA
oqx85LaUFyPW7vckph0zqskJaz1cmwJpEH7Vc2ryF+fhTq72cZH9GFBCHNAm3ThdU/SJfZ8Ds9uv
61dVN3eqCzGGLS7KN5ablh7/cZp2Xx6JZJEKHds8o4N4Mj0m5PK8mS/ABa1EJ3OzOUAto0MifrJc
tcBZvrrVVWUCSvQFZ2e8GgQSdiuEKsv9C8snsXPeHNprkh46cXIXx4ycMBHELZ9DvT7zwpMjT6Xl
jgZjPuenLD8asTtqOkeOPnZPw4qEI7HZYdHwsgy8y8epJ12K2pdOjIeRM1w2cDjDvkRxn8UX2RrF
JNpHEEHlBZK9EX3OnuOGMmplekjonXGE7tugmdvQcuum3xrea6mox5X0hgOtKtGjgMKwQ4sAM8Za
LSq5BGn3ndJ34b5hEjM5j3UDZk9xfpTtqHo27/ecA9BS0Y5aY97sZsn+JNgDR9P6MGC2C1sjfZw8
OZcQnMK2ikumQ3h0YbDuEPGaMBnTt8SOFpM7KSv3tdGO5WT+BAfOoZQwiVtfZY99gtK/dklw2Irn
hR8GgmRb7/eNDmWzY/0UHTFgSZ+mRgALeselty4pct5Ah7B2jMV3Qrx5yY2FjmifKq8A+15nbX9N
dApXcbc4J8zkKmxKYGOYCByyTx8HKLQRKFMl29Jbk0yHclaWcBaiHJNjzAEvCieHR2tjy9Fsj+LM
AN2RZwetnQ9IHXS/HEHfADoYDnrVA4Uy7G9yC7TXLOEZzX/LnaJwNlphIIfkvqDF/DjG5XQPB+Qr
/oRJ1x+cnBJW7Z4SJXt1srkFXFZ0Pnyn3Xec7TnZNueCFQ0XMVnxBrx5a7H68+JlbBsKx8x5KPxB
0z1fbq7QRxnZ0yqUX3YcZkDu4ByczWMy5M7uzcQNRvGbKQcGXgyiRYNKrOlMaIBisSUYtEbzOn3+
areLY3MJ5ubMQmPikVHWraE2JmekrPZIGzvsi65zlt/PTseHltPEwRJllyVOu6wq84HkoNpHIsu/
1rh6VI/OQbaDCuSaZO5Bfm26Fy8tQL4YyYyFPEd5IkrA0VTucZq5B7nzoLlQzy1apq2q48uS9rDr
He6aVvypul0J4wQpJTaDcHGLjeFxx62hx6HAPkRvm9whaUIg4myhPPRiQzHQW3WxbBSoFKaBo+U0
a1lYkmZrw8kLpnTiQJ5d6bwlxwRIDQcrESEsjnJ/3xLkrvHVfE7YRdN8fNc6BLBo5TmXbYaFur4d
9lAerIACYkkz27DVvDeO3OdSdD/wzj61jbUHTk2o0NB6H3IbmEpWCAReTz24X3BnE/a4Ma/O4Ggi
CL3DyQa97C+ewo+zHvVmLI4aJa5stJr90gXYCSaa896lFvs7On/vAC2Nl59So8AZRTcaFSneCkJg
RImVrbT51gTA7O48ePn4iPzwU3ZHVfH8TlQmCe4MSu81PRrzWX71RawSWReTgJdbkaYSFQ7s9uvp
WoxeI63rcfg5x49u3ovAVrJZlux9BRwln1pZ0Mo3JiGK01c41/m2vprhomgn1yJwTJ5fAax8N6B+
RoiQfk77XEb/vudpYlj2zz2P2tajtIVe7dGh+/ueZ9SmRwhA6iDvVrVbbUYaPNMAESAPYwOZUH5G
U2w5OKpuaVAmC0GXYruuU9oHjVPQYC5T9RYfWcoapgONqbKf8zC7G2TqhkV6n7I7Oxu+zTqCNWe4
R9+s3cTK3StmcdzS9ibrErcY4ws6WgDHGgUpuW6K3bzJF61OQcmNHsN+95WWH/Y0egiT2IUmZ6YL
XzNXzl1SN8VdcRTIphUqJq3TeNhFx9ER91lxyc5bV+B54nQKIC5iuz82BVo0rXDwb9dwjkHDFKt2
k90z/MlsnfsaaFpzt2rLS1UNb17mvslzpFHTzupYa7+a2/LouNKlCgBEHRbXVX20Owd7SrM7R09P
TludJ4PkJwyukc5BKOhNfwOqGYgtSlwNc1G+J4QbfM1+/ve3ruQsbKFsxMMXJfbBgesn5hmIcQw8
ispZ3o6sM+me9cQ95JEqanhO5Qshacb4/P95Zv7rDKHpriPWB9uiEPJc7++PjOZtRokN3EF2y4BN
Hsz1MntxkAeJWlc+O+Bhfszq9kuZTI8yOb8ufB8OdKyQWUyPqJ/Lr+n534bn/zm9pFT7r3KSSp9i
kuaLON/Y/6zfULlsU8KYjbFSad9BDaOz2yzYqWImUNr2ibttPjl0IlUv0FMzj8bMebLRGAQF9tm+
xtC9vtlO8wZo3Ls2uFqfe70/ofmZzpOlmlf5/5JldhgjBWxuQwhr/0eFP/QBnYjW9tsNcoSqtjcS
uK2LehmTybl3bIUcKtv7pZRzOKWx/VzCzhm0NcKyCPbubqMVGW68SYd6o9DWKrIvcUGEcWU8z+Vi
85ljIHOrZx3mWSGGB1Az7hHP37V5OiZowkNqPvo2bv/aWHeMYWiar3Z9WmMnKGF+vWKe8bSRSFkI
EqfRWR48UzRG1BE4BIOWOI1jjL18ACiHnG065bdmzU+mXScRso8r1rTkhJTcCeI56PFK+wq5UOdN
Ke6yuUsCMkAIhQCfeaCiAR49hbRn4Y4FSoH0hHWWsiWCin3plfLU644/L98qd4tGDs2Z95yZ/YW8
KcgpcagpRL+QjzxyfoJiydS1YDXPkvo3OXxEE0yf+ziCCpyCyqPDkIId9MkNP+Tqp6sor3niksJ8
dBZNj8jjCZkHJLkJvc6hX92k53xUo4TASMbNCKDGp1pxFIZXq58KuRILSxort3ozwPiWJ8J/IzvY
exzECRSDHCM/iamV8ouQ+K6q6WkN5Q/cR3jbsLplrvWdmUuYOvU78zIvDbY3o2h91FvQPLPqBU48
OQAa1cX7OuKBydz0qCX6EQRslDbOHequz8ky7tWVwezQPqYrbAdXy3xCU0ruinZXLAFAn0Nt/yYr
4M5QmWfvh1BDONMWpn8HZsNrvy8cSg/ZZNzHihoYyRQ4OIu5jmXybR6rgOQUEmnHw+7CadXmT2dp
GTPcwI4cYDYc7I7gZ1T+ZgF+i6yi845usDE1rub8k3+xbzwe3/qN1JbqinP+qELAZNFz+/uRQY67
GfcbmLt0QuWJjdgrlBOXGHg44/TYJRWbH6nZ2/0+0kbVyooYFMBGHQDOpKtuWjaJsBjGJ/Z1QAZW
8MObzvxpdWWgTM5f5UQYTPN7HrYDBLMzsklEo97jTk4OeCE669byAsaTQ0drMjObz62eBoMd3zl9
FY7p+mDr46n0rG8x7T01K1FtlR8E3T1bfFuAY0AJHgH/HOrO+rZZ6XcFFdWcu6dmcW1/B94CruBa
rz2mwTYBSjmQMxGbR1w/IYKr0woUbdfHe4wB0erul7RaQs0mFwkWTCQkukisT/i0vpdxxykgXi6M
Ao56ymnXKjQuw5yemhg6U58Fnt49b03I7PdGSieWRu8p0dUzhjdF2R4WskXb4TvigINpNc/g6w+r
Tji3qdzyNrnWHEJi5A6Ox0aY3kNyesTS8BAr9YeF8T/p8XutNErNqr6sdhPFNalsJW33ZriDq8Ak
8SmL4/s6YbzgahGI1iZTb6lrPJDq97Q36ftqx49ePR0z4v/QkfpidmO6VxaSwNbV46bEYZHB/GLI
kno0i5TePCbj46aflOIJZv4Ppgk/vQxYsKmOz0vrXVfvpqQcQnQ70JuXRgshWRy1+d1I/2jp27XG
3wWH/qhrzNpK/KAvmWsDLQke9PkvPvoaJyQA0Cx4m8w3Ut/90vlshFuD41qZnPaxPRAZyXzJ8XVO
ru2Nnk4A881378YM9bv+gonYaSD04eT9pbaPKmgVRb9PUINV43amURe2KSNygALxVj4V8DUIjGb9
TA4AFzqP480EdGUSKu880Mf+ZeL8Uk/FQ7c6fgJqYl6icayvMf75/oKzFWhfxsQXs1CL6TbBcAgz
Qxvbh3W49LzQINWYBOFNQSNTzD/HxHoGpH8dzCQkXcUDnHZ1uUOuYyBJxR0NdzMxn3bj16pMp3Xu
ny0Y+DjDDxsfbjHbK/jXC9kAOAFdkkbmm6s0UZ18dh6mley2d16gzdCXenAbWR+6zofZk9aTMNmF
weVZOsIBEjvd+wGTMOBVX6PM2HUngvKG2r469gNsu/gxje+o4U+dht1ML275FqnazviifZzM6mxo
Kt6KnjPjz7nVb1jFzwYHRsM2UXdyDUBZrGvUWfgZUqU9LE7p4mx5qegNsIubUR6vDSJZ9wxUP+oY
TyjaHuTYY6cUcCRdSl+YeHxLOTu1+qxb7zk9N4WO+DKf1SwJsLg23dUTKwkIp90YD477e9XHg35B
nHzoUDXHwm8D/2YcaUZb9q/JsM+D21yZvftq/01LXZ/GlV8WD9pCRwGJjb1DYnkHfUtsxdFAUw4U
9eysnxaHhxR2k0WEMfiq98xDu2PFxx7L28RHJEQ8ITxMZaZHYdoMzyazFoWB3soRBZERxM76LVG3
l15FVOMp9JGt/oKsXcBujkhHeMc4cuFGUvsTSsoU2Uu7+ar60BRTaGD+10SUYlUzKxtAfZBBOn+M
e6z7uLHQ0LfLNVbLB9XQf4FPuKnQ0frNZHOG60Ps2mQkh8q7xg3vkeHkl8l8bNPi1zqQJ181I1Pc
2vmGqwIW5Kqp/srxt/kNEA6Ydw3BTef7TM774mEQLaaLttoH0uxf9ozj/IgKS9NIuiT1uAps5Xkn
L0OPjfs59rFIZAQMa8ljry6E1Xvm70ZDiJwCG68tHuZ9KG4zFmmjyZ+n5W4iLzk13mb7dzvXV7Bb
aLy0g45vcFbEoZq6BkOk1l6G+n3CUYUZJkKLz84ZDhxU8PL+ZcxaCIP7o3ftIK9Ai8WuctKL4imZ
H+Y9v7r0sUHAn5hSPKamSWO/DIkOCSrDeyR3NibKwyH1mPXMU6dDekVIcZcZRYSqFURM95iodOBo
IRFY8Va4463RqUAQxP3sRvdnF08XG1zm1R7my0xcCxHL7lUHNn+kagKx3RDcBhgFkMKIXbxUP8Ah
miiBKNvmepqecpM0AaBGXkG8O8nih15XWVty7SdwUdrdCWFEJkwG3EMQkyyQYTY4RI4VGMLjy+qV
8SXBp3PJt5nUoLHub8vozqwdS31tweFe0rTazkWt4YEBK3jSlVh56d119yFZrhdc9smrbVdTZJSk
hsjftUtleXDHDfvHlgwHZdQ50Jc1exF/Nba8ONjrFe2U+GXaNPj1DfJCvv5wvpHf3szBzKQ37Kq9
eLUd+HOcDcsLPkmibAzNOFIZNzccz4TU2Nd+S+pvW+2VWHMHjmQLMYQqhiQsEC05LHHZnmNrVA7r
bNlh347WUf6RXsN+gEy3juQPWDkLs0DszgnEcPXNyVnQBkXVLvJ38cFx8lzosMvf9XIEe0DcYGnq
doFMIn73GqyHZJv4pgkxo7SHA2e85ZQbVBTxxxZvPwfwVbDMfKGwbNGiG8NLaVfPZELpvA5KUG8o
NiZnO9F3WwgC8reZgp+oPG0pf+U3TcNUmKMUzO02smew4k4DbHEgakQbwxpeJlmuLwAsDB8JKq10
uoLfc8QGdAaz92X4zdH7Ap7jJXUhhecTK+kKFGLwPrd8cTDFUzUwzorI+PrjstOK/9PgZhBtTjoR
rAOQc2haW8fyYSOBBO4Z8zOa7/mw5QlP4BKWvX4EtU5uBvBFd9MeBhvUy7KGWNRpZ6bJm2cM4aQP
x7p3T5kTP3dY1Pwt3y9zg7lzXSKFCVmt5MQDJUk07tNl06sfqQrJardDIUpIh+FQqoj43eYAA4hS
T6dV1SLOSXdiihvtiXwz4Bj1neOjvkovs64wtbeTDyd1EJv1SD0BwAQAgGb0Dvv9VuQfrDkXb6mf
DBLdDvRMUqHXYmrPGlXTlNn7cGT8nUGYZNCePhIRpKvLjBZ0oIvQ2nd0gVFqMCqYFsJsUXLmFzV9
t3uXnZ+eHgKK9dek0vSGDXdb3QfoOVdH6R4bb+SxaPZohGhpDghfeh2RVOv0ERaFkGQoK6CEH/XO
H5umDvGC/akpD7wu58xJJkf5DKziTjWrg1JY3wpEth2wRbyo4aLbt94ygo10Is3Caa+OL2b3mDq/
W35o0pp/6M77axzjkXJOHHjf6roCdmXFYVUo0Zr0IOJwkTtKdoJiehhHtGjFRr7q2OzfrNQKehUC
RT9ysXEa+zW13dLPfkpkpg82rEJOikxM8I9LNjRzKu4XYDuMS6rq2Bjt94aN8IgE6xEcEPImTHAg
Y+xpBs1LZRPPBGutoEugWxNuejMUlEhrl745Fm6bdriY+QQyPc+1qP1mlIqJmRiqSN3cZ5Ne+Fl6
rArdu1Ns1ogO+cgdQ8LHqXvCGpqfrc3a/BHR741DhuyL2rq90wcog67V7aumtNlhB6wfjdqYRWRT
hxCC0rOjM7bV63I70Z3SOUkGSJaem1FptrM3OiNL0UL4Ttpdima7k7KlXbR5FHt/jzFlXwXzy8f+
ZB772l3ukiW+ANbn/DH3MfQ3Xb1HCWUf0n2IPzrkJedKA1qoAiO3qKiyqGxYFogv7u6WCX5ADzsO
q6bOA18prXIxGLkHKWdXHw/vy46GMUq0tjsBFr9uWxdfu9m5anSgOLMxPkCVZkRjB4hGn1z2bVAI
oa7X8ynVthnDL+NprEcWJiD4wFaTP3ozrvdEHR9dIhZgVF/BR61I+ajP5yyDTkT+UZAV5hMeF9K+
Z2M+Sb3aXM5GhJ/5Kq8pGXx5jUG/MvrjZJp6REjWhirOZGRVNJ7fjrt+ZB17atzj2npk4Eqtohxl
uvBOldndDxwbiBAg4Kse3Kd6i39ryFzp7CJ42RP1z57UL9QmViAvZYsm77jRaWncb7K9bmyNzpq2
vEkVsuwzygGQ42ErJ0ISF4V2Mh26zjaifLew73HhkFVvc0A06CV8/Q0ozzR3VuNomyTuoUipgrzw
wIaYlCn7cJ6FdGGerOH4q5JC1sLQgr2p5q/OJJwvBgDphkRy3uMLUApew2K+zp5xKg3kRKTcoLHt
PAzQ/Esuokwp5R1gzx0Zqox48AmEo71JAtWpz7pvlaOcE08Zjp3SLwwD3Dc5y5Y9ywprsL8RE0nE
BS19jw6TT7UTeTWSC8JVTqzVjC/E93XG+I9eF/V11cwvTZucb9jK+scBa4nSmyzqjB8n/3E55JLj
Hjkb3BdrPshv3lTOwcVG99UblD9ZJw5X2LaO8nPleq28qsl6Z40WD56QeroeMyeOV/ICI1CoEA+h
t8YJEmV6/8T+RE/xa2Al/0iqoendXcRNrlD3KWIqj56Y3IsW57lQqAJ4ZzeEhu0xHCxzONatXb6P
sYoCvhqe5gmtkZyUAKE4LWnah9lytjA7Ruv6C9f3EGjogL5EwSpaYZawQrPOckggetKtxswfooIP
Uts8or98UsyF+lnMXcEef+jVEMkBloNBgQYzSRZmdug9/Fzuir8TpVjA3KOFPaQ+xpUrFVA4scuA
PvHKMqXkxbkQRa1DgbIM3+VEZ5i0b6QhXnOvq75mPAWvTpShrvd1e3iX6uZ9f7btfL8TLW75FWXb
XO9buNS2Gsn1SYoBkrV7oROBs40Z4lIhrQEb6MsrlhgEZy94wqRuS07QpCAVJqRP7nH5JcySExgp
Zdm8Ptj6gUOMpx6lul6O4BQ0m6hRaQ86DBMPClxxXlYlcBfrm6J4gEaFgExebikljZ39lFT72VZM
APiuaiOd8ULZ0Idmyy1FYyTAfV4Ul/rmD7PC2W+qbuukkwcp2vNyrjC6KLG/5NjK/mnHhCzsmvI6
e8OXCLbuc4XjIj4HQahF4ZK3ph4oJGMd5848iy0qaFVmIeAUg4bsOBQINHoGBJxrSnqJI4Z/S8Mj
RP1FQ9ytl5AYGIibjOek2ycWM8ca5OSssn+2bkUFIX7qaBlvVtazAopRBp3o+SBmi1Jbwpn4QCbh
9uDptADEjEBOBFYOSxjSP5nEol2ZWhNLdzMd5POQYqrnAUTRSHhskijRIkxCmq23BHN1wfw+ZEMb
dBrqdNm1t9WGhaCKFgWBchX1blKcMrgAPDA8tzgP3Ujeh3ViItlnr3JxAKVHWTfRp+4VnjqVyNq0
/z2MnInNjJ6eTqagkHX3M5MRIRxq1+q6780Yll1yTQmNwJWw4ywyvJO8PSU9OlYi5Fxfm7ChgzEm
yuLr9YfvgtLQGUIjoX3qMflLikTxU03grIb2qSfwm38z0Z/3HnYx5Bjw/WLSJ6d0cBsAiJ6krNJb
h9+E+FlSswil8VWdrFc3c8JkqCiFxXy/cGAUKMWKxhvYsdQrE+4wMAjnZ3IpmVog6BGzyxp7Pcfq
Yg5NFhQx9vhaNIWBQ2EndsemP+blRG2sZQMuGjh0ZISzx7PImz2pDOXgDJF84PuOfX9PH+RPjzOc
Q8SLg2jJ7ewI04BLms+/k8b8WBIbs3rh3UkZbZ5vz725VFyG5qdm7Pdt1X5oNK1Sr//epIgCM51B
i6XlV2LXXwyCEE6q2WGPT1rMmm177hj8f+lGOwhddGdD+X7LF0ylgjrrlJzyGVLhZRBwtN3NZT6F
pIR+mxL9zqkNpg26+QMKWEHLmQAAbkfLFFnYCuAawbwBGCZXSanklPpN+ZjDVSfuAbeU6mr3cnKf
Mq8KJgeOJ0CNne0W83vW3cUVI9bRSCnixKZkA/ux56P0xsyljcIdRZtvOESeuF0La0i4y4oa8tWA
1V1K7pFd7aeuTxnTkWvLwKAgNLe7SUWvjmYn0kfzoxWFPAy+M/Rbau9Z+1yct24msxeQ6i9TGZ1j
vEw/eiAQNUBNWHLt4JuoZOgqIzpJ3aL3NahLB9PTm8BKbVQURgLJnqME81habgWwY1crGZ2ILyJf
f/kSqgpekUJ/kONpZYuQg5yAzDdfumbihHa/TSxSEhrYRUIckmc84r3JY7kKZ0ds/FVNe9QTeP2l
bzW0DFpIFRbCG6XOHm13Xjeu508pi5WjQ7lcyCVP3hdM3ejL++4i739VJL8VTbe+il85uzZsdEr6
B5Re5SyrxnFEKKBjAmCy7dzLLyLnfmIztC393KoqioE0+2PbFlNlotNJOHwTWcg0kyFXEct9Nwxk
VYm1M49TlOU1LTx07XL5lxuSWtinNoF+LnaFVLeY7COf52qT1uRqMfZpZjaN0LGBJuG9tLFlKE9M
VJ6zJnufFDUOTSQxskQguZbdK1UiJTO+RpZfi5ThTT7ow46gbLYLpwFAtlQUNQn6Ml9eJflwyikw
zDzAZXRlLlN/kiWlVD0tdfI9s6ZPuc3IVYdQticV1erX7sOAe2SCVezMbkukKmJxcrVfOXQ63KN+
vXt2mO+cc8VUOjOy7zWrqNzV5B0kHAbXRJn+rBNajnLvVVcCN1L7nir9+f824zF2yXfK5ijv6bY6
/XKSmm1DjOLt4gfWlINT46/cJ49WvLDoCYeSlZnQC/SaUz7ykAGaQmg25p0QyDhDgq+yX5lj5/xd
qSFrXMToSX4paD/Edvkx47WISGwChb/VJ3mtAIFvYbHGZ/miz/TQWDcRSWHWqP0SmEmg1AWKSZBO
N6kO6VfO7UQ9xv/jT2vmCRLh9CalB1LDUTZ030gWfAARGF/gPtAbgc4VqTm2kWTLQuK+nBO+1MA1
lOuS688bhk65tElrojSVyN2ltEip1B+gj8KBE9IBkroUHy3VbyfPU1KCKpQKKKzTSvOXtDysXPVQ
7s57P9EpViElYuYbYQAezEr38Abx6CELHKj/lbN8w9DCtEf919TmmAHj7Juh5GdtzumuES7k12Az
DvLJkBoDRzg9UsMjKVVcYLvkqqjO8pgP6VGa21Ccvu4z1U425M9Dkb6ZTbDuBS0aIcIw1hxjZhVH
Ctpd2GfxQydUdv9bLrj4IoSwbx08UpTLN75pfLFM+0zA7Ouw5yPlAB/Tjof3jVO3Pgl1OfVfpSvo
f5LI1CGazD0yMaX5ZUCQenKWWBgTWCXJceii2k3gkZdHT0MYu+jZyEPwW+qCpDhWXhBnjm80a+gz
Fd/3ZVpO+oxDuhVHDdRQt8zMefyE/ElaNeSDJt29ch/3dCwflZPspAiW8UeyI0Lu9wh/NbOtfvoj
dTJTKmxTMcpAQ63TqDPUR+z94zG3UkYFvX3bCofQPZ7VRtWjoW1uBbzTY57bwSCqQ/GVjbFFoD2P
X14QkVEUJp3zauGUjkA//T/qzmy5cSTLtl+EMjgmB145z6SoOV5gUoaEeZ7x9XcBymtVmXX7Vvdj
v9AIBqWQRADu55y914YNxt/bcJqXtrJ285o2XSSz7GPeJaXeE1Q57mGihMxpECTAmTFvDeY/wrzR
rqeqbb7Shsy8w28k/Xf6JtOSQFePzrTz4z/UTP/byrO3+V/cgS78AF8MqqbYsUK56/mmRvj4VPdM
K4FK2VL2hG2QVSTrR1X421DY5rplOwngFuhW2XwrGdvQwZwkNG6z7Tr4/2SrVRsGAVzCiK4m98nP
HWzawdmNscmamJh1VTsVzZBuZrVLWzIW16Y/FgG9P/sHpevJ32omvFY43OY6wIkgrHQEgSzmK3C+
h4cyCdYFIZiTv60KmrMCpRb5J04c7OwnCryTFSYXd5LXzxWkoYXgUxlJEQ2PrRKC+XI2d3bCeoDw
90a85Yk+wHZe0xg3Qpo1ty74lthWs9V8dwCz/zl/cuCP7gR57XRRSK5T9mKzpGZS3TtjNuUS61/z
vmq+7cz7iLC2nJWV1pesYvAwMCCfhNSztmkcKlzUHTbJyUc0i3NNTGBJSmk5n8Cziq0mLdWp1OI4
17XzCT8vYGnm3WwvJ1RCfQmgMy/Hl/mLunFyR3q9tuxj4+eG0CFXconofS562CbldP5EOeUuHdht
pCdbt9XdVUeQ0YlAuNfOtb/nVQMnAvlFgjmGrSTruXKfhX6uSpa8k/4aU4SUAfCrG2MQT3/+EcKp
JMq6+XgOrPrOKZ8vYuUbGs+UMSP38+c4RBb6U6wo7QD8eFB+iny3lU/zZzD/7YJu02TNg5zkXA1Y
ypWa0sKCjTWfGNOtKRele9AiRAX+8DZ6A/cSrEW7RvfBMVMXaeSpTvGJx/lX7RT7SY/Dl4mbD/qF
6dn8fxGXqB4aE+R7OVmF+opvM3/Sba1+l1ABa8AQYPj4fOaXgdGwcw1Jm8x25nQbVBQlnKBZb0p4
hKdUHOYCy+xjPG+gTkZ4765Bw7HJkEvM9jWDG+d0q5g/rOlJONUC/aRMJVE+6Jh5lYb3mPQT6Hi6
Xaga6lNmHT9urXm1awYyHgwn+qYheUbNk+5VSxzmP9y8lRzAk9LdyBl+kCE8Tavm3xZaHz1xRKJI
I7n3kvwOLJi8NpVguFOkhSh4TSigHku2iWbC5n7pZv2wUdrHlvKJLm4armuT3AijzZ+8Ni+Ori3u
NoGnf3rJqCipW5qKpMB5EMNWc76Pzyf9/POFZu6xTaRAsYmWW9h+9ebm68QZaIanZDiHtfHljdF7
EbviHnRbr3fanyqKPICHfgyJOwDXn0zkhg6VEmUefpeoNCoW1jiGuwfuDOEUY3mXpNRGC9ZyTOqN
Py5Gv34f6xhVg0WiBYELK9U3yQHxGGzY+X22n1IqgKYhPgJyNj03S0EuI6qcSp1TbvbxNyE1aevY
18iQ53m9xbBC2T/7HHABdmAdy1F/Kozg2a+0b181j/NtfK6Z5RAgOgyQFsy3j0xqyVr64zEGgreO
bH4LnFge00TlVgIZReiQP5gGH0icqswDctZJy2Cfy262L5ixs/IaS7eXxAPBqd/q6zrF4STzF5/E
mnUigq3f8p29hpZPwlxz3o9Juz3YDq19Ew1Hz758p+gJAte2uoe1fKRNxZ+GGih2G/daT5KvIsp3
jt5ibmNAlRRptYewtYId+FalbrLSY+RJJO/k61QfrVUTOUsXphu9Zr/ZCsAmGwnbY2UB3zDRFZAJ
08SbMmEH1jEy1e02R2tLk0+TVrLWZHWL88LdMDj+UHpDbiqNTj9w0tRGV5104afrut0KD967NMud
mWrJoUUD0xQQISIlSjdNeUTQf6Tk4nZnhy7guv7qZdpzp/jR1icjKkySpVpCd/W92tuGOpeXYpkw
Wo2mWZF4M4ZNhyBAlvD/i+VQNGAgkYpZaXTQSnrAcdMys0ZE3iiRR3MXD6Fue0fwSRi8cWrfbc+S
+3Asv7pucBEAYFvvquA4IeqIowZc0ShrU9rrMegZYhHktNc4EyEb4QSocXRr2NmXNKSCMcpPMPgQ
6kf5rUoAHzVabq9Db910an129WyRmYB87dx8QKObUPjTXerTWlvWFBgrMXCb9PuL7fdEYe+LskhW
sJbAEXNWt77+yPXgVd91kP7hl1wlreiNo94Zt7qHFeqq6rrtcO7ODzkdmKzKuQtrSrZJ/e5Gh4mG
daN/g9kFf5iPKxBZxd6V6gbMPjq7gE13IxuG0Xy0VYKDir9MinWsw6ztac2+T4Ey+nnIemveLMN+
rEwiOtx88BYj8/G67V6LKjmlJs0hTdbKqtKUt1x6QFrMHIgjvg4f6Okv2yk+HK/KN6VMkTeRD+KN
BHITYYgbOWwmNKEG6YyxFFM3Wg46uhNY+s/OANnERhlCi1kjbDaEpKn715wwK3aW4A6kQjpFn2P/
nOo5xk8fnvQeGImjBhzQExNp+4j0/zeunRVY3HFXRuWxtEF5OuAtUUCDHLOr+KXom5Z6IewXbn30
k5Z+YeMwbjbBhtfb8Fz38BFC6uy1HhrRzi+nrysCfZqRAM1q6w1fnOBaUNC/Ongb+i5+p9gwt2NT
vij0WccOb36ZvRmMdDbo9DbI7mh0OY+691sipjjloY580O6Psqucl0b7cAr9t9lDs/O94DNQe+0M
63mrja5/eQnScTy6mEsqpNdQWGht6TJb1Ta1t9f7iAwoXCLG7aiN9n5P/TZKzdmm0n9smALAUShW
nYRlXghNXaEuc/DMDy+NAK8KWJs5n57tjTyEEICxjciodjEUoj0LHMEdmu4oFAtivpCLO0Z6krnx
1tPDIepg6gtVjEjgNA3QysM/nFgByJbU9kHq3ZVQMLkJ2EUhCKHk6LKPJAfNrhW08dSIwbKffUNa
jzdwM/f0xsJjX7T8GgG09oJIPZpm3NuoNrFtE14NtYBEOqqCLAF0z/WLeSRST4RhwuIPzTVdDG1d
mc0LQWPmtrIgauAlXAPxcE82PSLDl8W+k/kzrbitbiC9tYiZXyauRkYlWOttY3cVAOtmpVQ60DAJ
QjbMmNyrdDsOJQTetuUs5OaGxiI6VgFRP4jitQ30RVQ8ILdXueORdKdAqYRV1u0k8fX/Qa797642
nWYL0iTVELYUxt+8gSnnTMciY8E+Hglv8BV+KOPJMHuAErOCfuo7YNNboqcglJjo91Wvac3mP/wY
1oTE+qu7TlenfpphMaixASD9VTbu+EzQ4xGeRzlVnEl01kLuCOQ1vYGA/ak9ZjeWlzCjcSvGAWnD
FIkGDTkiDoCpCLa2KegqIQSarGvzu8de7BGDvSg2emfD/60oRbQZzOgXASrAq9HNi2c3kusKZZfW
vbsyg7MxsASXHrzMMb+DIn3Ghwwh4OxZ7Kxq2L7IF4H3Oepl7umI0Du2icgvXrsLwnq4eJAxgqBM
CZrtF8BCd20Dk6VXOhNZWGAehDs8N0KlXwVvdBWSUzwb1eeabd5OhAXdoY5R17yvCCaPptN9Espq
bYQ5vPQJG3LvPSWr7sdb0E4T3ywN772SehR69mL+wVh2X2pW2oWe6e89Rvof27FMt3HFdO+n+w/1
MO0NoDOTZaAXtYpRW2PYHAz3ogOyMPUXwmlsNG/xyCT1J1MSI16bNX2qd0DfmivY7huhql84sU5B
FG5SEDYdI7gtL+B9E1DG5x1W6OIjw8P24xuxbN3cytPc6pm3W+Q/Ppl+9R6nxsM8KZp3yUHefg6Z
+Ji89pBHvshumatQCoz+MlO8UCA53LdWczNMcSVbP/lDQZm7jh7h9PkpU/EazK3IaexQTVO7eaM+
O3DVyQvSZcecYnquiuee4fy/hdYpNEoa9OWOlkEGD/8yGxVmoNX8Y1dWtw5Lk0KL/hfDSOMy/3yN
9D6Ji8CszgZzom5VFKX/4fL9N9IcSiZy9TDomJowdLSzf71sSE4IWIpaupaZpLEzXbFaZTL7sfKj
gyy/l6hOf6g/ZnMf6sm4Pbl3mOHDvKmNu9bk49qX7tN86sEYPjqmW25+UBO0hyS324U5XW5Tb7V2
OtbP9Jlc+fUMsIJb9Z9c6OLfHSTGZB3BwQHlxTDMv7nQa0dJG8tM6AROaK8oxgPoC+sGxZ7qpWPb
ERmlsppxJQSmbrseN1ktjFvkslLOTX1l0J4rWqmr//9dSp/+mn+9SRmWykSN+5RtaHhJ/vrXliCy
YaN31spzs2cD3tA4zX0csj2xfOQbvPP9pWZSSCGBLn9qtYUhgJpo4sjxycxdizRjTothe594uBDi
78mgOd9p563/3F7MZfXQ+aGOapZO2NxMmnsPgvAcz47YtQPnO82/2/8IL/lfsSP/FR3532FQnoM/
qMOz7/p/AYRSTK5/OJz/BYXyFHwOH//KoJzf/yeE0vwHn5NpsG7ZyANQF/9fCKXzDyiTqqYKgaWO
7uzkNfoTQqnr/8Ahqwp1Or9N3RRY6v6EUArnH6x9LMaGNAxk2ar5P4FQ6ta8Zv7L6crPJiBd4vzn
f1NpdfzNQG8T4B26Vk2wtzNWGfwWMQ6++jjmgLe1rCfs+SvK6poUWlEfAn0Cnknn2oG1L8yWJibd
Y88xk0f2pMlja7f7ugeiJID3ra3GiV5D5lWEaJmXvs8eB8vrH0yQNAy3kciUPdHRHmUhGkEYbOZ1
iJidi8BCvJWb3akz7U9V7/RHJ4tORtWSCKbmXxpverIiNkpEoL2QhZHuSta/w5vbRvbS1uKLrwJu
spngcePBlQ6I+MlsS3EureY9K131KdRCiz2Y623pfXG/jsRuSH38V4mPOSLEvGexX9ai5sOxpACN
jbA69xHn+eMYo54XO3I4tYM1QM/NaSzBn6SfwH3Hnrz17cPouPU+IeQKEJdlLpHpaRvFcdsHFVbk
A3QNWj0jhiZ17MlVII5rpZSaJNZAy95GQU1noi/7xZJ/lZS3l5DgTqSa2LmFRdyEScW2b0qr3kcJ
mzLG2rSZFe8FnKG68h1uHQXx7Qx14WRFgx1v2tKybonREQeBXjIuW/Oi2ChAjbBUP5GOr3En/hrC
pHhDJrpUpRuDgpTxMa0A5wNQ/og693cXqekt0rDj1xUaxl64f2STW8WzBKFpgyIOSKmLK6aapWca
xUNUqlMYt71JpbtLjd5cBfQRlpYTKusuacwVSbLboUjyu+Z46aG2x5E8UK9bjU2MSQlo1I7m40ca
a9HONpQv083ap47QCxtWyL02smvI8Gw9S3Wc1i0eusRmTcp6xIJh+ZUFWNwhmAeAk228CkoDJ4+C
d20MFXYbE/6y6NIJsN9+WN6+yLxfiEjGE1N6pHG1luxCu6lRaEWvalzma9UXRDRnln6vVDW8lJ19
Sa+1qQ2v9rBtoB5fe9N8bARXQVIlC/bR9dlpaEP3JEiRFofZMS8VtFKRbp4iiVfYgFy+owV4s7vS
OIRAntaUcyOcxgphuJtba7CNWz9utBWsVGSkRg4XYfCe+trv9n4+ccWTeiEsV+yEljQbkmDEroFt
8apo1rq0E/nLu0de7qNnytIbgOxbJlIylQcw1D7YqXdaK4QM9nFzC30pkA3lX0qa0dpJaSn1JnrZ
znMes/5DgnLfW4bOyFW5tGpvbEkcI8EA9xRb53sdGNUuE4a7JTR9lSfqnYLFv9uV/6u1c//QNVl7
kUxrLrSEQk4UcSGI7relV8F9zHFpwceWF5qM1R4AfbGjri1uES5Xp+0+cCjUd80Q6i2LvrTEV45t
htVV78ttkBXVIfLUh1aW4SGEsvREtEqyUQbRr4PKOAo3kTt7wl3OD+yToD7Vebps2OCsvaCvr439
4pvRcHNHs7/hJh5ubBrLRRFhnVI7a+1BzDzOD27DMzXJlGXVN8R4kWpxTKwKQ1xj6nRrJ90KEJxr
4JftYcz4xYCd+1FARxKXJDQ+wyVW0quPwmceMb2GZ+xGZdyfLB2+WUpbHZWIYx7mw9KM2LInAgVG
KEFoYUO/KSb9jCzgT6H6xlNWkB3s+06wJJxcAbieG5cJ07Ac1PS58XHddCAkoNbAwj/qFYS2+dBF
4H02nGzVmE6yCRr7dwOrgQE2jsMNcVti3LVBd9RzLT7b1Nrn+ZmYDudnlUKNOhkQxkBys5WDi0+g
coP6CO+HyVycnhyG1wAZojjchG4SfGSD/jujL7HUGyukYabDSsd7cEQ3+YhWqroKj8I/IAX4RDCJ
hWCNjOceE/ypQOe1bxFLLGsGFc8e6aQLK3zJ6Fs8RUHULYJetT7RPaGeb56lp5eT6TI65SJw9ros
LgbzmRVYf/PuEQm1tFAtTuNR2BQGUyvEBe1lQrJfPK9L9uPovcxHhsyanS2lt5hPDqW2h51hAlJQ
uSeuZFDjJG0zYL5wI5ZZy5eKUS0fHQbix1KXTA2gBGCubS/VkPg3AjD8mz44r12NgSruU/us1VPW
dmY+tGoWrHpLbzfkrRsP8wON0RJeRj/sA5JFGKoD8Ep8qdySEk5W1ziMOkTvPcyvmYGOxK+vh7WY
2KEjkRGHTpU4fnoAwU7n3ecj1cTFFI1avjW0ZASHylRoP2raAUkcjj7JFVqK8kGaubWhfmxWWjfa
G8KGiIgBNYN4P9DfCtteV3GX3x1OVGy6U1iRHVq7ITe+a+qlnysgSvtm3/nRkx1L/2T0mPo3dkg6
Lu+N17blpjDJYncdFTqSS0Jw5EWpfJdkVbj/CS3Xn/+QYShaqxbdPVbZFmNSDHY0U/WVSyrnhl22
vAFbBm6jldGTQxbA0ohD/ZUaAMdMbwwfOukwpbUFe+Tc5ocszjCXZTe1Vdzr/IqWn4d2TE9ESdgn
OHDNts7zD+qFnk1I57angiCl6taNdBxaXZeXQNS0t3zjjyZBt+JoOixuuxOfOkE3q5RTEm6PUF7Q
M/F5GMww5kNYQJL5uxOc5kPEhkdnMHFe285JEs3+OJD8urKTdtzOhxln8kE2FV4KzOElXd9TgDzg
brBYLomn6w9uZj4FTd1f4bBEL47m7Lwxth7moxJKkFlY6VMokvY5NDfzqwSZKUfwLXe6+3fApeZn
kKFbq2SmPNBRSw5BRZiRSUzJe4xdpAl749OIC5ggte5dBZDIE7d38APTlxYn1fKGz7YlEC1sneKk
MEcpcw+ztKJs6rqPwTeyRPiR0j+pLT65TKrde4yZZGSv9WWheu+LgCsl8MjunAJ1ZFt1+y7u7ghf
q6fadh2Uk4269oux/QCM5Klj+ysj4mnjlSCIiW4mf42bwsIjO8DwyuGNLIV6L2JwUIhT+7dKcAe2
bc84+4Won3NAgvkYrQ2cB4eg6JMT7k4GW/PT+SHJovRUCvyavjei3BiZH1lZaTDKMMf1z/E4yS3q
vk+3kat2mOSS0GI25n2lRolWj3SwteUmHjIF+4GE+OEhMdr+PqbWyaxM5RUTaLxPmG2v/F713kIT
oIwme+042mr8Iv1vO2G9Vh3l5nIOPmpVJoHUkXgTViQ0kBYTQvqJbjofNnG7ffwlm5y7HX2oJcST
dpuhY7kQnrUoXKe5zQ/wydpb0U498V4Pd/NremLig1T8camoxh/gWcer6TbNM1c1mNtIf7U0Nzh5
dhJMnjX9tRHxsE71CpG51uuvYz7+gZ71//lF0gwC1oc3GebuO4D7J0yUyh9Gjm2gceJvSG2kwBkM
VgdJM9VvBPTEVUhYKEIrQCa+A/4NgEUJFst3v2SPH8Dz9RXoAwzuNqu/G9UvtY/epZaK2CpFa75A
WjgwvEk+I/DhywBh7cUZou5s1bG1nP/BaSMQbkX5mnvoxKV+8Af8DeQ6FM+hg5E1NAJUoNNhVkXl
BdHm23zkdHp5y6PwNB8FXdTdo7pYJVEXrctRBTdG1ARu9fnRcn2e58hbOXOiY0No4UlG4s+Hn/f8
y7FI+wOkJC5u3qfE9XOIoWSt4tfM6iGPce4xLVWwjCHG08yr4ZbWdX5G0OLvpAirfRn41jWfHgRk
cXJjAMDyeaXco9vhF8KXHTgb70WFanEwvSJdC+kNv2w/xZ3mKM9EmvB6BRgybp3hF9SEnU5/cuUX
lrYzpY53v4zTTS6L4qPfWU0ZfxDEhIvJRHpLggKhM5DJ5n+mEoxJQBxx4OdCPKShQndj+rqSNJ2F
O6b+TcLNOpPTcCsU9yVsguHNjAfmVLmTH7nsh7foWSuD9jHXvZOt4xrp8zhgqhTYj32OK5F0PvGH
IE/WAHX+CneYjZ5LOnZXehuuY6oDSwxbelT1qmrwgVsiTNdGZ/s3QnW7jQ/+aDkfhl0a3OZnapvd
Hde1D/PR/FCWqrI3Qav98yVf9bdWSZZ9KQo8YK0wXyyNJb/EdYjTJzNfAgG9j/zncDv/q8oCzcjB
lweK5ZvmttnZ0ZDLmvGU0KmXUQTNChhi4gvBDDDz76nfV1eIEKshg9CNotPf1SnL1qJRVXYeDGfR
FzcogtWCAEhWg0oRJa7yAPpy6aAp1jvh736OFXxHm0A0dGBHJD9CT7njDDlVkIjOQ5BUV36h9DY/
iAhVRaQgfKjS0j3GqbtXOrTZiybvw3OLRf2cop4qayc+zi/98/X5mUKh2XkkdjtMUzVVYURtENy4
COER7QfL+BUwAbla05nbSm+dQJyr3mmWpxuV9eQI+Hs8zs9qZ8CG4DK8mHAOq7/9w/yW+QEDE97I
UPbroYdZheQWnlPuj2QP4oQyUuJA52fW9Gw+jJuw2mml+HnH/P6yCDz613r/6FV6iT8zELt0OsQm
mxyppaBDEcpZLPuhOySNjK6k8/WPREXevAgzhaoxgMxlFr+qmZotRFVaZ7MNk1dQElDh2Zoqwh8e
AsO7zO/SwXwcCzLrlra5NLAavUYFjn/fDbQnDWE7fj0ZPUhwYhs6fO5ZUBgtrZHdvYxTfw1eIn3r
nUYimK9c7Hiifu38XTe9XJujdeyxci3nQ8y4yEkCl6asIdO3Igg23CCjVc6WFQQsY5uqBhrYJi+B
OkZQdDEwTEfEEWhXK/ee5qPWtupzOTDx6j3h4MULtA1lEDVW3Ao0E6O7seY6oWq7tea542s9yHzV
Ba59CUn9K4sogzHCZmshfTe8Mq9ZhGY63Ezqn5uV3tumIXtMM+LPSbiex9ZnMOE8TerRMxDJ/jJY
DE+9lK09Q8Gl0oU6egO0drpbwCpIsXSFWseJPD0Yblxddb0adpEL62Q+9POxQoqXIYnw4BvuZAyA
V409GIVjeEsSxbwrFjmBg4LBKo9K6556XXsZDe0wH+HkFIvWCyVVdRSdO82IzoimPmRrjluuxOj8
z9d9FG5rdK+kV0UoUIIBYLgXslEd2i9C7B4hOeUfuqHnbFSK8clQGfRrg74ufVVuG33w3pJRey2H
TL2lHSdhIdRdMurKa5Rqcl+0GC9IofXeqo6pvoA0iiYqExR+aJ1LYjfOWYVNS9gB3ToDCgyXEivl
9DA/m18bSnno8jw5CGl9FX6fH/iMxL01IPbUfj3stEENT4k1Psy/1/wbmtQUO5lVj/Nv/8/X52f4
+/nkEz8+darod6QOQPpzsH+krFchDAH/UUsxpUdJv+ySfmCukAeXxOqPRktG2vyQZxKvpluSO1Ag
EjVALy2cwUuYDufSWueFVBZNpfqX+QFyc7Jw/U7BGoNzcX4gX5FpoN9DIxRheYbL0iy9wujXwrFU
IEHIHAUVeUEe9VWKzLkiK1O2sHDaBaJp3iGdKkZokRprg5rlbJ4jqP/nKHfqM9FDzdkeC3OyqvJU
88w9sfbeYX5nDtkY21699STdBQLy7GNhKfLnYT5UkxDeBLXORzf6+uZvb5nfXDVey5LESmCIzr8G
Rh8cNGqg+ahPZGIs5qcNKDLMpwMrH2+jhdBtQw1PDk0tCyWxXx9MOJmvPgMdySDxrmmduFsZWPkm
wDLqchcbO3wr8yERo5KYNrCiRuS81XqTPEmYZpugVYzVfAg1oz3bAaJ0MneeoumhRkU4Ium8a2A5
DAyCV0Ud0ZQWtrpXU+E9KUof7nqPkR96nqnzivCxZY8xLJqSdkM7fHL/G09194eJ/eep95kb5SU2
Ns11wxeUasWuLP2BC7yMXoYqUYgpjNR1VynePiUoAmMfidF1JhYNId/Ihw5D5aqX1I7YJ/bOm5Rv
EJmSRQ7tb52kYBhGo4DhOHkMR604epbZw/hm7N7YWGPiKXyMzLMVNauFhJ3erkJi26q0wqn57GU3
IqqLhehDbR9WnbuPtI7S2loMI3fFmuClVY06lKlXXj7YKSUMpp7u4PJDKjDcz+GujirjXCDZGDsV
aVYIpcIwg0Uic7nTdBeeF8l+ayf2l0GvOKdxQHWWjCboHmN4Uw33m7BLd2nmMXPoFa3oCoSVTUBd
m1ZH3U+A/2T6NrfoE2htDsOeTR2oywYbva+wvQB9c+yjrF3z8W1JhLRxc8TPGD/jPQ6vlShD9+TU
+nuumcmbMDMEcq4znjvnMx11/9nMv4qgSt76oELmF8GDkBX1NYHK1aE2wBgDpBZbKZBt5UnSHxP6
fmH0Wuvsf0sNtFPpRcw6Q+vo25cohWHGRvSbVAFWoaZo16NPCVt1Ol/UvFrCwI89BDi8m7XZVPXF
z36To+tefAexfVupmKQ8Gd/4gJMbki11MxYAVtCAMp/tVnlVFldwKeGdPG2Ur5b20gnNQcNermSu
tBcCv+JDTStyEWuHMiWViu5ACXt8yRWHODeN+wUqioue8E2LojjlmfFo5tq4TQLqyyCW0VqrkRsW
af6oVPULse0BEj1d2TiF5PZkOEvPTUIG60a0rSP3nEYjXdjeOo05QlStEfZWLfoPgRP/wTRCEjzy
+CHgkowT57WIaX51UUvQa2HcQsX57ILuBROzSnPMHQ5RbVNsgHehZxB95wX60pjEDxXowbIJcTlh
wkU9nTkX1TFCMJFRz0lv3YgnYmbjfumo6vdqpK7cWkcTIxvMPKRbL7OKFVSqHmItvrWj4jHQ632n
xtxhExgqOLqzse2XeZE1QLffDWn9TvQ8P2RxuHODqGeu2mBMohOEoKXbuNUIiah4KjtOp8BSk0sX
6w9JFSTbUcWNG5f1SwTXFGlxsdEsBbtRJWOgHIwyWB4Wfu3oVyX7gvBr76SRvdBFJCXUQCjAQkU9
XlaApOV7UtfqrfUCZJ4QM4nNLeILtYqeE3fji21Cxg8ZF40zQo4wQOy06iGwEoD2YuxW5RAcQ/Yf
aIN8BGbgOuiY6Qk7mBT7Se2vKSMn/bDlHj3bo5E3bKqKWwFSoWudei1NGiT6Th5kz53RfbqdPxAY
OR4ZM3hMhNxyGYQqcrOxPo0QYjAPWe/ok/En+F4J7abbkoMkiPi2ooWeyGxZdcqq1Lt0mdnse2j6
num+7JCisVP0ikVjBf5NhGJTp+YxQNrcaU6C/Bw9uSOaRRrHxUSWYubjdbsWfT9Uh+iBWR9RPOzC
CAX1Njgcs6VtFOhKWsJBwuKzatkUlmk1PmXd+Ew3PLpExLU8KQFG6zI1ID8HxCyLrr+ooXYzEmfB
XSY7xf0DzdOtDvPEcKvgQUDywonNAM2IIDS0TIHIuD7bZgEKODHNK0yubGAshmtm3zHWpN9Qw1UK
s3PYV+8KahcuhcTZ9DSxA1veAASsUpEr24Z4lMCylAMbzXvd79U83CVNnW3KcmQ3ZWBL7a1vst3b
q6qypZIGMGYSTlctEm2MyVxsAQ7aqBAIfzYVZG3sSlBsfF9Ey9FTqkPCppjLHdSnOeob5mOgoY32
6DdWezfDmsUwIYXVTtR8m1UxEAHNeIRb1F9HxxiI7nHsfebgpbVgjbiN0Gj8eg+GfI59cN40DZ9K
n74FQ8KNApKNNK7Be689ZQkkYinYL374vcImVS+Gx0QD9NuJaFNnvcQnvWhNvX0gVEMsQrYXeRi/
OlDzj4rl6aui7fZkzbfnkCHohoLGvTbFuxp0BPmMhf7YG8iPM8S2qSDjvfXEa2YQBBTtKj1pF+Ah
opUdd/gYCu+583C0aSPG9k4gfLXSXD1EFTSvxh43jaK572yLUMAVv4ew5nodggetLHFI1ZLB6QDa
0moeshF8hAvceK8M3moskFSbrQqnyxZH/qpX1VD7rd34mKuUFEFVVbhnl9TsMC1/xeO0YjQVgYB5
DoSjKoAybBpCaq9kalw1sxzueczWNAjcZZEgh2jUZlwVvRWt0Do8WH0Z7xvHwk7/pKbJp2DdxTjK
nTks2G/W5vtkUUpKUOK1l7vbac3xYnUdR3my67xEwesp5FKO+WQJjjANcIslRwc+QKch32356Rzb
grDslQvE2e/4jMsVYs5dWsJiDgAkoQ+0FnbWPbdEm+Og+m6tOt/oDsZuL9aBfxrWiUSAVWB6ydG0
472v1g6JxbmxqxiGn5kegmTu++E2GLq66lORPhlMNspKeWGoYntDce2jaFhmpncKFBF9hz2LmzSa
I5m/+I9iv98Q375JYgXbvpa+lb3hvaLr+ixj9+74X9Vo2gB4+scqx92j6fYtRT+91hBsbcNIai8D
UK2l1n91kSScSwm1p6HFU111sMWE1ZVbL/QmGxqlqjJmHSI2Dt0mEtzurXXBss6JkF5j6CQ3MMDI
36pI22YIQJ/aEOviUBz8ShwL38HiPmZipSslKR5+9EKgb4EC7sVheH6syBJ6MemdMX4LVZy7Jaqz
guAdGTX5BevyBEvZeLTJGNE24pJHpBWwJYuxrfv6/+HsvJbj5s6sfStTPh64sIENbODA/0HnwG6m
JhVOUCRFIeeMq58HlP+pT5RMje3PpRJFSmikHd53rWeBQJv/sE/y+bV2w10+fym8SJytwtzrnR4e
W0ZLTVq3WV21m6ChRxznWOxdzTmzKyqvyG7FpjtgPU006xT6A4hRuhkH3+mGw9vvPMXvQhrx60Ga
IOHqIQNsGhxAcxj7BNKoC8nWGdP2UKrUWY4pfR7k3LdOg8FjrGjwqom0qri2mGmsR2zzC3hxOsM0
li8QrG50TPJ7GonGrq9zh1BQ85HWe3gsnSLZGH6eLlhwq+vcab7PwfDrMrfo8BmE05dluKLTyqLA
D32iazvtqOOp2gxiehnJDS8cxMHljRETg27qXkWzUcODLhkakce3x7dfrFprj/CekLwORb1D7QkY
WbOvxyvDBEMHpImbPuO+Mh8sa15ze816SIHyqvHkVLKAfRdfs0qg9m8C8Hqrkr/9rqFwykM2ZYQM
oA6xa/NaFklwT+TVuWyZvatianFde811bj5rcepex2M4raZ4br0bzgMVufHKJz9kLiXklK5ovJjB
rhr2RtYat/wJ2mjCl7Y75YzjlWPn91RkP0nZIVbG11a1MPIRSYxUZQq5zVLYT1Vg9ygDPQit1QyS
wAcyL9daFKAR7mtTvfqkP8YEAJxLtR2M6TWn5kmvtUbcqAkIPIlBsvVYb5tOfK1rPFXhUCx5q4Zd
0l5ZqR/tLPwuuonvNKrR/xpGs7DTsrxPsSepMb+lJ5/s+89QzQn8LPGeEHe2aAIaYyHWp4CKGSin
27Zy02Mk/HNkmTdEC+OUM4K94ytvpQ0htibvOYotQhk1clJLVJR4JsC3qtbGKWu/RHCDTqVD87oL
qmHZaM2LifwSxERJzIq6z+e6jYcQX4mBqqM/OUuP+eLYJBC3vNG4GUPFyl9z975RPQZeDyuoygug
fpO+GQaNP5KfU7314XFpt+YE77sNok+1aE4mSB+sQeOydPoZlJ2fyrS9N1NdnZG9PZLfDvwzEM7a
spO9WZlghVV8h0nQXnsuNet87JdiUGIz0IxmSA3TM/r5XWgN0arwNQv4TVHdkCe2weT6JR/1ZB11
JrbLKj2bib3tWjXs6YquAm0EUmqpnZ8VtN7U8DCiuL2KQjB/iYeAtWfjuErL5kjMLPsZQ0abtFev
g9GDZx5S9AAQ5ayZVByX03WPl0UCiWo9BiGZ+9GqNsKHMcYgR2PzBg0PzMecxQk+4CBYFDmVS/yL
+cJ2HSARk7mz9ZmYYDBB5R6MXd3e92n/ydXaez0Zo5Uf0OyDSquvQDGqnTWMj33adXcMIt/YwF3x
/JpHu2d9rESIzMeKnkGxHy1gu7i67/gAWFrdolvUnWRflRcI+TugmOhGGMbHY8Bq4oT+bGOnQX4H
MwEXlaMhah+TI6Sc3LPGh8nwhnViWq/KcIwFElVy9Gg8k+fuLcPUFjfYFV5wboN3YrheCRLnzt48
tVL53vmQNvCNhjRvnI1Ke34T9oqdkFL3yjAeh44t1pTKl9rD+oxUOF55CBniIgcyqut3c4ts60Br
E23pUkaqP8VCE0S/MYKSi5JtG9s/GHnnslTWPuU8eKFFfmLd6sehEcQVJjHovHGuBJmt2uiJRt2L
fJhVbLM2dL02XdKhBdmCAWoxNEDc/Cw5MzZrtM9QWkSBmyyATFWrLgYDXoIsYWEDKIIkwYulxie3
rdoXlJmnIXjVjUG7tnPnIezOmqTPCAe0X5RGkK9NKaIrwt63XttVOBrY7w559qUOw4aV+oApKIlp
ABnV51HRjKGMWcHp06sT+EB2CU70STRWeUyD4IoQX5Z5VbNMA91dB0XW7TW9T1ex8MMzFVIXpYtd
rxsvzz+ziDqmSRRcUmV8LZtMp8CAks0pFAzFfjx4Y6VvIOSbFwLqUXJlWFLd0oBmO0Lkb291xxvv
yE8Z15Y/PFhDrNB0i9epLvrbpIYowTJDfzFMGKOdMC92aa4MDL2GbyCLA0OIZWQU99wnKiZBnHzr
JiJ8w0Jc1YrlRhBqManOcbWPAQctg9Q390LJa0K5cfF6iF+U3rwS8XY/uZGz6iev2IYdZeyQwXs/
YtVDIOW1i0ErPocSan1AryMvnS9li8uTm+BWGbObGVzp4XAoBuWuu9B/7NS4ts3ExEsxR0wPJaWx
BmO5UbUrV5GE3LNDYujR497asp/LD6z82PonmsgP2fxLE1zKJFuQC33GGJ2u3Cy8p+yqgp2JZXzv
jZmYPbP+sra74oBaDGtGRXbFP39LbTNkEQunFp4A9hi/uetp9ujFsaBaUwGxNXr9W9TB4p5M8pKh
cm3wlhidPWxM1Y8XDaDjVrcQmWmkLiSFGCGtsaL08O4zxUL7MNt+m8tuVY+lhsbm///SKL/CDKf0
ZS3JAW3tLQP3HE3i+3sRlg7rvay7nQt4X2yMNjeFSNptXcWU/lIynLyyp4mRNPdk/Gkzfoh1WU77
eiKC+7EhAXYo2vKrsCx3XduZu8tBiRVtlN/0mnYmDgdCkufvJZujSrAocrKQBmwbr9jWY5idyFFR
hU1VksrmFdsLypnGtI+UR9+qs42HcQksRwP5ODtGHce4dWKLpRJrJs1f2z2uYhxVeIpyNhTK7oZb
RzPHJe+GQSQSLVlvYoC33GjT9OY3F8+Fqix160ajvAq45QlFr71XCedmdMyUuQbKSxRl/Y6tJheg
HGKsrkl8x0hjk+htYN3xZLnsBoBSQRa510GVkf6KNnjZpqCFRJ/aN2+/QGq7IAZF6WC5N1Ib76CI
1MsuHO5sJA17N7Wvaos2XBifUhXuOr08Il5iccNec1kHqFHBkC50SoZZU8PbIbycwjMoVjQPx5oy
gaRizqKjPyUCp1NcPlit1t9mHQ5wjw3VNiRJnppQee2U8T1CTE43Qrexo8qPTIFWQkgBdCUyTT9E
TvzVy/TqLAtUYPP9DEwT64Kubym7JtvO1eVDKuiKYYt90qKOZk/WXAcAQI6h0A2kgNbXPJ8lX9JM
qHkUFLWaIzS5HhnOcxRhagzIYN2OBbyyfk5F9CnXO7n6bsYu5N4qoFYTwDUpIJE6bLWCcDYfNOWx
GwGJZL5g6q5h8VAdj+jKRs+ZatRWzBBYfRJPk5c7V7kYtfuJIsEa9aq5DskfZDHmD0srA87vq+Fr
5xlOtexegykiM374HNuxiWuUWNh+qL+GSBNWpcdAC5l4LSWXn6Sf3hUp1Ds1IhOzHw2nNHdEflMZ
K0S8iPox2vp1QwZu6n81prBdatIjaTUtb1XdZJ+a0nypu3Ql9RJi44gdT5nFXXWK9PllNTJ2hAVK
vr4FZ5h8FbBJF1XSeNR6cZ4OJkuRYOInJR7clQ4aaNdJ+RpaXXD0I3FVGEb8QMY6E6yzGupcWwxG
x37Eb6F2QHKjZA21W2ejjm6G+UHXrXhtpwVwzLZVy0zG7UlvGU1lWT7T16bjWWsvxWQT5sPaRQy3
ns/+hYL+F3rg7c5I+6NrxAHNW2eDobo5TmZenbWCQSWroUVkVDh48UtqNgyRVd1ttcy+YBuxr6Oq
X1PRf0ic1NjYZlGes1Avz0TEA4k/dpSuFqRFNCRhDfbnwGxpAEy+OMcm/R8F2AqIM5KbwMjGa8YC
GtaWtXc1wbpENefBTpszTafmTNLPqWYzePBB/rGCx/GZ4ZdmV7mjYskqP8j1JWvTby5kipNKR5LH
odTYTtWtZMJ8IgbtS2iSzRQ6hXkObc01kDTifDIt39607ePA9FkPE1FBrcAJ2i/R3j6HBV2zASxP
NZoGeBpjOtsCR2aLrn8xS+zZaXj6UwiYYNcZlY6EbPraMcL9+Krq+TB6cV/q5A/kWBvXcxe4N4Lj
hAct/jQa4Xg27Im8sdKTZzVrPoeWLYIeY7tLePEBUqKsTq3onu0UFe6+4h21+uKA6+m20WyWcymQ
EOqG1ATspl53jUK0OrrtXjflJ5Gn8VnVQ3GFtZUNd65vzQ7RIW3QTUqTFr0f9jmvbL/4Qf1dT4tu
S/g1yetV0+6R3zEuV6Jdo8jp19LcZxqN80LGFSz2wmfaKo5wEbZTXD8k6Cl3qD+bRwcHI+uF8rNF
WjekZD5ZWdPypTYGKqmACtLWZXarGYl5qHPS5tIwRrIiR7rKAzqbMqkWqqLdyqJU1qnYwqEjXFsL
k2XYEBSgxeW9yYioAjInMCkdOqWGE2urbM223HkocOdgvIuK70SBoDfkH6EV7xp0XpvQ/q7gqz22
jUbKauIu4sZPSeEwA5KdMwcOnnHb6GazZZnW0goazrXQnkarTb8mwqAGjFxMNkhiGPqeApMlpJ/F
BOeWQ7FSbtSe8ijamJUO5d1jA2ARv33OUQ+sGoP8Vs0bdg3LVF3iPMWRr462M9K8LPDUasu4x2nI
rZUHzcG4OFIJM0kF7V0f+3TVFceAeWIWgJDtspKZF13MEBSAKxmAURLDn3fS7KipIboMljtsAoec
DWh6FHtdSnoTEuxV2kI9nzrnLi6Tm4nBCS61ex2F5KVFXoO4mNhdFKjytlCtuMgeCkMOMXZtyear
xyYj9NzhbA8j/rpWrsnIZHXQms19mx0LPRcwtekoWeZXsNQQfsZ7q4nEbaCLlREmwwUhzLj0a2qo
BdTojIxEg+qOWTXRuZEhtAJW1CvTUtGWnWB4CLkWNN9t89imLAcHzlOlmndTZGF/6/tImQxnRKoN
cIzC8Kr0022p90TqNZIu46IbsYkVfYZ/NySbBK/5PYsTnlrkb0sLj2AzEbWblom/VVRz10NHpqDD
gnzUqxA/8IwciZI72GvNBSWDHeTdPSqVeAe66Os4w78Sm46YDOMrZdcb0bXn2PHyG1oOV4WefBlI
E+rni2eGUl0aB/p7mznOCuuLurhK6w+GVGtdSz6Poj7MS/BrS9PRdaPN62vrMoL3v1htQHiQ7iK4
STaqkiDaISov8xkpUtVBuU3ifFMgLb03HaCxvAO9Z7B+A5Mf8Mzdp7JKjzWqKuCs45cyMshAEuyP
KACPD8jydKfrlxRA9d3bj1O2LUmX5mFLHbaaCdPJwbVCKGHgWVbS+kx/EPGGbgMjaIDhVLZ5TkP1
oPpj0VMKcYrI27EyzE+2N6KPZs86ea1/HFmRX5qaNl7qBZRZtKK62EVaHAlnYcc2UV9m7GXrREe+
J0lgX0lw33m0V+ivm6Wva+yxOoNSXbazUsfch359shLragKnuzRydYkN9nA5WtGRlB80rBtN4mOO
3GK6jG2UnYlWRhvIV0gh6W2b1L+JKAOveHn7ZaKEwzalP48IuWtX0DAkND7pkGobmsUUq6A8xy1p
8jpIzT3BKNPKsNz7zB37E7w84wiQacsgdIqtYFyXLet7xULovtG+IXOv70QO+NpWJjFJXckb/gif
0j27Q5FcqDgkMLza70lO1KrInmpq9hfDtf21LAcF4ZyPHcbS3g3sppZ1nJPOlltkD/CZvO4Roiwc
OV0eKnp4mTLgurG468mzWbnN0JCv8EKYGVdDlc2mt4r6tnagSodafZLBtYHCgi5SU24w/j+ZZZhe
2MtZrD24iETYJhfHn+XvsQyW8KZRR7oUW5k1Qt/2T2IGH2ZAlfcYrInvDsh0mB0Uu8bNjNOYQKq0
y/DW0sO9ha/rRtPSXSNyH5zN0CM+ns6IG9NLp7SdSKarye7bM/PbF+YOdQrC7mCaJCrY/TQ+VIQr
VpwketzrvsnaS1yyCkDvzH7HmdpLNpCHrVwMW0AXV+HsH7ESNs/czZXA8cwITARmJKa7zCAUOze1
nTVS/sGB1d0A69ilfV6fx1DcY2kYLgKlxTLIi+9BlodLE61LDTL7mtruQbYB3fcxZtTGfQLkJN0V
YFAeoDXfoExor21Fe15nDlnkgGBwi/DNiuygtrGo3zijtx/AjV+ECcvPAG+1cdLUutjSGaGnorqw
dWKzGOaYjUU5XCF4xEs6/w3Pn+6SPnvONehe9Idw6taRdrGG2r6G47lAELqJDAeMtx+To4CDBInN
5e0XhP1rLSvELdzAdhWhqdkqyZoozJ2TVxb+Q8LkSYOK2+LnJM6iiJ8eDPqChGXkDUv8afv2R5NZ
s64aaFuJZvosjd65qu3QZsxK9rKhCY4iPH2QdgDAtWc0tTLsgG9/FmcWtZU8hKsV3DdBQHE0A5lX
OKDiwq4Nmc2dM8J//SYIqQLXvn4vnS8YYfyHtw9oZ9Mqxqxz93aG0k5uk4wQORjobGljnRMn/qxq
AeUAoIdLP2GdYCnpPwwFpjxnIkZmSny50P0JfITwvZUTOqwfB9ZaVstWqKp7f6e3DvDnrD9mgaNf
JGsyavFsAatxEMsp8NWOLWB5HPXiBKebtj9vDsZ/qh9h7t5GZklH3CC4F2jwFXp2+7o0jGtjuBrb
eLzkGbWX3AS1HaKNLVlprjKeXRjN5hr8YHgXdVP9UActbPuh4qn0mwf8cA9JLMyz8pvmIZiTFwJX
T09vP9qmBAR2JZwXdCvNg41wjGgP1Rzevkv8hyQdKUcmMv9dLPM9+E9LI+CJHy5d6DeU50D6zN+l
oE78w8iG/+3vdn1ebFtIsOu3fznKVL2jr59hEOAjJmM57dMERNTbPxWKxjnUA2DTty8dPIhXZD1V
bE354ZJp4kRa9cuPDyVUcW2L8se5ukXr3SSesf/xkVJ2nQNZaW9f4bzsLzRotCQCtFhFSDqK+vL2
rYZXmKSa8e7tq4DCThBk9s3bAYDY3ctBAW6eD27CRfHaQP9xvbBGEK/ZNsnV21+UlT5L5CPr8HYJ
MO8ikCiyHqwXf9UTKTVx6oy7t0vQhUm0Tk073b59F+2Qv8FQkG7evtsDdiCRQhKf93ZxvSnc6UVI
3tp8cQHkUc2QubFEQ/KIvKS57l3T31Vl6q0YGXvcAoWY5Qrxdujr7nGgXbbMnNHao/8kdSTQqgNa
gYQmOGDWsZ7aB6djn5Q4zp7qt7FpkH8/VgPLfDucpsPblwM77AV6GufogdU7BPpAj4Azw/Xpp1e6
VncPglkU8IdHkXj+0ixd1qdWlB0KMEwwcca7vNeeGjUcgzqKDj+GMkHCW69yaAPzu96wrMFgcsmi
mgZW0V3yIk2uixk375m6ouSfyYd+JgVnE09X5Wek+7QkCpnUPdKc+CopfYBgib1zocmuRVMd+5yd
cUDxAFh/jNigQVwYQGLd6hVq2j4x9INDaWudgULfxiVUD4S+NY2lYDtRaadS634y51khCLhpSD5m
tHBnULUak0fLptTm+5W2ffuSnyeQGMky9aloJs6N11HC++xQOXUnpOE/Hoael0cgFgPDxbORVyFz
i55cNRpFjBLS0lp04yv4KGuBWJdtTTXQUZOmOkrVveoDEyaa56XeBSkQJ914EBQPlgnLhsOU9BSq
G3zbbdy/gmekXTdLXi0B4h+EYHr0+xFDgCLPaWokaVUZRTpKMk/kLuKhdWNw8oCZFMy/fZpF2OEI
wmJY+OqkFSpCNUWkb0j3SDwN1VuSCJC4kxboyXxD9cV6KIFrFY4c9mGv0erhAV6E3eidW4IhohXP
ZMHKDhiHRUhF3EmG2r5C9A3Lmdmbfm4j9gYhOanTIsosKScyqT26qW6dx8l6cZzB2I4+Qa4DeYmT
9MJTWHP81NBB2ReyhDjrgl1MeOKbsvAeQpt96piwramsEwKnUzya/pcwyNaDIhiDuh7UkhC5fpCP
xb6YDCLNCBiJWxZLhU+Un5pfKFaOw7rLPUTTJMfrdU8OuUL1KUi48S3UZpldxMtijL47WUteXsN+
tAWMukg1xvxYM8NH4DV0QD2muKCLvrsg4lfTzK7tNTA0TWS2bKKNw2jjrMut/rMDfwMJunc16tMF
IiOBhDK6LVjScqgHXij3XBvjdT1QFxXNQmpRdqeQyMJwpvKK5GIxhUFzjGJnAnYj5ZKVbrcl/mFn
0ph7sNGt3Ao33BaZWmuD3d0nYRWeErvs6Z32O5JYwxsNyt9qsl16CkiqAtf6jtMkfgRNkO8xgXg0
SmT8CKo1WgexOMYm0J1SS5JHu9CrDdFh2cac3xFSS6J1S5r5NmZZesIwCldmQBHiUKHcB0GTPtKJ
JvOm+jTxREMy9XYgvYLb1Gp2RQtDZGzT/JRaer+tphDWjDN8w3ILvoQ4a+E8edVAE3E+MrvcU1mN
9s3bgQEJrNIIK0mAHnVb+376mDeg2yb0Vh7qyUwBcQ6ynkwm2+NW0O92zlUlisc8dSLMYeFVxGMG
kaN8LGtJtGRgPttSrHXX/RRgbz01KWUGK5oL19NCV1P/2A9ymcW9PotnyOqb/6iRBvDplnm9Rqh4
mEy9WbbJOK2rZmC9lqHtCOcBHOGbvXYJU974NPYftdBtkDzF0y5LgvyRoIQvTo8XoqZ86/TpXTql
/YM5DC9TLewTxJAAQ/ConWOakV4dHGzP6a5dX+svI08IHQMCNkBdmooeeeNdd/PUkKLJOEUlQIKw
0YBV4VNkVmF7gaAT7nVldZepj+QNGqrtaNX1DwTNvwUOueQp/39P+/gJG/IvmSA//dS/IpDMn+Yl
J3M99IOm/n9vR/Jf89VT8/TTFwzw5K7ctq8oh17rNmn+Cvb4v37zv17f/hUSE17/8beXvM2a+V/z
wzz7KwgECsxH4JD79tvTrz//AxxiOn93JHQjZJeSzqCwYID0r3Xzj78Z4u+OQX6yq2BMWK6y+c4/
wSGG8XfayTrsGWVKx8Z6/7/gEOfvfGnaRJJbQijwA/8WOGQmbf2VGmKYSpiWAXwUpokEwfMz5Eam
WjprRzC7lN2OwYfdiHf7l0tx8+Mf+2saM2fxyyEkXBIlpCul/hY7/vJ0F2Z+/Y+/if+2HFczUfy7
KKvSPluJXKMrWxGrdEsTRBjYtyNGrI+P+Q4wxgVSBgckMcBhKoW+8vNptQnBB0mNUSoKuw3GcnaJ
GdjqcJ2R450aNx8f7TdnaChHYPFVpmUZ830s/nKGcipSCfiVWK8+X3msfKfiUw0+PMLi9Z8cSTpo
G3S83OZ8O/9ypLIPp9HFnEMb6zQ1dD7jjU9h0IC4+vGBfnMBTceyHYkA2gbL9A41NdnBBCiF5wIy
+T15j88JemwDigg0kF1WdqePD/cuet40gEBJHkAFnk6XpvPuCuK9l2WrQ07pjVshKZ8kwbqDf6AT
hwkoYOOGx48P+A47xQFt3WSfy0ukOE393QMyhsnUZBFYwBbxnqc+6SNYkz8+hr+elq3Pr77uSN1A
JPnuKha54EMUyAddBQWuRS2UE0VmV1du19xgE3X9149P65fbJm10Efo8akj83e+fe51REuVeDRLF
Qd9s3lbkrEQoJBQ9UEG78+Oj/TJ4SHs+P10REc5T8v65r42mLvtRsbbTYxg0IdUz78eE8wPA9JvB
Yx5nfx495mMowbhpwgdz3j/xwDzzMLZca2ETzRbE+VUp3JnyqH1KIPalfXvMcuA1LEy3E9qVOBrY
3l8Cj8XzVAKxyW9hGq4UnDz2Tas4+fzxJfjl1Z8/HjM8ibeI5qFC/vxCaoOW1NQFQGlSTxattUAR
Ba/XwBki1h8f6jf31qZlxoCPB5WJ5N1Q3cSVG+YKRGzQgWYJaopPFE2r/I5y17Igou/jw/3u5goG
GXYDLjfZefeGmAFaI6U7nJkkaTZh4AaP/PEhfr14vHs2WC3Yf0xoxrtDAK6IDW0K1MIzxLWvDARc
lPISsvNq/Q9n8/aq/TTRyflY/CJNU3cM992xaCx54wTGdmFo47jRrOQ1VVmwJAME5ibtl3XXDdio
dWIjjezVzix98/HJinfwTYYcZc3/GZZtSMn9//lRyQ03TIxC2AuAgY9Tbbz4IPH3Ju69vZVGr8Lw
D5Nf3TMpfkU94a7ZyyV3H3+GX8cjBWyPyd7R57fWfPcIISeTMUtagjDrDvVaidJ9cB6CWj/HiQki
c5oTu9vHjw/661CrlOGaUrdgV0jUYD+fdxVaVKDZTS2KUIfron0Xjnfuyr5YfHycX98P+JS6K3hD
WBOTEPDzcVDXAD5oeBXJHR4NIFE228Xxc0oID+WsP7yMv7ubLNsskyWYC1HVfHdW4I/ipCCWZjFl
+UhGi3yeBO0U2eFZ6OrotfaMbaFHnzshP7uZeXKwfP3758sV1RkUYEL+MoXBNG+Hakht9vrJ2grK
Z8MIiDBvdcJlpP0pq5t89fERf/O+8tAY0lW6zbig3l1h8kkMzRZMmp7Az1C42bUqxBOyhxfcTf/c
avzrkf8374sDh2VeFyjLYX3w8/0kfgZuWtOjiYTiah6lg2kvrMx7AwDjIJFugoZqIgmm3MGpYVw+
PtffPLXsZplFlaD2rr9fIGQldDqGP57a4Lmw4R1l94wqfxgAf3sQC46wK3CZqvfvo+kDFUSZTPKH
kCsQCz6rEDyS/8FReOmZNlwbt9wb6PIvi0ZN9FPT6x63zUUSdbTS19z70+A23/qfh1dHp7btzMmW
yjTFu5tFZwUFncYCTon4ymjp/ZFTtO3sJ8T3NQYpKdoBc1S1cVX1h/f+10GNQ0s4fTauI+G4755K
1AhB22QhINzR2Fb4VIvpW9tgdi+/oZtYtsP3j5+MX1ckHM9WlknKrTJ0990gStde1ugzGURZWPWE
1YIe3Hbimay0A2XDNQXJDRv0u4+P+psBhyGbjaCwMEDNc/LPr0MuzJ7w8E7Roi7XIuofjdE+kba2
nEDzIXpZVF7+bKThwZvi4+THfxjwfn1UOTzjqula81rv/fvgtYmPt8RSiyF6aEhmrf3nIIz+cCt/
d2kZwyFMS4sJ8v37YBdELGUFT5FVHXpi4RzY6WP0zUAfjvx1iR+E/N8/vYS/eX443rzZ4cqadEl+
vrBJ2ysya3K1KIB50ZWD13BQSUzPoT974VyXU394IX+zGHFtriUTsG3qNuuBnw9ZJ0mPbYRFbUOO
QIkyOFbNQ9W7x5j4pKR3r6FDLaUZHEbWrh8/R/OL+POL6iLw5hVVnC+9mHcvKtVez4qp7S3wrN4Q
D2wic1P1H07wtwfBoUvGkEn94v1UbPsp/uV5dxWmJXnSU/oUxPX54xP59YFkt22AV1XAeQUj9M/X
ENTWwOTMBBzK0D4MMPFhhPUWobwt1dv/5Fg8Ii7lEge5/c/HomIh0nK+aF1PxHlml4S6tqq89Rv8
U3+4dr8uYzgjNqZA2h2XR/LdebmRn5nCr+yFZdE7n+Sd7qNdDxHAQGH4brfT8IeX7u0Bf/9I/PWI
7xamzeAVI1hxIkztBF4/4x4ssUJ5e+qvDcEHYcN6eUrWGaAuVOYqfNKKsaFnr4Cakd+1VNaAPoyi
5Qkp28ia2jEvnaaFl77sxMvHt+J3746y2Q5aLPWY094vJ3OYZZVTljZtVP+b0/ibIcDghiHtJXTD
g4jjchWnabCw/eLGU8mnjw9vyPnd/OvVmmtLkkWBS6nHZsJ5f7X0SJnZqOOr6+okXHqJcki2Auuk
t/s0DjX/O3leAQJMH711+0VnuQ1wjtR1ecRTkIprIfzcgW9L8UreMDdmTJhQNtrvWD6N0N0QeGRZ
yI5bpbkPozDbqpi7YXmEGjpopYsilP85w5p72tu4ODzXN+L7yKq7OluMWdsBA/OjLrObrw00unGk
izum+heVtDKB8p6UZv4oBFl7Z3iHtBT3WRZbafnZCGp09NjahlHm2wTXPab93CQswSamTrgD4LEi
mYS5wP0Zkx/C1hAtxSYEPmK9lqohddUcXIH8s8ImZHarUSvwFO47I5xQsnX5QJD4RhR+DPiha9px
3CV9IMLZi02Dc1injUjEFYnlPcnYVY7ze1o6OYvRFQiEov3i+mYhX5qQhuut1HHu+li2Q1gai7Iy
xuk6joBKPDdEsmfEHeW56Ekn0WR/U0RD57og9HG6EEgbxFI8d73egb4gMMZIykVT1nX4DberDtYb
iqdxxFBf8o3SnJCURmydWFt4w1Qa+7ZDB03RARISkFnalUN7jza4sLb+mIweGbvplEUeat+a2Alt
0tANEixHdOS1l1OatJdZMXoY8XKCl/YmfYTksTctEVL5QsiKMS8qkfBhbY+L2vpkJFSScEC05YSe
tG0hPJ9J9cDlulCFVOqraceuHq+m1ohoHUL0rVE5WGx4S2NRCasZnvXUxPYk8erbK6exCkIyCqxK
7Yvdl151wc2CkGxFCBgPxCK1Uys5I7K0E7mwxhi3axWqGohAgqv71DihNWL4QB1/Ru1i1hhfucb7
vNdTgYtAODEh296Q5+5jWVTedON0GPZmh5pmXHciwpJUSlzj6HNIwt1akWemV6VvRulR10sykwil
q8pkXzhD3j+NfJD6ZE9+58NTphq0G1MQw4kO37CEsAU/8RViMY3QRWdVzfQ9sUb6pijMW3fTsh5e
eSBa81fq8KH3uTPaOnnWsynlR3BMFrZPjhFhsq8a5vlgNVRzk6qzpBfRAm9HWqilHzVniJbSvGvB
jykzz4KjkwsbRpEGILGAGylgw88KEUk+AvppQMFmSEO8pAK4BBCuhWTRk1oUQRTSsbN90fLSClD7
ycR2kaVkaUPtg2xvZDDPWi2z0t/3meWYiFQw5+CCmPCVl25dj/d22QTslo56bfbKWHVATkpU9ExK
HfIGnL4Mhynog+JTiTwmvG1RgDpfkw4lLN03pyHQCD0RQYiePWtQwHyN4lhnIKhxSEe2Ux4YtX13
NyooMxs76GfugMYe7bGonOHeCwn72rdW3IQ30tMMms0C3iOcBlzAqAcXKrED8rBFOs678CDMxPSp
0hFNf2dtOzqCKCdDVcjr7VqI71pnlANjIkU8a6m0AbgJq78hlJtsTjkAFZOaenAxet5eDddBfxe0
dUOCjyj+h7rz2I1d2bLtF/GC3nRp0iqllElJqQ4hG/Qm6Pn1b+Sp+4BbzQKqU52N47T3kZKMWGbO
MU3P+NHx2I0OmYWuNT2OwDTqNwaF9biG6M699EUr6t6uTzVCcz3eUem55a+d5b0OHiJHY7afXDOe
nkZhWPI+6xYtfUyID4EbOVkFeIh47rThLrNVxUAQsyrjQ1k4ZXxAWDHRaCcGbEOULorXj/81sfrf
XrX9H1qiUTn9x2V7W+f9e/l2/1myfDt/yk8xfC7/uXf750v+a4+mWOa/2JIZEJ503fNctmn/f5Gm
2Pq/GO3d5tA2MyAIXNTw/96kKYD2GTshuGMKxQvzz/7p3wx++tF/Mb2lp3EtBimW7hj/Ewg/J+t/
b2BoftnJ3H4vEwA/Cr4b7/8/9zNygtyZMI+NeMTByTU9/kM2TrplkDlUq4jvh5L5EEgQOS1BqhLA
0ckzVN/7jHPHtxLzWCsLakQIYqp7r5nmXSGHU6KqRzcBKm0XxdtiNW+AeA28Uf3HoKHeToDC1NMH
YRQLoGi72XqacZiU+nVMeIQHSv6o0uG9YdlByFIRkxXCkH8SrvllpMMzE9MS/T2B1XHzK1r9FYg3
nljzd1kPooXtkUxvtlmcZsN4h32BoqY5C0P7QKP9y0qIjrQ3n4cx3RDrt5mr7kGI2STqG6bmWnDK
xkAx/Lm2Cm50uF3ahw0BHyhCssmrLg9ixZuZ37NJV9wPNwGpWHEUcMlgTG49tF9TGyotYB/C3mBJ
k//epVlLJk+MM6fDMg8KKUATJoOcwEY2AO5GxOe4QwsrFsQvBudan1O3W3iv8hvm0NKvnuKcAES8
U8XverPMmDBNYTqtDvGCgu25V99S67lDbHL+2i0hDiTjWc2PofxOsXWOFSNSHPs6/JP9zlKRODTi
1BAAZnbzngv5OfUxWMk2mhL1TZTiqDeoVLQRGN5QKz8KIbKdPp/NrOTH54n3NPXI8CY9jLDXudE/
jUG9ZnIJ8jE9Lq59EY53svPkYFjKs0W2JK4D3ynt11yJT6b0rqTwXnEHErZeBtbUk96eHBQzIVU3
GZ91idfGq+3LWjhXt+7hByGg8erlpxfgWoZJlqG+jm9wDrAizPOdSl2NEQoNTdpSUKCVf0hGrCmk
875DJgrdbL0ykJFbZGO+RWRdiCpM+kK1No1dGkFvQXhAoeZbLR+ZS5QfYff7qSa8FqfnHQ6mfLcq
KjXKqDxWKAeXeNxhYQhT6dH4JETQE/MFQVIZHmezvddV5o23CLGbtr0x22vtqWcSP3PtI/aWN1Rf
R1lP32ADMgpBEdUxn7B2u9nbaVPMvHIZqzarCLKy+5xnkSGWld9L5qDzdyHI4tAHS40BoCIykGue
l2inzcml781XBCG7FqLg1OWPloG1Psc2lsevZtVc0pTfwSOAoXY9BFzLEFDc85aW1k+ON9t3umpP
RbqZFQivM0/JaqfvRBadFpT2rvoza2wfkAlCVrqTmQGAWYxPvfvomQ0vSFPwAKYiwJL7VEDHycr5
pxUVkRP2pjWcv0Rar6iMdnWyXMhfa1lwy9wnxOOYu9h9bf0vW5UTYEVaVg+XamG8rEb6BvR0jtdQ
64ATyGp+Xrvk1SqGD83+bYb1sZeM0B3pfI2pBx53tp88awoK8Fr+pPVPxLWT17GaPsorIonjVznh
hMmT/CfTlF2tjb+YVIS/mPZlWu272bXeAOg/WXp7TWf9ArnSR6N8pK3ZTZn2nipys/YvSml/G6bz
23nY8EZrxGdGKGteJOFkTH8q7o3Y+cnhB2yFRf2e49xNazx0Q8N7mjjIbuJ8xS/lkoUBr5t9la82
AKHsjPmDFVM8y0JBqtMf9QTczYSBg4Qpov0kVlwzflO3OVBaesbsiwJR8PXGSOa7pYZja0YIYTmG
FtyadQXQyTLPA0Gv/vDH2OaJrdIF6AGNiPlTrPazzbQAV4P1u/Iqx90nI9PHrk7vwWf0fiuSCzwS
kj/i45oqW4jK4YjXI0QIcmC134curqgFyjm8tqi3xjNT4xd0uadmrkPuHh+cy8W2l28Zx3uSgc5G
pTzk5N6xf4ExSG7HOHmYoN+LpAyqAXLq3Dz19njpO8hV6OcvBI5tjBqMADuRdnK3CJbo6uLfNF4+
MSp8zhomQ1vDcgcCRzIaGmLJT2YVl+aKM+je68vG9zzcuplqZriGPOKydBtcJ1FJud58anAjcQ0K
DmWtf9YLc2c/zmX/l689ewKWJQUb/qCO7yvsqT46jgfE3W+itx4dwZuotVYTaFgBJuTn1FfkC3DQ
a9JIQkHKAYMtsp5Js7VUfLidy387mgzRbAdfjwujG3Cf1oBbUNuvHKKB08m72yfWDmxKBrIymaT0
PK9l6JhtDjZUcHYP7qYzByJumo8SbIWvpBZ3b3lO5xnhNNCfOf3Ri72WZ29CmzW/XaYPMBto1SPZ
GY9FYw9YOd23rK7eyK0BNTCrVTCq5olcWIOARng+R7VXLmJp3kY4lnVdoCjLP2PX5obKTSRyQ8Tq
Hj8LOShhqqbvHJT+WpTPjmP9jW59KGrvSUvcU6f0G5nlkm6jCLsSbaFcH7OmOjlqcsfwIgsWkFjo
DREaTE6glQZgLnJKMfSIAATQ95pQsSYT8Vl08ZHWxWfhYT1JJQ0tSt3AaNtzWkP9G4ombNzWC+lQ
Lr32xiF8ljf6uLmkCsewtXMS/VuJ8TahMg16eBtBInAytZAYpPBurvL6YPVw7Wghl4Dt3AU3h987
X+BWINY2fpZRoNR2g/VULE8u/nV4d3SQY8eJQyQuZnOMaVAg3Lq5zFWzoxNuqBjakk6HgcjSTe+l
M7V+IRDF8FGaMv12RwZmScwMyHMIAXQeTGiJfmESrm3I02K4xJi2RN6lmRGsRIj5mtrV1GkDk9+P
oee8EXPpt3ifke0C/RvG+vsm9LXV7Nqq/VnPeERUHVGki+YBBvXHhFcU7fjc+LPfFGYLigqbvc3C
vGvrc5ZbO0aVXHTOuQdF4itSvna38kZ+G/VVKGgUEsqbKVb5ahhWcwW0r0uwPHXmV1EPB73N9sbM
O+Za5B4Tgfakx8+yTK5o4vdOnYSgNyBFlFscGcJX5t80SY99xyxHB9XNUbdinY9JMkt+YiTxnUaC
g6Fj0BDtpW+VzdDH98JYIr7sW7GcJ1anr+CnflYxn+bbILADrj9+d5P2oYjyOnbphcacilT3QfMi
5CUEyp2VDzTuPFWWd3ETUoxIqSYI8UU12t1qL+9uZpDS2p6xUz3r6d/clp+5d6cl8ol4hHens+ij
7OZkzclhnckbKSA2ohbbY8C4EzqbgDgR0ZSisVBduM460bmOV3GnV+5dX3S7sZ8eBGPzdPzNiuQq
8xlM1c2IYuxvImmoRr2P3ZT3wjoMJT7fHG4numlrqxGl3WXLdfXgCuN8PeswqswF8idGaK/auI1+
qlXKQayewO20u6It31zNgdy4Frpvz+XzRKwG0IlPVy0/erAVkJOVZ777gPlbwkRmnMKy1DZQQr/E
1J1K5nFBkn2avfEiDarUeCTGuR0fJ6BD/qg6j0kFkFc6d0M5Mwl27yFzERBRnl3bOs1jjNmkv487
e9fm1a6zsP7HME58ZPU3ps03wz0M8FX7odOaY/Qt6OY1uIlq+zo4A7pm+9mM7dd4dM9lp79ISalh
qbxq03rRQGpx0c1PcSY+7JlcMAOtNFZkIDu4jwzjm7HVxiA+nNqhlHdx0pw83mnXZciRkDI4YalI
iH0RWveYtAM3g2qdxVhctAnkkxlTWqZwOMrJeBOjBT1Z/MST8zJb5sZUP1o1vre75q5c4jz0cvlW
Nuo+6aA+yny8Zv34FNvj1isV0OLKsxj7c2/oP0VaP4GpONw2uaSZLG/WKF+mxNWjwunRnuNvNVMQ
w+Uy7PvB7oNFyMXXjY1O/x8skMIiJ/WaM1qXNS5e8d2GOC/DRu3fZ2BMft03kHtJP6NGfhgZtmBX
NKKSTyTQAX4h586o6Ehpr0rwtGVMFe5RZsrV2yzEMfg202zuvOSEFpMJSM8O28326g3sJMhJ8fMp
Aecl510sFAJ0uQz10dSo24QKt8ICR927AXqEypdqX0VOC+9ONXTOaK0ItTnD53AfmyY/D8/cqFrz
66Wo5U1zAebhlbfHvP6TGRRKqpgBguSaM5a0GNZ4BI6WMaqUWWnvRSW3lXT4pWBNqxGundoFkSnz
Fc8rsbqkT3FCEWQBn9bHXwSVqm1fUyQOlQkSd+hU+EmJcnEW5asjGMTX0oroNCqVZJU70TevE+fr
LWbyki8KMQMVlLaplytkUpho81gchsRUjjIb1K0cHMuvYXIHqDzXSNWbEEriitnhzgAiKpMMB6xV
w6HTZU3uDlftZOrW1rDbvaXKSyr17GbgxCCgx0Ug6oVbQY1xczntsSgFhSifFvQvjDZVsIYdQym4
ib2G2YTE3onhleVBAa0FTBt93hZuEngknBEgHUOJK8zU1+epZ1LUahs8Lc8NxWjRykdmGE8kQvwo
mlYFja1vda18TwUMbG2l5s5xMJgm1Lqxx7QktXvmxrzzncmCfnzoPM6ZwUqvmVcDl8QjnSdalFsN
mv1hl1W3N6ge/Mzs6XfH5QmRSgcBwQC4VIwMjAt129CVBpbtIPkjx7nrPget/gHAhesGwnZUdAb4
DF4Z6D8w+rlqMKSlIUhm3vIULioiXoffCJt+tWqRBr2Fx9ciKpuWeo3HL7bqlM8eN1xSewa50k7j
s5omSzXOr4AQQoYSZ7tZZtr/W0bIM0h6K+zjaYODZg7SBIPN0I/3RcZTRE4yZt4cs3enPUOJQ9/v
YGlvr5aH3z9r3jKLq0Ox94B3mJoAP4KvqWNCmVzfsClXTGASSzuSXF6tEVkqoN3SrQk8Am+XYJY4
6D+6y5K8+NG0mdtCGdmwSj1guGgFhiOfsjKtwr4svyqDEUXhVk9ah12CB2LRcGgqh9nu4ABq+qZO
jX0GfE3UCO7Y2TDU4P5hLTcGqMcYUmA2zcRzMedbJ9Y/G47/1izOgrtBhScYuxHer5dRb36IpmYg
bOovM5dSXWmvahuLDVuJl7VwPcpHYn1Wze9n231ADPC3Jj3kyljEu1ZNiG9OtRlQDM3D2gL/U9vx
2NokkYt80PcZR3TgNva9JHZpWxSGDQV5jBKyYSiTtVOFqsafAC1F+3FQKZAbdQsOZAwGbIYSdBij
KzD4ZvrYgMFglTHMvFhltPLIb6j6NIIvXHuvJckFtuh+7ckXZyy/G3M6s6qJAYf2LdZYOMU7wJQL
G3xd88XdZAhqf30CzWjtTdSZgdkzVMESRpI6VE/d5VKAuNXBcc1upzNSj+skpu/FdN6lV8kgZpUB
F5BUGVHk8KrR1FPJOW+qUJ+yuSJdsjmudsmIRdU3s7sSXaBVQFg8Yy+URA3SqjeJYVp/ss77tiU+
sAxOiNZwdpOd9+TCsqo7V7Dj1Gcf4xNLL/MHzcM5KU5ePRDR5+pLWGJY8rHaLRWlaFapn8ZYO5zN
lMBd3F7jGZjzIkmuIo5qC9ZIoeAduHCG2vULj6b09n0tIvlVJoSsDfb8lvCNSJm+x6o27xwT3Eaq
rwfXyrDYlN50nOhbB7zFyF6BwZYWpahS79o2wcelULLkZkcBMzoba7TajcBzFkzL8O7m6syapv0q
yRj3CVAGbzASGNUzhiGb+6lq2K6hZBlu6tGJtZB2BQ0RMqpnzze1yW6WMN9dNZoNhiOdWCKoGfdK
pt7XOCfBFXAAWo5LZ8x8jxi+i6du49hT/XrM3ozJeuZSo2YC4BAOSR0UwqEnml/jor5nj0Sdag7D
mzMgS05qcayYpwbOov70Nwc6uwqqdHvmz02mKxHTd8rgXst0GKLRG0/pVIPisges0fd4XD/7rBgO
ard8WtO36lUXK9Y/ctV9nGWPi1xfoi0743cHV6tjtfA6jZQ1WUudA9mBws3Iv53RhV+W65ccY6Jn
Y6vRvQKYYphNJZbdQf/qp7k/Ou63kmvXfm3MyCjnk2WZNKm3nh2sV5hQFyk3Qqu+WRyGf4g/fhSa
53H4gbcOrddg3qngfXIyDjNGyFyBirznxCLv06JrJoMmVMocSr3aHRejuF8VhCm5kX+6eUumufgY
9OOoKi9FLvUNg8zHqtLCjjgwxErfor9osTdioiR23up2RgVqLjI8uF+ahw9OMzMtkpCeGgf8Mn0K
GTZpvh9c6Rt9nr+g5d5QscRB0aXndfxrsOtxo3WntTCuWra3F42GXWNOvDScMOBOFs7xYGkUqoyV
S0cMSrWdl9bc1yrN6SReJmHaJzVL3QAUZBlm4DvuigH72XjzIAJdNlYCn5ZBRglLd1qbCFQOg2LS
19GyF/tBo7nTywkZ8qTMkeCMN4Z8r86srIz83KvedR1NAiyZFSGGLnl56/LNVFqHy6nZ4pGkxpGu
HZrw+oEVDK9NZmIfHbrD6urPfaachxuSkBrCCbIX5NWlX/LzJZPJNzAH+4s2VLgc4TyC7XwyFtn6
zjAwSFcoz0zx4hgd45CcMmSk4TDaibkIhj5zUGnsZ/RvS1bfAVre9KqQUW9zVyTLd8mzXs9l/mB1
oAMcGxlpPHsh3rC0qI8ytr61yjh6SdWGhJwNUDdYPXcy3u85h3I+YNgBzLT3k605h245CT7qTeb2
boRokU+Vq7zJ2m8G0mgLzVSGhqY81Pfrrh+NIuxrc/U10Py3vBWVDe2uqvgnyvKdoFIO9InwHsP+
02fo7/AnVqhDi7Pv5PJqxGMRciY/90Os0K6Zm0klbKHLRxqyxFmOHhs7o+nXMI1Y1JAeYOY/y0yc
iq7yfgxONtyrvHsN9sGdLYGWdMVbDOchzBTAUMBK/eTazHF3LDNvO1fAyanbEF8yX8sGhRaJDwLF
+PM625CbavVucinBtOl+NmIyR2ugmWTK+EIf/GF+mZ2ZCEq5PpgtnIA8rne13h2VMnnVlT9goyIk
7IciOiM9VcdhCIAUCYMjvIO7KABIvDyKlWxiTE3NJmPAa+ZkPZWD2/z0ZF3lsCzcJjffytGLIO78
6EOm74SycC9DcQrw8CabumWoQf6gxMjivXVDH8ZWz+TydpI3E2MQ9QMCQED4Z7rREwWKfnLfxPpw
t2bFvF06SK5Gc/CwhSpz2e0ri926140isizjcmNYgBzqQUJdXbXAkT/BH1pt5T2RBRA4Mge3bb7N
6R+YHZ0Zw3nB2Hn6AdZxbM7HCcJ+38jn2CtwdTfWGuKsJqbn1XMAU011v4mT0gynWVDnjXAva1PO
zKriiHcgIlINCJj6uST2S9KYYJtHsg9JNg5MYziVZRlHIwtyn60/2YtYioe91+sPhbvOAest8Mb2
Ts0QnqeNLg8VQOEwN6p7bOEkn0ryGhR61Q1sixyumrzmWRdNAxQShEduGKcLo5A8Cdsxg/jVNt9V
g++O6skrQXPpZQFpa3A+zLRtSNHQHrxBIcSUVFMI86Caje5pyTttm7BWhMPZ3Vl9dQAPgT934szG
WpXeZno49KsdYYOUwFoTekYPsDSOX5xBA7HBpNQavGMyFla4dBRmo9e89mzjtZXZS+4kTISnBjJ3
9aQm2t5pvY9OSh5le6GmVrRTwkpe6oAnEnFY3Fo+8icbRDUwgK6tzQhQD6B/VHrmi8V3uHXb9A/P
vyeJxhiAPGboDOrhQfb11WzgMg7KLgGV5PeD86R5hKD03lus53ukorjNI8lObaO5SAo4HMhhBsRk
9CSdrWOyZbO5X9PmoqU9R6cFQ7OsqjXwOoq6RjqG33pY/htjY8v4unYIMhpJKT5AW29k+Z6B5s/L
Ap0MQZapYe1i/ufY6t2rKGgqxBEMemtxVzmhszAmKOckDow5/hzH/tp4N0IPw7klY4olih2LLnhe
Cggrdaq44vnTuPhZeErIZg1odFG4p6EgsAssCwrfG8eOkMsGFeD8o3fKERhWGYKGe1/KTwIe3sGx
e6GZrhVBrdNuyC3oqGe2wW5Ye1+9lcvNqJw7iDB8L9Nh7BJwLg2AsDLedDZkr6brL+o0bFV9eim6
J0axKD+sDmB6q16UWv01pfLoju11LSH/lYPcr9364UJLQwHJ+amyk7VHu/Q9q44Wm12mhgsbPG+T
Bphgml07qq9u4rC99NyoGJKBmo5NzoxRnBx3XwzGp+5gCl+T7sMEh9DoUx/Ino6UcVlNF+5+LPi7
Z5P+KhYmaV38eHPGBvakvs4tRy+EKGqN8ZWwuC2eHPq7/JkBwEld5aNpkuFptvWDN5pfDFcfh4JS
fG27NcjmFSAguCwx7ZDOfngLFKveeWxFPxw4mw4wPknGcaxvDzeN0zk7Y2ZkOiV4rGOgkIqV3WWe
7aKxGcn9s4FezhV/AdnNU+4ORauzREmg7yNEddfqETgfQ1T2rA2r3LZvnj1QPgRGvqIEi9bWRiLP
4YAZnw3Seu0gETMk5zmUjBfoWgYGGAlISDbHBunEXoTt6Dg5qhNAxyhC02Ck0gxcz3XFcho5E2dT
/eXMt24sz37I7jBs6wcp6RtITc591X3VenHvMIbKcjpw9grQ7X4c0tX1hbFdY41EIquvUDiZE9fJ
g9Kt31WOI1OpcOBbLYkg/SfqkJcck+sm15RTaS/PGqmENEUbIdIH2J/7tRm/Scx7VxRjR1kBgPzT
1rkme619gduRoS+iS0q92Ffs7mAXrolqOAvjYUJwNypsxjyyqVhDAj5ZtGkERW2Dd3T2IzYG7GhU
QpIQ8DDr4C2OLsNCkaWR6zrvrg1TMM72gwSw0+djG1pD9gA1DeyRWezWkkAOEn7YLxkfxsThJyL8
VXdLyoUA5eB7QnKoJ+nBytfvOX4e1ebxRq33PvXG+bQ18dBZAEIaxEiIc87GPJ2kZo5bs1b/nMTy
Gw6bbGpCdSx3M+i7ULULLao15Rnx46OL2PWYi/SaWvRbQBIN4gdUjO8R3HpYmsNwEr0TocfAX+8S
yxqH47h+lOP0lc3lFr363Tite5zmSdi5zMCT2ipD4p0+FZZSc/aNRfiePlIZj2UqUv43LdYqJKyY
AEJujQdhpVBXupJRP42vvovZwu1rQcU3fDu5lwPFQslgAJzrPLYcA3GOrqa/LYLQB4t8y1yVdzrR
G2NpvqFQQmBXLA/6ajAAksMO7EGxHdL+oUXJdVsH+dS6M4/22LDCzDJtC1GIuwkIHrXuBIlb38/S
e2R5CBfOCWFtE5toDydJ0JLgWQmWnlGDSN0jA5cvOZSHZMgveYsGI1eIyFrl0+w1L7bOBrfvXry6
ei6ghJEH6p4ctzkYkouxd6uDQ0yBr5B078n8Sx+No2usG2KMIL5q0VR4kmEYQTHm/NJaDLLBNb0M
HTN5ZylfiKh3wgz8U2ANZ5JJ9oxOn6uyaEMpSq4/dn/SQMoyUfUGVVUFCAgJHHzHFW7Adqh+SWf/
Hgm+NBKGZWuvJaCacFskWXyNKdFsIly49+PYT+wVCIcWb1QDeYCSlsGQp93WTlRmfCkXByK3X2tm
XTkOeRwW59Z12yitx3mLUPCO4BJcq/NMkorpnha0YaBROE+EM24mm++moCzVDI+cdqbSYqKsFl1M
4TJeNSs+xkXCNie/U9krWkbzLG5aemyb5BIknKYysTeu4n00HrMBVfGColjLyAXCk2XiYbTFd139
DuuycfTfUq6MwbWahya2H/WlJb+e+b6/IfM7ZmaU/6KeudAEDdtmhjpaeHvYc8xhkvleGd0XxVCf
+wZIhhGDgLKpZzQHUrrH6zoMLEZrMK6NXvShqnt7vtFiY3XzYekTUGx6Foed7hC5AgxbX3YujSBT
EMHwUWOBq34hAAlW2ya6UHL7V7b4i6suai2l3mAUofxqzU9LDNB34cFFyJxvqWojM/BVHfka5Ati
eqXXPI5rBpiwJCPDIIVMneoRcLbz3KXqY+zYcmPAeCWyZh0DLs8LvBLaGIeM6dKC4JtdUC4xO23U
Z81wHtxevidq9VaMWX6XZqZgNbOe5lI3N4OlrIC1jOOCxzCcXT4y9L0RdjwjZvdmYM+8LZC4PsuG
6Ns6qqXa7ixRPFRtdZpjlnB6B5IwL7igVRQ5qGF9qLrKTTzywh3dRTlftRSFHhEmMUUESLGc697q
3GZWN0Xqan3QMPLx2WOmbrwJQHcKPKfpF4caRzISARIUIbh6UKekYS/hknRuYB1eGvAnDMwkrGE2
KaSFl3lHoDQ74tjuiaYZvYcY2s2ORJpzOkot0LzdNDEvo5epA6Xk9Daa8dAwD6/XAeVNtta7sjEa
8n4SL0gYc2v2iFZUEWGuQl5lRTe5Rbl3e/MsIBshmuRALrX0fl2Bit7SP7s4BbXEwErj38Sw+mom
JrHiPnfIO9+7JhURK1sYFy/G5Do7Z1MrzCRZWcGsdkO35THKjdtOwxqOStNtpsx7pykAg95EOV9F
QPODXSBkXUoj9rM61cIlyyPMr8renFL2CPpbrPRyt8TzjzrphNA1qKi5JnLPunQA0kB2XvUGtGyJ
7s5cVV/0IJXckTySfN5rQ//u6dmu4475HOyjuaz5PpEnxVNwFFncHuuf4HhQ6beInf82JQM40g1Q
/YDDI0vsx6uUJBwrYF86fzyJU3fc8oyH0+Vdd/vTAHo67MkIoLFHaKb8aF781ZrDX12a56kaXh3e
ldDKCjKctOypSAkmaQmxBj/GR92N81GdSO8WCRd6QbKxJ5xp23bWe4d8QSKR9suK/tmzntaW2zh1
qvpW1rCgns5YANhwteRQrT3Iw7o897O5N1IJcQoQUJSmyxfAfhLC4vlxQnRCMDzryKq+KrN7JEs1
YfIZkzrunSuHRbChUM8vDspzLa2/627YuTchXWoomU+ey4F4uoeyuU0Flr9sjG+KGZTzyKE7B1VF
shhehEuAjWXiMdCEvd1lCXsr5tq9tND35vajUTdsZEROJm/q0JzTJ6OID8kM00MlN84NAU5BQYas
MqkqihWqrJLuz0fytavMZrwr2HXrRvtcp/y5ZNYSqu2OCbweOGhKpUWpan9UxNsHtqmpCMpt/L+5
0LYxrYLi6FowW9Y3lVa8Ex/ChsDvIHBOuT+3Zc280gNolRd0XWmscHy0arTa1peusGJlnvMoOD+e
cm/cJNjXN4SmfTrOiSxXJyhs5rIw4G+kR+dQ5+a9XNYaX0FfM4sgdtNqJDkoy3NsU9qlwlRob5A5
k8aATqlB/anduLKY7PzidgYXM6oDqF9NzT0ojCN100wGxm1u2l7IhucnQx0GUEJiug5dZ3x24/G9
Q34a6CnhfFnKY8dRRgQ061Q5t68Al8yIvBAIfPVfCzFo27Dr7G+LDCbpsjIO3gBVznEg9RY9FVL+
Oa5etZca+aXMQDqGf3W4cRNF21hV91dTftpe9kg8OZVBNp6gLKgOf6N1Jvnv5LpAQjE8FFrmRXT2
H5Jt8i0s+jbPHl5lnwQdSvSDZGbFFYOCqkYDmyaURnrO0ZFaHKb57XdVPmXxwjRY9WM1VgL8KKRF
aOtRS0CggW7lPmMfPFSITOoMt2kW87hKwVqRAw0yhRu1sCVxLHd0qUu7qzgcGfktILNt41AUKujN
Gl1B7R44dXENFFke9GayL+wO/X1BvZcgDbVnwggbd4gGNX+Kk9G7M4ok3Vr2ocIEvoEscA/DTLxR
rEfTOhjP8VgVzxWIsFgh6EOYI4uI9T0b3Oy+oC7oiIRgrCj0ezWZ5ZvFHbp03uvQmUxuyNoZS8iF
Ik5eCUht7w0xbG3jTL0I8lN9EoPJLw7I8ZRAAatN8p3taMW71cSPZVEybmqFR8o4NC51MJdjabAW
UJNM7imH2fBiow6xMyx3vflgqCTK9Igm8jz+EIAMA9fq9ahaPXki1RUTprVam265odU5HYiQXMi3
7WGBspA7MMdkyHrjolp1pcBXJynZVPMLpEXx1GZt1M7ZHFlOtWzaGw2VrJbqs3FkBpzUXi9ju83a
nKRtzv4zj8l97r2qg9G+kEeiXmbIpkhSlyeeM75t/WEq5F7tSZSVS56HFq6kXZH0RHmXjPCZQA31
sZmN+ri2KVOvkkTn2sTFMa2iORolGFhV8PQkqsn/9NqQICu9Dgza7b9xbKc5/vNXA1qjbbk4Z11R
uiPaNBgVjjNwigPI/+cXBScpBNbb34sMP6zg9oLK7KAw3Kc5sjXmlv3xn3/wzy+NaetBttRTYHQ1
i/fU1gcif/J//1KQPBvWlchgtBHbld/+baY79j7uUfesmUacpqU91PwuoeNy+zRpe+OttNB/b/8W
6bVGnJapPlAOPDnmOh6mhh5NFPx4OzLYHrT4/3F3Zs2NInub/0ScgUxI4FZCSNZiy7tdN4TtKrPv
O5/+/VEnYqarT0SfmIu5mYt2dFW3bUlAZv6ftdPv0JZbTaTdhuv/+ftvQqmueh0Sr+0aR02lS7Ib
aEk9kDMGcIN5687QSFpOrNsKE9dd0VLPoQzQm3TsaE5yJJl2sZ2ds6U44CTp2EL1xIfxDgk4RoC5
ljHLOWAp0FKbFS8wEYwk1xJ/lDzWGi9oJyr1GFdut0bRdhetWrpLqFYKDjEwOmGjvM+cx7Iz2our
BaDbUUt68e8vDfQaZHHyiWgRE9003Cx9A12xfsFK1l5G1AyHSk3cPXOB20145pzD0y0QOzVJGBfM
Q5ImS03fiQSGMHGN0dPoYUC8l0APS9n6goV+MzXwmhX+PW/oAsJl9NwaEPfxBRiIgdGIkp3QasfL
JqYrrRNo2qkgGi4yH4aLQiy9m0yWEDGXla8LjvpNYfcX0vxQ9weRZG/RUi8X2WeijRNpux8x4oKN
yPR3lTToT6z0Dqbs6pjDsqWVpH8imBlkcQnOAxAgGYBahCYiw26mjGmtTDT9vLbCB6p3woc4yX1K
rO3b338C1pWXyeEESHZxMqhr3yh1re1EXSs98OZz2yXtXRXgW+xmuBE67DnjhbSmWXqdPMBx7OFM
LU+vMuE3zWA+MvLpZ9sIPmg+mg6D24SebuYc/FxYFQKLMi/JxvBr4YyW2PonMQWdly52ebbCSwQZ
x/KKosaygdWaznY2uTV+guSSzOTEyc7QhkNfGRe2XuNllrHadHLqr3muCvpIWr9L+vVSdS84gZ2H
2LjGVxBmh80Y1oK6pztQBiahVajqDMjrWqco78PKoSJ46Oh5GJpnFKaW1RCZPiHhaVsAuiCKHG+0
4KUWvXgTbrVPx/ywOPr06oYIvZEEo5fhXH+MbG2vbOwVFWTV5yTf42EEzV5L9X5/yeqZio85PBAU
1frDrD3Naf6iBH+w7fCtN22dYMXBY4ZqfbC6N7OC6qW3R3gTjVX5hmrKL32mUXmKXpcW1idwHgJU
JFsdXT/nc6oMJsnx3spvh5AQ9TKa5LFCdXAcJAUlOc4C9iDyueGbjURdgpmu30gwSicNR/9DxU7h
1SnhpVFQxF5ZjZmXu5lxryn1kCuQJ9NENyLrWwKDB77dOZQD8hPbtLkDu4AbuN052BkwU30B4HWr
Cre/TymAlSFDFmHA9KoGzF05UbiHTs/fgrrI9poenK2a6ZfmUg724baPrO9qqKdj3Ffh7eLOe9NI
x/ulC5+niBrc2uneTGuiYMEyH41qvoMU/wB7DE+uhqQwH2geZ9Ko8sbGPcdEkK6vI2vndI/DcNmm
HKCWJY12S6crKPAJ1SmL+qTJmyah060dus6fqZ/2RlfbFlmDuRbCwI/mkliyfjLux3lGm2x91C6Y
SpuXzRpWbKNDDIUn7JhshlK/NJWJjsi+5mIknNPt+t08CRVsMMVTU2iVe1l9DpWgzBQ+qUzSS6VZ
20C3pZ/aghuxcYdD3nEgDO36RpZBf7H0oSEjl2mvqUA/BvMdBmjaR1ow0IuRBrs5D3FcOM2ub4by
JnfqC7YjJJsyOSQhDVUZTIiDURVMPtSjbKut741MEIq9ovG8lIXfE3mwc4uBYscBNVnoNOccBHlz
W8VLdp05P23d2XT8AWfvNen8IgoU99Uq5pp+BQjAtzalRNsWScc4I0zAR08HTTi8Z8aS7+Wc7uRS
pn6tWEz7lCPF1Mt9Vc3+3IXf9KE9FHxCyC2MfLwJrUuazdqO6t3mBiYpUc19bOfiECXhg1nWV6uS
e1vx7CTvcxK6tKW0P+cSeaiGydIzGMY2YK7ONs5GpGravJPlMO4TUx5mPbiLiDocchK9Wy0stnm1
cxY2X6pyXOLrBfhgCXUeDCECoE1yE+wo2o1R4tUZpFC87JGQ0QN6tCumajdxkRAnz+BcmANU9anE
Ax3sn/3EKmXlNAMo8zDW1UOq9x/2KE+FvXxLmxY0osvrre40exgUv8k18lA5VCHjsRsMOckpdsJv
Lu0Zdg9jL8xlgmxgTVw4hEGdkz2tgbaD66CfoAbR+RFOE6ib49UzLELDSCH0YGf9Fn5gG+JUjkxg
YBZHgXDIdaT1UOlevrLmRRS/pXX1o1s04eW8InxRh0WqUzMnu2TMDM9q5reU7ljijLp8Dv0g6J81
axUioxK3Yog9IUmkNvd5V9yldf2JI+utXDXuLX7ujRE6O8dKOein6heSE5QoeyugQi6ziS/JqiG6
YTa/Dex8T98GrSO5dh5sFZOs3H0S6EQaQeSEWznsZMAiVVbDz4RugpMJeFKhWt1PO7oVvxOitzG3
j7c5zSqboZke4lA/0mxSEmLYfFnldCXG7Cmo43mPmGvA79CXr7lFD8iHZDnemXb/OTT2Dn3Xqiw3
utd0KvZaQNx4SZrkVjmE+vdAlxVzjxEIc5dZ/VtVZYQeG1Tj1VOE6IzI/nDA0NFLXnKsPcUKqYuu
9hijkOfpVQuJGPmt4Rak0oKOaQ6cXY40oim82J7gtGiJh9Qkr7oqr3KtSSK4TuVIqgopg/ugeazR
40LXhNdxJmi0jomHfaIrfaf31pM+I5YfnNs2GaaNo6YXStDqjckmzG6HIpMMlBl2iHup7EtW7WHr
TCHR7Zoc6PubMw4+Pyhh5V4qvqRqTlG8yC0dRylaZ9weSS9PgdPjwuq8OXNPTZ5862WrLmEpZw+t
4E1at/netdK3xIww2S7FD0dDqDAQT0uFu4squCkOjsUs3hDZryghRkJPSSk2309W6iObOK0kCQI3
mQkX7dR5TJbnJKGGNh5o6zPc2vJcMT7P5o+0igSQUflsZfOpD8VbhZsZrKN4qXOau1v9K3zErTvs
6xlRfk4fFAVCdKn0jqTPF71zRv0G8mlN26GC8PtHYWTqDJu7qi0YSqH2WERy1AGNHT2zTHr5Qqno
LJ7dJukQQ2rFtpakD9An3+3CFPRx0GF/6QuHu0a8wSgbRwqtUj7VT44NZutm+g9upJWjvxpCPnVp
ec0BypLMZWRemswHgAyT2qeGG1NC2LiePbaHsQfeJS8kuWhheUqj5QW45t5U1SpmWmuEBOc5hk8E
dsMPgjNeErdH2gZ3QPflfWTD4jJbopTE4NeGpzoNxktl0KLOQXTNTDInRiicW/Wm7NE7YfuatzOl
ZIS2nRg2g874mGaj4i5G2x4ljPBBrkxPjeIHpYGJHwyEQ1RiuB81fG8gwfFJM6s3oh2uuphJDeqc
m4ZcGIJYsSelszAYROSjgVlpX/Liyu41yoIftpwfF0tOgGD1jqvkm22okO2sIeNVcQ56XyIf7ziH
P6GXeRUlkKaoJs49Ie2OpevV+fQmbe5WJGNqKxfj2citwld9DG4SMQuHRgjK1ShvcWZ9FTFVXq3E
RWcm81RHIXiOlWOxafPT5x+6TmfMWgvUhLFn4qeEXSmbXZXu0Ic86Ib1tvKIPO57kYBKWF9qGO67
HL9U3cw3WqgOEkURVhZkvBXSKNKyeYrjIr2LqummoDeh0XZaV0HnJdlZjqbE9AbpkQ1vekbNCqkM
JSuRfnCDkv5tyJ3AIdS2apjuKMDbhA65T31+oSr60bQh+Jymnw9tGv1w9NATWB42j52TJscQOMo7
pGnIszYBZi6VOgUyID6ByryyaMCVTLxCmXsgtkJ8TprYxZY7H6YS3UlnpCR5TOe+KJPbpqLqA3ds
OccjMnTRcF4hJYJIKkVpjlNjz9W06TV0aF3Vyvlo11yHyHSaQ+2+uxSnICBnaUfXLbkTUSPrJoJB
qb2hyOYEmDTc9Ka8cD/hZ3Qa2phj4Vtdz6aGYwVHJXp1QVl2n7b+PBSLH4n6oDWkcDjyUnPW2wya
+6TmufKZMM7ov8PtIhBYOTNU2GJumzjGqWqG/WYsrdKfQACsatq7Yfyo0vBOzfFXPuZ3rD0tVM7S
erNONYsc7vUWbUrB+b/LH5DK3FUxo2OLSLSNmp09m0jf85hemVhcRDbc0SrzjE/F3S0gYngycAsG
ODwHgwq2USciLGfVqRNzTd1YejCOdvLp7oR3y5yM439wlyUNvs4B1Sjjx64atPo4aRyOgvRQBQXO
ciErvEtuTQPn4jImOQdMScNlcTiJNiWHFmpQbuyOnPE0b62bSguOXblNUeLBnU2BZ6qGThB1TyS2
gfXUGfdL1x7mqbV8bSzuO+W0oHBr/dao0Od14UmTfPn9b9QOotkMWzr1rPQ41LSfj5jOdstkfVPR
XdCAtIhTzhRqt/dGVpTnamqau9FC1iKt6JD0e1cLdcQbtMYFDfJQQS+dQxbga6u4b2NexqXVY/t1
JMWREBTXju6I4yhvghLdIsnr1msPlO475Efv66VQrx06TtjSWt6Wqm52RkB1TTS8i3mCfS365Yy8
c53A+eM4DIpbL9L3Ra3xiZnmSJSK/u1ypr8jYNJ+Fs4TYuMxSqMXPbL0UxxNbyog/Z6ClldLi6rT
oHRaQ1lnCDyyaFbsRmsX1LiU+ywXN5L8lhd7aH+ObYD+ZhV1Z7HNNAn4b5gHq/4tyc2OgQ0ev4gB
CqfROXpo3zLiUCSJOuuBQ6l441QfDHPpxVKGnszi2V84WsAwfeom3F1FEL6bLkBYjQVKgvgqFIlC
mDzEyCyhjroeh0vKT5qm9BG0kV2vRfFpWaW7YWhLkJS7WzV3RxNJlhcKSgE4ZxxD9IVEAZUS4xIL
hdGv+fvrjFPO+anWM0JSpEFfyKCLHRDsJ00fb71bOadQexsD593Qh/KENeB+ZvD0VtYfZVx1M3e0
Y2UtxPeAEsvt7nguyZKMZg6NUIpLPSNETil3rs4KGBddLbysyti6CCjZ9V19tqrVPLQkyGxH45dJ
RMBdt+i7DiyRtah97tIT+4PySiu5k2S3gbabe1X16XYkDTm0osXLqnAA4naZpPgQRiNWXpKWpyjD
IzVkLthilLwkuridpsXB6jT3lDbQq2K7v4hxhqCcIQriKuSmWehp7HpNvwsxBVK9wbiOOnoHxvdI
3PmtTkWJZQzXZBSMLDbYSnkgB/ZUWdx2RRYzaorqvUgs9phi0Q/pRGVby6CiArUcuE1vMiHnE3FA
fmshm+tm52c5w8ZOPTVakA7m4rxoc+7HUbKwX7C2h8YrDXdgkwRz7i1bv4NvIBpo3EVwVDjsgQLC
zH5aSrPzk9ZBN2rYb0VKx5vhaiy6udjlllpW/SaZQxPoAY3xyEWt/pAlBuladtwd9Ina0+h9rjBM
4UdMgAj2S1Kds8iJURbGFEhX6Xua0ZfmjO0j5VDRzs6c7ujGFRUV7c+q8qmh+9SM2tz3+plQozOT
6jWaYCBmm4N2azZbLQBVJDEDeEF1wgvXck4GXwYDrJAHBDgcpt163RVaeRaZuFp2dKjolqaHFov6
pBWvjN8tIl48ukt6rHKLPA1R76JkvBuXPNzPefHYk2y8wyOCtb4En8/FFlMUTqkmulYFIBxsgUu/
gunJorlg0/+k4uMhUuaxMFR3iJf6nMecfpzMYjjBp+ATv0TxirgBRxS4e2lfo6kLHrxZfxY/UAby
51IFPun7yzagScWwaszacUrqAZr/iF5xGJn5F8gToQQJmTpdmQnPpZBQUs/ilvKxEXGxH5EQM8oX
li+n5HWiQ53Tm/YBMkBQjo/E/BLZnKFQR3gUV9R+Ea/pdTEumDxMfIStZ1UiRKyn+TytrGcwuN+x
Jk+SXOIZz9VB7eTcEZhRZ/auD5efGq02OU++UuWpyNW0mUduSQIfhqwvvEnXoq2+BNZp7OoHKzMm
KFQkwHNrI7E1edptm12CLnOZVTGQzHO8EpptYWlHnKPtlmfDCkf9RGXTpneQBWkxFMZQt4dAOd9y
sLYEz4EhAPoDw6ZiW89nq0DEJadQ28Vo2pdIpD6hDAF7Bl68OEKJTnbWcQ0EMixs8kSgQW4E71E7
x/5Y0tmM4rI22Q2QTSHmbF9KHfRXFf2zxaER/wNMWqSvNiye6MSxvvnpESdAw9cmRaaIA66CS0ts
wCP29Mis8RsxFBWL57hOJ5Ml6LoID6oYhwNnJI5Tlrq1ehNGPEAsWIM/mGH2KVKUMBlsY6/oEJyJ
HjhZhr8yG9sOFmtXGDzkychbMBzKYuJY62/4ZF8alG5I5Z2PvpbwaUIwyuDJfXBGgkvG4sPNzJ8c
+Z6jrHrqycXDHiUXejdRrtIXiCtOu4n1MSWKi1Ei6oIdQikMAiyEVqZ156g0GtRWNUkkKti7C9qS
sf4wEgfrmD0oVNMWktL1j0Uwv88zRvIgW00DMJixHiQeZQiIV87s637ZwwVmsUHI9FQ8qDuT5G1B
cXDN0oRp5cDBhEguUt4Rkd9m0fLTYAKEAV4+opCB158rm946rOY7VCiePuJEp+iervgBtrbRQBos
t/QwtZl1HfuJBB0JbEb1kMSDuVaBl9tWcVSJXp/dmnNrqwGB4r7eoikFcGWvQCiEAV2h7gvQEWwj
HWeiG9CP6ZixR6lzwawSAVvFhxysd5ssdrSDrkcUxMpaIUoGnKSkMdQe+xyJUCnwXJcaXL8VdQcb
Z68aHI1jlyU8K+xwXWE/MsvUBh76NVraV2E6VCCgI9yvwNKk2P4CFd24A3m6WpkMcLPIeYhhRhDG
vdMjQMaTk+4dWmjhHQubKDJgOCCUjvOPKdH9J8aPNoraO1EUe5R2H+5omz5Ky5tkjcuvSLDYUUBE
A5Fjw5zP+a+o0B9nm+M6HpiXMIm6rbQmbSPzmNNug6e1JfvokqYL1WE9XjFTu8nPhVwwENVQYDVe
r8XuCh9L14crsHHZLfLifNDuMqs6diYLbeOwec/JJDFbL/TXlCgBNZ1HY1bTj3KKX1oT4w8K61Za
XIABdK5fBUZZaO1cVz4Kkrig3l6qHg1RYJPRSobztA8Th6F/sh8CeO+egacgohI3xvJpuChrqIS6
EbI1ty5CJITo2UMiLd+xKzTJKe7eOsDPbOvLlhxt1FhJuRldm2rftVyjSMtfmW2OB234ZJUUt0iY
efK3BDTU21znA4k+DPSvPZtHG44toUUWAhUNDmRIBo2OeGdXjFDxCAQe2AxfG4GtpHSMX+lE/ZVC
hzFyfmRgp1+6CS92Cs/PeeycABrv0oQHo06by2RYMTR3CVSj+ucpKVYiygwPcSh+jca8Qau1xzxU
ToDHVdm6pxqyzl2Xf9qZ6FGqf0Lo7QZOPp4B0BXT2refwEJoegz9BLkCgUpMvyFZI4Rj8AJZHehj
J7+hcX/oZ0HVZf02RZqEsOgQ0LotI45Nw1IzbsubcbI4GqXflLT3G0wtNnI3fR8iLfXNThnbVcA1
1qsLjmOIkNZxwOS41caA3nqQKmzbdeEtofQnyS1sFd24Ysa8bL32dCvEcwI7RdMiAuQJNGkJk0c7
FIgJNBbcBLKH09h6kI6RUFWWNe/FGOEr6XzR4xjteDZcB9QyJHxpUxruL5CnEfCaMzflhjad6K17
DcfgCp9p4k4fPMIaEIBrTNzw0+1NOF3pZ8Au5miId7AUB4hV2QKzn3ZcUDy1xLuB7DKsBWJnmiu2
F+LSZD/TlZ2cRoUGyaQGh6Lt4pCY1TGVlusrySDrBEerZqNp3WTyQrqggdfEi1W5RGTVE9AbWTZe
lINWr9uXORnlNsHivx96/LIxoY1HlohDbkhUe+vDSp2xYsGID3Y/5Lthye+AQg8YwZ6NCRxNi9rb
JlTL2RkSrxT6g2OwAlRae3WC8d1+jZqh3SFUO5LH8MWjuIoU1lj7ioccyBr9+/jG4pu3KUbq4I04
6PoU59gBENt9C9s9TlN7W3ekWZJicEtYGiSVjSxNVpAEs76zDUqWmT+eK5I66F0T0XaMYa4nNBx0
Yz1Y7ZeTBeQ/mmxDmQFkGgst8MPkzrV1DSk3vbPoWbjecNL3OaGfHKGmc1msCltCZJAuiwdlphaf
HqEnQTUy05EfaOtD5QlPVfYbPSkctAIkLBwTwuFYhg5bI5O5jDijO1QNj036MTGx40RpOPAA2dHJ
jgIfU9iWguOfSa2/G2mPzsIR3w5o4ibv7WhbjMVTL2og5vXeNSvqQJOoiPfxSOEmPsu14qa9tgk9
xyLuANnpCsnM8D1nET6FQXu1rb7myYhcJvJo3o5LBku2hL8Claf+KCznqIXPxYBzZaDmHIWJfBOm
jUUgivFYoIgqcKPS07qnmATutJ6oD0Z4CIyCjy0Pt4TCLJfKBGdMCp4DFdxWxMdu9LHvz0WhrA2Q
M8fq6Vo3pn6qrQW/+6kTcX8vjTG5szFx6jgUL3PXs71o3HKD2fTHioxutyo29azac+SAWuJRfpPL
2zJM8qMOPIJH5DYgiw43Ees9MUINFPyDm4nwLidy0cOTyfTR2seuAKcbo5mq5uKBd7MrBlm/27Hg
ibbixSdPjFHL4m3SZt0BjeNvXKZhvqw5xAflNrOXKtxV0oaiDKsDWhquTQ35E2RIVfE6SO0ncfU1
zePJ4LuS5Ghl6sk2jSq5I20ovdo6jAqdGIcEyuy2qigxLrKLzKZf2TAvPiAb9MFAfSyXBETwGLvX
KBTjQdDYa+hTdWPHV01NPwEthkcW4GzXB0ayM2dugnllmwpncomZfR1baZ9Gs/rJxB96pmhvtJLy
PXyg9nVSBuqUNuJcWYj+UpQw/Dnkya4rl/yWpW7c6DVSjcpSJ7wmLd6YyudGf4I51T+avnrkqeZy
xI9RicePKLkakyK+BDkBVjXE9R81I8QIG3Gzuax0XZcz2NnxUQk4pcoWPxXhZ5FybrpMOEdpo8Wx
umW8OFVtbkNJ83VXntMokud6nDeFXRZHWeXbdnZ8klbgjWNaqsnTZFrrk5uBcHxlNL45d1/BiEI5
maIPgYBtYAiVtrwnmg7gvXGehvLJIuqI8lOOyy2+0DlcdnHY32nD8I7q/UuohW9fxTumXP2x6+w9
ydc05BwuuLXN8c2N9Yrhy/ky2tzn14GXFSAOc0NvrWPedcm8z2m58twxhAzo2XzZI0+FdZu2XY+f
lJU14G+8vI+e0Z8ezHb81Yfy2LKr4+MuA6ZKfLXzqGGcBGtzyCWlDmBb1OO1NnAEa4b1ENf9mePC
6zdqpxeywlFVsMaZNUpmM7gUottRxMKR37ySZfycV3SMx+byNAj9UBv2IVGKDCxA7MKNfk6dTXYU
+T5xADvDpSAQCNNJEP3oivr/Tfjo/3c9f4Yibv1//bVH8I+I0stH38Rd3Ld/ZJSu3/PvjFIl/2VR
YKZsHWYF+H8N9v9315+l/kWHCWH1hk16hgBw/ktCqf4vSa487eEKVfta9/e/y/40of/LEhbtaMJx
LUunZe7/KqH0z64DDh/0nVl0jdACZBiGVH9L/y/HmsN8Zk9bbNUvcTdepW0/UDRArmbb+nRj27u5
NgAjKpf9PkZ+UNT3qq6zfdkwaQmNJlS1V70kr0N82g5pQy75cWRBED+FYrwAYNcLhlRROXdh8GEg
tgyxyasuPs6N9CI73OI/fKja1YU+CfDfNPpI6PndqghoqY6yTUaMiNerjEiywfH6zkz9Kkp3E2FH
LbY5dCiE/vdi2QUBzGaJsPYvl/T67yj3v/YV/q4U+z8J7//+kBS0g6Rkg3g9/W8J/BlKuymJknk7
+XNDMk6gMdGC26+P9l0B+x+p5KnUe6+3eiqKw1NvqFtjWfWEo0FOSXKSc3yZLVHeWk5w0YvmpjWr
w5jXjzG+ZU+hLeSjxhWcEqdcamKTBcExZnlgmCnOVaz2fRDfOkv6lWfxUxm1/j+/Q+PPDHtHUHNB
Rq4uFCUmHL/cv8XUBlY81di7Ko/UtNfYbW9troQOCpoh/5cIDgid9WUXfMqi21cR8VbTf4vx/7Pd
5/dLgGq2af4miNNiQvozKbfgN08Up1UeaqVr5MLCBs7BqtTHL1GyjgrnIIlPQ2EDMtf+l7ZB8WdM
779/uat0x1jfPsnAf3v/BRM0WS5O5SWB8llfN5Sq6ssPgT+xtSH65+c8ICkEAtdFR4YZjPyYmh2z
8dvMX/LoKe9aJLLaRlC+bUEPIwbxrfHBJhOnhIQgcOeRctkNzEnp7jBMHP/5Av6u7PnrLcoFtFyH
pYKH2RBYz/789MJZJa3ehsxF7VezegPTebwNzXja2gMjM2K9gyUYvZtlPzMX9RyoKzhaZPSQjoAH
BMMBXiFkBNIvNksZHvEjWc6LPvqjNh77drmWNPlw9BvJMQn2+SIe48l6qWkf+Oe3YqwX+o+3Ygtq
JhEgGJKHjbitP99KEYDnzxm2eLNQF2Frz0XXn2FUXrvQ+JilOGi9/tHb4XeLlOa//O7/eA7oQTFY
WW0aN8y1hO7P3y2WtjSMIeyBVpE6CV2+R6lO40G1JqNmvpvfhJl/tqNx36H/ITGElJx/fgnMff/x
/iVrPvHpJo8Dvg1Srf8aGb1EGgm3KQGSfQwPTm3DN4v0jr3iy0390hbvbS7fCTkfN8OoriBxaFD0
uNr2mtts3FlycoMXRWVasujmYmPU0a7HolJPWKEaic2J3NtKNjsiaVis1dcig9hD4vkZGgGxMM2M
Bznmp1I8dzCXg9WhgyWNYNwWDXf0GAGvZunJaGt/nH4gIMO5f8nF+pN19WW6GLdnYlc1AQOYZ/1D
iNt+LutVhrpg1PUnC99g02O0QbbW2egXpgtWn9dwTJ8M0o2rNjlh8HjvZpMCbXnQyTxk5YyW225w
UAMb7y0ThWlVd6XbPcSD+0Xb5qvTqa+EfPfQSo5z8Oi08nUKhocwDPtt29cHmYWJh7+8HuzvtlqI
hdW54QunuHaoNQljICTgpeYHV81qsk7le2C3xGf2D7CqKLXSkxb2u6bMif4i3Qv3WFs7CyQlqtC+
UF4HTeHO1ldY4cUzMY6PpfZRU/0c41QYDa6k2XQPg1XcSBC2auT/QGmEcudnhHOzqEtvttKnPI9P
ke4+R3oLJ4PItrEug259TaW6rv+0iXifMusQhvI9C6iR53ldozDyUL66LYh6HvLBhfXnsDwkDf8d
zK4BqeYvW8onIOIGsOK1tbzUGeAtnfiAhaYsYc67Uaa3jWM/I559bVP9BpjrlNrQ77nO9xBs97Po
nlTQPTQpzwbZnmzaIWaIWB5KCV+t4y8LrSo90Cf/3sMPVOaxgkq4qStnj6/mCoLLp5CH34PFhjJh
YqHC+50OwncrzWmwNTGbutK8LVZnHWvNIBiYKez+mDHUr8FnyRiBHovhwSaxgDEGB3TEL/39Hq2k
o04Mp38l8F/EpzyCKuk158Z00qdqsl7HsbyW6pYb/jVQyQ0hV75KjaPq6fLm5iH4qLe+knbc/i6L
qRmcs5nTtxbwrIMbMYhG36zs385kvC+K6N7QimNKuQk6wbnIHiGibwedUBkDr+WlTr5o8xgLQkdB
ox2U88VdWeendO7O6UhsbHiw+qrf1bpzM1PO4jWMc5uAVh2EVzPRtSTTllN5DiMNxsc1N6OJnxmP
bc6DOBpmte1saKBOR4YDtxcRDwWgCh5G/MwNgsD1zVOKQCBzBr00PTn6V2OHKHpHAr4zSWiGyxQM
HPHh9Lz6tsqOY9Mzwzg9/iu5hxGEUxyqYC/0nIQXdGhFdMTt38BnRqdOJ5gkCN3nMQQcn+0DT/F9
WqmvyezOZVyyE476HvXkh3K6SxlpiH6D3mM6Ao9DbhCb7lFGyDbsPIk2ss+pbDC3CUZZpOA/Ip3s
VQ0fadBApHQETA3y3VL2M/T0L3dSe5nzkZomuGezIZ/zfUAX5eUBRFabitsy2GMg/GKPaDZDaz83
APErIB+uJt8kue8+sCNom8Kyn6fW/CBAZ78M+n0cmO91xoMW2bCK5gkV3rJZtPhUNF8Erz3UCx/W
FPmuiSa0Mb8qJnyEdLCgMZw9xAI3dN898DofTTRY29ijmT2eCK9E5KarK6qBzeQQ/uKInKCwJGLN
ToiMAAhCrGLeYCDiKWoeqkbuirQ7KwAYTTPR8tqearRL3TtkBAXfBtJe2kFCLxBZ6wci+SGN0AvX
ZHVVaTe9MC/SAVHJVvPgCDdeBhZ0Ea/T0bb59DFU3Rau5KwKUgE76zgxZXB6N7/chliOIqvpkjfy
T+LXF04ECQxdTP080lygfraePDffQyruvDarf3b5g9W9j8K44SfeOWtGAk5JFEua9ao77qU0npA5
noVd3NXUMk5oqTdJJ14tNZ1mI9oPk/tgzDyqOHHIWCGhDhqKFpTBkF6I6Q5TY/DmrnuOXbrPBWIf
4Kj+0SRqqpCRth2bbvJXlgdarkSNiDCJ9JLztMBSVhkjtu0+mlV2LQPoCEyNgSjujBTQz4IJ7x//
ee82/qwg4xhJ3TfHSGFAOihpOX9rjnPrsXfzDC/DGGVPjdsTtByZbL7CL0xSHwd1WUIiHvU1Ymy6
S8zldg3OS83kKWM5jWz58c8vSPznWUoqoZu/Z0xEKn+vn5jT/6HuPJbjVrY1/SodPccJeDPoSfli
sUgUnUROEKIowfuEffr+oHOjDzcuqyquZj3Zik1RMInMlZkr//X9TVikHpn5xlNf0wZAY6ztLIel
3Z1WA+gcPYWaOKLjWOuvdoHOCIUlBxn4nHgZ2TlUAqwkqUtWSLy0UEJwqsuI/QTGy0+qmNOy5h/L
PnagbEDwuOLQUzWd2QrWxAJAD3CzWnUcPFdl+ZIoHMJrESdEPHdob9h5kRDvOGob0sdGIruHeq1M
1fvJ2QYoFz3QZoUW3enVRLwJtbWBji4nSRzlaA20lrgrXgy75XiV4xmSdGo3ruHKrboWkGeH2MZO
YaiI3yakhbavHobO/+Gb/TOqTJ3zYQ4Dg1sL+jIsA/6nNl7HiFnN2UqtBlaAYBS8NhlkMvSKm0Dr
76bjTQVsTEsVofSOfID2PvmSfQ92fcWccfAo5gjYa4ORgJxjr3PTP1Rq/7uVsaxQM52jR/NVKsK3
Qk3TteDQkSBMut9/bIPmZ9JmG9h2q9AO963Ql9T2gjgA8NdOOay9FIHK5qhthQHXoSvpY1W5c0RB
pV29VKhNRzG80IXzXCf4H/c2WvefjpecVFPCUzu4LbpnWdfuTfR9XkkJjngSItyQ0v0gk3fiaOaB
hPp0/nBsFIW5QAbd9kxM3nnSj7pq0TH0mzKHCJsqSOjNfbpnKStn6ibwolvTkI6yNvx2MioWRk27
hepqIlxCnMgJXmU8+RWTP1q3kIm+v4s65aSVGutGvj8pk3Bl2f5x0jGUCAgb9EEZ3hgJ5Z741+/t
+EP1OcCD7bsg9QkvLm7ebaBZpRi3bS7cTAfPPg4LSWqOfRndwtW5qzvjNR7Hk5qyXCBKKWWVQE10
KPTr2j0I8/DfK/3/kZ/P/09mPZM/9flM2F1Oee7/OuTVL2LUr0yEYth//J//rUz/6t+5MEWT/0W+
iy3NtL/XHJnN1b9zYWxY/wUc22bTg1kI2z/+5r/cenTtXzI/w99H48hWNlVC7n+Z9WjWv0wLxBB/
q+IIz3//R5mwf4QfSVXYbdlUS0y7sU9euF0bhgWrG/8BLl+3Ez2UAths9RVvymnf+J/g9p+rzyYE
y/RkGQaodMqLCgGCfUtJIkURSKaHZNx8au8v0lT/nHz+c4/ZfhE7KhI7WuqjGSieLZOjHVVGBmRl
4fvlG/zTxPM/N5he7lMTaaIQhFkQ4zWyYqqrQ2WX+QBk/+7q02t9vjqmiVSM8Pi2GgIAsYdj6DXm
lV31ubaZ5RIcY9QLARH1QZcUEHVYIP1ImybjWJaDocvP/8/56z+to/3z+TvuII0jt4AS1mxjo2NL
pOo7tPLOJg3akxHlV17m3J1mM6RdODFONbZ3AjeyDdRiF4MLDWzl3cE4yMf9+8qcfK7TMoI/f5Ha
a6NxCEPnZLVsY+BVU36A9q5JKQaxA/kvu+0s3ydypJSZqdsncn7jkTczHnuDWnbTqNWXy5/mzIvY
s7Gd4CY+CbDsU9Q0d3Ihg9xJIGQGj8kESrp8jzODY77kw58MZBFL/hNV5G9SwoFSXhnfLl9bmfrQ
F+HDng3t2MaE0aqb9lSXkKfLcN0xKdrIh5FIj88JR/9xGa3jVlpb9cT5edCT4UpnmwLsl/eeGvXT
uMSosNbRZbanhu3J2Im9hMo9OppThZf23tuTlwNrQnXf2t9JjywyKkvYOtx48m3qAB//9x9la0y/
k5L/8PJ+1XfRTsp/a55zpfmVc+0/Cx+oDzzYgVRZaFKw17T3MnzTITh5Wn9AZqJwCpliYClV9gpC
GTbOoCh1TP60cHX5G82W2v9v/M/TlQkrTqlSh/QkU3ohOuRwtJediq1i0jRkvFSqYL97xQmet5KD
ka6KdYSCwJugfAW6RJZ5/Cpa9wCZ0OWHsqaQ8FXHmTrUp48HqCAOGxaOp6DtPgIjO3a9/N3mjDbW
IrIGiczGKQd/NjgcV4tVoTUK2cS+dT1UVJYKjsDXm7Vc2/dNNP4sTPNeHaRj44Tf+9p/tmLpTWnM
zaD0Nx00mCoYDjYkOwulEofHnDt7zSNatl8xEvHRCYCbkEQkthMbWbgvQ8/bIfm6CcbxzhT9IwuD
G5myvaaxDlIAX25IyTFK413dNmSOuoNoMC9TvEOYlUeTGj0H8oVGmYcDrCUIEyCBDnBobM+NJCSB
XXYLkOvrygCWIrpyoyb9jdESWjTZR5bvYb6SPSRJsembyCEBnr+gBrwS1mZp7P/0h+mTfGp6pUv9
0hBx6UajeepHjujrP2vUgCoq4ecG1QBqeiS8ZkvMvNuN3yL4vfzZz42FeeDuR8MyhshzOdPeQHsj
rZhuL1/6XDSYRWvU6mRsUhU/jC793lBqIYmUCqzi9fLlz0TqPzaKnxpNz8nnmIVWumWpUrJmUBZA
KbmaU0MngsPle5x5BWu2FmulOo0KikfRbNl1vSgtSTtVdaLfRyUivCuf4NxNZhFby7QBiclQuwPI
qUoqDoMs3Zdm8HefYX5OZVWUidalVbpSiUJ1TPIHD4O5pT+o+79rpFk4lYzeliLNr93WsbulZMQS
7J54ckOjquPvbjH13k/fukeQUmA7UJF4H9yR2jDEx+IWG4Pkyjc4MwysWfBrHNPIWn+s3CyBmzBk
4EfQbl37BOeuPhvf+GxTI6EntauPFIilSHhN/9fllpk6yRdR25qN39QJhlAOmsp1Iu+3p3IijmOz
6wWe2wbGR2fLV3Yl515hNpgtW0pE2xGiEk+BTFCAWcud9tvllzhzcXO26Io0CdMCR5QuQtafFMgY
C2C/V8KEMrXEFy1kzsYwNBGQwPjPu0LeiBZggkXRSLv3KJ0JxEpSvXc/zlflCPLJE/H7373RfxvT
Q03ukpuqaKKKWh2XONENq7+7+GyZ5WshQgG8CFx4E/2+icg9dy3OL5evPjX6V+01G85pm7IhCWvh
Oo2OQc+Yb1owv2UcHTLZ/Ibgi9p6e7hLs9q4v3zHc59/+vmn0V1jRQjqnMZiVXo3KvVjp1Npffna
Z2aJSRbz+dpObsFR1UXlwsn6aLJmqVfWR9XAh9WvnQSfW85Ngp3P90DXaKMXlgpWQlX0Pbal8meG
Cn6XN7W3jul/yyQr1TvbcioPbaNH+aShPAAhS24FRXmEYt8D46aU38w0AzWr4rDQRj0rrw4hs4I9
2MlsFfNK7znXIrOIIeLU6ntJFm6Xd5tCKqnhHe9DvP8aBsflRp+G1lddaBYsvCb1KrSZ9H6WfTvf
gPpoZdKu0awXWW9R+ZT9DzMMxRVFw5n+Y8zCxyi6FLxiKdw+AVAA64IFG3rjy+9y7uKz8IFy38uq
BllzYkUpJgXoS6luCa9cfRpUX7SUMYsTiiaVY9IMwjXsAGqOkUe0GchDtu3h5u9eYBYtmsio0YDE
leurEWRCD4y7jb/klU997gVm0QJBboFG20ZyLKgCU7Tse+ppqPMt9fby45/prsb0XT4FB7unMJFq
ayaeFjG5XenO+wCWYGfj8nwEEVg8XL7PuReZBQqo100Mq6Jyy1F7Sig5E5VwRys7/d3lZzEil0iH
VKkQrhaT35GCbeb0ID3q9uPK9c+102xYd16vNZCuKjfK+2avIKFeRFrmLMNCgQeuZxx4+hWVKNM5
DPr2bA13uFiwYHCWihagNKWAHH6VOdW1O8lBtEp6IJGaLwG/JxQn2t6mc9KcHRL4B2mCKOtazVwg
IVPvagPQXyE72yQwnsqWowplnBy3U7zzoqayKHn3OJRNcGRx+m5iFBnVxk9T+TYEEbaJAh3FQSEb
t0VNaeOk6Icj7sVHTcF7roJttqF2wLlDtXfieABHNoTOGy/uBkTuonnmED/aR7qdrdpY+OuihfcM
O5ySYMCZ/pWheqaB9VlPrzspGYYecFCTa7dZiu2sHabvHWrHaV9z+SueWc3ps85uBgUQr7gt3Mqq
I+oKbR0xsTb8wsfaWRR+FS99wAZXhu65F5r1eEdPfFElQwEPTsM8of9OOgbcaH7Ad+xKm50ZVPqs
14eIZoSaMDPqhefciKbAQtT3rQOeEsbf3cKYzTVUK4P3kM3CTW0H0AMJAygZsMi6pv7LW/xRX30K
QSoeQrFpy4UbKvVdoE8UHDt5wpX6+fJXP/chZlOMADJo1+j3XZu5fgLZdkurrE0oEx4+C7017i7f
59zXmE02/RinhWwptVsX5b0DCr/uo+Ngelc677nLT6/3qZn6EEXOUHaQtSrDewtgEbqRFZZrP8Eb
7/IbnGupWZBrNDW2ZKr/XTWUnVtVQ2U1YjcgIe5ZSaPe/d2co8/6FNxfa8CQzHRZtu2HLHzIgdP1
+vAcOX95C22+ZrHMMoTfZrop5L8eqD7UkqOUTHr+a/LAM99Dm3Ur1JyNb3Jy5sKkVuECRUukUJe/
wxSPvli2aLOeBDdCGgw9Nt1wbA+RiH75muNevvS5p571IrXv4W7USF88CGfLDuDNAMgPHRfS8ct3
OBNktenOn/pp5Ugj+EHHcAHYNYssl9xOkVHj5hvJiXcoTK4sS6d2/qqRZsFcIzdaGklquhaF5dSG
rT17/OUFyo2TYaqSKdDKHe/vBoY2i+UUsgm1qQu+dVyI4+hM9GWnCnd5EqI1rDH0vtx2577OLKDL
ms3MBHuFVSoeymPWv3typdx2g1pt/+4OsyEuOU5MLYNiuB2+NgaQ1iyzN5Lq/Lp8+XM9dza0/ZBH
LarBcDHm5JAKD/d1bwCkuHz1M83zRzP+qWuNUaR3gD0Nd2xsDJ6N27wUj3YuX2mbc4lidT6kA0cu
YZeSpoomIJ2BTyNa8m4DYgX5mb0tQd+SyS78a7sfdWr2LzqxOhvpFJvYQWTYKNyi28x89nN8VuwY
GtVGBYMXTOyYY1ZJ4BDu+vSXqr0n2jdZHw84QbGEgY32TS5vwjFG/nolOJ/bbquzCAFGNB/iKLWm
QlNw2shgut+j86T7+kJU+Q4gKGcjenNvYXget3cZpp/wLxFD1ssYdVgPrKSczk5KtEGXP/sfbdRX
rTQLKR0W9NhbJLlr9+RigicUxwvfRzqV7jPIvuaI6kh/BcRKgfgr2YctBSPLEpx3kd7oXn9lcE5z
x1dPMQs4mS5C3Baz3DXb0whhhurRpZVzvAZJCeol9eyAvdPN5XfWpiH/1d1mISfwYnyhQhu3gDby
1lXNUZkBI3aCpuvfi3EqDyiNYd+HxXvgtU+dY5eLMgC4KiqEl3nZcq5i5L/RIz4AHgWsnoA2qWXF
W5qy6a/LdHzqU8yvjCKjqpIafwxb8KAq2+DDLAWVFBJWqzL6Q3AQernCUI3fMCgKLuAjXWnRM9EC
ucg/pooeHYPReFXmSnLwm5L+krrtdrzSa84sZv4Muc/BIoUwJStK6qpDgBeyobGERdPda1izqX53
ZVV27i6zgNerRSCzQ0+gQJZ3TtP8Msud2b2YMIkud4QzbaT8t5VMnWvUNKQuNVr7TpduIw9q7uVr
/2noLzqZMgt4oQjGMhh5ehSqYh/0o/JolmO1t6S4WhZJ6LNJqotiImBiuzyMtGGRaLeRkVY3ei+F
26BoikXETH9CrlgfhhrLU3Bk7FQxVTu0kQC/VTc6K428w3u10/rd5Uc/1yyzwIkQ1RMNxaKuBy2a
qgP8GK5l8M5devrUnzpOOI6ZllR+DGgAcTcKe0Mk3y8/9dSuX7X3LJBZsA3SLhGxmxQ2QnV/qdjo
bA1BVZJ+20bHtI9f/+5O08t9egm56xUL+X/EVFl9BDn0p2wYMFw2j+Hk05UU3wOpvjJvnmuwWajS
EKBCCO9gnNYUTig+HtthKV1LmP9ZOH7VaLMooWWSUYxKH7KW32CevFKhJ3TGKWv2ptikKLglq7/x
w18Udm496rpjZVwFuD2KAIyT+WLrAfVfoN5xifK6AA7soyRDNAmeYi9d2MU3C6B0R7WEpmIGUa4h
mm07/t8AoPznFopv/V28+3OG8umjdGT3I0VPErcf5Xf8aJf1pNm//MHPfYRZIIpoItXDasQ1QRp3
gAqtXlwJQefWRfIsBoVO7JtSnMVEUDeV73WlXsqeW1JoVI4uBdBbz7wvmisR9cyLyLOYpPldRBVC
mrCux4cKE7xt0etXjkLOLCDlWdRIqHgPBsNMXcPcU4kQl/vymkTr3GPPogbMrUzpzJ5NuRND6ab1
dwWpuSuf4NzVZ4GDZF2Wsm+OXXysj5mCCYfs//yrjiNPt/zUKTNKYOK00lM3hj+1oqITR8YhK9eX
r34m4smz2BAYOdiYViXi2ekzmZgKaxz/pdH6oxVpt7EZ/yxAx12+17lGmgWKIkcnbZZN5FpB/kQV
mkQxEknYv7v4bOPkjfhodGOfuX1FNUQb/LA1K//Lrzsbu7GO8jlUythVIge/m45JIaVkcHf5yb/s
9NRBzEbvSFbKN5UwdfVS/5ZG2btuJOsABsmVlmEC+Wpa4w6zIevh/hs3ZhbCEZa2pdXdEgwM86VT
EWnbezmhQAm3tn7PX62oA4Fh9s2kEdVhcpkaV4MO+TKVTgP8ZExCNKjzFXKjrv7Q4icukkD60xID
eiBm8KIlqDc7XLopXBv2bfdtkNh5aMYyloplTF0OS1ktlinEwjZzdInzWLhsNGOfN/tW3kyhvYZX
WZDn5icjnGypk/fMLcDZ2E68taZx8Cz9tkz1m4pCqWavYvRqqdWqLRJI6R6e4vo9m/RbJg7ba95D
5cHCZI/5AnfMhZ2byzIK1swdeQOTMwC6iG2fJR4NfLh6dV+lw8GofkTpHnWglSJmH4rFUOabSoUM
JjZKH68kD41edOR3bFlf8wgGrG2b36Ud5dJbhM43uQJyBhm5qOtlCT3Zu4u8X6ZRQu55YdZr5eLG
S3QqVmWO5L1FVpU3nNA7WKTwqtNcOJDAxwz6PleaAwmOb54TUOl/jJUHBY9gFYfkBuKlkoZrXzW/
8Qy+wz40qJcNFlKq8r3ieMLMjNdc6Xa53m0n+rkJd2/0qUkRR9W8rclhAK3cNHWy9GXcVUYV2V+z
m5pQ6XFyKfeNvGmAv48GKAN5E2pv00vK3cBheL3iUXrAjFRRTXsrOzYxhHNgnMsrXvjy2PgyZNBz
ZxNC0HF8Td1vRBmnH/JtjTfcja7M9lPk/2/rFq49/fxTYI3TAHfgjA1IqzsvpM8Hmj3RVkBYebXM
lK/c5ssIy21mU4OdV2aFeDoifU4VHl6v2PQsRhhpJYChFnNu2VOuRJJzrTWbKrBDKOKsqVljNFAb
7RyZnN5b3ZUXORenZlNFgfuL6U/7a0SCjwGF8xJFwrFIr5AFvpbu0lCz6aHkWN4wkJlio4cxaT8x
4LsbBlxA4TNjYloz1fGpkze+qW1yTXYV8XK5l0296aueMJs7kl6ge2Jd6ZbgAF89py6esFkD6z56
5ZOGLP3ObqDSXr7Z2feczSaVk0hKBXjGtY1QPnQwS06yUtlAjZp8a+VQ42HXo9TwGoqyzEpx9mMV
jes0ccwF+PsC+1XHvtJjzrz5XO9tmWwOqiTNXDnKiyMFI8md5I/QC2PdWuk47qybCNuGy29+ZsDN
hd92LOnmOESZq1FulNbVC+TcbSUbS6r7rtzi3PvM4kUitDGtEOu4ik/FdUF4WsjRBE/ratnFS8Zc
qYqaX0nFTRP0F93GngUQq1cGCBwxu3NZvOd6fdc5/VpJ23vcZ/JFLAC0gdVKvW5zuf3ODG97Hkks
QwVEMCRu3OWvAL5+pLL6dvnSZ8b2XJKtBRWMPr1J3EIRBwfgGx6nb7YprnSzMzHQnoWOoZFiEelq
5ApFP/qpPk2gALH8e6MkGTiqb042iGvj68xqx57FkTyqKyHnSsLpzC4fb9Jyj++xyx/FcFS7n7JJ
/ra8uvc61+NmsUPx7LxJHD10IymwHo2xNn+aUSb/ljI77ddZlFFRKRHVqGzBFyuoFTyFfMIZioJi
y7Ngd91VpEvbfNy0lMWvvE4TAtcXPbyyYftzLPVVP50HnHpoO4oqAxdLvgWO9puGUvqMcvA+O7H2
GQps4VmFVT90HTo6SzPD2PsWrNMpkR8vRmqvmPzhmRTsKCN291g7bvkJO3VhpjjQpms/h3ior6f1
Re6HrKEAWcQPTd2SlSpIkX7Izfe2uTJTnOmsc+mzmVpyYUS8Dyd7gvRWtMRW8/I40M0/V/miteai
ZzCNVeebdeQGdloeVVHGKzu3h2XVqDtTkywcQzpcAkzQ3FrdbIAiVrgZpzL048TfWpnxUMmWbC4C
x9a2ii2DShM9hLhQQpAh584+YhDj0NDL6UusYvIqpNZ/yiPgElIGTiCrlXQ1BhEYtmigKlYe7Btd
afO7oaz7RWTE5VYAZ184ivIzh4Bx0BRbWZSFIXZOXr8HHWs2W+2zm6gz1W1VVdphYFmw7HUJ/Loy
anetQV8D3II7boYzF/rMG+R20rMOy3Q3xhmAAINieDFSvWQlBVn7MahYU+QNfmMOuPXQ4ZxDYPpk
4DcetZW8QTHsb2S1aJcDhtbkagLpgAVBs4pbKMaDmsW0UVS9D62cPOQY2x0tDIUL6iBa/yQnavRg
yh6EBxzVgGJrL1EqsQdSQHB0ozluehyEcDDCJYiZs17r+DAizexOXSYlcIVGakJ0bS/SHFcMTTsZ
wI4XUuNpSyOY6lbrztrVjp/dIFPEYz4GwMDBpwYvyvG3mC39IL/9ERddCE8SU+Q8UpWnMu8TzKWF
dutwrH8TQ87dy+kEEs8gWNxnciK2neibHednj/1k8xAMnncXSNWw0RvJvIkBrx8iqYhWnGuXL+zB
rIz8OXgmgMDKdizwSA9TJ9zquAusBxsCUcA5yjoeGuU+Ehzwd6GOiMnEtGaqR898AH5FF32T7PLd
kmVQlTG1WXWI3VGaLBM/O8o4iC5LqVpNpaaB3e7U1gJEHG9hnL51fZGusc3rgTH1Ytkn5aNFrXhT
RrsxsMxFrcLliLXwm9+2a6dg5k/KgxxoZN6cfF162cpM2o/aitf4ji57h31T6O2UFEQtVdPE1giI
uiO8hxZJlN86mOuKg9IL3HLgUKP+0rcDi7YRCKn2A7/phQJrcqHDVteSDZaEHObBktY2HreuOipN
smEVlXcQEXd1bQJxrDHXGZchZfUBv1nE+VZ2EoxZodaYy6x/hUayEjKBtsVLpMIkpX1tRmsrsZVe
OHKOM6R+HKmq1vN6xTrqoVPLO51ebJbmDgci9JmpB1a9fVDJgpv4uK2g4A97vy1i3Fs5P1uwN8V5
05SWIYAovYflOxzhvsJ70YIb3ae0O/+hR8mrylAvCxMjDwyOUHQZ2ZNcK6tAwtoT7124VD9aGCAV
TDRnyNcGoCyu1Cp8yXCA3qOs6JDbBLJvhUcBbVKzhPHjeyIT2MRyxWy9LViQDphU6FW/UJR4X0av
qVLsU9yPRqM+kjrr2sodYN7XuKxPVKCCfz2WNxlbD6chz0OCDQ4xtNdHgReAggUStFlcUSAGtEuz
Hk/8jRE8ivrdqVTspPIl7zFxl+3gIKe/egnqTw+u3tA2hfor9qNxRdouq51tCxQosy1K7Adjenyj
QqM9KsDZghiThx+qikPYcAR5V07/Wm0s/LnCce2n3g4m08KiQ/Wmdy/CEvo7DZiUe5n6w9xEKTp9
MdyGbAngs4YBNP2ajxDfBGG80LHHHFMcNXDSZglH5Zj11jbVbZUN8o40+KpQ9IOHMXFUANjrQxvr
THoLJ1uc545LjhU2YWYsOzO5t2ytgb07ggKBemp3q7AJsba3iUDKLoqRvzUEUV/fRGG1SvLkt4jj
G56zUOJj5RXrvmL095vMV/eBmXhbb+qGvHReH3DeWmmlOPGN4ty7YVerYkqx71Vn+pEl1Xf84UXG
DtZu8fDHOz6vYKIWU39LSNyHekLdXA0hut/Yut+trKj7EL73m4zsqlOoDdU+yl5QA2EdHL86dCFh
gc7mN4yfUNoHqbcu2hc8kryF3RerBEtJPt20SvEddh7y8CpKdYvL2FJRQ6zL7oNwP/WZru9qkgGT
+c1o/TL1eqvCjc/9dKn5sP5UaeoBXaWfCnHqRtfKCoJ4B9iW6D3sVTPcaLSYb0XPEssIsOtrwFMh
tDcH/X5gtKtpZNO36tFfZ2AK2uynXzb7icjik0XixAsbBwzA6mCVQRq2sYObxlrRv/apcejl7jlj
KhEwDetA/jF1+BJzZANEIFYxGhE2kT+4vD5+i9VnSr5WeUp9YSvf0fwl/WUabtOjTDeJSxZH0mry
RggcaRezme4t/NdLY1en3yDifReMEz6xGM133fJWTdruI6oCzfjDlPXFyB4gGt+mds9aChaL6KFJ
nnBYOSER3iWZus9BR02fyBbWq6SNIHbCW3BQJgyFEbxY4Jw0QkGEl0oIYp3NBIjUIOl3jRk9StgP
xhxKhZqA/RJk3zNcG+Hp3FvgWiCvb1DevHDUQ+rf7peRGnM4OWjlStHFjT60ewEnHwFcLT2UPV00
i7OdFXdEFgN/JQ8Yu9K2S2nASK2n2HhtKxWknaB9ycYRi8fUwa4qNrChTAm0ilImT4ZPRiig/6mj
s5NS31yFIXbyfqBsO6U9jIm5slv7ACLrscIAqs3rh1GTUOpWmwLrmSZi+MZ+4HZdz1gP2ePozySk
XhNneIbfe5Pw82Zoe84rq+a2MO2fWGmD4PY2aaa8Uif5FDKVIXVIl60+0cvlZA3LOFii0rDuSnBh
lB1JIRWaxYNR1C/Mm9kTGdddE4pN3znAxzVrn+H4jNWoGW1iTe4gczvjlnWT/1PXFH3bU9WvYZ4I
3bPsknRdOhbaMrNR0cJW9aIpBzwRTQyoQ43lC+eIWGYZBZOUNhFz1RqofuUY7RYpulgrYgR0X3XW
kroJ46boLHxJ8qToN9QC6Tedle+RfNNtmxxbuVJZCPW7UWpLRw32VQWWHYO5bleG1viokHc7DUmQ
3WTOqL1i+aQdFTQ4GF0MTniDPMNAhdEp2aNfYdgid3bNORq89hcF9vWtIenVNg9bHU1IAuqQt9JQ
aunBNwtv9u8dFRM3Rs5pcpyK3lsWGTlepLPpHdDj2NuB9TSn9u7jg6Cyl3Ft9eNe1lLjPvEKoa0l
HVuGrHEgyyhqDBxN9p4FIjeA8nVuPtKv+52jpLid5WWoyLAUKUzGhoSMH9694+PgjPiklt34Mfn3
kGhNigF8nNHLw4Z1M2V98FAVfWHaEMcAs+X1STMLH8fnsBc/I8lCGoGzU/PSOHHqynHV/S4qSRvQ
Zis9iHlVa042GzcoN77TrcNShzWtl1CJ2Zr1GC1m5JWjTk4ZwGG1H/IcFF0SVzluuvRFHUO1lYKL
3dHDoB3pN4Aiqx5ggjmxtHWKMdu2QzyZctqyWEdRyJZJdPHKybrmJHMIBUw6bRCpj/kzipLs2cdc
fhFb+S+7z0jRpnBUQu2HEDjdSwDaf/ZBFu9rDKB++IEmbqO6wdBcYhoYTATrOmCslecVeHl4rQn0
nu/cfBilhPu86qv4EOKWsdBGwyQdPO0jGsqBUlUy10Mx4F6qA/dOmk7e+YGFfr5NpFVvAjQDpODw
SrK5KgJexg6doFrpUS0At9a5is1vLd5EJ5pvGC12t+nkliNBoLkPqzCONhRsSY+aquofqo47gx6X
4yGtVKx4dTnwW8Ay3YA7J+IqCf9vvGcTscBUSvnBvkl9axLDW9ZGr9ymPtRYANf2ujFU5Q6vVwM9
so4AtpDl277XCN+D13XvLf5vG1mLzD0s/mzbgPSb+Ln2Qar8nrijDY9p0JQPlOdQW62SOsUPo4Zj
Dd9/NQhJu/O8YTi1gCeXSd1BrmvCRv6uWBLE6Vpq93Yi6hc84OSNHOThvR/Jb0oY/ZRT6z5T2BTy
svUt7urjgoDLQkdpOn6TypxRE1DI9QR2R42DbOsY0QrbHANuD1OIlgiOVWvnnlLSh8huVzqrEwOg
eWyPT7LasWLKqGEJJLxnU8X1K9NZeTYzHaNocOKjo+cbnC4xkDGzU2Q4rCHVrVeylarV6jFq9GNg
emvN0Z5IweJQU7MqGk1KfFl29M6uZnEva/E6Kp0HP+mPVQYvsPC7EwuYt2zix2n8Gn4+1lZV5W1g
VSdbH5yF0bLewxzXL8e71qq3kSRvo2DYeAMkpM4JprQPxzy2iJaaDCcoV+RffqG/WbKE4UzdDa4q
+aRO2m8JgcCJ5YfWDjc4MqINSh0q6VtPTJ3oIU1wb6dYZZUUhr2Rhc1baxvHdl6wF2a1Xq+7NDQo
hbDWbUZcF8KkCRUUU5g51WNxL43B0baygyjip7rLN7EKsahvc2Uly3a2xZbDuhsyzd9Gmdnf5z64
QQI/Z1e6p8kT2lfbqkbDakF4knKTZXLxpHFcgj382NwnFluGwSm6n60NmLHRcJ9M1eCuiL07Mw8e
KEWK4WEyvwTdoSW5ClNPOpo9aKVBhAcUpq+2Fv7ELKVYG6ECvDFLP8rGuB/68BjjKmiGpPdVr1/k
qsByQM9PXVpQ2Gw1u2JSIQpz6ZSgnpkLxdDg9W6/Vm3zs3Naaw3vv1pEKakFP09h1jbp7xgOIGYi
cC8L+GWLLNJ+t6VJJ+pwzB52kxCrabM1DMVfUA3BR1bVIZSzfaMF9NLJz57vbuNVtLAs7FaZBuyn
2im9ydhnlUdai6rY+t5VvJ/JlLJoHWurm/YW2MKGrPdDlGTWxsNHbc1C6XeNFkTNxwzYabpyTOuH
E9ub6a1ltTil2QBGMr8RKf0Xi53qgcKu6Ea3CvO3JavRTg7S6KkgnC8wXN/7jdTtzQFCsWyLJ7+U
bw3DuZFEtZPi7odI2q3dNjcmoIMhGNt12bDLY00fboSHX3Ojh8te8T+SBiRdnmk7INMEBCxgGPs/
bBVdghjQ8aFXAIXQxm9NldgHk8qelecU2qLGIq4Cr7ZkYwMKfFrA9tFB4ntxLNrjJqznII9H5RYP
gWjhi/S1TcU+tsuDDbY1woMtbI33HrMpMIxbrTLqRe0nd7zTxmkwF1fYFk8Oc/i//ARz0ixQl0CQ
7KW3JMgPMupLfIEDfTMWE9Tz/3J0XsuNK8kW/SJEFFCwryRAJ4lsefOCkPq0Ct4UPL5+FublTsw9
030kEqjK3LlzL7/jMJWbnGNjJs8Dx4763IcY5M4vDbMGn5PAo1deq+7SE0XSjsVdHqzfCn2kSzTm
pFrd/J6uCqDyuPOU9+i3w70XVLDglqs045tfd9SKPH22Nd9Ky7wos9q2K77ngPw5Mrt33hh8Zuyx
c38zLR0cWs+SvFS8EzvepkdglRG4hnDU/v3Y2Y+Wci7kIda7nkjSwgg+vHW9NZO4t9X8m5nuy+RZ
SAH5cLG3TAoWRe5LAthq1d7L0XnAI9YQooE0VHjFObXmR7sPjiJvf/0a6VOo/g96zRfeQ1YbvFtX
DJ9OQC3OJ5EuwQucq5NTO+ecKnMHtnfka1MvswJSOJanNM9PY6rhBxA4c8R/6fDYwr2YSU7LpX52
tXfrKeJ3aWY++GP345BTfnICe91Xvd2dSqQqOG0tKcEzs4+kbUkGSS59T2E8x0eeaHAbLF2QqVmR
wUSp4hrEYriz8yN5j0vXMniWEFs7vh3QpbECihgM53RwqnurtgEq9a1+MoLZiSDIdhinlrnYBW7T
/LGGrHqGOJpEi539t+TjG6T14sGpqpwLwLLuqs2Bxm/Js27M0roXQ8B6G4l1vCNLdS3kTJhyXy8f
QB/xUwZLcUGoC97ayYTXZy1F2IGK/PJKm/z31QV1tVsgsv1Mesr3suT5aexi8nZIXPlhLmMHGcwe
L23Hdem2MzALZY7DH77V9rvCJcAoRXgLk/vMbA/9AvnX0dQxeUftmZWW2GgghKaQt0hsRNeTr9fD
Pe/dbbEOLP1usHyCkAm7eYxdG7RZOdjqg7JhfPaXrkLJJCzR4rgCNe5/U154T4Ol9IcYVvJ5Jt8s
2t2krTg7N5lD0OfqyHjdsfRWXOhT6H4Lb4oKspm4NvUw7W23zo6pWWFla4cuuZONKy6tXppL02f+
+f9Gy8kpkivB3CZEK6jTqhvza1sGw8EcG+brqUc0a7aK6zo03l6Yo9hzeRVPwVr6f9MJxGO8Lgvs
q2zeL0YapFHu9KOkOrP0IdDC7qlYiAoFIDwGCL9NZLn4jS1DLHBlRH4yTejlqoLDrmdSHA3Taw+1
cvGKOtkIt4QQzFfNUssRNyRIrA4mr16zOYKDjL+P/xrWHhAVs2UrhabHvM9NwEN2bxdnmRYFyUWs
ub0nnTI/3daZ7oepBKctp7bfGdmcPxpeHe/rrGyvi55/JIhDqOr92NyvAkBrx+7DJ2ELXWiM03As
m7i774ldPc1k0l21ViW51plzyfJCvw2jtF913Tf3c5cGUKaLeOfYcNkVi7MQRbhZRN8WoZ1XEnEY
F/bq2zliPTtsCJcc0C0YqgIM0s6xBusNZiLRzb4r7qupqyJf5VUIvBOrPWmUe9XVxZ1g2+Q26QoP
vd31kc0rHFaa6rxs6/GUO7rdZ4snkCk9WhN3lOck2JIYqfP0PyxKRD8tPQCtnvx5F8ym8t+MwsFp
2FUL2dM6ntabXcYCE0ync2tnJRpKmU5NeHWBrJu/GXwr7O0aApwDoG6py/bY5aq7ZAWyMDjoOfJq
OUadWKwWjtqYf8uBtTpRGYwFNK4uwmP1Oofx4pTPFak/H8L1zANXkXnTjcE8ihh+FGB8zQEv7wr9
fQ3+m+IkjUpz46IyAiB2WNZRrIleTgJVPyK8k/3bOwt6QAMIPOcTrbJ+2CN3bLVR2pAG6tFdN3O9
D1x6AKYm+nOxjHSfEGPMv21Kw4XP8dClDeGl1moddOw5fKeqe/BGj5BODO5XgubnM6w7MBZGqi+t
53igmjMfCU+6Xw4ItXOfiTyCgIakxxDnT9MRZ0rewHIou2kgPWVZFHOjLtZh3KV8Qia3vc9CxKE3
TfsAl0hzJlfVzjMa7723iKwfmhp1dlT8xkkyfJWLmo+mvay0uBAsKhjAu1FD8xSMz3cCoStZKh3m
KzurZeH+MwCwXuRiUIrG8cPUNb/wB8K0Kh+qUj95gfnQtdZLyjgwKtf8scnmCy3cw5CWv7rmTCtb
81PmVNJFPlVh2yrKiMaGBVdkVWg4VhPmU0t0a8dqFR8Xl54tXmiknhfDuANeSID1nJNP3LLvk3Qv
hLFzbfgJIaRz/Tenfq4DzSZNHMFjOYkMeKhZOEeen78GwMA8sI65md7KYLlVrYNyGgfRxBVcTslp
bmxmIviO7HF997Ex6aw5MRk/xwLFU291uZe+6ILViAAcIlsrW71TPDfUOKKgs09HksuJyryPV0id
2wCfBq6jhyreyka9GoN9VUXzVjj+Fut/JvX2vZhIOchjQ+wV1GV8Gm3LDTW/ZxUFdTtWCFNu/kCy
bEJ2/9rsAmvRxGNVKU2j9zwObR8KiejqNm+raV7J6ftZ8umrVvPHsKxnPclTvyJLtov3NFbZlV2y
XzUbTxb8VFLUD42u3VfYvsuOynnZZ376rzVBgcm0OaxUtaiRTEx8pArgz+BArVcrK/GjGR89Y1RG
gSd40DA/47dApi+ZZPwSBxYxvUgemWwAyREoGOLlVw8isz5mw3uXXfZue2pik8Z3dw33PLr+RWp5
H48oLyB01T02vzL06vLgVd7PUhG5W1CahLPW7OyS5gmYBhNZZWwZahklxtL1d9lIR1qWzn503M8u
Ma5CgPEKEnM4z9nYH7jnLCLInKeJBXumAMx4fCA1Sf/A3/Oi1uRWcn7s567qIifzjtKzf6sAfR5I
3lyL69wgFgSNe8t9v0Y29l/7Jn1tN4YdRMAhXNP5a3MgJul0G0d5pOvAfeKoiLB1QIOMobWiYLKG
Z0PFdLaL/5j6cP7cCYdhX2+AqrJ6sBE1wI9K+NqsPvTVGE05wxbDuBYZXxCjyKNvgK2rq6/VQkZ1
J43u3ogQAapB4GaAbE8Jx30bXBySLqNgUU+p23+srSgQRImE76d0OgYJd2avBy8ca7HdwMlLVzXn
wBse2pTysinvPJ521eK3q7xft0kuylpfmdZdBUb/AA/YLgfvSsBJ8GgX5lPHjuTeKoavOIVA5xbp
I/9U77MiuzSm/52wy7YngYACTJdPerRvbo6MXVniWvg1cHHV/4dSxl756n6uQnln2Vv46JeiPzhJ
nO4beKb7zYBf5lQRKYhgVHX607s5MwOeAvVm6PWttOcsimfSEZO61dy49EKFjwnRzfv8auele5g9
IzmUDR86yjsQ9pjhRev50ZTmv6K0PqibIFgEeRGt7ZL+neqsOtVJ0l83hk4o+7E7NKLL8ewPBiCA
4C/sM32yUvnKgaRppqbupky8GXVmMOyatyUBN13DQSXra+/QLRDEvUaT3XYvljn8xwZxcB97HhS2
Me0iTHTyMnhGBX/HwViM2/HqGwAE+NYSelvp7JRGu3JRRY6JVGNEJRpwyWjrwnQ/35u95SFx1051
WPMWuCeTNB4Ts3wRzjLvEt3+yxLFvTzGezVJfaFyh5reCe+/fumcZw8KcsrdLZYdiWN5qFO/uQP7
xP8vN0DzsFQd+QWfkbIQgwTjwTNdVryHftz8kaXxSVwyVZ9K8peUzIOoFjBxuyZYQkSP6c6Pizqk
PFeHbtbeQz0V9j622v/Gmd3vEqoE/UgCsbLfiITWVHwaopmv5mD+wkytmc3WTLqnxIfbtsU85y1J
4aMUiDn53TIiVo4OzxcTDZ5ujm7Zwz2QCTWKQ0uWjbY+YXJBzQnwzE7ZBFuUqMP90JvOngO9ikTN
4ByJK4mSxOKoJzsu3YmyNIDYxtDGaw9avE+4IbDy7kn0C+wJxniMtm2x82Y5h3r1BTcjT0A+9iBC
CTmdrhUxmMfJwctl9/NH3WFgaUwVPALRoYW30JY1s0b8GutZ8gSefD26+3Ej0FLHbRH8CQH2dv48
F4UdxRkc86KR9dlSph8ypGlvKf8Hq4BzwXozc7ZWVD0L+XBWlny224pdarbiwgTPpUsZxkgZ3Lrk
HdnwJjD6xrIioLEppqc2V1tLg7pjuw54ZVLawsaeIKj75m+rjRJrrSX3WY89ZvWoE/tVMO8OxDVN
q37PZfaknFHuhATbIXB+wC42rpmE/osUh1G5dOBFpzA4Sn5HbvHhjS7zO5twRthDGhxwa//x1ZIe
ly69yLR+a5PpWynkx0bATSjThk456GoGIglC5Nit+45WeG+aHtzfefoP5BmDuAq9vSezyYcYGSWQ
05mGEmk3NoxbdSnmmzfTbfcj37FJmvhukXwgixGAoqjimX556CKp4cJ2SpV8dY4KW2/+lqlwIk8u
gOSFER/7zpgjuxCvOTzZCxYPUBPlsEKz5BeIcwNgmoXsQJ5JfXAyP9kvov2bVv54JEljotpeuL2C
FCs3pV2IXPJJpfyBQkTdNBfo5cr6axqo2wkA+WgUOcN7FMmdBbgHjqddnXoNCnDpk73VDfe4ZLK9
dnK4OzW/Dl0PEvoa4F4x+Wu6u8ra4D5++mDU3bPhbLd0M53sOkG2WhnFNIj89AbjQNqDeMuLeokq
X1Rh0Ko7L7PERSxGcaZnqR91KV2MV+5T4BhZJPusiNiRujW1+7fvJQVTtoh9b6F7JC6GjNgmNnYF
Uh/WxN/vJlNJ5IiMadASFAdQpg5ImMK8WYKoCS/bJEQrk1G6FsluLlv1mQZGg5ouEXWa5V/mULMk
xfKeBM2GJ6+ZSGETDpEn6rCSTnNnxwVy22ha3BqGHdYbRjo2sMajL8xvjq2/jFKYj3Ucq8ju4/Kx
HG1u+xi6pukl3dHFUhp6rtsf2ynBCTnBpM5xkEA+WsdnhGp9SwntOxpdZb16SLcMPqCNujZZE4YK
go8pc+GF9VjnB7TOB00WSNSbpTw3RV5GU92sd+w6b859i4D/PFtCVQte2IkaUNXD89Sm5aWfquww
5CLeWzMEWN82ugilLWd4p0CLlKsOvYa7uOs6+57+cL4JsPeUoS1co55P62Vu3PaxmkR/MYLR2Nu5
pTBveO1ZxX3wYfXkkDp5Z4eFSkCar2P+uvalOOTKzw9jncjHGMBhpFkpvAWNJc+BgbZmxEsQJgSD
X8uRnyPr+/w30TEM+GVov0bGCIdEdc2zRnMlg6gZAFXFLTaOpWBALQeLc7ec9KFt85lZ0NgdYVcj
JBqG/yOCxMUdUpkvdUdGUTz1djgBE4LIZGXfXpxhWoPRE85VNf7Jc3GHJ+IaJwHyljc/tpLK0DHA
0Xd+jEqwVMtf1TvBbYGfhwdi6c4aRZVSaCh+mIn76uJ21uS/g/fLOdY89NQGk+FwrurM+dQqcO/Q
RmG65MjQeie0K0NRu/JR9US7mVmrQzfAB5fOtTq7NFGRWad0S4BM24fOjMlpoppmQh/7HlXMFFzd
2fpvVbxjjklcccCsL8x7SUpCnZEdpnP0NzMlUFhwQ0uN2aQwUrTbGaDgSGpjuEz+uJtFNe1jqXXo
WzhpPJPc1w6Sy34y5inyctsHWMiMYk7guOxMUK/361itR7d3OdSD3lcYz/T80Fk48jKROH+6ee2O
lcr7t0wHm0wVy+FU1dP64ibZhiJEwDdXUb8EdEwfrHv6j326AnvUw1sx8Q3nVl4eh0qbR6tw1nse
quB9yTSSxWK3x9nTc8ix7Z79Ddfc2UsaLSKvD3HXDo9jSo4GZTTKfJUMzXPGxO2pbAM/FMrAFznY
EjOMYx5N14YKZcOSwFqYRMqcQTAbYMl1RRhax+Dp2xGcZCMp7FCTy+THb6vuRNfmhIVMmtc6yHQ0
IcGRVZ2Nz9mcTtG0GMmn8EZ5U0PpfixpN1zroJ6wseia1lrykJSmEc1l4fzxhtF7lFUtXpou8X7s
UurvePW8e4n54HFqpP25AMK8LSkgY7cUzCdKFbzEdd992o5aj5ga61PgWxQbTtIfcI+NL21TTZFT
MjUkTWvxw9la03tRdPrUF7YZ6qHuPmp2fA7Q00jhjrPuaDpO8TYJ0Z2BPIHlm8Eflcx0o41S/8+u
iu4cuGgvsduWH+XK8FUM7RyKcZJwvHqEssRR0OAm8ENZPYXKTjgm8ya5wy2Rs940IH5oqT4yz4k5
ryZp7pgUOleny5lKsE1wR/Zhf/E9V+3TIpheJuHVx8V3QZ0bkyHeGL+v96zbV7fNbEYSjMVtpwyz
JoLX71jgjvE/ZbbnHCryTRjz9uYS5Q0YY7djRXDqC828vjYextEBwyf5PT+tymfTKK7Qc6ysHf9W
mT9Ak9fjmcBvRjmSSCGgJbK9MotgDYz6Wb6TeJbcC6eeaB8l4ZEM8Q1vv3AOhTC+pz/LJNdzbJuL
vxvraTqQ8NI9jDJbb6JR9Ah5ZTysS/zB6w1m2F8hm5pNPJzWMcUe2LBnsa9StyHjsRl/u5UN6D0E
seF17ufsLJ06+OdL6HwqS5K7wUX+Qrlhwk+Q7wgbNEmOMDVcbDB5FiG+8IonRlByyPbmn6S3g1cn
ptbZO0vNhyRWn/WmLFPdd1Vip5uoch7stkrvk6Zq7uK49ii+umH4b0qo81srbyCVM6qBCejWGAMT
Ob5nRi7+DAHHa72a/oUljubH9if5o+gQo0YqB86S5/+3yqmPnD4zL16tCGPb3hNTEdOIQFZW+6QZ
W3ihZNMYjhkfOz8tngoOpa9qGf1j6fjyfR6m7iFJYJ4u3WDdCYimBCSTJF366/ilRgtoRdc4zaGR
7gJfq1tfCZqsQl+o9dELOIJ9Zop35uoAawtKc/Z3WWDFUYalpWIwlxehS1B+CK6I+W/azRdD5A4J
nIk6FHbKzNpa+hsaowgdvWLHqNcAFLxT3trKKI8OgWkh0WY1njw7OS4WF2o9Swymjf8PNJxgKa4p
Htq+CX4SeD8Lh+auWIR1S2U97QwJB8caBuiuw8a70RS4RWkMeFoYRzaMsOhOBLadGTq4ihnNd1aT
H0F0VTg0eQ7yrvuJC09+dS3DcPKpMNmPrkccQonPwsnXQ1aZCMY0OpHKqJlqo1yiYBxbpt+T+5jC
nHt0OzkMtI9sPqJJ9Ou5WkfvOcuxk8KJkHtCPOZQrav12gfze5vh5qSDwQpS8S/B2UphVo710eYb
QoKqcaAW3lOy1m9pmVpPhpD9nSF9eZxVkoRpPZXhMOtzhmC+KwtUMHqX/2RdviR4nIlwyBxjH1To
1IhyJNnUUHa/XBf9hDzpYfpr+DTwXhyb4TKaxVGkgXsaDW8601my1j9U64BhDedkkK4U8qYvxx+S
VfEOLElxm5fSupj10F+g7/IN+LJzL8VanUC31HutnGKXWnDAzYCAD1puas026MzdUMgSXNLMpiIp
xY/AXod/fDjrVwaqObINd9w3DtEzQVGJEPWk3iMajwC62h/CBxmHzc74Pa2BwzJk/D4szn9xtf4N
+NLoTPxq57i5+zSMwYU9v5elZsXfLX8DCp19kseHZbUeiHHJdsnI7NEC/0sFDwURl5JxLRvbf8pL
s8Menxc/aqiZDQvHPgbeWgLrq2I0arGS7Ui8/X5qtdhjdRdoWMQt8s49qJ4sEGcbM9Q/hVUdG1zq
ZpvK3SBgKzWBOPWedeZmM6iAMW9TVB7jJdtb7Uaek28ddEbaJ4D2wXTWGZ4qv1r/m9c2JMPkmFfB
vdkOLAFt67xYBaUXRyn/6WX6UuF3ILPyMor4ubaAsneuDqvcSULdYsJUTB/Ycbh42QwjtCd02Jel
RwJRgg+wE5ymAZ6/c9CzJOwU3gObcNtRxj+a+n02dlNkr/whd6BHD2j6J0bnox0nUZAJfojKv5Rl
cpO9dyNj4Shi+3V1oYOZCQ94cLGBJqZJFw5Nes2hZ/mr3CkL+0Hd1nsU22I/D+nR4ieeC+uWEz1f
1empgdFMG4CN08DN3h7KTKKaq8jahpkra8RrbbFXOugrHojDxOu2xtPNnOPQD3DgW9my01iKeHun
ARk9UFd/oSurJVhB5pDIBdMrdis2u6YHz2XHYeRDN7odib5ip5bNJFdby9Fbss9WWG+a4wjj3Uo4
wo617cMk4xGTwrhkABhsahyEz13cMqP1lvbTqDmHgzm5c2XCV06o+2sTJz7Vd3yfxOq2OtraycR/
lCV8YrN037u+MWi8m/mpz1zIgYu6dJ6DxbddD1yzT86ikPIawIC+Z5xEzhJv2kfaXHACrEDBl5RS
MVkfK5VGq+G+Zk7HuK/9yuTyDSL1ZqVdHYl2YmUDC65FmbzTor9r6vV+gMwa1U4fWZxXO4tK0exA
iQ126NG9ocOrZzdL3oqKn0S7NPHea1kOJbO+ethnxnhnzAiofWnNe9/yLsTIv6u6gu6YtAJ3ei76
JKTcE2+VTh5SvNosqGs+pmGFobPcmz5ma9ey9qtlXBaipxw//Vky68kfxy/mH19coofG1Bu6MKHJ
rypOUmY0pcEBN+q5uUmpnvq1OYxt+pkbPzaRsHyO1eqHTJijhpIcq+uDiX6+mkZoqeS9o+/Uq4Wg
035W6/JHBgYT35wX7be1P9dmCadMY+pdjvnKCH4C1Kcd53uy879Qfn7ifMUjaH/qVh7SjMS7pDnO
fLV9tj4ta/1V8j05YNWmbvltJbGuRPfndfHs8mfQw58GxSm8MvdO4dmNORjY1Yn83qGnEE8OCW1b
bmjXxwyVNKjbbrw6KkFahzjsmS3To6X6rpE3sHQdaFSAOwpCHNx9s3o7Arq+nLJ42kZ13uDsG0xU
iZ5Cux7+1BLDj3Qi11n/eZ1KWTqgfaZFnRf5ZVQfvjXsLXbKqR2fei97Zqk/nbOjJ3DtGOaerdZD
mY4Xu1oOUJEjjG9P6xo/G9j18ix5HGAHt6jNpTuzzGvdqtlig+NlZilp8Jh3tekSxh7EpL449/Ma
UtSFjsnWhnQyLN9E+ZrxfF/iWMT5NJfpW8GoO8uDk5WwqJ7px8zzDttXlS7LkTnfnQ9zRycDpfYa
ihZVSctda493fe6cyyI+l0ioqTOcFwcYH62RNOovRqd3K1vu2+NQZGPk+KQMkBeTCjYWllkx6vRp
Zcp9KVccqc+aJMltVx7vQ9jwONX80NvXY8nuMalU6CTmO7kBio38gP+Zcuqr7yDTNYyZ+L5WufxA
QGVotkbb56a69mjF5ZWIbbVr3Rb0PJcmj0A3Gf+2nzEv3KMy1BEkbSQq79XjSMntNCM8Bu02mf4I
t7zIsvuPBaA7a+yPgV8A5OYvKEbEquVtO27RiQ+cN/tANSFh8PeMqXaLRUut62NO4E3gZqeqW/Da
DvtBNNhTiwsC/t81tk/zVEIIsp1dXYs/BNbvC07jfJ6PAH7Bj1vY74gSWLikF5GE7dzeASUqebK2
T7seqNmG8dykTPUwyndj/MDNqfnpdWgyIyuUfssb57GZ49tKqpq0JYPcBjW1eWQBHC6q+5J49tPi
9K9s0QhOheww9tbblLWnOc1WNJbtU6rF/ZgOUAhsQfiUd1wwv+2oiR3MfMVfjE5qF6ds6SxGGzqr
ETDp7DCyCwssmwzRyo5Vwg5LFZymYLE560Hcu5kOVy95lMo/gW58oya7xYrpNb/ADyaCq8qKQ9Gm
KS1TosFyB+Z+wid1bHKqAheD9ZBt1spsR7RtGnV16kdG6TxVerwrRf/QOvKtkXCQpqmJ9GL9A7L+
Wq0Vn1h7X4zpqyyLu7FdvhnvvummfjVVISESD2+wD04c4Pd1z9qAQQr8ascX+pLfxIx/4fK8CGN6
nOn9Wru/Gmt/LDL3UBTWA7IkKp8e2zv2zx4s07eY161H4a0ARln5OEz4LrYfG5EaF+hoX12jxXaX
UGjE20OValZWZkVHtkysFw2mxildv2CseW6c9U8bKBzcMzt66Twcs9S4MjUzTlRW15kDjl05h+lj
vvZ341yf5wJ9JYCoEZDi1fK+JVo/tVPALUeiBrfyHk87HtiWNxFa8a6w1FGXyWFemB35BcscsWWW
uBT5W/zu4E/FJR/iG9LyC77P08r1JpC2WJZhJqdac8GcwRRXDBDteDj9IcAsmo8XV8xPrTkwSUZ6
pbPg9sYu21a55DeUd7YB7nhFqMy08RawD1oMxSXI9SuDHXJHaox0Jgc4mtBzK/TR6azvlh0jjiQJ
fLdILNa70u/OMBi9cEdZHfIiTeN9XPCeD6BPhbaepF1xD0/2Ie2KfzElkeTMSXxn2K+Lt4RVvIrd
kE8Hg7yOQU0r4rEr+QO6wsaluT7W7jMu+1NZWl/MYMwoEezabO9hDfGrictT3uCu6T25SdvqNWX3
gqDWP9Juf0tmSXGnqMqo7FtzeqAIY1vFHC/T0BL51D/GZf5mGAXbF8PfjD/pOPUdsQYhsW4PY5MQ
0zIt9FnaiIx0/NUmQzA3C85m1r1tQ7fWMXo85OA76+lfnfj4CbVxV07rxVrMzSz9D9PwMU+azTx8
tHr7VDnVI1LXiW3T7bkzq27vcSEO6XRhOP7scOrb3Kjb513CxRE+via8+43x7OYfwch1pw51F+wD
ngM+fYpNrFPjtC+gTxFAAo+YopdyEo7lQS7xY1DaD+woXKx6eDHnJHK8IHTwkuGKYXnECw3d7I1q
Cif2reat4r1II/6I8ZnipLPLkzf2z8K5iqki9KT8xBEQLXpjDrgPNb0pKusHf3Q0qi3RZtvd70pi
fdlDrKZLgkUldtPLZoTBixT3yNJF/NzQWrP/GAbxmUSXnHyVotZvS26e5ZB9kahwivE1VTgrqr68
r9BrWu8xNh3WM3/67CFxgHtVbNB2jAHnlul0p4CdB3uSZVzWkubVv02UUpSsB8JrglQePa9/4J9u
j1m9Pfx8+By5pxEls2y58PFokaR8r2T3o6nJ2Y2rXkauyGSsH/jfKmGxP7d5Qu8Rybc9j9AyEQON
cz3W2wMtvB2+zjJUqb83Zt0zBe2JluRZbjocPeoYVM24K+IKD1/V7GzeAIernL8688pPZbHtx/0D
lPiUDMuDIsMDc/V7kIg/yp74Zwg4k3eHsS/0+vZl+09blMeSgx1/SDgziNBZ/kuc/l3eYaDnV8NC
a9zNaKO9VxxHX9y1tn1yFzvsPEzqtfFcWHyfGzLPfR82Tyj7V1t74b5s/zaHGqsa6wuzeTwgU2hp
eU1hC8cNW/lOLD6bqjzIIQibyjn58Xxc55IMYeOU8Ap5lMwuVlsRZ88FB8vs02UT0cNcoFP9tkh3
1d5jbX+WI8ByCpvJ2q3Wu6XiByOPj5OLTQWmb/Xu9ohmdNlGfG7lg9f/MjvZV4i5/PgrW33o4GDN
i7BKfgkBDVlAf3WZHu/WrEOHDiLd00DG1V7SeQWyPa9p//98FLf/7ZvbdqlPTRxSGScm1hEkVehx
vKnL8mGRBGeu1bnz+7s4N8kW4NRImh7bVh5Ejco5tzYpTi4MvRl8ublv3qOeIBd7n/yus/uyoVFY
JgcuhgWuZdawvVEu3/DMS9tzjMWawrZ35DHGfRaye1UDkMK5y/wJO2iX7WPoi0Vx5L9ZnmyjQky/
4+Zn5uPIhP1s81jZAUtl1A2KNxcdD4vEk0OELu4/On8GMhRr+8XwZBSPCoeJiArs1THG6YKXjk2j
PUmD6YJrGzt/gPv0qPN2Yn5Ui51eOMw8glp3bEoRXRDgPEixplFlHdOsJoOWuDlaw7eudHELsSew
HWVwyVFheOEsl40dyOcqe5steSsr68YvMlMIuUnzZ0upSYr8kA7GZTuAeLkcptjdkB4EswuoNWxS
szBDRzNYtP/w6R+VcF5IqC0g2vjWfwUiMG7+i2Lkn3O0bk+pqWaEFsHDR59PFOKyrb1M05NyR8Q4
dIK6RnXU/0p7c2ZTbrfMQLcDL77ymZqNt+5d3Zdb4pUndRXGucRNhuk8EP13UZTryZoyDoXSY9ul
ZXtNxOqr0f3/GDuP7dqR9Eq/Sq0cCyUEXAS0VDU43vHQ2wkWL8kb8N4/vT6kqrtVag00SyYv3TkA
4jd7fztg567u/AwlrPlapBCgQJPdTLriW4zRm8kTm+yREfEiGre4t208jvnZ1e5DZuLO9uRDYqM+
8I3ut0yyB2tReUfm6zQ7xzR/rtWba30nfcbFkmx7e9PYfXx0KNOYQ5v9U8/od2uwf3iKZsCCUlvd
l5qYRGbGjMpvKtkfTyhvU89rnoIqj/f1gEfbCtsXMaGXGx3yXUkK/GKl5SCMbPs9wbvp51yV83OB
IhTLfTlRb2jmvt7ofHizxFsikvZTVLr6MJwGYZWVmEjJdGcyWPH76s5zBsYIZd2xdWmpVFCBVVtz
mroz0RrDaloqEy7AjlUbyRTxlOrDzG++H5MyQnFbqfhWs+I+tNkY0I2LjmV3QRfmgroN2K1ulT9b
ABpm510zHo33jS7sr9nu53RT5yPz3ViS2thZ7cWJO/dpUXlwBk1oXISmCp1lQ7x5WuN6tNVnH/Ho
rMlTJEIBFR0SVJ3HRJ10H2TqfqlAw1moqUtXXadBQnvl8Nu0CFxclbFn70ODJEHHjYirlz5mEK5Y
e58VbnxMlWbRbHdQslaW1na1zv1EPlbSEec0LTjBXZ0cEP6hoAwrZKrzpEyea1FBdMok9vjzsP+i
NID137vXSHXjLeckg0cZ1fdNObuP1dhHbLJyCnYorEfl1+7BTki0XL6i2RCEo898JtwgoEh3zjAw
DBiDIryZDLfYdzyl9Ji+0Tdlq6YY76DAnEaGFTkz87Wb1Hg+LW6NkgHffDbr4sVxgvPifBuD8pxT
Ac9MaKyaSliiP/XFba5ESEIr1ppelveMOBgrKPUiRyyqfXpc7k+Ru292hUvX6HdY//Ykt21cU+0X
CnaNSQ9ER3OmHz8MvXsJCKo3PPWmanPr63jvggE1En3nFd5K4FQJK+ux9uQL7puD7Yir3aYH2zOO
HiXb3Bufy3W3jAh8xMwry2IYj3CtztvbNCSlN9QfmHFwC/kcbH5MDmgVUp3SNq6aUXYcSjXjetO9
sfquvbUG60oizQl7RLpvdbVr0vrMJY5D063e+8jYCaSsc6eZ6oX+EeMGwiKpi00TOo+pCqHnWQxH
XVADxGd4qXHbipieVNxmDgj0Cq1DxNf2btqeTAINjpyV9CJO9x1P4FD6/IlYowewvVBonPskZpav
xvPYt89ZOkIyp5xBGX3tfTxQwE3Wjtnsw7S5R6+CMBVzbtbE+1n1Oyg5/rqa3HqFkXD7ZwVm2zda
cFbhszgC5b77c6TAyZ61+CrSmq1MdPbz7Nk3y/e+SHnDuN+jjGiZeLpVyzkxVt0uj9RDkHTXpRCq
O2dau2O7iQdRbEdpfi5/dVKJZ3sCpZe678aY7kwnf5HN8vgL20sW4KxvpQH9SZgnvyq+A7e6Gyp9
GmJ5x1AYYUoqkZBxfUzObVUiLBOMFej6qUwAmLs/E69QKuvXkG027eYdc+qbvu3R4VuHZqrQdDgG
7orojVcrBwtj4eBt98Fgbdo5fo450SERHDIujgUkaEP2yVAV0F/1GDvtD5VMj7FKj10bPQdR/htV
XsHjPj2mAAEnukHUbMdE0m3L9E60aP/xo2AM9bGN0BlZfvlVVaPYuA2/fxjPzHTifM1C9AjNcb2w
3WWYIKQlxMITaG6AcpwGM2UsQyfpR81FItfoFCcyJ8KvUnVs4MfFCYUHfCUGnprN9NZP8oL++NB3
wAj1sLWVcWu27avgXtV0mNTjrIOMr2UE4yWwawy0am1+rCfyndpAIezq3oZWP2QBeALkN/elAUfH
nhQNT2cfGA0huq+Kzxz5AWSa5BwjYj7lVnHXljhTx0SwwE1I6M3CO5sdmZDtG6o7yuaquOfF3yF0
Cbd1opK7Bd/csK7hHTfKVTmH2KxLVLXYgbBPRsgNQxrzOfxpXXXXhgyfZ8hudZ6fmkG8ohjfF3V2
V3mflBjLRZqsRwRl4xSxR5GnQRjfuOSel/cTl+iDwbMNiVt3qF2UPVki7506uype+m4hCy7vNEkq
7kMji5uoHl9lTRtueKF17xrdc2aDAc29zfIc0hGZz8x5BKb8rFbvYTjjrvfjgzARwFd1fW8N+r2t
kytCmqe0Kt4UT67l45KXCQ3bxQZFuQD9y65g75CPl2D0N5hLzsHs4AB23go7glGyTMBZx69Vafzo
wt/LxKMxhmKQlWejarkQcnEL3eUd+0G29Qt8UXVYnyLyuYM55HbKWmelcwMGktEo7BjdFb0ru796
a/jTfWhP+7JsLqUe1/7cLHHvQbkORvFlOp6/yIBAdgRoyz3MfEvjMin1CSfnI8Ok10bdsW3VKRXu
QyG4qVFbr9yYh7/TIIMz/PmOKf/OF3nC7x8eWp8X2Jmdfd1G6KEdjNBUxGy1Ea66u8QMQdqZhxI7
yfJdvTJ/YGC7MzRjl8xE0SshNxSYFcDKspkWFgZSB6Dq0DyAkEPM63a3VRj+uEN9J+GVyjLZjGJY
52FwWQKLWjqNvPb25hQf+2T+1o737i+tfWefqmLg4BnjX4IKPMu5/ayQko0ja/b7I6o/dqGIgy07
X8dBdFCJZIScsvEM/bOc2qNmXM8bd5+HMaMKqSgkCvXbVnn3kdR5/zQ3AXoRt8NJGR2l1fU7r9IM
0oqTmKp03VjoCgsx3kbzsBpRq+zVNCc/SjQXq9I7nnI/dkav01XWbYlefYWAv0LB0O0HUAt1YT/M
vUJ/jlnvlANzeMybQt4j12QFLKf7VmAcyvIlWCEPPuc21utMauqcIaC/7ATGEiojVxYPTtT/Wn4H
sDT7yJCXUKCyYWP9FeKEo/IeuI7qSW8iEq/nxrpaqhF4vzHJN+G4mXR49Lz5qeF5wVq9wsuDlgzh
CiYh/yNyjYc0G44Qj1ZZIdl22lfN/zON8aEOWSDWLmV3mD/LOMKOR78zZeU2b5egELYxkDx0iPo9
crZoViXTVOsbW8pWR9FNX3enJvpVoqdsCkyzJRhc2zGuyxN15nFkI7NIeG7Lodu1wj94A8pmmRv3
qRXsIQgwjbLiZ8dI3zFXP+d9xmMV46+oD3REtzgjTmbGkMmr36CB3AxR++5lLJoWpP5epVxXgzMC
r84/qgDZY+wha+/ezTRot1FY3XUVkMOOAUer45PStk0XnMp93CTmzmoYkMeeQ2pgcq4k4vSh5zQN
OiqSYFrO0ch/DGz93KE0ZqOMkyGfb+rSJoBNlWQE1KDIZmNn5NNbOIUvRqjgb/SbcfDPiPSfkm5+
HizFYGbmGLadsjoEedCxBLPWHuS6VUE8L7fYIiC/qBzancn0rq7R1CLFyx+Nvq52PYv3Te+C8+lc
Y9z3BcCsue3JS69L0F6BX3g7bVRk+wTlfApw2C7eEchayE7x65pusJNmBrLI6BlPTQTRe5LXhjV4
ikOY422mp17jRcTo1s+/ZM3Yo0dn8AAIY37XrY98yHGBDI+D5MAO3FON7O2ncO3h0+/yaON49fBS
06ncgymYDl6RNKe+HpigyVjOy2Dw1BHFeQib2T3g52MeGLAF3XluFmxEWCUny2VU4CYdktc+GMpD
ZEIiI46l7Te4cuCCTSwr8i7GHUenVr0nLVUgHbJDPdlAlDqVeIDoGXvc+iKKtv6gzb3qQvPsIzyg
Hsh6BDu1PpbMwd5YM3/3Xt+c5Vy26yIygnOcAJIpBEOPWejosc274TJ2+LDLrEV7l7GMZ2KMrmNA
TEUdMlwiHjYnM2cOzzr/nWhx/0r71G5nKY1btpL2SSudwqMW4uhV9VPtjgTH+En7jqigXM8FYkGT
euMWAyIBCrV5P9klS+cOPWHFamRVDMC5+M1pegOv2HKZIbw3PbUOBFOzUAO9qYYyvg6pDQq5sNNX
01AxlXRr/yqENHnrVRNCdKij7djEv03u2xUbsfGJzgg8csgkT/kA/U0XDUGB3WDNFKJBMBMySc1U
jFFXQW9b1jvWUOh1pzqW0yZ7uLEEJB4iyUILzuQ3KG1wNEJ5n0jyuPWreDhoOB7rcQ6ikwvcY19F
Q3LMl3l6NPvjb6ucmVaaPCYpNkK1mRYXVemTCoInDqddUeOQMpoeAUMTw1WKwrk5IFjuT4Wrp1dq
ark23OBNCKfe9lViHwOlWvyYI9AuETv+1vGqD5eB3QZRXryFYJSFK8f30LZPmZSYmaEdxrUZok6G
w2GFyAjjIcK57sKqR1HbrarYyg5pYj2Yvevc+wKklzHTDcjo6jg+4SBCf4LCeqLJwB6u3ZdmYhCD
oA+NSqnincOHj6kRPyVJ+t4L0znE9ZJe3VYPyeB8un3W8WTEboZ9EKacLl/s0YrhWpj5Q2LlpGvM
kfk2EVK8UqXMudxH1GKF65Ay6FRq/S81HanROGV3Z5XiPpzFRrn2cZnhMBU86Ky8SSN8J3N4N2OR
cAKc22zN6JvDSgM1T9b/UtpNGeoE47IQ9s0yGKpG96dj+Fr72Ydi1Dq3CbtzqtJpmb9yBeCHG7Zj
hvutM+rqto0R5+FNfUkW8pgtX2wszavWqZsNnox0oy3m525ZPocl/IRlVuQ31ynLIBDm+zwqn1y/
AN+JSClN1wDft+h+n5O2W+hgeMCQluh4kyC+Bo/QfsiQ5SBIhvs/wZn/+jX+m/4p7v4TkNn8/d/5
+KsomZDrsP1vH/79Cc1Skf378jX/99/881f8ff9TXD/heP33f/RPX8P3/cfP3Xy2n//0AYcltdl9
91NPDz9Nl7Z/fn9+w+Vf/m8/+ZefP78LgNOfv/3xVXQcwHw3Dfjpj3986vj9tz/Ekhz4r//1+//j
k8sf8Lc/Lp9F8//985/PpuUrTflXz3Y8x3a5kpSEXzr8/OcnzL+anGpSmsIRHkLwP/6SF1gc//aH
Zf3VNaF8+KbvC0uYPvDfBlkWnxL2X31uQtO3pTJdIV31x//5rf7pffl/79Nf8i67K7CPNHy16/2P
HGbb/jNG5L+CzxkKDXVHk17NFHumX4xPnu5IYlCFqD50CwS6b634Kwmt4RoNRndjW4aTbuJ8rvrj
3I7ZuBZSuhO6Bj1+RIU5EjtFYMEPpClMfia2EpvTHVDVOM/uxiDgFjSBwwrTaTP3qZxSwYQ7QrKD
KZsdDs5Wa0KVP6Y5UrQivY4W7gyzhP/NGY57zE/7axUzGWmcmfAmeh4aScTmBBd4bvuoaqWf/D7x
LnXkddsKPkq7Musg+WJOCJe0m8r0oMVg/WaGzFIul5N509UadyAZvQ/z6NIhFLiOyIWKWyS9ZdW8
ONPSpLmUL492KG2xB5sES6OMVP9YpkzvY6tl0m4meXOJVWXf24GfwESNHSZf2ehfTHtEHq+GEVqO
IvkCB0pg3Hmx6B5Tu4leqjGoPpwhATPmV825nypWI7ZcsH7SHR5zm4j5dRfhEsPiMbARn/EdbXuj
YKic9hbSugySTVR0xS874U/eDkx9984AFXMdZ423c6uJcIKkn257JbIHiaNl77tmubP8vLganS+2
HcNdXNuWxxM5yEvxFrGKfShU7bzYOeQFMgXsEJVFXz7PykDpVjfFmVo43FK0kkvGxuGUDaDSDRwF
3bYJTBYO7uDfukGqSX1DOPOQlrlzcVweVKyG63UqeucmL0qe6vgf7n1ayo1KoYPaDK7PdqTzC04r
pKwGw6R+HXW5/1A3VnFtHZwcSFUgZyIPhzhjDFxi2HKE2HVmP+7xdiuaWcaxpzIlWzLRaYa616h2
VQrSqzJs606PTbOodIACrpig+cduSBwGxaPzEmF5vys6K/pAStVeq4qLrnepgzk945CBjxFs/Tyu
kBKNrXix2iz55s3h1PGmGG9tPLKBdiovOASigCCWKzB00kqaeGfbo3fnoDk9u5mPcBeZ7VcK7ZVV
P0XgRcpOH0KZCtToaf4RObN9ibwUL6/BLJV1tabZFpjjfYUgNe1wx1leyLSEkU6wmys3PJJxZvw2
PSF+qhkHM+iumIgkn67Bz1JEAlEK5FmwJgFVzRBt8KL4nHpRdfInlR2dMmMmAsG00BvcI+N68HGb
YZqEhDVHwwdjeP2WlaLfzrb0v8GywPLCwvzU9WF8qerefB6F278MhhGh5EznnzDqmADH88DUxh66
M8apFkWLYZ9jJZwHYyrNT1X01IwaKf4mrSkIU96105BQ3SYulqY5xkE1B016bdswOg9pT83sxQNj
97lR4XMzh9lhikqsdK41Mqd1hwbwyZhywgmcGGpVQOFg2TrIG2tqhhvm6/bathogiRNDbem35Vr2
NVHh0eCXnwWpaSmVs2rvYjgouxZoSb/xtGoOUxg1iMaS5JNPV69dPDFMNH3xnKEi39ayZVWSVt2y
M4rSrVkrsZ9M3jCMRN4trbbDrk3Fb0mRhe9WouJDEw9oiOssTS+4fNxtPIlmM2SxOE+CGJCMiRIg
nKlHnyqbW4qG6SqsjgXTMOgzvSszYD+ovAvN3vAzkV2QPQa5hfsXEdRTU4C5myM73Ff9rG9ms5bl
JmS8tu55iCI4g84yNp59lXic3JUy5XjnK8M7Ww5SAOY+ctPawXTXWTUPPHTpkybshcHQop0iZFpk
8GIlF/7OZiA7sxeI/CP6+gVkAG9OmlO140eml9IR9mtuNf2pKSX9Th9FP+FQ9XdNOVGalDEQrbiF
zheh7zUe+kyIj5nTjNKVBjqYtmnnwW3F/MJEwPUkiGV/hkY2VOIDsSZD27bKadR50N222cwVX+ZV
+ZM1RrRLRqe7Ompq2300VN45pui5OI6CDjWmMXl4PlrsmjrwsZz1cEiYcV4NdxpuS6Cur8GoamNl
j07+VFAEMWoMsvGA1ynH9ZVDLxvnMFz1eix/Db2eL3me+ve94WBzkNwlTaHfLC8oHmWKNmIcnfjW
kHV2sIJUfWCrX8xJudA39QzOr0Xpva2sFoGzY1Q3QpMfvR5SHktlX8dfZRkOx9xoM0ZdbKVGsMo7
sNdqlaHwOYRT6j8LEbRH3HctEHLLVE+Aw9RDlRLnC72KuVM1+Rdizcxd3SbmtVwW+UjBmYCUKHqt
BTVIix2Ocg/nJFxoNPF3pccFJaOiV+FYPn1BXT2q2ZE/hTWzmtZNYDxnkHS3DtSbzzT0xp0ok2bj
QoO8zKnV38CBZ5gyWM6pD8dBoZMj3E73dGar2GFbMnCUv4c2hnFgNkhw0sgyf1Wh6uFE5DFzsS5x
wU1klnUd0FGw1kmK5DoVDgDZsRMHRF/1GrjKJpFSb5wSphXtTXIYxjJkYm2kP23hy2qlCQzkcsXg
tsplB0matkTiSguUA4l/mp58sOUn3+zQtjRef/RYndyLkLk9XkXrmDlAScEDWo+eU/C38IPWpdWE
FdZop9hzdMdMw2392NqgTrHawvtCfD2/Wq7oXxtu4gc0D1y1U9wVoNR7Q9xjGXKR/EQqfInJ2D4B
Uqk/I+6RfR1DXYfYkwVrvGwAamVu6WId17Udb9KKnY0RGtU1zHuW50bYXcBnVWexON2r3sN27puj
fVW+ttclG1BWvnTUuIaK7AKXKzi5sTl/Mo+dj2lHKHbiFfYHalw4rV4yvJEY595lYVYfMx1Mp7Ec
2GGiQ0M7lXgL3I8FWXfq0McseMH5m9CUjT7To5RFzBoGwETUc+5C3EQcHC4pEqFjvOgsll9hJZKC
PFxbXXFh5RdpTGJrEO5+xP4FuLvDY8XEqBqa19BRxqVyAu8A8B3GVqAbMmw1DPy1xqy6IbHMPDMx
zPbQrY0DPjf7ogvP/Wo6QOmMbYvmDqJQdmbraJ452eL3qLWmJxyzFCpNX6lToSd9k6aAH2XqTAjZ
GvtmEL0+1TpH0xQTMclLN8IDA4cfbj1HBP3KKiZ1nfM4wTDq1U+qS/STNUFsbM2QdINgmo4D5cIr
Z1l+RCDcoRcdEihadmAQclvRQaOuMUom+83IJETifT/YXOrPVEzxSwbXhp2NYM6Uam+4q1sAMrVR
WigjFOBaL1W5DdgArkZQOnTj2K4wRtRgCuyk+QiXWVka4xxwE7sdVkXWBRsdotr04A6+NlkxvVa2
HJ/MGfWdq4iXsJgMIeUjUTnck3z0Gag+OYxO81qpYTujf0cbZ9ubMp7BYrZWIZ5gR/G4LQG203l8
4hHAd+ig87u22g13de5AcDIUli2LDfYBXVOIi5krabBsRLptn+dfKSy1ezmq9NkuknRfWI66MZsM
eA3pxMFlwS3e2iYOs7oPxl/paEQvURzBUjYL/NUoayfj3jTc+KbFnQqIpHFHNuMuNU01L/r73oiY
I8HngzMoE2q9vK+jXaSFSU6WOW1h7LCZbV0Z3hC10yOxFsGl7Huep25nbrAeWdsATKVEXjh4iObD
HnWG8CyoltwnkzNCyXKcyT0qhQKCSBlvnQ1dQ/CxYfOfU+reM0amRAvBOB8DRltHhDZ6C1m4wsun
07OXh/1dHJviWvDiFSi++ZmeL3OBHNCeXnoXpXA0kiWLa3z+zjtMw16M5j+v4+Jsx4zCUuw895mq
k0/L7PNH5Qski7ZoAY57baspihv2AWEixL1TjBy4E0a5vMisQxfbwcvYezXL4i41nr02GY6yE+Jm
ROj5NuUy+5wbskfbgtSvdUmO60EZXYGRIe65mPzO/Zz9dji4cC2YxxvjtytROXCodd8Kiy0q87i4
qJR0K2W0OEDrmWF2kC3IIHyAH0MRkAHqWe1TL7B9CSut72i9JDJYgYWFm4KsI2rtvVtrRhSBHAGJ
9K5LlyfHr6EJ3N8+qrX7jsnpU9tCPu/EpNfIzAHgGMCu67AQnx4zuIObTVhpNTd3s3RTeLbYHsSO
AXHSyTApdhojsUEOzYDCXpNEPI8NxHYZPgN60vdKSJ81My410PXJpwMn+ZQ5jXPbtyWckdFakkHk
fF8JVX112nFeTDGFH92gjW+3rJseAw6VYSEUbS3EKxSuVrn1k6nnecrDnCoLmRGbPOSKIiJ2w47R
QHnTaKPdIgGA7V/lnIdQtneVW3IB89o4VywR4tM2RQxPQ+kvhk5EjPSN5a2nTBk31I89KRQuTgPh
oC3oPIvPm12GXNJMHApqy/qqulZuxhDsFdhO8ARersWWfTW44snrn3g62TQPMJ0iXaUXJ4tBmrlF
rn47RRliwp5nb2Nyldf4twq8xgBdX6RXslttfVyrhSU3jYiZQ4J6zFGRzd5PEiz2udnE74OKh54+
GuS4anEf3wYda84t/JiAYD8BbEXg6L9Ys8uL7HMglaDo1mmEkYbOK2tfBpt6rq/4JW9ouQivU2mJ
UrAM892EO+w2oom9w6VL6nmadWwMatMot7xa9TaVbXQPTYEkBiuhWy5MQ/6enI7KJMlHxK6mdZqs
cCGEoPtWWSG4ywzrV1vb7VsZBQFrG9d7CFQXb+TIQxOtelOcitLpSSvIUOqYFhKfMVrEqqg1YUnO
tgMAmOHqrgWygCTKgIpUjqbYqWK2fw0JRsdVlxM4wfTSIB+xzbKT6/bd79DRoGj7KjDQN8jswA9Z
GZWlDoWFpTg+ZmbHnyi9JvmYYONktEWzBmnD890I3RQPZ9zNtzIpq+Rojo26KSGfLogPI8N2kdrW
w4w48swjK73YSlnAYbgGjmO7MC9LRsb+rTOaHcpT336xjMl5xfA9o6ItQxo46T1D0xzY6iswtTEU
B1a4XaU/qtlkQk7T8CtyupaThI6NBt1YDoQyPBI9bL4ZImQJ1EyA1shBsl8wDTcPKmEtQG8feg0G
G0M8Grls+B/tFA6rOC1Jr69au2elObrJ79ideOGwAZSvvS2an9jIne8wiYkeUpBMvjtdTKwYZ2If
/ap+nItsQieBapYmPesR/Xih/Jomz7iB2s0sGwcxj6NJzukXtIDqHAJSAvTVDq9YOnnzYKPv47jr
bnqO0Z/Mj4JujUI1hOuHPT1fR9nAGl125ajpy2PEowEhgnod2sb87qVhRoWY6PcwKdrTWLGNcTuZ
P6Q9/bT0ELWsrbAML2xrITXWZRj9UvOEELFBTmLllno1wOqhn/HAkhleBueCvQr9IGO0dZ9V8GiD
igz4nQuRj2APWc2/EuZq3q6c8v65q1CGMaRZDDGBdMVLi2l02FqjXX13YcbTAMk6SwxiaJhPyN61
T9wf+biHGMzQHDmsf8jodN7iZceZeWZBlgKOaYHwpjTvDbdptmB7qJpioI9wm8NOvVWVGZz9oBgn
oLL2sK5LM0PdbNgZlInUKljJRI6J/3/EIYPyVvwuoyR9dWYkSftIJwaS/Shofjw54mfg4mFhOaYo
4rsmEjy+aPm+GWpNd4UToBo3ROJxageZG7NTT8qPoGGkso4qUvZmz1J7r+hMyLtRj9Zayzl4Vrku
PuJRo6jJe+9ZBzHEfGnIs8uy+FQSOLprIyilq7Dy5utkDMnFsxvnQ6XoNta4YcbX2gJcgilGmXdQ
lMPbvIbxsaWtCrZ5FbgYHgc7fkrZVs+bIdSOcYI9BFIdynp+cYTyD0mPD6/zhuY7sAZ0GWNUOigY
tLX3otrdsiuxngsxG2tZUKIHc5l89liFDmxgxAW8QrbQJPvuacDRu7f6OrzWTVndUaIT3KdLGznE
lM33pcBmh2Hb2kVhgW0H61i+MzNvIkigaY0HWDDzaYwzsW5lUW29UUKeRMsT7Jykl5vMBbRzylEE
rSIg2izGwW6gXreWVlaWLi6TCqUEjOBynbZW9sREFHRzUanfKSyk366MzFtjJKkatWmBx9wy2+8s
YVZKwx9tIm8MPgz26DidiA0qteEho3OnCzBM+8iByXGn1Cw/1YjsNoMptbIIXP5GPbpgLruQYBC7
HJH+G+6j6Gz7bY6M6oedUviOxTo8aKQuU2BFX2wXp6PjyPmtqnNwIaVPkEhtOiyOmySZblooiA+I
LryPoTbseIsK3GYD6/a/8sz0N30uiGgLs3JN85EyPPHbFO4yg4BtC1j3d+KX5IMMWGWova2PxFaj
wJGrqqfI5053wxLRaQ4p4oFJWrYxAxJOV1FJItt6SNLkkkHvxJMmoQnkCWGtRLZjVyh/FYZzwDsE
v0pluC+h8xvDwQiR8iLv44Fhef5e22n+6C1/LdH1mOShRSGZsSK+bhXLIeMcajkRVr5N67gQz9Ub
jinjx5ln47MI+/YYWJzM+LYRq/MSAMewM4cuGbf8pakm9NGiHj144vyMlepduW3CZOiQzpUK+k/Q
/AJSwfQtVw1aWMZrR7usx0uHFOU4xYaV7H14TMM6xOm8BfcU0pID9t/OTotxzIBlQ5yYHVUHoRx5
Is4ZhhgTNpD9OiV4JgDavCsdKwWt4dWoFIgVXGVhkN5MxehyXSFenyo0k8UYjwhZFNT/2AKdarKa
/V7iU9Yp5GCcRjwMEQIZM/XPiFtuZzs+pgA9IeHIQC4E9JEn5XX58zTj6sndFsU8c6G9aMt+61lG
e5cEpUFVpvNDDkFl17raYMYXDvc8WIctwx6iuTThVlkt7G1nWtWpUaZ9kworfrWaBphGjMTlIHRe
rO2m9Z/KyEIvMtNd4mW2OH6T/rMcCgEcPZJwjkFNoNql9IMXlx4c2w92/Ziz1HTnReFLSDebCA2d
BobgxdcTC1EAyTiUMVmkNUrrRCTG2pVO85iVcXf1qOLWFKlcd06a3aimbA5+2vjbAoAhSWIANnmp
OVsjbONjbAMub3skNEEf6VM1WN5tWrTcvUZr3DDCYxeUIYdcIzhDbeiNNc623ObScJWm3M7c8JTG
JJ4NkSjO8OHtR3KNexwrBmAVHOBN/sk5n8EWd1QGQ137zXemnQRiX9xF58Z34ViCnmDWnkjnGE8s
sHCYudBbaRvlU9ou+ViFFAc9uGTPeWE0bJJ6MMr7gSvzAURagCp3cIp0n9Bpxjj5DftXHDXebTWX
8VvWuDaaV7LE7mhdim2LG8U7oByGamtEWPqiyehe4FZ6T8gxWfr3wLkfAtxZ446DMMHGHo3tm7QX
HZF0G2S+TljEzzYSyBOjnNbfyERGxwmCsOYkNg1QTIygv6juZtLEBGkC5EjlRClEjRF8uqPHW1BB
iRu3Yz9wyluT2z8g4pL3oe+AxJBGrK+FXXdEZkyQjP+DvDNZjhzJsuwXoQQKQAHo1gCbaZznDYRO
p2OeJwW+vo9FV0lHZElnSa97E5IpHh4kjRj03XfvuaF2Cms4OEmj6YROiphYBAiWIhyiZTKZOKgr
uInRjuH+6j4dAtOqCzQCs1m+dWI6C2AD3AfXrutrni+NIEoX8DX0gW1htK+LXMWwArtIvqshMf+Y
zeqrp9nSvhvym8te+n5JIaPRTAHCrrNIv9z3CNLpN5H+YYUJy6GORky//Enn1e5uRbxG8JpQwWf6
YeLKg82zcE4Aaqt/TF0TbB8VavCWrpW5I4jH+ZCw1VV5XVnlcizBm/GtiVKWO9f3wam1GuARctfo
HqCh1N3WrQ14Ggg0bhZmOCsxNDse6YKKKktrV1t+c6oHg/EiXknCt85s3NvYKXZFD3ySx74/iF8Q
iMpHMwdXS6JhfgI/2FymYsDb0Ez4F2P+3eVkT7b87Joi+73iciTOuXb3/hpxCozXA7aitiXR4ONr
XiZegTRJDEded+QcpWlxYHXHbNj0vJAGSq2M5L03MvXTc6L9mR38cNtxMHiuFkhhOI6yqf2J5xh7
iFGqRuNQavE2otBtphKpejFl8ZWtE7j/jEXB7Rgp/1wX/hAYbVX88XxnuKtXC7pwrEn0mx2lbR33
0M6JLABTxpq/84M5W3vt7HBeLecuhg9y9sACv+Et6XaZtZoDuo9hnMAK5CxqNX8ZuMDXwOK0xytD
jqFipPlCdeW4zcaj+DMCg/yoYYvdjb5It5Ww++8F3+WuaVwwMnk2J5eOnS3UT/gso8RYiK+Jo9zQ
t6DrGditM/2o9mNp2ePToMkr9I4/npLG7dwNvpj03bXymp2Dh6oklv6uTGb/HFkutzp57XPBZjN0
WpCl0jfoPOuEflmoaLohvdmdxnlwj/RMGfuiSmmBWzAkd5Ah0s081sutleGjmBnfls3og5xLGkXm
k8/Ffsy5q58mDwO89MGWQB5rGH7pacIffQ/EsqUtoJpfmQ59FP6htw95bsTbDNj4J4d/dd/QDLsX
RhUfVNTPIA3bQlAAm9oT+3HDvL7Z+rWjm3Gw3ZdoBWcU5uZQwo2sPXCwdHNuoj4b7gewDtMNa2Sc
JQlPGaKREX0+NWcjzh40H8ezc8HeYoQNCxIQ4FI7HzWx+4lRdpTfyvT50ICPWwzgvX8SbRJf60LG
wgQQrKuG35x25NYSFZYVhKzJ2P7/bh5x6Nr9v3tHgq/yV/07/fq7f+T6N/5mH7E8D4MI/kVpC4qM
/8s/Yv2HbSsq623bwyri8if/6R8Rzn+4vsufOZJ+Wd936Sn+L/+I+R+OqUxSKFK4lKd43v+Lf8S5
Fhv/n35cz2dN6/i029o2hwHbdq/tvH9zkVgez7iMzMahbKc6TDlroOI+wxLMbsbOqVmse/4G3Rws
UFL01LEghbk0AQaTWR+6VvoHcvBsTP253I7QkYDcxfGuIYApO2jqeojqDak1/kNrDx3KBzCYjj3M
5Wp9r3U+4CNd5VkR/0WTVecZLjLQTQ//Z4W+1mYuFH6oebbXULEqEEqqTBZ7p48wlyfD29jVh4oB
7X/o5pb/bJ3+62PBQ2LagOgkn478lwZyUEZjmbZJfwBFdNthnTuk/KUQ7AGLADalQWFMeFiRS7Ac
+vL812cFS1qehZhSenHad3C8J97Kd/B4DCIDcUGbR/0GOmjTE9Q5NSl8agdAp2bHTBOCDcxcKvgR
IjG3RBYeErCcl9in+w4bSLq3WibUGrwx/j0UaxudbFvCRd7zgPm1dL7GiWm8T8oobpQ53WhpHK/m
t9iBBKgsAFxD/LPS/pbla32k6fTF9db8ZsBW/Ldr/z8dSn93JFn/rND+3x+dBGnAFc3GzJL/UtzN
b6SlRtjrGG09eWY+1VuzJV9JH5bDrzGgO9Kl5G2oj9App91KUBny7nUI/bKL1KS6c2IKAd7YxdOL
YrKCNHTQPcxZ7iPilC4/c4XaFRqgrAL+Ae2BHQR1I6ACB00Y6N//QP/shb/+PNJhB8B2yJasQeXV
f/W3O6QwmT4QWfuDd/3Krk4PLWmukGNXCiVBvJaQvMFNFAeIvuL2339t8c+q9b++uJSur2w+Kykw
kv3zi5P5Q+M1moFhlFHQ1OC/yqF4BkyZ7v+6cBD7p8xeSR1nmiExc+6xJ+dMpHV7gBf1x+UXcMwt
vTMMY7pU7QJbfVzF/9AIL/77Y4RvE8C9VBZF1UQx/vl9RplmiMI7zHTbs+qaDcwrcEZRXDjurBEy
nO9zolj4PdOEsBNl+bQ4hGL//cdlC/u/fyPKsWGRexa6Pjyif+mod5vCoT2xmA86ptmlusWHAI+x
QwYetZnR5ljdw13EdTXqkytoA07W7gcfES3FQmIdGJ6wfuNncMHhuqtwEXaisOWoxIGte6+8Y+YU
O9tbPpkKykC0jQfnY96VnnmsjendmO2762kEpBuCgN8CnvBwO1nWqbjKnx29GDe6ejHXSJ6bppiO
fePuynrwt2th46rSwqNmpH9zMReE2HWSkFH7heA75zU8baeoywEZXP9XU109qD5YXQo8KYRoKIvb
ono19CDk4TXa3ptlfWwbItQM2tAM/BqkWZnb7LRpXIyxxWUzy2qEclxVK0N4b9M6ylxz7bZHsaXo
Kz7P0pwQH5McHBZEixKLuFLZg1rm+LWO5m3Oq488sYtFefQv8N3+2I71RHs41pWxP+am87C4MWLf
Wm6t0eckQmKv7NySyLp+L8xY7uSvOelybFHsJ+24gO7LtRog2MMREcxXdEPS5pRIJxior8BlDYM2
GuszaMd2R8h4CixBVZqmOatkSeQnzXFdaFDJcuI9VmOQrMDRxkRD1szpS2rTpP9EaeEfp7BbgMjx
QzcMn7zYMjCtbHdT6tuBWhsEeBgtiSCBM9xOsxXQs6K5s4yHlJ/OoZM7Ug+Gsp48ewH9YsLjSyeb
s9rEo9y5ilB8faMQcFWB3GgCYfV0TRZGPWDYKjpkc/djtuNX7ykdTsV4xNXXBlbTAG3vKMWgXAZt
TjAdmnUatq7zlrZ721rUbRaDffau6XZhdWzcCMQOpfFEfUJQIYnE4Lx41ooXS/QvayNv2P0fouFX
ZMmvUl0xBaLBIJJYZyuabjvya2DkSgmX6JqUKEkeBi4WCyR/B9d4cV4SnV4yXX35Nu6SyHQ/SUXw
9Ab+PgASW+17MS6XxOg+VqUYSK/H0mmuXmRD7w8RdaNKbhqZMsiowjsW/SdOzueYlAFvMTWEOnce
B0angGGo3LrNyjTWkt+tVqII0xpd+Ed9xrWJ1dD4JI8XM/NaA9dnn9xPuFL3WNyijWdTFaZUJ05R
Mn/OU1/fZQkvaTe7rs8qtLZUEMrqF3xw10I70msbJ8HoamWSMOdy9sRvRkV0JqLq3BDeZU5m2rIg
ZjNSk4oZRVHscucawinA7zgM2bjKJHPVXGyXxAsroyU2nIhb1JsBe0G3mVqTUj9LALawllctRxrb
jfoSlXxfqoyJAK94H5vWe3Mm5CIePXOgJmz7fEvsradbt4QzqykQaX0AXpMHGMkAyEdMjGWgPlJX
+stQqOZ91lzhUERl0OjG+Fji/pNx7fNKiLrDyDJOy9dkydH0J5qHkvqnz2L9hNZ+UySzgXS6vktd
vznpUO4LFkwAFdjyElzu60PeRwChFzpICCDnu8QRH5qgIVXM2Wuuij8y8cllOmZ2oKLu4C6rgMMv
R74p5h0fN3AURWDdzO49ySb6RCwG6LJEGq6ni4H9x07MknJkYQQDYuetWtcPZAOM7yt92G1CAXht
PrjwEjYZviQaHMe3qZlFwIwbB6B0L9FaBrkv84OXdVDguW6G96KywXUOhrOLUnxJPM8pQBF4aehY
pTBhgpOR1flnxjG2Gq3kAbu0wtRwtqtqq0mE5evDdSHKEjtqAyBebFXWAXh+nujdKqIDoLY6oMaM
rpt++o2pizvHBIpVe5+6PIJNfO8XypyXa2e9lCw+GB0PTfyQ2hXCtPHiifS2T39iiCk5Bpn9lEKI
i3HWsvjLN5bZPSwLi5hFRus9PVHsB4itNEedynrnY3HcPddsnchNQa8fVqwchaT6svzm6OljAa9v
3eHKwBxo/57Z8IOf2liGP4RTJg6dATlLxwPR2s67FNjx0CcBPMmlOfKu7PbCzM59rtYwshzuUjXS
ZVjHW5GhQMEs4kaeZZhACHP99Aq8dKi3iN80wzKvjvY93poQAk/XJVVa74lsIQuTt7z2KJ2iYqax
h7OKGb/gvcaaXbwSn3vymuipVNFX293G45wd2C5/sqc4qkoV97wbtj0yDVANj9xbB2/sirVPaKVF
hhub5bff0DRbUMBYLDCgkP1gtTSKfkIPZxwkpJ2o1I+ZDc5W0DRsOWO+x96XAxMAfGMXFN367eG+
bEf7QflcbNNJzvgjF2pqm9x5NTDuHlRc3GGcrYK2uao9xvAs3eGS4J/bmHP0Tlpu41dss1FUzx65
J2wCbVHJfcETgEAc5IJWPg8YosHNOzrw5upoTN6TYy/UQeb1fb58D43hva84HkIhDXpVevpTkLqp
n/xtZxn1jtbaUAuMYRxxdud7yWONSYrYYyjVrHcSjxUUHEKmY5aMO8kdFnRy6TFGmLj9CY436jNB
1tw7FVw7iwrPQVCig0mwpiMwZtHGLn59mfqFlq7szSMBDUvC7Y4CIfJSK+2FitMda4F5ONb0425w
Qe9BUlrna79FUMbu9SG6nyeAPnVGKBfW3UWvWXwzT3SjSVrPD5GDl4fFj0QKWp0bsIqfaQPxm6qE
6KZo+n2Tz7DUFyMi14k9oxwB73fiWyXyc0R82rPCWXF4+O6ZaFcX4BX8LjxYjx66mZmfWKz/Yani
Q8nsIwpjveOCDnkhHfTiz5MT+F5Lq/gKG0Owyw1NZKoA79sBUwDX4wqZ1stwAmnnD7Dg5SZni2Rn
hOzZwQQRNlTEPRalsHIfPOp7LnRzktaHmuMD4lhace9bPKqaIsCx+yn0eFvS3oWFftl3I6V6OdzP
TSvifSFyeapoL3xVyvtEtSKeGhs3kC3X+9qfij1q1r7Qzg6X/ROuwC8V06XkMiYjzScvOAQg2irz
N6bcp1laI2avRwP8yDWZ9NlRXa5KbbLWtg6NPnuF+ejoHsNPhL9dyvhDafukEGcHM3qmjZe26GUM
u45bUiGEE8/1iSyLsjpdq06SRYaVVw8bnPWvMSNAAFjjwccIYTnLe8ZBhX0fq6I//mS/dS55zHn0
bsxu7YLrerl0xX1rtneJb31ms/rAyvhcp79B3v8IJ/q47pV5ZeEpXSnAOLWN+Xtda6YHyhAL4LhV
Xzk73b3TaJ/D2YFGQBzM3OIt+2OU3bc5Dh95gu7/1ztiSYaTyOZ5MyRYj6XU28hdzmKEKOro+ZYF
vLPFvbwEyMJ/SL3fgUeHBHdniBkw0PirNPD0GKPhU2WQgWDTlaApj15Am560sMpeW3VOpuplgOtE
sScVMnXxzcy/+PJhKFaDQYPq45zmjtblwuqRdzirYc3F/iEM8Oyx3ni53CuzXcAX9rgMJ9i6uiI9
Itf8zmzpCJprSB91t8+a7pG0NAysfHxqwQmwf/u9TiyD5HxS7vhiAmbXK+07TBS45ASU5V4L/AMs
YSYM/vs81vfSXyEZ0X5VkmbCuiLOY03Ulrf1bRqrewFveyPLq9YI4Z9WyvNEDevSLr8ikxISbT4V
zvzL9MRpuoL0ldKntowYNlx5EozAmxrjyqZIWAGlVFbxCLEhKpumB8GPc+aYfQyl3o2jumGvchGZ
fe+q6Aq65DXKPfCHMykm5rG95OSODcqqwtVgUVUB0FSZz3JxvouxBYSl733IhbGHRWW/tVIJN8DK
l92AxcBcoCfFk/UyOvQm9yb+SyseDA7j5HzWKwAG6ZObh8Nl0lfPfTEQl2ZYfRzpSFb9JDYay3Aw
wXSA9sfvbrDwTfV2clDzlcjP0xpjpw8Rm5+Wcu2SXg7hXDtqqqsPQlTjVqlvPGj2ofq9ROl56ia1
oYTtp8lNxqTZ3ZfcO+jt1MFgHzaBivpHaQ2gW3t9oQbmCgoCheuSY+C1hxRMsG8RlAPG1rm2zIKH
mH8a+LMdtZSAgpopWOUKfzA0kqbkdU6Zui8jF6oOuMTOFtgRlnPTlv2udLw/hdeeAWT53ARFFloV
S1JsNYeO8cCOx6clbt9oP7gl+sX0I/y7wavesds6XUW8FwKMhe2Tfqjsd7qCuMJaHoFr62Ri4htO
AdHWw96XQGyBdVyUKPoT9cT7OpqKm8JWARBqGpxrep4d56RiQkfkw2I825uOPDxHuixBI1t/1XwB
aKF7iLxP8ciifBUzEFeOHv7Kfzt3ae7zaOuspE8xoGgCKgQR5YEP0McGVcqHgF6503GZ52XnWdk9
/Pw3skVULi4mpQoTK6BmvS9PEO54p5DLib24wRHR8L5xWQcKXB+2dxSsSDb+IDkuT37Y8PhaiRxY
NWY4GgpvjbY2TtPCKd5xS+xhYqB8lERvWFbF2W7L31m0ODt+hUeXBvI4n28M2b5I9iC5eqISoWHZ
foFK1lMVNh155vEHCeLpREa9M72T6HnU2vM9o/Yj7WjrLpVyCyNPPNkG1c+RFY/hdNUeUtYqjxXF
lY+UElMlA7Npqgr4Y4VmgSb7o6ppshmojQSwS/wi5rnCfobVSOk2Z+HhrCWy32N9MapDU/TNPQug
sO/i6OT4LGxt4zQ3s7H1TZeiSx8+tSOTe1oqERWI78As0SFgcQy2S0O73bXw0oNMZiTeVzyb9S4D
+MSnmut950Z0xq8j0iWv6RvQt/txtN1L5HA4bifdHPzR/u4KnpukOJoddrQLSMweBmF5maOSFqok
nYIyyh/LKWl2pOl5jG9iu1tPHsICk69l3TUgyIr6vVZJ9FCWogJdls2ntdRPThfdItyaoWvDi8hR
QmftkziwJu/RFuaN6V9VtqHYpwt8JXbfwZhi56i8+TCCqSJgGavAQ+TYrt20Q6gh2jBzFG4W8eZq
nn+aF9CINEgBcXRvAfdimhF7tHKQ5qkflEZ6NEp+ZTKlgyjOCPpFiMkK0J7hdL8riuLCcuh2nW3c
lKLdL1p/ewD2c4MoIR5xP3x2FxMUAuZH3oX1uPOtDsvI+sfpXBKTfbmZWNNubF4pm2WhLtBpum1s
c2LHuvNpme0DinS6SRqs5pCXqKNZlyrg3nq24sNMvTSTIN1DLsAElDLqX60ni5o8qHjlsRm7DrUZ
hlrckly2PPoc24SC4KZ8YoFNr2gcfXaI4TP+w5OVgpnt0w/uSGJFdA2ENqluNLIu3V8NhEkqXzpQ
eDCSccmh85AYJ7ZE7UGAxf9E6XGKAcxVG0xpKnA8gw1wNmvqFviIedhzjEUohvDk7EA1DQxztAYZ
DLhqciDXK0Ka4ArqbTKyzkiM+WklMl3K/IJnDE1p4njFuMbrxD4WZl6c8KBhTLfXC9kXxL7CcwJn
bu+qythO/vXd6+OCjupIAEEqbnOQfcK6giYpIqOThpA7Yn16n/WoN/EMCQR315f97ZhcHUU2Q2yp
TjpdaOkgMbwhHETTbEaHXtK5JGeg4ok4/5wsaFceBpjAQ5tJGHqOHFWNYKza4TjqKiY4428tLoab
bM4gc8Ytq+Zk2hr4QmmRjW5wmJb7weHcCTP05KWlwe/6o1V02dFCWG3q09hQG1BVqAIFyRTPvFUj
rdj07+G079avccB40uIi5AXeE0Qi6qcd77mkE3qIp6+0KPMti4N+w7ykuN1w849W9cei8oIb2H7A
w5OFiGVQRUv13Q6E+WTiDuyGzApAApVMDhhG/TiJ7j12zDEY5uU1WW0eEo9U9yyY/kGPxm16dDwI
kI1pvYjBwXu3ON+laT3R6eNsraj6AxSXKqv7eNGX2QYJ5YiY4IpRHvqJrefEKW/rG+q2dZenoXCH
vWHIk21i9q4tlDjevybej61JTvFq5jtx994movVu6CH95YPupDciDo2Yn8+VvKkUh4xwyew6mCm5
TxgE28F3bvPFOjpw6tFU2eXSko06Qeh3BsXaluV3MZVq5xrA5JNqcHDf9oAWYciW1yNsEbSF2x90
613ARoduOjwT4k43sHJ4/R0wBnLAbniNVA2i8MS2XpKyDC0JiFLP+6V9GBIJvMDiGmwM67mV0ZPV
OncaSA91HTwKDP5YPEbmqDaCSCwmGiDz3gyAffSeHSdHDi69A613e9/qf/U1hHpLvXvYrQ+mBZmN
+ZhSO4TheQUxKE1YKq4f2ksXkdDwX5wsr6Ek4TK1Eut2tfk1V8pQd9OS/Zo9xNfeVQ6uNpoJvXn5
yHVCGx3m6dwpH4q1eNAoQXRMFGfd3Ob0NLHZ8kgNkIraRHzVisdvNGIrEVppdJ4Mi7qXPEtbcg5Z
slu/nKC7dgJXV72iSlUHgyoUDk/wEBnJMIUxKVFXlwPa8xbuEwMT+2B+cO1I1pxRzBMGVe7gE1w7
NElza+UUv1P4yTq94OVcZbjEAJbbw3Ls7b4O25jXjJHbTEkIdrXrcQwE5fJAa/wFAMV6uy7kRvuW
6bIsRvJ9XKwBCf3HaTbKLTXc2a7vQUb1kMUrt5/CdS6+4qRcgY1GN6gAmF1rB0uufLGY2rYcNND1
E7zJlcJMHp+wfHIedTG/x0vDSaT3OMJANJk7lykBCnZjGOimjHikEPpDKjPrxMPxsRIUG7v2D4TM
W19PN4ZO9iUxzXAwHuyVul3acoC74JvEbsnn3ebfdGDMZXqWh3QkADtnxnZIslsS+j8oC3UgxTIy
UfbN42idm+sovzqcuvDmyi2uCiYeDrWKb2njUYxHHfQ9EeismtmDFOVwAgC07rTl/CarsbGHnq8p
Pfy90+SE0ptuFmG/wAf/VtjMCNDeRI0+OP5Rd3QpomujXJjMOAVlQUEX/UUmCkZONIj6xQ/xeSps
6p+Uk9m+I1OwgTDWOY/Y4nC6EJSgEkJboTypbHiY6k7AguJYI1xiuqOPMGBTH1OaNS/dhvnQfKCK
ZIJ+4Jqb2afKmVQjVNW1OcLCN/ZuR5CTa0BEy6NBuhQuL2baIR/1oeWKXOZpT1mIDGeWi+E4M4qT
9IydCVQxTh66V2KuQEsZ5hm4ldfqBbizz2/OfKmvXNHGGJqtHQk8GjmKWydgh6xPsYOoZFQcVSjo
CX1oO1uL7cXKnnDLs1STidn2DYG+a2jKGrl082w6mG73QFQj2VhWA8ITnIpCiajydtpqrqYJNyI7
B678SGHDWbHnw9kbn7tO2aeOfhOWJ8yLKd8vLp6UcEv2gKdShl3uPojU++kG667GIsjjz/3IOr0l
uzYdiIxT4lwg7EfXauBChiarLdGSvHDSNxA+U6D9M164DDY07WO4c46L21gHOvIesxiPa4/GntZG
f9ub0zarKflJSeWHfldQLWWWU8CZfux6QlAzcxt3BjGBlYINNtPELQ00Ta9aQlpry3OSUdrBM4J6
BJifRcyOTEN6w3P/UogxVBnWUh9n8GzjKlKY70ltmWztSiz5Jj/DNKcGTiyKcpclos2KxPKB/cLn
pLLliY4GD/nnMGWF3nbgqIOis85uzrmk65ZX2wSl4IlmIzueza47Afgr2JASHN+Ivso3AzdOUDT0
uUyedeH14DZAG0E/2pjMlk2UEAspsJErNzKPq+/tJrLCwYhpmAM5V3BZ+sA8XXir1r2Z+D+cQpYd
2HwVRkO1sBvsRWjgFQ/HnMOvcL1g0HzgjZHyYPWnoFqLlm8pe7YZZSi54qTeEiwgrZKy0trls3k3
CopkWL2krMODKhNEkLLxpMYJN5aD4MKF4LnV+6B/X8NC0GSTNyKh981Y/tG6M9+GapaBjuLXtYb2
zKxbY6SY90XZtaciF0+Womikeoem+1yVtdoWvXsa/YnSVdRvD0sfvpH4uRYZiYv2h6OwA0puC7u2
vk9tFmDGtVsH3QeVf1wQOWb7VPK7CRendLfekrx7YPBzZdDiM6MEQC/OdrPXDgdzpVeO8/6xbJBB
6Fg1AwBcYHYwMwMQfelsKgZHWmWSJ18X027Ka4+fGRS2mJ+wOoSV6h/w3e5TF6QBBgLsCKgEYq0f
3I51g8XOD4wWymQpLUAMGut+/kxO2+LwjW7myXmXCAvlFbjWKIx7h2rnrjOnfb/eSt1RuDDmxg2p
M2TmFv01IpVIOGubl9l93DFIwFW3zSF6RUs69/zgQWoDxRqcQ2leyyOMJT9amfVFrA2LdfFO+OFt
mnpOrx7xVddiMdC4MJQ55AVRUdZ8/3zfuR7bDfDI+u16orPoTMVD112ie9nwAyUp7BBw0HNOZLMq
n2WCt7RN2yeM8Dve4j6NDu6EO1w9F/3cBdwg5zWtttxz3Cg1bvNqcM+D7QSNyRtEiDHfzpqUPfuq
zwo0IHcvmk1lot9OS/1B854qSsgzKn+nzoH71kuINY7VRalY7tPrt9FIa+VIVGBEwnvpN+s3lk/0
O2JQts9DqxGvpRqxKacGIa33eYRGaM3db8qOyOb05m7lELKpAaNxtjbOkwUgmdVI6KpjfJ2s05lj
sWVSxoMAv7MNC2OBv7oBXX3FYaBIgIpoxM4GGMedEOjNVeNcInvdr7FrA7yNaQMiTYgV1L4k5Xtq
FCeC6yIsVqC204pCONm/LLBWUWohc7DtCRp/PqSFgo1ZxbRsU/XAmxpTvqU+3N7/JW0Sev3w5iCQ
mHhLN62c9nUWEfcW+vVacAigg8kUixnY4/SMEdBaIsyZU/dGOH2H+e9SDw57TGuwgACibsyAmg+6
R3YzRq7ZcbWIyLBl3uOXjwOyN9tFROYd+cKb2J3rS14RdzaXO7AbKALdzvBwwmAtRJwaHltLnYbJ
XbjQHTQwWT8S8XEPRGCcnevn7+lID981H3pQw+Mwz/l+5OBGa7cBlNoIsH/OGykaf8u+JEhI+OBQ
1nLbLmzDiO1QbFhi6TffVT7pTY/XHl0LKD8x+4/cyvwjpkeXPW3PfJnhhKA/2/OiFgA+xzsbwSRJ
7BPUSH5M6IA4kKhURSmMNluHDdkZ3W7aRuqrnD2e7A3lRQBHMTEh7uuo9EOv73NE2gqGvejJ17Rl
EEcOEoWXntBsCTmIyd47mFyDOKE7RcfmD9Q2+tbL+ZqJoujUjNoPHd12hNsbbK692T96Puqx1WI8
mWloIQgUcAysAB26AnREHkC8hQvmtBBZUlBMmeL/rrBzMH9+AUoLR1JLxMCSLBTqmpZ2gJ3Sfpkk
6KMCwOE2kRTNGPrBdV0FxnxiO16mH1wFdiC9uSFSuIT2VHX7dfTffD5/fmSrLx5ilF5GNlL6cps6
3QPBljcXAM6QG8eE5IBtlM+g6t5h853iZgd7IHQJRtNJmoMbN+mxndLrGLua8G/Z3g6rP9+Yya0i
/7DPl3rHLN6fYeNwrou/iLXQCuIsVui5y+OY0L8YyQcN9SbUJPn1xVFgFx4ngnqPiX5J/X4MXNAA
+4LXL3w1iyZLbrSAlPaNAqYaCE+/kn6H9ziVHBJIRM0ZTMEStT3oyx4vMKc80+SCrO3ka61+9wXP
inngqk/pL8W2UW/KhspKg38tBaobGw4RgdIGnFM9t9WgtvQucDmn625wrOggOSH0rvioUB62Gorf
nhlCHOjdTtnITq9VUtOQR5gagnx7S9Bp5fHu3CmdRseiY5qgiG3TE084poazlUu3p1iXt19rvsUa
um3tql2aFdmWcAwwo2kw9jSu3OMV/KHDgYVCyUIvVclumsVvidF5W5SECSKIQ2wQEZbWJYaZru8N
v37IB8iFdcOC7pot61O4p+AIIbtw49vxr1zG3CmJ90oD8sae9Hgw2ctwdhyg6hc2TMrU/FWb416U
mXvwKyocc5eBHoMG9SrZLpoyiJtKH8ny8Uqkaq1yeO90Vj/syRt81hRt2eY83pRIenXMzsZGYByH
3+ZI0rjRoC07amdh90Nx5iS31WtzQ0Cdx3ApKcJi2VWL+96lqCX1jTqsTfMk/3I41Qlx/IXodoRv
W8j2s8Tm71ecjFKpDyPxeFwlNWV8JOAsjUAbOzMrB66mHGrWPlFIgJV7MdxhOuckdDMeGd3YQmfO
PHPP1BB2HslJJ7spDAQia56S0MnZ7GIaZfbptpUef2ywjbt+rLbCtYF0eNR/CW9k4wWP6EqbSTk9
LKOLfFkVl6Lq1LlPm4PO572pUX1snC5nGx+aplB3gQtBf7KQ/LanJ+Vi327n0ryp11vHXs2AJth7
F8PZ1vNjcDtrvuup1yvYAU+p+OE23KyLZqdPMJOAHkr6oPYT5adXK8BH7PMKbUvIBEX8WjFluIm5
UD1t8dkzHcgx+/bjBqO+5I1Sec6mAAhG9Ki9jUjd8SbLS7a+7X6mcs7w+++C637vrIR8lBsnh1U+
4VIoQlVVyG8t2oUqA5wcn16bij1vJMWcVaGouPGnPTRUwoN9ZdGwBWVhYMeXH+aiQM8nI7EcuAYY
H1T0YOP7mLuY7iZ66Oae78PS6iV1MTBZDvhINbF/JDoexRWaJzcd196LGpYqzKsW+nrUcUJ2PZZa
ivHNp87UY7b4EH3yaeblb/ot+0PfPfhVddvN5RBUfcH5vrePbVI/d6VHVZuEpKKSUh7hpwEKEn+q
5a43KxfzL2qrJ3DZRsmCL7gbnM0syu6mmvg6ilN/n1MtMhsK48dQ36GVkbwYFTGjT3KLfrA4MPUI
Vz1zfL+wULA3HxxiiZYymyuQkYGRtY+LLsO8Ha+5PGAGCJ5ccC6pAx68VZozR8f2uOH3tiWQQk6/
QqngAwsIqiu2oPigxi7i8+GcuHqT2OfHuUhfeN8fht6yL5nJTq/mseAlHa8C+sSNYak5rk6npoHI
ZtPqGwz9/6LuzHbrRrYt+y/1zgMyGGSQr9p9r162Xwi5Yxvs+6+vQZ2Lupk6F04U6qlgYENK2+kt
bjIi1lpzjqm+TQOoNPzZbDjyR5+k+J51NK7S5sCo+z2YxvTozeFXO6tINWHCGOfpnrMY3fA5fy0z
5AFUBZtoAqBquiNBTo1CE61JsKdGTWMoYPnw3ioLvJfigGHSltpoJJxhc0g80C5dT175gLblDtba
+54Q2a+gUjIA+MmNNjTj7L7FVGHUW0Y1eOxk8mPBLu64m9cmUkS4cH52B+8j36axMcBV4gQExpYD
ZcLUAZcawwEPKYRWa4ZV7aou054fjwlolGfvlJoHJ4mCfZ3FJ6PHsZi4iJzsCXUD0wK6PS+RGzYP
45CaTGJQhkkD15dZBE9+Gm+YdM9rBqzw9vhn5ZA9cZLzLn66sb3E3s6TdeT0/hU4f7IeAENsWEa6
I4ViuEESZPa/M9B0q9w0H3DAMzt0/K+MPNeqD5MnW4P2Ij4jriHxFKp6a4ge29DRO8i6ZO/vN4xB
O6yBsXzmmLtGgLKzVGmjFR4TcmDjS04+9pbrA9jKoHm0HGqkh2spACICGBFE71DhCOund98vDowB
kGar6rdfBHdzEe0ww4FadE2wQnb6RQUG0gU080y9WM9/0Wp9qofgHU3IRec26e4W+4yY5tcYUNau
tOKvkWkdXWKhaaCiZlOG2EQEs29FQKkSy+hFldX7aJMgquf6Ozi+V9Lqsp32oYAXtnGbxQ4QzFfh
zidZ6rduqs7jWNANiGjU2M5P5obo1UkcUhbTXJNqMyMdCUcOG63nOq/evmk6yXNRX80cAZbQryBw
yD6jEOW2so6WWGgOjUUwaNvulKalWLAUSPjMYU80pIc+bT3G7W6Y0PQUjvNjkuGZFua41/lMJ8yJ
u41kz22m4HvljWI31/4XAq3Muwr232uQH0huSLYdSa4QRZI3v+cwQKHXb7IA8gh97pWNAZO4KSR9
Br/X2e9+EyMsK6pvVvx9lKy3UUoXbq6OdqbtTRTxF/tY3QFRI0AwodPUNy8txg54hjrfKvIYcG3w
rHppvNbCe2lDGLlmOuPD7GzWUgYeEdKvBhBBDQOpIQOMZL9RUNa69duAF3bTTczzcDhseYwTNzqo
sV2WCMqgXEBxweMRlkw+YocKFJOl3lTtLiEtcNtVXbGPRLtzXYIyK1GvYDjSmbMgbiUgNq1o65Sp
ODjvhKibqJJYS4cxfp8ULd3KGJmsCqKt5iWR0qGMXIJ8kszPARwsguloR1uNDLd0VKA0IIoIsU5q
lB9jTG/eSI69jVOKuaHnR9FZmxPnYvCFiVWDmzay/cCIrDSHaFXoKt+UZfArnuNpY6L+9J06IZ2N
bq85wMgPGMHc9WbusTRNYuUH2W0u2fRdn5EdgJqdrfpVIkxOpoDL7oB5kHwZIUYyLjRR+pOVeTTF
4U6nZBzSiKMtpgTHPiTGNDdySATZDzFkUDGaeemBBdCK6MCp2XwfdbRye/IYwzD8atotPGTeLdz4
ONxnWFNR5E2UwKbPqYdCQ+4Jsuc2yuli+4r1ntxhUJjxI1Tofc+JAS2twTSpc98nu3tF13eyh2e7
FsmZsB+0kRKxu5toPDFbkgaIxctqgouldWwIul4raOUsFbSbChktig39ZqKmXzPqIzUhsEm+Yozg
2EZ95tPkp6yzfIOmCpkYjcFghhGAfz7dIrxkcZLhU4ELeRWwycUZkJO6QqlcwUWVWDnXcqBLg8YL
GI0If88B4qDFvuFX423EQnTLJNBKA9nZhnH9sI4C/Jx50SanOgTMEu0M0xEP5Mvqzrqq+Hc2EzA7
qHbt9OLZKGznlIzdsgR2CAJiESMmPBCy49y1mdCX2i6fq1iR3jGIimgeAOFx2jrPXS0ABx35mN+c
mY0p9NA+CaJFPGBWeRcVl48/+/FOAwaaJyjcAwMt5mgxTwaCpTsIv8WBqciAWtNJsVn2K6sb0VJE
KAba4SIaFOHVOA6H3g8fI+69s0dEqG5AwhgtoQ6LRwn6FW33bgIGj6E779pHs+dOXuxYCmnDqpoh
ucO6ZEGKmkNtTT9DKonj4tA1pCKBOEcYha1VbT/8WmPEZuKL8M1det9xN8qN39Hs0SldLTTJHMon
1Zx1WK3xXCO0cRFxIXUowP2CadxFCB454yTzU63zy5cUk8oVImnOFCTTd20bJ4skjB87pN06gr0n
MeLBzOJH3cXjjl4ng0p6j0j3OMo05ESe0baBRGZEUEyjB8Xe6NYJTdJ1GnX3Vmu9+K4k1UFnO2M8
2ePoXqYgKjcj6dObxqrnlZANwCOALGvm92JV9l8sHpx71JXOthmSH6PnnTvAIk9ZOn8zqL9OOCMO
pk6eYFU4J52kzkOsZ72u2uy+JF5kV6q2PBLTjpAgNq+K/IljIUu5C83w4NsNFOcl6D6s5MGpSnkN
xnnVEebM8Q5QDDXJJjfxTHz43nKJQoM/fskzb42zGhZQDdgV2hp6RgzSLWsQoNkzYeDd2q2d/EB0
59YoJg3vzarWofSTnUBcd8qFiTqXFJfcLO+0hUijYGzYoe5HP5Qb22hilJaBUp4CJiNcPP9+0vU7
kcz14NP0q00+Dw48rWzmQz07PKlNu2Y/sq9W2+6d2HSPhkMgFZmHUPVH+umWrzgA4UVNI2cEubas
/XaQbI0kaBAR0w6moAxPcI8oxFv7F6xqMqHzoTg4i+dvchiptUIe8IgjRoHVtpn8sfxaO+h444wZ
Z8XyCWKuQLCOCJjHl9LP2eS+qzftckG75fcmp7RJh+q/fXi6/MWfiA3/2ECBgugQhI9kDuyQ2MVE
PSbYHPBmrlXVlUQd3rNeIopxWH0Lq8FCYMH+XP7HY03zpHALaDtWOW5aLGywg/xpRy6CXLdD9iN1
OUpOCVukLhGA6XmomQnxRMQy0GvowvsM4+UdsRkFI9U7v6Ie74zZPUMXXvcx00eLrtEBxSUBU24/
bpzSAv9fJBe52CPnhIAZPeGUzx3tHcIx2NDreOzhxudV/I51MX10RLE2RsrNMCCOsqnq8T5X3pmt
HM2vrB/9gmn/h4UxYLRMIzLc1zXrsdfq7bh4M4Om5f6+FbT0N9NYVCtQGMXeqMqzyT68cuyqP2lf
VjThfNyFobO30CcnmnkZadn853icSFEbtjPOfHfO0kfXIGDYiUbSR0djgo7XW1dJf7QggO8Kem2H
nUReafVurMxVD9zHx3Dp4k09EqsxcXhPFX79VFlrvdxds4+7nrwtd22UujuozH9vs+FeJyZJ0iQU
zGaGJLyE6vFxM1ajRBgdic1Pg5vu1GH7n4qZynn0H52Bho6KX4uElGnDgFhgAFWAFdDdq8YRZwmY
OcyRxhgDEkQAWc6R4NsTiL14hyitWUmfOyRogLzUCZlPlSRRx0Zl0Xpabr1qeran5nuREuI0BF9T
ptL/NsT9F0//b7z4H/8PHP9L/APXXfG7/Qzy/xv7f/f/D+3f/yPsf1f/+vXj11/t2suf//VB+xf+
v1yJG9t3hXIRLErsrf9l1/b/ZVP42yaOYEt5avFA/pddW1r/UjBXQKRJwLwkRf037t+W/1qs2nir
cSPaDvz+/xu7tvhkb8RWy5tiJmNL5lAM1D7ZtaXdW6BsXQMdFiCJ2J3Xs2PXj/Ss1gHOa/LyUPpF
AS1qa9LJzuvpUTZT/lw7Y0MLM/fpTmQtsrDoVpEOuK6NKVqBvCr3EURSs3xT86T+ycS6OH7/4jH/
eNNcTFf6Ep8BF+Lv5tA8MxvOEMwO4WIuTrXhZuc4dsJJE/LxC8SlDXSHGtz2hvvQ42hTjG6xX7K4
/td/2/L/B2vy8gn9xxvxFmOy53D9hPPJmmybVejnDj5BTNDEVCIggq9r1tu5pSfrSLlXlfsbZwO6
bH9pjeWjia9i/v3nt/H3wAb1cTnwRqMdklK6Snz6DIOIhlIYxCEDX3SrdVWiBDQutTOjdQOW8w+e
WE6+n35qIQib4Bc6Cu4c0/l0+XvSmoKU2K4VPIvuSmwwi6N85/R+q402hTWdSgbAofucmMB9u3D6
LswkOM9Nq+GYc91dk3QAAHrg5XC9noJIXAZscMDDh3LjWha6NNS1DCxo/1RJgxkKOTeV88EyHEGK
woxWnEKjHuPHHnX7YSmREf74r3R3jWNeVeE+TVImlkkSP5lVw8hAuyeaJtuJ0X+Y0arvSXPsIuxr
VuOpc55e6oKZPll7q/JJ63l6Hlq1wXzjbWDKB2cn81/bbsBoYwEiIArV1otkLUaEEcQ65tiM9La2
mGQ0Qf+7qwqgkc1jwr13X2G6GCIRXoIksXYiR201jhwmY0KYGxU9tRAKeV+zAxY5SI8G+PJyHi6J
FM4F1PshgN4DQXjcG0ZHELvSwz7DZ7oa6oaAgmm+agnzJq1SH8uofW2Hcdg6VnxByExTk/1+jE5N
TZQ4GyENa4IvPGGC+XTD57QvnjO5GzwZ7RxZfZtroXepct4CgZoza7JvZT9C0x7ckFDAPCf/DNui
H3Yoc0MDq31FJQncEY4kYjEODRMTWMSJKgxnpllJfnPGknGAZvcqJAruknxob5pOCE4gPKv2ZUTQ
dvJR0gaUpltras1j7ciBkYCjr7Sd6JqbHsKjN6ucutey8+66SExbbJ5I8ZbcjajgeBb5NVL1tn4u
6OBdRzIoTlh8T4ox2C60rWGXNj7k7A4Oos1wdu8oJ9rJhOGFoC237fPS2xlh+EWjBePfd34Hvu6P
nq+MO4XjaT90QN3BiK175CwP7fIiYSNIq3udgLweTZuGpQV1585UPcqBibLhz4+4+AQNQGps+ogt
8KcvBAkwDn9f8opcCR2X5NrJ2NpIKJ+dYIBAWi22tH6nHFeebI/IVhxCcVkYaAOK4NpnAswVsVKz
Hp4HwgyT3o/vgwUq5m3w9ajF3FOgDDjViDE31bNJU4pV07CRLcwYXOfy4uVTfOq8f+BhWMsa8dcl
nO6VabogMVxmdqxgCy/jLxAE05xkRGs9JHuATDyJPvViPKoJyWJXSZScDXBBDBkHA7xF7vXnAVb6
zvAhrRZlevzzxbU+ESaEdHHmK5utVtok8nifFlDI2DEeNJSZJOCQXA2s2B7t5tVzQ3kwZgIOImtC
slCV/nkR7NN41k+id8XLUmZP3Ag1bauguriMUS6IK77/+f3Znxfc5f25CJ1NwWBd2fanD9/Iy9y1
yWMGpj6YF08RMmo23SZC7rlrxq65RQju1nXs/SSFCx33smwNTY3QPOvRdpcOdDomuBtUjsGtCDnN
Ste6fryQ7gJ2bMK0+vFtW7zGbYopvOg3LEzhY+h9rfUHSEANu3bs/ENcUspoOcdXZQJC1753hXD7
T5vM5z2NH9n+2NhsC4iH9/E8/OX+cPEVQiVRZLqQ6UZEdHJz6XtdgATayT2k4GgfhAXrdhNcvdA7
UBYx0Vr+2GjN7yhliSVhsJKN2cM/fBbLtf7rjbu8MWkqPhFlgu90Oej99calPTwyLUYf3KV4j9BI
4p7HmlrZGIGygjGZEckRSTVyLH/iU6n68b7Nv5o6cCAgQEKPCGI5o94jGzJwqTVEDFLK9eQlBIdH
GAkqZ0XE9jYXDJPznj7KPH5Lun7ewLgbD3EeO49jg75T6iZHS0LP3FQ1OTijOv35Z/0MC1meCwfA
ELs9J01f+p/uu6qWkpjoKl7hLKGLF5OIw8T7oAX5eyTUb8eu9mkJDXvCCOLTGBkRXNcvqbbXHRPI
s8Gw5zqMjHQRvTEsJdd6ixTfu/35bYrPawl0EMEvqCoIEACGLI/PX+4V5hBwDnvAPrAGL06Q1k+i
zdR1hGkHn2HWZyfpxleigZ6JntZ3yZSAxquq34UU8kHiQ1/P+LI2jpO/xIylIzsov/vxEg6Xtd+c
4LUV4jtBBbS56K/8w3tflpa/304gl/gBLND6NmiLT+89IRTXL42yWWFBtbakrZAJU5sZUITldIQl
Zk1PAOPtrPvHpB8nZvcNcg5UvIeocGFo+Oa5G3XPsLIlztGHEJrLQj+A9so2RjgYywwh24tSZBeY
fZzUe3WQ04iExtSPf/5hrP9Y1flBFDcLp0LFmZgV/u+fBNIQ1DUkTyMxiacLkyrrEER1vPIGnK6j
7zHFzlF6qAKXFzOaXWJ62aFnGnDVTKM6n8BimzCaK3IEuZrtYqY/g9ma05Z50mWDq8B/79L2MYr6
+drlzfzsZrjpPXfwcbvJm8k0/URons1onfFD2ww4L5dv3aD8lbJKnlxd0UE24m43R8Vv5dnVfW1e
a8DFxG0je7DH8BxMQt+jPUJvEgqmw0nZnzxLfA8ipMmG4X51xtcBDNHeqRoP3Za7xFL39LwSdNIi
PTdyaDYt6QMoIEN984nxlHdKFcHONrB0j4OV3eK0qvYZq/VGICbGHZh6cObEOZ+QQRRmXgHAjfv7
fPZsdD5QRBkE0NKpfOuJGWbXT0/W8nUFAGTlBPDtNCL4IAynOyfL06NOg/xprDioFtPkbAVnk0Ng
4nbIpv4tjwb60Dn6g6JoN34d2wf64Ls2KX5GkTVcIeJN54zSZqWZZu6VRi9GJ5STAUUuVtX0HiB+
sYtpdF7gelZrFr/x3UvoLA+Of8qnCNrKNLBWEUXCYFslL5LO0D9sER/IrL89Osqi6qEGMYVpmZ73
+dGJqyKrxFiupKj7w0B7GG71G2El4TqDeVrtumKxNvgV+jGVTizMffbFmn3YkkKbF7J6gn1qA9Ys
HGSzQz7o97QM30zTd34QtnPKOHT/JjlgbSblS+2Hu7kvp1NThtOJKbQL1wQFdxyZ3b4p4hdn6JDm
CIynbLrOtYsn8eCk5b3SV+bU89F0aTOuPr6MwHceZUZDqdfmuG6dZL7lDZN435zDXeNnJTwqSnKW
tPGKfs+8NVVDyOsc+N9sxwP4OjsCfTxEeW76o7eMOgqM9fhQUJBt/vxQy8+rK0dPpqPKwpLh8cv9
dJmJWcpia6w4UjpkbrOCcQfTblqoIOVt0qhbZWrJs1heIpKVyIQxSQ0wnE4yjSL1GkGG2LqWLpHJ
1NGlTATZ6DZFz+Cdo6SzfpR2T7wqaVH3oU+lTH88GKQCblMUZ9K+7G1ck3dggITpK7dksFsZ51Yz
+6njxH5p0nEG8m0ilWzQ6tpD8CZCLRdIjLvLyiB4y8vmqwbWfi89zpd/vjyW/Z8ncy6Q8imTIX74
9ueTLIf90YM9Sg/AmpttYopDoDI2vxZdV2ihcm0DGW5VWZgvtef8iEcv/eUnzppIxIGiuUVORMzF
Laiq6cBzdZfBctmVIDlvWEEJ70088cy4482wJvQi0BwfSy/XWztAu488J8fCui/bXHEKGPPHKuBf
9JzWgwZgTU9ecA/avZ1+lXDIbsYwqAeGYMPVjvztx3dp0L47vp4udesCfIlw+FbLVXXRxcN7tMnZ
hR7pdBaMC5sgKRNLNKY8jBLrKnKfsgGlSJNMGzEE6P+92nu3o/IhRzn0CwzmKgEePwsV06LXt5p2
zt4cBzwRQk1n4H4x/e+QxOfak0DQupI6ZJJonjuALoPjrqzRKDFtWrx4TYxCX5mL7ed3QaaX6RlQ
x/lM8m2cwgjzBxLO4442f+xn3kPACnjnE+D23cLZM3btfYnH4z4sVbJiDQAD0tQXt4zri0HzwAi0
hX1XVhdB5YgyqLZX0p0Vg19z26KxL0rlscAEgEmXy2ONkb+ZCTLYwn8SL20nHxhfuU/+DFfZRolR
GZSuVedwk1fW85ORFD2frEGOfFq7j6oFQkCx0N85bbek1SSP5KbXT1A2vT1CnoBo4ql+cNlBr1mQ
Ec6Lt8UUZX0hF8d7EJIC1w6tFwbIphIgtPC9nMTyVTw06vDnW9z7fOQVQlJ+0By0fGFSKX068mbu
0Ey44aCFO85zVEV7hkUkKMI03xchynbEqPdjmuOCKJ0SXjdxlII+9WX2xa/BxF9Cxmq/bRPnnBBh
fXIjnHOTjmkPus5iFulSgCEyfJqDfn6zve6xYJL44NCVfNAI2kQy6i+26eYI7eFeDcF8RFmcbVWK
wkT28JFrJ2Zso8fp8eNFpxjra93c0AYSqlS2S0nnnbMuR3arUbHReWFBm3/aExTVPs4YAcEwWee6
5YA6fW06mFeQfKMd5+xoO5AY8a3BW6LSuHydiMq6G/DHy0R4TI2M4WTVYsCg5L0ySIZEnfnNIfcs
vdAHNOZ5zc3oAZgpFsNKNg3E+jGwOoRoe1Eed923nqA309T2K0Mx+8BWV//7vzsd54nGcl9CvNXH
CJr/P2yh1ucqi0/Ws5fer29LZf3HAT/tO83R3kJO29hbYNLdm9vhoB4JCc9mHaExG/JHHS4Z0SoU
9/WE17AYAnlQCLfq2oH6QuqdmJBClL4QT3++8WiOL7fWX/d43pspgJMqYrf/h8XVxqUVBYrFdRDx
pu2ldwbrmGGvJ7SOHhINLfz8q8HWwQ6wC+51Gb61SR6z/M4vlWr2gNTt48dLHcEnyWkjrCvk5YSf
ByeCdMgl91LCRopHkgwqQE0B0h/BChz7hKPNC6QGPtHWo81453k0DX3ssS8idced1or2023qdHlC
YA8sLhTV66QgeIQFZ9vJrs8B7MRd6RN5J3MoaCQn2i9VcmBYVqMjKNC/tQObm0DikEQocz+++3ip
SR7agju2mPlJe1WEnrVPysx8Doj0QhwuSTzjvLytZljncTXqc+K4+twFaAo6ofVjrsYlG7o7kveD
RS1nVYNa9oaa7Vs7LRLyoSyPnYVDLjKbYTs6OG4FnUVmTKb/lo/ej1jF409SwFZuZthvke2MpzIF
kZAt5yx3bhFTtA0NKNE81I5pbPwBAMkwmNlLrr4bvbNXOedgkD+PVcK9nvp+cHC7wD259FqOHN9+
Ui2kOwMj9F7GAbE+EZO0MuAvdGjgdlZMj9HVZbUhTluuzYrIhInzWJC0zm2iFotd2zz1nFlPH1+Z
xRuRa/UJdHS8LbxK7qSwwaeIjmycroVmYoPvaWH9r3qnLlau3UVPuMkvBZ3lMEfrxpHuoDnLH4hR
75HwkdxiRHF8qYYIIJhqLXYS/bsvUH+XI2Z5f0neI/pwNbYqPZmTPW8p/MVepUl1aUrmtxFqgkum
rehk5e0JydR4Y/PMcMMk7w1GtDtu+x5QhvxhBN1DYZSvkY9jptN1fQhaVNVw4q1TW2cCVTJfoY8k
mBeOwZtxZcwc3vgICBYIEXYCkX4D2umcp0U6RvCoeJSwFKFT+7epiG+EfeUnFEvrqUjLUwOXa7xj
1t1ebLCvOyOvf2EEay9D0wU4PcsMqb8350whf3CyxJds/wTF9S082fh6UBeP9d3gj/JaVHCqY4MS
FNIeXvFtbHrjPaccWt9kx9qbkHHWEwVIjuWLGiKfHuxmKr4rLEccWAGil4kZnSOFjO3jN4R7L1Wx
RQRiP1i15a+NFt9tRP7JJtRhu68PXk69NxZ5fTOK0N9mAeAxvwf7EVhxjP4kHiFOzNO2cjK1RyTf
Y+YOrCeLAg6M/WxvLMTPaIBnczfoAg2KMQRcgAz/zlTn1g5iJSgyokbX0sFkJuspvBl0vtupn38t
4N0Kmf0zDGMSZESGi4Wg9g1qd5AtgzfcWvvKrA3d1vINkczyjt5JuYoci9imOHUOA+m4JAjm9wOH
5GsKfGGpbAkAljJcIwU09+ZSahBCNR27dtEPFu5elyFw0WDs4c+jQYMnYh0MASeTpKUCz3HTc3QO
l5BsP0SPz50pwXRyZmkf8hBJM8rzO5ZslPZlReQBUxjKalgsJVr5uwEQwe9p0SR6m5FW0KHU05do
TNWFlvHdYIY7J9YLR6uuvm75cdNzmouXvtX2afw/L9nAqK3NuobkLypcJmOPdpK3N2nnryHKgXeX
9QWAJYYY1SBrrxO7OjUejxwxsxfukuJJWiXISWgN3bYqnWlDtKXP8KX1z5jkvpkEdHBwniD0pOB+
Y+XcgL2ATwsR/2SujlfCTueLK0L+BexRq9lrwKJG7PIYoAxTdUfaWSeUKjH6SfX74zMoHUY3Pp/x
uqx1+ECi6z6lbBmV98UssXmHdRWi5BG/iS+n/Atx8jfitWeoexyXlzZDj5Iuga4m8Sr7OJ+cXTVG
UDgGJa8Zgu8JmcHV89LkwHNq0d+pnYMsu4ERhBof4XWtiKGjpeDDxFLogg5DWzZfoJfCm/cek5oT
/ZiU9hs2iKesQbnWSvvNTviYcekZhxROUYjCpkdI8ppX6gr+F7W4o2JO3DQfyeR5Du3wGpYTqo/G
ql4ifz76XkSjocGbPy/dQ2t5cdIxv6vLNzPoxRtegwtlz8YwrPlEWHRJKpo7b9Ne/pBFm7+bRXdT
7Mi34WMeAs5gbbj+ymr9/hxnyQLuIZK8zZPhbANKJVMhfWAvWPIIydQRwbhTvobo2/TPhTuYm7S0
2oOKXQZtTQ8qy6qfZGhdEAgGD65dE2DASHGL6bU8sW2UpzFrnC2Rg3oXDTAqHQctkRtdUlJl1nM1
z2dNiMiKdMZpV5fZr7yJzgiaZ5CITIaDrGpPZHy/CaOqWYRBGBGwMsWHlrAON55/2NhUv8SAby2/
K7YIk/JVXjkRLZYy4FhUojvm2q2mJgn2XU1Nbosw3GunsC4tzgss2W6J0zg5IZAkVsoHJGflKrvE
qXfk1EW2Imnz3OOBpg6I3wNnao/Cc/PHPGlvZp2oqzCBl9LxC5Cp0MVvnYptqXwtY6f8RojRw1ij
iKLvbRxVa6C7LfC4NEZ38ul7sjr4LrKh2H7ICL7JmomJeB1VKyOAq9BW1RODhOzFJRIlGd+iUHnv
qd2+iLgqqQ8bRn48LxkZ06epq5sLDHoweMWEj6f1iP+tTRKmZmTaDcwPSWLuhcPgXU9XEYwtIC+n
wjyRYcohsyA/ttpyVm1Bqk8RIZdrC4Xyzy4tPgmxQ7Ndv9rle4wk/QmZFcKtwncfzNjHVqe6DQkX
jNYwwJzjevaukQMPduS5/F735QrxO0vlMA/0E6B2T3kSvbhYllo06is7G5It8MaEK0KPnF6bweS1
kmdSfJ7jmOzjlBqkv8NFCByxSef1qOOjzcr9owRedKecZkF4DUczGpKT20zbLm0qbLNJeN/X0rg1
8oF7UHxhkoXDG9eGG/jGvW9Pxk2Wj8rOjyXd2d3ih1U9aiOcywSgmh4k+kh/ozg8WG2Mw3AK3C3e
dGyeY/gzY85zsptR7+uOisucp+RWJOhAJevAJbJgrCpvgN7qUjPgr1pTuSQnc8mGruMi29Ihme+A
oXtXOfEJMVFK9mMejcjgfw5wqAu4vnTFOzMBTzHDtbFag60OhyFM3PHWgqRAsIbIyGmyiUqAOtXB
Vn6lzTC+uV+rWZVvHi2X65y6BE92x8Ey+mhjNDb24tGE4eq7v3DGFtes8Lkd6scQZ8npv19UE6Pv
Y4FKPHB6lcWYsTS7lzBy83MhwdAWevD3gZX/TK0x4OiUZ2fC1b/BmIBXERn91W77ry5t/mMljYwb
K4PkxNDs/uPFM7wjQn2PeiwVt2r8Vk+GIBg58W9JF/0YhTVvFfFlnB2tPcwTeYT35K3KsgPkRxao
5jF+SE3lHQjy+w4MsNk7jfE7AL98H+j0pyVzGHDY3I9FUQPCzVEI+jUKPH8q9bNZo/imjdefq9LF
zISkd6crT5+9OJQX0g0R443+fG0dY7rDkCgv0DuhAScT+jAyRovCPSuyhB/A06Ae/wUTcXJ4T4Fm
swvDe+QPxc7sXSh8ubBP0FMlkpz8G7SZdG3Q+lr6GxU4Ay/Yh4T27ZVMy3UypPeTgTkiE2l3UXPb
gsxBJLhczGGI3KOjDFSsXnhjP0sW1TykKWwyEemBSTxjyyMwlbdb1/ddjYgYztBl8dRMtrS+eKPV
bsbW6o8E/YHeEaEz3Bl2p7dqprURo80AAZYI1AEAZNDVzVO8xeFercxO6ru01cXRpHn5tUMpnczX
qAowCI9FTx+Ky6B+i6nybxKfFUi4eTyTKjuebXIGLXcq9q7duo+op9296H+2WLiuVqO3xLJqFPA+
qTm2YC9RkfsOHgboKxM46X6NCwutZzlY6yazoK+ELsGgy8uiTAksTSJ8Q/a569jnj/FqKWVx6w/4
GoMtVdpTV5XzqwOxOhMVzDCOMkR+iaNl2CjTl6+aEuq4WatxM0+AR5Osui8jt/z3S1QlJzS17a0C
bIpEKukw3LvGdu4xH2f9fTmSRQyqqjvYo0v+t0q/+MPrHMIfvnNx5oQuLQQmC+iLpR0cw7RO9xUp
0Xedi+4gdoP8py1v5KWFL3XVY17Lq+4hTnJxVzQVg6J+9rH60GlIWiKaKsBj1CZ5tm0qE01mYz0x
2OweZ1N+jQh3Wrdw27aqjaKLn3fcq+wOVTLiUq2SdtPJuX/lIP4NRyksYILr3Tc9NeW2Hc109/Et
uVvwT53AIZOiglOCSJswB3aEELE9PgwQR249nIsse/fh2DWurl+wQTGMp8QDPQrCrDAyHgOR5s0x
1uFjIobm5is3u023EQLhKc6UAiquf6mk83aNUf3QWfy7iQLqlDSNTr2vutVy8F9XpJni04GxQ2fB
vatNzoeS/HaeasFBxrRvSE1JqyypV6nf/HUaR/bjQC9kPeOdebaE8c5MeDO5OEAxmzOoUzrciJQt
4OMI5bXRT+wqOVOTpFmH+CmW2Z3/VNG6Guayfq2INrjng8XJJ+pXjSjnUhF7fffxmyhffJXY63B0
zDc5VU9Z5cZvOgn3RkpeWPK/STqv5caVLAh+ESLgGuaV3lOiHEcvCFl4j26Yr78J3Yhdrjg7I1Ek
zDFVWQHERjDK+bpnkYABQaiLGBVT7zb6Um2qX/ospElGiL5BTHJqJs24Ii+KDvhiOvyv8Xi3DJqg
KUZZ2lUuwWnJNG5zmGX8yOZEprd6bgidXQhILVs7yNprFk3tLnEkTl9G08cY2t06Bjp1n1E72DBu
YJ3aE8NvyJbu4H7XIk7WaUkkAGSPZ7sficVil7VpCw/eSS7cB2Up74Hc4GQ2m33X2qjYdRRNfSVG
GHSMcpcqCoO9y3F11urfJCHuwUmwj/ideCRoDlW0ntCgRal1+Htou0DtXC/a98AmH6e6OBbzv0Hx
eOATvkdIrXbTwABAKD0hqgktfM9UkU2wqtEp1lRP5Fxee8aFfwofxizVomoI3TNJS4e2y9wi0/LV
xFp/n1YtyFI3Uk9hJBUOg2GZpeDMEeW8mo20ECoTHGYI04Ht5ObPteaAPm7atyoJ5KnWPX1BE6D6
RvzgO/ZSGf8wTVaLGnL3E2qTERBxSkffKW4k0DzL3NiNaf44YAlyA0+7KlvktzFkcAkElUDTGY2B
xtKxu0cu+dVs9ZtyAN0zXFbyjUelWwtCLvujPj94Vk9To3xn74QDfAzIgvciNCgKvHeWCtF1wAO+
bUm/W2PbBm8m3eZA/saAvtiMsUkYt17G01ve5dTfTT2dQp0U99Jha92IjqoMl88VQhYmio7QyUQb
X4ypsbcKzVS4IviNO4gU9tEXc2IEgGGqHPypQeHF62yusSPVPWlmcLbGojqJ+WFIK5xfXWa/GLU7
3j1OPAYcU/EwFDQUZW1iiUwA7lQFZV8tFr4Vy1ODMfOcxcXJIB3jUI8eD3r5qxtNubV87opNuSGJ
uD53UE8Z8CngTZGxdQNsBw52kXUVj9854yhQfXr/GGiwzsqsAn3SyAu6WcTkriYvDCamlSAtkaR0
CO5F2A3Po1/eNGU/N2Nvw6Y15HNLZKFJDsBb3dMflk0FzsKKT9zVk1PS6fQgheSIHi5xq9h1R9yR
qcfe8fW7J6G5M85e/8c7YDz5eJ6k35+zjhPZNvroSnhodJVQiupCz8+4+3Zg9PpXu2+ODQPm33Qe
yOOTQm1uvgwEs7dMX7TB2RqwjWARm3l5QV5WXpjZ8175tFsMxnoya5ess6CBuXW6SeA3bnWhdSt2
pkQ9RtZI8jX5yJ0fPEfjRYVDiRIGAEhofbR4N78glk5k7E3xg27AA8jEEyJpbKu6s689CDOBwqo2
y/oaRMOgpdi29HnhXltUDNfOVMnBoz2eD+iG0//eiXzatEFLmySyS+P07BPrFAhN0j7WoSOhqODy
M9L3TpbiZZixMbNmg9yUZcQbuxbzEBP57DPhQO5DghgaWDLvicsU+IgmFAdh4nXrdOindVxkzjpL
MrGvAEaQ6OExkay5vZXlw9+zEvcFKIUWEj+bShIMvbeIvwonDoq629s1zkj8U1qrGWdfc4c3vlVK
CqKnT8SyYTzcRDHTJ7thbJCaMiZfJTS2vLviiVyP4tiARoI7BPgNWCH8II38G0wOyalFsLWcjIEA
BqxtY5N/YdiHbFLY4mzn2T0y2cr4UyvpPmt8EGPDQKUuXHk2IRef0fyXh1iOuxjSAMUonuOyHZt1
z0Z3kaeltc4sEe7nd6/yC4dRCW9hN3ofmjakz1pfdG+Baz92GBjQVMwnyvwQdyO3grB3DtQwS+LM
yx/T6/BfNmX+YgI5IuIh+vLZSO4Kcyp3Q+995eTILfpIenevJo+e1MD04ILGwx0bX9AwGJfCgNKX
2EQnwALg6j/YSIZrMEM+t4ez1LLhzbIg5Hesk8P3QPYjVC9hLVAL20edH4giob8IVhyIrFbsEYCI
h44XHgjpzs6e3W8yd6RejOmN1ZuLwejIMqkjtoOvSCdJjjJfG1zNOYAsE/zFLHwgtPixr4L0XI/R
RbNcKtyh0a4VgroVDX59HuKiOTHe2ORkGb52efPsYdC6EfPknFlCB+ihsd45jFq3uUkFa+p8+oYR
Oc8WaxdWq9ODLkbx7GaSIr+nY0Of/8QH+GooW39VAbUhcSghqpJv8hmJ4W0i6zJl/mFM/QCFrle+
WgMLmQ5XyXyDbdE6pQEsIIxYgfdNSac9CyTaG7JGikOZYBIXcGE37InyjUmvyBHhooId5DU1Pe2Z
iOURElCj9xT7ee5tGsfiEOtF+0bGR+fTIHcqO1sksz3Wetg9xA1GTTfVHv0w/DTzKDo40RhcC2m/
5rgoD3rCPGxRjUgF2sQ/6yTSUCagGbF8N9iS6h49+wmb3ZBfJ/JVvx8nyR/16k0z5auKE/0UMZ55
jtN0HQ6qWYKCnu6NW/gXks715wwSJrfEejj+PTUgE6+aJk+3sVs8En6gnwX2qk0TRnjSMdzG81z2
7yGzg52DBXrNBwO4Y2xzmGAhZCqCupOdN9nE2dbNe8bEbGuTa0Q0+KzGsEpu43W9FaVo6VTmmbPf
QgzzFK04yImHHqXeiQUcBTI6lh1QsXITkPHdElZ/680I2JNvw57I03+TUuzggDgFyk4Paaz6bQR8
BRi07RFtrIs9sBQwyLYfnnkdWzxs5CxNZX7rXb+CM6j7u6xjCMViB61XVR87ahSitVdYfEukSZQf
fcrghQXs+NAyE12Yxvichqn5RHWzFpSiU283pwwA89ZN2eqPtpbcaoJCTy0XfuKX946baJc8limp
cCYRuW53SrGhH8f+/e+JX/dv06B2k7KM49+DZnco62u9PrCaOpPKmf2zI/s1SIsHmQXHSivlozEw
BB1AZySe9xLkcGHHPrI43JpoBq2bapf4ExTramSDq2k+LL023gXUMGXh5K+Q0q2lSWT2oqdGOPeO
di8AS8WlFX+H0XQdh/ZdWJG1KhPxi5qJlHQ2a3OkevBqeb/eOHOOtUHG+wHGD0Q/rO7CsJ0bWnAM
1JZJvtcwgymAtexr24VbOjTiiV7IWbVqTtwoX3yvzG76pDdPUyM8yq+p3qStVz/pRJojhSld1m7F
puh7dbLm4jo2aWUQmfEVfx6GXrwNZilC69QhPGm8mmKWKIDUUCfHvcFJb69jSA73UPP3y9ICtQGq
AtZaBVyjC8RhGJvpGKEPZJDiw1LnjaeQQbLgNh1LybI9RBODaBMBKS1F+TZNqb+OLQ4UGcfGqets
/dTortgVFYLmCg8w9QRlcHMAeJFdWxCDF6t+x1ybnxzpvte2Ez2JuWBAxErJKs2UpBNwOHnFDLH2
Qufw9yC6lGiIOsDLPf8LhWatLTsc9uYKAY+7S/MyPLVh7q+48dxrY8TnPGS0eJkvDjKcq+30jZli
dnEzBD+0iqSKzcZGWbrmWXP/H2NnPkAkJ7PApMEjNXUdyFydOPucXVuyJJJqSf9f4f90q0f8j3vW
QtOnVqT0Qag0rwXUhFM4TeYKaBW7jKgjBVHa+g2vwUyJ9K2NK3+Y2o+HpK+Q5qaEcIii2EvZrJC0
J2dDc5MjdNgHqzWmtZS6A6DJk/+kfg7aPqbCschha/xspxeURwkSnge2/tOpRpJmRXG4zQP8VG1g
yIfIy3d/G2g14Fg2XCbmtftk5UrfNvnIdpq++KSFBpcxE/cMHDGugJ2BFRY463sT2ys/NZ9zzXA/
EKEeg9bjuK7w+vZ1/S+XiKgKzsqGA+PQmV2e7Shqu+WUu9PBcUd/DdewXrZeHzLnb6hzteHkMIDc
wK7LD5WqWnYLdbocjKrbyoK06pZZOml19HlaymijlcYDFpl4owET3KlUvLh/i2S/Zpw81t6B9+in
K8OdNRikCevVTgpxtxNCRcwSfw9nApdNfYQiGhSQ00hBuTiBOusJzJ18dJ/+bh3gzdithWJl0Esd
LKjtzJDgImhoY3fJEESrnBHsZbSNZyPE9//3LGjMt4RL/YnwWyZxdZje//9qdJ7xl5oPvoeRY4Q3
C2yPnHCvr7cqAucjycn8lilZDV43HNjKFCs2NsUD12y5VCN7b6slX37eUUXFqTfcHKkanxU542rv
evIk2Zu/oqyNTn5K+qTmsnqsc4ttvov3gsQ1Z+cnnBNpSkKRlRprSBwEl4vqs5FjfxABfMraADjL
eNNyRXmKOpuNdyleA996Tcmc3LUmGqCa93UqTm7vOxc1lPq1oD6+VqnrHIlHP7gJZ6LsCv2YZTHp
DqmevWagwMB9xME/s4+xkYCf4NRst6gj9O3Ar7nxnQmpoi1hQyjjVvS2+ZDVTfCSVDdqIrGuqggh
hpXEF0p6SFz9QPLh/LQMETZ1+C+2BmleT1yefocCkZ5v4K6AlEsggEzUPziIWMOz6bOeHCzjYVpc
rLaGnh60+XIyDW0vU7BPiRSkLnJ3WMW1GV3IJrw2UjHMTIgUc53uwXXHYWt2RESkILrXzWAGqz4M
rNPfgzAL+xTrYbNF+/0BlzLYDZVF40rHtFWDkbyJEMuvjBkE/j2tB4CCZGclGmjjOM2/PN14630o
02noAoKey/G4nrr3viootJp0rxIvf3CD4R/L9+CQ12VBjKBxdKZ2fOxSe3y0GcRWDoW777cX4vSq
Q5a5wOaQLMGvaDr0wqSp+vMDnAF9HTRah9aD8LquOjsJa94+lHvk2Dz7e6hgVZUNhui2c+sHqJYd
+Lt4WRKicgkyd20bGDg8MBsbAuPrdVcb5m3MJmsZuPSKZQHUaip0410Py5d68uXVMIMvp8iHc4Le
Y2UAnzEzWT3bqXsK9K6+/j2TVYGYQkvsZW9742EynYVLxigrcRu2f4zObWNPo3P4e8jC7g4FNTqA
vkXwBo5nG7oohDuBbHXp5TBRZTdgd3fM+GbnkqiKbjr2VnV0+/ylg2Oyop+Kripm86ZlRbAhbjc6
9DotAoA2qKBjs6jbanwisdN7mliOYpKgc0LG4D2x2bN2MRYWjqsK0q5nkTRoqqcZWr20C+dn6pSx
U7GmsV3OuHKlgIFBLWSvcHvx1fe1/GTLtC+7bjEWAzEkcw2WjkV0/vvq76EMpvBMp/KiMIxuCqE2
IF1AOGcht1v95gGBB28aloito/BHpumTJSkxPMOOudzN27tZbF4gHEliJ+cs59nfn2cBTJoyVR6J
Bklxi+gxdyjb3YUSxTk0E1b4WqHfBmg1K02K6jlzAV8GiS23pHn4jBXd/hbwrsQ5JIcQDMhNcfo5
U0qGa6Ht2YRxh1HssVT147o5omeQNxR13on5HCI9PbQfUwfJ9IQUfjt1LL9lf4nCrt8qq+4IAsvD
axkj7WvbiQgS0zv1fIRn08GX33YQicZp1E4FustN5WQStGVV1YucpcWGpdh3UGOx0gIv2mVGVh8Z
6bNT6bSS0VxC1o/bkVRVTfJkzw9taOp4tJBPBo29yVUZ750SmEmvMdsymrwzFrgHGq4M9rBgMic2
XhvUl8wIntEhVFer50pnN0xR+mi4N52nDn9HFvv5fR7xgsl8qs6Yrkg9+fuSdg2OhO76xSZpLQ7v
Kr6DEhh2kEODc+5q5rYo+Yz/vgvDcrkVT/WxtGMmIAbDpKVVDtbu7/nksxHvbTbtcB+47tnV+Jp2
9jPmFnEI1chKi/z5szAZr7YKMTTq+lNeONuo8gR0Z8VSbxZiG6RTeXAj/F3N8j+V4VqhrVlUQt18
7oiIgZdat2UJwQgh3adFdEuH/BriRsUwtakRoys/IAmx3NajsdWndJ1O7iXF6kke0Vo1b+3AIOHE
Wv5h0LXPHHUFIRO0dkqcjPZO6vOSQEH2Wd0eCYcC7O0oT85alQUR9MuqHNe5q+5ocw5NB9s3uhoK
Mdb4bjPgLSqxz0ij8HBW4FVz7nFLs4+I2zOMdZoeKulfuknusErwuXc//Iqr2LYvXnAM4Vx399J4
tzrzgRUgF5xobTC/xG119Mt/mFBwfzMzIUsuiOqV2x/yuD9AXGMy8RmcJ+I2q2ljAHyTGVFGBfos
hsJN8CpQ07KJHHknInI64QFtXWq0ifajBlyCtIrOu18q5v9qcp/a+rO10Bg3AWMB6IW+3LbqSzTj
wd3HRr71oC+UebhJJjR8MMJ1P1pppv/gffeCwLGJKdnLFL/oxj+snbs2OxizRyNYEhe6RSYHHviR
nt2V08Gzv4qPfLTxPp5lDmawB2ECdbJ7T63u5EPqavn4uU2vm6T90puTjhbAuY3wuV0b/LbsVn71
NJnjKtLoVRGpWqyrO1GdQy1fkuS47XqNijUH7BruBowFM7XMT5PlnEEzQWyMOjbbGSNgiepNr8r1
WBP2YNQbbhzLmMt/l6ZHgmhmnJZbNZssKoibfQsMk00Q6s2WJh5iOtc9fnWrDJdks+wzf9qielw2
OeGHRP5gfwY+KhjNVs8xlFiYYSFNSkDc9NUz2jOsUA/bQz4HbSbLJGLy6aC1g3uEgknznXc21ScL
O6mlzHDBXOxDV966hvNZe8HKJ/SX6NalQ5+y0GJxKmLrB88d/CCc28Om4CzVrJ0jKQiF8l7ImtiP
VfqQg4bzEnB6AWdYzy0//Uk5WZBCXZi8bczYpC0j8FRgFbL2cvwcQU8afnidivBs1O0HZK9tGocv
o86mJTyHEyF82HchPGIJ3OVZYixr+kqobvtUojiPw03IO1rC8HW4pw3TDyqxZ92Ljpm0bo0kIMkf
PwrFjaUcnjM/NC98GrApPwmEZo3CL0RGperlBa3OKh7sB2/GHsVYQ8QAap8Mo1S7cH8oNy039kKD
NNVo6xKfkI0soAf5UwNhRspCHLDIHj0VHCIX6zrQfTpwRro4qMfoUJUG7PB4nXg0aF27HIPyaXCq
fdwDtkWvkxBukjKgS8NzHUXLGm2bg4fVyZID4LmlUuAa/NI/oC7MB65YiMQPuCO2OgsIJp7Ta8gu
nfXKMS8IDKAC/40huc6A4vei0vg8hnMchyfSDQ9t5O9cndG0mB5t1OSuQ3Kc5BJZzLYd3d5VebQv
ucHY/Y6t3gGfycZoCgRY4ytLY8gJndg5lbdKtAP/0ZyPKntWfr8tavPBWFEdLOJgjkQLlm3YLDQR
/ZZtgOxKPAy5i4QO6FgBKsgSZzSGzQKhIwbhXQhGFncVJo6BeVPXbkLhHjIrf64mJB8RslFOLfTC
i0zDmFcTWRbyXanH3uIQivKEmJzMnNHUFtPEwZXNiBcGnC1wCaAzT0Fm3FUYbmNWWbpWsUYhbXZ0
v4maXnnDv0F8lE3x2U/Z3ocoSdIn1xbl/IbBuFEgyiQpkpyCV1acy7j6YViEKg0IaF3BNHgbicwD
Qao2sim/Uus9JZvMhOOmZHWNYeJSaPm4PYeNbYbvTDeWoeVwZRJwf9Oo3agEanQnYf54zOvgzcFN
9OJiY/iMvhU0UrNZV0Xz6TOk3ampOfVIJVxZzB5aprwsX1o0OPWoLYiTgSxYnC1CiCxCFIHI7Qog
PX1rriwz/+y5AqH93s5pKMoCPmLDmWKKw7U4Ner7GNC50SnYVXLS3AbSbQfHZ3oIy/pkJMVLUygQ
x8CbVHSKDfFAdvCqMcuNNpBIUAzMtNwLYew/me1u0+QpVNTOATmx5AJMMz078I+pGnfSMl/TFLix
iyB6uKJC9GrvFxLe1h1Yn7bednAg7KqcXDHuBbJkq5QOJGoI48HmJKoNQsbL4rfhFSP3h7gUPoV5
/1vBPuMqBNhEJp+gXMoVRh3GioV5sEL/RnDwFoUyVPpmFVg1JzH0RTvYN4wAsfeCqrQQ+c0ePu2f
dIEd4xemy6YQBk/sNeow/oQzxmz4rB+TIHt14phyiuuXEW8NqzsE5IJjqLu6OVS8nDwtJm0AT9Fu
uXMUfPxlR9ZpqommiS5EtS69qEd5nT37gOSFTPckgmDy1E7lzGZMGoaqcLLLhuuTlToHLr6PLvHh
KS1eaKZrJls/9IKH0dA3lea9Kr35QCuYluwtgg1B6b+p0Z4qYsiEG27E6Dx2PQDrCc4VQSW6LdYj
0TutpzHF8PSD39XLYvwWZreyg9+RbPY5BDXO/XMKN5MklTmv4epE/lOVlJsSvWSHrw4U+0rzbgax
IQHq3gW5SygXGogK5qKu3Rd9hHBTXnJyoFBpL9w5PEZLTiYGkh5QPribGxl1SPuGtfQ5aXyZKxYC
41M/Gf962/bw9tjXOsZxLH1CD4CZJHmxz0rQrV5lDjuTHc/WaI+hBLCrAKEbOZs2koovERPKVpt4
ufnS8cdVUPXbMmW9kbgLG+Lr0CG9rT479JBM0tYCrwEWK1NMm0p05gLv+kb0+l6IYG7q0iUMnXNI
Ao2ZfTp076SbrarKP1TmS2z1iwAiRwOhq87dt4j6s+AMarijVPK1MCltQn3faDHZBtHGF/qmbRt8
DBlraXV1ivA2oKCRLmHfmvuIYBiRdIySt92IugcGZxzJa15oafHeCYJ4yPz6bWz4Yom/6yu8UulZ
F82iTJloReWhU7fMi2+tK49hivYn5IYHeAiJVQQsQnXxWZfhk22ja+F+LlugyE7m/WQJZYjBlGyR
+ylTTDQbdqL/Dm71Ek4iXsuG8JoWucpqavqPXvEpT+y/2K+RZ0Ignp3eYq84jJI45LYAuk+FFHRV
BoGxgvtA/AzLBQSEFkVoxEoa78WC5WJ0xux7zKf6kgf1d4oNAIpBeU21+LEaSgHmxnoFQbwgii1d
1CZyK0jOQWEEwOA7Ash1+uWeL1D2fJd2+ZSj2iYro1qEg7b3ooEUn7qiHWkXjKR4ISOszj5m7W27
7Yy7+XUa7+JK/RftVQlbw4DsNGRcvUBX6ObR6BAxlPpd+uFL0BR3ffCeMtJRDYVwi+Nl0LhAdbCK
VsOITKsU1yRzSZ0vkwFgTXHykC0uy6qOUcczpyfqLmzSb7Tk4fK1Zfw1a76+iUAi9i0++FRCq9jA
qTO2bB7zkflvYxGoI/IalTeNZ2RGS85aMQKFdmCtQy3FupO52wKjEVt+g3HmqK2RSNsLwyDCALPM
2kFvapYw3Yl24fs0/GnTfOJU5piKCFGwsObqJNZqWeishU/ghtP9VqgbmJFQAM0AhwOruMHsCVUg
OtYyCHyY+ubuZC+u0lBJjai6c+5HfQRIwu118g9JYxOj9+aHqYZgsIF42ZzG6o+aa7XLjuoLCUfK
pYdEjFFnn5WMRAvkrFDWNRGkPlFtS+aqzjJi1bFKg2FlZenrvEqGs26s2Aj/G5iCbxHH3zN+WDW/
BjOcHkRPpyz65CcmAQwrhpLb+MRCXQPnn7wTM4G9vNgPLpXuOIkPfWz2lt5c/xZxMSK7ahIGYmR2
+PF7a9kF+D5BB9Ebr2MznvMGVG5MZNxidBLSEPpVo2JOyUJYy0nrPku0+QHxWsPR6+KXNAivf/+C
jXG2GLSjHeaH0sk/ZNjf6nE8lYlNZ8ioLg49rl3aLHUw0OzEjXfXgmbTsj1bME241rr4rWT6j8sc
oJJhj3CDEiuAhIoXkZksaVdWfx/McGRmazy7mH34v0kZMg37hagiJGQm6WeRYVO6ac6uLMl4o0ha
2gztlnpqfBVm+DzP6xaOYdibmGWt7JrvuhfVYkAAvs9QTMXCwtw/PprFsz6AUCA7dd2W3pce0Otm
/oOp6W+ZO2A2xnYxw9G53OQHV2LdASWULwzWog4ag14HPRxX7nWEPoKn8VYrkhN7X2RLPH7sWM+J
xAoZN5zYFfOSmjlvl+R7GyzA4IxvWkGgWTaQAQMcF4pFOVciwH6NgFEJyr9cL37UCIE0yYff0vkE
yFmRoyfkqrG6b5f8E2ZvFeuPNk1eMgiHG5Y67yliZ5QCiHp1S0NEFnEXcK3PMQOebXWE86JJ8LU8
PGRXl9w3m8gmzrSkWqfhIS4RgCAQ8RcZ0SZ1iDhLV+mltIpHlk9Qsi37PUw4BqrWWaqBxaLQbLFE
M69I74SjCxqaOf5S66n1rF5+JOWPns18zpzBQ4krmERZKqiiAD00Hspc1MeRhYVnaf1SM1py+sJy
RRgmRmT56rI/WAGvxeoB5buyMuI/qQYVgEiWc9YiMeu3yqd4s4IOslFQboNs/MiFeGFvjntIfVGH
DMvps2EXTNcDjwDo0Keu/+gRoaHoVKxNoM3c2Nrb9Vk08sKw3tQ2rXpdfniF89rhXQZsRg7ZSGWB
7BMGy2RdpY1aK392m3adPcYC+11tc4kxImjMzXOZRP9ULF99+1G13DGd/J6mIfoQRRykLxLKqYI8
WrtFkAStm/X0g6uJmd9Tb/Mpeas746DFzNmZK+MZZz1PPsSpq02XOaJ1reb/KuLVzSEXC+IHTjJi
I6wXH8Khf0+I11z7Cddk2DELJltILqPyQRISgn/qajDQTRM6mspOH3EtR1F/6T13pswepwGBKyIA
TQzvA97K3pfnLvIOgV7vCTCFxm4/iI4g5TDbAd1/I34cuKvb740Bxwe0pqT/MDu8MGqGydvniNDR
RQNwZtlZBHIbnj9PFhZ1jtlW1PI9zuMzCO9t3UBRJZVhncv0VgQOOkcyO4VPC6uCfxEcaQZkmHg7
V3DsmlCzI2/n1PZDWhA6ITX73nDt68av3tP+CTnue/VY5dp5qHB3JM5TlGufKZoyTbwokwGEZXwF
mAR6R23cgHV8gPp6GJh41g2b2QZ/AzWERSKMoRNHM53MYLrhpzpFGBMXg84x4iV81NVEhJ5vrSod
RTHsVz6Myt717sAzTveWm/pA290DYevxEMmx0rkbM1V3YvuGq+UzzcQt9VDYYsfvF32T7YvMNlcx
isVlHX85MZv5cCJCphq6V6dsr7pPlKznlHejnN5UdO5y55ZTJeK70CyOFTeHa89vVBcWHv04/LYN
khTIL8FGRno4tEQsS4b2BA884CTm47DaO20PqjLLEhQcIXFC2b4rY4mCKmCtBKs+N17iVt7n/6XC
fdXInmXbyfTDeXL8ciNJdcOutSZS7HOw1HtRJMjqLBjb0E4XPaEb5pxJV/YnGPS/5IxfmrzkkhfI
1UCGyuLvdwhzrJpl9xgipsyAvhDO0yvuUcH8PtMkPYWNtrc7dfV6/dxZRJiEA51H/tlQMOiD9RCY
aF+7bt2QOcNEimiGvIT/jWYeggr3ToZkZUwCRl5+Acl9wVsvgmBihoWhnJvWkx13V8uCe2vNx7Qn
VEbDJQ+dXrAfKO2lMGlwLH3n1Y9xpwVL8DQ/c0KM35AbivTGC5ObE9df1BuMkabf+SRvKbwy/W41
FEgjkdq43Oiuss9ehefeM4i3iAEAd2Q+pZI+EaFA3W7hrSOzx+AJoo+Bdd5dK463uC4+yTf7RkHw
CERvIzuGWcZ0KgPCZTKybJt7PBEJgwEKnU0SPdc2B2Frf82vUS/Mbz8OPoog2YNb/HJNC/sTzchg
NhqgJgOrzARQ2JIrI5qjpcJhoaoI8Su1Kxfi9Ntz17GACcHHZQfDvbWdAx/oBdft3lJhQaBfQGnV
Dxtl6UQUj1sU3YdpAugRzmM5u4W4X5A/wZzL1lM++Ah6swzt99aGFV9hl1GmFAyx/LOYD2mXxArZ
mCjE0zOcbNbMahHmXbEtNEwIcxL0ohOC3k1ch7T5NXCT4ao17+bA7gzA6rZxrU2rVaxObGuAFmPe
US8wCCzk3XKz30FgejDwBy+7hgRMKLob5FTDklrvSCQ7rgX/ZDrDyUwC/LyWeLQiZsdK7x30DHw+
mRnEsFq6a8aMXeGuqSTaN62AcFIHvPOVRxh4ShY8VxVgKRURpAqWIGlgC6PqsTl0lLIkbWQEGsFo
5lMoejiijUSHaEJshmugrUZFyzH0wWdjD3N8yCcho/DMC3tYDiIX68ln82HXk2Rgis7NpsdeGiFB
7GHphntyWJreX/uV32+s8liIFkSHeQ7b9EFEzYcZqmCZoeJbhe+4yO1FYItFowkEBD26h97Cr5nr
4FYoUTw3+wxz7bGUXIoKpsxI2mCt2Yytr25cqVXX2sQxTuTt8R7jxb3kXvLQS7CWiagZddnPaebp
Wxn33qbVpxmtQXs1DupFurZJUoRRr11WzEdrdkEIzdmXZR4cZK4TeJWrSzRVYhvV3ExcglvgTgab
inkf0TB7rA00SJnO0J91IPJDOOkCIbGuy/LY1u9jOjsTFPWBX/GTtFzbDy0pduQEUtmFPaOT96nU
P5VPnILU+DvGuAOXYq7rjqLOjtxHj7C6Ob+oWAKYwo09AG0YcT0NCnU5w87BdOJl7oQ/CQvWhVfi
uA6Z6xFVdRE+y2yLLYfP302d9iMYaNxqhLaUWHng/hjenRU/L+4VPoy21HUyArXc3uYkYeCtJPnD
tfN3pw1e0eFi4Q2nbUyDvh1J1mSUQHJUQ7pz2UZXy0d/IDs6q8pDM8H2rroxuTLXsh1/OoJkcKPM
PwCKXa5nS0Us4CIz6pMg54KXlvyidTvURbEDU2WRjVsCAna477YDjO4eBT2gkIVZxb96jk+jLl6s
URyotunF7bpcB9MlCUxt22njoS11hFvp+BrO5CUSe9R/hJ3Jbt1It6XfpeYEGGQwSA5qcvq+U68J
ITvT7PueT18flVV1/+u8yAQODiTbsCSKjNix91rfail8soBDl1YXD3SlyNpwmZXciCCGekhLGO86
+INuNAMWqKvxNqptbMR73+DgpVng3weOohmenACaS8AoFXE4JVWW6es2x3XUZd7OlQYq/OStR7CP
d0S8KebHEr6B64fayhwBzeSwAxgPonKRA6cUSUaa4XEoqvuVhRfAHtQ+IwidrtCZRPBTMdn+8qa6
sGafir8abzwYenBUZrBJdeb5Zn3P8bR5pnMqZ+sPX1x0cxeBvpvVznJX1QRsJzSV9KrZKHZEk0B5
lIoHEHladw26ul5YcXrLUaAxJjkMvV2hBcPWE8RiFQn1jq3+hxM2vygPP2DU/cBPsLQwKYYhY4uQ
8Vg3Eg6S6X/Y/GxLz08ObYvYL5sKzPW02nQDj1GKatFuodpYmD575B+QAW4lqlMy9Jaz4Gz1/beh
ED9pqpULjJd+wwSs8hmwpxU/RO2rlQI8Oun9QfkhbiwEmdO8OWXEB+WZeEE7+kPPDYKDwYupKvpy
fBJOnO4jSaqdKLOTp01rXaueEZSRaWghvKjPpWmupnh6i+L2TVblKuT0iJeVsznHbXTMw1OVYO/N
oLTjJTukNBF5DPpP2w+2Hq4BQ9JUaklNPuaBXDhM6ZddSuxOiM9owbHB9THrqqc0C9XCsld4QnUy
tnEnk9ABFaZ6MqYeH9UEnMixMrom/a2ut1C4J/55ss+7+CnO0hdpIE7U5gvYE0TAodKCUZCx9IZf
ySSYAqPpxGkZ3acsuTeN8erJaedY5W0ShUY25KmIdW5go8YYleODYHqvev5LoTevo/ppdK27qBr7
uS4CBDkESRElRHiLMI8ez5wHedmjp9rW7anLwmuRD2yr/nhuQJXVyRNY44AfLXnUfXsoG+9Iswjl
wqsbB5QHeG2s0H61+s9iCq+myo+aLJ+LLDsZPhbuot1o/cTFmPO8bLv7kmb7CduHs19EK6bSXNKb
6BZpTjgxbWxutT4wKKeohethz9M0slpvVBE8402AjzchHLS8TtKAbB/prxU6WtcSKyxuDaQRqmNy
vR01nCdq34X2KeFKMvhrUlrkiyQYkPbzZKvCog4bvI/IgeYs7iZ5Ygt8bBl1azounI9M0ouPQihY
fsfTFo70wbm55xFbGc45HimzPbpztfeIcpbpbDiVsDIOJXx/rDq/RFmcG2f8CY4Gn7f9HNWM5xjn
oI5tzZ0doLOWYxRiUrG/IGy9RF3Hcjj/Ni1hwlUo41dotsxUWAAWDiscTe4eF49dPOPO/mxbv9kX
IUocD4Qx1N1pTcwu2HiHdDLLW8AI2tVFdLYowTfCcbb5GBwNk47S1HBGSlGplqeExz8CUbWAEDys
wFHQA9k4vncZNPIjbPJmJlu8VzkeaIPRZPAZ1/WVMpg4DxIdgbs7B6NnhMfOzdaotoaVvqgIXWAf
3YDKAKMrbm9ZpgnOrkTyVQUsu8zmHObjUHSb7j3WZbU2GjNeEGyUbvxx+kTx/Jxmac0g3/iZOowQ
4cXzWxdcmD6nqHDUtiPUcdPLYJ171SsgGHRtuPaOGZYQ1LvanuduO2Ulz4AfNYuOrQsTGP3hiYgd
U/3EprqWtL2Em+1cLEe5qSMNGL9KhyatyqJFN1toG7O4kV+6KmNyW4LAeIlkSNkS++80q754YElm
keUar29H02qfm3a5l6J7a1UU7YagwhmgSpJG7KPfOxXzQET6TceQRUSkV8W0E7GsL8bYxMedGR+T
57yV8qQCJtKiTeh6lNqT0yYY7SLKh+JQj+PNKchXIr1si0P6jmFv7iB7z2TaupP4ZRU9jguL31o6
EROmVUe7dd6MDJQkt1Cf032qdJ4NlC6HvHPOie0s0i4z4T2jM0lLlgjN6ljjQoa+ZnLWiFEf82w9
QUri7Frf7RHbNcGXk70aEbwvdNPe9s4LQeUAxh1kFU2hfxkImsK4oLLw+19la6+cGaPk6/2LY7Tn
vq+XdsdXsVyfYHFbJ99YnVhVaXtVJolTDh6XSpTvOE+o+43u3qVqCXk6Xxee/za0ycM1wiNirOMU
UXUFbbwQRobfFSrX0uaeQTJKk9E/j4XBITKihZIayc+uM7FB4wFgtK18tJjAAIxmfLIngsbd8lIV
wb13iGBX9WuJ12uJaYr7Oo9JHiPxaXSbT9g1n4R/lMifF3ipVF9xBSoWxsbW8f3Z6L1fozk5Urkn
qnCyP+Pd1AT5skrwsySApQyNTjn+Iu9AngA7tkdd8f3fiORtjMUzrgRqdpWfJ9/41TKzWAZj+klv
AxBTfxkrEhJFgccm7MtXAmyOqPJUhkvXGARXIRUP2xeIXml49PERPhzMOJrZVJzNKaAhuAilDz8x
PNjWeMRHHi67GFNBIjTkeRFUH/8tyGtn0aWHPunxO5VvDASvY6X9QPPGqQRVkvvW4UwPXPeBzOqr
r+2fc/jQ5Mo//I/Q4DCtjfTdSh33qWlAzBu2JMm/C7Sn4Bi5D2yDjIWh/hGywSMYD48q6Z01OnFv
Ca/J2KUa0YEQNPeev4qit7jkzgwN99lXBSVVs7Vq9teCKOiFkO0fXea8lsqk4AkNnVpSbZIOPWiM
PaOt6x8uY3qtlatalve2G/5kIHLWAcQA8tlpggxehIAMp8udZQyPKK4ydhoOAXK0j3pJAdkCLMXL
NjwYqGmcwnCJodkpEbgkVpwQRvuRUf0PbsneOuIG17ZZgFPFUaSm0dZlk9GKLXk51Mb0kWTjnOuE
HGGXLgngwjkPtg0PFcPsnhPVTveLJ1UmJnU54Z10J+QKxi3T7jFaGZ1RL0qd9iACwxXf+4PUc5SC
VfEwk/zi+R5jZEA7UQcN1ku0FW1YOL9xVi29H66NMisqSIuA2h5QBOfnIiY0fPCtWdiiLnnMqsJd
XFCEkfOSjFVA0PjJcovPoeixFOpU65MA02xrzGsh3C5dJsNpTVbYGLOoxo3/h2rRZwOELRZuemtL
xXnTR1uI956xtOVgiqsp4wnT0TUH4EZpzlZ5bTE8uMdYLAxOMDx34bKGkNx1bLEkcPOMSspZQpZy
xkP2j9KW51BZl6rkx/Q1VW6NTv+JcXpeZbqYahICCUkE2UCsXkdHEbAZBaKQBz0MXy2wj0yVDX7M
hPtNQ4+98Ey15Ay7S/X+T1Z+iBr+XQgX1FDKzILjIsHp8cHXmGn7dLxw0UQTh69+4uEHQIQGuBVn
pjI7Fokc4wehtUyv0dkUlMJeSZBbrW2Ub6eLmTm40WtVnxuCFRYtUqqNiNptHjr+amhacpEGCGZ+
eelhjTehCFZowuvQctfCIqm7951pVQGPS7AM7mtzmVYRMhARPIeujNdRpq8yi6vuaToqHALK1rEj
XFrlpBNXxlSvc5pobgZ7gWJLg+Bh00+k64Xqp3pOOPEf2Vw2gZU8acRDbAUcZTQirXavLQ92nQjp
NmHVksWzSUPrGJY6pu/MSNZxWeOCixRseJt7IbTzilOf/BF3ZJM7piw4DMbBWgaMpnUvOjH4y53+
TgHvrk3f+qPKpmyddcQwZYF4GIEcd03NY4AxhciHlmBxIQsUdsnE+cbxIcpV10wUTId7ugsexR2j
uUPhpAREmjgxRneEmTaf7bzxKgkKJIs+IRo6I8XEashegMo/2Gn43EkaGMjgrRUgG7HyiY5cpKJj
tCpAlRnantJqMUDhWdh1k70hVWxprUKJ6gKJ8K8hPLEbp3UffAxIzQ+xIA2BensZ2YVPKPs0HdFf
08WIE04crvkVmLlYWnL8CJM8JfHeGdaBPmJtGfOjIrBUVME2S1puYd/yYG6bEVysIHnBIceEw4z9
LYr49jQ4ICqQJnpkCxcwlAB6cI5oMPYwoK1uKrWmRSEMc1ticd5rhM2tSoaFL045bTrbuGhTkv5i
ZdrA1ZFf0VBBys3K/uxl8c+wgqpuBPxrw8hpaBsDsx7XN//6FLlPii8IwiBwqnMKff2RlDfpV+O7
XzrvrvlRD79KIKSnv4imcfmOX1/D5/sshY5WnN341JVBuof7Sks5zp01oXPhUdJuRXIQEhXi5eWr
Yad3P+jEsuL/Woqi1K7fb+jok30QQx/DfrtAHq5eGB0Va/hY1ZnxN0260uJWyKdDBq/31E3Suhn4
kIFNxe96RA5eTVSZHSXICRMxLHH8mqfvtymyI6Sy+Sbz5NNYJ0sb+go6s3Iih5ZzYp/Z2bNGu0GV
Tvvl3hBqVz/ruWC0vAbbrzONgKFiMF2992dvi6uHb+Le9u4etO54qTywV1n9TkGGQH/OeSDK2tt9
fxqbBDCC7mU9bCe51wWbjGGSXkOl3tibyKrL3agSQXvUOutjXO5zVQznzkuiZda0BYDvHjybdPeo
htCtYm/5aOKjC9PRno8FzKqjhSV155Q74D9ttgNahlThvTCzXQRTZ2GVZndEe2yxumUfdQm6BiBJ
exGTvLvS0s5+hgkuH4b4LOp+hjH6gpmDo58JzwWPYHrvgQcFJY4TfVVEXbFKQ87IdeD4z4U3PJVT
nX3NOQTLzsGUZFQkgetEdRzomnbMvwLniFsCwWskKRUxdnyBNb/JKC3vSTE9C6WgFrTs1ngYBBtX
ReKvBZlzkxvIbgYtQGo3wA7JDdoQrZlQ70X2BlFVfo3cqNu6GunE6C4SSr3UvULxdq+MTLCv5iib
3MZ2tyDEHrls5qRmB0VmMZSruDLRmSFfX+McyBmIDzHxR7782Wp5ejENL7n0//8jP63dPUXHX39u
moQ1ZIol0s6H5JikWLpNPanfenqasWiiP1ymw12zRFbgHGOQMGuW9RkuU7W7SSEvAYObPHLED+u+
bAguIVsU+EYgt65qt6OqaBaCpSHrfdhz9OFppDHAzo+IbeaN9sB0XkTAtjYwJk8D483xEJSSlffM
6TNcVnXa3DCtFASxxjpimOfSa/KbrAsaTjMn2I+eB9+2+UrE3k85P0zh5ne9AjYqrQGtaV7wb2p0
ESBp1xqnqHPa0KV1B3qt0vSYZ/feIZltUkN4IWebvwfRfxnaMFl6wzBu7JozJQm77OPRIWKjOVru
VxkMALobK3z26BJKJChMq/ps5ZEoS072myVy1nQ1eBsX2hL9IpFdIYCvg0pvN4Oe2Gc8wOHSFBM+
tziF7QoDgjCG+cNYqT8DPzniQBx3tpn2r84AlaoY5QjyeOpfLUv7AA0L427swj2UsmrlcB54GfNx
Jsw1b24vtHWJqHnrEJP5hoBSxRI5o04+n2lV1qKMYLPE0sVhYri7wjXv1mx3MZI82/odp4/a7cZl
xTACS8III6P31xF/RCYliMNohN8Yddp4sj2mOMIbV8yE/INRMl7vk2bfmGW0+f71xMPP1ByCmxGm
tzr36ouRaGQ/+Up/Mlk0VloV57cAJr+NJA0EWonvA57TSFG6Y3LvT6dRFtm21wyk4sOri/HpKWsZ
oxCiGuwGsm+XthYPKxr4mAZ771oPZLR7meaiv3NAN/RJvW59C91Vq6V3o+qPA4pnjiMZM0HPPku2
oyF88eHHPUa0SmCVjS/qIu1FhHx/tqj2ka5r20ESEDrFHGe88bMsVmAyBRPy/2cA1RW3meU4xzqY
vZmF8aTbyFmmut4BeMI72hJfPtCk35suykO0Y2L0eny/6I1cINK70Z9eXDznW10RZkLfoNtUMfU3
ybH7xDHdpUUo1yTr8Kxk9u51sflkjTEWMw2nq+ca6al0iowg7s1UkOfRAeBtrsYLx8I6OU3KHLa+
1rmHzJEuLvSsgcTQDzfLK/BUKAWrjyMyoshVRShlDUcAPT2CrHuPeQP5x5gxocpWBqmzWoEUKBjY
14gjWVs6rQaPKTWSmjG/xKXxhL4+3n6bnooMtY506VnNft+usetrAIqLpBiaaZiZAnOsth2pYRht
xewqZZTZTDZK/DmOOU9IvHL9YmvhZ2aqqm4z2XOjRMfFbegBzOkh4LaCiK2nOBBHbp3gqtgcrktm
0bMbSbXxNcsjezeMdMSnlvJTJtUeCl8FhLSigYESWd/Zau6mpaiFurKzmGnH+bqfGQsGh7GlsoV7
+P4UFdO+gjd5t6xiONlp2Z0zPQ9ONCCXiDw9X2/exs4az35RzlfN00/Yc5JNaeSoHwgCWRkNEhgt
Y3gjx6DHUcxvGKdvt02CtjviklgD9Qle8xyCTOrDzGlD0381Bu0XNyLf6CyT8P2kP4Hl0jcjvb27
h+QRvNEoXglW3RP3u/UGFNxVYsdPQ3jt9Rzkd2Ijz6SLWZ5S1WVbSKCcGmowcCD2IXiCRXwIL/HP
zK6fap/byoiJFqWn0u8TCh3EiiZ9jJk3xYFn41gmK1EP5nWSpr9x2yReNih5wTW36aveWsig+2Zj
VhZtJUFCENZwbcPE+urNpi5adeaGcemvb8ZSW9YEekY73QriN4fIK22YRrI1Vq3QfHwhQ7BhcTuF
xYydLge+P05Jeeu9gJm3H/CKLVJXnnqdLSw1CuPRqfFaAKNji6Kb3eZQyRx3oxPJtup0bJdlzT0R
5YDzqubLqOz8qpnNbgq4XN30w9dBCioHX343mmoftv62mh/yYHRCGmy1vZMQg29EwgJ8PY7MqS4l
3FyOopo8gBN7JAX1kEai783qaIcncdM/Z64JOin8mmq9fkNQic6zBcCW2jh9coVSLByOObZjBC9J
s+0aWgpy2PBzmedvNg0+Yo9tFyV+RlQ3mM8wOH9/FEp+ebQ5VFSEL40Ms6NOM2SFpCT9pP5/o6F0
Gpn0NaOEw2eVCN46OrUstX4M2WDhaFN8GKB4PLVZbXOnJzRl0Vs3GfTWOXm4TKqK7WF0Yd1AfvYH
2VzawjEugwTp7bmzUY2cgqeARX1qKyYQFjiqhibtQpG39lD1iGMla0EI1WkLU1xghIi89IsMi1Pq
ffV0unO3gV5i+xkRh7M6JgxQ4vbHSLP4ApxynfkN6W8CJaJTGED4FKwIWXPTRCoTNqiDneRff62n
86JK7vewJ+IZ61II783CHblubUc94d6AEmGGr6mlWQwnzJ1kiLdSo/QPoxtFwA+dS2vG+YlwGMQm
CFHo0paAdWYpi5v/ST66tTWnzlk5XQ1EVZCxRwDYc0a3HtK/SekL1QB5cB+fvt+E9DBvjw6DZJV1
p8IbaZUx9PwgtZ6mXyvMiyiQR+Gq+RhbS/8YkdEtbTS8SVXA9Y2+N8TI2vYI+25JYBO86PT1O3jB
13CMoi/pBFtFKNmseHo48AyIFUQWDvX16fuzaXZHDmH+/P0ZDGqg8fVLUVX9oqrqkqN0ljKnLJg2
Bln53EYZi7GNXyygJ3O3G8WQcEZMae5cM/mJOKeSKCAqqBg1XeqgzSqOneyMl4rusqRzenIJYjv3
Uayfy0Q5S9QUzYq2UswwP4mfrUC/taEj/yT9cMVBFvPn3VXa+BW1tFdp62wQ3eDHLQePuWxVcRHm
twxJxHFAuI+lqkIeblTH74/AXVIkhAPwWv6cOJDc/FBQ7X6h3NOk8Qvzzk8GoN6Nbcs7eIFD0rdo
3gDo6TMpyjsPfdDM4cvWGixadAVmYO+nvn4e588chAALVxJwpM+oJT2e/qANmL9axjg7JQK1i+ww
fksKUEaATsqLbIIXIJccPjWI7YMm7XdnjF8oq7FzIUsJpa7dR6EzNIjQLBLuzLfBPMCDsJZqtXd0
gqR9BH33w5pFzaEkI50DtX78fovnjzQ5S4SQTq9Nt4G5PDGqsI3a2lmZbr5UiRauxkm3dt+8fS0q
olWKwH2XRGRWjkO59yBuMjl0eYDS1NrhExGn7wOEaJgvxUVJupE7VYpt2k4WzahHJ7OzhscIPkRv
cDTWKVgqPWzucdLEu8iJoq3uCSSHQ/6VWYhER4gddye03nqGgQsxWPJjGJNV3IRQT7xcHErD7FYE
Plofg8gQpPXtXYzCunTcB4w0nG5uuLUbzBz+1a1H/xypbqkzC7x+v6UO538VubQ8O+3P2HbJTM1E
e4daV64aR1y5A08UquNFL2O6eyTI/CBViv+BPl0cQ3/8Lk0zUsUPPGmTRtKYpenGAR1JOtP/6fSn
44fdVv+SJvL32CbTtJUuSHSwLN7tOW/oP9LaVJ91SRsTdG17otmNRdrd3Pk2aIfm0elJ89BaryWj
m8DxxPiEz76z66Qj9y6Lj4zT78l80Av9QDAQ49f2X5/met5xgC/+yIqDXbryq+hLd2WpUR1lFbvX
1GH2CbfY2g8Z0/3GLWKMIH58/v5Ib12K79DiETXL7qBNEceLLDq5nP0eFJg/KzbVbZi37grCBRBD
0T576OuBX2XOzbNhigVQFpep9hKjp0xZvbWs7r2lI49NE5ovHRq0tcE0T7BCnLOoMFfJEDmrf87M
+D3RQ5rSFLaQVJsS6oc+Jxb/x9Xtq8kLIguYAbRBZ2fJ9uC64hcNAQ3bB47Gf/5qxu/hUHw529TJ
YaY+JjhT/y0cqsU6zAGCjNgMP8lP+PULy4mbn3mJhSmEfP8YezfYBrL5LBoEyJYJ83Ls1lVJ0BZT
Cd+5TYx1D0UpzH0ok59FnKBR8BN3H1kk7Bhuad2LaYjnSuNfUj/V7+HN5ErajmUrKDCGaevqt7C6
Pkp7m9FAt3Qbceq5OAdOzgE5tTeKYsA7iWtyuuf3ZWobrp0J1bV4G/O8PY/M8KaITS4diP5MIRfg
KKi0jVSWWHMq9xC53MZEtz48VZargkCjdZkEuOBkF+8lSD4/GMKtHZS/9JpZiIVIeNk3mrFMPY0O
as3ekys50UggrjUq66NGHibZv7WLIss8ScP2XpVZrRMiAMOU3q9Jg2ZNFblxe6+n4YrPsi3nOrmA
4lxgeeWMoFubtNY9xibRWQpC4YJAP4fGWGz6CM5rlePX1N2EsISyw5gvsM7/892CMvu3OBdp0kJm
Iu5Y0tR18XvaeCxAHQkTo4dJ/qjJG60n36VV0oabAZcezlRK1BYW3tUAErfTm5H6BGtSmjk1SsBs
ReepfNikaW29omTWmDAa7ErOpHXJwlcMY3drQJujBkFw6SfTW2VH0yIjRmDVZgxYwOaqA6Vtc6bT
5jz7IqLDjJpUARzGPJ1f26bJ9lZVhVuUhe5LXRdP4Kranwn6SYPmWHypp0i8o4IOMVyWyQ8DEZ0B
WqWz5i6CV2vncaTN4ATGsSbfjUBm0oNdnGZrAXf4hgXwajS+uaDtwrG69vRHJCxxHdBcFNUqcGpY
g7l+BLwMydXwtYMzFdqhM0cfKg7txL53GH1pjntQWqvv0z7scROk84CMvK51WJvTCuJD9cB7V60m
DBKmpwtQ5mlzSRoDFUwoUDVgak3ym6HXp8AJixfReuLRVGpJu8/ZdyZ6IUwXV2Z24YtZauXeMIKE
Dt6Bfs6wJTOH+icw+x2kELnufcYTrqYX7PuYAH3WjCfSAZFS6IEke4CPkCe1V3ZiZ8EhYqc5TnYE
p9b8S2Kp/D2qSirTlEIoFj5i+uTvsbGFaYoWwTkE6VR/hk0svg986xquFwcMHLttX+1MQLgYA0mD
jkHaLhqOaOuoLb1la/r2JdescwizLhzTd39CCO5MX6A0xjkrKLTT3YB9/TQ22gpmDnMIgmGyRveu
A8kkqS7bkxa+mcJzbzjszbZ0uWD6bJWHpBXI0PisI4AV9gEqzrtmQfPuHJfmC6R4xsdE9P7zE2f9
7YFTts3gVDdZWQ1QG79tB5QXYypDUBAkKYYMP4L+GJIas+hGv13X4OT3lFjR2fHU3nP64D50Ehln
ZT/Y/fXVN4a0mFMxcHOF8MVgbhGpES2dnmSfcGZDZi7n2LxB+roECRSulZ7H58lC5tegZbPXRlxF
+34QP2Rg1Nhi/RrM7hKlOJlgBIkNKdsklulDUU/lvmSUyDTCrrfj6MHkq3SD0FtcVm5AaLHSA3DO
Tnd3rWUBOf/d7Ha0UvQ3rR4LfiNofGj8t/+S0Cr/ntBK/DC8A0daBhHM5hwe/R87qtXVuJqcLFuq
KDSXgQ19TxcpbJWgDm5hxo3Vsx8D9urxaGlx+0RjKCIrrMseUzsZi9Evxp2rdeG9N5C2CCZIO+XG
yKuqyHaWCkbfZiSbZyPzPj8aRsxxsuuiF6eqoo3uuNOx6zCuuKXIBR5XEWxynwNKpg/hO2I/d917
mQFPxnVWwkME/L0EVaXMd3TUv74/6yPDJQSDpNTUnrmMlS52QADR+KSWd/dxbv7LSv/3ukCBrHGZ
vbK5omKyfivyBi0vw0pUJB5ryda1rPxJREF4lRNq3jqgLxSZ1U4Oo34M0vKjsMxzxw36rrXDyZva
97YdT5Ua5DWmjltZXUnChCE5nwH+ocoaifsgn6nu/8QA5Xz+8zNj/n0NYarC+iFdZQJdMX6raSKX
Pj5nPhT6gGWZOb20eYPywODw/f1plhc7K/TbW+n2cPk1x1pr4GH2qkjVWrHV7LIOO3ICR+4TGa6s
9GNd5phbkn1i9+riW3F/9acjKyLKe06YrFX5rQ9HH61EtSbbEPkFsvs98evdW6TbtLDMf/kFib8V
bgobqeFQ/Vi2dKQz3/X/cVd3nlJZEZv0Lwo5bYM46fcqVO+jlX9wY//1bNtyfIR5N6wkZrijr7zh
QBYbk2vBTfnPF92aL2qejH6e7f/43//LNiQ3jJLUYXwrimTt374fBewcXd2IDruF60T3ztkAD3uM
ZQ88JUiCy0i6ziUj1eevN8uvetAYBQF/WAeZXhN/ESC7t6+GaVZv3F7doaRxiO+NT0PTQpA2ucAE
jo0vAbQR5bRRUWY/TyBECgzUT3oCCXXwtPKiNPFReY31aICOLkq3Sq7u3WJc9WZqdb5RhiFQOUzN
qm543Bl8kejhp+gd3Gc4df0lzLNxm2hvZdLlex8S2DI2a0U9UbTLInMasBOausckr/hhQ4AZR7J/
WbSsuXb975fTlIbu2JbSCdxw9N8up17EDFU4ubBsAH/2pTsetL7Dmyptbdn7/bsrkCd6QduzJoM1
NdGQX7BIHBXM/pPNFrsrRdszL+3egsQf0Vbr8oJ1I1rpBBeCnzX+bPCNQSAGiDSsrIDt3WIdfu7U
QTfVK0Y+DVQKJ45QFy/RihGW2IB/1EB837wJnF6UFPdIp8jTBC7lMrCTL8zp0ARjYnXK2H744QcG
aTYm1w1BMYjoEsvgMOgy+xWJ1llpSB0u/3wbftf8v1830zSoUXXX5rL9tm7RoIyE58U51kO0WNSl
NXefn3+W9Zx8OLd+rD719onQjwb1/ZkG2yH/6gn2iFFNRizn0KqYPznZC4Xan3n0EdG8MALrFRmd
sey7TdYS8Dw2wlkwK4OFYHvusmAHWjmkxB1Uj4Oy1seJC8bSPMKWl277YVU1/pucvL6xI8NS8A3S
QPkM1RxBhGE4CWkhVQ3lLai79Sg68C0dQEKPjjGqDDPduqFrbD1B3HbeqB95ZLYnYSQrU6p+p+sq
e6XVdNNiUdw8U8DUzE46N/uj7cJLQct2+c/X+X9IlsdDpgwCnFHUArb6bVONEbjrsvfJbtbD7jR0
drivYjgZTUx+dBlim5ZBimYJpDQA9mPuj/2pbeyvJI/I8Ajt6i4ScsW9PEZngk2OxIZe7XCN/Gu+
7+8JlJykTYIx50YFcHAO1f99oWQ2zJgbRADusGAAehYwjgiWqRuJZ88uvnpm4qe2jOw1PW1zDYVh
XxE/dnUn/Ullql3nfZfQxo8+AQ4wxW9TFEKlZ/7Lsd/9W6HHAIZdSynOVZxofw/DDvCPRK3dY9dv
8xczJTtSs7t6bVESUoFk/ek7lyvPu3dkJ91yUMN0+n4L8oCZVnDvjNtg3Opqfm+rW+ffdHHl5UL6
E9f+UspDDQeEVDtx8Zla32qF6E7maYCky8KIUs76q4O7VcGXFmgI4FERI+Gpql9MaI9e6jIHCWK1
ozsnb/zrr65s6T1lRb+Kykfw/VLiYQZPsplfxvfLtp7i9JlXNz6H6bOv/d/XVL143nMtX4bqpZQv
WfLKK5cv6fjKK0peK43mMFaOt0x75YUkcaFV6Yw48DCBuUjl7m6Qb2EBup9pyvGQyeC7kglejrxv
ntt/r4n0v/VmbEO36DjQbiAp2v39pkdnTllEMuRSKE6YB2IVGEZiyevT4+AeEHV48sh7g7c/PHlM
5wD11adaO4E3tI7wWqviXE/za3DPKrs43y/pXLzs0mWc1a6OwyTmymti0u5eC/da5rfKvXbTbfh+
TdONSGheRXn3PH4NGJruDR+Lu8/zuk64Js9Ee862mPS5blK5N2L/pDGcwrquyj35QsHVz2OaiJbY
5sZeo1o96LNb6KB1B5vYDg+z2eGvVwDdyT14yZGXkxxjWmFQduRRlaQznHzvVOjzy4Tuk51FdsZL
MGIFYCKdXHjhRjaSS6su9bY3j258LdVl7K52fC3Ute+uGcRedY2TG68wuUX9LbfnV8Bwyr7F9q1J
77zUcK/SuxzmF4DQxlgbwz1x7/pwV/kjcu8N49SjC+8obs3/w9mZLcdtZFv0ixCBOYFXVqFQEziT
ovyCsGUb8zzj6+9KSN1tkQ4x4kbvhknKYRULKCDznH3WZgMi9/BkwkMXdeCWZEo6wpWziI0X5CBi
ic0edGWSFtl2IhaxAfj8aJWPxiatfEShYPTj0REPXGU8MunGm+KBEet8klJxyG8qrfvvyq17NwHT
dS+2I9lARnKvABM3QCre0TIukrusv82Su6S/RVF/ayS3A/FRQ8CxHoIuk6KjwZ3Inq7mppyhDvfC
+hNl7SVpLwRGKzF8yfNUnvPpTCBrln5SV7M+bJiErhmy+ugImAzu+wJvQY6eaGOTfbEeV09xlTke
I3eTN1MFf1qWob0NO5dfJ7ee4KLDcZQPz3YaBsg9JskaBExrJSDV7UfbAYKaEZjGJVkslxgNQb0N
2yAI0HF9iIlqvVWG4dBoVLniheGyHOvt99TmWEbZaZnzJW0zceSTSfSU7OTIn4sClsdCBNKRoY7k
+7+vZrhQ7e4csYQ5ELGLvVjU4912KOlz3iWjGfm93tk3S/W2mrV52xpNfk8HjSZC9s02m/zLMHcM
bRUPv35kftxSCZ3bh45fkHKQobrvliZxBzSdalm1s1brOc1S92IoKwEm9O+TKeSXXvDVrm1DA6kk
8Gzs/Fjy5xcwhnMxP+m29eJYVvZAvzCxwPQY2eCZNQnlisFgBAk04R0POLDvlffrV67Jh/lPiype
OdU0zeGmpxn2+8Wow1ajGooZm/QAGLNf25WYVf0lp/7vmSZ18Kyo7XsgV0yfu9GrRTkPHyMLf0Ei
1kWpR4jpMpdA6DTCevBujUSx/PpF6h8foNRHLEG2qUWZ1nlfKUnFuhhhjVu8X5jBrmw6BFZEgtqg
YjzG2CtuF3zSVD4oo6hlivezWnaZHM7H3KmAen2zmqL1J20wseuOAGsmIpldynsE/H3F+XvXV+tn
xYmP6yjeWp78Jot91voftnErhg0QuEyWxENYv4AnAP43talfj+HkmZ3BwtnkeRHaQFdpY93qI4SL
tNOLm85ZflOTgXG0ECRjZdqFl2LmO7qW83uyzPonOxLt446TRoHGrkRQ1uUtfl+am9UVkqs+8MGz
hbKnTXEaJ0sl/OaEWQqB8EsAE7FAlXsPKYgKUSE1h/4aMgbrV4YfE4gw+TQVFPoKiU8Cdq9K2f2h
LQ9LczAgPe5t42AaB5xn39XlWGxgnOLH86EOC9tvkqPFNr4+gt4sMTNDzZ6PSQyOSCquf2gkb4Hk
Flqr1smOz+w/SjN1D9OqMDShEwV5U2onVGsnJryy/pT0p8g9xiAp+XXcY4bNoT/W2nHpj0p+hPWN
ltDPDb80/IhfpJIKYx8LJOrUg9WTtnbA9ZkAQj0gi1+EX4uA9vCHhs5H6yrFLFFO/WFyn5m5ip1P
L7EPH17Wvw4fDSzkhqWatvvz+jcsgN+EfVftkhVIs0rdhSBsncJnV8Eeh62wqwvIML/+NGofywGm
KW92dLD4v6a/27/WZW+2CwRO/q7GD9cqptONnQK26mASx0vl0TzoY15DdwUtX66LfjJn6yt8bAJk
OkXHDQEG6pMX9XFTbULJZuHGKzJVYb5rGI1p1bb6AqoztfvTIJohyIjhO0XYTbyFoNJjrA3zqc7T
noFa8zQtw8snr+Bj1YYCt8vnx9INx9HUd6+g71VSN3A87fJUgKQmSwtQTggjlL/KZEjLr0wLM1U2
nrBkUIiP5y90sI+jTYAseeXGJ9u4j496mzB4x1AdWWbWeN7/fHE4AzM2ep6Q0BoPQWyPjV9mQwr5
JRdf85aoPYZrTmqZFAHGqudhULUvBMuQh5aaVpApqzjb8fLFLsb8RFdUw9yQxQebnFob+z3PNyfG
IeySKWR12uD1WhLez+OrZsUsvwhjME7ca6DnY622wsfeKpW/nSboOzN+TWzjbdVngJgyE5eWruIt
Vppf52l4q6Vpaju4ApBsYVs6FVlbPLZO53rpGt/neBFuDYK5v5dZV4MhSqUbpstm4tsOStL/ZTpF
eJyMLrr++jzr/1KC5GGvUicQFu1c5915LmKzbpMar/8kmG1nW0uLoF361zXEOlcQ8Rctlf6A50t7
yNOCXmSV7QW/1U2bhU/s22lbVxXBYk5m0WYHu2ku62kgHIO0FQ4WPSJ8JSaGcpdEyF+/eOPDNscW
7JSFTelVjvKq7+4Y8BeyvGmLfNfqzl/raolgCuGG0zjSoByaClxwtz60gNAe3Eo3dwpGyi+ajbso
HKzEr+oYZ2tb34WNnCsaY+dJsRaMqdZXYk3zIKNFuOuUBLSq/HZKKnEmymN4tDXGfFa1ENfCsVr2
mUwFRZ1eC48MIo8WV2xqvwuy36ZFvZrMVFYMrZmfdMS1fzl1NJl40vGxoKr5vpCpJIqeUAhjGhkb
EdkfzOgOw/zcu8K8Qpz4szPAT1FQ4P0ny5wWrBaUSbOA7QCz8/84ExpngZuFqXJLfH8ZZWbmamYP
TbcNCmZXb6rcXV6nCEM6NfmJ1CWYM0qVnztHy+/GyBEXgjRe1dDF9JIm+jVrHOvBHTSWiyL6cyYv
+mSXrU5KVbx6upZD926G6xYArq5Ruqt0+yuhItdipMMWizF5yweV0HEDrGPWWPO1KOyvpHqIYKhb
QkAY3DqosQvwOO/w7P361xcfSzdUbWyWHFulifvmz3enhSsjJqaq3IUDLPu1ppsgojfIDvmVCgm0
Tdt1/NAC3suLn3d6Xb1Bhu0Dda2wvXc5xf2YiLd+TpM3d+wYUbDyIJYd/HxxGWsmPchSIKdkZNMz
nZ4cue7mi9mHK5j2ZHiZKuZXuprUZX3XNtS0wpZMsdDQGdiLSPstNPehZDh6b4la3HZKVJ/J84sg
2Q7qk1kY3Q15EvMhmqxo3/Ts9iOzp+0KvUwlEFDpIuMV5MLXJOueRyMkxBJ0xk1TdR3jWlr7kIi6
PjoMAE1DJ4Ec3bOhZuKUAVs+6ENmnRcgbqKKja+1Edq+nQ3ESS5FQZkwxh+JWdFL46w7WYVM5vBK
WnQeb2AMeZCwiNCa7Fc3cUaAdNr6pCm1uQcvZn+ybvy3W6G8n7AG0Ax8QKZcKfyjUTEsdB4peBH/
0VrYXEP7oRzbP9USxkjJDICfWffFqtd+l87ZfsLAXZiz/gDc2Xhx8AwOZXuGohM+zsR5ERrj3udk
p14qhwmiqdHBdfIdHoj1kxWMIV/XT5seboH0nx2gPYYuPjwaIf8XNVMwxc4gi6VlNNqYm92wdJGX
qTWkeE7FsYSlf9Iq6xTHLMu7DoNZRz7GTlVs9yK/FfI8ZmP4F81Z3OX9Qshwq9fHCv7ILl0GZix0
IuJGtRd+aICuwF0FkIWrvYevc9EiJ7vHljrdEH47M7Gs/2Yk+YpxqrPOrckw/a8/cfbHWz/+DiGb
OPT+BKCCn0/WbNltPeNoZmQFGj50KEndVs48SJV7E8KSp8bC3KWlSV5Iy/Au3dTussVodUCs/XAB
FzEIE0iBShVgSUkh2cav1j65N9b7XCHpQNHGhBao/SOyOcnt4lpY44W4xu57ijMTLXzkFEJwK+4q
l/8dFqOcSKh+GOhW3BhFMX3tU/Z0jUhoC02J89Knq0fje/oqEgCCxJ+yFWKUlFn3/LGZSEAgGgrm
Cn7WFFrshbiLZpfjkPUVw4XVOEYupWonmBkpSzPRe2o7GF6mO9BA6rg8xEqsB4RQ0NDjU9wlGF6W
5mmFjE4aO5yhz67Bj8tFJhaEbuPrNVgyfth4K2WIzZBOpiPn/RcjZXh60EdqR/PojWLRH7DFAsnx
BpvtBpSyepgaNtzkDymcLiiC2noMFwYhV4aCd/1EqqfQPIBsUKKJPgeH4apX/t5iH7d1d6gWCskC
gJXVruldp9PFZOgmeiKDCMAxAztdJcAZrQC7IXh/smjSPtSdbMdgvcT/HIsa+Ps7RdaT01swcscw
jJs/2E73R1o44msjrY1x5opzUScSRJCduMyALrfqcG4ZsjsL42buBsZ/jCEmuG0QnxRA7I9rAswD
Li+OhjJAb+vdg8gSBog9IhF3zZRSlWEIueuV+dFS1+WijOBfgdI+bj+KRA3wOrGJ3ss7DA1JFCi1
rT0A8jHu1Ei/myH1kACW3GuO+XeN6xcsf06tCm/JjYbt6qal73xuagEkPQ2DJuu1G2NVKAGrWhXM
MGR28Vqsv7M6PxOmmr/qk6Iee7Jmb0Kn+J0c+fnBkAeR2b8Boo5Jf5peMzX+xrhEeWcRVEMaL92r
PNwTLklgX91h8y+dl5aAoTPRPK0X21p1LKexZdzBiYIq6SlPdaqf15VcSQzDb5h0klsAmKc6tXFX
R3eKFn2y+GHB9eEO7Gq2sEzeCfymH8pOfAgn2usw5bqlHY8M5/JcbuNFCVpQh1GiB07mlteCGTWH
fCzPXJXlJOaKxA8zmawblfWlbt4P40TWQNMYx3ndM78MMLUc7YNGyuyfRqP9Tp945m7O3OJaR4wP
OK3uY1Otn6Zs764Q8GZ1MF5Km2HceHDVP42pY0yZRo07qCydbPy3GlvJnS1n3Iqm13ynNwsv1xlc
q8dG87umgIoyz/Vjx9t3Kl0GbyMQV0RDHbU1xMmUraQHlybwwp7gkyuOMBlpNj10TGAwmicYKlTD
bm8M7rfGxUSS1q35MIXYlRrjqkYQZm+GUX4iEmB3WQyva03UhVUJjtxwrMKgIgaPmY4/7CKzSWOw
rEeX6XlMTSsxFMuxsgYVErdThXSaQakNWB+DPGPUEKatuJnkt8xcu35FK5l5BEvOc+q7xElNCA8q
qEmwhwzAt4nXgSC+p54wHQoSEM8ZePcCIzcwbQ52rEKlV7FKaV1PGw36yqszlG9LH2oBLImE/mo3
+AV38Z3difSOKHLGByqd/1irny1iXrh59Sk5GmkuJ2hxXsKQAzG8Zvsk18rzsFIA7ju1OYz1Yvkz
03m+WWjJrV42Ry4292rIQ5Is7nU2uRSMvFzOSWuNz6VytFVG3mbozc9stf8QA6t/czgOA+6W6b+H
TtXefv3Upbv3/kqntIbPRjN1SxZptj3JP9ZIDBhjiC800MRkFKh+lIL3h7F1NJojZqMuOfUQlhmS
TE7OIhUup1qcMPk76Rkr+tyd1+5chudOOwOsIz59nC5dSVMKr+g+T6/rRKD6FdUQ4NPrqF+dTqqJ
glW/oroJhkiqZfu9aWyCSZVaNhkSwheIMNC3oxuClA6K+pahZMUla/PQ1LepEqCuvk00tge3U31b
KwFqN/VKgEY6MzbgZa/j39k0aQFaiDuIA/ZSZhzYcWC08pib13A78kFDrsbcXVvbD0Tr1l8Xkaq7
xu2qhwIwOuFcS/pEBIp+A6hAv1+t+kttMOd8KQ0eiNchurr1VfDFerXqa+xeyT1XnKu7SS8CgrfR
PAVLEYyTVD/RjpHq7GDObht+DjyZEGA76LPbdALrQdpSUGa3iR1ENmNnUg9saR0rsDcp6a3MA5l2
2hjoVrCOwbxpsQJDYFkOhvyHZnFFTR7AqezF1YRWOV/Je0VxdV3CC5rCS65Jhe3FATeUENhzsa2z
QU+IVtCmojqvQBGVE9mYcNus4QQQOvmCzwm1IeMix3U4kks5D8caggpJRYZvGiDLP1n3G5osE/y0
gOaidnFimNTkBSv/d2vJRrNHU4HzDm2VsKPdwkgQkVXQN6I9gxTIaPYR+xRtn0zcmPfQ/SJBSgKY
Co/g5gl+U+cthUcXHGmmN3eeYUpZmwRpAaaXKV6xqSIBh3nhTcClBy4xxROAqxTGID0A9Ki1vN7y
dMUbLamZb3swf7S3PELDoUvo8JfoaZRejBOS6W4CZQgOMvYo3TR3++8akz1iWNo1d7q7a1RcH7CW
dhojmpsiwGmRVDEybrp3sn2vSrWbagX4/j7MvJKolwxHgdTaeBNtNpo5gB4nD2wsrU60OB7sl5of
Au9xvG6TlkBgZTHsybWc4yH6dCjZFDkeVnZkbCKUCwOmHOz0wIQQQID01CMiU029JfVcAl3cfYVV
b9kX5p5hJ2PBHbXPq32SSqXhLg6JuyGCdRdKeOoOHly+4MLd4WYOjw6sRvICOK/Rfs33ZrOHxsUu
NAWppu2ZE4TlQpBjKvZm5AFAReumiXPceeVrRjWho5vkkRbDg8dYPGvxcs7gwlvkRRbIWims5NJN
zinjdFtSzaZy9ToLOpg3WF5H/GrPnB3RHB6wE23TQkAPRqrE6519knhMv0WGlAbEn5y8bs/8Y1/u
x3JPnDcLXGAujom5c9eq8ih9i4s8loI1HcFBe5flQUaCxz4dpTp138Aut6QqhT/istyLzEMLJ3SS
xwnpXjthNZHHmfOo80oAKfCqpNpNNDkTTjqtTsdjlhGl/JtMrJJplhxsjShIzxWeNnqCaerRUzUS
ZjANeVMtNWxaU89x95Ab2NaX5j439+ayJ0CsJ8OanKVqH3NeObshpdeddqJHhndrUHfu+Mk6bnMi
vrsPmMTFUE/EyiZvCT/vKeulzgsoNRj9Qh3TlKnGT1iw46ewNbxxmoojKMEYz56jehRTecp1mvGm
iIeIJWUYWoc5N9YH4RiV76j5acJ96GcjZB6XgV3KLfHd/w45Va6dEG+ueMuGt2LgP/O2Rm/N8KZF
b8YmUNtQRjbQyBcl/2Kbr8P6xWhfHVMqNF8FX4cvKF5eiKiOH9Llpctf8uUFVowwn1HXYS95jqPn
NGIk8YnKuFU+iU2OYPBNKp0eDfOhyx4t86EygNDCE6qrgmijxHaeskWBSFmFf6V2Ur4QL3BssUDe
s9xmmzf06S7HNvb462XGx2K/YBOJzdaVjig6pO+qierYwa8IZV+0FHekFnaX7bDkYF2rnG1LRb5x
Py/6q1rbBFf0lnZpmvRr63KDhqVq7CcetKoGwaEDjgzANUvfFuar9g4g8BMxtDcq0LBWN7SDFYIS
SysJ6a8K9WHIV57obnYprFl92H7U8e2NAO1AeErsYjlxwIcq7E6FkzhPy0xYXw/WLw/TV4LMrAts
7n8eEm1fysy0tdFuRn1iOUOQDMW/iLBCxXl2BuJJ8rHlHsJw8h56y9Hq6uKlxSD/yQW+NUneXeA4
4dgXajgPMeS+e19nWw8ztV25wBvGoDefK1nAy4lcDTS7J/LAV5e2qBTt0u+KgOuQb7yJjimiXRrm
8ki7FJnOfrilZ6qMPxqmVDQScaBhikzws1vDlJ5pmsm2Ke3SeP7RLh3DA+3SftP3dikd04r6ZnIc
5qNRy14pyq1jiupTtHVMw+j0vVdKu5Rh1DkpF3IAB4YiRXzdDpWCcTv0moFSAXnrd4PM9fr1VSo+
lKAoP2muLHhQ9nYp/f58u8hIsOohMNSgp5n0yWm8kzPexdfFuR+pbjBRXi9vSbtiOBejH8E8BZDk
rJftMLQ5ZpmUkMeGMehj6yQTbQj2zF2um7/3urarYWvszbUafLhRGdY4Lb3j8/BnnMvp0//+aPt5
27YhMX5d7m1/QB7A37O+wOxMk0PnlqDtBjCaDrlQl5LTRsNuYdjhzYV7tCvS+dWN0m9VZ6Xemi7h
0zDpgCqTFU+KNTnniGGq3TLb96Muky1TtXzRS8W8DKOMvWnL8kWlrBU43+yOtkjVuNlvRAP9Hg5L
8W3uw+uIW+OlDUscOQy21CX7U8VdxdFNdJzSvf6idXrz4HZl+7elNmSKm/McZBZIMIoFnVf3Rf38
61PHZuX9ks/B2EKxytEZWJEDBD+fu8qIFiVaXNqJTWCqgdEEtiolmkDSi5ogVOUWgW5GpAXsErJN
9Ujp9FDQR2lh5AZ1GzRsCPJzfZoIRWiDsQ0W9gZxMLdyk6AwPxcHsXkdhmtKT4ZN+HBd+DqXymkR
LpcSXMhyoR2y1D+k1lRTQT2fUTqe801LcSadEpnayeZDSleYJ8wmXTtqEHUP/LMrpIbi6JLVFvqY
xnpiu2q/FgAS/VL4enJUk2PeHJ0ZMtJxtaSm+DTXPFdP+nxSN7nNWVgnwbE5Ww0MNbar5249ZznA
Sql0kOLTl7NIvir9ZYyufXS1a6k2IjoXhPW13OQ4VwrBtnM1N81FQGDvyB6lCPoiaIsAxlhdBNUU
kE6STV4CNWAKkinICyaRg7gIIiBkY+CMgZIHrhU4GIyPq0jMa5dbBrD+iSCXqxZjTru2wzUy5bGH
WMzXuZQmeM1XQ1ym5WLxTi8XjKhDeDPWl3mTYZyRGl0s45yMZ0CX2XiOwlOyydBOU39a4Ozk8ji5
lCOO2NZD7oL4RtikhJSu/NnwV7wW9Acm3wA03fmknZI7WtAoaKhz0JaSSr6VI5jUI5rqUx8TYnIa
SOSbT21yti3YvWe7OZvNeVzP/XouyLRdzxQR4k0K0+sGA/mX3LiwU0yNCy1htolNdDVqqWq9Fut1
ZQfpXK1NyUobNNCcKxp42xdf/aPjXectZ9Kq2Ko5UKadw68/Y9u00k8PGz5iAtaaa9Med933zVlG
4oqevmm9a4o4Azsh9KeyAIBNqpi4MO6f3qZWSQJSFtfHJp+hcelzczNIIDBdCfOOUWwDmFgN9MJY
qg7WDn0tdc7vSNo09kw8RIdBiy2uuCo/dJbt3i0x7JS+ilqcfVrrRS4sVAsYwEUoM7sCeGiBi2mx
zkKKAmtEYrbCgI06VtXeLpT4dRUuzdI+rT7x+vNY+Hi7YSCXxhIAWRo0jvzzf5RNZiNrm7Qn4kwd
99+12HtURh45CvUbEXpu64Wzp7ReR21r8YZQSmQHd1O8HCbmH5aDYx5C88DzTigHd1NIkQ6MVOnn
5I0QVTH4NH0QUcvtAEnB1zdRFJsHP8c1rfml6zsgBDa1rm8NfqT7o+sz0pbpfqH7Nqh/uft0SorI
PhVHRJR4HPsJaTsxuek8b/3GPqzrAbqqth6SXmotDtqmhjBi24tUL7e9ePAS1auqHwpZ5Dg0aqUK
UFadlKVKwWe1FGgEnrYdMecjEICocj387MygjemhR9PBhlRYH+r08EwND1KR4R4cndTPw5IxvOdP
mT9k/gzxaFPf+qjFNrdIDYvfbcdm8TXLT+FCW36x+LPlZ2TnMn7/H0WLb2EMmn2jkdIaf0n9tfGp
ryMsKKNzQL0DmOewaIeJJeVwqKqDMRzA9SPm6AjNRanmkfYc1144eKQjo/QLNMHexUQm1cKt7PfA
Vymhds1eG/esHdFqSzGlgMKWDEdPARFJ6LUpNYbevKlvaW4fqIXPcJ/NA5Pjigm4UwrbIOmtKC79
JPJTLpZNRNSUpU8lc9hETi1W64kVh+Yvg+9qMLR8RYOZ7ce6bw4+jDln06Lz5CcKzkfuJgWeK38F
V8im0sa6Rvw61KSD0h1u0+gwwaUrDml/KKNDTSPe9hLby7hKBqlkE55H4ew5KqwpqWMsUgy2o3nc
m6pUDorW3re4MjbBgklaLzE8ZfKYSs5dMksOqEtZgUk100HR4aMdXP2guwehH1T3MHORuIeR64RL
ovUHrg2uFng83B58BmsgVXCnrFrftPx2+aF68REjV5Pl51w+XDiLVLxJmX3Gq9zZh9uI1MafU38h
E5ZrJGVs0h8chrUP3GkdPMQOEE88tYeyokXOhLyUGhMw4iFl8NgzRLXnDh5sMCzxiJF8y5BSyOjo
yE7/xMVgfKiDMRiH5xcYPHdGBjzebQ/SpYDqsmBYxqtzFlT9r3UcweRVZwasSGHom+y6/Thhjff9
K2yYM/F0Rf246tWwczrrRrem6LXpmjAYdVhjOQTCN1Nki9fbMujQUshIUwQ7JKdsTzOnejFg6bf5
8pi2JllgUXy7EVCseIjOVbQvaY6eidwV3tD1zo1lK1+dTB/uBzctn4xc+vTWT9aH/9LRIfiP9rLu
MrSI6ez9Tomk9ShPYervbJ0o2kxoPGKNcPJty35J5Hfbj3RMCLR9UWae45jx2XNlnp1CCtRhop9G
iZE8if5k51LCPZbDMWIOcDhmzOpaUgJKZXwSNZ6DE8lGB4OVWAKZWMpZz/Z6Xp2zuZ6n/IKG/DIO
F9WQcqNr01xFdCVhGA3utWiunSuVl0EyB2kZdCQ214doDsIpUGypLL9NNkX5bTvehtmtk7UxIFyh
MIM469imMEjsmRtV6ksYXaJYKjfPw3iexrMozm5xjvXTwPgFxpGEbMmT058sfkOXETupimZEIwUB
2bGkbH69+KTMUpV90pJzYZ9Ia8JjjWBhAmgd+QWd8zRciJ8YhstqSNWMSTQw367melWbc0r37FqU
dNauKJ4DlJSBIpmGn2zwQJl8fGw7jBSbPLHxyKnvC8PaQjBonUMqLgqFUtqoZCxSCvMuDokXG6va
eJo7pcLHP+ZvLIFeYV2TyZmsxIJNUDoZOzQiILi5Xne+UbINrgYMExMeSo88bnE3RPq5tET3zDhP
/9yReDEYXX9rryV3rAQzLq75YyXW6ovT5Id0MP/q2+S1st3omRntlnlFHFda2Ht2l/xVFeP4R0nR
bbHhhcyGWx27KiE9O2o0It9w15jc1PpJb+5rJqB369gqLF2JFkkUGRJqme0zH1Obdff0Won+haGz
bj/okFhhZZFwEDc2bgmyHFerrHdJSf6nE1a3sfEax+QKDetACEgePejOJHwYScSFlYZ1DxGNnE8t
+QJ1XAQdF0vktgwz1AqdW0JJljUuafRM6msb62dSo21YUgVd0oUAORDp9m+6ElqnaDHuFnXULkOs
zvfbIW2AWtUryybHDBmCy5j7HtryEi+L+tQ12hfen+m8jAXBJIlFX6HTrqZpP8G8J+mg7vDz2A5R
r9y6qAm1sh48FGdjAvEUDUn71P49LriyHPpy99tBWaLwbOzSqVl3A0krF7U3zS+1fWEFbL5VfVif
F2smykyNkt+WSv2i1kV+28fzHaP5oILEpHo69SOIwQzMqWMLt0kAVQ0ZPQ+zBg53HBKpxVNShw+i
T1VJri/cfxEqyk1tVvYbtuG/4LaV3+aKwKPUjLAyWoHr0GH69fJd+3Dt4/fHzoEtmtF0WxXvHgaA
FqK1a41il6pbN4a8FcciSJYTWAclAUU7bGHTyeovZcfFYbOQshqTAcpCLNfSUY4t1BMYRUNzyCbm
4H798gzj/UeTl+dKr6GuSsP4NmTxjxV1XJhZO7fEDMWLHFRqGIh1O+y8IrNaAFlmm984guVoq/X6
PtbIsWc/AUp0JBJp1eUUFC5RyTfQ9n09gt+KTbou7iICep9yWt6BZDyMXIFxoaleMc3MQhWGwSAG
5X6d8wEI3XmlXY8tTQu1J9uk7zIukBR0JXFJ5LXKg4gN8xOnzUewDTF5XE14lKk5meTC/LyV4FG7
VJpD2jSeJeDMVercQG7GZKPeFInxLR1gQ0NHpGc3elbIb+vkUPx//e7b8i/5aW/Hi2A0iDlCnMMu
Q6s/v4hcUTon1wrJ9WXVopOdTVDmsbeo/6xVHZ2JGMJ+FDvSI0LjDjLdgUnv9KXto2+xNrd/Aryl
oDC1104l/mYqQaYB65sp5Zp/VEQ/P1DAbO5kk/yGy1O9zCwQdktbTE+r8Bg4puGj0kqoTSwOcbdc
gSrWt240ZOe6ALG5yNZ4Xw9E2xLWluUAWOIGfAyxcSfH6dV7IzfcZ6Wp0xuDOWxgjWn4LASz/R33
zdP2p6bap+zBbtK+dB9jQS9pgE95ZMIoPQJGpyc2G+JujZVrpNbNq4DaoxWxKoOuabgk2iPWZNrS
VIYXlQIA5lH30W7sBU9/E31yQuDOfDwjFjgA0LTYx4X53pJEKNbArTqrSWDAgLpGbuCYjRtsX9Xm
8EAxaSK/o5D1JJ3i7lZMmvsTopJEPWl0j7N75NrpZSVJYYikx3DuU0laDCmKSUQ3ERvL8C9Un3oa
bjWcm+BftQcqKqzxo6/fqykcKaVQUKGagiilUFOZqS+zIgpPVFOQpf2vmiIt+f8pqPy3mhL+o6Bi
dz+qKZWQBRVKKd8LKmD3LEZpfhRUqKZ8L6jwsPheTXH+rZpCQSVDgyyoJIS8D5cpulJNQZRSvouO
+z+rKZRSslWKjjuCkpwSyvHJKdym6t59phyAdcyvcWOTiIqfP1Nll1IvJgxrFxvdfOfCoL5ttHOM
1xpCFWCnFNvcA64oGFqV83c3GodsIHUxDpPsCv6uOqd2HkMO6JOnNPzTjCnw4J0p8CnwlZLnyyXS
BeNwYXa2q+Qrj1jzya5T+muiVx/XhY1FQzT0sWEu76G+AlErb+xe/zLBsb2vKtHcL53bHOME94/I
p+Y+iswHdeHJb7or0xPOYNPd676lab3e9Ymi3o8w/W+EW5tf4Wnl+7rMcQgXTCWvyTo7+wqg003P
L3tQmMpcMvMoyv5FVwwRgIMUQSp6warOtA9F64KTZeiA2A/r99SGdacz8b43aqO82eBAGnTBG2cK
+4eRxJ0wX937tGiZUpDGpAryFwS8kg4df81NN+rl0XzI1SEpIMDhLOjCptvZfUZTP6MYUQiwr12i
GwdYbLR+RhCCmTFW91qhvParXXxLnPpbqgBDV/SQt+STAcx/WXjSWqATCSuOihFGG/lp/8fTTeUe
r/TM2e0mTWfh3Jvcp4Re3YE9GipvZY7R3TdUkHKPAbe29epNxUyiNttEqRZcQ5A0DGwc1ukw43Iy
pEZ2wdRJMjzYvnAP5DqaGWZY32h9Z5HKbT/dNMXHYZNiMTd2RPhkRXWcpqNVHY1N3XTEf9fA5qqO
1XScq+NYHbNJHpPp2FfHaDr+H2vn1dw2sq7rv7Jq7rE3cti117pgFkllybJ1g7JkDTLQyOHXnwdN
j2lpfMbn4lRBXegAkCJBoPv73mAGOwFGr9jpwS4tyORskRfr5RZaW33YamJEyRhNP9wyUIOp02uL
t1dtDWStq603bvVqm9lba9wm9jaSWxfuGrlV4c4t5k2Eu67fofPU9HwdEAH0Ylf1O9HvxmLeuK5T
jEiKeYsZwj8R7JRuZwQ7r9tpwQ7xxwGcWbDrgnknsLZsvjlvE6g71vLDlkmovypgHsXbNN5iesKW
uBuhzduInV2+6dtNH27aEIbd76Cd84Tr/f2BuSmpadX2HE33PuotpqmT5l2pI9ffgHhWswQrmThr
7jVIuDna5Dsm+u697cRM+ZspuofHiZ9QH2U7CxTnPi4BliU6BmYVj89ndGIPtY2sSdjgfTk6k3Yd
Bl88nOUQBx6vxNg1R35dwWU4kS0VhRd+VvueLyjEmhjsYLP0NcROOxWWHtrH9rULynlf1g23Ja9L
HgM3fZ3/Om5k+EybzjW4Xkz/cnBBreohGN6Ze90SGKjzuxaZWh9U+6s22x6kjYtZUkCeagpHzMPG
wPgSWMo3NJyaF+jeN32mvIaxNd0VCcearUhukN9Wrv95kvMLni7cNwIAMx9A1S05Bf3pR+hgkpW6
rcrHmdjdrrXGcN+UNqYPIrq30CBXCcqWlTc9FUEkwLJBxqtweAeFHSW42HntqjRsY2ei6vWpCGuU
2C10EjvLB2gSdpdWouAx2hj+7+4e8+Tr/YVCxB22nAkLlvi7pMf+9L5DvkyBjlIELMRBYHUMzOWQ
QdlWjLLcIxaL0ssQX8SR3d1BKvS2WvHI7di8xQtY+U3k+++cChDSHjhpHbkwss4fZRi1ZJjMpE+U
RSJQXEpDUVzaInpF1MDdWKmRbyIHrfLIawgVpPhZYwOREXtFcYkAZR8U43NsRKBK2wTbLWdaoNut
o4xZ2xexbUUggybvS5Oat27lid8IRYE2+NsHic4od2HVdDRD/9sTuQnytM4HI1j2k6+WywCVZTCa
yrhy1VKDGtMiwVzMeg69qQNso2gNYFGhHZSnjsIKkRLIoABiMLvROsfeT51RIqpYeKs4z3L0uwNo
t7NgnTEXdVnV1200fcPNytqUtdMc4Fq0B7nXav3noq+brd3g/FfY8RNo1PGiLRLg9AQKFBR8D2XR
+YfG7CBt+jFB8rysmGmlHgLfoBIXcjdXs3qvOhvQyZl7XxTeUGwDoahrppAWTnjCOmJbn7PeS2AI
1wj9y7ZxjMWKOEm4mmYx+qGwITSwFFm7YaVdxa6PPPdo43kXGuFNifHCMqg6/JgAMt/ItlYvvGsS
cUr9V0MMpA0dBQdbJLfBTRwolu9yp9X4P4n/Gg764BS2SBYgLvD2mgYioY64VTM3WGK2jApFUfNk
a+urKoZbERpaeYN7BQaog98uU1IkTaO1O9MvmgfNwBO2K1z0s6y3KAfql05BeqiiZNj1nuosIM0Y
q3wkMeFZWocKNBFrw5iF2JttYDQFDkC4iDgpPtfcxPYDiiNWMJn3mW8AF4tZZaQ2ePlEwfB11g7G
8xS/1FbXyWl4pM7tOv5s972zGnSgsi3SBIhH85hMHPWhdqvgJjcU/ZPpfTUtO3vMcCUIIt/YJWYd
7nsEsPZyj4nQ9z2RlR5336480U+cbKqXZSPcCyGmHl8hRAAbvekOQ+20hxay7iHDmgKHsMkjW5Qu
asQdnlNoG5vOa8aLKSH5jw7oE5p0l1kYQ2PyO4OFXO0TfDXHZI9XlIrmPhr4pRiqF9Vj3VmP7tUY
xciMZHlz5TIhkbVyzKaVWyIyZadKwxoJeuBCtRoN30WzW4QVmGklQ3snGB8cFTkIZPtuGg/ykG1P
2MLZdbGoyS4uCtBRnVH0e8Ra+z2ArO97ejv0+9zjIgZaxQOX//a2a8R067baq2LW5h7u0Hh7ak9r
qKGFd5Q12T4Ch3SjBjMrQquODxyr8dLxJoJ5std0nuOjDeeAJ9ut5zgYX2g2Kxyj9PdJ0GHYO6kT
PjYpOu2LaG6NZCu2k1gwIDsjSXQO3jhbwkD4h2NYdXkq6m7a5MosaFZYNeoyZJSBRVgogiozvRxY
rMqtjWXpUBYL0TkDeSv7uuyy+tJTg2xf9OqOsBb/j/40+SYfnK03s1mEsy/LC1lp1T/x4LIu1LE1
tV1gzuiUXpu2cTp+Kccwe1TIwPAgdz9XCN+VIuovMoWQAYCnOCi9A/wjXAtl0wRt9iiLNnouexed
/tLswpX0kuhni5GaJVg++zn22JV5rfheuHPV9fA5KxOz37bDVB6asvjWzrrbXJn5usaaeG3PRJi+
cjEly8rrysT7gWk1ycioNNHHMOKLQMG7wA4Q321soSEogrWGGxrBRUN8Z8EyQNyoAfZyKaFsZtJv
DhKyd6UhuHDisD4mOEPu4ffeA8WukflykLvMEfCKawVZdoPVeRaS7fR4wd2k475pjl5z6eVxBG5U
m69z1RgX6MsErBs0QLRGgJJk2U6HBLvJ/YQHrGVYIyJKMXjteU8Wgd4zqx2NCSCn8+QqUb7DThrs
glJZl2auG/u86B5drSHIbjlIaYIxWkLpmQ6OtCF2p2KRFbb+SWTZU2l75TJs9AR0rw9CSJhoYg3h
wSjqaq82XbE0MyScUZTDirrxgWQ2LlFbPIKYuxQq9P1IzSF7GCX6MmW5bpu0XYUt7ClhBfAnkJ5r
sEXBDxbeOWA6Z1UM497IsOz0MWO76kRXXClmElw5rPe1ZRMt20kR67Drybx6NXpZPfARhALqpVFq
zi5EUnjRmZqH9TZRelm0uD0uiJZhc2JNy8ENqvlJETa7Istezfm3EFseErmFyHf4wtfXgZWFS5OZ
BTjxkPBaEL84g/kGZcL80pk2afNgDD+V0YUv+DZG1wFME6fTqVAyv1KWVuYuHX4DF0EgYszFBVYB
RYI63lRU5BYW/mSRAtEJb69M4vO7eGkt4mT46kVhiFFxHd4E4Lu9SLH2wur9O+JhR61GXF1TOmsz
hdNwNcx2JOM4DSu39YYrd1IvfKfEbcMd+qWSmPkGaYByNTqk6+LeNy6TOLvQsnYEe9u9eQqLMVPE
iKjPAS5id3eaEcCuiE2f3Be8H4wM10MMlSZpscPUzCC6x/kDyPw4gGkOa/+eqOeLmsTOixXkSMcH
GNh3Hu6us7eV6XbuUUf/eVUOmG4OofosGq/4VlfmsUBh83Pqd2QYbUiJQGmWOgE2vmDsj0h4wL/5
UQicSA+xIEUP69NeW4HxOtmmuDcH07jQDLwYC6yltmhWuoc2Uhwuav1u0ND0KiIHmTBINDvmm8Ei
qckI/Wae/vdpmkewlp+VYSNPw0zt/WK50KbG5d6QMftGn8F30mcUrCOoVuQOwSlbRqXfDEb51Ha5
4Ouf6is+WW8bGrm+FmmKb/PgaYvNurJjpLzQqL4I7dDZqggA3mTe+KiZsA6tQMvUBYSd8KpNy/BK
pKXzmwjQLyR28NNWSTY5Ogv/v8XwMFW03abFZDAkkH4VVvqOa0NdqUhqulEBAaE9GOQLlhyLEbiH
VS6CDjnu5Ggua+NlGcfPeHy3y7Lz7otaf1aRf/3NhP4XwDkAhbPEswrNUyf0+/7DbpxOsTOrRicj
gNQZNSyy/QlpLRcRyc+5qr1OE/w7ocQWQSJFvY/BlKTQ1teomShQSLxt5IYBxMJbNi0DcYyPXocc
zOFcNHMVmSim/Gh/bQ0/uk8LzXnWEii0hYIRGkrn3i330rdeuJeB9eiln/zxk5N+ioOnUG5l82TY
aD3MW93jvrbNis9JgdvjF1xYDe1zN3xp5FYNX0hyp+RO+7q4crqiuq8t7+afL1JkGT4uJshReLPA
o2lBXEYq4f0H15c4LlkjIfNOVa4rO+w2mDDa287S+i8u0s7YqsGHTzoNGd8hRaLOSdHO7/ZtfFMJ
96pSK1zoNLNYw3yHPdhoKu7uiG6EUfhiuHVwI2KYbgEAyuu6dTACyeHkVypcZ8tyjrZuDF+s3rAX
sHgXouTzCB14EPiPNHeBozx7JSgqvQXQFutZgz+P9eaT4VhONvLBCjqsiVZfmXZD9toQwE2KythZ
Pt7SVebfT01sPLX6uMuUXH3V3BdXdaCVu9OITRpFU5TjMUttB3s+PcMNFcn3MYkewcqHj15wiwV6
CvAKKzg9iXGFq/JrrwXon+PRs+zsFqE+y+4v1WjIjkzRl6aeveEOMzzUWVRurYSMOQ+bYme6SnCj
kZ5bwIYmqGSStEJ9+mC0YnotzOK5a2CG81NqAH+EuEa3db2t5rzQKsTftVXAYi/jNMchAAWLVozP
dtQXEHMCdTfAWAAkLqEJsrA1PV4kPfjf310qH68UhOzg1yFfxb0AA5OZffzT+p2Tt6L3qnZJhgqL
T1/5ZHb9n+EEWR1fxPaS5VSBS8M28ex+KVpWdf/8Bv6u/8ZtCAgIb4GL1dU+otUCrEpqDaG7pRH5
8G4Ca984JUHfpvaRIoROk1vTbooFaJWShKbr9KuoBTo3FShv9nqw6vBjY4Hqrt32S9YQo05Zqpqg
b/rgFf56Bn99FHe4Tv/mUfA3VC9vmluSQ9CGcA330PefXAjauNPQPluCXSHOZU/XCALhAo78Lsg7
4xtLnfFSaUmK/fMnJmPz70MuHnEOpKtsoI6ozH144SlKDN8hZbokCAK9SEmvbCtnLuEjHkpo7nEw
4xBsQ5vsbCY13UHX8XonReVZQ31NdnM9Eg3m2iJUSzob30qYJKskxR47wiIU1d4wWwntLgBhlLpA
5SpiOllW4HEaDSYTofgbskSI4xv9AuXgaE1e+pvr+XgxdDOLqIwhUek6YqS9/clL7WOYaOECDT1z
VTohNCExLgPh8aWO/RxDBuSHVkq8dW3YsmOtb/u8H9eaAD88AQ4L88+hx90J8CVpymYHzBoEQvmo
+cNrKkZ1RyDe2Js+xkX9mHtEYVGph/J7/5tP/W85YJfwOOoP9qxGqxPrev91a3mK91Hi5EsxaOZD
/zhMxp+RZ2X3sYGlq5NHyaWIlJu2eGUxnhxloWsEF3Phazu7d7ubsvkzGfL4aqity2HQ8BaFlO7D
r6lG8Cxer6+c2UsU6R+4t0jROkUEAM1osBGdsDNB9tof9ewm0LUvWAyrDyT3CbKgdfAytjehy+RK
S/ELnXBeuo8z3A55usKKTZs/rZgvu+6EthZjqF9lNdaUhnrS1DdKlzBDz5onc6LooQjSbVGM93WW
HBulKwDfRMMnu+vWxdA7j1mffFEs5Saqg+5BkoI7/0984OvfRKB5zn+8M7kqT37SizyAkbD8mPYV
bmAGCjbhS9C1eMI4xrx5covwqUFDrpq3rNqM5qZTNqq5GRRAf9tJ2Rjcbhv8wufNIZyS7DLwp1BZ
15O7TZIdOkpZskNMgE1HHLAC4r0zp11Y71hRGM7OnZDV3NnxhePsuB97zs6PLxRnxxa6uyi5iHFx
wWxxlbqstXa5uxPurlahVuxadceqmQuTzalRod55NZjjnVLvHG/bpjvP2ypy0/Vt6G+7bt7qYtvK
rQu3bN600e0NQphsYFvQExqDTQP7khvNuitHfRkPqnerpc1jGCTZcarFqui2pdzyYsuGl0zJuexN
LUsbRWkwkkk7LMLIipada9bfxh1+wick03+/Dv8TvBU3pztR/Z//pf5aiLGKgrD5UP3P9q24+pq9
1f87H/Vj1Ptj/vNQkA3L/nHIZfRaFXXxZ/Nx1Lvz8urf393qa/P1XWWdN1Ez3rZvKE281W3ayPfA
/zGP/H/t/NebPMvDKN7+/ccrDh7NfLYAvfs/vnfNYv8zwvG/fz799775g/j3H8uv+ddvXz+Of/ta
N//+g/XJf9k6wskz2x2VduZuf/yrf5NdUpk7L6om/PcfrvFfCPS5rkneHR8sxED++FddtHOXqf2X
7fA8UFG+njusP/56J+++sPMX+C/sOm+KKG9qDn6PuMCnCwQOcHqb353Ne/pof1WU9sR0L3Nv3dhJ
p0/c1pW9rWcszoOhuKqUSizsOdx0bgsA24NhMZFMlD1yIGcp0BJ09cu6wFtAYmLwzusxAven60HN
8M79RYcw0moXV5VYGompHQKEuk6FrPZ2oeNIMvd86NaDiDC2qX8+t5fGgKpiLUKy9YQV2rkQfZYs
Ym9Qt7LaE6ne/PTNfv88f/78pJz++QktPz/D4lskWMek5m+3Lkv0TOXMybwllHSbjHkIgjDMMCFo
Ufyz8hreqRfA46cgO6MtIgx7llViRGtEP7RPvdN+VYpAQR6JTLeG2bdHJH8RmoKAVe27SESq9r6z
wFw6+A8sXFMxdxgyCLFQvaQ8CE+w2wVteUCunq+kmXdlXfbLwnEIh0S5QQ7y/bjJZFJl1AazfaOA
KRvY5R20xRz/QhFfFkIp15aexp/yNnqLsIZ9U8RjGHMzaTL03uI8Ge8rQ0wzHSz5zUPhA7WBD5Zr
GzjSrH+i66RKPsAWbCskAu4kza1bKo/NHGNmhtgd6rmQe6R14kWgjlDY597B0REe/zHuV23nYz1Q
Xgi6o9RUfKuYJz0ObuVf/qh1c01Jsm/SLUX2zbWsqseFaTa8rFDMe71VzdXoApgAMWbdezkKDd1g
vYKWycBrjg5wVc24NmMEfRpW+RgB+YN7DEYg+/X85gmkiXJRE286nItTY6ThFo+XgbKOfbuFOKwk
l2HvWGgfF99ytdduC9R4Fq3h4hvUufaaKVr42OlMQZta+G/hc5so6pvIWrGIcf95UM0Kyl6s+4cg
I3r1z78CKaH67lcAlNWCtKgiDYRkzUftfivyolhh0nFbq9B2iCQgNX1PXPM5jKfsNXbVL1Pbaw8W
/wdzvg5pjyzsH/5pQIwMC44piJnn/exLbETtJoTleh3PhQwTG2aDHlHiNmgA/NVWomZ2gWoZCMwE
n92sKIBoxqjXqIhuZMVQHJpM10/Vc6+Yew1tXNha29woCsooSnwXRSpmrK7uX2ShRa5wrsoOEJr2
ar6/r89tSl+8GE1ZHmST35B0cdFxgh5KmBS9mQNzN/Cc856vTjS2P+rn7qpu7sIccWA7bH5nLKZ9
WH4xY0Z7DoAX+DreG/DGD9Paqao0q5/K/t6xH50odeKVr8+JuFhg25O40VEWA99ffar/tGsPiKhg
pQas1rsxZWXA75JJxi+O47K+HwtkXBqlRXHlx5Bfn9+M8Vi1OPdS9suTc+fH//b0+rpC8nKRNBYr
U3v4VDcjiqWabxxb36tuMZDDIt0ar0U/VkgC0YQs0akptOIunFWKgAO6/TX05xo5e4bJJhy+r+Up
ZNP788ihrleezmNVhXkkzZnV0dZwlasmMcfbMtfdvRV2L7JmTzUpoSgPse5W+oVbxXh7DFZSY1vC
QvV0BJffRVX36OQlJNkXk2Y5Fwa5KmLQmbIFj71rYxdn+xqo8CrwUpQzGtJe2Rj6SMvAp1btOF3Z
bqBeh0alXpdGjHBEiBSDbDt3FDpS5TxbMQiaByP2MyymdDQQXu2TYzoy3z8X5zYWml+DLvc256Zf
DptPUgcDBA28d0lEVvw2zwMxNMt+kzIHAfpuhTBfu/Pa2+aiRU7F/Ns0BTq0iZxSKe5F3RvlS6kq
oLFrk6A/eSS5B3b056rsGJv2a0s6lGQZw2QRxRO+xOdjC8XNDikmveemD6eLdSWEn6shL672Nu5/
87nUAHp5HBTmQQlS/zIs889NrVgPrQIa04p6MpKj9dDNTWiVbewIlR7Z5Jl9vIi0cjjKKjEiZ1kp
fPWy6qaQ3cwWaYxaqewHNR/MCzJn6M7PZ+oQh0DCE9pMtnZ0IEtJmVn7aC7kniyU1jP3xJ6QRxzV
JAcpy+65R+7JNjnwfJw8DWYoKSiCH6c4H/fhNErklEjEkDr4cC5dnkEeB3aOuEI2kGB0wu4+zeFn
D5ZD3nOujcQb7LDVN7La9AlyxaW4lrUgbLv7Zn7QKmk4HFLc7u8bIIFQQGa8xNzrifK+a+wJbggp
UK0zvtZZAcQKiPIIyKdLx1XypOewf+UAWYggx7Z2LkKtJ6pXK59l+9hUHKTK0uxzNEHwjFydj5N7
8ji5B2znN89PJjUfr28DGyHmPAg1S4WKD7OdOGmbKrSN+n60JgcjeMW7bITA5bqfM08AB4Sv4pjy
o13uyUIdkMIXrpVvz23ncZ4IwXQpdnw657njPBg/NJRo0uogX/DcLl9xAv+yIiPDbWd+7Q/H+zoZ
MtyhT53n489vVmjIgib2+A/vblC87+9OnuB8rHyx+d3ZosUU/Mfrn99EF00CE632+7uTh57fBUjI
6UCEZCWbhlIhmoibWRp6Xy/iVHO+OsiOrYsU9g8h5OS+K7qXqRvdr2qKPUduK86N4SMW6Jp5u3Im
7PpspxqQnAkQk8vg/654mnvIChRFxLQdrXwFfHAvn4uePkYw2eaRzFCiYyvCdRkEzoUNoCl9km1K
hKypL9x6PYdkotcxUpu1k8FtE2FfKbezLvoaNDpOHaVV7uqgesGVMLuqiynD34pCVkd4KxelFt2e
m2R7M3jZVeOTv68RdpBNNkBAdSF3vRTlQA3wuax9OGVdl8ZlUK9l3/m051FB/xTGJWGwwYE0XFX9
JqjNEX2Ddrz0+TFdRgJ5F62DXVQWU4X34NyDweibOljT1ld61g91lIlhleioF2JEfyGHpE00XboO
osGrtB2hXurhAXwDUM7TaFNsCx8UbUxeHskzHTbjP09lCZy+z/uZDusumNbAsqxZqJ5V+vvwX0Yc
BGFkN3hSlK5fsNDs6ih6lEbsevVT5a8eKfBKJTG08FGdZXur8fuwIdHXNQQnQMxY1TaZtar1KCvQ
FUcz2TcT0J7lEN43jZ3LXlmzSi+8LzREnc8jkro7jZCdcliP490qs/XodA75CkVmLLIWeiyp0oFL
+YD1WNpu3ET8tRuWwTYyjOwiyzC9Xrju4Cw78hAXY+ebu84DItPFepsuC78jbQ3xZNfIeqdcxYjN
4TrUVwfDKoyVU6piEeSteOqF721HqyR65wTiibivs9QCK93LXnRF7kYl0tZ5XFnLfJZDdwqeaW5Y
wNnKNOdelEF24bVk/2Rvj3btndJeyj7Z4hVYyosixPXHbNx7N+L1AFiST26c9Br82MaolBIkT1Ht
lQqs7+JU15xf7MquCkT8Xu6NkVWlC1k/7QIPrPaePIvclWdNYLQtk3r0Vl2vZDsVwNKi1gvzppyL
MVH7K1FA4eo840YWWRaSDzOddZpiMyEiDMFxY0FNOI2KSw9NlQ0QzfhWS7QCzbF8eCxmvxheq33u
q/ZBAAJ7cx2MFxtmv47AtEdrce+xgxp9WjSV6zqoj2o14HVLjdBafZs7eiWbgh+jDE/UR4MDPzT9
ONDUGwMlwLG50py8W6todR4L3Y0vRzJfK6g03WetTS7tWre/JbZyFzdD9nQeWs5D85T5aoim8OfA
wCQUHNu3imlQnLvJlaFPN2IGGREWR7zEAnFdpc1XWTu310XedCuhLHp7ik5D1Un0A0KlHCrHmenw
5wAsaztgpE4aCEF9qNttsukKqJJ2bnrA+froEoROvOonnYl5OdveVM1zYfMztEa73edZFt15MQo0
oZV3L3ZYfVaIaD+khoOCW9HOskKN91QACJIDzufukOUBYmr+5tyl0uWLNsWvAImZYtPEZBEwJE6v
W3fmeVg8SZjray9k2BTNTF8yr4KEH/fewc1QmkgSfJDQm4+ucn8cUeuDyJlNQt8ncyH3ZJssOh4L
2eJXY4Y0adGT6q9xd9DXqpNb92k4hldlb932dWDfy6a60W6rLouulFi17lUtBd8TmfpaVks7D6+8
wbkNIabdI2cKT9j2r9w6UttFxWKtHFN9XyiBV6AXF2nHwai0oxN16E7M3VlmYGEiq7JbS43Wxt/m
e49sO3WfztHnfr3DeiB40YpmNfHeni0PSYsOSDgANW86VizuVglg1S9CQ9m6UqJvis9iyiqG9j5O
LX8bqeEs9qy3d62LhJAc8v5saq00l3WgTscgSWYvbav7UnssLEvkLkcjFNu0q2ft2PCFWcm4bKEm
XqrskXcjIVvNCZjYhZDdhsMn7C2U7YSeFyF8/Wg3HqLIRtMcR0NFK7NRgmVXTej7+NHOBxlySxgk
v22mLLiG+AkcpvreRFapvrGTS9k/RA33s7bfxZmVVYsQnxiCfLkNNow9WcCwQWkrQL5unPzvbbJD
VoFNv8It71HKguaStFkOIthAcX/mvxhzIcK05eE87yJ+CiFGjpRd50HyQD8ZiZElkfv9GDnQyvND
DQxitKxFbnbiJbbwkRKp7V6HKdSofkQtRBlhAUWKDbQWD8lvKUxIORbfvZ/HRrZWb9qkvM7DYj/k
cK5lwQ0YjvkwJiOS30Own3tlm+yN5t5Q9na5HexH2GenjjFDyS3rfUTaZA8mvKceK6r2ptrrW6se
yz1OreXeb4lML+UuS0fSZbJLFmqilOniNNQU38efu38afhoZKB56M60wefYiONzNUEQgQ8AzrbTZ
y2pSgLeIbFAHc6csKkDgW7fEbb6tQP9y9SlLI4zsa73muZqSSv+SgkMHqpY0RzfJo4cubS4BPyVf
jHKbDeg3cKeN9gj41o9glw+GptjPZu6iJRriwz1pkXGvN+W9bNdinslp0fboKXXxXVOqr9Y8XhXo
2Dmugnor0MqbYgDLpIvBfu57LJsR2s6vh9iNrzPusAume3ciLy7crvSPFm4PQEH1QwyY7OjPTU6h
+mgH/VWVe7ItMbe2l9WnUfJoOV4W51GQGO+SQK12st0DCnKws2mNreGwjOsqevFh1pRVWzxFrQ0t
2EQjzgbF9MkJAcpmFcB+Y2sbWUvI8ckvPf/Q5nY88NQJ1wBgtLWi2NYG+Z72WS82g2elX3V1SDZx
ZMYXzOKyTwmodijS2VfbJf6ODrCT9K+40fFGGs28G/oiPXpD96WrQuuOFZt1F4zICY4CZk6Foqkl
SrtaEDBQDhI1L4sg9GiUuzgZxOusZBLuzaD685ifBqIFyHB4z9UWW+XXOLTBPELB3LkqnhGLPAG6
FCFBtgiVsvAXZT7mN5236OwwqrG7YHRbOH+NnjpUd5Amd2b5fuEvjGvrKkLP6Io34S0TpiwrWdWc
qsC8cCRD0ar933qmuVuOqXA4YIZYXctjnUykKvPPd+ciCx5oC3mI6JijyZGnRm77xoLHt3fhk+q0
Oyd9VQklLKxhnG464pP7LFeMNc40wRfuisjxoNcvR/iOlR0SvzjitdDciU5YCxemHCBBPH6Bfyu3
obY0cktNlzwVWpicPb4Ac+evDhjnA2JtySNCJT/v7TJ7aLAddJrjNBn1pvSMeCGrskMWpZ+0x/M4
uZfOR2iA85mAOMgO/TiL7DhXe9c2moWsa1Zx0DQWi+fzncfJwxq9RaN2FJeVpd64gogg2US+ecfn
OjYKRKqkSgHAVOQmJ+4p1YQGqp3E8c7LKvfJ8pPPeOJ2N5qSRQ+BC5ZW85wnmO3q3m5qe+nMo9zS
qlYCF4wL2RuFzcEPE/OumgL9Fh29G7M2VIyqCI9ZPlFrknnfC9E13zSNyDEkcfvUrrodDys5Ls8V
hw9wHs0bJu5tlt9CZ2g2KiSATG/LbdhOccuKlRHThFXpBsfW70PkaQwDWlRcTgdsOFHGc4xnEeXm
IWw1ACaTSXzS1Cv7OKV6vxr6kOxIkJXE9Nz2JY54mMvewRhaQEPiuaj678eeTnfqlUe0hXutCCNG
gQjIvxbpyD9q0VLWZNF70bCXe3Fm96e9X7WFc68cMrF2Ib7LPWil6Q0skrmn4FefQbko6TrtY7ez
L9vK3sWI4B/NOFWPrhZ+svXA3MrauV2fOz+0VQGWA0Y0Y/rmXjm4M9vvex/a7LEaFpaDTvKHjvNr
nE9Q4BWLSjUSvnLwhxcfG1Fjw6pvQj+ueNil8bPqI45g6VN6mbWqetdr3mNphcnzWNod2h8dnhUB
HgQinZag0lIo8OaLVjN/Ylr6vSqsFKnTaqYogRE5DTHLHgMDc+YuWeb0f29LsCG6buZDkzRiTs3S
fWM7SConRdqcfidjVY6s0vic1BDhm9IHudVkynBTix6GSBr8pPwhD6268vuh8nfmK6aKSFywlwcV
ZYOUF76ky4JF6Tp27WYrnM54mrAU4SaLl7Hrt+JTW3+u5mZXyYxjBIFtDpMbT+eDZBU47IeDOE73
4GcnwURiVxq/uFoeRhddaX4bhB1uAq0lz3vqGcafzWFaCzKg7TVgxt93nAefDlZaUR5AJv51sOmJ
dQM3Y2lYOEIJyNDQbmvrIde0YuM1wHChRVoPwPbGC6CoYimrIgqNSydwv8ixiG0C2kz9haydBpCb
9bOovz2dDM2ChY0p1FFW/3+8VGssA7dBNtPJlVNRzu4Yp2oXXhWJZ1781PRjmKGUNXLrTYyE7l+H
yj052EqYb0IEO5w7Lem9IeuRiE8nPveeD33NwmxYijxrUU9XFX1hwJW5CkAwHh0yQtVkGVdt5gfG
Qu5Okzss+wKZMjnudEiSuB7ppmAp2+Q4WQRxYl7ZEZOhJKtbpL4517mjw47u/BpyLAx+3H3nYefX
kR1B0zwH2Ehc4X3skIC2huPpYtX/9NUk+qSUYXztdJ7M7RhPZMgJ5MNFW8tRPEx+dVBQxv1FEfRv
1cBMVoLGtNE0Lx1zeJL+EhJChlNNa1TxCU9W9fVLmxkpdkOAFv8PZd+1JLfOc/tEqlIOt+ocJ9iz
HW5UjsoSFUiFp/8XofGw3Z99XOeGJYAAqLG71SIBrIWXd/DZ4QxmR6KJQ7E9xVpmBWiiZSySKCBi
gdo+e09rlbn4irx9aCRmAL5NlCIfDdw2aJCHo+/l7rB21kVnau/BzoQHRTJ0B9bz/GXg4Cc0tLkA
O2uSvwi7dbeOAwyQIgGwiIc9HjrAOxs9phB1H9goaCibQhK1xGNXXvEP5Ip6FPGEU0X0wyOQH2fx
C0hHpBst5PJ0O7K2vrRuepy9IX600SAz9brxBOIR4ynzNBekh/lVlyrSR7xKjqYXF0hO/DLDw0Df
+bZfr0iXOxLgFD1j9VT769kDnBmTb0i6fPWZTPPEWBlcSMXRA3M24uw/mqOBnNAD4G1IBL9M94z8
3SnNff8y8SG4pBw0XEGY+fW8EpWBPT0IZFZoCbJeSMSdJLeinwMRR6bYo8z4R48AKkd/z5LgZNYz
QIsEfB7bcGwgE/x+MtsiCewW2dD+l8bAtbYdEeLnn39s7XTc1xXgCWtJjc2w9wcEAv8YaS768Y0G
AJeo6v7swh70za/2Sv+7fSPjCNkh3OP3+86e4r+tS/FRm/9qL+N7zMvXlo8T+bpsq3OSsQKF5nH9
kYHjZj0UwXjIJXDdiGx2NvrF+9JNx4cWHXgh6SMjn7ZZmaeo5oOXObMv3gBkLcFcEJH343GUamvA
cZU94YNLIoo0vXAcWIBtYs0/oMSRnBM0bQCEZGzxvMCSbBrbNV7w9e3kGP6ROOJpaFjtnvIOQBqS
Np4GDdhMc0iXw5R/Toas299PmPiP2MxGj/r23Hr1M8sRufwKe4IY/bwby5nZHvVM5QdHx0lNG/EU
/CF59QGbXeyA5vGlcDvgPxvsmdSmyLrjhOMKdC1M1YeyYDPYHAAmQTFw/IsyZIC+ojQHs22er3P7
e94Cu2vB9KLmSBrs0JOZEmPWUYVgh44UPFnVhtbbxlrb6K2Miqs3o5t2/ScHxnEa1bT2z6oTvRbi
B3FYuwPSM2lQgHC6sbAdQx4C5HtG6j0mpePhRT2KL2YLImipyrgPu7ibkPov0cRM4sTrIhxaHRvu
KdFCNAR6j2RN8YEW1aNe+5dOrUHhyS5GDfclFc1BqchBrpOiefq63N6yzgBwYXV7nsfR19W3V8Bs
PxUsaIFnPLfnSl5xvxBoCZZy4QJ8P8yQAtkDkOFJ2SgX0i3Gb2F4kgMBWmeLw008ZVc5ZXH0BXg1
knr2V2bXDms9At2XazB2inU7Rx3bHLMTDZUN3OpFFECkwOHRmyxtFnPyJCNbxhgrHdC1wt7f6cli
xhZk/Y9UERWC35Q9AYPAw1cFaA6O77iOf1+3nDpongzGMXp5LXvy6+yrM7ceXuuRBqDMQDqh/52h
TRwUGb9SAwEzguOkjf8pFV0x80eAT9CDUrtiwLaKIjoBjrIAQS1LzbIZ0Kp2nVdrKkQreeM/pmAw
ceehaFepW5dhhCr0EzJcfzbuAx8Q8NK4CNpb46o6oPxAP+AAEekLWStDQ9qY+RG/ma86KrNpUX51
RBluAv71oF1Kb5SOTGiCfMmOQv1Jp+LRGkOdoPCwqpM1GPrcE1hvVwTcA/ItHFwSfA/Jvu5XYOfr
WzSB4Rhzngp0q45Bt7jcWBf20M8hmQdV1W5wmoY+COATeZffV6DYi+PdCksIUhKSEPkhzIpcRKR/
NiP+1co02wOLSnfuBUAHcy+yrjTo7mxfQaaqbZGVRuJSThQmmEuXSz42iwdKBNEma/MaYLrofA7x
pU79nQxYsgYEYBQ/GJJ4p+IswVoAZ6XdajbaDkDsaOx1ZAs0DbXenJ2GtVeSyMLU7FeLRvZGCxys
3FkA+uAffRXWHbMBMqsO/o1dwBLZKO2UzUC//37P/pBmnHXeixtEP5zS6QVKmkbv1LDBStbVXA8h
M1wgGOeed2plbyhNc8DK4vxAWereKuqn4WQH6DYOaWKSs4tMjhRikXGEgqQGTrDQdC3XoanUrYQ4
qDWK3P45+Zxt50Y3X21oFlU0v9ZQ1nqC7EaLXpcKhyGo5cO51mECaOtURK/9ICVrX6/udJE29WHf
1vOGJsiuQpf4dhZ4CcDBl36K3gYTdT9sS7JAzTP6x2CjpunK1sxZWyUa0094WxUNamYGdKot10Au
vyQOQM8WZTCgJIK8yD4Z5gL9NP7aQx31pRgZYHAlVW5booAVQKD6uWx1631vpoexqvinGYmibWEB
EJzErOpA5+ODhCHRQDPWpmcc6jyO+lwCDwLtBZZsc5ib8tQDHABAJsgaA7WiwEjaehrQgwQcEPtV
cTNHBp30dZjZhw5aCddm0OZA6JaxaA1kvBFKyWopuiIbmiXxJmKHLJSD7lJ0m2OBv9opt7s1aIJ0
y59AEUgZsxwJX6/7SdIyS5fLn3ajWAy8qFyBaToCgwlfc7f3vmSCsbWIyvZszjj+s03QnqLF2vuC
bMUXk5lguyir5ti5AOXC1rIEQn/S7rQx/+ry0j8kelI9akA+RRVrXYMAzQYwvtSpCV5UX7Mk8hbb
EjBPj74XA6lU9wD6KbuOyJYmZNygdsBFO/kRStl77wn9ld4T/pwDWt+1C0lAZusfG+AndI4D5h6c
LooTyBQ+kn0mnQIcpKHw1+1W5EATLMIbgIsU/EbFtUTVIwdeDQcBlP8HI6tWFjPBJ9d3aF3tuYUu
n/mzIVVKjyOc8kZsdCtZoUsVpFdvdmQ8AJUUpZkyVJYjme95KGSQJsqOJmswNm/EMOExu25/5qie
RA7X4QCUAbRu4nf+M+hf4n3a4sCppFlsRx6rIBsuvmv7z6g6dA4mDyYcScKYBjBDxWHlo46JxGge
cfgp+m/kUAex/yxr4EMvtbsDWQTIyVwyS1xUjG4OTLxOos9J8xA3nezuEXnrlbKwq9hfY1uYbS2E
A3/UuUwAJlFYUX/sUnxxQyXTlRr+YUPTZL3EUfJdCCXS1V/tDKv4aBQC6Ptvd6hcWdu/3vWspV+1
FkVGaM8GtIAcNAM4QqMdFyIkedT6D6BDtnZ3JnHb5zgVlqhD3ax1h0yAKvItigp1p9PzqVnZE9cB
PfDbkkpUvnbzcTCxX6ZVlHpZmmR8fwH+3lqvN6sMc413K1+v0cClgZlg0nK0QQrXfEltwO+R2Njc
wGkBSqXKLCoeWj4XD7aleWfe1muSSN80hXP816vt75jt+KlG4szw0I6HZmHX8vw7mF7U1tg46WTT
C2BJ/QNAOh7a0jE/ebiblSir+gkAzwJocR1w0j0rQ9OmrssvzfjeRzI9xGbT+pZY/Ypltv3TLmwA
In4rC1QG24Ca7wr3GKVleUpygazOFCNPTJekJLM7URMcz3pS0rTyJp2WIQ4isyCdVx2PxaqRJVA0
iBwNS2uPSqA0gL9vYx+8Eg0fv6IKDK/XNKPMGdko5WTPT3Uh9B2ZoJgXgD5Gi1wi+vkTpy+B3SZP
n+U5NB1hS73ZmqB6kSoa6Bj7zV6p6OpNT3EoxJtexanojHzq+3eZXJMsyJa8pB65b+CgZkBhM10N
5cw1SFBp0KpfV3e6LAVkR5gXGsapTGBuW8gjArUaLcJSmWuujyk2v0b6s7zYUmyKQvZ+IIKDjTed
2/Bvt0Qmy5JSF5QM3BVjANyJuE5PA0jGl4FXU13jjAcymhR+Xar5Kqi+9GLIt0rVp6gYvAtDs3c6
TkFTNNr+45sTUB/Fb7tCD+CaFrr8UEgIHGPzrpa3bA2bJ7MVv7ily6fo/TSbKGxzi46vu1qvL33b
1BchxAuPJoaS5qrIgcUEXd4Pw65ug29z1zSvxlEOyjq88o0vGmtBWyYDJF7iI/OD3iHRRUBQL1B4
uCqwB962aAC/lnkXXZm8YkZa7BMka8KuZjAkJU17QP4UczBdSLoPQ3aLCzrJC4Biwtywx/zYAGmN
4GaiTrcuYDKO51CzvuW5AagipSITH2nJHfCDk7CZa/tCOuVLurjLvTBjeESqiSUoyWX1vfaT6byo
aoADgajPdV+j4h0UPApRCTKBwAXzjI7sRABIs4dBs9m6b4r54xhFj804RD8M8KahGm/6UunIV5no
z3lquzTazUDpAYFC+uqUp/P80Yz8x94yvuWFlR8smWpE+UJk6PU55khBkgbI40gv0qWfzNW6jDWk
n6Ut2Qxa4p61UaYvhe/jHa9K2rUAAh0LbUk7GGU5CFro0nyjIdQKZNfudCgc2rixXh1ocu697kRX
SyyS/+fyzpQiery5dtak725c1FLNFMfhGItmV+gFQyGjCy5jjgwECuHxCx0JdsUrKOBh+6QxQ7vU
BXhG7MIIyZzm8bcBMrsfcXAZe099rLUHHEDleljhwPhqxo67xtmMhbZ29JYDq0UDnhHqfhYxTovk
2rngTgWe5ImkxVnrAUcOmOHlAH/gNrCGcNgAqlIGbMF0airgBsdNE29KER8qbOnQ79PLA4EWoLuL
HI/Y8Wcu+HXNrBwSgO79kgcjBzytDuLSWIyfs7Fon1OgOJx1pLJW6GuYPg999xnFtu2zYIV5zg38
J+tePH2uIn5jj93Jjb0+Nz/GWEtAMqrjFNG1GryaOB6Keez0Mnn8daiiugHVpZQHbfCAHmLOi3hn
qETT69m6a5GiIzc1kTODDSHJYw+wZpyGgY2clDfL0Lw+Ahediz7aqltRgZQO55wo/7NfolkvQcPa
to+xZrZ4y8/rQwBgCNA2pN2io9m0KK5RAIQ67s48QANwAXLGHLkwstP0oAdlvXdggN5/WEz6IMd/
+GROG4ocRQjf6yDkRjfMLjYyb+9UmrEB07UDNBJgpgSd9RFNyfpzVFoCOVWA1MS2teg13Z+f4wp6
Ze/BPjGgJ3uO7+kK5ZQNs7trpbnRf3W+D1Do8WHOB3zC0kIPG5mxRbMJA0dpnO1MtwELA952QuD8
929OZOXG7qtT5fTWnmlmv0eSPZw7O8M23nYemJX6n2bd7la1F0RPeTO7W11vJ/zcxaiNsHITbEJa
+dwEOlv1UeR/iprx4Gg9yi1r13kX1/HnAU8PFFpBVZQ4AkHqPQYyM0R0iFUPTZaeisTV1i6wGXdo
cWwvJXCjL6K3xNabJK5LqqViTUonA2i2NTTG3oySr7PP/UM5Md8PafOXyc2f2iguu0Vs/shObQrJ
thmjW1ualZtK+20DurhbKOonW9qPquBvm1U8A7G+9mYHBCPIb/Fok0rb0Lt4ZNE2Pl/1rKw2uVfi
ES2H2HALXB3aaXjV2G6NZ/CcZ3hadxHTVxr+rdbKo2I+5pX8twgU0Y1wkIJ/ebxqYatbfous4QV0
j+NJtREqleHiWSRFz7GG09KKKEWA/ow3IvlrtmxU/JuvYaBlzCr6HHm4ugYkhVeIy6Cj5PatS9VA
ggcsaoGxovZTmkApMuiBXWQqSEdDVvjbckRWeFH9CqSc/hpoZKivAhzTD2QYQXKS5N4Vh9o4KAsy
/3MKIjXd4O73oOt/VnyIXywUeQGDNzMW0yTJb0w19DSTKZhBb02LiXvXDlVda95Md1HJFMCHI8gv
cANpmrZ7/AYMK7VRmMskDcsOZNC0RcjRneOtaGdws3u42Wz8+ZLi1QwfcRVq2ZbQNoXileqy61JQ
STA86BwT/65RPaNEc3Te0YD38v84KvPxZlc470rfBWi6hdQyTZaVa12dxLixn7P2v4Cl3SU7+Adb
tlLkLZLOlt4/mgCYwdbwA7LBDJzNXn6NfBzzk5HfFeW+9+x8k8hujHaw4rXDhQ8WLEnx41YvhY4T
msSp/Ze5+Eg+8zC+huCawQ8deo12fWzuPGuwf/ZBv8dR4/gFxd/xKkgL+7mrxbQ1yx7ESaz1cSY/
8q1e1dqz1nVROHPP+dLCPfjlHiXZdO9u+bOxrXgA1FOcX+TxEB0Nowl8VNr5gFWPgAU151X1uCjf
bNAUWz66Bcocya5rOQdpQch6IA3FaO3Gp/c6egbqZiCVujVfB2Z/tBIdfd5yTkqLZdkvcyRZJtLh
sZk8ANt0dV8EOcZ+iWSY5HRH5SPVMioTUxTV2ce7QIMj/KWckszIgiZ13VqlQONC7TgOwtuV1+PH
B8UHaO5HETnYyw0T4GwCZUJ4z3SdOPpRtN8kNNL3Av1oqLMV7TsBMC9Q3KHanNtafSkCYJuijuPG
h/Vfi6bLv2fSh4saOdqGA2oDj/1kfmwBFrMJ7KTaFvLTN7ggRsXj/4OfO/Y7UuEMFDVRfXAd5Cc2
raICRSv1q30fgSdV2qeogV8P0WxuLB0VwlqTvx/k5wqwCfGRNwzYXfJTF5iiQpOFlwLJH7Ng367C
ILe1C83y4buDjumXtxCkdbBVP+JNI1qRj9F61SYZO6QSq/qdGH3tMHDHwoZJWJcKqaD1kKMgmo8B
9gGkpGljzOxLhx4HNLB4e9KTiiZpKI3IPzYol7vTK9vUHNx1b1bzSq24rEOyjI6GEW8vbED9ANaq
ea93/irHoU0Syqu4zev7K03XX3VIur9e6Ra6TfjAP6O4oTsZckBuozuBoQIbApKXS9IOQoOWLjU2
rJxaNw4k0aBC/NmFjHRQ6pyKtABdYQN2E+DHdg/4Y7uHxuXBDjBXbYhUePcgsLV4oCs1QXbkoSZE
Wb96qFAokA52NKGM79ZQxioULa7WtYwqAwuM3Z0mY2PKb2/Bgao73AqApjLxuvXSpynNGPSVB1TE
C3xmKdRSgI+akT7gog5b9AjMeOPuB+sYSPjZYnbqa+SCm3zqp0dCiFF6uhpF8L3qmDjk2KODqE3B
0wigIgKs2Ab/KOuqUMHQ3NuQfDc98fbZrg3DTr7VI4CnEvAqgEfh1zCN+Xx0hu7Igm7cocq1ByGD
nCW7RTZT89WFrNX0XRiy+3OI0Z55GSp3MiUxF00KBFPOd4ETA/4USaidJEJ46gDG+eSb+bVmenYh
KRmN7rHjVUgGwCTRnlAE/z1Gw1LxJTPTKx4cHU5h8Ykj0A6C6qgzEwCK6WjtaULBd6iJWitQ3kwu
Hho+F+txGFApqpQsssGDID++KraVp49g98JDrwWxKsoz57CX9FvEwWXFdnmI3BllWrV3IT1qH5BU
Jpnpbh7qLG92ZHwzDVqpxY90DChrfjV8Bljn1slY8LFELfNG6NySVYPmo94Ce4RK133X3JbM828s
nLT7hwXFsApAkqQj3jJbQEWgECY5ZkHlH20HVIYCxOTL1cyjEUitbzJNk+GdLgLS3ivvOtmYMg5d
xbWcIXm5JC06i4Bj3ifgaVPLEnf7jfy27I1O8bvfLHlzmzfL0UJqoDuOGqDOFwX7QHpxt+KilMve
RNTbjdaj8jXnvEZj4JA36J1P2RgGmiuOTeBtSRdNLkORMgcle+R6ofCqaTV4k3FxJIIAc0C8XvIM
ILcgNSA9l5MDDgSmMB0idCE5zjHJM6TvyXi5jEvfAUiS4YV3sUikASA0eHFHhmKjdBSBFrYqbQU4
i/LgzBwMDn7B3SMNfJ7EZizzBCWNFjCgzFLYK7pUNjkqh4w9KS1pdCPXvi+pFtBKjv9HGXSJL1Ls
DUHW1BZPXuu2x66yW2CZYIhKYIwbuXcmVeV07RNg88+8596ZJNJLq+5/VeQ4GxmaUKWjtFKOb+EX
FTqRDkDDxdFIburXPDLFCq9HYsPm2LjqHno3QzRmGlcGTk4dQNqzXehmWMlZPwcvHPDKstVISnKh
MH5bPscgtTqQ6xJlNsrhYATde/JdwpCxjo03GuDyenuzHPrB3AtqTBcVuVB4DsTYDXcqfdUYMxCe
asvZWzh6PPaafNfqxVQgP+oJdtTlsMiWsH9d0hTJ5EUiDaiVKFGvMUxo+8L/nUf//y1qr6owt2Z7
7YGXZvm/n9oYymXq1uz2mmLQMJD14qPjO7B8nNQ86W6WJBlQ1ROgwMC1S0XvNLhALzp7YCwjKaZ2
IwCkP5mlj9cWKqSvgAIA4gUAeAfUo2JMVnkO4LK0rKALoziLAq9rOtqbUVLraY9lW8ZPQKeKtm4+
ACBZ6miwBQpjjSb7SVItzTQ8PC8FjhvJSZma9ufKa+wHZdlX8bPllOZJWTZabIaRX7E9mdGEju/D
mu6F4tPEnJTaX++lTQU4Gad2Xu6jM4s4Xu4Z92Ab8XiOSt/a62DzqwDDEbtHjn5ke2XHtnN05TC7
EaboMnAdBvoBichy40BTi1yhBRXlmeUH0k0UdJm5D7XMkVYNN0vR+sut0F2R0c2idBNt2+ar0cs/
dFFSrY0xbT71Ezo7IjxsHmK9xi9+H7yQvmjEvOFzYO27WWefqurn2LD5Q9y07jGIqwpQpPAW0ttx
21dvw9ReyHzojBnvdM/GFFWr3tXSBg3Y/XBq6VIHrS2ORCCzHIcjpegxP0mlmgkK29yVk369cQEZ
nBGtlM299xKoCJIf+IEugFVFJy9YZplQsjulLZ4FckW17NuKN3cKlosOLOsGQ1bMQt5B9lEAfk32
TDbYzCNJtyNd1YG7WZmQqAZlwpoGvkq+s2mAXQhqogxH2TIgDYHO0f6xjLSCmlJxHOCbbLI4AQp1
i7p5VPUgiZRUJvpGgy7RUOk7R+vRsjKQvMl5yzCyBzcAuZoPrxD0CbGG5insGE28AJpJi1kW5w9d
5oLrtxITOC2Ayrg4F6hxDtDYd6iKntVID3jI1NnopDoBmYivXQ1tEIsSHXswECAdBsQzGS8uy6g7
vEy2iyWISNKTng/frdL0N/mIk04algiLzf96LREWPUUQ7joXvnG8Xf7WebmJ5YbojnNsL9azls9o
AerxhNsGszM+zpoH2usZyYIUrKCbqMs/iSziR5qkIcpGezO2bbb2HQ29em1ZV7KrARTuE9oypYc3
9Cn+TQt0f270vENep8/KTZyjbXge7PZMg49T9bPs5Dw3rY9KXLpcZqS11hZoMh7Sob/xoWmjF6jh
XdylZdLB8s+BZHTyWYLrQbHcBSBHALmbxUJ7lwLyGaeiKFJEVaB99eRAIjAIty4yECjMQ0EjqWgA
hGO55UOWrJQtTZBdx9wtdv72CR0sPwJ/jtC7i/dv4Ed5F7py3QaUzP5Yb9WESe/uZsOGo5mBx5ze
0zv5Kr9ckg9Y5estKRs5M/rlvtHSQXvXjVl2aQ0gDcqaill3jacqTpBS0K0XMWbGk9mke8J0idBH
92RDIuiWOIMk55Tfm+Wbn186J3S+bkqNpUjGoBr7SIPj89ersQQKl9KxREJxkZJsuJcbmw5JqpXp
WYDp1YGecKkidERi/4A9GSRStXP/eqV0eOZ9ALh6BprBpLuQxZ0ZrxpzjaLgEf1G8L9ZYmb1x7ZG
f5wRtr39DPTwOARsS/A+NbQJh03lfLRbIGmMgLnD75SlfbZ0ILXLo11lW7RANNMlewTZVsYAYDnv
VKaiA+51ph0F4/omiir2yR8stI4BAhIgnyAF+39Z1P4UhEAR+HsMZZH2Ll7CCQluQIcFIF41E/9y
KTI4EsyTxBh7VHDFCPOFF8y6n+11HJkp41aKyphmlUiR24FZL66Ojhrlm3+fg9Lcqq8BfdrRhdfh
p79cvh53XyAnBZhc2tTV7u4b1KVJf7TKHIRnY3ZFxaUr+xXiMvtq5WW/16mVQYql1/f7xA3QZOFM
gMuQs68YvLKdQZo0sn3hTkduDnGfDyUYkd1K67cEqjDhdHJrRTMoqQ30VR35hC5DnQGNZsFhKIDE
6HfBO5xHglx1zN09ZcBQPfQ+MD3/scuy+H3moOlXps9akO+crBllQiT+zWnUYmeDg7AUjwJRvfNw
gE5HNo2ZVe86sCAiG4Ie71qghstwtGQ1uKCgz+xUu5STHV0AwiZp+4yx3xv68Il0NCiTQhqPk9jm
wslPi4OycxhoxJ0GZGJKp3z1cooO+uidF7fZ0opDVwYPFpq/zilz4zNP++RM4qIrkMjsbb0L8VN6
O0GzyvhPvqgleaq1yt791ZW81GIUDoXi/m60+OMfQ8qbILM/ueaOhyN0PHk2albdota73drVawAc
Np29tlwQt+ryKWo7o73m3Ae9qhRplkRDgl4pkWaV8f+Xb1Gl7rHUih+V5eXdjwrc1MdybAGurxUt
KsdmZ3+j69BiifJG/BTMyEHU1lEI9KeCSEK6JSmLVxMaIVaAYOrnTxPOCeY0u0SxZ47r3sJrVIlK
9W2lC/2SuSheA61AoV9I9nOgBdk4dSGVN3jzoiexDAqcMTiLOQ+AVLJc0uRceMPBqt3LnzwpUJuC
DFviJYUpAB9XidW7a+qVv2mjp/Z4NagWfNZNABk1OHqiUsDI/slkCZOMo3moGpw6mON8AR8x8u8o
NV7nXZs8ZN74jKLc5FjNQ4mjE6mbc2CRBG7MNq1mJA+ko6EWjrvzC63GJvzNWrPwT5IInCAWkRvv
c1s8x7xNjsqNovid56xqs2SbrhLGWuAgBcXOXvmeTd475MLSK0noGReAkEIpM4m1W9sHfOli8Kbz
8r09Wv1TKcTa8DmowvwOCfDfXcEr2+7IVvD41hX9jpxcafJt5anVkqs/VNV7nIPx9Z27jh+7ZWVL
urcjuvnfVg54421zrfws/Hw60WCn/PWKxNr0xtOdjkRjNL85s822f3WNIybLut4iq/BtlDb/qFWz
7kvVfB3o8uAVCQId+Kr/C3U3p8x0Umx+XuYmCdaArLYOSRyhk+oXEo+BJ+yCyUO6uJoXi5SgdpQd
/VLQLN4kTgsED+nIJJWIPcJrrIMs1ZlFPeAdmCf4S2n6xpwsA5yrbGSpwUqFUHFI1/hxsbEyUEbc
TSyxVIT7P0DeCbmQCfZJrxH+tBKZqEXIracMaIyfTuDAghdyinBeZl2CTDefPDmA3jw6GIBPChnv
3qeNK9sMc1R5OECUxq9cjdbUB5JqI+BnYOu8A+gaUvU8cUDc4RQlsCZ/ORRYLnQyK9qTB038JQgZ
NK3m7/FgH3aoKhO7sdN46MiNG+hBsmVo4sIHaK2z837Xk5klG5oEanCUfRo1+UOFnuVwzmxQaLwF
Igf0xVdroNV7axWOJtT6Fki7VhnoArY0QXaegQYfeRNizoUNpC65CS3xLl3IxclOLaQWB8BBquEV
BJhWtKayoSvXRsEhkhWgFJJ/G8oPs+OM7fLO9B2wO5XgGDoOYJwHUQv9rEgZOV7zSOJoOBM4KuUv
yujP1QGdf2Gvmy76VmkkI2VuuNO8SiYAuU3g2TzFFfjMW914JKnEthnHrHIiBdlUG9IlDWi7s/aA
zTvcTIDPJzopk6xKohPpcnIe0sg8TAB/GWRAZVdEMZCCSL53AYKYfcx4it8luCxhFkO5VDF4KA5S
Ml21g+mdvJs1gHg7pevZjMd12k04qqQqGjHFPBzB4I3X3l91NzgVqQOcW03DYcrmQ6L1InsHJBEe
xn0Sb0VeALSFzKmOBhUcOJdFj7Q1uha7joBf9H0tBnOihCMvABNh2L0GEHKw0J01C4+aNV0uWkMT
1467bO+2c3WeSlEB/lVd1k3bb3H6/1uQVkYiIwpEV0qH3rErGDZBa/ZmdhPWtuIY2+23eyPn0m0e
/dmND0ECRCTUM6Aatkr1+FI5pxtVCsKiS8Qa6wLmx3JbxMwIqzE2pzV50DCYbgGE16LYkaGR2+4m
7oET5bXcAixMbp0zvLEsV4Cue440Xu6VKo9QnwkC9KoHKdon37c2upb7ON0H1PIw4Ui1NIoyJHGe
B/9Jt9FSNs1BtSYdDeBvGlcRWJV3SudX3ecmT9qTLTRAgU4iDXV/6h7JAty77oV5zkHZ896pD8Y8
DstaNOEMvYmjCGav1T3hZDwHA0YS78kkdoEmHsX2mbioy1nj+8z19yTVkqjaGUeLhURXrVVTv3BW
07RFM3Q5uZnNQrokI7+2UH6AlMlG8VzThBLvQ5BMw82y+FT0YLot8VGVd0HTQKdN/vFLjBbI36EN
fMN03EAHMV3gB5KJ5a5ofHSQaGJmY77jwDECuav+KMQUfccGa582MVDWxYxDZTQbpyjtP8Rmpmfh
yK+eZ9VpmDfVGhRl0U830w+l35rfWWU+AX9z+Gq14qthm+wKFJkf9dBXVx3gS9iORzkKUkQMOF10
Y/u5qJ6RLK2e24jNYdCA8lfXy/qZJvi4S9CA/bQIKEY5mj6OtJWTC6LBdcqKepujBDoEzxzIpbkZ
PbV28wVsY+xkDih+WuXxPsY7x9MyZ7rdOdMmMJOyK1AsU4AVwsUQOorgQc68Yu7sZavEc7SViHpz
2ztN9ISDRu2pKesvrlc0p6Ftq60+sHadSt//jY/Uw/Oytm96r3Fd811jzt4juajwtDqtIe+6GgAB
DiY8o8m2VZQ5eHeJHJmRcC1grum2QAO3l7zU3O7WXdpHu8SoARIcT9W2tZASJDEvRr4f/ChZTwBo
fhkbC9CRYEXFRhvGMcc7qD5rHzVdSmMhnoBxvqU5Gvxrr1v+e7qOGgCi1+WRj+yUTsO4A/icfezl
4DQ1sAbnAm/LTov/TF7i2U8zdTuD1xdJCczng2j1Pc2hFNY5mqzs/A2ZLZf5LL6gBjvYLPEWy1+r
Kb+bJX3dBFfoYk5qVJkX//pmmMT08ns/BXgrAsnIC/AUdFTcfTUSN9I7FD71/xkCueFB5P4JeEof
0BEU75ICLxKRCZCzr5Mxurs4TR79zgQtH4hjN6mtg+EXTQag3xwvJIHnG+3OPV77QNI77knnSwvU
FC8WxIULzGmgNHTJtI8SvT699vdPKzBf+Neo8X52AEr8AIh6a1922CSTiOPPbq3ZvDkA9guFd/mA
AvLceDBy3/mv8VekBas2eM1NY4mQ64a198A/vKZJiuDPJQi3GdB0OpSjLocwIsK5dJOV3mo5oyG5
NIS3vP9yU1Iy8djagJyQh52EzQNE9qm0tOGDlTaAgE44yCbAcf+ELpNXi9JAB5Zlpk9Wpx+5hMSy
J7zfm6z5abIM3BL4iKxZDJwgLZJQgw4I5VZOIHuVJabWKAdWgTSYZf29h1niZXYhg5n7oNlplaE9
iEBjZz0vD22rRQ80kL4HjB1AKzUd6QhMTKwBlam8iuQHNavjs9L7KCo54sfuoy6tuADrsp+VJbq6
mgKsp5m7qkyvebbyvHnWc6dHJkJ3DijgAHt3OoVmVBvXqdDKR7QgeKi0y/guqgwUHZZN9YgKPSA3
usmZLJS+z0cvjK2G/x9nX9Ycqa50+4uIQIAAvVLz5Cq73b3b/UL0yDyK+dffpcRtqr37nO/EfVFI
makUZVcBUmautSOztB1MQIdy0O4gZ2wdSwMQO0WZnvMmzAH4LOzPdd8cOuHGP0YAM3rj1ETPwCSe
do2lAIWiWDziboAzR2WSiHgFPmb5lbwZmRQX2xjTM7AV8k2uvJXwlgCu6ocpBTAYijB6TrkGlNCs
+sFM+aXT8vQ6TBP7FOErkkWZBqJeM3iemLUq2ox9CsTZkAO2Xg5y7qMR30DV9KrJQWB/riLUTNBo
yN0HbXJfLRIQp6Igt033sxb566YXBDi2AwMiTj3eXEVa+IwMC/dI4BUGwk/6ANzYBcqijDpwZyS1
CehSO9A8IDWiCo+n44pFiRprvMDbnH+eh29uhLScyyzz09r1Wpubu8Vtnfs4yLW1nQE81cfARy49
kiD0r1GSbx0NxFpTGD/mXTV+ln1crauuCa4NiAEOQMYXCmPh/SSQBPk/7TB9bKwR9Qo1uDl38Zj/
kqVZHwjfNeiA8wQyhAXKdQAv6H6QuKlELU6HVw6+c16CVz58IdOtyFPrin+QdZV5np7AHvQA7Bzr
WknbnOUDkIG3jQG64EVBWoArAfEz9bU7J6RoGr4fAaxzXpwj74WfEU7cksHiqK8AUad1gwEeot8X
QiassBhwKwdn807hs+bJBSQWfnq/LxP3s+GBu1/f+dZD3L7iCAVmQdkAZJTUYd0Oa6D7qIKb3/Pp
40+V+7M26/TwTq7He0QTsT99My+1KD0ymX1aROShSu1+EziuuPtDkaKzgR3RWZW9W2bMH9Lt1lHa
V5flMwK32TiBhPtEMxe5WQc60pOD9M45+UDxerqqCjm9/y9MmX5yy4yB1+n3XzYTKnZT1OvlLwWw
0XhbpaCDQs2hcXF98VVv8aqS1SFoR0gW9gzd+jMSOfsLSfpQGpfZgoMfb4/6vc8kw17LuBg4EB3X
E3ir1gbvovU8nyaS/j8utLjwP9JiJJivQV0c9WjB2nQ+Lw6Hsu3xOhTitifK5FKBdL33cvYpFCBA
JZGJjMhoN3YAayzt5pIguNWs4yhILlkXYlNgcLBZgD0MhBmLivTUOPide3XC9Q1HROd15qLunOCE
9PHhMK+MnSCwoEhtsszEU0zOo9QXK0RXfoLRPd3RTZ8eBNPgbhiCLtdWPQfyDrRg1q2qp+pYVuVL
nGjNLRbFa6Pz6Za7ZYNo5W/50JkJCqYcnI6QmVKkQjOvGZBKlaQPkKM/qsYvQWMgIqS3LApaqeD1
y7IITVArtcGEld4WD4RAOataibyRIqwdQG6CHdILAb1hi2J6SiMxPiEzadiYflDg74p9IcmCcDgI
7CYeaJTjkOII6JPMoyE1Q8AzvB611Z5mgd+sfyydx8UAWR7BDhgZwXqRIY72D2uj4kwirUaVXFYk
zzSiCyojgPdhV4DES3Vp1MQgkR9zld6jRB3nxh7ZikifUUOa1VfIJhZ5mB1JlvhOcB2MfkcjapbP
uHxupxsPUdrdf8YMe+K7z+hzPVuZglV7mqVl1fCIm/aycMmMYKclYXj3GYdYv/uMRmgZ56o7APe9
ctpTXXznzgfbQCKCr6CbkeiEY5266Px5bLupDyMM62SYonVWPDPTDk8oysEZzWxNE1v42xum5MmF
s+lZIgw2YuN9CxWrUYPfGXLwkU1KQ2FP+jXVon2mGJB8xZuEp+HgMZOXRxoK7F8OaWNbHkLRolzp
mbNhZVLetADudCDJo4DOAAynmkvu3DLZk5JWIHdt93pBssdBP9WWBzayb50wDXZUYD6Xn0dvwn5E
peWGBSAeJqMZwjVpeeUVcwkC60ZUyT/0rhXucgeMLU7ei0OjN3sZdjgmUSJqEhaFd0Myc1HK8E6e
vk2gWeADgzdR3ZkBdj7uQScPd7RE0l4QWtTGHhicEfh8XDc+EnpWEevT3rLLbkVDMM+xJ3whA8Xp
SBKgoYHlvdLjI3ATAaAlQM/1zj7Kn8iUmsgqUVut/P/N3q969gR7S4Fxzf5D0LTQ9bh2GJ/dOH5q
Y8vHRi5lfGVbJUonUKLpIGvsro+sB/9ITa+ME96OXhW10/re6N/9PAy1edq9bnE2LxTqDhaNqQVM
1Tc8BlGM44A3CoxbxoknyPYxZGjMjf7WIxlpye7d0BRF5cUmQwa+mvE3O1L89zWAv/Q0Vkmzo2Ul
H63Ko2n/w2WQXQnGZJmWxmH5GH9b8W8yWqLRkYzUxMf/4UMsJnWZ4tcwf+TYnPapwOnY//23DIJi
a+hNdZgUoBVTjVRAWIHa6CIH4dj45rgnESnfmZFCEmTVMjfy3WqH8trnWfvmbvFCPVpiMVnc+7Fo
vLw25GbWkvv/Ppl8WTpywPTsulzJu6tdlqCehfqK9ThJdxuxEKzeLhAMFJYpyoqrk8HKH3fApUaH
gk5ggG0XmdkEuwTn8H+bVFSZttJ47HgpSL8uuWosrvWXogFaJrNAD6FGKJccLkY/Wf3atOS+N6aP
QDGIb7FexDcAYJVZX+EANakeE9C93iIkfqoBicuxTx+rU/1mQtKmX4nCFDeyA1duteUdnk2W2dqI
gFkTmNhxJ6QmUb3AqEAa/Dd1Zdi4v9Xq7unEZrwFQDTwee3I3boyG/6ZQnlgTsG+NfEIgGts4a7T
GGsnGRZ83ci8/NakHhn0OtAsc+E2YCUy6ytyfZCGpHH922iDXYtV2ecSz0tgjfHmMGR+9gHlTr9o
ZpRk31LD5x9wmBYcaO1cs3pa2zbNf62dDxFfo0huWXuq9Ne1gYZdXyXCeCvWyOjqOEg9DmoAOuO0
/CuooxGvqZvumlZVcrRYjnp1mRfPdm8kXpCgfpT1xmyLSmwTgJrRq63m8HrV6f4TZSH4HQDfpihx
9jRMcfS1LgKJ2vKpAUat0i7DUYaId7wZL3ORIdY9NIPmA2W/KNZS5MGXQQeYhGsagLy00wfJUtcj
uQnASE/mev3gum732GnZ90rZ43YOQi8gN5+w788+AlYDhxKQV6JxN10c8n2Kk9UXhI1IbIFsaYdQ
AChWbRTWAZWlWsWTxR8EavHXVoEtlhu1/EHmfW56SAerLwUSGuYhaVJlbZmo4AATsIbwuzIkTYuy
u1Mu2JEckt2s9S1AsfnMZDvA/pcu8NMdkNwb4dfZV50DYni06+eqMUC8GGDbN5QsOJUrl+HIpW2i
5ok1Ed93shQeDakBdoYPjurE2Au9stZZ7BjrRoTGQXbhuKJ/TAFk3UOrhpQtsgzp/0TDJsjujQcf
0NnLXNIuxuSKtKDjNg7/w1wZpOu+C61HAxGkfc/deIcjJfm5G/x1Br6Nr6g9TtY8HPTzFBY4PgKu
K0KWUGi8/McZbPFh4Kl1KAG8sjHSwvkSjciJg77owfbtp30AJrs8e4oHc1NEwQPQdsYvOnfwMj5K
E0hqRvLo5BJ48ArsoMiTHPRr0avCSBF+IUUTBPk8ww1wCmWiJgHEI2ZphkA/1k3Qu4Aal3rUGE09
rMumAAftmwKMh/+ym42T4VdUMTF7IrO/+ZxtxSkSQ3gmK18WiLqSfGmA76HtALDwbEWiQRogKN8s
5KQ4qMfqgWfps33eIMvH05NWXKNizDa8r8t1HXFxpSbBD/06aeZjP5XOcZFLv2KnTu/OJKLp1Etz
EHLjUNQAwWp8bepeMTBXle5pIWImhp2LZMXbSwWEKpyCxvkTajZBa2WgvH4eKpkdtObajiexWWQ9
3gKdvmrPXMVJeJlFVySubxeDQItQOh137aoHl+wBEd9gZfFqOOHqfWRhxsZLY4cgBApA8iULo73Z
skE8bWDsJSpZtsYBX3yKGSs/5b62Jrk+WfFuDMt8V6r5NTbgWpD3n7Io145pZwICTMkdVGmg2AyE
HQBttoBBpRdeESs+6xpY4ukEJMciG4sra3NxCpiD/IvKNb9wzgHqV2ff//8smPJh/uGjGR6bCvE5
oqJKeI3kpBQptYh9KJYqK5heXIfzra5Gupv++j9wl/5FoapjT286OhCXTNMGctm7MEGZWSbQanjy
oZXmNkPy0MoY8uGTrQXWNkyLcMsRcv5USHBO+gCK3ZO2swCdXacML6dK6/vV5wJYPVdSFpOx9seg
/1BMvf9sZ4E3i3uJbXtc3mjKhMfpOdcG0J6Vbv/kYt+DtEIwOCaVhZPmgR3xMA0/UFNZVbfyS56A
ngYyYUXGg8A5G41okoMsp5WGO81+DMSw7lgJzrM/d0gtQ+wNKRDjdlHQhgcH5YVcL+qaXhhou9RP
QbaZAmxrdJFUpyZoq1OnGhqWogTXRDfym2WycreYUG+xo2kk61s72mujcVxs35mBNxY+Se2O5g0P
klfHi93rsuoyLKfauk7r7IGKh7TMZSG65kS3o21pRNMVBUPTNWR4Flp2WGxtPWrjTagVPwFlHOPW
C5PFbhqAWGDV49lIfWfV9Lq/AVNZja2gxrLziGDD1PZ8WwHQ40yNFbpP2PgoNNyAryJV94i9s3vU
BNd3ZpKfxqLVLJBkoHQSJ06ZDzhw2PRUg0nSnCEQ5L03GAPwcu5JShMGnK7LLrM/1KaMLojkfs2R
4/tsVVb6LMAtMOhB+USiosVPzLTc7NihYu85qFxQaADqzuzd8MZUUzphg6Pjuln1wxDeqAn6PLpp
kftYTJGP+nqWu6Ai68Ijsj5e3pkhb04DgHN7/T9+jqbC8r2L2rkMl4UUYMfSEc8G3s07rP5pLFAS
jyrgD0AAbM8IgSG/3pQHgTg1wv1Ff7aRRdt6NHbiHN3CAl9IaAEFYjGiXqgP/Xm2cdXMebpp74HR
JA80WuTL3HkB8tr4yEV5vyq5Xcyp93adZY+qroCjzDx03V9O4YvnVGfjNuPVdNQ14T6YCFusgerv
f5Ep4KolCDJjmFr6gHT6yh23CGm/mupaAS53M/G/sKze9H5m/0BOVMQzXW13nPUCkJN0fnwTmxnw
RsG4Ui/nsTVb0pAwcdIO+5JXy46AcxYrXxMPr2cfHdj+NloelyCYQ+STGm6ElwJRxgca2XzqUM5j
F7NFqGKmlaad31kUml+s4rEEe+1ftLQCzq2SAjgo//JOcwtLAVDYbgK8p48W+C+SVQC2g6MwAzwJ
tTB4cvQmeEqywNnEtTl5oQDgRQcS23QCxJ8f5UhBU0Nisy2GYKrn8V0X7wJRtK4BQgv6ouJI5gNg
e9gjdecmGuRKJCjGoWHr/fdvvmk4/yKr5wJHp4ZwDGR1MJBV/Alz3aduIQE6WX6wWOEefV5YKAcf
2ToJmxyZgolxpaZlxXTOhb0NQS55nc1Yqfm7Ipsaz4y7ItkMTtyvO478Opri++3rZCTd5yg5lu1+
cUhatRAytf61UJBgo/g2nSbRYsDgbzwa1va3uK27M+U5Uj5kW4bFKQG/N4mouUv8ZLmVk3bJnZw5
G2n8pr2bYU4xANpNA8TCqjLSBJ8e8gdUF/mc9rFQDfVcWxVKkibTgVqnh+6ddqK6SFSZ2seGii1p
4iyl6SOVXC4+k6n4GMRIY0eIvLhQMw5CIetbzdbXQy2eNYUBmqdiFHsyacl4cLRehdaLS6kHP3ur
AOeg1u36iKd4hA7FQ6OaudhCVWwoZRNHAL1WcqPwcZTQAFSlz1FA6fhi2lGugJniQdQPUl5omLnx
CudF4nkAJuejidMGkIggwQB362PWA3qJrMiH1kt99hHL5N7HNCVgCzbFc+mg7mFGoDMHkH/VJoI0
1BDkeJmG9Qb0tgg4KcUCQ25XzQhGGoVhvsCXM+5bK9+XAFtDvvlmrMC7PbQ20P5odvnm+50zGtKU
WC31zivAZbEU2dw1tQVKS0TFwV9dH+gTl6P/EnWpeQ24ZnzCrZL+LKhR4w9BLYE4rdIwJh17CV1a
fI3IXnbVmlDiAMT9Ekxd/sL9FFnkZdk86yBywElIn9zCWNO2uhPLM/L2+CFkbnLogdpwSfEitQX6
cPBodkW1Tqe8+WiVreENeVJ/SZjz3IDz7mfQ1KipRzjMG4QPfJY2+iWQuoU8nHOEstkThYmzOMAp
do0UpjkoDEBry8MPLD5Q4Jg7lfvYZoCNACEoTYi6Tu6xI4pxfPGbJBToid+xfTfBDjs4xa4rxnFN
9Dqh5UZICpbjmrh4SqO5H+ZG7WwNEWW7zu/ls18CJxWHN9/93P2MfYH1zIvK37HBTfZ/GvTlC7CH
zFNNVJC6A/AjcNxHFzP+dicCl3DxMKCw0bNaJBPy+FsXBGBaGfUcxNHjN9LHQLbE3wZsinQ/AJer
kAA5ne8iKg17pnCl8W/lfK+4yweHAqhtr7OW+wxNQsDDAsjkBGiERJu2EbblCEqB98gDIFB+Budr
cbZRSVwh8nBMSJEoG9Lmuh5swP1n42UD0Vts7LMBDATIX6J5U9O5+oW6bgOuJV+3to6FlKJQs/WP
Of60Xla4+a+NsGX2qxvKGNkx+fQx7ky5Ad1udkl56YJtLta2LLOQ5IY/OMABTdRV1LLaElSoUSMF
j3fnYFKkhgu4aI0b0rpmFV+xAUfB667sNywDRDsyqUENayjUoKWZFMIPDXG4NnkRwJXXlTlMr4Z/
nXOnv+uSE7utf0nT6QGGmP5CMvsE2gTAP5904NdGW1ML05Pmd6inUkJqSCbDpnZW1K2oC3z8KwBy
QcraClT7Vu0v4poZNREZ2zzRUMLqgmvs3OQrrZBNhlcpJZuNQomuHMrgpB6FCGkrDenn+a4baYes
BgS+DVbZe40oSmzpc1QkKwq8mFj0Umr/3ZeTi81GoHjwRG0eNWZEIFl1kFaIIhjgLqVpBYJ7pU7j
fCfjqDu6YO7Et7pwM2zLWLJGZqZ5cVX2L9IsnNGjsd6Cz0iPQhzwyaHe5YXZndKgXad9647ITUc6
8NwNS8fEHoILbx7HZCCUgQAvr+fbLPewUwxX5hj217aW/ZV6Ogey6sQRE6GhwKPJ9rQ2/xW4o78n
OxTJAQY65+OtG2t2nE3IGkm1W6DzDIAR/+2P5Brof9txfFjETYZHWFV+j2yju1vdqEV+Rs4LILGH
wGNNUnkU14rTsHywouJGoS6Kp7Vh9oHFtX2ZA2U9szdA4B03NCwcwKfVYXUjU5r0Zk+iFBQjG390
BnB9IXhG9sq/TdQ1Zlp8AHziq+/kzfccaAONL960Lbv6ZmixsRrZ2K1CoQ04kUIlBjV90B0nHJ1c
5hHwlR/sGsn5yoBKLbQit3dA3qqQ9fB70n9yVBXgWaNZSEedHeF11l6b2B1uWj/Ys2HgSA8HOgo1
SuQ3Ob8QOgphqyhRWQnroo3WD9zscHUKUSXWtZ2rLBdglj/9mWO1ac0WYM6KzCEtE7zfpjg5ps0C
NZXUgVbqV7OI8DNJrqr8VhKItlutmxzXY4WfXRKQPpKnZT75rJTdjBlK/nDuuW1sUys2gLF/XXKZ
RybKFXmZdyjLpb2zU64mP/jYF9aDiMvu5CTtpmpzgC4VI8gkUsMtPd4VAmAJSH8/mbEP3DnqzlKa
RGM1cxgA1zQr7ia9emHuQUdM/cQVuSi+mojO+6m7662uD7Hx+D3WjR4hcFkpcHeGd0WkhTm7WRjy
9jxkFphUyuRjavD2SBmLWaMjqXEEHVnvgq5e5S+CPfA1zzF18SKP37M2pzguipjV+0Cy7ryIXA4w
BbN1vpIPa0SxjNcaRrMSmlttaRkj17ElAgMH6JrxBGkQ+j5Tr7Vlj4sDd7Lb6YlHCm702F6Teu5a
BW5sVmxGWxLKtgdCpa3va+Vm8UW9d7LRauTWV64jQG/gwDPuUX5roX53Y6ZOfHJzkd0ch+HCgB7z
PeqTTfqnhV34zX4aq/CsA/zGM43M+VEGH/zYl9/NxMwBJxibuBOVSLoPMgugH67zVMe8B/ipab+Z
IhU/x/n/thGIuAkvbCpnLfk2HmXzbagcufYbFlyAXRk9iLJwV2YwZt//MAC8MAqdbHZ9TVkAC66B
u0UyfUZcDvxodfijsEpnW5raYP5ThskP0As4W5fjAHhtOqZcj4VercjY9y3AL7zNI0MaZYojDUR/
v7Xd0lUes9QZt328mWJnRCFvNt2olwU/gMRUXmlADc76Uczq1HIXKKvZVHTJvg9jPArU9Kkdptto
C3njT4srMmdR2yN5aJL7xdKNnGSXIw0SG48UGJ46ACBRWIOiVLVA1XY1gjYpTqmRT90dumgYUISB
qKWjuNaowdHKa28Sblp6i+adupvYTb2p797Jafh+7uJ18UcyX6Tj2kgKttJy54L7S3zu8E7me5bB
9FXYV4AJAiSM77FhcgBdl9vePLZwpPGADBjsppX54JjmTYa47SsXNKJmcTO7BUjHq5vW1GzkeaPi
V1cYgx3K02tVp044os0fIxclfraqaCf80cR+taSRmud08sMgu24fSgs37CZCEa3qAfx0vMQ1cBr9
Dhk+pCAZaanRatglCDStm6ZqV4uDd3Z5kHFEWpx+vcxdHHRuCYKg/B87kcjH9XNjL3mRPfFez56Q
HLtCmUp6IxGoiMxT3AIbLeReGdsb4IS71xonrx9UNHuXTTjVsk2wjNVmBKqx0t3YVuNeSbRY0ASS
vflYLPK+efXxZkE+/rYKWfzXVcoWJ9xG0ZeovdSLB6cNXyykce1p1CEmCNgLpUDV4qyomQNEzdZw
t8XU6itQPLL13bZk3o7IJtUB0M3Zet6Y8BhkLm4UZ9HDVMfuLgibXWigGA4kpFa8RnzD32gZD14Q
FNwmYPT6CHwhPH5zS1M/svAFlNnmasj94dSNdv5PEQP3Usn7IC4B9B/E83Q2TZFX1z1QBybLfnTc
9iO5zfo02XKgpu5o1tsqjmGByyh3Aa+rVu9M0CNPf6xCcloFm+eNIcQBkcyXKWuTJ7+LEgCoCW3T
Ygu7puGsmEKU8ekD8PqVCfLSb1YfinPjfgeQOL+RdGgTA2wj2UuIfCuc6735mcdDkLZeWJX6we4b
e6MJhJUTGd4yzWHPedNGR9sFYzLurvnXmA24kfjByzjoHU7d/WnX+qb1GcftHhnoQFbcAHQnP6ZF
2z5zkT3y2M++AnVrWmVtWV60gA34joNdlxSjBlK0ydWtWyQACmN1ycYscMpQTTL/+udlMByobUiu
LkOdcZ+zvu+3lhsc47Sfrg7+bR+46Jt1jpLW3Tzs9RCMuVx6NARRgo/30g+hE/MnktQgKV4lWdUc
aCiRTLXHEU+/omGZRNYjdozziEQjB5K8rgMMm3GP933yYKqGelr7YxSBf6YB3m9fxUYB6BBtAE7T
2FuHRU5m1MhOB6qW3QPXXtm+m6+hNn0VyU6sF8Vip2V4Zx814NUtnpHVOyC0ygAj69jGr2WhxUTD
7/E4SiR809WF9qjPH0dLq/Ah2i2WEdAQLtKf4QjzMZcHQL+BxA4USOFqGVvWdxAaNKhJL0oNb2ta
6rBtp7U1XrcUXBLvBrAfsNpak5AaK5Yu2wrsuZMi3qB8CAmyeG39pAX+plc8v75jYSOp5M4f8sCF
nOylieP6YcTJjpoEdJ3xi2OPA4IVcji4eTM7I/ky6W2RHHu3U8rHahepNF/LLA+S2+zcqXRhEg2+
rDbYMTbrSGUWk6wPq+phCHCfjydg55AsKkeGuC4IruehMnayHm/JY5R44Gxm4O9RXtUaYTKw82In
o7zaIAkFa6iroEbUevUA0CzEuiDiwTTh64N0oVDvbQBodz9RhosQBO/EY2vbHwo7QilK6Exbs3TK
nTbBKivaCyAmGUKjE6DMo+YiEiCL0/1bZtmwb4e8WLGRIW6AxIpL1DjJA93J32vDsXyv7XgNmutB
qCL9354rKc5WXqRn0bfNhk2oBe8UQPiokMOpF+UvjR+E1zYaXsVVB+rexZSsgnQMNunkOKtWNDrY
M8YIpHIoaOg93OsfLbxW7W3FFSeabIp2A8NhhGvhTFDZ3Rk70fTStLm9TfG+MCM6F4EDopcOBwcH
HrA1J2xnQmO+63Za/AMQ12yLA6XuDEz77qxXBdvqdhvgTRfn8KQYxsZv5rHrZ02+TmzrU5xV446m
DBHAvIJD6bSgDc2s78AL6IEJBcp3Io9nzihPfZribmGAz0kKd493sf7WqGbAN2wX6jYIrdSQFAhl
5Xi59BYJ9QROfD2WhMZuUcBtvxcMTwcbN9ddk1ioQxjSNcsdcEnkUezh1yRjkHatm8gNEw+54WyS
KSRIjETMHXXeNc4v3aJPFfu1s6vtxvhZJ+V5EKL4kZbWY9Vp7rdiyD9bOdDoi9r5afV1/sVmiLI2
nSnwbQR6Vh2McuVrib/tRRM/u6j9pkNRGk1Ij5BI5fr4pqPz02X0plOW/9u8Ooo8W+byhHCTWX2b
QgSTJY6kAP4AvF5FHBNio7WqMju4TLnpkzzpxKsc4AThf5S7AGdd/HBLe++H/LNAgFpoiHeaFV0p
z4mPbYyfanSlBCpHjf7UBSK4ElAPWarRMi9hyZWSp4yRxzelS4fePDPU9a4moBqsRo0lYNzucw81
kfU33K5PSRoBm7YNN2DpQonbhOrLrsjY90ygWMqaqs946pUrTeP9Bw34AV6Qgq6wj55M1rifk3oQ
Ky1Ly5tp1TnwVMfx0KRu+9AjtLaOm3j6VPj5TxvPnV+oqvLD7hdvsl/YqbefOl84a5R7ZQ/BI77u
ePkauHnTURi8ygrD/kfa41d1s/4Fbjqk9CFKkCbt48RbExh8vFo5gJ98mrq628aWyM7Ayffx/mHe
++FW7Pwj8v7ND+sG+KlwGsOc1thOUTPtwxYZleBTcl6Cvk9BfoRerGQBiFRfFu3S++9277T/0R/Z
IZsO1YedDTJjywWYUyFSJDEAoizw2f1w0dYKGq2u+auWhotWq0YUiCWuDyJxsIQccG5fH6sayAu0
+0VOIvAKE3ztEfbfEWEnNTjw/4jEQu20cHja7SUYEg03ZEUUahvtxWmm0zxSmAQZAPoOMkK9092c
gLFNUGuIcqtZpCh0J13RcraaRoquSz+2ADy4cxc5Z1qO5tR20CGvd5gvpwHe6oGNReKZA7Ou+kuA
79nVZQCOJYFrp4oCmH+r4w6ZwSRrc3z/EMwf11kotQT088WvEYCQh6Gp/WTz6sOZ4sjx3ubPpsvU
XkMKmT01B3yi5ESNpQ7ObTpOD0DMcqLxop4CGwftPgAQ2VSYe1Isdnkj3aM0PRLPpu8sFk/UW7yT
k3eyDnCTOB5pupsdKhIzHMDgSx15cR0Mz1Hv8K3o4uoYWG5+RWzFWaXT0HwNtWpNJzBZwwE54Ez9
c5FEqAoDSWsRAMQB4bEiQTotuumYoSwsDxA5tGp7VpOMtOBHTc7UawNFG7aMw4gdc4Q4ULjJPudV
1s69wCxfe5Hq9cXAPlOP7EgLWjH2+Z3d4iWPyiO4lH44QLFaZZlh4HVcw7OXTmd8OtCxglBbtb1m
zAc68ykPgifIpgsQcHUYmO/GBjW3RQYYHK6GJLNKywadzkeSVEBbmsV6VQtkoYGMixQ9ovIVZ/JC
c0SK48zQ1V790KzBjhzlhwZRlz8jE2B41h6JHaRPndSrehDrRJVmbzpgUZyzuNFOesZCwIpY43OZ
I2TRCcZ+ao+lorxb5tRD6mxQzCyPeQ+OMZUHAqLoCWyztnOg4YSH8Hlycc8eVYIHcF3vtQDTAO+s
k16Jp93Mumc8z9kJZHhgLWobfGfUcGGLz/XpTkSTJKyYbuknLkv5SKbKqmq6e9GfvhyZpNsqZGyd
tkBErIExN6VBdatwmkMjvHDPI8LqdPN6HnGF8fmn5duIdG+WiPi469goggdZlzd9aqNnp+Hg6PVR
+C7CbPqi5E0RRc8ijz6FbpjuBiCLPBSafG3GFkFpnMYC5KwPNB2UtL81NrdRvQ1alNUiWyZrMkKJ
NI+zWUsKpL8L7KhAHLZNZSK8xRr3hNf1kK7Vb0fxx0pFEssD6qA/ZE7mP+QGk6toiPlmHjYDKCGV
wop6vvcD+f2dnIYlnschzr3OAQ9KpHWLYa8AEm6gb8Y7fKQ1Hg1xPxtv1Eujq+hQnkaSkEM8mvg6
yBEnQ4vpqKXDXqrpZHKnwBtqkKSbV4Kcskk/xookYqZ4wMnfQ8FzcQyVbCLaBw5Z7YLI5Y4a4k0G
yGkXMATsCzdQmQ0+qpNjc/lETSMESpz7DhhVbzLTKj65aV7g0Byh9j8nkchg5uskie/BSeY2UhbW
BYLRq7xElgD+OYZ1nrtOrAGcIcu71Z0QsGqA3hMo0sLbqXWO3hptSh6NNJd7MmagfJ6V74aMdRo4
tsWW5DR9Xu2du2XxyNBwXWR5dx20AMI/jwK7xW1a8gHYa4Huusg65XytmbbYWjjMfC5AUnMsUwmC
DTU0GE+eEpAzDUUOzL1K1p9bTbQXFvf5s8knvh6d6X7q6KMakKaCiGG6Ja380Vl6fR4d2T27zmis
kyHNdjRs9Q75gJYccaQNrQmQjYcmNB5pRI2ef/U1P/qAFCfo8V6L6u7fzvLKenUWy6B7/pszZk84
BtY0bO8mJORMjCNLAd8MvQ2RWVb5urjQOLUQweSuz3bCqnAi/KagXqEJbTtWuOnfTZ44gwtH4rjE
CcRp9kj6liHZpneabOs7dYAjHrBYjKMEkwGPAEKp5RmS+FwUJAKoLLmYLujgPUt1rch6igygb8se
OTgo6IOsUXXWeFBbJ+5XSJnHKOiZ2R3tBgBXTmhUXon02gsZl2FWRztLN3CkGwegKqdl5hWmqle0
N621rf8fY1+yHDcObPsvd/0YwRnk4m5Y86SSLNuStWG43d2cAE7g/PX3ICmL5Wp3x9sggByAklQi
gUTmOUNRHyeRmd2xBgLRoY2cw7LWvDa2QmKTtEYYpDlAZI3auZqlyqFFCVQbGL6uSCJAyUoNaXSl
ZuLPFlfcpw7MnC04VJSHashsGSKVIw6iGsdcsCHCcJmqZeBvLFhxRGK72KV9qQV2xBBrVE0a9fwx
bL1zqbsqlfynSEPR5a5HjXNAFotDCH4xu0n94yIqsk7fpzEIjbtYiJt5mRe9lSlPjiF3LQ9FFsDa
6M3xb1MtEwklq0eQ2NqOlx+6vLe9gGPLe2yBQULT03z0AbwoqgNvQD4lDUkhkJB8Gr3xacoyTEUy
r2GI4+CeerdMICKpnfzUOTWNm6ymkXc7uicu+xpPWkDjzbGwEPAnVyCdglK2w+OWtGpItnRd7AKu
mBxmCxqOvj1bkBnNsUz5MYfTj58zM9S/9hZip52046+sy1A7abf6o8wHbYtwd3QuctkdE73L9w4A
Gx7MrMk3vfTYM+7iEUvQNfub4vUD52f/lomsCFxPDlsjSe3HXl29xGXi7IxoxKUm3ce0Ba7gnbzd
1FVsNRu9Ly+MjeI8aw0PpFw0A0DrcHujFfAuNaA+GyFOXdY4WFtcvMrrTWNiNz+2PNxG/oTr23F4
db2qB9dG3CFDCKEVfJb2TEPqkax2/UsBACdUakZeg/Qe2M1dMhyUc1ck8V6v8k+L242JkGV/KpAf
InFPi0AR8st0qRePetYAW7ll8R967XxOgVL4uc18cUjrpt12TdV9M6IYJDDFuqoS/6mr4vxz38Zn
5uHy2QYK5edE2C5CYEaxJ6UYgTs0NqiWSocCieNjHD9aAhPSSDl8uJO91UxAdq2ych8j9I4gPJJw
q5SdPCSJf8INgfeYptZXczKy17hJjV3dptqGhmDTlkEGBvGHzhwAGdFZga3MCmRxnCyGqDVt11F5
gNpEM8YKFko/zsx2Tx2etI9dXXXIe8q8S6QBNJlkBYDyHoH/hkikRNSfhqQYNTyfgGT0JpTFoFXx
oebpm6YSPSmZMyoTcNo4lDZqTqN7xOO/tleUCUpWEQehe6UhFpZPpbRRSQFXUs9OI3JB/M08Dc24
GFCPmoom/f0q+WghbgGi2ewyUHKT5uC/WzVpNCSn/mPIOwZIIzPv8GiCItWS9FSlRQU+dbJO3J/d
DFHnXT2UL8xLvX0BZPh1puCjzMhtQYSJ6HmihrjJ+d5Msr2WhR+95F81VxYvURejdNJI/yIPLdLZ
zQR5qYFEXE1A2lFn8wSRDYLkEGX+q0kVg6RUcqENJt9NPntC4Xd1kqohLTV3stmDNPgC4dixWM5C
NVeNhO5FPruwzD4Cw9PbxVbXuCsPD8Mi8MchPjkWop5TORibWVgVuDfb8rHj7wa3HnOf/GYLbwDS
gg4EsR1w2k7vsmVyUt9K59mRqRmfaJZ5zNQHWT6NBAc4NkqwufEnNY1JMzuSkLxDWnT+EVpXl+5K
IBAWp4h+dgpfq4314dEbTRc8I8PDzJFDstAB8AVAYE6zTI6A400AULVulBv5/ptbn0v7RBZkO2jM
QxzWZajexGLU+J7mngZnelhEZKtWJXcUh+gncBnOz0R69FEImp58DarHLR2E3XdyUlKQmnrk4JTO
tHVYEs8h60VBvstw8U2b9jsChdluynOUmd+tsUyf4Ul2QHozcqJ+PsVnD1r3zi1zWxALCwQnlwmW
H+hOZqMCF7TV+7tPF0oXn2fxoiVqVgESDTeE88skLIetRDrVuVFXEFOUDFfP3c/3C8gXQtmNH7Zr
JAFnYLfCnhtwKFaPl/PBbwto6c5iMSG/0k61lSPBvkYvrxg1bIEA79WOhtTQmy4EfHuQ+RlC8urt
VzCHnbq8YoHh9lfXjyag2rriujSeliJFI9bD3SKj3ujKAQlj4CdbFD0oTq/GlOabIclCgH9iSFpS
lC0Oeb4LwPQ7D46sFaRT51/u5KDBds5TPq6XObQe7/fATZ/sKSofaNopOVllz692VNaXnoVrHrbh
FQRr4ZV6YduMG1wUaqtR7ycB+g39GT/xdFzsSllNp7ryz7H1YvNmGtixkogCunEDBpwQEF2XpTFa
B/gWBtdwS4/d2Y40AGX29hGSJELhvBvHhRPhUrrs3scAAHv3Iw9van+UPcAIDQNIkGC6sjZlHLED
qtbKc4fHuHOw3a4409gVjbZC+qKxQn5vcV4UraHBeRmT2pdmc7QtfVVGU8vXyInK145bilXX+Ygh
hnLErQ6SsU7tBDTpPXWp8RNLP6QS14HKsNFCGFJ3MaEe8tN+TmF1WcVWi34xt3sNmhT0Gki2sg9k
MlvfuJN0wnsDdbHqE5H7bAUazexEwnHSH8fYxZuGDJclNKST+nsazz9VhC2NgXy5nWDYqGh61ePw
OrjuiRpNT70jN19IWSdtjVIg/FOi4lSZSDP62Z11XA+LbWSZf5Pa6cYJuD/KcvLsTZ/jD2SlWXV2
VKMOJnPTYsvoJWV/vJNXyMm+MZsdlGxAGm0QuV5Lp5vz3ZxACLq0bZjtPSbsk0StNmDDDJztYrBq
ncD2gZN21B9JQc1iR0OBfLUKCYnwu1PbvEAx01hXK1LQfPPUd4aLM9kswxrfZ46gCcqef/lUN7OQ
B+nJTSBhYD0Z/GxHSLbueD++Jqg3XSd5MxyTNhlfzepFagV/SYEHd/Z5zVEHATHCU+9WDP+25wn4
ESvpYb/s1DL+BjqkHkCLgFsIBaufWYE7WSW3WyBAoCYedCFqKERxdlg5PoNEunrgCEoFYJOOvvGR
F+ssA40Ni1v9NTNncVVrybFzwmFNVgCir0G9YJerIewq8I448jyO/ZcpzFFZ06UAUlYNyanhcXM7
JJkeYkeuzuOL2b/aupUZn+oG3CBqKWpoBVrrd7IuH9J9O6VP/zrl3UcqBtCeI2jYBYsCLAb5WnBs
f6fnElDhx6jL0xM1dRfiWdv26Yl6YpDW3gUpFynD9qcZDduwagqkwUN450ay37ksdqlmy3fnAUjW
e6dM5kXu5luG6YjEVg0MY3qj+8eur/0j9UY1pF6NpyKAxdR47t7pyYdV/q23jjBSkBqVtb5TkLFp
YaceLAuSzd1wXurfzW/0bAASh15G+Qb5/QDzxjVwUCgCt47qCgB/iT2zprjjSBojUWDuzfrfjnM1
U1NZAIIm94xqGiJDkcGRA83ng6rj2Lt7rjFEsJk+HFoJ3CNXOgCVAelbdGm8Hie1D81sSBqzAP8b
CJin2Ydk1IAuEQqeh9kuScY0SBsUVkd4qwaovEy8naEVh6pBLWDjdxaKWe3wH2pW8U9NHCKPKRtR
m1nLbpuoo/myp0E2QbIawX00n9kXRa730Qpltvqs4I1EWnZieyGetJW1LaJCnlxwDq3BZfVaKYho
xLuQr8IFXuiVImlXQ1IwJLGg/N71tk6mQaYUeAO8hdVUn2hEcjmcw6ZKnmiQZqN9NqvwOtQaKrOm
PAUXcjkBD1J5kwnI3pu1GfrpPG3SlQUyusccpAf6NQT0BsDlUb2AP0K36TPX21QKVcyOBLA9LP9Z
K4A7RqIP+0IZOFK7tUcQG/CMI0hT1GQf9iwJ6wcakb1p4Y/N+3mJgg0mLTFmJWAgmN9fU2eUiLSC
cd0aG29tD5mFLKt+Mk7UACbAPCEQ268aTbirRXFjKGsL3NekupEuTjrqwk9W56N6KRmBIViXAIol
4vVG8bh3wOgNbO6XKAxyrMuioCFued1zWD7TgOwXK+qFMRhg8T0BCq0V/pjqSdvS9SHdLlIj6U5x
uYYU6kKShQPotDV7v9xCznaLXxG3O52NDIA3DQoQKg13dC6Sj5AMM2Td6aY7WEO1jjNfC7A96056
MnLnTF56OQ0rBP4zRFwBBIPtlKJbANVUeEIAALCA1DXiR5YBnZmUNgcp0Xqxox5ql5Bg8eELh1Li
19bkmdgiwjoUuwrg7pdMLx9EXkuAhQlgOiGmhPrMsdn0lgUsYtNt9lrR3vaSJmlnWfTRu7Mbf/Xt
jRZHirz7Xk16udaEFWIHriPy6LdgHdB7/5dx7arAEc+RtEf2SWetUHHnK/TBkiHEWuMWkUZaNeCW
K43FZh4yB9HBCbifgPlA1kgSIduz4O0hUrCIOaBJj60bNQENyQMgomB+wmkhVEiHiYZ9J01HFr3e
ztNxBZxYTAO4Mxh+O5VMtQOSil5rVHUzMGKmPiBBa38leKVvRgVEo6uGFEOlb1G34gImy3kXffiT
wSJf5iBFM2Hn8U5z4w9Vd1zKaXkeTWC2KMTXuHfqHRW/3tXG0pAUixvJlNeoR3J3J78pxyU7xvRL
hySrPU3is+qrWY/1jnSzLXWXWcwIWyMhBwT9bwrmODdVbk90oBI4am6K6mjs3VfLzZVzi456aqI8
r6LDXFE32zBVnwfCOsS8FePkfxfhM+sefcIzgQRj4L6U6abjm3cl+BWvjB5ZgvGnklgCkS84biLf
+LusB/tNdRD6tN9Sy/4bEV3nc6YP49oZnfyAs4P1KR5sMRO4N3V9jYZ4+Do1brXV+npXVWW5WuAr
Z5AVXAi+w1m6Se2um5gDhvpX2JY7sMvFLgST0MbAU3vV+QzI7I3vbavGyx9sIuujLrOTLrCN7l2D
tAnU5SkbpkrOkxrgS4k9IMMALFrEcZXhMXt2B+dHrLi2Zk6t6qX2Tf8TDUyBcg4zqtiRhqigabdI
r+ObwgAeSNEV0Z6rYrKqZHLbjKidQ2YA4heRDkyKsu43pmk3uC7z6st//+Vc5x9/OZBPoKYYzFSe
j8sVhSvy4zsAMiP5v/9j/L8qYUWKS24gbBemd+41XMyACbAEA7TFXkqhoSgIhTxWJgGD6pmgS9AL
F1CqzEM6sGSfYmTnI2M4LL0TMlk/tZSjYE6Rd+oc+RRnZvTox0g9p55ZT6jIoFIqgHU/eqohhYO8
JxtgMn6HmGwQcqzTszpfkdJtxgy/iSp5cYBygvs4NQTWq3asQI4dqklYKxE6ArdRQOywwAtpdqzr
tMAjdliAtrBr2h1m6lh1pR6pC3S9cDpUvSbNfjYjN9njDwLMCODvx4l0r0yb3RZfU7k5edXsWVcq
7tkGfPP//Vfxdf8ffxbftT0dtJ4e84HUe/cP5SF8pYE4NHrOm7TbJ+qEz9oajQSf7mruqvGicVJ1
zsuKAykXOQ1tvxiKYHEDhxzGAOtFO/cX3bxEYQDeILV0JKh9LH7rRfaO+gi/n8XyfJ5syaBE3vku
0er5J0BZgn3wwHspJjO8Stx/PmVJ9z3jWfWt7XuxMWtkU9Mwxk1yCCj53oryo95r45rE4G3JUAEb
a9eotvninVam2AD1pjzUDLk6oY/jPW70jWCKI39H+M4zDHQT5Qdt9LC1VnnYiwKA94gU5sZ5kReW
jVTxxpdrklGj1RPQBltc0hsCGeAkm9fxkZy/2HFc5R/EhI3EgmxN2lyXB8/x9fMir9Q6pQC7yQJt
3ZlhResA5wbr0OcccB0ejF3+vk5TPYP7qnqIDEQiFb7K98Rkz6oK5LOXZfIgEKvY6oYn3mT6g/SN
gwo0IxyfWgffKwU+E6lG1sJcmZ7u7EiWRSa/Kgti5yBRpSzwlX230PQISKNNux+mbAoyx+sAI6EI
ZKz2LywxPs70MYjTXSJ/fLB7RUjj8VHb4YlBBNbazEtjiwjQorlWbGdOGUUs02jm3+moWUciiSH5
z2lniYXnf5oMD0RPQyLkEb5PPS+M9NSnZeplnl+nJjnO5qnBAQycdCDzcKnVbKT0gu8BpKNNcmiS
xDjPolndNrZ+pgb7xPjcVwcalA7AXXAWNDfMS/i5R2VUnABLD1tp7IlJpHrOR+9OFiJ8cPIl8E9+
Wi0GJLPbDpSn1KVmrMvmKBq50nrTB1V8r7/VgDBJwrF+K9tuWuGiwnrkVSL2UgO+qIcy+WsE7NI1
yh/4K25bPhtjiULbPGm2YNngux6FEEBd0N0vkyzcLWqV9I3wYvZl1Mx2i9K5cNZKB5iojTaWWy2E
MS76nE1d2vqWfEMN1/aj0w9rB2gzJo/ExSpNfmlS20YNquqScGpsbyVxeFxbcQX28w/Dqs5gSOPW
C3cgqsmOutIuJnNPufWsbPaWcJ4XJU3XTL31PglS8YFQXq/aHyOYeTYNgiNXPZUh+F5y46WYcg3X
tJ11pSYbzfaKi/TZgGxbJMQfJmZ/t6TpuwGZTdzmG6DF5OsbYdPiSlSLZbYnG8zuX7iFoolMgM03
j4YjZ3n+xeq0I1XDiDHy1kjdHACEo+dfBMIoFo50J5QvFWtfymk9WsI/FXHoPkqkkgSyH5I/omF6
1acSOQCtrh9QdJdup64Vb36H7HtlQJ4TfurZUxvxzkIeaYLc2+EVLKje7BnjPLhNTDwflCcZkGfZ
pu3WBhQkiIjxthVSQ8FRWR7aUcSP1FglspAZsNFqyWW+sVDKAZhUAOQvJtTD2UQFGI0HPFgxk5Rx
vhtBXwfSqwkYrrNNof9RT9w8dApTjUS84v2pccMLieZPwVPHWQE9hCEh86ddGLEM2wa7jsy9WwBJ
tZ5cTVu5jaefaoMbgLpDGCoAThyqsUolICnp3TLdZGbfHhbRbH0/nr1JSlPwnH9qFUI2iSYQ1m2Q
y4INEgNSiKWayi291QjGntUiQ8q7PFHzO5muYEWQQnOqIxbuUDc0lvN85LFMOjGEUBfZf89H2sWY
1r0bZun0muGtdC7LFE+/yeUGIIo8/YydbHoUwt/QiORWP+qzkmS6MqNea6TZERBcm9AZgiTeehz8
ESXOMqchy+K5RzJXKahn+mFSBHfq37ncyRgq6oqgdLxqlYyGsSI1zUhzTUxPceoHYxwuOZsTNb6i
sQNssKGK8CGksaaEy3CxRnw9QwJMmq3JDpVj1rEElOYbTj8/rDjun6UV4j8B5aLAza7EK7j1kIFp
I6Tl26CS4xxJacnofnKRBr5Lp4yD2i20Hm0Pidtp0Xc/Bu3RMEDxTqYNkgVuTBkr7dk04/G9qZkB
ASgFxZgwLR4gNpDgqQ7qYGtEChL1SgDcb7Sh0FZ3ihH1mAe3Yp/JFgCbYCEmE9N/QYlzeJlFY9I/
uHE7HQegLN+sQKbLCqLFrdoiox6twEf/8yJfPhdWMYFEeiEdc3gO+tFffwYh42gV5uB321Yl2D8A
KHVR9bZHAjciZKRRwSNRL+RsVi6ixQycrLOSTBc52f46LSlLDlgU6n0oZ+ylxfVjykW0uCqvaQyj
Y6cjgxb3iOKMlx4q9TWk3BQKXLi32RW1bdlnyZIKVW1ASyA5cI2u5dAMF9zR+SsC74xSleBB3fsx
oXTe4HzS2AuZvrGBTItCxJ/4ogucJ8lm3E/PbbOD7aSbKOtM/Qv51aiqD8CXkSYH24r/QHbLkCWr
JkF0grYzAxLRzpGhrTiyp4/z/oe2QouWyURvA8/3Z5t5CyU/dkc0Q+Y12s7qSg/cYLHcDmlpveSA
GAiQOVddksm0XiaEXnH9/ZJ4En8LpC0CUwpWHijFd79zIi2uYH7nFConU6002di3t17fIzX7J+q7
RGbl0Q2LzUD8FaQIDQUCTxoHhTepiiRkftVGO4aIP2CgABYuXWy0krQ9Uo8amWn4N1zG1EuVYQ2i
OtQlpdOu8FO2I79ZdtMl87sphTk0x/t55/HczrMsrlJ6Jg/uPRZ9FnuI88e5vxaZDB9qy3zUShP4
pjJ0rIBkgDVFCU5pidmEZLMCQBWnoRiOi2iQR02ADQP5BU24mpjZnYrSDBGzBcodqsHTcu1GUX+q
SEj6QRnxMpThilRGnDtrc4y7B0v0uzwu4igwjRKHLC1E6Vg5rfCfAqg3G1XkZmiyBNnxj15coETb
AX1TZoEko4zc8BAmoThOjnPb/E4mUYqLSgzj3Y6Gixsp7mQ+dj/IwUCI6E5BbndrLCbzGoV5DjVH
2wLMvD6mZlofLYQgQbmrxnNXxqw6FthA8IAMFlMaLjKmNZm+IrUe6+l7d56ErO4nubEyO3/XF5qD
XAUWPQK3sTggThYFLe2dlIwUmZXiTVCBBLSmvZ1SeFqJOuXECFzaszVKISwHSGsNoNtoAhSjI1LT
T9Mxiu3kHHENGRu4Vr4ibnXFyd745tTmiIRATTw1zdDtasGHoz5m/AJ00mljAFnvc8pcPDvy3PkB
FgK81FDQZ+v9s9lFf0sk7+5Rkod00pbhBgpFUD8m3qWHeUgaxJq/p/lY3cpSQO7WTj4cUr+fcHGl
6hl8T754NRjuyYtECU5214bLL5NTa+/+JPO79lkmoziSLTVghpFgBbKeasGaWV5U+fG/Iz6moyI6
twC+qsLB8JGpafsAVfSIO/4mEMfjJB9q/EKf3Oprl6bZg27n1TGJUfmdlLL+lNXgmWAAvf4Dt7Uo
qgTXHo/Cr7Iq2xdvyEA5rGfY/eZ6F2QA6z/biT51QZijdDlz+BvJqLmxmbuV/q11pucQh3hUjcb+
d9xXgS5bM77iyB/vC9eVO+xlvZe2EzhmIMig43ZuhSNMeM7thl09QGEEubAUx2axyzJQta9Sh41H
L5rGo1VU4xE0tGa3d9WYhNQgzdsDGmtz7ZiVv7sg3bgSeDPAsBVh7WxoIiZxr7rye7DQJ70NXoW2
lae8bh4qy9WuBmLaOEo0VrJGkUkHLnsnFJtaGKspDN0L6AE1ZG1yfOP9vtjjBSuD2QRs3QDeixCU
oHnIxqhCAOUDJbwVjYU8B0XTpoddtynTMVkZnmVcqCHFbFMg9Tqwq1BuF/ViQ726ivDJveJ0J6eh
PzTiWPfugeYkETWcGOtQMa5vymrQEIDF4nc2JCtM5OQjjINyRmVSd71xaPrsT48phP6+cXDwrsHo
NjXDluOR+zmOwiJIQcb5FxKMWCLaP1F4ZIEUEvzTBaq9Nb6adLwKfRzuhwClBrj/K3pvw1hodcC5
0SQQdMrmohL5N7hHKlZ+OTWXKLN0sfPxm9ij0uNL2INh86iBOPEcG8d5NGXFn0kSf6v8JENUyASj
jJ+OV1miTCbshuQp0YEs5VuajmsBma3D1ik/A7OvW3GglHy13RbgU7U/XTSnc7ejFja7Njct4K0a
434wkvIEQFn3ANou/wCGZHFK3dTYtwX/KzI7MNVPYXFcGj3PUakILEp9swjx9U+L/TKmHoIhw7Si
LjndqReZjXJTPq+T22HKg0V1P9GN6U33xmvu3rstE9588rm7qG4+7/JRb1a56ab085LrzYI3Bjdd
mmtZJaun5P1XtQhvlr7xvPmxfvuBlplROOUd/vvxapv/wEfH5YZhMse3wUPnu6b+6z1H6oreAS9G
/Yl1tkrk1LKHAUGGB8k08P8ASHDdqaEzlI25dqqcb9kAhk08ric9IEvSV05a7rXO+INmsKuiNde+
MOzj5CJdFnWZICJVc/e5jfQj4QMCZ9P3zl82CoIedNN+ZLKOj6YaaUlm49IJvaYQw457Y4Ws5RD/
aqQhm9J0H03ckxxnBcnCrhl27oTtUcFapN5/TN0WX4GP4KfiYtTTuneN7Nvol+6mqOvpWANB6anI
gAgz6Vb0I0rSI0sSEyADYA6O7NA44NVUfYoiVswWxRg9YutWfK1dKwd0DE8R6zIbZGPYh5EhHEcw
WEtDcFlamY0XzUxQKDG4J1KSHMCfQKcFYUh38Te2XQP8leRk0aU+8iHY1p3wWDESa/DXuEoD0O8o
2y2u9QGTBjpOK2Cpr+06PxLqrh9FlmpDuzR+8iY77l5IUn8Y0Ey5mNrtYkq9agInKM02L0lCV/+2
TAJ2ni+6EX72qtJ+4HjyPbD4WvWDd3GVZBEDGx454AWgtW5kyp7sRjk70QzUoFrOfhgBdLtOlRPJ
bCt7bcacH0hJIjiCb9270AC80N4xS4oTjWjFqAYgGJm3VqiZAWlq6341+ky0mtqOzKuRKSl+fsQ4
DntUq4osQ8ZkhCumiWczbGeWe3+ItisQ3wAopx+15RMoWGlADcAOgdY0AOJwkZUNMCMMY0Ig/F/m
SVB8dq0TxDgVsg1DwQooJh8cw20fELjuHqpabw5mw55bcLIbAWmpMeoy32Q2qpTIDuebn2pD97Gd
jJ0YtOQ/54obiQsgz+MbBxeqJ3DCKqzBxk/rtREBuJOGM16gUNCBNDZKIG1IhwPSU1nPGIKFUs9d
klLj4m16Y3kzkaF3wCqy5W4xpgVo7q5FhRYSZDmARq03OiQjYgWgsXq+VCDJ3Umbztwkq7Ed/jAl
8XLgLoA7X6yFH1j8r3hKDZznh6LRz4wDhYuX7ylglAw2jcw50/s7NAcn8MsatOWWyFAMBwWAYzZd
VQKjc5QVCvkn/UT58hWe88fCZa80mvPqLd/8ViD9FFEeu6pRRY8U7c98RX1TCZIifjH46F0MN+w/
hxKAeY7k4z6vsn2JgN7VrpCCrqfi0QToLKC5QHAE8q7M3joCbI4yBWUkrn4ts/eeSDLqg7kD4tK0
omGlDLhtfDM7npxJZBq5PJsifmHxZIlVabf2qjOndkda1HYZGwss9yvhafHOAqranK3uq6zzJfV8
zmNvdDw6tdzZ32emUz76MsPiRwpq5hlsnT8ZSeTscz/5bnlIr8kUKSvrQStslEBjpWGiZLUzrnqR
lY+DGMA52znFARBPVkBKkokKPHZNWgwHAAtq2LIPccBbXh2p6ZP2vefIoeCIRf4cLzbph/Xi0mLv
hGiG0typF5tlBs/xyuM0pOZmZHZ+8IoQJUij3qwiSgiIK5Qe34xlLcWu5X0DgAqVMLCMi36sn2yF
UrDMAcSZ+klaVYa9IdjaNA7CjNadvgCoGbHYzpsA+mfnb8kkPoHDpXkW3KjPtlD4e0qOj/W3Bt7B
pyj304cae9iA5I2LKyWOk8wVJBM4EVQt8rtRlP424u+A6ii/v+jc1Z4qM/pux31+/u89iIF71fsz
Hu7zXRd3+p7uWsy+Z6owXIUp4fL201BLXJcxph1L1QymHebBPG5REomiiK3wR+1IIhsl0XlwP559
Zt3cH50MAN4fbtTjnQffWU9LtYY9LPPfucyz0aLkfT8mDfn8c3Wava/a7yAraLYauCe2UVhHgea1
BpB7gfX63hV5GV1ISk3rF6Bbt+2vSW3ipsZW1KcGED2jC3Ubt4BnLFJ/N4n0gVx42Ub10+xd4rp5
dLvtnGjVVQdPWMOpEQJZKz9HlJeFQOmb0yYCh01hbABSUOytqB5fh7Y+lnWhPwM+q7h2Mf4JSE5m
9YfZqMmjibqVZ2yHbs0sM1vZuo4QMD1FMxt1KX5Vnm31sE1V0m2sGq0HML2Sg2pR7k1kvgPAAt/8
IgMZs+WxKGgodYbGwBKPgvkfZRmTOf1nGGb57kNDUpAMqVVRQP9Ly9w0Fw1JUQlQw439X6Y5dlsH
QbvnpG6Lpwyhgs5ygUUS942+doBMuCWWrExpDdEj9TKBNlVa8o0YbtWyqjk5ZhU9W1aW7McB7Js0
DE0zQhaCPBWNi5e6shjGuN2z3ixXpCQZ65IH4VjahUSodXH2eHuBrYSm7O3VgFoUQxj5qmT58IKU
K3MTtSiYjUpjeAGnLq4oeNo+2C7iI/jybIopOljIL3pFoSPfmumQH/06qZ8AKTfhr4qvxP+fBY/c
eD9KTT/nSK7I5CheU2AybsyyQ6lT6skzCqjqDcqOu5ek0J9shenj8WI2TQwZb/KB35rimT2blgpU
WZm2ABMerfYFec7G1nXrPl4l+Wiv7sfxUKAkOC6PGjZnK6CXm0/mGLm7yGQTACu8DOXpQqwBmZ99
wwXEpXSZ/VcHCOHKbKs3c7TtVekUyWOqWf6+lU67NxKF3xV53Uqi+P8797xtXTdi7yJEso5q1HrE
phODpSY3yoPLxZ5kjqqpop6lejTUqQKLhNS4XfSHBcqALZmQaEBSAaDzgcALvi0UXAGH79Cq5zvh
1Ayh/lNGX/9lTGoyJBlwOjPQSnreJWEtgoqbztEBgteH6ivQ8Cs4Bq1nwNcfTPU/HaWs2hdaOSEl
wR9ekTyAap8+uTGzlVmY/GIGRgukIY7JJsKLcz/qAJlJLMa+MLtw9q6J0OekF96XBNC9+JUMwxoI
Ht6XRuPGDnvDcF2NhvdFb8Bu05aF3JCvnmX61pGduyHfPKpRbgGCoS1pRYFtiKwEWNGUr+Nia+sj
IXdHWlTqueuxByoyDWsfgJWujrwz7nflxiodbdWkDa5X7UQlK6ibVtPQf3bLSahiXnXhWmgGCJlD
bU/mZDj73LvTOFUVdCmqZ3DFCXT2VKVF848msax8i3uVOBhV0jQpLInioZsxCVF/IwMiuyLIIyvv
t53pGFcagfKt3VWgqlhlwwC4SaVtPrSD0oKc0b+hyCqSblsN4HJa/C1lgXgznksfs3PLi55l1t/6
/7o+EW4lduJsS9QIeoW+Q35i+xJ3OZJ1gCuCO8qpean4xYlC+VVU03gVg/adpI0NSB8zde01DVGl
mwKwLXUPs08yfRq6Nnyccul+toE+TTNnPlvFTSSL7CAckDgoBp+8rN+bQqa4bWPgaFoUOAcCpovG
WtcA5IvMB7N4txQsBtzXxzw0JJNFFlUOKNA4tkRjbX+jSjBhgqMgFWG+o6HntZ+KVoEfOr3zqKyo
qswH9vCNVezK2WqMPecR9DjzXGTlpQgMJL4/vn5Yfcw1qAo1WpGsaPhPK3LOvfg6jP3OVWn7yxeN
vl6/k3UCWbdWnYHB6eNbSV/S+ftKQklf3UXv+axFKBHvFpp2tky4xVHbkLlBj0KEZ2SKf0L+unUp
Yn16BkoAjn+xcNekbCbmPHb5tI5b1LyiPrTVgRGL9zBp+xgZfThuRas+VkkfVlYhd4yDEVBN5QBa
fj2hZmBHxlXmOGfh9t/mqdSysszsi+Pm/77srFQWLS5rbpZmuQdOvlH7P8quq0lOnGv/IqoQIumW
zmFmenK4oeyxTRKIjODXfw+nvdPj2X1367uhpKMj0R53g8ITjPM/gu4w375XkJJ3yqzbU9d/+gx9
Ob1SPrzop8s/3x/K5FpF1q6beRi68boDlZq5+u+xIYaQCSaYoDHP3f5fff/pHmWD30GZ5cXqy81d
ootQl8rXAFgaLXioXoppk9cmJ+yTxXfYBLjPbd99mczCxHHcVG608iHLUxUZlraCrzMPj1ATi9M7
ugB3DGduO0m3bZICBNJU8Z5D4P+qtKf4ro5hQmjDhraeaxTCLhDWhFloQ2ccg8ikN0DrK5OliLZF
6kKl0+mrjT2k3nvZtz8VjjpexrxROBbzx3tD4HMUsqhueOvoTQxyzWFgoHPqCUySFviYa9/Fi6OT
bX7XOFgzd3ntPaXahCsHi9LvkxbHGl4aUfBf91Ohmu6TPMlWbVLVy8TpoMA8i1GEzYTHHhXhmPEO
HU65Fq5XHuhCcSrxIv4r79JMJe8j+zxWwxO9KqE9ghMwe8FULE+uBbftCO4TW2D6ylNXcGvRVap5
g8PjDm878VNV07Gqbf3qejhYinUEfz5sz+zMaYCfrRlHm3oo1jiwh3HxfGEzaaR3DGuVda2HedMf
DVOWvEEA0MMZ1l/xegjD459jhPMmZCzacjkUsb6SUAq4GueSL2EaV3b2D5yQw5ieYpQSCzZtTOn9
kEOYwmLto1tTYk/EaWbCBbrOGdTW9RXSLqMLYClpYLrXJZ7oEYTay+jzJ6GUwmOgGX18HupR0L0v
I3x0y8IaullY9o7AMONG88cQ41A6+48BzuNlpl8sakwpFpEPpy7TtZ/LFgKiZuqEJ68fypsIvAiq
URzf2vBkOcNaMJj/QO/NMwKsWBJg+SxrR3l0cfFcW3ATVihtUyBHFnm1xoLBW1xykmGcdnoyUuhm
4W7UYMGk+kqEYn2u0fiWVwQs1e0N3Zw+RiXjZyedosM5zW/GrW3CKCYbYCsY9F4orwv7DsboEt+R
6PPF0MWu87vp8CXuZ6CclSnH/GruUDidCYUEr5RL1QvogXyMQoMCzeWu6yhxg0sDhPqGTZuH9tXE
gI6eCju9lqY9XMUqMxZpm/Hvpv1D2HX4VrtMrbw6zA8QDLFgZ55awTgw6zuguse06Z0nqXm+CaGN
htOqQj2YvH+N5xGUUUO5WUt4tuh02IFbD4H8tpcvUMjflGP1C4uSOw6FpFNSdfYp7V29mBprWkdz
lWJas3EjJ2yE9NqxT5RssKq/qtJsQzXuALDLBg7ZWdmHe1Cffl9GwZ1iJlCFe2qxP5qpatVjtElG
+/SlG4C+/2OUKQGzHoxE3OVT8TxYgTNv7Gz90ZVaNHWiYq6j2xRnz2vKM7n66U9Sr6Jw7PegJ/V7
b77A6RJLAyrCRgNFak+pSFlUp3YqXbqfcy7Nl+xPLecxP93pcmfq+fVGl+Go5PLpJ/xv3RDau4nt
ri7k3zNfeGilHTg41T23FDOT+BNpOLNFdHXJOTOJKRizEtzh/91+uRGVaAz+cZ9LK5ug1mrDSGFR
tSBblCO+ffB2jndSsXTDUzN/8gRkrKI0f//XjNGY5DljLOtHG6+gbZUJiAaMTf/GPHFn+X1/n0Zt
eBDQwV4CEtK/8al5amzTv4sqLLU9p3YWFC8z+TY2aXUHt0j/2LiGXtA4k9v8UI7Hb7MQkvcFTH/P
caYcKGbnhbwd2fQKalMeQMmz3tPF+yj9U8wr7A7fnzkny8r3/9gJZO7fNgJt17dsUHOhAo1P9sWt
OQXrSIRjJ24xG2iPom7SK3gNpVdUgoDV71IObKiEM+2W4v8zzVLvcqwhZzcPIU3eDIGfWyl0oTGQ
knWzbyucN8y1S/zLaAwk641q2K9zGkw5h4BSLt2Ym5rLooDu5peGS5VKbP725vFkrj59FphbFQuA
4cqlr61yw0GtX56tBmD+vUr1/EK3Wn0n4d9ZMedAFxYZwy43yhWbXewpJMnpnopZ7uQQIvloUknU
HhK25BxwoqApo/Eg22LAN2Uu0iVWXbwpmPEw9eXvEMWr0N7EDkv2NeYlEADiTnXVGqYBhLA61yik
DbCxliVmdeAC1z/xlu82En57V9TadCYEKanOYTQEM2UYiZ0H1CqrN2kKAY5wLN/HNi9vepmr5y33
ovI5w+vuJg2t92GY1LPdFtHOhYQ7TK/QWHELZNG+iHdUrfl/cDeZ95UCaGFXwHJNk+EC6NHXo3Gh
zbxLAAC9lVDkDbqma10gCot075j2Y5ml5s05BtRSvNGVgthfAgXvVRtn5tJLXbYsWDLs/AwcWLAJ
bDkuHOjtnuCy6t4kePQWIcO+Rg/8iGFoHP3MjXRRBk9OPBwg2NiDt/0R5yFAODLFk4diUwyD7wBn
Pk2Qj0m1vSTWZc6PIeebMJ/v4YJJGajMglIIpvJAcRRPUZSgpHz1BJ56usghFP0UxwLHYp5unjDz
+iF4vSSF5POOVJ+XSweQILgZivosnaznGNz4jJVBpxc4FCyXtlXDvId2rYY6/t2HxiHN5Uvsyzjg
rBkrygM6xVn0bl6t3CLXV5UCCLjzwmqJQ9/h6tNFDfpcpRRszlVLe+5BKdR3GnC0H7Qt+z2C8DJ3
+DQOdYTE0x8dexPT03oePGyMaGEIljfJpsIiA7oREIDALk8YDFxBigpQyxsDawVctNjaOBGkOF0o
HpcKv7ba3EnL8O3AD4vkyJj4GTMbvBKjTLd2ZplQNazNa4VV8bWvEn4I02n9JU7V0MY/EXrd/ZI6
0KWdu1IpshiY5WZ4MAdw+OCSkoDZGIfQmY1HA5aPyl/HwEwGhVegOl9yOBxNs5WCcXWOUvFTE3bz
oIueAIRAwSG1xkANYMoZgDLfNRX8LyCkp/eArLK73u/ldT9CfbXJpnxRt5CwbwQI8ee6K6tFa0f9
ifoOGpuHFSTtg6rKcEgprfo/oIPe314mlgUdVpMDPOi7lu98eZlgPwA6HkXunJxx1NDJ7WGKcyTH
TxG2zdIC4hY75lC9ULXlwGy1SDGdhOIFxXo7WheAmQLxz0d0TnW/Yzie2pFlJFlXtpxzSMHpd7KW
pDiVQIiGiKAZxnCJm1yOHUGYhUDVGvIqDJqN6yodvn9STDkLqZAEiz+T0alEl7O4yqV+ySmw9oVQ
LIB1iZGeptkNLjGMayupshObaxFq1GY5LX803PjGSsz03DbXGtt2Nr6XTgsjcwWeUcYA6+oa0Iy8
Tle1a+uHovCsAE/A9ptyquPUYccU+sOw50n6X9CxeOYFjE9CE2eXmAp1dwYLs/WkS+PIkjrd/vvM
wP7K+7Usy/V91xWg/sJxyvvyfwkdE/C+2rC/LdwOxzlBrOFqqXu2Cv20g9WC9HZ5JGpYRxb1jSz5
tGROLp+EY8hAiKb8wfxu0cO1JQo4RHOVTsZvsVJuYNXavY8Y9pvZaH73PLgQmX4K2L0QHIKhaYfH
zji4R/x8mmqZFTG+FZHa264qASj1cvd4ToKUfg+ZRuw/GoP4phJ7JTOpXqOO43WftuFeWEZzwlkq
YHoG9sjLTPfLM9a+nln72IfRxypef4Lfc+/p3/+K3Pr7K832bG5id97xTPDlvtCnRaSjqa7t5LZJ
oVDVVBB27Tx9F6ocwGsnam/E0OlDI6f30W3fHdfmv6DsrCBPkKfvrR+lz2WIpXdoN9nNUJli6+Zm
uNV+k96YfqmXLhxhnwd0xZ9bBB6Ucbah6b8bjtW9slhAkqCNxa6qPeulF+vOVd2rHFS8E33VrSgr
k/qxHSyJCY8FE1YLPki5dvV1ZMfYy1fmBN5DUi4LURYPOSw8r8uyu20GkT/wVOcPlW+uWm1Et1Rz
pSmx0cu7XTdnCDySNx52dpbUwZgUjF5Uc0uDUQfPmSHY0GiCfwqe2zNWyXRUfZ2DPAX2Pj9jiQhb
xOKyWA7KNz8hh6jBgFLV3MFPNuOIx53rONktZgbZbSbNpcbbH35qvo4WVZadUgmUODXKrstu8wj+
F6aFPRos05BiiDQMLJDmNuncTDmu14NSGIpszZtpjLBbMeFQJfRnfwLk0O0sH4I0vuAdJAjmcXzM
ubZhrKDLNefQDUezDvfQOXk5f5p4asurJq9BNuz06bdoeZb5W7uscNxRK8xEOgt64swJr8u5RqHL
5Z9i574f3UAHCw+uL8MDT0xzrVzDC1JpicdE9Qu7LKHWpn2+M6GztGzht/ySjAD1KLDlryitjKEI
NMfj3OQ7WFXgK5Hr/QUCRAChM9bH9oC5tozhG7VCRrd1116YZGC4l88qsX54mPXdFh080pmtugWx
Tuc4BwLvn+J5G/1jPPTg3sDgVr8gMVPSNjV5Ap+MKLs566hCbQkct76c2Q+YkQVjVovtFPsK7Ie5
TrKpRg6sjQ0HpHPMi2OFbfM6WYLe+gPmU8ZLMfAjfBXVT8OYriHwPLzkqYRMr9MCDNf4MSb5Trsu
ksp8iLSVBZAuxoLRst66ZPAehexUUIe9eB/8ZKmbeHYSamJ4gyXiWyQAc57yMXuQ2Ixc1aGyrlqz
gdhqH+qtEH5ykwLrv/QHV+1yr37JCwAZYcDtHtJZwZBKFPMjBeLuYHLgqP9qcHOrxI7U3OVcpEyq
fxpnhOu9O7olnrIfiXUFQCawLIuUFjXxvASqm7Co4eOIIl3aAgaAmXLBNjXrIl42pv0Mndh2nUyT
s9ed7+yTSrp7qmYKBm3BpZ4aDPV+TjpnfvSJqYWCl2aqtk6LbbjmtWGF2LJ5MRJOzntW58UNrUV+
JDLMnxNsmd0IAZGQOcMaOIzYk0YvaTHDM39cAlpunFc6PvpDCSj/3X907QKberq8CVWGPfIr24Wn
Ur93rQSuKBG47XSxTYcBR11Fv+vZzJIqSoUgtZdfMi89vzRfGmgIql6GnVQ4Lv79TSTsv72JuA80
0Tw7gzyKaYkvL3QBsXCcfqf9bZxEFUgAlQtlGTjdf4fIybKajWM0Lx7a3BPPU5WNy3RyDBgjWhu8
wCJQ9XGx/epNQeNo50nrd4jiTgMmVWMNxfJLg+zKaI9No7svcR+mOzewVVpqAYsMGqNNzBWPrS0A
MFjmKfCDQoi5vMD/u1sPwEBtqJp5+lmwRpxsnnZ3hWdex6KuXvoYqIFJ5tOKqlVct4EPQPi11UX9
Ix6dcIBHWgNnof3YZVBHHJ3qpdLg4Wdl6R6o1UkXJaa2z20Xd5CRjTd9ii9wsUx8fZsmabrR1ghz
FkgYmIc0769TKO+dchiQny8dDM0Cl3XDtnKVFEHOBrGDfO53SjnHYs9+8+sygWDMnJLBonILAlMb
yHmsy4DS6a68SmVb5psPSe8CphUbd4lr11dtVkqgX6T3aiTYuS09aFpgr3u8zVLnG7di/zUCWWvp
gSG2HyY8jnwomVTT5L1CNMtZ+2G7BvxkWLgWBIT6CHpC7XyhUiTBeHHZ1G++NFAytfY4CdpQjy8D
gDWUB3maYBvat9kusabrdmZf4m/Mjt0sW0HVc6kvXaDTTbW6xKihmfOoRBcttd5acGxpVhnEhe+G
dKruMNtTu1DA0tfvRoiL6m7oF7WZW5tz3cn7hV/ABY+yAXrttyo/QQEQnmbA5UJ61+PAlLRxcWBR
7WzP1b611bHGzgF0fOckqlNJhBJcH7+CC5dXzTK/c/M5M2bdtK3KeAoEZ8YqjOXwoh1vQwCfbGIW
FoJ9fFtVab+fUrMOegFRFEwu8D+YGt41JO8ZdmywTQBLnOS7r+UmloDC49yz3jQA02yFLuSTqqcj
JUx9lINsDn/YS8/EjNJ7cNqw/oywCOp5/Is1zUvRy/AllH0NbUWH39Ue5AcBWuiveOvXO9OP5A77
ivaVnU981UKD4773oFzoDFX1mmA/ouqx6ODiYZiscaOANNoBpLh0uql4qSMAXqayHjdgSzYvGY4u
Hd/svvWg9yxNxfKDGdcMMCjst9Z5902riQcmAKPY84j6Bd6/mKfNqK02LWNr6ds6vRY15HaBp94n
vRTFAVSztsZ2ALUlTRVZy9bWJ88HlNmJITUByzJD4BQjyXGOZdxMMFb+1sOAcDFwq7tuLIisNznQ
tiCFWd88YzwVoWU8SBBEd/2kirVjCPPNS4+G01jfUh8QkLBdFIAJQoUIv6uzbL/Xp9GqtmQTxBAK
6U7UInuYDL+5YZ0esrhBfl8U7pZPDLQsvH4XA1YeAwy/Nli7TvPGrdfsR7iTNz/MGMqZBtRoFx3L
WqhvdNK9p3YsxJDaufmpmfIoyHEy6uoEB8ep4zyYxfSjlL6Eg5h0HwD804sy8rPduREnvSugTMQK
pjLuA+N+viuaeliIOdlJDHU1aYY3HWqeXWd3LuQEqCeFgA/59zv5Ak97Gsv8X3ei0RIom/6vO50T
JCBDH/8mGDv9cMBLkdw111YJr1J7vhiAKp5LIeQ3IZU61+lyrl+SJlAhP6WrcdGNTfIpQr0+ZUEk
dHFWDEtr58EFpnKlZjtfLG3AMsiip7byov2fcZlw41FjxvZP8Qbao3texsWK1dE7vqJGELsVnCf8
EKOGxotqsc4TTaKP6RyHMiQch5vkFVpM4z/F47HXdw0QX+f8DssXhkNTwOvM2I4WOebkQWICYNrB
dBbiPlYk18xm2A+iOhu67tgNBV5uVIzI6aTVEtxZVa4pxotM/m6Wk4tBnDqBInXyud+5gdLpUvOw
XlUwMwKLHN4pFDvnkBXK+Y75FH+DY3e2OX8WyqyxB4ubgS2yKZrw7gwVwpupicA7qglYRDG6yBmG
dKl+islkEw1Gs8thvgKtx7dGpTXWaqJ58WGHNGGRCFpMZV/jyacCitttzle+VaXb3KzbF1F7WFFj
t6xtm/6Ek/hv2DFvX5QF3EXI7HBNnap+epF6dOGBa5V3bHRvyq5JgP9vi7VK5XSgi58O43bAT4Jq
cYWj3KzLgd7WMF8GrLhEgKJQNkLdH/jvjhQsKgG9qd7IludOFPR5A117Gg9v8XLjAJg4DkHhyzc2
sfLGaQaG40N4I0EagEerHiqzC2kWOQwj0Xy5YAknsFZrStjpNHa0ilTPlmlb9pBQaJxoNYC7u1DQ
g12G87lkBhTnpvKLow+cir0S8Hjdcziv2CtqBhkN9Cbja7SXZfRACdTB1x62e/KpXYWtcDam1/S3
pmf/ghuAfpMyqhfmaLRXpDHRFbVaDkDGLN3Yr29G7b1VTmc8AcGX7P0GlhlUbcG+XwFuAC4EjBKf
Og7ZgFDZYPLPyc4kb3pR5LfjlIhHWOA6cxINWETOG9VoQMcs3AVVLZzvnwekqlFCvA3e1AENSqF5
UAXGzK3WvXgs7Gu685+fchCYtdGgXz4lVWE/mn76lCYHkQSwx/OANsjBVRk9//kpk3gKF1mS93BJ
wvI8Ldr3IZPTmlbstManOJX+I6arr10v/fHMhU+O4+DEQKgRmhFAtnesAtKx0yDmjJF9kJWOgQH6
q9WQw2z6l6fGcmEXffk6eK69q5rQW1ZZXb2mXfkLcBi8jZNxPKVl+NOAqO9r2UmxxMSQ76i6xaPx
d9c+TLE+nbtiOfDL6aQ+QX5q2EHqtdziD8D2l8sEDPK+rHrHXVEQP0no41Mxbk1VwxDpr3zGABEK
W2yLmn3CIZDQLIQB3Tw4zAJpUgQKW78Hf7Z2yRr8DI54+kOLXZssWkcSdJRqFMVGF159A0ZhsYXY
J74TMYyCA5zSNzdllVfbQULTIp6p+3qSaFHaabdAy2e/g9SbslOQ1vAwToNzIg2hB2+CdEAM09QB
m1tlZt3Koqyeh24AChZm0YnL3FVq2nIHj5dP8XQC2grwDblz5/iENSwWveObnOOU37lJtQcUxg9I
bbQFPjqxDL4jPdKLAOmIxx1O4WcZkY8U0iPlGYTtuWwxcwjA2oHS+xLC1WwDRLm79FPmLzEXak9t
zNsTaJDN1SyLF4oEhvTU4LcwWqhzZm4lbyAJmDBZL70GJpaJLo9trnK8oeZiX7bQo3FxRkcxeyzQ
XOHPuvyUGYfjEbTtaUvNanLBTpg7f83ufdktsBFcLKPCwx2o/VOROlF3piAEMFrfbaN1gDcbx4U9
jd2WqpM3lmBeO2ZA1UK5OIHw31zPae++5GM27dybvfc7P851sgDYv8Lp1AS79p0U43QTZbYBReL4
RnEx3VCILr4NkK0P/kdwiVHKZLkA9UCEa0kNl254OoYBvrZifYnl86C6YI8dJEn3l5FarcwbC7IV
cOiOri8D1YnrHxNsjV9CVIo8LuG0zX9chqa442Jfc2J1u6DqlADpB0MvPI5H7YznUaiFbsj7GbrQ
2t2WYjQWfcJyTHYeRFaPl+F9MzeuY6y+Pv4slCldiBMl9vjpL0VDG/DU2eAkcoIQBzibZh2JfZpL
gJNAMPjmTmzXDwlMG6EYteiaaPqRlEYScAPqEMyDRbEHANAp9kFIGBoD4nY4ezg2VlutYwuHJcof
qoWqkunV7Phd1YxDhHPcAAygBFovLhQm0tJ9AUNxhIAAc277VFlrd/DgtFv2cIfSZbsxAEs56TpL
lgWWWqy09Sbv4WFjW0PKAio2Ot+4QqrDp1g254wQoTbLwj5QWj0rPVEc297l2oQfA1aV00L4UBzG
AdIY5GVjvDLpvIW6Ze9T2uyVN05RgI0I7D9VNkybo18tZA6gWdPH+xA64O9hX7wJLNzeWqjpAQUf
W9c1uIfmTPL1jKIEqiLpgpYouhTMaLudmddGNlV7rwKX2JkvnTKd/zgbtPnfZEUc6Im4LgR5bU/A
8vfLSUjc2mnKpqo/ZSY2layZbl52UKoIVQUNvs7M/E1XJNu45f2hrTr4WF2aQznFHMeiDTtipbWE
/SAEkZtyWOrU7O/jwZV3I3vFEru/78Kiv2+xD7Nw6qzfUpUx7RysRkBzZm51oRF/D/lRyFHG4op6
Zar012ljPmFfPA0opIo8v7OcF6rQfcZGfx41xpNgKRnI07Hk1VG1bdUGDeaBRx8bC0cqpXOLyLO7
1MnCDdXOedSF6pTnDeWbivsaXwpjXJcSgm0lFpqvFrcB3JDNMw4/un2TmyO26X32Ghnju8Nqecur
uLoZJ6yl7KFjr6ke+KKGI8ABdEL5mPFiS+PQsCZgpJuwf/SK/WBlxrROJ2i0j6ldHA0DW/c1XNEb
qCCxK4rRpcB8FF/cma84J5/7UQt1LhQ3mmDuXWSig33mPGyZFt528mDzOUoNi0NsbYyq7QLsBhgn
o+6cg4rwv0gNfv49moDAtZImXvPC4Tthp/z+Hzo2jDsHZ2yxWVny4U0M7yIRgVNNyTXBa6tZrB0y
HGI7eMCEXiC31AA9U6gVSh971B9YXGr4cxBqdEUXfh2k5k52UH72xjGv1GDaPHcTQNZ492P9Pb/L
53g/x4c57v8Rv+RDMedTvjXY5nM5YU/a8KSxkr04j3PJp/Hd3I7xsXMcAzpOmS8ju9jksTNCRsnx
2Jr44Gfb8rkltodxR1zvrO0hANpx7PxFRzv2y+dGx+NaS27tiriM7/KIN0Ginfz9I0N4YBtQRoh1
513BIFpPGVCXOmIT5F/GUDxdRloe01B4O5oAAXILH8t5fpTr4gkgU283MKOPV3NVzmmaHJ4/Uj7F
yBT6o9vZ+tnHwmEV4rEPlwXHibPl2VsNRqHlMgU2dhWR95o0qvymsu+IGE5Wa12i81M4p8Vzmmy1
cwUxpggk/VSMEOFpx+tRida4rwo32oKqJzAZnEpj7/95sX3vCuS0ZnOJ2wX0aSCfFYFCCzrc3q0k
hA+bfVzPLFIS5ozEzDyd6acuiYBSkOpU8tXVMPbuFax/Qs6y63py+HWKVxMEOERkLz2rzpYUpAvU
iNAC/xWnr7PrKIV4B8Vx1AYtj7mD5P227xLc/ePUkJYQbOQOznFwLFwH5zKFc8fIcc46eKt/X3KM
JeQc6x4czJjJGSg+1t1y4qaLk7akciCQiHpl9DB4tEIjACISUrYQigeHsdfB5Bv+ysoUrJmoTk39
ONZXVMKzsDv4Qi8SaqUGaDX/bqUqYOx3tRse/DgDuiuZf/jzpeD9TEQJB3MBGHO4pCB3VXLdlwKX
NBjwVsPz35FBktpZvYDkD9QHsdgn/xQ22QXIU6rdUNUEyOZg4ScYxPAcuQv5VRjKtobGCTiglwv2
EqtlETrZIjI+mlvZgidaTZgcUybVz6XJnsco8gejj+qNgLzcfsRZO1PYEvRg+RHxozm21rEYEmC6
qIi9B7VUFZsWFryBgYS/tNeKW8cKUMmgDHtz9akd8kx/9VcyufPisdh+aqaOn+o4NAkGaDcfpENg
+/kWYIZa5w9Dd4T3V7ePhI1Doo+hz5+yh1Drxhvc1y89qFrSPwTnL9HKKupoMTYAJnHuWgGEtdkN
XbjZhVdpbQetLq1ziOKZZ0W7KsfU7NJQzylu26jVpMB2883JdgEfQtArBAuSsYcA0zwyQO5V8O+n
Z573FSbr+jCkhzOz5bq2yb7CZLV0M6sB8OEEHjYIF7B0vOHAp2wHxx8w73VhxVNMYpnZTfqUC5xF
S+if/YxgYAfs7a+x755t5kYvFovkcujwBIx4nC1khp1se2zlVTprT2oO4exGPJnab6877eFHOYed
wU6BbB/VmqrUKfn5WyOz2VUA9j6OXnVoE+mdahxbXmrUFvfQ853blM/iNSZVAKbOnHC6iMZ6xbSg
3yVcufuwzfUBu2NQ3wajGFvMHTTxXejrZaxNfyj1ExDt8jvTtoB7QjleJ5MYQWbg4wpwQeMZ3+dj
L/z0hxHVwGgZ7kPHx4fRjQt9C67BsHPYCHnLBMig0M8ZIKiTeRSFMI9fqpANmv4D0GR9BTTZrucz
7KRzF/AA2yJdpk+ydiHT+IpjXvGgwcmDTDQ7xsNQvWIuodedmMBT0Un1arZ8FRUme3S7UR7hZjQs
jB5p3oyckIDIXI3CBMEX3Z1y2nk6t6rvZlRjLqtB3/A0X/Z2bz3m9hEaq80rjmT32PUtH4VOhr0s
XHgvTcz/j+8ns9iXL6jteVCAglkORB2Y4OYXVSn4D7uRCrvowSvrFe+Sh87nCfjyRXsfmXyLPR3v
uYOuxt7qbAAcYLv4HEF0ddnC1mFPrYmf7JJ6rO51A5y6CZ4WZdVTO23HECIsDx2EWU4Nn/JjBNfu
pZmY8XfuTYHKbfvVU1G1BsK72ekIum5GUj1RgjKxouMwEjtBnz5fthJa7qXOlqaZqzvuu8VdI+No
6ylTLS4xrIPShWv2sJWeU6hh7NOFsJk8WTKuN7HXMNgPQiYOQvHvlKBkMYIArVgg4JhxFH6VWGuc
z+o1FH7jAA+koQ2gfPEMGVxgQArffYWI0grTXuzYm5CX9ywYDzn16D+5Jhjbc7zo7Wnli7bb6dyR
+yrWYFDqfTb/MMdJpfg6YO1HVY/VxVqMpdyQKGwVNdCHciE7ACMq9wlqbw5e0M8jdAIPFv6xoc6+
ewKWp6uYA5oazrqYiRu+DyIr7uKiOSUMkjwOBEOCsszMh2Yy/GWvxvqmBmFjY8Se2HdTMh2iaig3
Xp7kJ5YZh8gCbCGqq/Q4jMvOdPpj5zbDkUqAvv8uUQykK+z02RbEq0XegiwIve9/f27Caflv30sf
P7mZY2Diwfk3GGGjZTsqlccPOJXOD4V0rCuPd9uSrKSoOqaQe4pDOEeFRcqv8qbd5jpvbjNoH95E
kVoAON2fVO7rlVJ2f4oy/J9RiWKfWhsXZnB17y9aKxf3UrUrewaCQLB+PE5wTg+sudpAUmDTADG5
ptauGctF5UFVilpHszvkuZ3fgYWA884RoM0wZ/smsdh1bbvxvcyGbFuqrl+4vIvv47oYj27lfw+r
IpC9mT+GXe3eShYdsd9rPGUmzJUzGJMHVJVO020syOasqFpjdxsihskEn1okx8nwsyoMG8rXqM0j
wnvC3/upJ6enocT2020JsFu7U+Es51R2K3ojAK6XLXxn8g8ufcOGZgFsbf44jIl309buN8pydYPV
9dzJYW0wwees3TXeYGdXOGu/L2wIxkUhRFJh1FftsY6CrRaz1AvDz5+PNQQrTAuYDGy+wLrHK1/U
BAyJGQ7N2vR7sB8crE0OMF9yDqxPgBZqJlVClwDStSETeby8tKuCvVtpCewvE319aCNnA0cgMGjm
/3WRePWtl/nfWO7BmeUjFGrnGzg7mF6TQEVhWOcqdaK0j9CobeCuyR1oLHzox5b9uCvhFwg5UtyB
kqeoADtxnF3I5xsqgHPXHTQoYLKm4Fvg9z+E4VTB2GTRowlwBuyRZH3VRXG3x4a/3sAporitw3iE
11/iv2advPbzkv0Co+z/SLuyJUlxZPtFmLEjXmNfc6/Kqn7BaulCIDYBYvv6e+RkJ9kxNTM9dl9k
cpdLRGVFAJIfPwd4EV78EDlw3kFuRJA3qIyti30OoBBDdi5wm95NyPM+eYFENh/f32+Z9I4idYNX
7hcn/C+7V95m3lVVAXraHMwiWGEfHW7J58dAxsaQDccLM9v6k2N98YdU4hgvdTTfbP80/KoipP6g
ZuL9BKnQenJ6/1stPRsUHO5w7/A8OeHDQQAZKcEXii14KlcysEGf0rv1xdRNVTPVrjpD4TgDN6M6
NdM9WXPIhCRsX8RieIwYBCDByGbvhtxRG/ql0O/DbvO1WUv2gPJc+djS9w3aLdPbVg1Vg9toyrrr
slcDO0i9Q31Wv6Zdmxzv0t5ztgpJ0FcuId+hv4yuwN7KDo0S8gcV6KeaigFebpfFnsWy3s3X8bzE
PAadgJJNjDrUFqxbm1hm01OOVIRryBd6Umfu14rliwGiBflCL04IoxFIcDYXP8/1DyYJgz9C4wlk
GGCGbjhkN4ZJ/nJdbLAnVFeHQfHZy5X65tXAlUYizb5m0WdlX5x28tehFNXBj8CzMOR1tLMkYnqV
Tp9LK1Gb0rPs+34a04NVOOIEecjkiqNLtk26qH1WJWogoCuUfGtwkqe/XVWXiccqSZ1PPMvBRvWX
NZriVOahCW2QCU8Hnb2wQUK0ZVHMN4k2Hb0lXwYmlvENnidIcHR6x75EUyBNyVD/lKRy2PZIWpwg
sAbuRd2LZVdvJk1TR8cQxCy3EM3NpxLKPPsC+pLkZ5ldrPEPdFdGj1t6p/r42MeB+fVXyPrp62D2
ydGWeb81eGV9FZl8nJwyeW5YYl5BAAh2AR2c1TFfe2M5XHEwlj3jxgB1L8RD2nbYsqwSq0DEHvC5
OLHlNq/W04TatGb4bHiF/5M3kC+xZBw/AzFq77tuLI8+9lpFabZnI3UzCIPEwTVOAcihHvl67Uu0
j3rkSxik4wBPf/wHsf95TaOXH69I6xmp8TnPObDrmvDQT8b+PoFU4mxpOkOXS/sgCig1ko8asK/w
jaVZBRbf4BoPjhY0BfQbQP0iqcBoiMPiAVUHEbaJB+Ai44MtnOklb8OvTS/zH/81IAO+DiW7K7+w
0584sT1yiSN0UNwAEmEF4mKXeXQ1Y1lsxjRtvxkQgO2MPP0Z1Ei9THjLeizKHjwFPTDiQ14mL2GO
KsnG4e59G5neyqpbDxsPJFeSvCg/FTx2cLt0xZFMEzreG+hfd/vEiqtPeRaluHln8Y5G3dyf9hCb
szc06keQjOlwiLsuEhTyl7kfIfmDR2GFd2r85oYR+cOh/A4W01UX5f5PKKUC6RwJ/7kEtHA/gEbt
SLGhAJl4AGjhTWwFBO2z1LGdjg1DGez+87uUf7sHxfG540Ffy7MY80PP1JxuHzYwqrUSM+TKfp6f
bUi+7SuI+O1MT/EXiezoCiT14s8x/YF6l/oHNAfwBy/c8nEQQBQjt42CEznIx1S26TpQQfuD1X/M
U4DQh0KdMJ69vGU7kDA2JwePjjuXTWKTtHX6B+uaA8UaY3E/4kf7fUgg1MNqVj9bg+Udyso4CMuC
fgOYHk3Qgn6D4shLZ1nFS1ShBCHENnFLfhtqnplVfOvVyPEkLLqjCoMLiDL5uY8Gdwumq/TBcOu3
3qh9fWwkD4Vw3e2oe3H0tbQdZI9bO90SiQy+u2pVB3WFTIfnvth5AxUvqI4nPU5XKWzipvovr7fh
3/eUnhWiuAO6Kya2lo6JLdgNptZG1gv6FSXQ+8AaI8PonwD790/Us957i6/FRwAZVXH4XewStsz/
n3zAgiJtAHb7WFc+zYqeoS5wIpt0N1WavYxFG+1u/BRBvnka2bNqJ3WXcVpmVvLUi3XCjEBQ/NdF
MpIRnSU+VfzdC9O2BelhYcabArm8U/X3RuCN4dQ3DDl/PdA2k4c903sMjaBA1wdh/qfFfTOLBshH
PYAwIeK52P923hLCehck5Frdmg5SBRPNNgVT23rWufYlyp+Cgl+LOv8vVIy6qOpvOyQP+yLoAfuB
g7MJ2/LNW7p9d5hsVrp18FBYDo5zh03RefnPtIhQROLFEiSQmXeA3qk4DJFXPtk+YKUgvMc9Cje3
XOY/x6kD9517JTxb3KbYNdTKfMgxdpdEnCPtCaCbUcbARGTp20BmQCaDBjj0ygFniPoHpAqmplql
uTCPoD5pwMqSNybSLWXw4A1T8OA2BTvwGqz1i0/WrXFNxmkLsK4yVhQHvbWda2fOlSxqAogIrexR
WkBHR8EDzc9Qx7+duGIbCnH0JRxlBPMlyEdxXdA9xpoTdMqsnTAs9hzH3HgIaw5E5+C8dsIKDr0B
tnYyU4NPEGodohOZ/zoJxTjtqsjYj4WNEOKEYyC8BxSOZZcy6L5ARgJoTDDV4HgWxz8S72Yb6QLy
B0x18EXIdY+io68jqCtA7jIkWzo8QrXwD0AkwocyyvMHZMVQWqQPlWi25tgANb7jbupQjtfSM4Cr
K6r0k4MXzlXuAyHaQ/cKVAfuL1aHj34r0q+TZYCIL7fcBwhJuvtO5vlJsfhtOs4936ZPQf2UivzK
C2RoQEbyaJlh/DgkQfYpFRb0juFO2m68Iv9Ur+aNr5N4ezlBpYBG6yB2QfyLolAabaP20dFrdH+t
AdDCKkr6EOWVni9WqaPMTWd1gHNpJDnexYDIzmVQ3vWywpfGlfHGA6ZiP8v8orQDTFSgZ9aytFD0
yl8G4MNWw+i0l8ZRKCZDrRhQ3lmxo5AMR+XnHLcqSFYiGNQJ7bONzY02KF7GJU6HUYp7jEhHuHFZ
v1PpIOZzvKADvWDYAOops+BiG0Wxpv+KwIuzNTTSjEs/9dML/iVH+g+ucUvb60LvPZ0K6umu2bl3
vBxOBHcnRHyd6kxTPMrNApDnUVJA5umV/gwU4Egm57/KjJvPCaxeuG9T+xoKCv7UdEfDEwPkA9DY
Li9OcsqPyldvLvL32hQ8wd/bbyFu4+JsH9UZ057+EFaRd0gCAgRPf5K6NvijC0YlsijCjYZHkw3t
HVk0PU/CcZ6ed6o71thOrELWbScWnnJVds8hNGzvhYTMjeTO+KUyAmcL8Gp28HS9GITHzkXF1HMJ
FP09lxGEm1wxfckhT/Zvw2LJUUGvp9d6NWw3sjGK8E3iTpzvSlQwnT0lJVunUQVlCrOPK6jBontr
N27CqxVNmLt4tfgk1OjMi8w+mimqDsp31P0wiWy/AOWLD7am0fOvkw+2e9DBs13QIgfn6YZ6dgUO
d78t2WmwxH7xg7cWWojtGLfrvInSLcUhZ41cDM0DqH24OjohgdWHIIGfQsh2vcbbKOR01gGgVdMm
EbyEkssw7KMo/7lQlMsER0SgdgSXo371p4FemcVKNrY4LfTmzbB38qx7JE8TRen5362j4p/tFNWv
gT3hd26Y1lmwqv7coGga4AP5VSNiDiIc8p2nTZwz37utkTxDtaKAiIBtrfoxqL4u0xneEp8h4bOP
VfFnLoIRwGSIhVZxDyTvmAvIlNpIrS429ShGz4BA3LSjOPILy/dXoKMcN72N7IIwouiZem1VG3Ov
fu9VXPDjFPng8YpFcUjrRu7xhuK84ouzJ9VJP7TtNUD65nWoJnanpikDvxrOqz3pXhzVCMBOWT7P
BF+u88rFyzCAX0Z/+pt/x2LSqD36yWEIp2s2VfYJyFr7FCagEluXdYEXj0wgczh1UYKzOYzPTi9y
MUSxlkY4zvbbhPdlmJOC1G1ofxL9DXHt1Mjar0Af2+wWShwi1bkxFU8f3AAqqQYA9YOKyys1DUg/
5h6Zym6gyjx21xv/TayryyA46rB2KAz5OJ/VjXvwZNc+9M1YroXXO+A4F9GL00R7uo22Ksr3rFbR
ju62YWEDwuirF3Dop9cc6nDzXXiZngR99ILajD2PvhXMGp5wmO18CvBeYFTZp+ajUetEF0aEbWef
/gpz3PbLULEtoCOoPHbZ5ywY80cLqJQnHAOMUEeEbAyZ1FTGWK9Zm0U619s+kQ+TBh/HG0CBIi/X
u9G6qxKc/Kf8c2n2/BlFFOKSkD+wcVSeOe0mxls8yHCBlrnUkDZucA8ccM4bxdUmtuNqbWjTHBNj
3xfsHnLKCCEfxblN9jc7t18jbIDPFEGLzsvp5W9889VAIISiTbDirSaU9B6QJxnP1NRiAuPMYtvE
QLPYhjW+RY5Anu0Sf/qTBhf/vEIYlWscS39DbhYij4Vqn7o2aZ9GANFXYeqVJzKVGZQPLiokyaIG
uh5yfzPL8Zs/BAdk2Fz1eJADqiESsfeRLNsCYxisZJEI785y+l1iDP3JaOt2PCEDvwXNT/WY+gV7
1hh7pFecT++W3fn2bIEkG//ij9Yy9r/NK5U0kXUywF1i2smXAAqW3Ole29TKrxkHOQO5G0CBt4A7
Q8lYR3lT+ARNQ/WInVP35Iv2SlF4aWUH02sNJGEQBSqdBEgBDl2Ft6Vds+peXSN6WxrVV9mzbYzD
efTz9q7XDXSQI5TgQ984i6Vp4c1cP8k71tyVUAORVlwetXyhvQ9bpLfqIL1SxBwcxZk6j2G4KyaA
YTfzXDkFOGy3EohectMG3HIAl7Rl2OtMTRYuoNem6xfgaJkvPV/h/YIUkve1j5c9x9jjtW8fx7GP
A7o8eZS8f/ZQtYwaTRYeQivyNqPVuK+905nrCuIkJ+gKOq8VeBRpEjRTk8eis8Gq+cXHvuBgtcEh
YKgqxv/oyM4dNt5zg19MiEzzNKGITjtj6vrSvgDwUr7NWcJv15jtIuLh2k2GAWQ3WIPWpJ6T5UB1
LtOXkfdPNV9wCaHevCx15/G6C9qzifqyMLsLI9fYL6RQiS6fJvqoGx8N3Pje50td8E0R1ACt+hSz
FNScgeM8sKGq1uB9iPdk2kC3PJSxXyI52grwCiGEGisdi2sYJgdk+UC9R76Y2UfbztllCPAlXIVl
9rYUrSIhknEeUX7vhaWzUxz6Fl3M08dOygTFsFRZzWpUElhgttBNmPvuGUiBOYL8Wn3gzs3wx9aT
qCF/kvyQU+zdL+4uMS5uHw6XxVWZUAQFkBCQdr08DYyqgLxXyqv9cl2zkt4GUoHlFhXzMl47+vN6
EzAzy1r0efGra1aLT/Spd04T/3H5Z3VlgMqiFtVeafsaVX321VaoJLK5gwSlNn1VrU3eT5+tqnTP
LfBda6b9VduyFbJCw9XDPuOlwhLkF1Mr9hIiZDuazqseNKdV8Iy6hwAbMd9dkR9lhf7ajd3+WHXR
ynCG/t7AceI9SkfrNfiD8l3UM/jeB1oQ4K2sThp7GmB6lHpV73zyCkjVLrHkT3zkRaB/crnxQ+wJ
YmLh3eKOp0Rdlav1EvEx5uvqz4JbSnwOZXtnD7a62g6oRlAJD6rU5mNDvkBrytMAczaq6N3z70LL
38xkIxAVisndsuwShsJSq7m9ao98yL7m09ebS9yYI82lVXOkxDaQmvSBRsVnH6aGnThqBQYXRBxA
9KYropOghtglJpRbN1k53i1+s0bFMeoCJ/wwzOGBuCQE0r6383MXmR5oiBXgarb8CwfODMj+UcS7
3srUKh5HMNrYdu1fQOH11gxxLrtVKq3jgFLyIw3Q7Dl6tjuJepW2/0584sYUOk84pyCDQ3vvuam9
emujwGFLvmaoXNA9zQHkKdQEzQDbMLcU7+Ke/CRR+aopyysTpGtZLNpV2Q6QtWKROCQD6K1cs85w
PwPmHsIRePsFhAJaVGhyHSenGgn83qh25Gt8YBixT8PkWE+GaApsnKYmoJe1sctfNUBfulEuzktj
/92kgTDqxFk2/hel4ma3uJZZVhQCPa/DFh/1/u1yNGMJprm8hQRPoIAbbcwCbzwdtGFAutPtVQAm
EewagE/oDFTGg+O1WBdeUz82hVs/Qp/xzUcmDZCvrXdg/DnUSXCdIDh9snRTRg64/KlLjTMI8Msm
joxOc3cZmkOLIPax6RvZ2wIfosZJ1Xu9PM3BXdw+KLPZ5Z6L2ho8U/Gt9ZwLgF44eKNulSSg+pCJ
8Yj38Ao0GgkwSgz8YKu5q8PjEXwMPhKlpxQc/16XYTTFHmRn9zh+oNIhalrOoBum2KG2fVQYkY/K
jKgA6e8h5CdXALGTvZX4T6HBsQkaJwvZdGmBBhMm9UptUu935j+Y5gy5lYM6on9VUfncFY51aLFZ
u2OsNza1ZVafgPLDfQRiLz9sp8ZTAxxfqy7NUdE+Dt8NBlzr6HXWS+8F5dZS4NENVV5BV6hhh9Eo
wBenV0LtWPUJgl/gAcxKiBZ3eLhAmMG9VO3w1qCy3t4mTTCuyEejAcBu1YbsQge2IOVY1WPm7UzI
p6MUMA1c4HUkqzaD0iT0YIsiiwZoiaGpEgT+ffHZaUBn/AA0EMj3ga2wzU1bxeaF53F3NppfRYEK
Acgjw0WN2ZYpeIT5zjJww06i6s0/xwltg/IIUzgy6CForE7k8yDxlZxoBYFjlAijR8jUu7U6JS3H
3hd1uP0Jm3FQHnhF2x4ayDCfgE6JHChKjDpAj/2LlxxqUoF1poBlmSW+h2KitaZI0DSL9ciQ0VZu
0YBqIqznpuvtu3ZC0dmNn8wMx1AFVAyvSzz5PS9tL8xV6xs/mRBrRIoqcZ5mq4G+XNm5oPRf4xW/
uHJjagcopgLJdTTKsTujkOge2Md+H6VVd2a6oZ5To2x3B9CF+mjTOEQP7huF+ifPTKoIfJGYQ4G0
YIz0Z7ReFqIRSJ+EIEz/a2KYgSllRTFzl2ZSJLMCcBQFWTs/AaIWe1ZUHd/Ro2BSvD5Mfg+eCKcE
nEk/PzzXODfOmK/7CFLLUaw6MPTlYm+MUgIkxrvnjFfT04jvZ+7jvJA8GV4RE7cBZYU2IU2dXoCG
/0kWYDMIqyTS7XhJmi1geOcFycTZ/3BG3daXLoKWDmBMHOXO4J70CrBLOrohk5o+BlkC0yEDqp76
zTyi2SNpZBB4Hx6JhnJZYpm4rL2MLhdYVhgGfSuY19afhGJGfellBWFaX4bWsfZEcsKGBMxseMta
CExu+EyI7YRi+QBeUR27uGgWmTP3ieZNIfM9lvy0pMDP7vR2hOorcHGXSfOCUx/gGCfGAcSJwvPg
RtVzEFQvBfEcvPtLa6yedXxgeyCyGDjK2Xwk5P2pXLeVu68bbGGwVAvaJ/TcXih8pQ27Wi029WYn
jS9zyJxGR0Kv2EQp+vtiNOAPg/O2TqVHaHh2LjY5KVw4g3Vghj1/psV/+3Ho087LeAN+FWbouGG9
Ti1poQ91gS5WwEfrhkxqgKNbR6Y0j4uLenEKXeZ5GtlN6siz6zjlm5PsZQ6tSuvrBRvV+2vD/GLg
xv45HMNtbhbe16CLnJ00cmtPZgL5obx0ndfGyOOT16JwmvyjnX2e8B761JhpDD1Y7CrIXxQl+B+g
nXNlgWU/8TJ+sb3U/xowACQa/azoLeuOgXTlrppi6y5pzZ+VV3SHGPfBAHjrwjo5kCP0dcTsU77b
otCxGLH7900bmkR/rZCurYhPb2FuYZvbyTdwZqbn4ugQOSzqtqgTqFNrOOU9zuNWdF2g7UZoN6kf
k2ZIVWYLgkLkyYJLZ3jJOQF/83kUdgXKlHebnEVa4u2TutTQ8BxJNnYUcp0mo4Z//NM1loWcGCdr
jgnwfAHJdzUZ40rgVGwL4Fu5BjokAh9yjyoP37e/9gVe2aLGdK5ChM6ISmhunhPoaFCEnEr3Sj0K
oV435m9LkUlNUT0m9ucE9J9PbdfcVXzMrkDgpE9VY/N71B5taYwaiafXoRjBGLj4mlH565Zzvl98
f18IBNj91Sr8PRBvIEQSSF0BwHzuu1Cc/Q65mzV1lRGN5Yq6NM5ULc5TCOicN+bhZsw9Ewd5/cfm
f/IhIfE2l6a1p3GM8Ox/X/EfLFZBdSYH7AwfglYDs/PJr4vu2gat2pU8QcmYiPzHNlJqlaQTWN4b
AXoer3/Ny0Lt/Mi0QSlk4fzLhgQlaHH5KWni7kVEUbGLofS4TWoPZhknZ+ythhWNmmBLeQwhiTyA
suKFmqR1j8g6pA8Ub1o1oGY29tI06OE1YV6tEWF7jPMIRFlFC46aAHXc58mAxBz1FhMAAgWptyTZ
ks8O7OZs6qaAJKmQybUZPag+68aH8hRy6E8Va5GbI1edZivsWv3L7OtEfUSpi3MKnQpvd6xAIVZg
JWcB5u9rpln4qVEDdIlB0XEif6nZ+pdBXjBosDehtU7AZhirgH9vxMjXPG6Ke5YN8lqgiG6N+2Xy
HcQ82wICxF9UUeA57YvuAEZFIA3FeEcBQYINEc2MgORNQlNeK13UXHYQWGv67BveRcs7PvLybtS9
wCnH41sqGOgfz1i1ChzfoOsFDY3+37jg1R98MVyTzITZGO4nVzyTZSRwtURy8yGwH1m1jp2p23wY
itpBHtIyfSp1IpqaNAZQc2g8f0/J6WWAep1V/8lYLQ6zpZnQ5llmVt05TfCtNYSaB1Pt8kCdDGU6
pO4bfxzx0EzDU+EFzUvnOYEWpfe3o+yaF0DuQUCb8HFFo5nJ/EfcatYjz6Z2DQzmHavs9D4qyvYF
atfD2hkCdqBY08u6vQTmeIOkJM5cJD/GgOXK1dRw+0xSlLc2r4PsiIN/UFhDs3KJm0BF/CZkSSNu
WKGo3Rf8EpWmwHO17coXW0hdMQLZX13Sdl2aHHwbs6lw2HoGFeIcsfhvYzuQcHXC3ecuvg6/C/sH
13JbZCRBjgJZyskbVu4kk62j/1lURLk05AM3Jv4w5LyJIVPqFWy9AoUYFf0ZwYADfOEA6b7ErF8F
0hkgQvSD8NI0XXQpCg8Z/ybfDnXvQotyyqLL3AWzR3QhW1hQazKS8BQyvDlvaPJbOJv+hOCm2M8m
rTgP68nUsxh31jKW5YYWDCKrupigGgntvlyhckecW2y7StA24WZtKy89k9PSIyMFkZOGM2/60ypF
oCt+cPv/7RIfVpu7FJuAmnuDeuZsB3XGz1TqIrkdokRa5hfeFgYeVs1noSuSu3z4rf838bRO+b5O
5kz1UYJQEJTAw0ZnHD6h1MhDLqnfEIX2u0UU2vk4zWNEoU3W3+cBOXGzyjJPj2V7o46n5RrLFfXo
Equvv1jvY/RpAgBFOrsAoTiv5MYRhlqljQwilObJ/Kx0Y3lFmu7akefnwZzyM/WYyjyUDrwHQSd0
3CPHffVpIGgmYMyWcBMMLCiTHcoNa/vmWjqd2glgCoDqzpsr+ag3NH5zpV4zxvXZqLER1BN83VAv
kFASnqeZcjo7kM44zr5lFerVUETGyRYKKG8GlmvQxwjyEGl7/TGWAZpB13z/GHUIhquuUihdmkz3
ZDWeNA/UdagbqtAFY3pbvXlpyO+MBGgzr3ZPQTYAqkZdbzJr0BOCOmE9lGxY01RWGx6URPQq84Im
s8QKFbXeKjZ58dAxkR/yegTD8lgxNjtR9QumMQOEHeANeqA43I7f4sikhkZ5DVoGZvPz4qc1Q6aw
ptUU83wa1bE5smznaMKlyYX94V/X17FRNwVs9R63zPerMDtYntWt6KrLwHvs4l/WFLhhb22tZGWs
bGHX254q5UE3jC9AEVTbbi6kj/TJwAd71GmTIYs2gI1s8c8Zz26ixjP1ZnOYoAi1jBgWSIQsCZlz
YtoVUvP26obM3/kopHfHTzPl73vszVQyaT4tJ2Jf7UH5FKr0KKo4WxlgRsLey7+youaA3PCPzQdf
H8ZH7rA5wk0n6KdA3gv3Zvw6Pcd7LvPSfABR65aqt6lhdilWdVLY59nXd9B5wSsKKpihNmCQRiLq
MiUzcl2/Xl+RWLShnAVouK2rS8QzwL7R92W8qqAU1+DDYlc5Roa76XlR3heQW9v7Q60uzE7rYyLq
6Mg6wzlbaevuRwscsR0IWbdlWPaPdmcDG1DkwQtPGLgIWd99KV2RrIo8Vd/HTty1Y2//aqGfaAfD
ANxh/9k3tKaeGecnqzeHH9IYvpss6L9Cv91ZFaCvAANaEK45PsMTr8Z2u3wsoP7UpRsCOX8sEG6D
6M/N3j4W+JwZwIc2aphALXPMRe0/uZaupe/tCxRi/Kc2cfwnqbVxrAoVjVmO27aXxvZjnr7QGEWl
OB/ZCnBsbSmABlw5bEBymT5QRIxKqYPhls2aLkI+7vWf7AZFMRSPd1l2mgJgGWgNilBaWN4foOpG
ZqsgBJngdHW5ileweBOVCaSC9Mcdrdp+DO1nJMNHlBuM4MYAxyl/tccI+/DUfOSa5cLkoEntIiTa
8cwHxYcBLfj3CFd12RqVZ+GuZ1kHjDrEVXB8HtYX6pUQhwOsQxprMpGfb+aBJU6hLO+/0DZbwJPf
4oMDgP6BEnZcDEKP4QZjjm8d2FWxQXiovRRawCgwt1nWrzqeZd/8OHyYIKz8y5fgf51SxoETnDZ2
mCd/RoH5pZOZ+RXZRraSoXJegrqbNmpy64dcsgAAeRSlCT4i1wSh26PN1kKm/EAASOBUV2mVJa9B
kubnjPvxhvx1bSJfIHz3boSKApQms2dC+phlFGytxm4PCQ6Tch9ypS7Yzb+GKOBscVz4XdVTsjEA
qMbvfSzvh9RL1rUeyO3pDLjY9LkAgRn2SubJykD2AyCJj1RqW9wHhnOfGoX/wgbZvnT5OtMGeTqX
X3CcG92XTeC9hEnzpPpp1UtevPhmnN1lZfVMltIue7Q3yO3Wj7gX5C+9SIDI8Ll9rJ22eJmyrN2b
qHPf0IRA1OMuHevknE1eeZe5Tg9MsZdvfbz8O5vQEOUdeNf7daadTj59K1nxqxEuz9UqZzUo5sfO
WJltbR5swiZ5R4lS2KdK447cyPEPqazYytRIJWoo3ism89CaHFgmea6svHzKJxyqjEgBenmwRtVh
CqixwLGc5kulhsxYaL5UoCewF61tdItu/KVKhcpDHTjpARq9mfdvzXkpmkbroRb6V2j+qSxNfgUl
Rdsrg5MVGv6HZvEhZ+6Dnu4/hdDcfxD3D0IYmFv22MBe/kHsctlmwmN7Ndt//6Q3y8j+AjFU5xRY
bXsGs2t7ph41wreh9KUb6pGvGt1wlzX5p8V1M3UZuJlKcXjc47B1WdmLQfcSWD+7JOWauxOlHSAx
QTUdGur9f3x1FW4c8OAfZdD+y3IQdPHBLpz2Wysw+3WtePhH1+GtpxyiP5XPIYlQl18Zas833aCG
e3ew8iNur9UhMxP/oRjVXd43F+F1OwiQgH4rqYB8loamZ+KHcDL8dBVzfN+V9mBsjoIO166SILJ2
Mv9cgPsdYgzeUxbz7rv0xm8jbnh/hAUH576KxBOEBIZdhBQ9xKP+aoKqK69MxMl1+HrjXUzqKSMz
1j1uYxvGWz6saCaHMsuwepvvk98FQedatI3lIzHRc38Lnj2U2QnDPFGdUVc8+dgwvIJ2Tl5MvJ+u
yU1RzGW/8Ibrz7VoVhCzdeSgkkLowjUUK0ebDv/je69pq0/GABIB4ebhFlnL8pMVBNZegW1intuU
/lsdG80F22+KE+0UEo16rhXiVClyA5x36LkgwkhwY/T/KKYi/OFa3j0kEJNX4fFsN6GI8oTTLoa7
q1uBm8VlP6xxN8aF+KG6wV1XbefdVY0JbTpwTW5w1rXGg3PAYxXkl6GJ5w4OTsMH5AfzO874dnFB
rCwEDx/f1oXI7yiKBiNTCf3wHY6Lz1CAA4YZXiKgIxs+UFwu8VT2bb9YUxwtp6m9z2HpvyxTWepX
Dzzde4JBJwcnnjaOW7BtGaZrF7ouXvimvtni/Qis/tpJjTKKfti00gNfKDQWNqPMcY9iXY8X/iBT
u9tI0EG+cD+0DnMgyiM2NWpyzhTngt7zaleme+g8z9dH621fbjy+4ajU/gJ9Nnx57VaB273WCuSO
t84SJc5k+vkm9Ev+xXR4cB7LSgFtWUGuoPbBMpJ04tT0KBDG87xEfWYkQJmEslUXHztuR+dbAZre
te+F6n6JlZV6i+W8sF4bbh1nkgVIPKSbJoNscahL3W2g4U8DAMjiao7VZWD9twSyfxCXRBMU7VvT
xcZHk0YpjkJ+Z9IAhfiG8I4JanAHBdIBkMBF4tL52Ciz4nOuiZ4zHPoic667tRaPp4isGEAUDZjw
EIRgeloZLEwfeRSkm7Bn8ZUaX4ArbmM5ZrVzWQf8WTO28b6SIjryrmFAVEHJDrBJAQpBu+3OKAiU
Eegg0GWLUPcHuyqZvTUDfFaaNAfR+AcbxdkKqdUJSTLLrjuURYjgojjqw5wclR4fnKHbBtCUwrDR
2dAIwRGJv2dBZB8tO3wmtDG2IO2TDFD5VEfK2ip61gOJf1Wovr1SSBz240VPcOjFYQmm0dHAG2pR
W6cFB94LiYNeAZKt1CqjDyKuhBKnOLsEBQsAdeWwkh3wpDXz18jnl+dKF18sDflsKsD43TDq+96i
o0BBcKacUJysV1iCke0493i93t/4bxfN9dU/TEvMfJf1vXgoWlB+d5DAqtAxeihiuaAdwP/83OHQ
h/v1HqOH+sC3XnPwagVyxzqXrWZEZVf/SoUL1qRFqJMGbiCVN8jL97kx9I13ZBFo88MqSO4Dfoct
h3XnToY84WBgOFNTOWI4Z6nzZo4lQGGi4tsbP5k0gWJvzGWlGhIGckXDHmDpQ2dAHkhfDDmIt0uQ
+TvfEuJX4zq2/fLU6N9aqkA5lgaAzJNZ6B/h2CVgmCN77g7S+mXLttuRzxzsA2uS/sA71JV+UM8j
G/gZeQbJxZuO3u98do+8VPDpd5HLxNoJ1XbwvRa3DdQv/B9nX7Ylp65s+0WMAQIJeE2ybyqrcbls
vzDW8l6Lvu/5+jsVlEvptL3POffBGlJESOCsTJCimVOVKCTAxN+0ksL0TkFDJQMQz6aJAxOei5/m
a0mMF3skV6lQfrSsouYiZFSDUC1rhb5xhtTwkMoGrt/EaM5T6bOt6fv/kEg1gBlrzmpIPS4nNKUW
blAugJx2uYhSqOHd3BnZGgDsDFAsJxegyypjktFQKQKcpFaAp+s2eV5p67ib7WONutKDMST9loVV
j01IfeK9nX6vM5xGgK7oPHW5Kw6+43ZbHAT7N2aXp0ZW+ZMFEuuH/fsPyMhBA/KRMEypwkvW8B8T
hntKIL7LO6YsYkpDbpKw3gDu1Dn5feCeXPjDTjS0URYHNMIPjQ//32EAWpMyoRnUIKE53xWuZQKt
bhQeMwD538Yu9t0TmARRk8Pf8F+5mBaL/tO4498tUP0/hShO2VlmPhxA2Zo+pVaKPF1pYWn/dEhC
/BuuB98TLRw10dD4Rxb0/brIw+x1Km1tz1zD8mgYA5bx1MScAX1YT19ZEo2XqQz+Q0qwFaaPjYMI
lpzpBm300pkC0I1t9kqiwr9oqQkUAQ2Qz4nwP3H4Ky+RLGW0yhG7kCHNdq0sgnQyVzuERgJAbakd
MkAJibn38BoE0YzMTCxxrt32CFOvlxzFoe/ex5R6CASYBsFn59s7SqbrIPmLqscQTBz3E6KBcAX8
qCjTGpQ6aLZvb0lGjRitK1JH/DONojCrroWj3ZSh3S1EZuD48m8WGrD74wuPAVBociSX5/MqYkn+
CExzF4de4V+HPq5PyxBeJB95ltW7Tc16uHOlDXczoI6XhPdZ9/3blA7TlwF1/8gzTT8Vtc4f5mRE
FpSUN4XebLSpmYHajuH0wyy0S/4QduM3eLP7U9np2GYlVfEQWT7O9VlsHtORH0huhUkEnovEfWtA
13jqRA52SaMAgaSsn425zbZZ37cLcJQuMf8Tm7MFOKqOk0MJkLZnd0yql9zIdlRH26NEEOBTjbsU
3dIaYcTa7SgZlk03ib3YtcKjgeIz7HKLbK0gVITRDLu87j77vgWHFMGnLJCv1DVK4NlMyK8PUzBV
gBBtfKRmzAsghreAUEimx5CjITGYbIHJ3sKbcGOKasodCngieLZ+2DHEoK+WtUwiMefAvq3d4cEu
5+7cgEdJi6b2CPy77kwi/Enw7XfwE4gdFw9wGsMjMe/0Nv9Mozs7JSMFLZVofeTlLYd3Va5nBSNC
w6ReumqO2yXLLfxioy5Dl9fi9DOtvdwX3aJaJrQ/AQu4Cn3kOpe5DmrX/DHSq+QCxsj2uY2n8DJx
67HXU5Q/ycYPhmpTRHWzoaEQvHnOwvKRW8H7JIZ8t0so2DKpjoEQLdzeXQ3SE08Nl+546pXw84Kf
1n4wB4RiSR5oZgw2JTIZzaJa5oVAL/mp+zFJreg7jaS99bH7k8veTCEbZTjQunSJJBHIMsrM3Y1s
6ZI5CnRxM2pmh0A6Iv4+gvZJe8BxHtVYZmJ6Bg6fyxDkIyaIbqA1ZayPhkpLxv+fcwFJZKPWrdgz
pOpsRoqFxBLKCKUNgEeVwgUimKCE06ZB/QdK1zYKgVgpyDqUk0n2R0UpKymaGaBoEUJ1NSrQBiRi
bqiMNLswFLsAuEs0m1pL9CPv8v7ZhOsQRaxR9HfgaPEK2c5wTzR4P/M6/Jg4pob9V1QE7TKxQLH4
o9k4n3RtFxcNqHULlGAMsR0Maxr3U7ib2mw6znqAcDZKcTtklMsua8L/RCLQUWMoZamr9etQLgFe
VtRCRn2+WQwX4cfixgyU3L6xa4+upa6q7HJks6JyH/+dYtZxKenj2YnB/acDAdWJGtP1ke0fJ325
SWJEDGuR6AgsgRHhxElFXRYCe2fbAiA8agHNvQxpPgqOZs1T64lBx6lPL8pyI5COuyLNIlRGPXJo
TzeLuFGESfBJ7Qo4g/ZkeHNdMiehXsX9dhjnb2OI6CCTOWHU6yIEAJWMIQVltllyIJGSq2Ev56vh
70xI9r+wo7uQVwTf6i9XzMqgQMBYXo1bdeR1PIw3qCPVLyL7WqOaYgF9NiWOPg0NoKWAGMEFZZnU
KgVNcq0vSiJyXWMgO2k8EEqhljNsgeQQWweC76OG0PrsD0g/JbszoSFKXNastM1lfoe08gUIUNkm
Je/WqdW7e1R8g9DQmJ9rBAwuuo4XY2pq7CuIr0IPaJGT5GXWnpsueib5nPFqkwx1fZiyQAMY/47E
TjX0e7sF3FOGHJevAGE7RTgxfEoCuz/jmwi/PK1ad8MKHrXg6sBH9DTHJjKbcDU4V1GZI+wBldh1
9Iaip8XeGf1214AaalvIZXXg1CH6FX9OZj9FvXyTrucCP2eNl4B/TOpsO5WRtnYmO3/xrRoZ4tYy
GI28eLHaEMz3WmVtySDEFvGKErV9Y83FC4kSliZe3mnOnoZGnAxn2xRfaURNbrUxeA7n+kRLzrPp
HAoOxFHSFuNQPZYFdpCp+zV3ACk9EwhL2ACMHuQR5XYZ2xEK0TJWA2GV5YhKtCV2LXA9PRHGSgv8
5WS0wyuBrQQShBggqwqmRS4u9Gk+kp7kSQJ+EJlIvCXZgvAiL8KQ9eMpGV0Ij8d1CmcpL1HRkPiz
fwJckH+iYWvMkuqYWlIteuEmG63WZ2BG/JhzN5GGzGynnc6DT307IZooG9BlcThrkMYCOI1mIwBY
/C4LrBgY2ovelEnbnda+0UQ9dC2UY5HeBHfjytU6d91kg3V08GZZmhnV/ccMZ5Ec2GXokoZs3AKw
mYvwRn/TjUCnYXpqKQfcQqgDEG+hbjlrESIttc6uVj2myOm008ssG+qpIXh2LQDeIXeJ7MpemMOK
uiGQzhzdz46LQvP3fcX8g1pOLUI9JPqBb6BLrnqcgolZXityXljg5uc7y7trkr1alnoxEHbHHLTW
zBHtvGrcyUbWyGDtEfd9pRG3CvsycN1C5DEb//UF9jp22nfvxqR2gL9JMxbjOpku2AUCpqF9RipJ
uaLgbarzS1elzuc85NZWD7vuQBZl0JWA7MRZ9sPCyidraxfs1oLOw9gOXOLYsu/X0DXET/m4I599
ajOxtmu9OdAQtE1rw5qb1yqI+UVIyG6Sg65GoAbfAeCxPG/o4IW+M+ul3LXg+P+TmSVXo+m02s8X
HcagXS4KbMD3i6p7o8XlRcms1hBUMB3wIiRNOq58o5ie4skIAeRa4kfKK/vN5u6hjZIM3nI4AcfU
Bavth4VIgd1UZYGzpkTlmuVAohBw7qkM5JHBSw72X+BAysxmanwgneu5CVYcmd48jaBZGfT4izLI
8FH9DwuNLEVteAvoPw4S9UOm6xKbD7RNQjZd4oW93byQpB+z3NM0IEQSaZOyJ54mMjGKxb5vjVMY
pPM+mbtW0puY6wb/g7/64i/6rghkkngR+Ecf/mCgZdrkhVb9biBw4C6AA+NWAxIHEBJ4NjmAc1rA
s34vnPkomlp7c4JZ2yS8MI56XtSPcwbeRrIA9YA3dYn/DKLVx9SM43NpAv2I7pj+K1pc7HpskB9J
hAxc8C8jw2cb+iAgCxD/39gJKml9O7NOYQd49ZUak5Aakw8+EJA7Y6Vk1NNaOYW6v5sHWhCO3SR4
8AAoAKpBZKCwf92xqffEELTQBEkWITfT4kMmhi8kQr6vDNTbvvlgG/xfnBTqPfEKLRRDQZknZMxS
UMFgixNs6akN+go889WT/WZc1GDljaMHekEsj/gG3Oe/vCAG5l86PrjH0jA9II+HDyqtS0xJiCJU
2wSIg/YjL0zaASMrQFWClNUFiNcQcqvw9vc6vCn1h8YHr0Ushmhr1GEJCG27Sy65O26DoW+Oiyxu
UXnfgEBuSIC1sMiQj51uNRyFkTJmPv53yEfEQH9Bh3NNx9B103ZtpuvuPa67FbYAsBrb4Nr3SEzM
ba0H8TpywjImsk0r/f6ZGWjaVgDNFC8Ol3m2NpVrE+xkcPePTDsvXdJzy0IaZMh7bxG6DNv2UXPy
gsqSd5QmQCkBKlfgj6kD3cCjNWK5iadm3C2wpCLcreXWYPO0nPASoHYfb+o5+3rXs8w+/xo2cH3n
oA641zZV/jJGebplWqidtNnykT5S1v22kmQnJCy1EukHSbAirZLTkBrLGK9NlbFHNoFQL5m/DZUb
7qxWmDuuuc5X29rA+8NXU9jgGGaVqGWWqWOUPxbmzwB1MZ5JYgpsBQEKDPecNMgckLQlYWauKDdt
kMQjVtf9w6cgAmxmWgL2dtRtT0MAeEPCKqujKzA/oyvCh8YuRMosHsSQLdZpnUYXvek8ko2uC2dU
mgAOCFk0D9SgptryZsD4b5AeU7IV3P3vGhRewmVqd6eZFGStu810SIr6ZZHhTzc90Az40HwPhWD2
+n4ZB7AIaZIgEyasQHyolc0ecMrBQ++W702Ng53fNQi8QhIFOJIiAo2uPJeupGNvXZbhIUyQK4+N
8WvcVsMRaBjOGrHw6Zs12ke90YtX4JoNx2gAHiAxIUl572KH3CD8v6vlx+tYks4QNR9HxEJB7KeD
Ih2ONEDkSW0Z1P5TwYaVzn3tmaFgQ88HdvBbe1rbgR55okQVwjaOABgisAGi6FholAiMmXltAjCj
RXGuLJponQEXKiMfhM2B1uzTucs8Lc34IZSUzGMXDcCFaNotDScjmPfMxp+1GBr+ienTcEYtMDKy
5BBwivnTqOmLrRZhfjp1qwZx3WcyGFj8pS91/0KL0aWysgXvl25fKgnvTM3kBnO87hDwFXydoP7W
a4BgcEWmQnt1GCJOwFg5kkhnw4T7BkrgqcxAGibNeMgA+yybIq6mE0INRxLlHZ5wYxtle9/VvVDW
12QJUqz0KTWuZWBMqASc8w0QZAW4K0HdIGxLXxlDitoppNW9+b05n4UEwrdzgJjPOVDkDWQ+Fp5j
jjdaLrU0Vx9Bjwfs/PENH/d8JqRwNdcZ2IC3rsVWmpGnyQ5VtgAe6117w32GKE4rAa2ogbu3uBTF
VCDzGN4z0galFe0iwQGbEYfzzs4jwFJpsf7Zz/jRlnUtOor5vJBVw4Puj6ixi+rRo0qYqTH2Ypzy
t67NMmTB9/N2OZtE8sBCryJqrFRDHlsD2peN2crHJx1dTHN6sMG6u+cIpB2QZnhRhTmTYIhZUxkO
qNpxzufZolXlOeWQJCBYk2U8lYzQziG+PF0HIIYGZeFXUz48qFdWEULpQb+1eZpbi5YUHSqQfQeZ
XsqW5L5RAwhGoO6YhqoJi9wCYBsuIb3Oh7AAjp8/9y0rPI0BvKwhqgjZDIW+BW6ROPQoajn3xCgh
5aVRDzkAPtDN7Kzf8EybV8rGJXIJNUbeG/g9mQaadTjA1iMo+V5MHsHVzHRgXWBEjcXbv5vGmc/I
FMYW0OfzNo/q/4Rd9mpHPd6yool0HPCopVpYyDQT8Ti9SYDx1uX+2dHwDYjNfHw1UMYFr4I+viKu
9N6bpaxF0uqxTZizVYVxqk4uDcYZcBiypE6pe7MDJvWo4W8pFTe1ddwHGtq7uZqJYnd8FSy2mY0I
TDkxKMbmKOw3cQ76m3RuKoZ6NimU6mpOvgELU+xJlFjgm1+hmjo9h761VmbU81ElYMS44EfZV5PV
L+VQ1PtYijp6eJFWfQs/TJbvmvrukd2Aepe664HinNvsCMoOdsxkr+s0kYG1Ct1GdUnfhomJuGP7
G/0cEXeRXOWmu6x1s6xapsjyaxAJbXt/pZvpZA1s72OPhfb+z/RBxCEEGij93NnTK1L/xU6JqEcN
8Q3R1EU7Dfe24QQYEB5mIDHUAEWsAbbuoRlzBH+Sbw0Agl7ZMHSP+Mw+kRQBVfeA03wAeC1RvFWz
lW4ip0r3pNVtcBcPKFCHNxep5a77zMBGtwqxXcD5FsdiOiAvh2EglwOrKQbDgDxCk1bZMT7j5IGi
FJB+5skmjGs8gjLyzfrXnLBKqp+HoKOTnlv/ymJURHrSuLVFunINwZNLGSNLWvhR4RwCPAcQWRLp
5p1BEDQX4SwR2rxhAjMs4XYQqAfBeBDlcGiFzYbFBR5rpH7HAAGiIlaCioTUKOgPJdP54KwGI282
CzuxWnwZo+T4dp1FSAthn4sSN47I98STABkXk3asbVtDAgZ6JKvj6E0rrRb5hpAjHvduMTLLzwHs
8es0a6q0HImHsLzpqrXVGn1bh/iVE/sv3kuonJIbTiTRbWJjGg553urIcJb7UdUsQpaIZz1IalCa
d83KDKdyoyD57vD3lEJh8v3OZGiQWpXAtxh1ACxsNP5JM/r8PCZTtmrlMItD97GM7F0JFqjeS/t/
kEFfvuh8Qqa0FXyOauD3k2UzWRHi3BqImuVEEO9UG4AVz3hn1OKTGSfNnlvgbU/jebomIjxE4wRs
BKTsDZdIT5A0GUXlFpWoQGCQDbK34gmBCnTrBK8zUpM1NaLpY5SNG68BnAYnW4cbFeB6xqtvm3/Z
DQNmBB922sjjbyxuyjUS7csHt4AjoHLatwoEv7IIVqB6Az3V3MjMyfWGhAceD0AFfqP401zgyd4u
9btrTMLHz09d7nc26krgxPv+Xi5SF6jXxecB6l55zkCEv/TioRsumdNmT9Fx4dYpA0AAzOE3v2Pl
ZgTCy6kvWn61jCnxTLNGRaSWlF7bAWA1ldiqKFVh+6nJwKQq4VZlQz1qZieempUa0zRmcKQx/pjx
u2l3sjIOHhPgTV2DbMhPFQgIPSYq6w04R8HGt3N9r4Fk4q2ess/mkBhwa2jFJzCs4fab8NqBPmCX
SABLJ7WBjCl71DRAVlqPJusXjMwFCpPgLhXSpZq3qDttx0YbOXwfS90gauqpiOATQZ1MOEyPTnTq
kDL6VIKl/emHhAa8KZunFnFYaUOSQRpO77NoQGI3s5XNT+u4sfPq9lYdMHnqwJs96dwrUcYO/Vye
Jnt6MKRIyUHAy9Z+XlrrDqdsVA8E7qVgQQvanFkA6d4yDy52y0ghB6AiBU1p6KLCASfI1nxtJz1f
tBRwJa1Ik3dtjDqv0gVsTcYAhjmWIIw3QsdbDgzIcDlUzQSQOuKP0iTrOAAh+JWNhrU0FgufUGkM
2oIPuQv2wYtVhh5ZKfnY5u4umRIglsnpShF3IfemqDE3jZOLPSu0L61vsnBr+3V8crKCZ6+jYLUH
KEXcC43LNM29yfbzJNmDHKBCsaveHUfHstOVEQHUcEj9YjMGAmlj3A9WgN8CaPGohQe/5kg45oAU
85MxfBtakO2agdmvHTlkeNRsipyh5MiOw7e4BHyRU4TZhYbaiEc10r1eTHBHvwygwq1BYREZn0ID
Nf+AgevZuoiR1llnKD/uezv0XOn/r0fDnfetjAdIlzh2IHXsbKiLGxPmYkX6xZRUMXn9qWsFdrZy
LCvaTHJ+B1+Ys6GlSR0CrQYZXWW88cWAjV2VT8EpBKuM8O67Dhm4qR2clm6FxK6Djdj/7y2Zpb25
U2QX5rMWjDlwH0KkLuUBnJ+z3msetuJFsm5tZnoo1TRPpf48NSEQsWZTXAWYvL4N2FLDd1nNcHro
1RZ8LO2ZgankiNrheefjPPqoZ6AUzIJ5eNOS/ruOBK9/sI7IKqS42us2AnVVBDpBQ2YMyNGA5Ek1
mliC8jdAlOiyFCZC1GaPewRQsBxStQyYRqwVatGiA8ksZE89OSDbbErjOsP/lGJHiOh4iPd40Zja
kZplTKqbcWchA3216CwmmNcn+LaRVQsP2knZKxlNV4oCJMsHJwkBV7DNfaBeprqxbSRXIHPibmOG
YFeeNd5//o188Hv/agdJtUsoKTWUmKDT7PMT0OH4iYY3GhrP+bbNAEFDZpGfv0xWgEqlD3uS/3bm
j+kdHCM3F+DG8NyAxFjYYIEO9RWQv8U5MAv6AYNWytV5CVwKCDmfd2DNcQ9sjC0wkyUiOBpavqUq
6LLsu91UmQ/CcN4LowF0l52oKeZSFCuyIzUJaUg9koUjKFTxt8AcqoumHjVOz0PPHqs8XNdjDuTg
lVtP8Toe4+hETTU07707mT+K8ATqOITOq6JEe2dO+pTpyD7nPsDV5To3hstMt46/FKiIleQDk+OC
wyHDjh7lcXfU4UYyptvQGYdFoR79Qxn/G8Uj+Bwl1zjqNN1rls3GRa6Rad2xjWvsgCTaArzt9aVp
/HqERxdjAOGtrQYvtBsZ2ZDWHJzCmyMw6rYFyOhX7VBhIul7zUn3tpm+keHEwDGMQMBfKr12FAFg
jeYuHwEO8hgYHfCMKFdXmVB+rgPf+4l6qiHZMgW/l23bZtEB2MR3+UkkWBKP6tJ3jqN7n/FEuUTM
t/8GuM53lLw6J2pS0b737mWRxgHdgIpxZZf/bPznubS83h/xBEcBnRzd2fLJTTeBX3TLU4N+4cuT
YXlK0O8+kw8Ug54tZFBvB613j+pxQAZkevtsWfp3jxQ7AB9VnSJOCgRY+L6pCHvpCouhFjG3DiRz
kyxGhQMVbtOn6vRIx8kF+w5u0GnnZGCfVOResa5XngGnx07M4AQjRZiKvQk+vAcShbNwL7lfH+F1
6BOPFgFZqlea4GIzJSkmCqDBnp44/m6QeYlAnJdRV0NcSAvsM1DHtP2ro3XWY2Zqz4FMiDQscBFM
iYO6RKeKN0VsBkF31TiIQcjp2IfD96qCy4scjy4oWTjQd9obmfJNSnnbwHmmRNT7kJO7kkTUyLWV
vZqUMzjIovpoip5vKZ59F9SmsHUx2fPZtXd3kXbSqTB3Jdpwi7MdAOR/DssrO1K4qHFe0QUDI4oO
VmN/xj/jU5wU1gZbiWgr5DBA6TYgYofSI20TWs2DMQEv2O6MTz1oCz9NoGaRliQZhXgEmav7QJOz
boq8CbSch9Bp9cfGAIdUFeIN1OnDhgpYY6QHn504AKUgzqyN1zbAW/T1FypnbboYUbSqAl+jrISF
cyze8qw+xqLUN0tO6cLfJ4ALv8pCPgHQEMXtuD9+URmpoTUsCkpAdSteHlLdlPF8HyRtYaVt2nRA
WY7T+msShroN/FLqdrHlA/QBlhWI4ZbejJChtlGam4VICHT48TDUzsLLoMgZFG/EnaxAhf66dABJ
T4pcHoyoR41OByM1JmYHJGHcTiGt3aVi7QDQYW3Hde4cLL9DqlvAgLcvaTFzmdxfRizjF0Rpyy02
A8mqIq5M0gsu4Frp8YhdVDoAzoA0IKcOxeQaW5pVaFOyWsZC8hVbAcINU4KkXpxzgpNNWz1AtGGr
p8bMhdtmtehITAYjSP9O+jek3YljQBtHNU/Iycs0mgBKt3+QhBFtAx90lFt64PT0lIniJyPj1tGl
xM8bhaX7pVeXdraNXbM/hW0AOOCxq1+ocZPoNeV9dqFRMznOrql906Mhk2Y9vFGGOdtPJAIBcrhp
KlQham2EQBQYnq8gYNiScjYEfJnILVx1ISsPJKOL6nATs37aBvA4wuMbWuN58l1hbXkvUG9qwSvX
Jo4FVzU0eZhr+TpoY9A86ID1krIbRdV1KBY2wumcl34H4o6wXpOsTgNEy8B3biNt/Qs4ah9d1E09
t2PdP2VW/4Lal+IL3idi12rAe0qyOcdOwcRPy++rB21s9dciHLB1weyicidQ9wJsg4Y44eGgEM7h
aRmG9SqKnPJzkk784o+o3aLVAmtCrD8I8j0N5S0gUx5cufY0bwNLoMpQNnk5oPioR6k9ON/EotDg
PEDcJEUhdCMQy5MmsbBMtlqszbhcF4U/4igaQ6jWmRtjxfUxvNhZypalSZkFeb8FDZW96lo7ttco
WjceOi17mebBwPNBjmgp3jT5YS6iN7oQKWgpBt7NiXXXwuo2lR/FF7PE39qQjY+S0+OYak8kGkAt
Dg5LBymOLd4la2VHPasr/u5rYzpEQFq9dvAhXwHj3T8w5FCQgZJrrTvvhrBBvoy0VQvFIO70HD80
tsqYtB83F/rjw4hK4L3ps/oE+MX3Bj58mWH0MaaesjFGOP8cEAsokbIlGYJTt+vd2ZH2TkYLBJWD
Px1KAMGd/GOB39lZnPeHoga7oiz+0BrON0kvUzLJ9avGi6MYAIgcjOMJSHolfjXNAU/WLzKya7Hb
Wmtx3zyRMa2l5k4f11Oy/75ejJxIDxFMlHmBG1qwGxotItQS3CxPwehviTiLANsWYjFSxJa2Xcwk
45hi4OrB+atmqanU+1lJSxpOsB9rtzyqaGKRDyAOy3W4yX+OMGLHVHXAIwMfW2mwvdIuEUcaoyD8
djIre5QdkUbOQ/4R2yOsV3drkonA/heMtk0FsMLYvQyRXYGgrPeB4yMBBmIJJkC9qNQdIEhNZ4B+
38pJSU3mxEAKuJum1LQUTSaZjwKmle+3SC36uIYyFvLiamgSCAGN/3h5lClpA0Jhyupmllrq7jZ+
d/HWGV1UTjMkmv98G8rYnkcD3IQ/3/ndUN2p4SaPc1J0O7Ue2apPgxQkK+hT/KM6kX8GC38GmjED
AQNHt2Zl9YBfbOX50YxGwJfSWGOtBehOKaXmZmyQ1WKr1Z3uZZPZeMxC0A8F6v77hGUs5Np+rAEq
dZlGAnsUZbilrro4tnXVKClH5ZRl9WXKZFU4l06jvfEzfHntfH6o4rn/ZBrO5AFo0MZ3EsMpQWEa
YxXYDeUwSVlzBkdLBLAqrf9kRW78Akc86aiRi9V9CzKrBQ1pmCRsQ1eYT9TMwn/TkXR8UqJYsm7z
IL5qk2Y+DaKqHmP2r9Lb2Adh35o+KlHdavVhbl0gQwb6+8oM2LNbHLtQsCbXIWNggfXrbHBcBC9x
B6SwHEesAD3Q70kG8oMK1I7kaXTBSDqhRKaCzy8C15yDV/Uy7vLIOpm+BQcYENaqlRqTMGK9eXLD
UYMmXZdF2ZxuRGRCjSFXoN5iTEbzFFi7d3+R4brmKig+83p2scErsO9APgU4WEY+IrmyGIyVADfb
Bsd352wloiiPDnAxtoDUCFBVxYzsJTWW2foM/EsNRBdrwNUBVH4Cyc85xFv17LTM2WSdxDTQtHeZ
0uZDFvcrMgyCGVgOtomUGKRN9SsyipHbUK4tty/OyFynFRZtjbL4lWmNYtPRHrZ38H/Rgx7E4nL3
SrtbACBUMkdWmCsUKmYbo0W53LJnJr3fRuEBO42HMi38R6NF1LEus2VkdbP/ODV4BFc6Q0GetKDG
NJBZY7jYZytZ4jLUiVaW4dE0x3bcR1sbkyMb4n9IRLZWj689Z5q3jOQVqBe0yUb0GfvxLQbvkrNS
77lsBB5v12IjS689es/ZoxF4hoZngXpv8g9ZNIFwoU9cjrAq5yCubAQIuaK8XtHYjAx0R66d3Vxu
MGhIml5WS2g1M1cucgi3Ip3yxx7MrSijau0tQrjIVrTKHjD+2zxmxlduDpUnIqN5FoPRbOepaM4u
78xjWZb6Tq8b/YAM3MkTo76jvJwlOafKuDdnpo5qWOTqgHGyuRrFfGMRwQPujdKCJnxYBI1IvHYG
krVK5RBsCJDXJTM/KB3E1f0IWT/JsCWb98wPmShyYxmbPoBhrelBrYNTzAhqbaq8BnAE8wxQU52c
YX5v+JgAvlSNJ5t1JyRqk5n5YXszy0S0XYuIo3REtu6may2wGkSRcW45yDX1bDySiBoQGSBfQDaa
ZSMji+xKEAoeSqM/3siWLrA8s91QIuH3CYe2v+gEnBUgO8uC6WDje8wvJPtZEaRB1D6PEi1MGgPV
AxyXHf5mjY7iND6EG5AIgKDVrtsDzVwO4wayN3sXjCE39Z5IzsEpMmqRAWqDD2SpFu1c8H3mmTui
3njWUCRq6/3ZRY3jaTDCn2RBMZxJ67d+j4cEGurNoKhEdZE1rGkIukf8cZVhFb5ORV2cy9Euu7WL
3dEqjsDDq0mwnRSHSVAcDSAiMwL94udcbpZKfQtUNQEqaiN6YLZp413npN/LeoffRv03yqBbcGBO
fFewNsJCgNsusd2cQIdUAXnbKHcxcqmQCQhUbtIGBYCsVxNKgvfgmXqOaIhP8F1NNqjLNoDQFVhr
UrggwNi/JzLgyIJ0YwmDZSPF4kDdwRnh4oJjalyFDFjYy5hUCZI2MxzcWxDANd026PMYDNpofHzl
AT1tNcWKxl1X+QKxkUw/dLpYkdr3U4S+avlCX7pq5nT1OeBBKMEwr+zhnPqb90RDmXMoGp4joUIq
pgQPXjtrbpMRfyho+gLpMfppA/zCytyFyFARTuqfDACobFmQxaswdJFlTcJa5incj/0ZiQqkSQI4
g2gODZVCTb6TLWsNpjWtQ87qcn5ByZVkkamLFzdkW24n2TGKJvfMjbaqUUSArrFA7EqqgZKxzY0G
JC2sX3WGmDe63jJwKZpRtcwPTGy3ugbVg3IJajI4ole23RUbcuYv3vvFcU/O/qX7i04zfH+HT+f4
i5HcrRnpOCHaJrtzbR5lPvFeZXG48rNSQxxFLQCsw2VLCmzy8UlT4jEvK3TJksZLhoicXUTCAuvc
zLw7hTLObCAj8PcEN+J6ABjk31aCw4XGDCS93SbAkT7Ro+9jArThWz1pctD6wpeEsCM9oW0bISNz
Mr4sD+TlqX2XoEfP84o3bzhBDzv1lFbP+TuZmxjeYPcIhqWIIDdsADZDZZTroQ7qfEVCav6vY12i
yqnp/9MahsSaIyO6hWQo9/D/4Wjia91JsaDccaqQ9n8h67Jm8sokNhZSFiJYUdOo93+S4f39vt7C
zSKZXrI0g9+35Qdyfypn6eQDrrJ0eLtRCiBb/XCo/tZ5Sr7Ve401VqCdqrtp6+R9enCT0jnZsqmE
Zt80v5NFEXIDUYUH3KA/Gf/39Xon2va13QAI+sfFRhCTjBmr/h7y5LmSREiFbKhnM+B8Uq90GcjF
LWZ7SoaScrAf3RnqKbI/ez84kJwaWs8gTiUag+akOoDF8KiWol4KLPpt3aUdCswB1d6wdSRDsjmv
sV+7QQZy8P4Z6iTepKQho6VL4EBJBmf6rb1cJPqYpBa6WXiZgxR5VF+GyOUS0ZzitQgc9gZwJj+x
gkWSIKxM3fmdO4zGRArWF2/5mAE+QrKLLfNuur+dR3qazOd84p4iFwNGVHcEwxIK2Kd15CKLn0DH
CW58gQ6vXYlMTgJqBkIcR8piD5oJ6pOYpgGyTdsMo/hOIgIdJ/lireyWlVE+GEZbJf1lTZHGD06B
kLO6J1pTTRnlS/dRkxFgHNEQ+6VuUJn5e5fG1CC/AIQkpPGBXnuicTDq2iYfo+93dnnBgDijhBmw
RnfvqCSGaT3aQAi5dm3kPDRgP5WDynIBrEc9J/O3Q4+jAykMV+j2Kk4R/LNTEC+RMPt/pH1Zc9u4
tvUvYhXn4VWjNdiW7SRO+oWV7nST4ExwBH79t7DpCIpu+nzn1n1BAXsiJcskhr3XisEFZPXS6/B/
4rsNUN9r4Pokzbihm8uaIEl3y0eKOLLwV3S7+ob0R6LezSdePiKZ5+VsI30UQcmoRNrix9Q7KLGB
bIz5aQTHAqjgWYeqZTfHOxFV2IvGnLu5P5OULF0jLU6CAXV1TUIQ1iCRHOxykqPgGfTI06l0YwHW
ZEzhopTjv4cmaX4SD/u6APH7ItRTPJr6teXsA/4ui7b3jjRuw+99V8uzURftWqLEccNQ53Wa1dlu
HnojdtSvY+pR4wwc3DsRgJCVUjfkJpXvnUwPK3+utiAIRbnk1Q5c3DjhCnqk9vrmOG6LzPRLpPm2
SDoNivAdgBHVeKEJIAqJeuQhNIqkB+tyKsvPWtcFIRy4tTFnA64nCUMW56c8swEgM3jYZ2c54HVx
cLEYZmRIQmwbAolFOB+GA2i1t7EAQWEIgNgHMChfbspXJlUdpkHifjXRcvIwCR4ONcDdPss3su3L
b7Iaj3Xt+D+Qm/nFrqzpy2jl3nZ0ffsEEHPzMR2FCSI8AFyjlrRa1lo1zpBrFEwJ7JHx8qDXX7M7
mGcLWytmUfFzmtj2xkXV3JciLf6xkUDyT9MCmx7Ibvge/+iMaXwvh4pv8qEfn/u5sjDxB7Yol2UK
oqN6k8wjWPd+Qw4GQOrpscX59XpMLUXMh8Uwqnt+EoiRS2v706K+V1yJvprSmNZ0EQr42yupi+j7
WC58DUBDikL3QcOFlGy5BWVYqYto9RJB8ZjpWPo+6Fa1L5mQTJto7d3nogsx9ZVpxf3Vrt+Jjqzj
LcbXD0xDraWggPe3DtLHQvH6qfTFlj9DS5/teqGbv42OpW/15tvSgfSHBTI0aIy4Aju9InIkyC1B
JRoyaJUo1wgaC5gG4W0s3UW39EfgUX8gbZDfHTgIkFpwoucjQw6wKY9yBKUpsr9RdKhADNrRbscd
jT2qDPrV5n+oyTKJwkdLxVlcSIb6T5QwUsxfbZBNF58CEBqBwiRaykOWepAJNUeFeJ1tLLx1hYhU
4i5u7H3pD+Xqvs6k4CUA8PIAO0fk74An2jQFMCycNpoBGtAUmOIAQ3u5n5sPRl1qyKgtkcZC95Zk
GSqiqEvqocxfTfDX7GILBXyegla21YyeencyI/N6JCUqGwDLDvve65F0hpG2oyESxT5C0fD/InNB
ybnh2HnCMnP+yEkGNK1xTMWfJFlSjg2l1BYcICrdjUdSIHMm70ApkCS8RCL+Nb8ZZ+zp+SaGk4Gh
YmrwvTqK/Ikz3u6jOX0Jx1jRqij2qKVL6hvpNKKQF+/J2NhGgCpesXHrIu37OW0A1ZEkZemugrr5
1qDe/EAy0lITx3a98VFsurlTZLKfH0rsSa20MfUMR9UofVzBArxxFvptk77MJZNbwkM1EtC5rYo6
+svEbtaOZHMXDKdBoa1S704GoGd4LH5hAyrkWbg4kogE9t/5hEwjgVTwLY0Dz4n3shuHdCsLMPrc
6+/HYzdUO9nZyedYdvE2sIb2wZ2a9hsQhEEhIgASUZvNqUJh2LoanfYbGEIm1DE55hMHyfQrYFJf
cbAYPgVhO09iZ0x1Ib9gFzDYV4VbnjIv2pjYKD/QqAJ2EDJtlEKUKFCfPDuoV4tKCSclJA3JcNgR
Y17km/PDkAz7ZUgao2qrk2HnP73J8Sa6AajYAPVxiCndBrzmbQDAp7vohYEtHrraEpn0jK65mNLd
yRqPR9kl5Xa5iIp5E35x1fdMRsudLR9RXVR/QvV9ZJheH5YQqcNwvt5hgmKMPfKHFxBRAvstFJ5o
lEcMKd1pvSMNNaQAsR1WOmWQAldPgZFqdVf6bNWAD2u32JCGZ/HXljvBTu8BU492fJFkjsdU3OHZ
dd0x1lvBN3vHNRP4SWkVmWvvO4W+wO/CxuArWzVmMm/MCLySmvwR2P5/t45jbEl+zyGp7Uh956uH
1CMySeqpoFI9AO7kmslS25IMh9pI8tRq7UeyyMze+FQn5zD33DcwHLRILeDNfqLyy9KzTk5ZAQqZ
5wVXuSpb/JtGxzG2Xixkiz+aabtFhbxRb7sBCEtRkmLFQngKvmwXdaqYeagpFSmOtjNGZFOtkKs8
glKMry2RSot/z4E/GQGk67g8C7JQvt0MQST1Bo4KHGYZ7EJIwaMLwMKVBg1eMIVBSAzpPb7wMga/
0CGsoupBQxxTzy3rP0ZUuKEuD/WoAyoMfi7ZAJMWb1iYTZu7tZznmpfClsZRy4EG4pziFPMA5d6y
lu/sEdk0SYkjQot2mx218WyX03zk2RvJTSJUQOm6nwHuFNnVZQJOiylWNVN2bmwKsPGsqVIqrfn8
SL2lpCrlCvBVqanY6qbOaim++tWbCrDIm7RpUJTrj2WrwcdmZzjgF23l/ASAgv7iq8Y26mYzNmLY
Wi6KHlaJDeo9AF0hUyLrL9SQccyABdhZY3fQijwYXaSlF646JIQvGSYsBMSDCeQZHxsitCuimtl1
gYaeAaWPZMYsOqyAnT8jZrXHEAjSD2mLXGkkJQkkqPXgJ21KucL+ByAu/b6+MNCzKGDL0DOqGCAs
mbkaAYsFSgFYFPEIyMthtvconseCVsnmxEq2jokkcgeJW48s6IPHEDwE20BhKwjgokrwfnhAJeL4
83VZ1pybtMDQ7P16PQEn5NHI8pUACjhboRD/o6dkE7jCLvhbZ1gkAua4J87NZCoLLEwx1k00+zwA
iDOEpJYoclnZSVhutOy31iHD4xSQsvwoChvc48KY9jYwez/TELO3aW+NPvAWlRZlq/PNkLSOkPxz
85cOnqsKZrqJMojLteyqcLmxFF8l5sLqHsnm7s5KKm8mx99+zqkHsSqoL+ZlyaWn9bRimEK8UQHw
fPnd+oFkVQx2KLCfX37PvvzTf1k5BMABklN0GMo+eBodJ3hyCSMP1ArrXg1JRtoozPgj8i1WJNcO
NIyANKZ23Y0dKRKvGx3A1ZTWg+exH3fGFHNKcCiRT0CIVZcWNbZ+ImB970fBWjyHQPzmlkiRxHZV
+oSz3cJcxaprRqjObuovKSvSJ8+J3AkJyMiObGR+IFmEuocPB8yL3bXbCm9DwiCSvbXRoUtMz9aY
3VRr+o5pgbR8K1PSAN1ijN7vvvxlOUXaEFr6uvW6ShtbXVoDDttYLMisUaDBaWOfwRIUnMCRA6o2
E5DJKVLwEtVQb7R6c1fZDP+sSmv1zfSk7Uwg5qyLvomQEwAFeWhtlNZHB1POI8l14CHv5M7KyhHl
UQ6Ki0GG2KsDW+LQXo5I1HDBBKDx1e5GdtNdvH/GojCZrFGNQc5d+3GROp9wQiXE3NnrvgryB94Y
wOfNwvLSq4Z6gOf6FidZcaQRKruri4uM6we7ZSC5v5qRYprbb4bAi25gc3khURMxQEwrW2k1n2Lh
J4flKa5LaGeO3MuuDpytfhPQA50aer6TidWnrmLQmJaXBSmq5YUyJai+ktWH+kOorkDm+gI0pKvg
rf4sm/A5NwxMsOwQIPzxFNWrZZyCDuMxbxxbrmoDnFBN7Z8yk8MSZamAMFHq0G5TwNQ5/YaGpFhc
nGHKT17V726D0XWYg+NqkXK5v4kmghF1C9E/rPmDZjI306qGZjo0/XGJm/tm/kO2NE6CGD+s8a8b
Ey/DJlSLPFDUJxW9iZ3cufFXeYi935qe+Jl6N6SqmWZwYGR9vQepHnDjrnLqkcx0kmcTx+UmkkPD
c5T19popYNlENcMInJnc5SWgrzF0cFp7o+ABlucko2YE1dIzD6b6QSsoCvlqRWUgX3jxu4tP1oBk
/DrFOQhkAQufbPqJu8hEQwNuehe4rE516sz/oRwAz3fqVEO2WD0iO5nGpDFxFrAC2k2+I7U21MOg
DuCix9Sjxgj4sJVu0i0BtUIbL85JJH6AC8fbTkEsj9Tgu5+wtarGAPweS0DigHB6Cmx0HWZL9cf5
afChgqlrtt1q5CjmvFEvTsMSWvlTVO1E4fTw5vKkWdzvL39nP9CNkSs1QbwD2nlzjBWHZbAwXyIR
5xgpvsybsWcX8x70fadFFt6Zkzv5UI/U1NMKNwdJGk6jEReTGmBMUHeRaifkuaNS0bU/6aS2rI6S
dVUjG1hQYty/p7EtekqMm6THj1U74XeNvDhy0Qlzv02gmyh47QUDwEWLE4An3kWDFyZyVMazqdif
iemZGqJ7ph4pYsDKHHkr1nfy39lSuDG1ww0ocIzVv8a8873eDkghqjOqSHtjAEJfHrIzdraneUdd
dy6yc1c6Z7Am9Q8+qyamal3Z2uyk2EgUnoA1VfkIa+pwnKfMA5wlZJvJSgoAdkUZgKkcabzocF6E
3zN4RFastFrr4E6OtUKaawxslwn7a0jiczZBg8KBZXz3CEqtT4XtBOeb5xY9lcgNZWrOWj+4qAeC
veBx6aWfb1y1Gbl2ZukgTQG2y2XpYbhc++OK+kYWC5w8YqMCLw4DD9N1mwrjsQqq22aaMvfoS/6g
5d6QxnJFY+5NL1glNIffufLesDacSR/pPb/EJGMgmjg6cHG1EAx5DCsnMF8MlOgctOty2V4FZe1w
G/TMUf+AjUgbmDaFb9tHVNzZx9lCoSBqB9FdVGUyACPHc7pgK7DUeAjacmuHXucAPg1GpKbejU84
D2Z00qrFHhW0q6Tt0qgFA7XloM4iAQF5ggXTqfXGLeBjamQvomn7sHqi4VVJplpOPVIC0Wt7J6cY
pMSLZFHeuRtgM1vN4cCRZRqscidil7QPk9cKjPRn3xPPJqvT10Uk634vjA68A8qCGoPNEgsIICri
UPDDjvnWRaSWAzZpmHV53lwia1ppp9wS8WHKcizoHZ7na+C0NVu7EyWAYX4GsQe8rVHm4x3IjxRW
GqwCu84u4ziaeJbk1TSCtlslPSKF8jwq8gADe1kPlVm90Eh0RePsSOsQq0Drdt16SrMO+9Y/XTxj
HMNHJ5x3DgoVD4vh4tOHrNoI7rW7Lk7AUlF6wcVCDf+l7lFOAwqtbkuyRdFO5YPhYR6sZbVrZwBV
yA5aNEd9AHwND4Wcs3wiOYlsQLSCes7hh0RdJgDilTUBZ0/9MsxpLvBQ6Od9UoI8ZaVLHWylwWHZ
vCfDG7UnzF98TEMmKPe5SnsV+K6qgrQ6Gl1mCUkaq8QS86b8QkUgGx31p3WNu6S79ixzBqvbr3Ub
yvE2YtOvQiPpkKl0BTzDFg1IvfFMJugyrQDytfNY2diF+BUhjYYoqn5D4VF8oFEtJ+yVA8IOeYhA
8N+SMDcq+dAtOex2MXiAgU0w73Xrp6j3w6OroPKQQT+BbFq2i6zyQBSyQj7bYue2WXQkL2p+IyfR
NS7Zk0jHJdkypCsCLhEoSifsjtUn8C6az9REyCZ/HnbUt+L+Q+qAA+sURvOTNiSlPabDHnjb2Ma4
RpDKy58GibeJZW/uFB0q1fAcysReRycPA5t+DYBHTzjhbh95H26EU6dv0miQ71YP05GGnQnY33Kc
fqSumb6RCGiUSIMz7FuLopQ/SAnCn+Sts5EwQzHIK+W1d7pakBmv00uPatEGICAjMOAOXoFnETVt
bH/0tIyNPAVmB1J0SNZdTe6M6zaudg2rgUB7jaeDyt5VRN0MiNYBcjvJV4fSdtoXR+U3tyfn+f0j
179gyXAA0DzeFfTCUE2mGjBCAFqMhODBxrsmbpDkCF75ZUQKD2lseOtfHXWcWr2jSEGym2Cdjotz
xNZZ35mS043RcqEyeGYclHKg5nWOJsoojmnzs6dlFiBGNtwawMujTLSC+0NULkLS3Kn/VzIdldzy
MYn/q9AWmAQmI0UScQMQDoZ86JTFX9zS7w/1aJrb0uue+qZtzuBNORM2ThBO8+U6ApjjMiIYnTTB
c7ookSdns6muD0sdLHCDTv5os0MEkjkS3ZTPNp3zPQdFZJufGFbGSDLDcy4xAT7VGPWBRvqNTC9j
yx09pKK3SFn7+WbXL/qrkkR37v8a1ozlAf+nRn+Ik6jbu1KgKkg11oj6IKkaGmbJ/PecFtaWRia2
GBY5DcmMHGj4X8gSt2iBqKLCf1zIwZgcdRx9ddvD9EQCGQgETzNyd0AZEhVFDFwf10o3Qsl60wE/
Es4pghM1wh/qfdSVn7UI+Yx2ulkiUFer8goFSTIZxEbLbswnLqx+R9dB2vqmdULsTZuAeM8ZEnMW
2BLCINHYJTc4JXdQJ9pGu1BvjOKHygnqB7Ig0Z0ryQj2pL2DStEuv7W5hibt3R3wwUfFruN+J/iW
wBkxsaQuNRWwpwLBzjSom7AZUT3r++elOzicb+YK1WHag3r3YRhoKmusc7TZvYU1g6fgd6Hocq0n
32pFutdFTf4ohhGHrjL51qBYh+0dV+aAP0RjpyLd2KOZbGps6DxGhTUD2TesxQSaATiWwfyN20jF
I2vtR0ot+8oqzL1IeBOHxrEcBBi8MJNY14HbHifODP+9AJ1unUfyzFI8O4TXD5+lg8NJHBTHfwP1
DyuR4u+Chd3KS6PiUyPDetcBwBkZ9ma/T2YmgZ1oFCjhATjUFjw9BZCuSxuwRz24xoGB+92vXUCB
IV0ejA4JD7bLWFnHXoY8XbfONmXexU/Ik4+fqMeMDMVWSGDbkayrGw/smw3mYVUNSEFtuGgGAF2V
fHjiKsAioggGzmN2y5jCigkzRoqwCHUcJrZg1gN/s7oPuhATAEvfNDza+2bHzqBK60BhjmI1C4gj
55m93y9DaQWZo7QQp06zCwTcCUtavQQdbFFhzZiKVcATlFGomQXNBYa62+eYxDyTCJtZcp+bgbfW
04sU6DZF1YH+Vk0lyELHIC8VI1MWNOJhBTRgdRXLUfyCEidodwlw2cCsow0UE5JT6hwlxlGjbX81
0xZYMecAQ0IBxxCNwNYCq/MOqRsDqp2ZJ1HZO4c703BagFV58/RQADdkXzXegy+kdaSmm2U0L2PT
aZBd2HehBQBWxoCkcLXS9qS+sVy6pCeVtqRe5ExNeNJCp8V7BRhJSbBPbP+BXBzp+iu/BaqvPvsJ
RSX6sx7rgy0AGiH9kzTLqVEnmnxbWEjvWI6JxhI81yOPNwARxI5GUMZPumlwlPCYia8kEVWF+l8x
Iw/e7ltjT8LOB43RashAWQn0uHgVJ+XTEFdHX4E6UoODXP9meCfrC7xi/7MJeYisB7KjjnoXhobu
9ZpjXPCD0QSLw7+GLxIUFvG5BsuQ2vEDn4x75OqGaGhjZlattIZ6pCZDGlLDlLMekhZJLXDWhnd+
5oid7NEz/9AWd6G4MLFDqO/G6757DrbgKENXV1X5lr0qBLI5luqrpeiqm1t/bwftD8rXXWSLvuNI
cuZyAGMS1XL1gE0ARRDOkxsCRhmNgWOrr04BM1Rji2FC4eeGhG6GX/oO51NgEVfUqZlRBNYuUEWl
ixV5AacuWN3YL/GGVuxyG9PpqQHuAxCpS5SJ4fSpqNvxKVVnUzS0bBPU2ZgjbklGWm3nmP0r62wJ
ltCfrtQTJUBNBitZQmolxdAXHLifIBOxLvdgAvXPY15U0Y5nQQhGVrGXeTa0G1Ti+Oel6ze5XLWC
OVtr9p3maVIAaybIr+NUzMjPwLNqZfWgpSYfCslZjxJ0Mb7e/OmGTFrhVv+Rb35TNyovYt98KZG9
1OK9tqY/+hLk7kdx47P8wGoPENRWIqINV2gpblEBdsUX/G8v9IPdMiSN7+fzmXqxglmhYZGUeJnV
BYhIrjIy4SWWX0vEhAFKpmV/kIUFPN0BdeS4kvZoe9RZ9bE5GyVeZ2Z1MBWCToqnTp8Z/XH5ndDv
AHDYKI3MoOmQhHa8+ZkI5ULjHLezTUG0HYO3EYWMZp+skQvD9kLE3RpnwBgbOE44APMI7OM0thm3
1An+62RFXbIerWl4qmJvkzhO9uLwLnuZkjR74Rk+UmNdJsaHBGiQ5h5g6OYj6cjUDKev8WzGx8Vi
GE2Bd7YpHigGNUhqx4Fv1M275Voca4gtR7LEcjEDf4mnOI1WdmODIQq1Dtg5DTjS5RJwESpZ0HdQ
qCH1SNa02PgQjjjdmZHSVF594c77KTf//NcYpMgnGa+YaT55WTngezCQuefMrN4Y+QwuwbuxKPIf
IRvkefbb4dLJ5tFWWKZSjWbOMbUDO2QXW4vO56l5zvGNgrrSGvZ5gX/nIcIPdh+EkkfPRWchlS0B
WYAhpCrndc9IGA8fMM8F9nusUL+pQZqPeZZxVuziCTzBoITgK6dtnIeIskQADV3sHcDZrA0aA7a7
fy6d94DNwKz2fex9jqn7qaxDvtV0uHM7owZpHp9J5NnMPxfY2KQR8epW9uzunKHHWkLx6lLje16A
J4KPDALbwqRDFM1uQF7dpVcpU2wye8yxMSQZEqOSSzkGb2U64YWv5CQaXHA+Jr71iUwXkVLWyFdY
O8aI12IX5eFKhl78nK/JYJzn9GIYrHjMGN/2jl0fg6F5NBv8bp2ouG3iLOG7EaCwqzuFpeysCAC9
DFheW60lBQ1Bf/PuOHb8QIHDOehvovfuI/dM8/FerG4G1C+Pjg8KxwLF5yJnATiZ++AFKEm7EbW/
TzQySymfY/DaApWmz9YsTnAKOxg/yN7nXvAyWGOyx0JPnYvAnRR9D1LYJp+GXYWt/wz/2mBOEoWZ
HckFfAlYN/iBt42zEe9P12m9IzVzmAL7VUoP+LPokYw34T/I8pq3tjZDnRKw25WddqPene/dkEx0
GO37r6FCswixhi9zgONGLaAWqcRGN9M0rkGaMBxYXqN+mhRR5bnRA5Xl+NjZrFckdalbd0jGtofq
SzIhX7nqGIqZVPH2Uq1NXWo4thizGOdbVMVNIiwR60cs8NvNgCqUVYvio0jsnQSFy3h7sfZbMMxA
gjKBQ9xJs/kWlc3fQISxLhJPystUxv+Q2DI9f5MMk3/waqf4Nm6j0CwPyGZB7gRIZTY1rxRNi+u8
A5j+0Rtl/hq1wnp1+vrUx63znuecgWIVMLNeULefI5AiSr+wzqIIzTMqKs2lR7Igt6eTGf2ldXbM
220UWRYomrrqYjfvSIsG347KVYwlGtvxuu0s8TgjGTVY3/ztyMnbNwDjOqRiBMuFm2DViQYFJKCH
0eO5mhYT8BJBkV8Nf2OiRdTLLJY+8nT8iEyRJpSZywYgJgBY6FUzKCwFj1AXaLx0/Yn/w7mil6RK
3kHRc5Cl9iFZhbNKxfl8WXwTAE8jpaTeOjYH7qt0MVvpIpQ32PiPAca78JunPAJeARCYycRSdj7O
X7ZYKdpbQ+UsAiyjtN6qtjfHbVkfacIOWJgZm6qy3Jf9fDvXT0E0uJeTOa+Wif7N9J66ZD421cqM
5hcDCBXgpgT2rxFE4Ce2pz2BAJOIoWp812Sy29CQFF2R/zVg42srOpFuR6fudkNeWe/AuDvagoMW
cBpxvCYD56VMs/jw/7cAyEy9dk1L7t3ctU7UyC61l95/lg2SveHQv71xtWLjL9cITcDhso+qqV8L
rLCM/2KP4/xFjLG7BZe0c0pC6++lRDaKPXacWlWFbAOoEGsp/6wblH3hbygEtnJmVBWcZQeqc4ju
LICcfStzJoZ8naSr9kNqzsAbMeaLABzKvks8f9WrISlAt1FdgE5Bg8Ro6xgZGDhVrdIoewDa+Cec
Cr7ZVzTx0at9pHoYqHG/yqiXTi4O/mzDA4z7T+hx6g1Vv65B5fQI+iYAQwdtBBzJgl1GGso4XTkc
ietMpvV5BgTxufL6GicC6SZXIpIjDakqNjddLLOClQlSyk3UR1CRadbkBkCbfIuDrWFEImAKoMNB
QXovPfXovxkqRVvE6Sbo3HAxrrkEqCFZe22dIUvg1xBcDUkWmjYgawcVcvTdCER0qnsjbSmUdjBL
oGp8gBT5MbA7aW9v2Xf8V/hkvU94t7Wo9wSNGhPo3Ijb9e+MJ26vw6Fov3YZTiaiznqPCtefNjVj
6a5M4gnIQo043dFQ8FyierUCZTFqhrxotYzJUraoBN/h7EeCW9cUR9svfkSliN+QgN8/mMK19l2Y
lp/HuP6SJVn5F+rqf7A5/ncDlBgAbbjw9lU87kdvQA2Oa2XpuRttFNmoXpKEOVKLrmMSmhx8rnng
DNs7xcz6FPCwaMhupog0HnOsL5A5vB+7bngY0/AYTib25lowJS9H+suYDvaX03s6zTdas3fW1MVh
AfAWqLtkByxddQLUmyqnYHEbe+R3TJYZY4pydVi6g9VbD0MZY/qTDOMb8BCBywFSepDKA3uykyNI
znN3S0p/bp3nyPH2pExS2Fe5C+5a/OaPJKsiKzjUXehg6wRaH1Muu0m3N2vqOMNKXPrIODnjgWuB
+CZMP6fjjpgHaDDUO+Id+KkxFYb7zwFpfAmshYqBczGoehQsIbsPbRNYDmDCcQqTRABToTInKnAq
sHWcHcaxy7e1dOKVhRogEMGBxBfg1MHbKHEO5qFsZuUpfG4aCoUQPogU52xKS01/7WkF2UVDAVDx
/+xC8ZmbHnhVj8jwTMTXLMyxIcvrJ4aj16cuROICYEoq96QUAAnFkXkLustFPWFReSqgyMHssG+i
JF8FQJo9OcXfVOaqq14X5CCNNvTT7AZciJTkRvhDNMTmwKiiOcG6wdTp8T5ZY5Di0RCH3x0PGUrX
BjeHTto5wfnYY5Ad6cwJ5IB/yT4DYKrCydCQFlXWbz3TKQ9apFEuosJWJV21GMF784sbyXjkmWsz
ctyIA0tlThWiAn+RCibSGZrv04AM3wD73OnaT7rbYSaH75aQPlin8HtYX43bChCVIBzh2r+xc/YS
F6jyYvZhjACuLPqh/sN2/k6HIP1TSLBN26wNTgMSXi6Didzh2unSP6c4+ZYCc+HNxV79IXpp+Tgg
Mwu8Y2WfZRcbG8YFnjRvJDKk9Y9XdyBbUaIeZVm7CYcFSCjE0ACYsrYnCza4N/adYcY7L0ZWWAge
pdPUim4bzMn7NAb83OWW+SqDrjqzMv9ae5Eo14PTeOsYSSl7K0mt1xT4C684kyDd5DLARqlKe/Kk
BpDo744fzes6bB8CVf0EImnrRD09NEWCqkHX8rZ3Cj3UxhMr6mMKBifKBMc+iMBJ6afMDkCM8XPE
q2aukXqi/i2SZk1YmpTSofM6ssRd+Q7AtXVGiTZLuLMau8JUZAMCJA9A8JYyeh5VYwNIAdDHxtFX
sAkkn7H/e4pt40QiLW8TMwYH2zBtSBYJ39xLEIXOL7kZ2UfUiwVbZhXmMQQe22W2Y3fVS7/8K/bT
PTfr7jEc8MheaBbAc9xvYh8ssESWQFwKv6NWIK02EZUl132O7DGNCpQQDBCNexd/aWyuK9gl2wg2
Q2eDX/dKV6pRgbRsQQ7S4zDzP/w0QBD1gJGr8ghH8+BxL7skUb+TmTm+YWt8fJOAY1LIzPFhVjI/
RMa5l/tytWiVjM393gWR7DOJShuJ7pgPzVsaFj338BjmzUOfYoO6i81XasaI9ztwxk2bPq3Ncl1Z
7VODCsfHsW6t18F1gDDtcnbj0UZ2ubaAaPVAAbCQSl9UTOFJa92F5rcknOxNkDrGicVTfvHm0l9N
KJP404hTHNe53RejzDBhkA17ACS99Tmr+wsZgAZQrlKzdS+VGw2nrpDJtjLD9M8OhbYqAoUWM4s2
czdIfE9/GgVjl+XZkkTf/3XEou9t0bOLGFI8o+BnOf2fIdAadl0DNk1AuNbYiVKTIhpT44t4Ds8A
VXmSpefsSdYOPaVw8m0Xu9V7MX0iju/ESeUx9R0GcJVIfA2CoFgPVdCdZzDKv7vhjRXzQlgNTHy1
U1SHaau++UxiZN2KY+Om2WIlq/zDqozAXhSY5W625AgKZIZy9XZO32LbsZ+aQRzNICnSTauQ7bH0
pEXosmwdzVLszaH4rpeo9wtdMpFJfWNCa1eQaWN+ZyTnVBFe4HwGexjFMw0axX5hNSBqxREr8OmU
gVaYTYcqM+x17POgsIJVnLWrDGWPokbqjDVudW7wXfqvRB0vStznb3cpxOSQo0oTl8pQvEbjoCwj
AFLOCdClgWi8uot1Y27IdI1NNv9Ifjo2DmKqDYrhMB0tmmnlJQO7AEwsxPH10K6F72bfQXf03smy
eYtLsGxVlm8hnQHyXNT7bAy9LyFSLR5sYPLsCjBjf5fDOpSj+QeQ97xdbwbNA2iInHfskmxID0ZA
tjWwSXwcK55/msL+leK5SQnw2LEsHyvu+hdjMjDfUReyzQ41zonHLiiePVblCJAniYNrr2nE17Lv
/C0QR9lD5Obya9CaJ1vGzVvbu/Mz6qJxvp06H2aCT+yBhr+amYX34vJygznADpuS3qdhTpsnbBgM
C4c9i3F+mkxVcqCfqAsz0IpaSMId643LHOPNr/iXtJLe9yYAuXLkFs7z1E3lo4jwKCWFlxYPPe+z
97CV0b4EpvleRH70nszulgyyhuWogWzkGcAq3cWtcYAsRO59R5bvd4YC6zfbybpj5+M4neQ+ShGR
nPM9KQ1/23hNcOjd1njz5v5LjIP2tMLbfAYT3WvvynndhEhLZ1eCe5HnJ3MCBwKJ+iodnho8kLLM
Bo9GxXEYPuLvu85Bf5zj4B4BShAY3wTALtl/E4DCx33fPTG32HUKg5r1mFeXoTghK71+HJSI5DSk
JmtRDtoHc73WMuppOyELfp5NcPfyTRjH01FPMkG1HtQbmm9SczUJiFvVJ7ZVPTu92mAfbz7WbvpP
kvvYtr1OxGlKzojTh+bkNAcntR5Sb7HRM/ikiNl6DOZ0ow3Jz/Vj0G4t5z+2AUiDoEK9cBJ27TZV
FTWuqqjJVM9TisAA4xQpSEZarZhUgQ3JtAJJHB8eCQtUqmeWY1XWuTUS/6hAyHbyYJ2B7vCYGzy8
8C5HdavaU7Jn7PBMhvU1r9No+zuL1Of7BoWwXx3DRwUzM/gmjl17Dw6Yw9TlEiTDY2xs8jANtilw
NEvMiZtNGYTphbe59TrWFTuIrkXeCFkjFbJFLs9QH5PBNV8TI5ufVKxEVDjHaqpuF6rNWr2du+zp
Zrazs2bsXMdXbZD2QDTShsKrnvwB+W4kCt0pW1czNkR9F0f0TJGVUs/Fj6fHiZEWg7gBGR1dWYrN
gNn2ekYFkcRpyU83eKCCDmdMitIUlMoopyXlOPMPD640pCaFX8qvH8sHzNutDf4e7hMhJCHnxtmk
npFvsDz+CZtEkEg4feEMGMJktmAq5co49PJiQ8IbDxgLLy4WY2ti2dNHQXTZHvrOHvZYgWPilslL
WLrRP/30PQgTTyUZj1tUW88/gPb03Qst4ytH4fO67KfkU4JpHujFffnsFQyLiKH5f5x92ZLjuLLk
r1w7zwMbgDuuzZ0HUXtKyn2rF1pVZTV3gvv29eMMZiezs/vUMZsXFIAIUKqURAIRHu4m6r3j6sgh
5bAftRxlEGnpbNpYtVuzSJE8jQXkQyYNERBZOYeceZtliuap6Q27r1efxnU74iGanpcpYl6mtQFH
WRgQbz1KyoGy9xMeXvDOk8eGxVCLMruXnkXVwTZKa930ZffCwfYMGuhoPHPoDj06PVKtk1tqm1Ah
ihzIRLC0f1GORAkiM0rE71DpdvAs5bkKrAvnSAEky0Pc7JpKgJUK2F8nyeKDx0uUdZALNSzyEfwv
Yt2trMpod7QO/JrTzd3i66DTLsqQT0WA+73T4KmpTbXMyYh7Kw3FVOm8DMmqJmdvcuaT85e1ZA3i
eA3OFmRycxv0D3MbAPXyZ7+z1Ec/hXqHxTVgYWQjrqjRp9DvMlzmPq+j2Y/F82v8zU5OUYkjzxDE
V0Hm62fRt4gfcj/YSQECFOyKMEmNM1HgJgBH1mKeWGYJchHnEDVJkLyHlO8/rKw7G7FPVJrjYfnn
JQnSkeLwPQBdD9l2E5Rn9DKLC6qJw41voOynMz3l2mDPQ1YByh1JHrTX0dR0DbL50geHMRmoQcVP
e53FYBEPcqfZf1kRDtFLhMf+4csCH6lxJ8PBeLkG9VhXbr1w6E40qiIkNlehHa8shAQui2+mCSCE
gMCpw4k1f2oQIwNFL/az85DmvCSdeHqnSTJ/8sYGrrYhR/+hluVzmUFAErlDEs8iQ6PJ+6YNyhNN
ofo6WsvQBz9Nadkb3UAyCaQ86oy8CG6m1F0a0fCdSJg6LlPUs6d78DwX8c9XIYOcrHG2DxHDuZNe
i98+K5ERng52OL+0hzTFXgZymhDjkbJdC5Rz3tDZjyN4v7ECG+oAEHG9N4SfXaejPARtA7XZL5fi
edEeWqXJVd3j55HGmrVLK28PDFBwD5HF4N6oLYRxoNezKwwLcP8qDa8T5sweg/+KSjgrAfeU54HI
L4dmGMRvPPA2cQvQecW9E42zBJ9fI/12Q0MNCqlsS+YBm+A1QruFS0MnC7DQnhYuq23V/zQMVu4X
SCKBGaWm4dOLldrhYQpwSlrzaNfZqMoZVMBmuGLlQzVLdclLWCd4VrSJblxw5jMupkz/AKCs2tNo
mU/bPjzg1/DKRWVctKnxoAt79gs7fVJ28xQj6QUY0KonbUzl6I8ldgYvXs1GV9PC4RbEGRL/OW+8
aiKzg1ZAxrYlVt6izBjn3UHpL1lfPfVBUEzXacveeh2Zdk8hBeARnguj87Y0WppF2ZHmcplZs0Tk
F5eill/XW0CnNqBUpaOchcRTt5qPe2XEVlkJaAlZliMggnS260EIZpLhqK41A3BIE3GxRVkNxani
BGniXaqBsoKVqbObZSEG1Mf7UGldg2K9fbCGWJyjdHjhKvRqF0+QxMoeSE0C6A4wvqj8TOvkqP/z
ZVpn0pIqZXKw46rbhyIYd8g9lY9aU0I/NEbegEW/RGxY97OD1eIxYiHEx/VoJ2T5k3TebYKHkCg8
qb1TQ5YPP5qqAA5bj2lp4mlQqCKA5EZk3OhTk4nhlwECnkNn6/oNzXuNctZ5OLL1MjcoPDKljk8W
wQPmrXjq8RsHdcxY1NkGZoxafLqQY4Jns8cOAsrQ2mhv6jGUx04znSP1yn8YLi7kBwrK9xXLMhVV
qzLQ+WHxtbvyGXnbYovjOAfY9q8vsfjRKy5D6n15F7T2i18PAbiV3pbKtSaCxbpCFivNHGtrTEPo
pnVzQ1aaW1zwmYHvppwYARfHcABfJl2BllT1WB3wwUKMpHfG/cDy4cBLE/gSWbebSnII2RnYxeh6
EvywI23f2D6kaw0JvJ0jzJ+QToZuU2/rjwXe6Vomkl3oSqAOHQ5JG0GqQmbtRgP47SKDJN3Tnd/y
ZATw9/hId35qlDHkW1N55XpWULQnKDNkygFJM4MudvtAX+ksVDfkrVdZvFxARKBbY+AZNhkIrqwa
8nf4TwfZ0J3XRK9BzSfCEz+3v2lNYl9i5os7SLc3hR7cU5PjGLgxI0PbRIAz3WMPWl3n2XeVJRZ2
o9j3rGsPrPLzeDBByt6DrukI3VDYwZ24GmLLu3bCkN0ONt6FU4+o+y+826jRvFtHQXs305GVoSEZ
5JiO66Qy5YZWGaUdXaNGkgOSh7xrcPKknVzhOHzSlVldV33z3ijHTDYyjbd+o8TJLpxh3crI+d53
t1VXpD8liN7xjrPmIg0PMgwa3nsaABso7KTY9raD27wlcUD17NJyF/ga6MWQSyZMGjUZgBlyHMpD
MXb6uwHatumMhNO6QWzxcTzxQsM+QrOvUO8xAb2S2r6y8KbaQ2aBlZrGBrRH1kMjKldVQCK3Lco6
be9brseIeYwTjpBk+qhXQmb1AB6zs59EbxBWLh+L1iu3bBwchMtzcOl1RbK2bL/7liXtlkWe9Ta5
moZVzK5hq0ZgxCLziMxWe+kicBJYIH59znse72Q8ZNtk1PTnUSKCMo4qOpMVn2aaSetpWRRzU92M
Yx6gEHki3APvnMxXjVa3V4gDnVIwagKx/zFXT3R98/iz/9zvwWBwFaTQxNOd0jx1+I25YTSmP4v4
0R4c7bs2Ysuuwqw/dZHoLwk4sdwCNPVbHgegK55yQnKiNDdbhTdBY2/KFlEP8qIQAO9F7y4GhzJK
y5h6Xy+RF/6wFWPxE3+VAEXpoNFZGpqTEwmuXyXOGs/gdysZIh7eBm0d7IUTDUj7NyaSOmAkOTVD
DsmpAqgDmsO+6d1AvZG8qasGPFVSM4bieBuCKKzIkL+clOORIylvJyTqPGdM+vLLHLbG0aEWFtJZ
iw+ZlZOyi5n5QDV5/T04m4Zt3nlIbMZxdGaFU0CxiYVPkRX9KqeaE6Y9tAar3nLUoK2AxRruIcgz
bLU+y67iGHllYPsfNdZV5wGJv+WtJUE2Ty3vjKZyyzlIbNsu//qv//1//8/P/r/9X+pGJYOvsv/K
mvQGH29d/c+/BHf+9V/5PH94+59/AcoIXR5D2g7+1SEBbkz2n9/vwsyf3P9XkJRlltVKv6RAvu6I
aododYSebLlAjeMyRcw7y3Bm3wmh04J7+daO63Am5CGPL2Q/rZQgeBWGBnSfF59MCzwHITKLLh6n
8QkxZnzM1IWIQwxcGHxoSA2kLmK3ifltOBiGq5Cv/A6Nchd/futtgH7QKs1Z/sCQg9ryykyOWjrU
17oR456ggf6NpH+Yieg+znr+flbUozFOlv4+oezlMp4V+LCT8Va+FQZ7EscbvM0o1/PzL/LjaJsz
zqEZkQOQSONyGg9WanZrgKXZKcbNDUWXt5njaLdhACn0crCvaaSnYX/d1o1r+0gYuC0o3a5QNv6w
+OtdbO6hs4iSb3JJqyDdppan1nQBaqAxFK21vq+21cfrcAiar7TA9g/zpcPMuAPJWXKiS3NhhJdO
hmCoksE95RfaQl0S7GTPNIpyLqD2g9SF7XXK/f03zeZ/+6IBXeoAL2BJwxaabv31i1Ympj/Evhwv
3Nb8K9JRsso+D2bxpVldSaG6LwwRXpnNUJ65ApNu1szjoBUqWP/Vh4+5V21Rk4m7G1EYcjxeD/VQ
+ytv0NIbYjQkQ1z3P0Edph+QLoBc0xCKzYAv1Zb5qzQa7B/Z9CDTaiM/B5CuP0uh470AeAl4o7md
Ob7NoAkvVnFQPUqydr4OZjq/cox1DfbwrQ5eI1R7FRFzKdsEVlBA0im1VBoJFEWH9NpKkGaZR+AT
HnelnxQnCIcWl1oDWJAOc9PpTelZ4UJktJ6Pbx8efBCpcpOggtUI362++e33HxV++l8/Kwj84Gag
A/AhwTxqT/ZPN4W2Zb1KDae/AJbpuf3onGypsXutqJzT6Bi5m7e+eMUhVF+hdDe/NHqc31kae6R5
L2DRZlT6eECUUHsJ2NHoGvGKkr5uP4SatyEvC8dPq0jsjd9U9d5I8uo6A+5kMyVaXRpGcqyug6lp
Yv2zIUdl3rkZkUEuReRG0xPXg/LdJvNzfz9Euf7cheAllADbZJWVP/IGXI2T11D2DFoxWOQ144vw
qxqlwTHgUxz3nTXTS+nSlldJBxHYQKbrSjgnT/DutWmY51Z2p1+HThkcoDiHPz9OszdCFKgdK8bx
mwrCQz7d/FVmnowh20QsgL1zqjtpBfFKObU40lDIwbju0xaBUeDR3dJJ/R2KWTxIOuXswCIbEfNQ
exlyL/oxdcDHG/8I0emmmalDMx+mjI+LD0w7kSXFFZ0Wl4bOjYhE2Gso9yiXDDpuNdvff3sM2/j6
7dEtCwgFyCjoGp4q9Mj59O0ZtNiO/cCMLgyIO7ewHONsagN+UhLay7Uu3vqpIImmyEjzNMwinl7p
Ad98machNUHX1mu7UWy+7j/51SI+9BwVJWp65WUpvcLQQyTIjsXzl3l6D3bmtMco93dmEzlHfWp4
itwYKn8s+9izHl0yzV2apTH1wDHhHJe5rz50ucVMPRQb7n1U9+6TLrjHz0nbvr/ev73UpzexXOvL
pb++MjnSu5uvTu7L+05BMJtOr73Mf/JbXmW5zDLXs/DRautq6+GjO8o4hiAcdamJoJ10xPGOH5c5
6n2ZQ3a9B6PCdAlqPo3pEvPYLkIwNNUIQ/3TNf5pjl4GYEDs0r+YA5DUrQpWZlshgW8QyvsFzB3S
kXJ8qpMSfBRG3p2tfrSPgGNC089m4T3SAOBJBGLg5ySdktSG90vk4jt4U8cny+n+XDRtUoq8b7d1
bp+xh0/ARSqSzLWzakT9CwJ2LGPBJe7Ms6D7+TBZVRO/W9M2D8mKTHFwTwvGJvi8njxCrOdIyG07
Jw63PWAVJ1vTE1e1oM4uQzzFey2G/JZotIem0QE5yotX7A/DXayjZrsb7PxVy6y91QvxQMsHB9gG
c3Jblkv8n2k5slgBRJZxrpuBdoJxuYaoOP6vHxi7GXNHFkdo28LOmnVrqOSFV+3FrjTrDYnWW8Hi
7tkAMc+my4wanNKZc0p1PdiklZa8yL5eXIsIkhV14Dw6RW5cZGWDkKcG7+c0SmxPB9HSiGChNQju
AhRfbMiPLNSgfAw16VjxZX6E1rjLh3LcaB2w+Gzw6znLtWTOlgRXZ5nYkabYlExJsjl/Rn6tDiRe
40Xva2nFl+TYtBZPGAhwsGBHUoFxylA4Sd0W6bV6JUx/U9VhdKQ5lUuUvpEht0d2wHPDgjbLKHMA
b6aK4sIsxJF65jSk3mJopvrjluqPqUveBpUNkxNKqVFBvKxsiiRfDbICwFqO7dZO65/mtOsqRPfe
jG0IVSUac8T4ylUziV8u9l4lQDakwMdkUwUFNdVUGlFSvQWNe0DWVprHrU08wVcWR1QQsoOPwPv8
P6b/fOhgc2PhxjFrJabTH2T+o4no3UJ/KeBRhBvVEyqsbdRVVifvTeFJMEsvYzIP2gRWpUkaQ9xF
22AjGK5my//PNearWVW5jRjX47OT5gnCxiCiZVLKG8RKu6PA/nQzCIA5gNTYEYCaPAr8Vm40B3Q8
5MFBoLnKyyxdAxlgnkC5euhk2xxoRI2c5pchigmbY+GXwLmiUjA3fIX6EN5vBr0pihVxnVhhM1zN
Y+oGhZnlW+pSkyLPzQulb0Ee26gDzdHVqBd6+QQZn65ugtwXYVarPmUVDuVRBazMLVmW16E1CFOX
APh1LHLLTqgDwSwHUAgcChsa4oTSpLluW5kev6e+yXG6I3dnIjhHDdRnd79qK9fyktwFbbS0tFXT
tm+j0PFK2K/vqEQxHEE/RkMxIZ31ykg39WQdpyFZtShRO6pgHFIvBTe59pu1izOtdUztqPzEWZUo
872Kp++ZgYg81KORxUfFzzTL8zFDagx1iC6NE1RXop5rMlETaWm76XwTScLJk+a6LPTjLY3poov3
vMTr2vXvt2aCi69bM8NBFaCmWdBtFFK3pq3bp62ZzQNmISyhnQHfiuqD88qjF90u3AVd+gWUuoBN
/60LcsPsMF0k0PCrrT1oB3vtNWJL6tzypEb9syNPsexu06av72iq0XK1MZuq2dCQDP+wKPOGW3Kg
ppoW2dOi5UIfizqjLVbYsCfzsS83wD6nEucHnf9SKEmANn0MghXuw8WBJoWGm37Uty2K41KH+Zu/
yXjgaSNxvzx2JOpBcPiMkPDU1aCrtrWNKMcDLUO+LnbejNzGjkANz8oHjYIGTpBbHSTf29hv/FMF
TkLoY9bGLhp187rF2R0gVmE9+v1QIgXXOT8aC+TSCCL7QNg7K9ntJE4YVygThEDrkotMoliujQon
xECZfr9aEpTzuNaQ850WhhDf/v0XSP7tYGg4lmE53OLCRu2L9iVaFHmqLvDTbc++BOmPr6PCd1WM
BWpeVeLquo8hK1KoUNtOBtovVJyA6TuHkFqSGmuapIbhl8kRXhq9NYRbK9dTQt/Ypj5ikwQevxUl
sKIGHMpNNo4uDSH7CszQ1JD3YsAfob4ml8VAfrRiuVQwSXfx3My+eZVC0hOVKPddyCCv7IQQGrMs
FFChKMv1uIn6s/QFjAj53kTazq2m8GvzIZlCPZpDnUm8s5i6JymVZf6ffD+5JJ62bbt2XEXDELpD
lfJTbhnOU6X/sibcXwJt0mNmI2NXD3b/Ql5l0PETCnHkk5n9MiavYgBkzjeRkCMvHMUmWlNci7xw
LZpevGgRXUuAa+v0+2+GMMyvtxakii2hC9uwHejRiy8xAw2EkU0gjeZsjJXjjhOzNjVBJCApaIEj
Z5mjXjr0LihYokvQe5CZID+Bp9wnP5zA0hu7HBCQqqJL44T+oWuMaqXyJL3Hb53S7JQ+d3CSdkMt
snY0B2w+P9lt9G3OvI9W+cxKnZ3Itxag4Enw8a/Jt8yK4j47zZ5d4Eu3KUt9vk6DLd6piupXJwaA
0h3C9MWxwRpN1+GNNu4KrWZgubHLtRqM6lCBLh3AZiEPg83iJ8RZdqrQhm9dE3yez1EeRfMyzz7P
T/4Rj8dvXjK8MrO6r03jgtLz+g7nUO/GEeo5RLjoxapstZvYB7eJqIsX3TfO76CoSDcAG/PfFEgb
zoS7mUaj73tnAuV82Myx1h4/RgTJ+Rh9rAOF4Ker0DU/1oFtwTvTKPOj+RXSGMBO3weIdbrUv1uc
wP13b4/e7MdbIM+Ptzc6ldtnDQrCEtucZOe13IZgrMOuWdulUGI283sfpyqE7ur8PuPW+9xiXXrk
x9pK/w+/Bfk11DkF1R3TtgVulQh/mF9+Ck0HcL6fdsk5t1ExJuoW23zKQM1pKVCX7TSjHiGE8Gd+
SpcFsuRmf2JjiQwEqk9ckGZZD4z58Rm/rF9+ZJoPxuB4t7XVr22RWA9yalDWDU2OIb0jB2kXPyNu
Fed51KPovG1qdSBXpD6BaQyEv6Wh0OJhoxndK3hKkhXYDPXbJmv027Kq0l0fMMBqpzlq6qCQ67i0
m80yxxovdofAtnemab77AeL7pjXSPDa6jUAzIK27xPPzC61Kqyy9VdgGTa9CM4jEFWeANq+WK+ht
4h+XdxSbZgCIgp8dR45SUFVV5g1K7bopVhohGp6N34cG+L3KS55lFIb7sg3Vrsi59pJ43CUHqGRr
695E1UGPUMud7uBrQwa6pO24jAUIRK8yL7EP/+GuqH+9K2pCszjXDN0wDNQG8Omr8mnDVbSh30OE
iZ0CE2zqSxGJiSyfiVzPLFi9zC/FJF/mIM9drx3HRwkLqthWQeqPn+hcl2KeQEGcgEtjmK2LgThj
tRSSCLR2MegA4YgVWcwwqVEGWt3UhFxWHMinOAJWqpq6BtCtW2n4w4rMDEHGeEddyE0fPM33j3hv
7ZFL7AdSxfKXHBxQrgrNbKua9qJw637zzfJLZzL1UV69jWP9xdRjZpxMf/FBTiRZ6WZf7MuNJYv8
muhaHdo5FGuamQc0X24EtunXf5kBYi1aVXwCLihZu9lU+p5OXFfUZKMlThGYjmpis0JcFswksa39
KBSz95/8pmU2QM6bVgSNOzpAI4uyFJsuRBGUPhwWHpswz5t6RfRIxGuzNFN159jl23bCC3h5Gdyb
HfT0sL0DzHUaQbFi7yHOg19yY6EcFcrMSQIpww4Y/nJFXWqyaZJ6jjOC9CJqrM1XQzvc//4Lbulf
nvqasHGDMy1UrgldN79mCqxqBJufDTBA5itEiFDQ/tgp4yWPNKty76BClTyE4ER6aDKBWlozMq9q
vUkf4igH2jEqTPCdYMgZFCmAwUwBeLJQWNHIiRGzRlAhSrgEHCQudpTEoQay7PEpKKIr2sdTmofm
ea4OKGSI+1ueRN7ODBtW5xOVziZgb32N2xLuft99M0J6F+hjFC5+DMmKA/v3+iNJHP/pMeeDyQMs
xLchznxzHga8QALoTKSUKHPj6Jk4dTJ57inm1+qNgOpY+26N6l6cGlgLiZKb338KiKz/7WOQ+E1L
TQgpwH/8t+SapZsOtvyIlLSxMaIMEczko+vHbRWAF5EXqNDxzf5nMfDoUuJIfa8l6QZcrZD1AQTp
nuWBjqNY0yL7UmDrEopxo6Tv3EUZaub7zNYhUVA5d3HO2lOMzRToL9vMHWURQQ1RantyzjhoB8H0
s2/jos/csh3SdZ753nb0uH2XJ7q5BVTb5t/HMOO3xtjWWxDgNfsx9LCbBXlGhfzltyDIa4Sie0TG
y254QS3ZKsEZbZ5f/BPEeJb5v/rTdbImfuscCGhQPSuH1vDOQGTINamWdRmTOUvB2Ge2mgcd3z4/
+REac8ggKDVaaCLWHZRKdjRFxsVNS3DTBOIbflqI4m2nceIr1ZkcaEY0OoppLo3iD3mp2kOXRPnO
zHQcU31/rFcy4dXJoW5fJ9GuGcrv8xAaT7dqLPztkIDaf8UQUThmo+RHHBfQMyQmafyp+8l17n5y
mJdNF1guNS8lS1A1EHgpgJrMC3EVhs1rOwT6to5q8DhpA0NLFoAhxdWn8ew+raFeqYOmocONazMP
afl8EQiUgpYrX/2Hr74jv3z3kagUEODmCHYAyIDK6i8xDRDNJTiottq2b+IGiT2rOYi68m86E0dH
S9ja97gq10B2JL8sM/oVG3XzGBlBvC1AJnWF1QLiN5q+Zs7QvYxJdhlsA88ixPMdD4WmA4qznsH7
GW7ygad7Gho2xCKC1gZUY7LqgTFl5tk9UPziDqwls1dQGcXJ6Cxj1Vp9ss77dDxUwzdfNNajcPr2
pgn1B2xH8ue+TL2D3jnMjVJLPQcsTzd6wuM9WfM2fEb2lcBkBCETDPLKXXBHMzUkP1EtgnrKwEgz
wPr4bOR9ke4DH/yrUkti5Ab+bPq8fy5ake0c3CxOfu5A8mIy6rXTVatlTGayQJ0XAoW6D2YFU5lg
c0AWP5OVgVRAoB67IU3ddDSdp35CbJlDMr4YyDCieM+vvrG6g+JGlf1QKb9vxip+y3NU2HIv/KOr
8q3G+ygAKw9C9L6RRasodeOep081T8qVp43ds2M3V0WRNHe+rdhdoyfYaWC6HVVwqHr2xM3qBFGB
Tu1Ma4REkpcKAPyqUza2SOxqADatzFjF26bZsVx4P1FRFSIeMUa3SRDLfTQk/p47orlzoG65Evhw
3oTY+VH6N1enTyMQ+xs4tk7+yD188bdR5jtfWgsdZ68hPTJf+i+uke6bD37j/AzHkp+CtBk2HKGO
R5bpfyhZWL/M7inhbYZNDxgM8ABM7hlqh3GLCR+BWZQraWvyUCIl/AAMK0o5Rr1EmiVJHtok5xem
sWvQOA4VYinBvmJ+fpObjXI1o0h3hPXrWHdSoQ9VoQn5Z4sAVSh53p6stNZ3tum9JgnjT6Lvv5vM
Z78sgMKQ8jZ+ZqXSV1XZhPdGVDhblOnbx0BF/dm0wmiTTYtApf7dnhb1Jfgk+u59Uee3KJCsW5AJ
TYyxcevcebmeQd1tGoUyO0C4EkqT0/CvHlqsVeeQFTeDDiRzorXnuSL4Y2jT7TyooXRmNf0ZFNM9
iIZyDSySKhT5rRHVrdg1yAGijqew8dvg1jXYBMer1k5PNJUADgtKjaQaNhZAkwAmMevanxpyzmx8
Q5M0CbCfSyqUdrHSP2pNC+kG4C/DqekcdQQbhnWmKcY8cQ2mMFwINpoy/CA8Vg44S5dFYpDGpvQb
HYLp8OM1WG96HciwqjlzwzOB50ZDPQQZLPz2oFbSAJq+70WH0OUEJg1rX6yBlm22bNosOlpQ3OoA
vNGdgRqg/sVaSt5saYGPTNgtSPw+edA1UqUgE59+03C3fXD8IDsWvQWlQxrWdXrd9gCJ4ivaQGN0
0xRm/EA2w4pRrSTVhUZ2iX0qKDEPtSeKmyZC7oP7hVhnXQ3ArZ1AK6JkuXaYx3X2ao4Q5BimQs6o
McarqDVfZ9uylqxJW8Z3y3qaY2M4XKPYDKcdDjVIx/rRKbzlqPPLuzoGAUMds/w4jnp8ySDMt850
rXkeC/OJvqADFvGPRanOizsvkbtG673rQkvTi5WzK5DZG3fUpE6k1iPL5CYxm/IimiR+CpzIRSWx
dQ+C1eAJLLzNED+lAeP3najBhwGXzB/q29GojrSA8zK5tvCcUFKL7keUwt17Tj6sgGDxjzTMTce5
KvP4jUb95NGZ07a4KnwIHIdrv1XBtnYib9+jcu02asfI5XZh/zSjA927+gzKhXpptnfZqLEduVqN
FcyuCrThP+W4b+o4XhmefV9BbvMxy7MAiSQHWt6ppj0CQY9kbARaR+LdJ+syTFn1F+dpre7kZ0gn
WFdl61urVGfaKxDJMYBQljo7YV7eRxmwWNM8AyP4BnkRRDkKWb1CpCzG33bDlcr2TYP6vAKCct97
xfY5M7Q/CnPYVUDLfq/iAkUQfWHf9bIctmYfaZDeqhnisirahH6yDz0z2ZsZ1x+hSIZKmy5I96S4
CZ6jbo3yxXdrksbdOgP3xJp7WrwGcWi/LqDc8Nhnabxnfft5KKdhyR3tUZn1u3UZ0trcSJp7lePh
2AXOla6nKBWzgm4NPhrvNWyLnV90w1ur7F8DIgwP2INa2xC7yWOLMOO13SDSkkZS+xF1v8hTS4ph
NSqGT1B5Okj0odpTGnlx7LUQRa5NWLv5NKQ5Pw7ee7+fy0dIFvo9MMKAlbtiQkFzDemy3Th1HRPK
lF0Gwm+8GPDRQRKeqUdNGtblxh5qbc07Xt01moa6u0y9dAUC5GKE6FGdC/ViK8h1R4Vyzmlahk+A
2gHWDDffUcYxqVrHbYf4dcCBm913RS62ZoO0oq2Z/bc6RACYMd5dtJyrGzJ0OFB+4yALXzkVezeA
MQ45ySmeSoZlBRmk6azi0UhvAwdnFbOIDticORcaedMpxfPbyKUhNayqn7B1fBpwm0c6Mf2DcAVf
oAKdE7wWsgkPy3wVxjcAhKgtZwbbMOAZHzIHZRQJt6xfQKNPaBIwIUFCsAU/BOAn/UYPtxAvtm5k
K1GymQXspTPlnWg6+w/ZvxVFyN4sC1GNEn+rR9bb/qZxmuyiEOU4aJrvAnPXHE3Aws8oZ3OwJ0XR
LVL9pw7lmG+8y++Zo+JnL8TtV4TWUQ9y0BupPPs5tmpfD2BLxRPsnBvgzkVhfXcz5In3rRUCIqcx
uBmV4bTrAfuRm7TvEvB5a8+Vbagbasq24FsA/EvA3/6co97YxajB6eR5mQc5l9hkkJRBsucvvkZ4
NYRZd61afNdXYhTSRUZrhd2+5gqWA6AnZfIj5ZBmNmyU0iFCk5yZEd6Cxn+8oyne82Ztan67pSEZ
Cig2Ne2AOp/JDdBPC6A84a0qPWhRrI37Tdok2NNG/IZ3criSHnSio9DOfgQPgZm1P8I+NAH8c+yr
oC/ymw5hvFU3au0P3lnnHrWuYACviq0RebnnEn3S3I25Ee1BZ3Fl8hCWhW3pCwPTbCaipZmHSU98
VF6x7KoxrGaTycA+IyVpu0Ni1psxzsHRu4yNTlQb0w7B62NDozmVrDo1yoqekzLc61ki7zI58Puq
0DZ49kXPrAn8s90iYEdD4NzMXVcl1SYbsvhZR00gorgFatknZ03Xv9VRiGLQyWibq1bvGXY3UXCb
dTFSZcAKPWYQClrja65uYmzOdgMwReAaFQnyvDrfJy0KpZvIMjeCD8hRjAEqC4y0f0ahEAhvhir/
yYxsHyHwii9gAoqzvENyU6TXGjAR36006Vd9EBqPYcXUulOtfTOaUmxZh2TXOHL90PlOACjE0KB0
GZt4Bcn52yiwIMmsSyCsIRqpoqA6gV4DhdlTb2kAwC22pcQdo4I+ub42oIa5tsMoW6OWPQXmBPvd
eZw3XF2gAQAnmiwSNfFdYxInhvpUlcmDz6FQ0k1xDA7KoLu2t7+HaYeDDAp/wAwF6q/YjP+gETV1
BVIe3fSKA/lHoCy6eHoy+zOm7LsOMPJ1bvUhtBzs2nWcvD9WUTGsecHVMePG/6PsvJYbR5at/USI
gDe3dCJFUq6lltQ3iB4H7z2e/v+Q1DQ12vvMOf8NApmVVWSrSaIqc+Va/ZsFEQ9tw++NpZPDH9t8
28dT9R4X0U+vGPNHJwYN3I7WtPM1JOA5OxTv2sh+rwMxdztWo/cGZM5Z3HNnqYfJLel6F1Nt/wp6
v4e1WDH4Var/cNkavNtdFm3HJu4PQdsU7721Hb1QfcuNurhNTD4J4gb6mq1gS9Lu1U6dHtHdfUs6
FXUGRNVOroEQ+QxUe09Hiv0GfcV2hIPqha9Xe84SbxErmK23Yalu6jSM3vZJaL9NwyZ1g+Kt6tXi
6E6IPoi78RPYdkwXXQ/YTUlEKenWh/ThO8qo1vey6oJHe67uxWWGTnzSOVutxHQhld7nYRFcJkRN
FGx7Hv17GZU4ey6rm8aB4Mav5rcoDMdjPOp8vpZLgiBOTh/Uw7AwHttdm9+FmndzDSjr1jk4pVEA
Ivh7Ev2/9W4CJrVJE4Doa0gc2LIvxMeyigQ6SfZX0c2wNy7TxB/CEZrTKLlpTTPdGKGNmoMfFMPJ
5ggNw7rhgVVP02Fl2jSQbLzW709aTtZh56bRXrPm8SC+WQMGfbmVOX4MuYyMyGpyN0QeSQZOMBHy
hg+gQCCiUcLhh2Fl0Zp/dHgXDJpPF6WJXvoy4ER8yBxNmc4duK5HNK3/Moph+AHaqVvrvpKca7dU
HutI/+2yULfsrLNvXbBNQ3e+63MTEptYWXIEiObB+9DrYDG4jcv2ez5A4fjJFyiIJ+hucJS5sFyM
9kaNDYpAjm5uZFpg9Oh01HAQDUuyVnOctdZk4X25tPb8cqmWE9xbS3uP+NXgI0pcswVxol45/Q1g
t4LteEMBpJlpsXHT8lutWunR0BHncx0tLte1VXzXFIsWaQkGx7nXu6ldO2GXlOt20je8fv8goxkt
JjujqJJtCBEy9OBx+mSaT5dQqCd+o1f+VbeT8vLKmYHgixkBElxeWFaoi/LjzVwW1CIg0cubEVMu
RVx/ekN1GjR7+i7atbykrPTPN9U53Slog/McesmDHxbpQ6yabB5IZ/WQdDxc/V2jDeuWZvXddcAN
p+oOudWVhIk/haKb1h1XB+rDT2Kl6y0yD27KIQbTQyrtjFrUU9FEZIm1mm0n+aBoL6OOqfr30Pdt
TbM9FvlQ36KrYaCnrSZbK0FS6pBV9UhxIHRuOhB6Gx9c/U74BOUypn66qSo1/uRLPQ1+oSxMd0Vo
6/fulG5rc6x3LSz93+1W/0ajT/SHGWnPiBTmZFeCbpex3blFYz56iEKDffUSMfAPKgv1d62xhrWl
t909jGjOLQxM0S6iv+F7ERsPdTxEf2iW+2qRlXzpUxWVyqyudzTIk01vw3sX8iaYs5cfzsh60IfQ
/7M26DOkzPRzsMNqrbOleNTSyr8BVzodZFLsd+Um1ef5LWVSXoz+n31b7pymmj5NAmfp3wzLpBwk
5f0QqeUmXib9eiVKnDsY3yYzfW+8SdvqSuLdOjrf9WpgLy2t2EPgbf89YiKi/p/WoGKb/h4m8Ikv
EcmoIKQbpGe/eqdnKXuQi55V+UPlI8FZJHq7zbQEBJbZd+E9YTBHst+XuAxEyxrePTeJ2zu6392N
WbTpdyXNolWuaNqfSLXDXWjA7O6+tnTzvlqzmm5Gc7LvtUlp9poCM4LMhtb8Y7a3zFbVVP81m36O
V2si7cHPH/REnQ1rmetPP/IyqvkxMtIHLbDmOxmI52H6QUMnn1mN/9kyVW8UCAK2oQPJTpvqlbHR
n5qIrrNE34VWk9Ai1ibvrvsiR5Z6ZANDM2/CvttJ3u3P7n9EyzlGouNBg0evqd67ALzHgd/T/NQu
F7NA/aTxHPakTVHvtczjwBTw88H+Lkmf4Og0bqwxt26q5YQ6a8XvjsoveG/2+otZ1Z8sHSuB2OGu
Xk66S6RYYd2Nv+fKN4+jyL1haOULnbbrmTPEaxAk+nH2IMoSsxvSBCBrDDvOMqqYyUuSDs6D1+XW
N73Lb3rds19RhIfhTq/sdZfG5C1HW1sPy/sVofOrcrra0r3UakayAijJlrc07OZiS6Dop+tl3pyq
nN0rzG0x6UNoPF3dix9hwYH4A6youGx45+hJz8qjEH3CQTTffJkQWNlGwKeQ64B01ptkUxX2zI5Q
nU+BH/Z39EFpJK74XLfZt8FIrZ90S9OY3VbzKa9Ar/MB4IkRZu+DNQ17UbUibTFtGsMbd5Ky1L0s
fmzo9IunkifmdRQcXbS1IwOiUJodOUl14w1kluVb1Q3PVPXqxzFTlUf4SqE0K8s3ABwwlCmKtZUo
mFNK+pp9NEMhgVulZV8fh8mABIwl7NxSDqrjVptmMRP4S9Z2p5AVWUzn0WOx20pbwskS3pbo810u
FZunfHW1tYIOFzFr1+QEWBnZlsO/c3udlzch7BHReKfn1LIrcmcHaOlqEJ1R+ehlT/441E/iSZHj
2ENUFq/FlIE5DPxVmUf6wmX3EZcXO3/i4Gwl9C1mbjetB0i1Ayrpbn5ADKhcBXCxPsqFUl5yGvLq
Pnbp8iJL1Az3us7mS0zNg/Q4TfRirZrQYRiR1a81PTLHVVx67VkuFY3r53lSEeL1vD/E5Zdze/4U
5/hxdCyqgDIosRKSkss5xGrA+UOjTdxYaut+4ru3cnF/3X0dkfDQnuio4Hm4lmjxyd0leoo64yZw
aDUKChhvAmjn5O6/mf9fPi/uoQ1wrHhzXQ+5gxI0jvqkZLAYyIWUxHAuFsqHEkQfv7NoE/0ahAT8
I0x8E3w1x1Sx1xIvM4M+gA5CbtWhik8Z+qwSK1MHK9DRc8nDGdWFAHzntX0Y3Ki/6eowXEsPsS3c
dY5w1ylgq9DXXgLIDwaXALMyelLRhksnRO63Zw422VOkKsmj2QB8ct1k7baIU9BhADmHmTinmOd+
GRTeTTQ1xtaFZPgtUODP72pvOA8kUl99/9jwxXyrAy0+FfqSrAzL6K0vYoithzw8iOl34ylVoG7r
4Fxns659s7I2+96YP3xjHO6znLoMXaz6jZhWqcX2yu+Ut8hVtYP4nMEd7r3lkhnlQaHMcRRL/CPk
xncGHE9K5RmvdL6Gx3kMp7WYXe3CWgL6Ys9G1aAEqT57uoN+dbLXwPpvNMQy7rq+GIxVBhENxNjN
U60XTJq6ESLSPL/VgYMfTQ4hPDaW8mtmG+rxMan7165XLJoDhuBpVv3hcW43SoPidx6lwVMRd+GR
/BXKv4zD0BA8VV2S7nrX5e+/RMhAGN952mMZOy9kLMsHyB+C78X4LVkqmHrj5XeNWqBvvZgTUJv9
VFIlEtNbEhFhYlgHMZclHFvtd7kzeNuo0iCe7EztDZmiy+5pboadoUz9z7ExqrUVzcWjPwbKDUew
8RDpRnSf/Jrkp/1lUjEhCr5MMkjr5Oy8FtpoeWJkPRqVXpg9imWkQ7Rps0ijHsozxXKRTlbpP13J
BPHlaCheJ0xB/dA6g5mcOzN7aYP492xBbNaJ369tvY3PgdlZj6Sy/iiXTKUDlmXdK21+7htTfexC
40+J11utXgcG5a05D/rHyo1pRF4WQsGSBtuxGc8asCHIiIDVAJEwoR9xvZ1Guvwkl3wM7jyno87o
9h8u8YvZWMXQr/opbzcajKvrLzGRjsDAxh+c6tbO3K3My5K6AfphJHxhR1eDlbv9ro4mQOjBXvJG
7JQrTSv2bj+oB7gRs7vACTnkabH/knX0t7qAM/9sabiPTfOvf852ajO8zA5t8/Psvg1oKWq0aSNJ
GD2hIz0y/eIOyVd9rXhsLnsYvbSVpGOqNrS3dJD+3nqdt54qHx1kDvp7M3OGPRsmSupGyHNab8pn
b7TuJnc8iASoNdenNPS093qZOLczhUDH+ZgYdlP/4MUcW0fXK470jDW05C5s8uFCLF878+NACvpw
2fupDozzi69bfJf9IX/hiymDKWWiQ2DGw9bOt1XkOg+2XQ8hnJSfrc7dKLDIPCRj1jxmywUP7Tqv
zRCV94VixPecLbKVEdTTG6m5advYAwe9xex89VCSef8mYX5B1bAwzenNNxNrHVTFmq4D/cXK+NvS
djScpAxi/NOUUTcuhxNMkwGiSR1PgMz8Pqll8kK9l52l2ZCAyuPwucwNaL+h487G+btR6R8BugJL
5owongK48bGilvUwtd/sWqsfr54+BB0f8M+XcSwZarTOv0EESFm5kUO4TWIo6sN8ny5/CUvtP3xl
VOZ7Mf1fceLTI5XsVXU3DLH7FHXp7VBS/BZrdBNlX48Rj8DWGPK1Nbjvs59lJxnVnQakUU6ztWL3
6OYuO+ceQNdBTNlIi0mL6LS+mjKa2zvdaKzkDNXBg/QYJLzM0am7vfQZiEvuQq9WjhnQPTK19ETk
Q8VPdRzuSx4y+8j2R+C7xY8uDPPfaVN5z1tvfpYAdQijfQ9bxDPHvEtAqvnvlTt8BMgK4aAnK7/1
89N/Ro1KFe45dX4s4/A6RjDR0vD3MtcAeSNNVv/QDTiQOVnZu7pRrA9YoWEnnMx0C7yGzfbrAi5M
Rn1X0pFy+OIXqKH4LtPE9l39Zs5pR7rpMk171LLWOsMbp6wMuiHeSw8il0wfkzuvV8MntpZvAyn5
fwcIfYXGWRrgW8twDNvRHI1azBd4UGVXk2bF/DU6Z3qlRHMrzQfVDIHGSqXau4IgFciw2COF79MS
Q6XtnQOhTemg0h6DYPI3RTarlzvxFWbmb+QubBp/gyzG36MJR8poiOOtHHCnRM0eOBGB31CsbGH1
+DghT+EYHJOseZKIxrX/F2SU/RV6jNanabk0bjuA0U1V/wI9hvSl16zUc84fm7AYdvKQGvo6GDXz
Jf51V0zhh+969z/G8TMDai3y+8fcf6ajIn2fM9jKvQj8FQ+O6YdLNQm007u2uCOIQHZKaFTnPsnZ
CxScAWBUoA+jNNvvZq9CWgVdut+DjtBon9jEC8e6Xru/uZGlJ+dUraZ7awZYug58qotU7utzkGUL
kWZnPPhmGd/1qK3AAcFLe0WZrdLC1B86KKw/DcgMvyN3IzMmE7FnmQHfZLaiKAglI3polxmSF0jj
mKVo/P73D6PnLSwnn+l2bN3QPNV12Ilamu3aXxqoWn7KBsMupjP5XBf+lj6hgzByi6NcpiQtj+py
SVsvBme63JK22I65HZAmJU7JuvJoFzWjX+1L9DJFRq5m4/vtzvQVgFaLMnEE48W2cKriPh614l7u
WidRNkVIau3LwIwq6C4s6S2SAR4VPJyWuUi7UsgijU/j6d9Lpct64eRHt7ExfruuLhEe2dNTbsy7
T2ssM23aiu66jNQ6kyVSlpG7mp/vrIb1JRgT7Rjn43hXlVlEP34BhtfOYLNafKnepPqKfo5qVbqQ
dWUa8LMim4w/RitayX6E58g3dejtt9KCO0irtPFhHCCkbWq0U7TAP8KE0Ribui5+xMMw7UMbbObN
fzHpPZ/2lmDmoeRZK3yPz2FWajejp6tgUcAqAhJDD8NuBw1IKz1CnQGgZMsnDTqu+0sEyDlQSSUI
smz0iZUJv2bNbjfftAg13s0XYRbD+P1yPvIDcEXOpOXkJkz1pFse/YVyihL7Oiw+LTU6e3c5Uxld
NyPtTGkB8S2PDIqcui6zXKc6ltBGvJPH9kCKKf7Z0SG2ojcfaFk0j791+kZSh90SoC4B7BX8gxYH
7lG48JrOd3Zw2AIX5vk7rcR5uQh13mw4Oyg+4dJYzpty+RQY/ho2FhpCGVbJcYGNMVOEQzRwgfnS
CR4E4SuHqO4mFctkXxcsl05a5i8h0NTv9SC990bDeUrrPHosE+hep5xk9Dil1Xashnk7LRsHCdHn
VwNg8yqyzD2PEgtQjqlsmgJq2QqNs28hNBCnoWx+GPOQ1uu8hxQij7pNXNk2PWdQmUcpsqSI1cy3
o90/iCv0hhlYXea0tybHJH76ZkA1Dnqacec9XWfJ3dS5MaqKyfMXf9dM/gFi9JdPSyLDAg1u636X
Fy2VdOGQ5gfn0KX5m/guiyzvaxj8/qAm5rsVBmB6mgbyIlOrfvatw5uWd75c4FhMD67p/+Zx5L5J
0wySu4XrgASyc66WCwyZUDFx+v/ilwjxJdGUr3sPdVtHSMPFGS5E5MAMLnMl+NPoZbLdfsyTYJlG
McNZIz2ao6IQ3droP/5GXa9beVmnvrQhiBwa3pX7YSSTNvZxdgRU0h0RXaxuYjAcD2MABtBs/eA7
26aazV6p/Zba+h55tCgE+RavSF0qf3q58ZaQEH6b8rFe20lW3UERj6Ct7t8Vvl4fusl4hRSctpDl
In65m7xsp1I6O4nVNz6a59SjOK/kIGWunLaXYbOrD45vvV7ixPdrlZw932UVK9lRjbQXehCVzDTc
+o5/MR3L9e5mWA9l0BQCkcr+HGHXuX8XJN3hyhii/IoQ3z/XqBfC4FIv/7Ayc0VXV3KEGZEGZdCg
amLwecqc9OITgkinHw2w/q1DAn9ykQ9eFH0HQ9/CJZzeKm6mnbw2Rdb3Muwvkr7LcDaiKpg65k/V
yc5aQ/Kf479OjiumM85K6fPNamUzAdo4CdF/4SsG+IMoBqiPSIBcZCDWY3MVBlCXzMPAtHD50F6d
hXwH9Hza1BD73V50pa8dNoPqvxrNBLP/VdP8b/ly+u+83H2NRqu++TTvolI9MVFbJl6iIT2kBB35
CGH1UQjEEL3aKsyfu+XiVNprGOvj2QCY/9yatDsDZ4JP2Gjz51pLs1uKBCT5l9g27djtthEVNAZl
wj+nKxFI5CiAuFQfKHgjx7bv3HEiIWLuyB6rzz7l9jueAi2Chfi1JcxdwobFBHqwi7xEfUZrYp2R
3ziZMOKtQlWZ3uiOShe9TW8fpsllxXhZsbT9jxXFLy8sYUqmv00p6tg0DvbPcRQu4hvlK/XQ4JyA
0lmZTlC+6oFf3zhdb2/FdEjYgYmBPUdMN/HO1Cr0R1mjyIKNuCe25edsWUP/tUZU0BhUK/YGDIYC
EzI9WdKd1RVoGfHQv7iufloUjbXmIyIhvkvHFkfI9mBZ6evFnEkaVJydoREZ0vvSOGS+1d/ltaMq
mzgY79yEanygdnTOKrad3k8tn2W7QWNbb+Bg2aTFECNj0QeUsWgd6sMOtdKe8rJcSMlxrGuUdFVl
YeFv3GziL6nve3f4iCDdBUo1T+yf6GIGh4spc7WhAZyLUO5GovuIMrYMxEo3HHp+5MW6+sWkAp+Y
sQl7kEflA1bbm8S0yFaQjoHJv1Gee0jJ76jMF3eXAdLB5brXXeg8aggzhWKxs0fopqHvoe6IFuzV
Bx4wgZQHWsZJYmRIJv6KFktvqmPtkgj3tgZa2Z+EPeTr+eHl4dXcj/Kt9RCXH8r7i2qHfK9tgMER
qteR9RI0hbKpWxsaUEg9QQtFjdlBLTQae1eLuvOUL1wRCmc2afUy4o5kG6IYu0S4HXKtucRkPCwe
pCUMSVYKQTSOQ+ALu2iyEJAOSRWcxZQLgMUjZZf6cHXJHY0QKALb3gKheYRfe3rm8OcBUebMvVh9
Z3E8t+KznybDvbgoMgdrdQRXIYO+Pvhbtmr2VkbnuIbBoc3/KGlFWKnUO96bfmKvbanBsSg673tv
geSxph5wj+LdtHBq7CSM8saJ3+TgObG79AxlSHIJU7wmWo9tX3K68+1vSW6f7JwPcKk6zm2SxrRL
VNpLP6mI18Fa/QQcQj87qnNK+dF5ypeLQhF9W/RWtL36yJw96YFlnSQidbVmnTfZCCvecdBV62V0
1PbZ1d7F6BFb/RZCpSqWxf/JN9j21jXft5co1PwnkBKbS6Tb9E/8IvHN9u1nToFVgupRBDtrSVZ+
WLlF3rOJRwNDzpAJ0NRVwE8YSTplvp+oRKxIcrkvnCpeRNNGLkWQ8DQSGcbBScaTvxehHGscWja9
WkUGS0H4Fn3eB9hI8u+UX+Ib3YS9r5os5clq22QljDyJbz8YUM99D9C5vESUtIV8q9rq/xyxvIpv
qd5RT9RyO5E/W6UWKLMobjp31bcIpIXjsLOSMYDHnYf4htb6aQtWL34wwwzSduDkD91hbFrlXrxy
KXLP2Ko6m+6PhZb4Ke4pxFX26VNc7Fs3ig32u+PbU2yn2H5PuzS8lWUvcXZc3FJpfr1ElFFK4WBQ
5ht6m6Abkbc41D1CzMsCpQU1p7zFi63cFl2k3F+XS7zB2NajCl2CTFDs9qZY3pSejgE4dae6UYr+
BzmZ5o7MP/0tWGpVfbKSUGnumgVybgIClrHG7w3gqM1/m/drDD27YhXFyqGzHD5zoGpiIGwnsXRa
7/eujyqGmCPYncwNAClN29wHFjwtenp9U2Sb2K/Lm34Rapisie+Rpzx7wvJQh/NvCVmxE/m1/lsc
0CAkC15GB3MbeSYLleqwzpHLvbFLfkcSe7roL7e/lJjdJmbjXEanfnGJvzJQuVELlRaKEBFn8c19
Oh4Ve3iQsKv/1/TUV6Bnz8ph544DsP1uVt7BqH7cXX1f7kpKrj9mtDUvM9yaXp+sObZzaZ6HcdLB
PqPJ4SjjE2z/ZG3GV6dO9e/Lo/+hDGnWWmKQXjOWsp+7su04P6chgFSai+qnQh9Pmpear/OQOYcp
DDiRLqrvyuymG82HwEpMrJMdj91TVvc0tOj2yhTALNmN/jjyL/dfAnAu1N5df33hla6NPNlPDnLD
pKjgzVXbs728sUH1IKmywyfbLJWXuLsRbxzWFhpPyr1YTTrUp9BA9URM2qjUfcmv9UbMNsi0LX/8
4jI1t0p6v6NSvXWs2t0rNodMs1J0g/rjxIaiAbw39iXUB406j0iXjZuLWRujdxfq3p+gEsc9v3mw
UpsTjGUegoNDTWXaQIniPobY/qYEeUbZEd91YOK/cDvCx7u++uQurYZmoyGPvPky4KpDvZ7cNt3J
wHXUMPtFu55kgrykDMirwWnwm5d01UH8ke3MZ9eb5601vftQWPHZdvKT3DVuEgKBXJxBxyX0aDmn
OSRL1hr4D5BMOGVYLrEMy22fWSTm8l7ZGGqRnPWhe2jcytqLFQxTgtrd8tsttjE63jGYA3KjDMho
as3a5t8zbLrjfc2wGR6nXVe1LM/yYJT+kmFzXC80h3KKzmpdjCthjgKoC3RV7fKdmHJpC3dvV3Qc
CJnUNAM8b1XjxzXgf5oUFpa9axX6XCPOgBuftrZtoEIpLBdyJXAChL9fPRf3r1C/n8E+SZgX/k4t
Yh2DTtEnPbwPWid4Ll1EuucRrRTPyMNnuvjV2wCMy0pGZ9Pzv01rZxkSB7LYpDaUxryVcNVtUn7T
4gWpy2LUHry7qrXPYsksoEzn3ptT+G0MbTUEcfAyk7RcWUPu39ZAVV+aOCk3HJAjADmYeR6jRWEi
OSrBWuzaQM8nay3mqMK/Ei17SQkuG726n/P44RLbwKyTDWRSFTsYgATxFINd4kleZtayF0vxhzsJ
7TW+szz2k6OsY4f2qunAjKoN5T0pX/FIDTbTP00ZlVqXjCo1Jb1rMGIdn83/Nrcq0HVJ6JGofZWt
fdKr34Khso5UJupHEmLN4+KystA6Sp1O/KWqX1xe22zyMgFgrlN8WCFo5N0Pgb6O3GV3DsDqfl4u
YVRkB210/5KAq5+zWr/WCz/bycBlkV/zr8Fhg+7QONP9IAVry4WAKBniH4J3Ehec27dKUxf3Uq5O
mglKSfoJdtd4iGR+iFXVsfZotNCtL3k4WxQ9hPNY1Dv8HibNlNIn2glL9k2C8lbzdj1nn3VXhNk9
3TnLB4funAYVWP583XSP1mx236aRdunOaUmKXgZkRkQP4qcZ1LInSLwymxxcqN6IIjnpDTZb3jPk
v/pLm38y/h6RsErZS9jfc8YmeoJ9xdtxFNjMkzWAk4in4rZKSADFdMjsOBAU+0vRLp7VN3n8y84A
nYSdYoNFFSuHiHkrFzFlYImQLYBsEuBspQqN3MStmHKH9Ahca7Jp+LWcvAICqx/LSXDEB/3e9fnd
sPgm22HPtzLU3EPX2umaJ4f77MTVfM6M8adYRp8lD9R0ZuCojn+IlCl67pVeZYO1UBstpplk5T3F
xFNe0gWxTubonBpOdG9Qj3lWAr3cTFk23PSVEj3TZxzfxsgOrGSqkWT5aZrGDSKdxTEIIVOqyoEu
PiUuxZx8nSyLkufZzb//OtNc//XX2aEO51n2Iralw0T4pShllDE92B2nkjCgOdPQObqAHv/D8xWa
PnqkqVCTHkH8R4vCA1IbJjosswGXNQfi3/l5+GkqXvDDNPl8UduyvjdqTKYhV6xvUw9gjw6+8LGs
+mBXuk13F4/+fJO1dszDu+oOQTUHt5pn9scmpjugH1WT02fe7SY6Mh6gBgy2Rh22a8ga4Vxhuwky
dexfXYgdYQzSy9+sNDjT/jEFq6J7UtsyQoF1AC3mZdGfhg2rrbFsuTR/oUV3mhfIQIpN4k/F49T2
+S6qyvmsFIq2D0etgchhQHlqHrUbM4iVO86c7VZP2HWntNofbMvSj6hf0Czl1/p3c3SivWO0Cnsr
zFGF8jLpRutGzLygotWTNDuK6XnGdzoE9XuxYrdbocNsPtt1n3yrw3gn7sCoy7sZVv7LCwyFdmtm
tln9ZlkmwlCrVkftFTIO6kxdgoDNQhfWebG1AjlZHfUFYND8MoeQtCtJxm++nz12Yza+puMAwW83
Q/DrRO5JLxDGhasueaM4cCedqiS4HiGEGV59dv7bHlHsE+o+zsmO6GAxFmK8oR5uBEgsJVIDomCI
Z6dTb9jkAaSSqngoUBtlMtyIKcG/4mKj6m5UxY9W6RSPWyWnnqdbLcKEi2mCbtzRAflhyii0hMaL
q9YomylRcoFNhKayNoIy/CYPlo5t6tWy52BTWqQ0XfrB4K1LLqLlicnTjgOwe9e4Q34CtWRvxjHL
f6ra/zkiLt1+PcF++9/WiNXZ/F84ZAztK2uZ7dEDScnYsDXoaV1nKV1+oqpSfeQjlIqFa2NAb3eE
89C+StBEiZZsYzemc1xHpaZZLo5o14h9iZRJGjDXHDUgVGnElpmc8Du0636tibxGtG5hztz4RqAe
3eXCgXI+igk7FnSecitOGU5gWtnYuY0a4hJoGx4xcnud+GWd62TPVCrUntIAEQ/SOVLtFyAAHByw
b0ZJvxcTLEz+MCaTcbvEXVABdjrlC1dHvRrIIO8/oAJLDCpkzxf2wgjizLU7LEcEf/pLKPxGo6nX
uha0Z3S14SRKhoufbswP/6xZw+MSL1SA2gIIk3jxL/FwC/4I2Yjv7TLXzko9ame5WwTSzmG39cYp
++TWemcmmRp5/SHMajrYmRQofntKDOcB4q3H0Y5GBxa11r3PqJZuaL41N2LKpeyajN7E6Wjqcf5M
KWvekJxKyYwPmNARHGLP91Yh4OBng8MeQjoWkDdiZQLsZy+kQO3zdXpSuemNxE9pqBxQc/6YroUk
P1y3zw5d3RvnsbOMMzKYmyztmqMKV+pEcZxdVFRbLfJW5quE9aOnAJZM6HNaGZxC2Qg3yVYmy+VT
ENvUy2Lik7WucbKqW+mv4gc10hyUwDypfaGVK11RmuP1YtCm9Mm0xIRchaShvrmGyZ3EXiKWRb5M
lZCvryExYRO4WytPwlWf62q5uk5sxW6UGK8sLENTFLKpifIHTq/dU5K4BmS3ar+qXLV7apbLDBkW
xABzshdTBopunShtCMiTSVnQ6fuSDsUV5AO0mi++2Qe+nppzcpB4xYqBYjWXMbeCMzN2jDuD3egK
js/mZ6Ibt75l1sHKVTkr5l73R6DCTdfRcP89oK8boQnaS6PKK/Yzm+Ab3vY+sDmSwGC1kGYWyg8V
mYx54VwpSv8vT/fd56zO5l3OHpZjD6E0rShru7L9H+hpbeXB4UbosFIwlVYGtH+mO7V236TpwU7U
+Y59xNt1bPSsN4FxKXo5XyP/y7wlksczzN1NCCzbpJhD6+05RjwamncESMV3HVgac89iuu00bRPH
R0YQnm7OasvkLlDcbVXX9VbRMncHW5hzW+XVACE9AgMqmlffm1b72Tal/2cXlaswMc3fPbRXQQMX
0TffsO/zfngJXVq0aMXr2DEsl1AzmttopJC9+nor41CRN7eJjF8mVUF7mXmd/ilGbiPEkf59p2d9
fZo4qkk3ImTBHhRLtm1+gV31k20hO+c2p1aFC0N3w9tc6+jpEbUlsYt5/NuuMrbV5TJOh0nzKJJL
RhqNe0QDVjXNmhfdBFeZnLu+dg7akKKqQA8Q1AnIBK6VaPDYOyoIBKxb09pdT0ZIgIWrJKEjQo5G
GQB/FDAhgJDDENCB4gEVZQ5K9tmIa6onyMPK5ZNGrDOiZDYB3145i9qre1WPFfsyJzJPihI1hyY2
1eO//y3/I6XhkJ0HeGBotqN6oNi+PJmBV1caDSjZab4oXmoJPEuXZ5gb8NXLvczfoUPjQaEzo8fl
9tPHU0oeXdRXbu3Bua3Ne5Gj893QPyU80FYiihPoSbKbyoas2CJl13h05WQcAe8mr5+//+ekDNmy
9RCOxV6aLX2dHuNBCYrDtQHTahQelotP2i1lIDD+EdctvZtXH/w9NSKJYVHTnm267c5xyEd6QfYE
611wB0eHSzOI7bxnebK097sulda2ehqq+bv4uyy1NmQn81uryYpXryvXQ+fb71qz/MPIad6Iqaoz
p1jw/16oVrcRmLCNTF9eTs209Im+4/DychJfp8XHy2U+zIT//h/Lg+TLcchRbQR/PVezDKh9/0N9
Lemr/0fZmS23jWtr+IlYxQGcbjXLsmzJ8pTcsOKkw3me+fTnI5QdJek+vc+5YQkLAGVLIgms9Q+W
sM2+uHerfjGhDfHDjSzSw8eBpvQuk5eD+7+EvFAsr5ZlcsR8DnkNyZlcOdHjPEK2+hLFTL7nA8vp
/E7x2nijg/h6jzpSYeyDvhqqhdu745dQoGF8K3k9ux1m71agnqegrM99EXaXUA928oeDJ4XKVTvx
jlFhvLVjpq0oUcd72cRf8pdJmh/tckNRFvWI0FzkzVqVvx9qDZXmhQzWmKzszKY//tO4W6xUsyOy
dcL6TBGqX4QzWDuyhLErM+jcc+tmTaLZoLbBnhs71lzv09ySodswOXOi8xr3jPMASGThtA8S+exM
7awQqFQPVNeMe7UwkInBK+hjiq8DaoVKdGCV1UNgIyn8bwMsryz2k+uuQiFsSLj//qv6G8bQNjSM
1kzNRCdSAH7943aRkb9pRkcLUNyQYP4+7O7SNtZeG2EvnEhtn+04ny5epK+CwlBf+3F0H/Qy+/Ci
Un1toCQCVkBJTs5xU/TxHTuu1nLsWAJ75R2i3fWMJp4PqjkNBzl33niqnqc+/nw71bNXxtBMV3M2
WbsN82FauTjMr2VTHhJXtx4B4MvGTdEzUfVfh8oOObTul7LS2/UzfUx0CllmnDaosouyXHWFWuNI
AC7BKsWnpuMeFsHdeaUwJ6P474gHvyMX3fdT/obIpQarEcd72Zv8forC1q6naLVBnkKbTxwK9ccp
5By1ttXrKfwZHXH7K2Kn+g7Dxt/f8FAIiZ90xwIUJIFSNwhVgFAfDyeRLiTm6tahB/F/ScQ482/g
VxyqzXPZQScUXqOlq0CFf9/sWWUgkD+Y6jvyTSjkzrv5dt7w43zG5r7KjJf69yZ41B+9UmLpNriu
xIerYpMWFSJbN9BuN77nmhdX8fIjlMW3eCZuDjP7xiT3bJsNJrlzSI28H+NlZwx89xg14Zts/Ryf
scx4uJ6wrPpl7ozL3MutVltWwgt3UuJXTxTAWgNyJrhcPVbzQcYNKFEyLlu9mRQgzcMlQofZxu71
+FJObGdiCNRfRhAbgJK97+mIo5Kadx9eZ+qQ22L7AoXaWcdWR2qitdU7CrTtNtWGcL4dYndljdEn
Ix2fsjL3vtfJZyTx0r8GbsIL06ij1wRngVXiIpnoxLW/R7tEOWWVeG8KxX5XSy/aqKFqb3MkRd4T
tLqVbIif/chS/stXbvwp1etoms39RJi6pbt/x4PHqPFpUI3GA3Qh0kAjyi0a+q1J0KjrMXOUo4zd
Dl47u1+K8NstJF8ppPxXehmVCLaMr/0wmX91rrcwXAr/C7eoV01ked/GSvvs+U3wSR9YoYBfFpcp
dOJ13dbxY6U45rZrB/RQmiI6jAEEFpT73D7/L/dC0op//NAxIjBUmx+ggTEBi6c/fuixaXSkRPPq
INBTv0fE1t61oFr3jZ/7D4NjzqtzrXlWXDK5uJdFH2qj7cqyaMmLFdGKmpnyNUshfeo1eELdUNSV
2tblY2YV1Q7VOWfPOrdEdlJFzE9ppwvcRHcRpjqpSrh+1zMFLZsHtJf+mvI0wMMMrczRN4uVwUd8
UvXe3upd1N2RjNNRBQ/TjVW35hNM0WTpAYj9jA7Fo5mamFrqyqlzvOC7m6QfQaCab+MECFmeIsxQ
IXjkSuzuYmUYtzk+EMsyg19czwdFL/8lJofIwXJcEaLpKZVxMUBxlmWFZpky83vBKMKl0s8wjaon
i1v5PlabYSH7gmF0HpKBLBhfZfEaUOlYpBYMPD7Nx7ID97XQ3BdPC21+JyNl9NrpvuHD/sWD1/WJ
7XS4dKgTPUyVi0xXGn6+LR7zugOAoMef5VJSrh1/D2Ux2LPcs/KtH1TLvFT5Lf7+KjJihN+HvEQW
WePVL71r9m1gYfSqr5/kNnJuZQm+jT9bsk9uKrN8Wot5pNxU/pwneURzn5wn+wpa/7d5P8/yc548
C1QGd++2xrCuwnE82JoyHIpMRcmtLfRrDHG18XA7yHG3pnwlY13iblzyuru+V/IS6gDnyxNURcTY
6evruLH85qj2uFftIXtC38zaoolTk0Wg2U1u9hTjv7pE06XZyVgzx7gEEJhNi5MMkR8qDqGov8pW
60cwAVDu3eL9STrEn8jfkbmSB10mq+TLmhLjtiVPzAZrznMlk3pUZbdst1oAXH2sIWHe5txO5McI
JGJdF24Fgtx7UuukE8ECHyVpaagD886sZvkp1px5F/uoU7aFuilGnF1i10AJwm6K/VV21HeSY5sV
lwAJswvac/7lNkLG0nkEgOKrTKmcxH3nH88R2fkDWa+X1gzDD8OoV3Y0iHfPt81N7whzV1Ra/FJ4
2VkOCCI0KQaNpH0W2bisKk24mkI1+Ci1ZoWAt3hPQ91iT4OvFosPtOL91tuQcstZRdLUhB9eUrAX
TpUCQZ9D3BV/jJCdMvb7CHmOUZj5CvB59VCp1gXMKL5DWkgKMWqqUwSeZikGw/koRECKArk55Pjq
BTyd4kIW4sfYYgzM+6FJd2FSDUsElK3PIml2So4UbCEESFFkPxq3CVaoVYyPNdyUPVXAcqe7hTjF
86R+ntQg+23qafNkAXjmi4nRuFXSvZpZ5ntnJd42NodgU5FkxFZ2+jxOin0yQqs4O4p4k2FEwxUw
jQbl6VR9dJN+mRilfdYjxTo3uYnIQW5+q/BkjZYA48Dr47LsOZGzD9Dm/hSfnFQvPumpmJDTBJ2c
zPpbaqV/y5PCOClFV5Mv6Mh4zcO8cUJrAFPcPZrrIZOzKe7e/n01r4k/MymIT7NJFKZrm6itQh76
fanmmV4x5LoWHRq3MzC90foxeo+CBNXg2SqKstXaCQbnqxV78aIStf6qNlihoJownAw3QG/cEPXB
mzoOJDG2FUD5UyOSHdcZZTY9rV9ES4Gw1vRsCQm/frG7qTtQf1YX8dwsbaC4ldlHCzfzm5dGbYcH
1t1vcqqDtuopd/yjnKkIUzl7jYu2PBNbNXAuWf+toZqzqoPAXhWDkcM04dBOfnHoQriui1tbT0N4
Tbe2Yjb3qhX3FVY/SIotu9kPqA2H9NRYerqFCaAsZOx20OPqzmiigloSY+Xhl7FmK9gUKp/8VHFR
0A2h+KSNHmyCOPIWVC3VkWXlqKwG/ntgiYNqHErut5Rz/aM0zJUmuvLV7TBRWTko2G7cQnLCH2Pl
MNOPFytzSFRl4VUa2reacaxzLb93WDsoyGeW9gI6goOr1Ny2gBisuW+MP+bYiAvsSiWG19vydy58
xKKO5OQ38mTXOWwOl75tjA+u6rsn2VGWGB2qYWYAynoSDXwCVaITejK4jdU/xXYCfkHGMtg0KzNF
/fyXYNv3mCVYCpmDGc8w4xyA7l/n3kIyXnqImYnI1v+Lf7jckfy6Y3FYx7GAdebLwUbO8Y+EYg8j
zjeaMTrYaYo7REkymRTyrHgelLhEZ+FTO1to5EoYbNBlYHfpTqurHQTqoMz49+tS/LmDglmp2bau
ulS0VYMs1O+XZRSaZkGCzLwLbTW5H4E48FPlIF/dmmlegg8ZC1Jscy93mnbjOgVKGRmylT2qDpDJ
a5gjtG4Hx2rPaRiMh1soQsx/WUWUb8PUINPcK1axy+AcwZt2jVNcuhRwkw6HTlQRUFlB535RQNTc
SDKV+ZNWdSNYCaH+Z8hM0ZLjfjnMsT4wnv79c5s/nD+W5K6Nd5xFRlNzTJajf35y0GUHeEZNeZdZ
rH9N7qXmGqXN/ijFiNmd+AvZlGLERoVBu2GRNkf1DqliZLYXiK70qwrvkQW2ksExj9Biq4z04GRV
cJQhCnDz9Tu3rVR5UpEmPAeF525HvcvWldkqr7o64nUzKMFeNhVbjRexGPHHmHuTXFsWrlM9l3WB
GmmKT27gKGRDVbgtOXdG2XTCr6o/iJ0IqmQZ1RAkrKhQH3NgGaNdQ5dAh/mZi2wZBq1ylgP8rqgX
Y152B9kZNRo+4UkzbGTvpMUaDK0Ux51MWUBQzN/g5XmbiuI+sqckHmzPypZtxM1c9rJ3uAuLpHry
40xcRGavJZeC21lLCoqESBNFxiGAIIkETaSIr9Cev0V9gTila9brUVqVVG9RUllPkl9kYK+07jzs
z0uUya0mCWYc8atvGTpYqCw4BXnPYmo0/E95BpdkBNm2B5gYfEJpfqEj7/pWd6F2KCpdW8rpZA6C
ZY4kMAuyNnkBg7rRwKayMVT8Xdd7XK49gBTRC3I4Surt2hANWgXpt9PVuFGrUdcai/TuivWf2iBc
RJYToSXuFkio4RLixOKsigow0OjrJ6UZPsuwGLFhFmECL2zmGXeIhxqhH7JoZVTQDp/7ebKdim4j
z9UG49Yj6cwea2Zf1YlYKn7bXYKAg96shODHJBvdGCYr0XfVVjaVesyOwFxfYsSbiuXQKl/63mju
PTvoLq2mrpHI19bTGLE7ng1vyiLMH6xIe9Kdlqvfc5C5oFx7jmevHNVFOYn9z7R3+wy6UF102xGd
xEXojA+KqWTeQgkHgb95/+pN5nCSBxS5RrRhrF2aWs79dVgaGgDkm2BcJ8NEjgFdpNBn8V++2ux3
N5nnZqthzpL3VfhX7kbxOVEzBaNlhJPEAEVfqBH7JQFjuzGS5uKE9SmYs/Chp2FbV3ntPh3CDqP6
F3maMEJyRzGsAS8OzuobfPqu5rw0gMkOsS0yRGtgrgXcKFEwGxFKi7zS3fRu9vXa9JsiWKLFolv5
ovEbba+1AYy8JBh5RGvas9F2LkLf3oTge45QfR2oRz13P8mWGNzmEhQvSsRIGeGyu88sRX+Uk02R
mIskK6e76/DUrFbV1C0FRda1aij1UzFTJTRIKFWlsAWZQ6rlD/eZmj+TDlOTZRVr/lpOcK0SDS5b
vPojIkBkDXgXPwsfC32iZpXgZCM77Nw3Hkfovo9qbfzagf6L/qgo6d9m3Dqq+VTxbH5TR8Vad6ug
3edUMoLYdjaIGucPea7+7VX0s3ewko4PO7fi4wjsGtnwgBy/V7/CPEjXVqljFBdXqBCImVjG3YUv
ONbYKRXBNxsPh1nIOqAu0HXxjzlGDgGfypzPIq4Sm9yrmWM6yEjX4jYnbuKv3Vh7d71HerhBNmgD
q97eK05lwQGz2kXdl+nXxgkOOjW8t9sIUfjWWQ29P0dU5tRhT6B8r4bSn/l/U/rVFHazaWuSIrY2
XkDsaY8xpJdja1Uof6B3+6n2a+48bdEfR3ZFF8ObTkqXaZ8yL8PqYTCUXdDTdFdqVgyfdCRX9o4G
nFdOZvN1dkvDv/SA93uQGJukNlr4Rq518TW+8tI2jW9WcpQfU1IDVGOtYL6kbtCtvX5gDxeozYFi
1Gocxl3Fr4f9HVnQbj7UHR7FojRPMuS2Je4Cll5vZaYTENp4GG1cgsxe+2q7NmKZoAcXV/5xbuwG
C5qo5CarGukOm9zk7kpV9nAgQmJgZ7r4pALURx8ZPtV9MqboNst26w8zWrc1Y4BJCYwmo082TTPV
/D19NL3CtQT+MMOkFO9JQ7/3WZ8xmZmByt/4oxFWF6+vEETtVL38KOreKD9s4PrTa9jmxWuWwt8x
keI5wqwz3qocc01fvHaZOTxYHSbIMoy1TIogWZxueqMf+KvRA2sQwwK3Mo4PaabpK2hu0Uo2xRyT
r+ShESPCvK67V5OQWqiMBU7q3VV+eHeNVVDa9iYc4Z3mmRqrX/bSYaA/N9QKnlulT6kQuO1GbSJI
VxbWqfOAOtPKlQ07+h6F7PzUwekdhoinsVK2lz7t2zU8NTbKrTfsNN0OZ9/b/h7yibqx8iY/l7Wi
LMfCs14xVk95zqOZg9rQNo7qLFgUwL8ckUbf/UR5Vcqw/iRQSVymSc7qaxw8QFMsGsK46FkPKsou
nJcPag3vtVdicyV7cdLN7qmbxgvZGyul++R3JLbmqTgSdc+BbZw6nwoH7nn9EtZssGu5bR3jxDxI
H41R4LchFIitZY2agGxeOxw9vU6QMXnQp3GLE/v4IFtDUucLR+vDBXVLfMYBMJDM98vnRBM4tEEw
RVJP39lZXq4lkVRozV+5+aYFpndxMstdp0jt3JOI8u7YOMTbuNLMM3jLainyvP4cZe29a/TiO8oF
q7ZKg689IP2FInxxh+zkV1NpzIv9kbPEvcjXrt8nSyD/6d6eu7pw6Pdhg4ag7C16tV2qrTLguYWs
QG/r3bIo2IfeFsFywSuqtt+FDh7ffga/2S+giWdl9uNVSKwHcgrAIAJWK1/dxv3eG4pKLETQ1Vu7
rMWuSZTHZGYe3g7xmLFknSmJiH0Z+8o2d6j52+uwqsBwDrMyeWykv7U7r7bXtcF7u/ZGTO7RgWp6
dHt23dC1/aMVT3m9QuSftaxlH2Pf/ap5UfU2mNOz0agIHPN5H2IWbqurZRq/ErXndj81GnXYVAtW
tdJF+x4YwhJQi+/yM8iDz6KFMPsylPqXyfaa5mKPU8qWtE2vysuoCjW7qXCMRSA99VoDrFY4YpYo
E7TXVO0tplkg7OUcOaafAQB4g4xIZbViU0YWUPwZVY6M+bQwTIgEhmMGOyshE1Z5qTgg157O97Fi
vqO18w3sj6bsuMWKARhrpnX7elT8O3vslRcXMLh0hzNrbOC70PDvejBlt7g3Yh5/izuzItX8AL6N
d02kULAuuFlM+x7CGU7Z72/yT9J6eo4PEBr3UhFKxyZuo845JTwVMbqqGv9UZXp81kz9i9R1B9yB
bnHiV3up+q7Wmz5Rp3fWxOmdo6jTapjV39kkR4sB1k9VXUqWMFpBuluLTwiufiEThm5/xeZClcDW
oTEWWhp0B4mXl72yyZdivNyasjeZB4/zXGO+38tm71XN0uP7WMqFaVQjpmjHAdWweZ06UW85yIWp
bOYqyHNrf7V+dMIyWeRZ6h4Sn2Qc+qzprOxnHvD8Ng/TfJBNeSiyEn+x0Z0w16ky1JPmgfIgB8op
ic8jF717wcrQKNSKPZeKFogJ8ueouMrCBg26QtFf20tsAgzPowijCBqsbzxZFsXwGaPQhXV0N4OA
VnIU6inlqojK01AE6XC+LpVi1Rk32jRlx4I0+Rruov4MgKtZqErnfm2DZGnxNPtugM9SCzF8alpl
Wg61GZ0puw9baCvt3TjkXya9MEmUC7EEQJZ+dcd7Sx3DjxIF8BXVCvPeHsLi4TagLu7DqI8+JlH/
NkCPn4YJEznhuhkiF3n2HMTdo/xVqkbWrv4hrnXIk/C7ycHp8kXN4+WvXlPqdhU4PGlyz5lqHUqZ
E2Ii0h/IPgdHWfCRlaA5ZCQ59HyJ1/rZnGZ4VmzWLlLJs0dnm7bZcfBStjDUUj/GjEXQjOaDmNyA
CmzzC2K0/RYmebt3Cz/DGC+1YM+blaWwANKEeVc42a9Pdj3pN5hO6Ifbw14+++NZKD7V8lcZN3xU
6K6Pfai0+pJHebKWZ8rspOQGLEbEbUduMFPH8q4eIbTOTXlj+iMmb0TWz3GyKQf/GWOJia4MfOcc
8NN+KpUvLETrx6smRTrHRsP5x1g/663cRC2iMldRDL10Gb+cznGjj4aFKlg365s5DkjkDJN78a0m
3op4JlJaunhE23Ramk6xNzvTOKXgeFbZWDYnONA8Ra0YiRVcwO+A8ChsScf4UUlgJuRwQ54RAbIR
ah+bz02uI9Q/L6ExBrmuSbLax4qkiz7akf8sCHr7ZZiS18ETiHMNSbuVEPmgMYJ1jfHDVq4MZVP2
yrXhrSkB9HWERZgc/P+aezvzH3OD3/8M+b58hM7DdeFZkzQE/Fej1jNL1QCtaKaF0IfsCHXsDyTF
FXIxkNlZgsIeVhKV4YJ9OYyi2dVo3z1PGimzsi3Okzmaz7WFWgy6m8M9co/mczQh+dM1k7qTTdvJ
uEljqLiWg93OF3vhFTijznO1PnWPScMdfG41UeY8Jd6A2iUnkm8VozDUw89NRpRUqAvbz0gFDyC1
2cnLV05ifSmw9ruzu4Jdv6lWyhofLLxzZBbAMuLxmCqo43eqeQduyVymZg33b5b2SJHEg7Sb5UcF
gd3Xnr+qc1AHISVn7ZPYWl0/PR7253rsLThAPjdDw7atu8DjHWJ9ii5Z3vjL3rHDNcZhOCnKkYl7
FBayCoU/bEutj0+GV+G5h531K1W6fFa6KL8miNf3gFAgkrThygaE+i13sSHKAz1+i0rFX5lu5p4G
3Gq2c9Hi0GtGeJDndDpUrGvFte8zL4ZjbZF1GpxW32slmRwq7dMFMkKJRAcXjGb07Afz/py6k7c0
G+1gI9XxIEoXxoZeFGjQkftKyoF63nzQxIJaHBKOSlCUL25s7avOz86Shd6r2LfCsDpLpnmvIcU+
97UpRjK45OGMMLD7TywzPUy+0M+WZWRIs7JvqFznG/wl78mo/eLOtnuqyU5TfFG0TT2X/9Qagg6q
Omcjb7TrJYWiBOvQuSl/+LI5jirN+fF7a8pLCm9YZImDptzk2Cfl862sm9dPZWidPQNDYdmScZ5N
MHDG4F62foa0uAgg/TJHDp1HyYmkDIvHSgtfWgWC31WoVK/zaMue7Ld2yF1ioXRUz5Rom9Uj+bds
/PHiZ+TXF0quuhFLZmQAxMRiF0V9XwcJpqj+g/wb5F8jQ+SBH3y5hvQ0RszN2/+Ilh8JL8d3qfuh
QjaV1T2oM2GvvC5EDdYfi+XUa6Gz1ZNpRUrG7K+TRY35Rx1V68nv+us7ypPOoQpO+nXUz5CcePuA
grBcy1Awf02looJ2LYerMjOPCHc1Zwd37L5YVGR8enZtnby4CSHwJhsZ1lyIQdjaRO1jY2nzXxs/
TQDjnkburTvAQM5CxuQh4XG6bGHnbG4xIPd4U2Q2sF9mZUGUP2oDaRAuA8DPga6gV1tU23T+Wbuj
CYBO8ec0GRQLmfNp8+QMw5of/FTUOykxK0msrT38iN1oroCfSU5d1bprljqGIjbKRIKWEkf1qYlO
Mg1VDal5DadDUn2C7y3DcjTJPEemAFTozKGmfatnnnNb1CwJqvqAKWj6BfqMS6psHJBYq/nu2IUf
C9cN7tw8THcitKbH0la7lcA3+7WeIVTIVFsPuhp/h48lHkZE+UiIefZWNrvU8yHrYwO313vnIkaq
e7JDHiYPMx18eJ6d3J3ObhUvA9+N2WjaMZIlfuneXXeQWo/cvmk61y0jspP+6poJYT+zkcBZLbZd
yOIIlcimPFjJ9CN2g6wHWfUjJiG75LyNbR63wa5ShQk+kaJ/6ZrRkzx4Kp4GWMg+XlsKoll1IM6y
ZU9J/NT0pGiHHtXOW8zI0I8puQwSqqKbMGrGB3mAvv7jVQfp3g/NYyhA7iCSwQgd0tzWcf1ZM4Om
HJu4Id1dQSEgm09limhYJn0yr2RnObMsS4b7CIpQMauhIaLeu6u0Lr5EovT3Ur6szgvGpUGmru0Q
ZJ4MxvFobTqz1HYuTls7UbBo0Sa1ujhdXl2GEC2AAk2dhO3SBSuTlLoPjzTZWSK+fxpVZS075SQA
yFj11gbme/N0RBuNA/kAVi8/T5k63qs+gGe35hHK/KZ8Pfd5mcEJRiN4YSMWsCqDprKXJSnyg137
bXNvKEFycDIMpammEpUHGZSTjLyAfGd7WRzvQJKo+6Tv+AfLdRJuqjBt1qEYm8dJUHuMTe+vIjXf
TKGCJDWxK1KKyH9ofBUlMixmt4mDk6OTBgANG/IZVl8s25nyIUb7TW+y/K0soQfKSZnYWSRHRwNW
Vt1rySkaqEXIA/6typSrKHYSkX2CXeU6TVDAcUga/DJUGwrUcirt4XaKIMHPBf8SKGrzWM83AUlr
Kd55gJkv2K5dBaOHZPil9bNPwkFHXXxjGcSqvuXyqeNOf4bLPK0td4yOgwESfFJypNKE0p/NPGzx
mKyyz6mm3+eqr31XQSlAzDQ/VNhgC3jHAOXCJNlMZZTf213XHvy2NzZRC5ByqJwA5wi9/1KbBX5d
1vSi+82b3TntMq9Ye5F7Ni8ij6I7/MyR3pub8tDEZ8dV9CfZuI33sRK96PP4UCM7IXsnw73Uupoe
QVOvsaX2HsWsrGfmACa0JAhWshomxfNK6jd92XmPMuQlgMxqzIaoZWgYffxDbzn3Qp3kNj2fvZ5Q
PLby+ktC2nZTxYBCU0S83XTSv2k4vxZksz/lAFsAHDQIfiOIs6vsDu3BrHqJU884+UoZP1e+ty7m
MFrB0UHxun5pVaHx5gSWtyLXZ/I4gOtMralkqQIE+Q1iQfkp1aqeO23m7PrRLj6ZyXte9PZbpWTa
HRcTKM45XOIOsUgbp37kbinOYKDfLLN4z4PpDb+O6T23ICTY1fjUesAqoGV/K1EWf3cHO90oPixr
fGlrPCaNZjN1D6keWE/y7kqxF40VUek72UxtP7ibYK8ueiNAvjy3zAvjs35DTbs8xjpr2Lsan7ZV
XNfRQk/A4Mp/Ui1gKygAwbbyIyhIiC5wMFEfTLNXX8PpQYapYnroDzEJHs/G5gHajxt3umdHfSp1
/AsWCNNlJyFwWLXZBu0SmDeQZpBBP8xjZk4EvpSReZDo8lDBzkFBJGR7g6TzYTiHNvgBaPf1odhf
CzOVVfGLAGeBolb4MUUKZCZfyZ8Kl1JdKihjyQyzv1C8zP9IFK7ePFb1O1KZ1ZOc6OvUG+0sC/d1
5VRPT2T0qUbNRSiANMYOej4oW1mFEmXvLhrWVTvLnMyzGWzMebFTiIJkmtcdr/m4uZkLXDzkbnay
WrEqpmmE9ZnmD6CscmTqOLBZjpehgYz7LVYCkf6l17RzEj/z4FuHHCzn2nOv7JAHCgw/xt16b2dW
sVMxOpIoYd6/O3rLFeRF/bTwBTAqaVFde2V/HxdiKSoMm5RUVFdAejrhzYnYItWJGZ9uY1Rz7ZXo
ddm89crB/4e5yG+CL7tVUQNu7m0CYs2RO65gdjzpgUlvZHlVjmsdR9n3zfBVtgpom4dC1OcoK1iM
FFmKWvPkDMt88FmTOiqqIrHj3leTaTxk2J+uk1ZJlkad2v9hu0jiy9BS4nNyKv/KYHrDfsjtCtpO
3pGlGaL4VSKZ6nRqtqkJZlE2Mb3h11s0zkFDX/aKeKr1NFoCKBh3ulahu90Unwo9c+plNCtPOFrx
JIvKU0e2D6wOVME5leeTkNq4PUtd2ctlsw9rSilS6tPGOBvfj6xZSq1PGfNmkU95cOZXoYUdam0b
5xFTBlI3LnrKhfXYeqnLhg3g5S1edoihb2TQU4d8E3taPL0Oev7YZqWHFHOEMcBsclB42r3OVuDi
4ET2aEEGW6A+Pr4j/Wri4+WFR8kWgdWZbrGMVRbymr0xSIq6vJuvz3vTLrMdDrfh4o8Escwhyxiu
Ke9Ut6LtLbd8Gzs0JpBCcpIrsN3dYx/YPxLeHsvxx4pv43q92SyRzI0VtTY5Ad/bmEUxvleF+jLG
RXtuKrU4133zKsMFCe0VXIhd1I7I5amNkV4wYOlObp5sLKkzHAVoV+ejbc21Vp533BW3lRVi6NGy
S0Qk1jbt/XuKQNBLlUescbgfh6k77JUoNdDyptmk3AoHGOZHjbIHyrbo+eH3Gx4LNV8W2gDdVy1S
H5c7W3kovPHFAc6zv4UQQvRx17S7FRdqv5LDZK/sMPqJhbfWvwggOyBN5sFySI+qkXwbORbkhk+m
lAObBnPRWokJ3ZDmdVo9t/O555fgzz9SnjTjp9cCUMM20TkUlmIfpqSxD2f58haUzX+K/TFEmJbO
RYm6163D+XnqW+yP87FCH/Baae7DzvYWKAuLH1LH14xToooURQR3LXNK19g13STHB6Ehrl3XoGT3
yDnU69fBLJR8nXPLWN3eh1T3uEHAW13U3aCxiun9LYQD64lbJKycomq/glYjs8S60kKCRC0n57X2
0C5t8sw4hrWWgp1kXViVhf8GNWyn4B4C7K9InlM9WknI05Qm3lFwC1rIZjUa7i5KyUXLJvat8brs
XDYzMz4q69KRRE9k3cdVYN/5nTWtfbTSDvLgYEl/8O0U37e5o7d8ZERk8PryOijBNogBTLKHsTwg
ZvBj+rXbabWNPuT+ioevgBL1n42T3bSYPTbhtJHbJNnR6vVTDff6XoaC2BdAf63lbVLTswCSJ5pE
cA6BotzLp6IfkcRANS1dKiKiPnVrt7JeJdtFklMQ0z3xwOZlJRPEQdWOWxm/5YvlWNQn06U89R/n
v6aeq4gcOOX6LZlZjd1DWW0C6N4kOGJT20+K+32oyvF0jdU2UnqBkqCODwZBHkZcCoMknR+VBVII
iTya5hAv49Rt1v2so3ANcnNDUmE+6CnWoKSgD7J1nXgdqDfBrtOcL7Llh4BCjLTzMSgnPXKsJ5cf
jO+Y69Syw2AddtZgmSuhokj8O7BAggkynuB3vVohH/UTayCxB5mu5Lvc1L4Dcx63pV5424qb9isq
JHc+zlwf+LuWy0Av+wfVw9PIGLth6cZl+EFdfAf9P3vL0zwiZ+OeLM0LWAMhFCU0wz0ZSkiFpXef
ZWjsdk3uxs8ygs3uAwCB8VF2AQZvF12fqgfZaarsqtMY+3rZW5tWtcHoYFrLXq0u8n2JDuJS9pbc
oO41AWnlemIDY6++8OzzNAzKerDS+h6WC5Z4vjgVXTEcEG1B3wgc7f3gJF2DUSTtruR01Vy45HG4
jZUY2Ir0lpRtR2VXa+ZGYSAHTO7OQOlnUZHax7O5NV8ztMkXCj9ygCw0o67dZb46PCl8MS98Waxg
CVdhND7aQ/5OstB8jd3avWsj0GiyMwjSZFv8D2PntRw3sqThJ0IEvLltyzZsGlESpRsENZqB9x5P
vx+yOWzOnLMbe4NAVWWBpNSNqsr8TdVaW2lGHXajQaQmBzdESi6JY46LuBMmaVhuBZPSog1yQU8b
fAt4lWCh9Pnh9K1uu8WCo+pOZtT8FO77Jxb8Qp/nlLgGSFmfbv2fyPRVFibbGeT14v9e3EtM1lvl
wVDHUw8ynOpN1E3vt72bTFQCx/YOGNlBWliW58XhGsMu9XRNYxtzN+4CO2iefMxA923Zc4AX26Fb
G3SEcfE9Y60slXMpn8slM9L4aETj/lZWl/4utfx12Qe4u5BweGjBNJsDZ691FHTBMTDxOkg63X+S
i6v7xrZoSnMTffSFKSn4vqnVOwmRgbYKj3E/U6VfwuK4sO+6rP0Tzapt0Jnqs1yUgJN1i/ILIAp3
ztaT4u9HynYXGfUryzs4WtKvbjPaFHAZ+gdoGVeJ9jxMkHCHotvGgR6folj7KnuyG+X6E9taOnkv
nZ0sbu7+FWd1FvZgQ1St1MIjfaO7Y7WplVRfi1JysmAbAOAx0unO6xVoXQQB+GzTcx/wHvIe6ghf
3nk2cdRdmtIno64b/gVFEJGAj34Sd/B/Yg8Xeaaz2FLeUMcLSmYa59S8vORKg9VTrbYcwdvk2U6Q
XR7Lbv6lTuFGXHMxH/zqabn1MPSTsZaDm2wMdaBlm9jsUQlY1BpvA4eQ8uzjVHlnDcAJCSrPujPb
wbzMc+ttJjfvv6YUnFcjum1/aOikAdxF8wT9xD1V9uZXp+jziv3R+KJ0UQ0qEmKhGVvNoR1CvGY1
tl0xyoWSDrBK/jXRw7qmEtCzQPIf2bY1CJ6RCgEo8+Gg+6WaH13V6NauxtarQ4s5P5p6zVo7UBhX
x1dphKxQ56HBQ6nKSOWgXqm3gMxH55SXfcvhIve7NUbLAJKWzrGCYblRb7c1ZqAnuUgnPIs7v4pw
zlr6r0+T2+vE621AQkyP5nsbocl69elhVlZY624M642+ZGERcOvXASvZVlKx0id3URabZ30c15hM
c1y6pmzr9A891tGKtrph64zN9MPFPVzMsVgfgnWZuukj6L/k9F8iRicN1noypo8L6fLk67O91ivs
2kcEFx7rOlVY1IwA9BRNuagjGkNaYjzrUWxeu6R/7v2Vrnnkmz/6SbqPKxgS3Z1EVEVy0RPPOmaL
MP2Y3FvqkFwF6qVHLm6Kb1Sl1JgH81n0NgjIGntKN+VqzvPRw2tw/Hk99MSIhMOKKdlhmdxJAUQJ
/kvb7id/e92QdBzhNknrf51YDq5LC57gZba5rjKZh7Lx2P0O1bQ49QgerDSV/SVQowNfXePI/qg2
NnJO5512UJc+TZkDbXXLCugE8+YyjrfD/iwhywx5SmRkuCDLjI8n3479/3zS9UcYCixSnR9dlNlB
Vn0dZA5Ke2F6MQarviBf1FxXfThOR7XqrW8h/ip7te/0vden0ffeSQ7d5KIOpVdPhm/rlyjJXq/J
yX7QL7ERf2rlrIMTVb07wwt6OL4VWuSxGTZbFTu4Va3b8AOS0qjOU/5wxT2MDjat0cy2sjIxnEp5
X1zb2E/R7j7Gr5gIy9Lf4wUxAeGpePT1i2uYM+4BcpXzsRyXzTD39kh5v0hX19XzlvJIzj8J0qsR
oFM0K+Doyi9y65OmQC6kD98ItLCs5p3Qa7W2sZI++QVuc52mQ2tN8BkzDldHTIzLfZJGw07OiCDj
f2azCwCeP+w5KL2nbErBKF+RGYXOMbsGeiB8hIq05x1EwIXTB2hMmzX9Aqr4aVha0jUpvwPXV56l
wUsebNJclFf6Qxom5iass2SvLLostdaf3RmbSw3dzE8LBCKL1n08jdf14bZwBB46cvbAW0wWiNtA
2zzHSKoOrDvPhZnaT6NrPuLXF73S6rB5mUiltF70ahcWC3DeuOdFCfd7dihwcn+tlEY7R61OnWyZ
00ctNIYoUO9klJI+KydP9suXax3tavbpNK9G4Cv7Lna1F8vof4ipHl+TnwNAkRds7uI7jMxmHDe6
t3zZgWl+WqzGltO3bMg6qjCJo5nPgMCcl24i0b/s2iwf1nYS4QG4zEGfzTgOztxcd216FYZ7o/Xc
666NzBryn6VeHnj9Bmz/OrhWqP/yoQZh0A3sC8aAFGa7QAyyKE8u6Hd/65cWvqjJFz1J0aZS8mVv
VO0jswifZDBFDWlVFDXb1CU2IR2+HqqC/fTSNBxlWOzDYKLlxYRKN6gQeR3qbLdXwejgffXxcoW8
pu4Ul2rS7S1qVGF9jvjfB5FlPt76ncKlxtpY99Ilb+mmN5wNa3xxH87VWxbnxh7cQXHPNihJOPPi
tTHq5neJ8JcBHy/CbjNyUNywq3LWYZ+++RwO9tcBCZRLn3DsDWLnO1KxqIdenyCTg7B4C520ISWc
AWcOMsj+ujnlhwpHcOBm7nJo8838aYAmeb6+pkczfapB7rCdp6TuehSlvco9oXIegBauq+L+egtg
oNwq4xjCCQkKdO64dMvwp5hJzza5E7F2uX16ql11fsAnxtt7WZbdFU1av3jO9IbcXfZHaMyv9dTa
L0AjKXhbMG4/AkSmpirHVz9N8+fBy5Jt7phAT5eL3E3Caky0KLyHURhPWX+GXBXgPvCb+gGZ6Hx8
1XKl2ro+eFFT4/NTOGWyUbRUf/NgBpSlFv+ekJVZdV6pPZEcSA52oSLFnislmQTlL93r/MfIB4bo
OcG3ACXTL32dpGerLZEpiHVUiDm1LnZKDZKZvL8GazxSCLxIH7JTmC19XJxuOEddZR9vXRLWekqz
8QpEvWXAQKYHMsXeNrtqjfFw8kcavfU4TfzWquVbNvrxF0WjRhFgq3HQKH884jqBapgLzrqy+3tc
tsovMO4P3vLSyDF4OegoCGykSdq9RtnR10/SrPq3OO6nbzkaB/c+t3DQmATJAMcTzHL2EoUU3Hfb
6LXHMLHZQDjzd38RvFd8pUMphzsqDv31DuGH74PqGjvpt0Qd/xbi4TpUrpQC8+0sHJJTF+F9GGTl
XSWC1ai3WSsY4v9o56QVNlEP9LgbTGj+vaetBNMZGuF8sqwFDb/AQ29NAYBKsIxWWWCwz4m+Cr89
xhghZrvGkRZSeTJM/cEvyL3LoFzCvyOkZaLGdoBK+x4Rpm13l4wx8KNg/uUm1XBybKt5VsLevKiR
te/UtH2WLqAA9a4q7XZz61smlZ296Zvv+mI30JvdD1I46SPEfvsla/JNhxLldzx3ERDFEGettKbx
3YQ5t9XDEYZkqDn7uBibHd/MAiWZNtxpKnp3Vwu/ALoGXiNL75KZAIFMULtc5C6GZ4CHe7CvY9zc
RgRLvyH/M++LiZ2qNIvllVxlVnuQpl2Bd0DFbbpcg/H2DsmGv8B6iJ6nTjlqfh98rzmBnHl9WSvP
n++0qv/DNxIFTw9sMrrJUzdK4fl7ITz2SoSqljSpC36V5jhrxmrWVZzgTmWVPt82XHKHoDmuJ4M1
72QDZ4pX4W0kInVAbZxiTlqH+a4rcu1UZZt5DoY32/fHLW+V9ogJuPXspdFfslkzDSSQ1Shwn8oU
mBZmYPE279mo1ziOuGQd1Fj91lmZdlE6FCAF/2JTkt8Pbk7dbkHJDGWC4Nw0+GdpMsnuS3cX+Q1U
geVEpoSKcYlRP5LW7ZDmt0aEUw5bpmvfUliLtRHWCBVEHznlgx1YrOUC7hiSjYl5w5UcYHtKvtbt
IDx01VuJXty+xB7pXlFrf8YViFvy5Zhz13267RJDwRqIPr0wcI0pqfvdoTHw/b25jNxiFCfZ2lk3
nLDMDHauE/TQ1ToMkbySTKfcqqSwgGFz6ZeR/9Y3dFQcUnN6/ldsKU+RTj87l1XtAs2v/TVGE5RF
MGgm2RcnZ1vHuTDWj+WS6netCse13rHOsZ7kj2U+rKp8mC7SSqVLKfStbZXBRvpab1qySD1LYUcK
tmiC6jRKovbWls4kmPmb5PYaFNXGmrdLCwyeOYEG5WcFsvD9GdJZJbsqm8aHsnOUVVk02acKqo7J
95mSzFGO5XIOJ5E2IMbueCtZ7DH9zPGKPN8Wb+m+NbugyzcBWlXr28B1vQ8RXvob3OyZebTtKnX8
N6A8+sCXy90VdH5FmQv+PKlLPhDLRLC+Zk7drA/jbcoB2ylWzmBNSPUl0fbzhlU2pz0O6ps6dfH5
XtIXt4uDBoni9P5JRXEAz+Mkt45qGT/PYVLfY0jEWRc3GE6446Ontb+1yXEPNx+ZVsH3I3XQ2pUw
MPrTY9KYDrYo7zPnwe4PJjAvb68VbvIjsAsShnNUbJOAbYzjh9/zzNX2QAjsPa7v5jfFT4+CXMzY
gK0BPWDEY+PEPI0Ya4kgiZokB1zu560Sxsnejfv21Bmzum4nZ3wNGza6kPKG06Do/StmDZZSvODJ
sS/1aHjEtv1NqLWJQmY1H8ANCx939rTHociL58WXi6U6nXkfIvr6TfHaXwiStXtUD+q9mAucTbsb
ftpLp1419T6v9OnnD+nMRqx3Kh9+rTZY7T2MaAWmHFgHpJEaNr8AfMKxrb/arbq7gh4Qg98PamRc
m1VenJyujr/Av7nWEDJOPWhumUepGMR25T85l1t5YWzM/sgWIwY3zSq8hnmAn2vh1luJbwxzvLxb
WUVUgDCzwGaahO+tQCp3t/OgFFKlWS0pnhBNU8GI3X6kzkduA7hIBdVM5UMGFnyYvwDFpIs0v/Zg
BeHmNkkgZvKgHmeFjS5A18TlTFSFQ5N884MgeIYBcl27w3naxeAFH2TZriuj2ztB4K2va/qy2Mf/
S4TsBKqxSM9sGs5XuHFev7mlNz12k54+T0n2JN02FaR9i0ndbijQvFjY6xsR8JgWoW2oLkaHNU4f
AyqRnnkRNlEavC6kL2Pxzl1NvU+C8VuwkDVdP4q2eZXpBxXo5mvX388dVM9aCbu7Ei3inTQLqz9X
SR696BNmZl5mwWJeZneggWHEqPWlYxf1vDy1DH/kdZslvwde0btSqcu7NnDYX8L224tfY+f0KuKm
yFNJ0xyL8klv8egpHbjbwIyeXUw8LuLm2FrtaRAyCXqhBpYueJjYnjseiphDoqWz9Kb6lG6rpYk+
x3TSu7heyahWqfFzyeFMBuVSx8jqcHJ/kBYfBPC0CGfps6GduzadTqnjGxe3Kkm5hRXsqyL+S7os
fSa9ZsuAlf3A/TQ8TPj64O+gvARBVFRf4XFXa39fduX0E/B1tR86s9sbidH99PcBq+hPalnVflaR
u5NeElpB/+eMsLVdOl6zK9rIeYLNixisXwePcVqUd1ZUACtU+efvUFA5o+zEFn5Mgl3TqPAFl4He
boaz3AE4gHMg7ettZdfH1NHjg60PAUrzy+zbHFQtjGxxKBjC2HlSO+O3IGqcxM9XrhsgSubW+Yn3
bLAVDI7l7gx3KN4AT2vb2DKKYwOA9Nhb6GyjG46c7wIgRwJ21UZV/Wts9RGiUuo/TOZoHnysP/ZN
2htfJLbsLn6Hh6SvWrgZJJl71jIbi85sWGPdMZ4tdCvOxnKxZ7Sdd43rtyugfUBzWitsLqmH+5sW
sr3prX7s0bCAmKZ6eNYpc6qf2bPbSC4oIAGc5sQGH6MuGTDKqTlZy8WvjWNEfnIf+WS/1q5fx6dC
mTUXdzJuLT9s0cKsk/qu6VFoxUf1RI4acRu5tby0Y/Ga6/ZAKfRT9t7QnA6PcX11TeMnS0Y/1Eoy
+nL7MXzzSKQmT/JM2imcxSyYkSDzzPAOOMRrZlgVRiZ/XzjqNuNK2pNH2TbtqdhY/ecQzJ3r64yq
nbK1G7O3/DTt9iw4WNkuo47QOSn6bTGAYETgAIIbFYakZlIcBGTTSWY59bL8TgKl01/gw1eIzhKt
qm5+MJZMtYzKZRi6/K5GPmYlA3poHWqA3sdJVfvLsFzcwIjJqJfeNkXA43IbkDs/LI5Jw2lVBsNQ
wdJwCWtVxT5ZChoMS0v6JV6ancYaNQeIUElTBtwq5GsZQvOrQbw9wPH/hr8ESntNHT7IRfpzC3J0
iX8QWLl/DqhqcWclJTbHy4AEy50Rl9nFyi85nm3mdVD6nSm/g++JOWFq3P0rjytHiLRTX1MqEnfS
ksvtzNEF0ys2eO5+LMkgvJhelK2vmRT8YZ/cxkk2wWxFFyUpg3Pi+uWWlNj8ytf86DZ+9FvrODIB
Fi1eKKJibBg3MaYAk/7UeaO+khBEQMnCaPObPI1EbL1uZ7/YF4GjbVBfUr5qc4zzeNPFv6vQWkON
pkLTAqPC79Z4MzNA8JVtKF/QnMB2oKgnEiKqcVBGj6WxNLKHVC3mBb54CEL2e3GuuSehhLSTQAWj
z83OrYGhLGc1CYbG97k519q4qlKrPyKNpa0DC54YtnFrYasAPOR8Y3Xhi+0H0T4ABnPk9RAd9YDq
4jRmlIO67mTZGNQay0XuXK3PTunMIT9PhkvV9e/9Mlh3RrqrVWoX0ryNyvxAQzegoRa9u43envLx
A2uOmx378i+2jcVM47TdAX+L4Eddo2KRDN8zlvGT3zX2Wrot3hXsIbz6Hkaw9QLcZG8tEjDeiCMN
QHBQXctsN41elFYNn5sKrQvTwT/VWcKsArEEdwofJB8iyY1bZuT/0SchuT4rB6e0UTQmlXLNkwzd
UzjHGpU0aCRWwwe6GI9UdNhz2zF7RvYA6e5fyWS9cNdJ2mn3t/48RWRvqU7KDj6wlB3Fu+o4J3FX
bdykdu6K0L3vkxSQOXxUeFH1wqDKETRdWWk57q6RumWjYTcigYFa5vRY2e0TyZz2JNQuueR5nmx1
vHs3N84XNeTsbGLaIZOuRK+CqeYyVfpuUzXMHTZxwjuA89n7NBm9xS0/tVXLuxLJmZPw8Uo/RJo2
Tsp7adYfTSEeJV7yPirNT6MLZ1jcdG5zJVjN7OJeWEq34EQru+2sTvx1izewy5ZY6cOttxgAW5tP
jXCPbxPG4G5MiY7EA8f3xNROt8vchPrnJr8FCIGPmKwgZYT9+x+zDKhzH23ypnKg06nUKJ5CffSP
JgzmDTog0884GO7VDqHpJq7rvRxV/3VylcNvuICSZFQudpOl27b1UF37GOjlqHxrS6BMbmsDiRjQ
tit7ER2oF581bOv8Ow4RT9KSfjFdk+Ytojfap2kE87C6DUicMuv+XW+NT58M2ySkmjBsDVPnQDbo
RdDq9gJjZ7nji9EkLYk4mmRssZ91qhdpyQVpRkojM0bZMqst2vB+ecYtQp6BLsj7MyRiecbtp9ye
cfspyzMgpzinqTT/VHMtePFS96sNCOIeV7jwJaog2E/9XO1kMAIre8ImBF+kZVT6FJCaBbWNZ+ny
OOWu5xQ1pH6JqFG/I2MGLFdGq7BoHqvF9PBjOtyQfWNBD1xY2mm19a08/AuZCOpOWJh/U2PNpEjd
qpdCmUqOXd4EyKicH/gyUon1Mu17PM8/PFKGRxMpkOpXE0AyTKl2G853tzBJb7n+9LMyqOLPU4LL
Opqn7RyjJjYPSPXQ7yg+/WlTnlRkQfhIoxmgGX6+E0xYGsP7NDQN51zBmJEH+0dbxl178NaCLTPz
4Dk0nXgTYLpgrfwqG49TGTyZfsEXp496XnGl/8jfoH4dnJSTcm0b67Spo1+2Z/He7+3vClaq+3To
irsstsJvnGTvJaAF3L/mJIz9GJY7GPcEB6eFoeLy33TfhRiUIY7lbFPXq7+58fx9mFrnd2fYh9gs
mh+O0k0bfwnV7Gw+TZ3/KVS0Qv8ZypIZHTtyHwUfyrNbtOVW9UvtdYAEkWht/Nt1jADWcZe/ID43
7F1/jg6wjMwnEDooIS0hZeKu0tAZ3/LZStn+DOGFjWBIrui1MfN8TR0HsJ7VFz+VJvROiHWPz5nq
lvdhpTxYrPzP0qVgx7ApHTva/T0h3wLBUx9kFOQi0jIF8POiV3NOcKOlrKi+GncybBp2zvnj7TpV
8bQQZBU2NTIYtGiqNNSod6jsR3fdrGegCrT4oal73glJ2qvntkFBe+nD/KE3r8Oqhw9k5eXYGDeR
wruQj3Bo9Oa+R1T0PSbKVJXdXsVH6jZRfozSI82hYLQTIkx3dlUVujAZpoM9JciWDxrn8iW7lLRm
ualye9gq/oI6zFX2qy7wcr8K8ge/xEAw9or2EcWnkK+L1+H4RHOCzfSISI6+R9UV8LU0PwYSvK4V
uDQ4eS5hS3+gRujSZjBPYteFkKjyATrnjnWUJ13j+gZ0Y5O7gOv7zkt31eT6R02d/WOHKhQs+KWN
bvr9kNYNu5OPvsio3gMlWuI+DVdUDpWtDN0uhW+o1tprknz5AqVwciJ29mXiqDhf65Z7tAO9T84h
TDKfD/melz3W86QwSESw0K8nPQagqxjOvdxFmu2jwjR/ufWn5gDvPOSNcd/iUrzK0mzc20luzJt4
6dS06TpFWp8GBsUNV5bnD3sZkScOHSchu6COTfIsRhhlnRVjh/97ON5fe9LcGK5tIB65090jKzPe
pxItY3LpgTAyJvNuve7clZwXvW3rpgieKhZFVqzin1ulChAG2hkFjCRE6ZAP9gMlgqW8tBW1/1LW
o73Yy6jPKgpDp2J03poQ4Y81B40J3GjT7uNhI5kcyd/gF+ruDVyZVpL0KcV3DUWQh6nt2pOEtEvu
x+pad5/lofpJzlWessS2ZfoeC4n9xN/i3Y9t0uAAZidH+WV0a9AuVHIOceOrz9I1WDDOWHVM2IX8
ugMaKc8mllSJXfoP0hU4AEpcIK2r2yzKsH805u+8nSng6Kn/VDfhq9dO6g+SG/7GGmxUzKaueM3i
r0UfaD/6RuOd2kBOwnRS+0GSA7HFtHrJx3I+a5HRrmW2bxTUSeDKXfK0exhd1BiG1RUtR66WD2bg
uEeO0MpKW7gt0Cjfm+KzeGvK6C1YTBmdCA/EtJ4hY5azsc/SVqU03YH4hjv2ppjNlpXQ/1OJJ+TM
5/y1DAJEQ4aU6lvSW4cRlZR1MQOUmDmrHPvRqu+jBJ5x0FvOi50WzSrRvfg3kgErxyzMv+JYe3QG
pfqRa562rrC5glDlqHvHQxvfsRr4+E7QHVn5lEOQmu2/7xLwese+DpTD/x3HdqnYDchM4dat1U+o
IMPu+zUKqLP106URluV4z37fYMcfNJaBeBVKxWC+jtei1/XatO65w/L4E57J+mA/aYl/LpcZtwPt
FQ+1DKSsODsv9Zb/Lb8Mv8Jb3IV6YP2VhhiqUuF+s9AmXvdWVz23RWTv1NBqTpBl83NeKdlOI7f1
ZfZda6WaZJiW6Q7Y5y0Vp3yn2pA+fuOq/mzjR1HMnnWwc3+C0EczReBylVIIuLC7q5HVXvDFHy7T
cqcN3ZegdQDfL/1lavq7zDPdtROA8rCA8l035bembPelWSVhdC+yA7fmp1GK0Pey+5fRvlD/eufC
No5CvdvJPH+bu6Z3dFJoLHdymy7tYRrRoJBbP4vd96gA3ZxjUnJYio35acCMJIe0Td9ghf4R0Ia9
K4bhizPM2kku5piwyZdb1XTfO2/D0jcoxg+9bHWMPP6e1toRLH0zwGyxZldyRAcE31Jvbk9j0toP
lZJCAR+t7I/I4ZCgVubFc/RfwHC1B9dUkIB0IZ3ZkBNtwKx0DgNHtyCx3V09lvqD9MnFmoOLa3Mm
t6qS7009KvrFtp8kqv0IRYkY4rA5/7zNlsHWcigvVvZz0dUkSP+GfSUtHip50p6vcDNpLhEZts5t
gfgNPC0QoMtFTpvXg6ef5hTS+ngnfbeQvKQytrq1kYaG7wWTZyuBFSLYlIgnD0kwH1ykmxbmUVdh
Grp5kW2HxK+RlU/i7c2tGuyI99DP8zEvc+WErhCEnBjHvjtTC0xolrx+/8xwcBoEwx36ZVmthgW+
LZdP7U+3MuQUenEcF9mnEdiONwybwvTjX4uPRK8ATbFc8JRYH1SwUpPmgCFyvh81XXsx+/63RDgO
jCDE4l9zECnbvCx0Mp95d3E0TVlrOlt9xVIApjlpvobjVp4ht9ff7WRxeIKhZQzaMc74l5Dmf0ZF
0AhekUp9j4oWKVmJoi5XnYvRl2dJtz9Y2hG3kRBBfR59i6q6xxQa2yGJhvhZAWCF1YEW/nJzADg2
1XX2qNF8REGk3fZJa73VX9UgiX4ZRoI8sG64R3Pe1BGnfei30OKcuIOvtzDv5BIpLcTsVPG2tz5y
bDD0lmjpQ6IXXKIExn3qb/0icfZj4X/9X7XN814F6u3DP7zpmssdQq7B/VUhParQjJGYeEEVdUNQ
nwxk0xF3So0BmBD56XDnLPlpYObkp03JUktHKGnsqATHjtGks8GAFo17yVgnS/L6OsHRNSi1sa4D
o65y/YyI4F7pO/VOq/UJSO2SLkcgihx5B+oMraQajcbasu9gl7G/GadXFqL4MKMuuQ1UBAq9KsEr
rM3TC3qw42VsPHIURr8PB+TvRTNEJEFufTetktby3+MkRIJvcdInwdI3cUgg+7eQim4xt+ffnhUP
2BiWWatTTES/SIhhwiGbEy3etDkUbWnKwJU8Vumqeh/9uoWalZ+tRivIdt3EcRfaV2yfXIw4Vr5i
tVsbiPBJ+uROLip+Wc1Obo1I4+t3Cw/0vKhXMqR5Ydotkmp/sk2pduFSOZdLIpVyuUWEjunToukG
4vOFRaPC85XATzF14xNzmy53MkXuPuZdp3AIeP8xTjb+UYwsHZwC+fzKRxlRLOe44A/kIy5d11Hn
irpdPvgwKJxjBvHp+rm/jvPFasjC41fjGG1z6nsSAJ9vR9t4KiMv3+toBp0kxgizQj/LrRba2TEY
o5nNxuTUHv8qYdas6l4Pz0PUoq7zceeyD1ag0h3+1R/LjFvcbW7s8bmthiWV+PGUW5wSkHNEjuUf
YhX5jBTIIl6hpk0X7WLF8XZ6ozwXH4IWn7Qu0IsinIPguO5lhQz5Rmz+zdDpMIg6kfu+cnOEoJMI
8LLT8MsYAghi0uliR7F9V2+Hul6uGwWaQRv0+Z0UKlErtPahgTeJNIdiSu9JRP6y5qx/CUo/fuFM
KENyUSrtuzfM5r205FmRr7yormZsuz5WvttVsUbSff4JazrejZOFfyd4TIwo9D1kU2sVLYfOMJ7B
9MacRnlpqRfp65cjqQISYoMj8rCN5DQ6L6fRjNNogmAvLuXLYbfstA7wLNEyb/p4tMcKjiWBddBH
zXyQC3+AvSr7ng/K0udolfkwt4H14Pnm1vQqNAg+YlNkNk6tOZ5uXXJnpKTAnL7D8nmJBSJTYpxl
9RtYeEAkQXzpa3Tgpg2aPOO9XNo4sM55qfWciPVoJXLwVKn7OwNgMhkB1OH7TMs2sT1OB2nGpvd9
7LLgMXLi5ptSHMPFna52sw7knVNFP203IteYoc08JRRze6MH0+517NTM1mG95TLV8V9DlBpHaUl/
OXnrJHc5xS2TUAN0LmQcto1ltfiJ6bBXQq1A1myZLhOoGY+7SEd2UWa4bU/RMgktjv5pH1aHOkcf
bIXfM2bpy+XaNuCTWwoMciCVebqRkettMocFO+zK3FlV+DvBWJJDytIXEbQzy1xn1UJbAhDAkn0V
tddAt6pNEyOeduu7uR2IPqyEVEvIbGd8xtzxOSR7doxdWKgi6Q0u8Ss4lfRLUMzhOcPEEClH5EE/
+lMHma3/0o/KVngO2+RSjgGqag5k3c7VtyIGe9OGbaSyKm3T8zXc1Fj3FBDwwf4WKbN9NuEbyAMu
uSCVs7RwMj1wk3q7NnO+N8wEYysaPbANqFik5i/pE52eXkR+ah9srznpZ7uu9E1cTuYRG4E/isAr
30KrvN7Ef998DC03eIFVb9KjW/lPy/lZ+sN9uyAU07puH5eWoBnzf7Q+xjLomWuff6fDFahg5ONf
Cur4+JAuyl5FjBrtFJuvgmWIXBuPzfxO1BZjHclFoDVdvTDI/RSw/oe44t/dEiPREkC6X6LHYSB/
+p8PkMhmBJ/gFPlfdTKzczWhILpmmd6pfYkLhzZNJ7kzjYDRawzuEqmylu4mT8y7YlCgqxCuM5lM
SYrbKnZ77w/8NFGCbpfb06UPgh1ipNnr5Lf1MUINdCPFtDbSARlWSGh3eDR+0dXyXvrDMVPACCUh
HxFqbqbhnBsfIXxO//2ltkfq+Et/EvT1xpir9ohQsvL6WzqNkN+YIvceZfgY4iIbW/bSWFlYnEMW
UMv3Qv8q3fkEJSSB/nz9e+UXvf5hcnv9Z7n9Idd/Gg3hfhRw+IMkqEeZaatVTb7KhmhoV/Ng1mcj
blxtZ3jVV2Wq1b0bRs05LTmd2Cjns8/foYJifcEd2fqiGp6zAj1jHXDpNr9MNQT13LHLtYy2EQSH
rtyS0Le9eo0gFQLg5wmB8bNm+eba9xtrXRsqqsEfA7dmmgdzs8JZZb5zAu0Y4F1sr8t8Ck7/162L
aD5o5iEuVuD85+PcbaXLXvrlTh4hd5WO8CkanUgDzWhyv/NfmmgHgk45S6VRKpCR0dsHtMR/mubA
EUsGesNFdjIoje21s0jiR7NsMbQFjVttUOhd5fEmz/BpmpHCMFchws0P8Tz+4k8PDs2Ypg/VcrH4
Kj1oao2egrVYzi9Np7XAahf4mGwTwHwUKhxqwFNs4Aps+n/8azJlBRtMDnqPCQD+lYzKY6rRW8tv
IF2kbA7oWahnw9PDk1HYL21Tao/9WGj+yvXNTaf44aWVZprP6bpMynRfZL76aCKC+IiElAWWkZNf
v8yTyWnu+hfkdN67ZG5Ztm+pM5RHCZOLS/5jC49E29z6qKdefwtQMgtnyvs2NjVavZ6R7+OlalOj
m5CWP6UXw5WPXsPWi5+Jiq6v9HZltMTOeq88YWVer5oCgZdmHPSfZV/ft04AlqFAuB832ezPPgKF
AArV/5Z3ermJY1d5iOzew+uuq49hrTpnR6/BXeA88EWeZDbsKNM+rZoIxCxI6nApmSTY1OxMxU1f
ON6kizWM9bst5nXezdbboLBT8LJ4fGgW0d0o7n+1IwfF2tZRRDVtUHxGVD6lRYf4UYTC1VIQxHUF
abclQpr/Q9l5LMmNZGv6Vdp6PbCBFtfmziICoUVmpCS5gbGSLGit8fTzwZFVwab19NhsQPhxB5iZ
EYC7n/OLv0eIlriojzXZrbPwscYUZXk1FJL3pjdTeuPx629hHCyvBrXBG6EKZWMrNspDYb7paZnd
QuChv41CucrA/Qj3hTRKWI3N7/Ig9Z+UOKvRaqElQtr8Wqd48tR2XvVLPO1QwKp7zAb62VRwHH2z
d3uzHS7oCw8XJ0XDNQtNEp4oTm5wGRoCDPasW+tr+bI/uW9AftmQRKmBa5LYjCynaTybtVDWXjk4
x69GuO+PlU3eToZAtxEyonrcwdVmrp11RvWqjRFJCKYdrqrDJtMUY9/PWt3R8F0ZBu09tCftaHZK
DgAKP7nAZA6x46aggKhYt1AH4DP7yTWxAUqgl140E3yFRp7oFquzko9NClBJfe8m8ysvuqcJCkXe
9APRhc+RkZN8jkRZCPiqTtZRYE5wqLAb+Uc9uSrphsvCe1goDspbb9bZBS81mBGCCbHwH5S3wAsz
XFBwyEN07yIwBbL+Lcqt8sFmL+GtCrtknmC9tVsgClLrG+Ct5rzdolUbRdIOuU9QGI6ZnAV7CTw+
7lQkL55CPVEOqdlPWxhl6TvJmrNZGOw5hVMXqgbkBfP8PYVQfIbQIT/xRcjPXW69+4IQjxmLsUYe
od6JXtOQp6cf4lQcSNiWIKhia93VMaWLWC7fSdPAhKykc6QDuFjF/ZStce2ZNo4Uw/ZwWmvdy90s
rEGtNyOR8wjbMbgqmh6uxdovbqbPDpVqx7Vn7bzWKz3EFHbWk81L1PczT3mmUlOskKG2fjQ9Sf88
af6QYNCtuzClAukH+iFXpnwXstZzYWVOrpL1/UmXh8IVrxc9Lm+qr1nPIt6wvyHpQ8H57zgYywvK
YtWHrSfZe5F3UnZoLIpUltxkF8DSCKfNhs5k4rLLUIEDE2WDblwZCMdcAYp4J4nlrcBx/Q73mjt9
G9b5zIG5I73C3imOKEqkKFxt+plbJdeUZLXMKTBCzaL9UCTmvtZqeMFIz6EhQ63nufIK5L36Qbla
tmleCo3SqNQg+YER485o8/YdO4tuV6GBNH936jdLA9KaT9kjuIN+1Y1J7sJt14Gqm8q7Un7Uk4xW
nVMb+9QfRqp4NDU0lUgY27d8FpGqvK5cKUMIGHy+ug4RJjKgwnySdkNIKFBU2v2SZZWN7LO9kH55
fX+2fxmvanK7V9NeWw9NMSIIGYHFAJLudirac1ab+9vYqsztiOHmmxYplCGYiQ+ilxxDjHJ7ZlxE
rxXpe62Li6e0t0yEtvdiEKQr61EpywfR0sxwBFMdUPWb7483BjnWBO3dDF5Ea1gttg1O+ix/AFDt
nrv5oGfIW6roVO1Es6vsCWR2/k20xCV2Hb5buuzjosZ4IEzdLkJm0Q1zR9vj/kUVdK7DlVoOfSIO
yrWo14mYqMP1jglkAY34e1ySAmU7p0AXW0YxVvRmMcDbeawIZYkH5rYc2fzzN1+DnH8ts2E8LYUc
QIxL0wzxhKJyMIDIz7yrUdRvogRBhdK72lLxJsoVduA4ok9UK4x5pMVIgT76N9fNdxEjvRziqkF9
bBvK6U4sH8Wi0ZNQrLfMIDqLZWbgBf7OyYbBFb2sSpPHCeqSiqXwrLksDgWy1hdP6Xf3hJ+JHp8I
Lfk+vCAcrMy7nVc5KNjEebJP1Pzdm5lpSaD3+64ZIlCQ8NaMAAh5HSgVmU+aEGQ3eh12L5kedo8G
lhJl+JXFj/fT7n/GQDd+pBJuS8FkFM/Y4WnbEBz7iQ0QSm++MTtXJPWbZxYfTjROru2b9RpZ8Bz4
Ku6tkaqYO0uIzoAf/5e26E/m/jZReYRL6CJ/0V+nqstXgpBXBm39hIcKb59ivIhQJeXIK0bqsyDw
iYM/V15JQ6ILO/P8lsP/50VFQLFxEGxcOXhw8okfJ42sTVS39sEWegdqazfuJ0O3A8S9tSKH3V3e
lABXRunVgEMt8r+mbeoHVHVGtx5Zs2DGEE5vVQA6MCEx5Ar5EyFPtwjvdaNLjRa3ZVMzdjDpn009
ty7hLNAlzuBNWZem5OUfFM24+a1DDOmps+DfZLmilaW41CUDIiHJqJubAHm2jSBQCH9hR98iOFKD
8IFvoRTKvqZceFQwTBtXd4jYkHkHxy/CowB9TaJXnAooGWkAwP3Dv/Qud5h7xHXiVr0VyRsd21dW
+xaTlCyB5bfKLlXPWvcxMLkjIk/mk5UFi3lNnM6J0kbJkQJkk1ED2lRWtQ89PO1G1V2+TKI9OJrq
5gC45d29f/ky9XF3XQQv0sGBe6Ig5OF3jXSKJkXetrHuP8l4j8LF1eqvvWY/RUI1mr9fnBvyn57V
fZWRJv6SBBn87ir0bwn2ebuht/r9YKgf09A+NwJJVZs15iI0l+fQiFTj1Kr9c1hI66lRFx2BBQ86
8Pda8VnybhX7LFuKwivOtcuGa4klMZYtrHYqBMY1wJd+/dIPg/zeurw/tXeKdSqeGVkLpMTR3jHB
lbehVmtb0VvZ2GzpgQFsxGjBaOsFmgqtE6Icp2M3oOWsG5UxOJkNzrHi0xexroqilWYCkxdNTbY+
h4imOIi77IAS93tlkmN5VwXmt8kZ8k/UK7+JQv4rXpdxOrhlgpAVGtWNvxMkcHG499xj4qwXFHFx
qrQYJCB2DI0pVI5qbx2iAC6WZWs/VUk+x6Xp/8hiIDAwOEGaxX90iaR+M8sMjYEui79WPlT4qQE1
ptRAjWCMRW++h5TfQGL7pS9UZ222CVRNleVGkrCjmgJei2kxXBXHSK8UwCi/Vr7+PensXZLOaD6I
+GFbyd87h3W5mtbmE8ClYVvyA5/ykXe8WVESFrJjjdTGB0kd9kKPTITEIZ3dg8TZvUMImIlmr2vp
oUvi/T1USuNb0Nsd1Jm2ex6hyrYxttPObO0I4SneeIEHSmBuwiiPHpKgO3qUERDeAjVNKVkid5qa
3TN6ftXBU+ai8nyngiwI+0RtdvkA8qr8DXS9Q1790lLLVQQGb6vb2dc77FWc/TIu5nvVIL4xvZEx
0eYdnoNKZZVJwU1s6eIOuTz4anwd5h2hiKkIV6r2FNxEiC8qEoMpU5/oHBFUP0OwfUNSNXsJrWwi
7QRvvguZr2wVN9uRNYvgQ2U4s6zBSJQHzZHTlxD8626YtNSV5F7aqqWZr3PJd3J4X6FyRmJ3i/mV
f1xiXlI9Z12vPVirQtNzhH9SAwsNk3LgvIYzNeXPrMx70I3a9Ngbxk8Rplrm8Ja21IOW5cFLV5a7
32yIjVCBaeNPcHjnurU4IIfTXYcgxhbX+AyJeFr46rattGTNh98BUZstaixyRmchA7a4a9lyhcMM
aba1UAnzjZC3uJllqxZxB+rnMOuLvLq0k+U/8hYMHqv5oOehs9YNwAWiQ8REbwi2Xp7RHfN4cQvT
l3lBaOD4f7tHnMt/DLmjHMSFolNT+1ck+bS90sHEyW0c/ERdZjmkBrIYs4SGOMRmbQEssQ73kDi7
135EszfUPyvvCcpwtl92eEoQT7vMH+zVgjBXhjF8zHTXxGis3qARgwDkPLqz6t2nZafGBgbcdWY8
97VvPofBl6b2+icRSbJ+AF1R93vR5xdjdpQKm0S4D8Jy2UOBfZ62d8hHFo58/e9tAfX4BRzS1Nkb
RSd/dx+iDtgtY32THIQhHjqQBlD0Z8Rs0avxcx9LvkA+i77MswZ3LKZ6J3pDG9X6MBiR2wU4/iIZ
cnkdQ2W5tBqVapXWMxZ68PU1OhIZxZvZk8Ukp3FI7fhngC5GvSGVAyA/ki7L3xDjzE0yoW1a5YpJ
/RmgTgLm8bHwi+oawVoXoXtc5jeBg8ZYB1WQX8aSCfllrDeb497HjsXwJxBv4MdITGn5FS72sJNG
KWd5SEpX8dKP2h/Kx0qP2idwlA8iHFbR5yiBe1Cn4tdRmvogwgFVCg/ROzcoaw1Zn8E5qh4epCxv
NfATRb0m411882v9nMYY9zVd72qqFH0EuT3xcITBSxq39gYvwnxdjahLombbPJmoNh6C1qlnq4n6
SRwGJldWHZ28gzOC12pkQ4xE+foxmtHsrWnqS73NjNiIR/o07UXRTdTPRA2uBbg6oN91D0+65+OP
3L2LQfd4HlrJRsG8yr13dFhw/1XULGsPQlyR264HqmKNAhIGiD0eC8uZEo5XHGKfEgO53HtcdKrs
Q04eX/NAnx0YREwcIhvOaGupf7K3bR8yC6RiYcLqIs/0PsjddCI9E6/x4CjeywFdUFMKMdsw6/wd
hpy9shI9PYtef9K3jjJGtzZBk9Nwk9yLNyJFM/XBDyMovYPgfwhOyQT7cmtYjrFevpG2L5kXeBvL
BWJIMuC8LCFbjNkxZlKZ6VkXcRZKuX3pfQX9pmiyL+N8RuLB/rU30t/IN/lrTOr1LyiRuMLvxmOt
6vrVYJ8HpVQfbI/MvaCbD1J1Kyolfu1t3DC8ujG2PhDttdk11gEcnb72pdrbeT4TJNNCc+6xUhZz
q5gzw3B6RYkuu4iWNvsvKwO8QjG/arM7Mz+B6BMHG8Mr4FlZwJPRx6TfKyPYdVmr3Zr5YNpOhkG2
bB78iRl0Xaf6uQbue1majnSgDOg9irFGzuThGf1WXJ4D7bxNReCfDGX443N4OPtZk7ZcK23D9oCc
1LhRKmSjvXG+eyJ58lr8BOJqs+zeR03FgGIuUaYkyNZWU/ibe3VS1CTvzfsQ24pJfIoeoDZUAkS9
01ZqxR2nUp2TbJ1WvgdJf2ONQEa6Go+YaBd/TkrzvSkGNJBK3UOWP9YRAStmrAJ+nKFZppRfIZRk
mVY8QfEt10VrgZJy8rMy9RVOg6R5TRZVxm4ard8r2mOfh27s8xIUz9T9AHflhW1ieRQh8aRaPn9N
zfshIhR4EDH0K0z91MnJVyJYWZLbOx5iWNoA6yqbPGffJdVFm3UQkXMtu9VyunRrmFJ2fB9QBZmH
wyCnShehmO0XVvCgTUG1kqRC3WkIOD706PTpq2lE0SrSJNzj5uAycD7TqP4eJTW7/TJYnNYGQo9T
3FzuYy1bMva1bb0KSJOAMEWpb697as7rTECeEPiKTqJbHBZYk0A43a/5BRZ1H74ExT3F8LRGvptf
7DsOwj9MsY8Pyfqi4Dv8kOddfoTGJSJN5BquA/YhomMZF/81zi6ncK/Jw4/+b3nghi/LRaFwfpFC
7YcOpHEnOiOhLSxOx1BNzk0jr+5jf7veCrC8MooMt7C/bzxGwUFBZ+9cW530gIOJeEfd+WltUA6r
wvCK/b2jZnWxK8AtrESstZzpoYwv4ruewybBzmt88qjQGketkmgq7VOFe3O+M4NMOf/zH//zf/+v
j+G//J/5Y54w4Wf/yNr0MUe8vv7vf5rGP/9RLOHDj//+p6E6NtsZy1BV1LRsXVdl+j++P6GQw2jl
fwCKHvLQz5Ij2O50Y4QxFDqbh3zOjYoMusicazB0SVerzwNOL7WaDC8qs/cB1zB7g8369F0cKFfa
G1IUyiHKqvHFMSrkdWZKq6IkKPwX41XxwIdX/YA0rh7J31E/fRqGVt2r8WTCZ+uhNRzRz9OPCNqd
Cou8Hvbls6sAPuErrOm9rZnJkorVX+afUYfcUtKmjIQ77pKh8wcPu4ASBriShR1YibkZJsgtyThF
WLkRrUlFRDhWcIhH9NGBlSU74A7xEgvH8GJKfP/FiLyczOuA8/H9IhCk6V7cKElwnv/Pn4at/uun
ocmygzQ72RrDNjSFz+NfP40k1ki7gLs4JjE4n9Hwq8fErioKhkrt4rZbbERMHPCPUC5FHS0hdORg
bbXAr1W9jlwqrui7JGX/AJ+mWw4YcmRgRXPmXYDViLskQQ9KuVV2Y9jX4aapyx/o9rqfMh+FXdtX
qRn8dSCTXUYUC3rjvU2hgQrW5NcP1XwmOtSS/ICI2ZkFEKFt8NYTweXqwmhUFAN2iaF5UJHZMC5b
zAzFjCn/3HBKDXN9omifG07kAiNQR9VRDBUXjXrNpjNotaOYAuFU1If7LZcYt0wqx3wULXHLNh+i
rWii5xc9oFi07FnFfcUtwUpry38jbumokofGG5telQdo/58/ak3WfvusFceyeORIE2sGyHH5tydP
kmwNs7Es2IeFrByHxCZvX+MOoSZoAONgYLtNMILn8XLSdaI9tokJN+ZZHSPj2uoFhnk1/rlrJK2q
zdJ2Qqk+Owi7WWH715iq5lMYIvRytaywrgHo732lpD2Z9Nh5GZ34GzZ504c2pS+YKDmvIyJlW01q
u8NU+uaNdz3vMLuVP/ymgRsQ1F+9gErhREbyhJWOh/BDjXHn1E8fyM01/Rh+mJ7prNOqza6qN+A0
zvcdio1RQSmE5Kfzv8V+ba4co5cepzhLEKVH2kN3kmekUf2jBhnuQRzkinRDkMU14qSTDYcW+paI
id5BDdtt22r+uuq6ZrY95LogJxuBr91liWXDzLzsVPXg90Pnxn0cMvsnaFx7akMeiq8+/HTUcMRB
JadQm2xrRWuy+uFiGsPpLnhtIJ2HvzJv7+Umg02ZuWYRsbnfxMjRwACCEC03TsqyPJADS3ETjBSS
gzgd8HpXKCNFSnFNE3yJ+lgtsD0pi2sxxxrY6ExztvkzaMJov4wWPXoTvXtWCyxEXDtfIS4TTRi5
D1IPkE+ElpuIUyW3DkrXaBBVNG4sYuIujqq95Wa4M7ooOnUTgIXh74Nq5kgaoCgPlpgy+m8dohn4
DSyaElixaIor7uN0U9IOKbq1v8XvzRalM8vBzezfXd6bI6yxFACkuMBq1ckNAiRr7zQvubJcWwrS
k48cLYVyQRCbaWNzhzd33EMLqcy4pDZbSPmblKfD9zYsjVVdF8ODoif6pSrtbi06pnS6Ik6fvVrG
VB6iJonRkyvS7whnin4M4tuVUmh7GdGRK0nI5moNFgfA7xsdVP7amJs2gAgdEXpK2jLAia3hgyx3
xTVymT1oeGUfdNtWlZUYboTsyEE5zbcTgaXPKyvzoJvN4zJI3AMvgmwLm9NeidEd/O09G2Oy/2R0
o+ei21sqxntFq55rcswo+dv6LdYQEFLCpRGRtb9obXIQXe08yOx4+Cj0pbif0RQxnf0XpUXYyKIp
OvRZ0RkvjYTUNuNETCX7gYt9ny33EzctFJ9l2gzZmf93MbaPQKr5za3SJgMksjZdCh/hKRMIyEjW
MpBU1BxaqHb4zU5Y2Eal9tB5svYgzspUn1amao+7EFk6EygI3Y6cb+vR0s9LzJKi5pywgBedS6yv
KVBAugU2JP4D0VUbgwqJGPcH0fzlf0lIjgxxdRzm/1jE06mHN9rNvmwOgJ05XuQj+cAu+LHEgHde
/vMUodrOb1OEKtu2g1+bZTic6sa8XPhlccb7XrVIYmk7jD9mxFdiKsl2qPW2+OIdoqHsj8hweY+6
hBhp05fphy7LuxJroy+VzlRS5tOvI0j1DF+KFBOzrFIc3gcU0MtuQIPdruECz6y8KWjategVotOi
d2phChuZrP0y2LFQ9OXRerQnqdnWYR8yE9lQwOOxmN+xNvox5aDeovkwaACiIry69yIWhNVb2Ffq
abDNP2LonEckjdXbcpClHQ7s0VW0xHBxJu6jxA0djEBwx3xklVuclFnrXXOCtlpNEVrRpaTMcyLq
7vUoE1xO57afwKD5tz2oNDqT+uuAeby48zTfXlwkmuJMxESzZe258Twfy5q//weUMphnf/nP/m/3
MtT+RglB3t3vt/x08wW//vD33yMPsnrfaMrp/mMtl9yHiJ8rSaODmgLxixzTu7BN0laDYqVfbbzo
1rBt+hOIROttdECSs7BHXWYctspMTREqS79oLy2qS7zhUAiet3j3A7J+2no07JI9P0QW0XG/xeCg
TrH9rcfoavw3W99at/D7H81O+0DVwjuMaoHrGySYCqMsVV5b0uwCN+kJ+ai0WSH71+WN/YWcSLEf
I3nYoliFcFf3M24lawnbfZy5Zml6u1TptW41pTFOvsEgOeewL/NtN5M/RDOaY+JsGWkWhXduFOqF
rVnpJzGz1FaJuHyg7JZ5RvCNjVYFRh6q6k9vlIfPnnmiEWNCQ6vXVWsg2ce6a6c1Fn6rWpS8m7a1
a8dc/246lr3G9tC/YKXrP5YRWeECF9LvHizTHvWb58YYsETAKm8j4jylfttX3w1MsDZBmRmHRNPj
l1hK8Uuc/M1UUR5iGzwT02Os8mS/rcFoIJW2BG2erFOH5o2I4ayuXxvNY+s0hrKz4lVYw84kKLrL
yAFj4gDLX+nLP0PYxruikryTrdXRMS5zchOdXFHpy6otENP4xgu/cMF91K95m2rYQ6jxNzMt38As
YfYxJC42f8NpCPBHbSVJuZqZSr18yFnKObJ6XWIpW9JV2HeHiLf/qWnLz45qPtMzTOQhN/LtE+NE
UFxHJenDD3EdKdvAv0bRWTjU+iiJy54RXNUIrhuYWWkrmsAYoShVebibeF9fhXNtwEx98CK/k56X
xLzi6A2QnvpRgCWHWKrcOMrqk8YlL3NcIJdEPKrzx//Hq1527N924rrlOIrFBlwz2APKTGL/+rLn
Y8lMUymMwySjmBvAvZ7WjpJmmEUq0ricJjnbhJU1R4H+dYeCTbOitv5Wh7u9UYbSeakDL1mBSnPW
JLL0tYgFmLCe66HIVnKiOS8p4mePfWwckS6V4d1TwIvtFzEynMKTpaBbqM4Da9xnKKSTlRWdYGeN
dcCeZi+aUKWljVMr0kYMDgeUG2zf/mpB2VmzazFfDHOczn5DuVc0MX1Nb6Q0tmWHPLwIISC/avIg
QeWW8ci5vyEBk19FC/XjYB2qenRs25GUo+VZR913MA4Efe4GsGX2bd+ar06Uly5/IkrlDZCjtEoR
050iZ+lVfcckqdcWBzF4KrS1YqOplANHPLTN1Lx2cCop+RTpXjQdGeVbfq6EHH3avOahguV038I7
mwerSett87SfrbNpStrsW+PHgxspckjCDUi8U9XRxZoPUKmiy2TK6DA4rStaoCA/42LYPVblKU9x
3CE0a+U/21xGRX0+mGFeLGf3mKKoj0NoWft7aEg8JIrmg4iBBGfLXoTF6rcO0SuNXkjhOqyOeZMY
hyXmwS1wfGavyYifKa9nlyzxPdZ0FAq2WsTKVwR/6bm3e+pgjmX6JKu47n5Y7qClM7dLbx+VQf3s
nXIbtBJC/lt1SuWnMVhnpZ4/iUYs2+puDPRxLZryPCAxyw8Fbv9JhLwQtlVuxDdjFj4QoYxCtEsO
dNyKWNMEwWPeFW7BF6yw/AeT3dDZD/r+qQ9l1rwp20XRFIdYV41VUVnhAXJA/2SacXhL01k4ngvE
AdQcqKrSw8hmjrG375/CsPhpDBMCwXNIRfX1WiKKJlriPgN13Y1lRflGxMCOBK5RGM42zaeLBX7p
koZF+xRURnWmNvwqWoUtt0/gPnXS3+DuREwcwIIdOqp8V9FqyL2fMPv+Q4wXIdQKWJZX1psW941r
yXb9rdN/SH2rfRkkf0LSi/k0pXjCt12ljFHa8mtiDZoL1zhwWzv9ZlS5dEQqMttZeTyscfoswJcG
WB1PymPYmyjIaFMGCKaSv3ZKeFHs1HkOkbRBvGP6zhKv3lUkuPhP+mkDUKHbD4iYU5fNUHcbmuOQ
yghbDNFeznzz4htehK8Cfr6R3VnXytFe84pSq92Uwcnhh3CUOjnUSNNsnJ6EYF+lu9LU67OUXRAl
SDtMDJwOTrPCT9SbeyWJtrFWYGhdGhGrxIRiuz+uinFil5kF5k32ELXVZGk4ZkEoP0PLeCutofkO
A4v3S6HLVzSxjatZ+AGlucLf6ValbJoh0R+YdNfFqPpP4kANVD5Mbdhw879iAe4tmwqI7+Ye6x2E
o7G38w4INQfLtX49e6gmyaMYJlOFP+MF+XC/SC6lnncPpiD3i2Jyq2tFsaKdiI2ACs8e4j+dnufJ
SqvH8ihFAdoWop3rxWdbBE244Vt/RFQXwGiyWo4qWlBgobriGEsd9s+irXZ6cRRnVJQYOs39tbhK
RD8vlYth5aV95oqZSExSeJpCHZ0PInZv3mO/jYvEXCa6l9N7//0WPKzW54S3nKZpB+6U/TLiiMeh
bj4PoQ/DPp4PkWUEyUq0RbcIirN77N4Rh/i0re7dv9/ifvXnSOiMu5LEHW6pISpBhn2TYAc8h0mH
Z3z7I2m66UHukH/QO191a932WH2m3vOUpJgcKGr409B/Fv6QfbCjTNe8xcGvYHK2L5y6INET6Leu
TxG7C5v4B4aOkaZEP1kvd0DZvPRZaop6lyuJftBwKCP/ChTX1q36ezRa7iSjjmQ4rEB96pWuAfT7
hGJ28op4yMGAPP41SLpwa/vVtOZh7pGvcyR+ich/VVqezLaO/miUzn9V8fC1dCxWcaVqvsZTvBla
XXrt66nch1jTNoPVn0xkFk5wbPHz0DcYMI4HJ8lSfm8pvmnYk7maWTl7Q80O4RRph9anjgt9tcTe
VPtiS+pX8WKPZDXc2LWRu94rs+e4S80GYKSkhF+jSrpV/EGforDYBwALrzIyECt8SRBcmcZdVqAt
b6eTO0pNvSlTrJegh4BdyhJ5p/m43bAm1Vy+N3gMSuBtLLLe1CztBKljJArwXt7rmJ+tvIgqgalY
5h9waff47iBLNQT9uY1L64F5ZZ1KKP6gVPJz8qOb7kj61yGJcMqLXxPq0d9rCREo365XTlsl1xxb
3SvC15QSZ5Hw3JZOXthmb+AY830GTHc3WYb+jNX7zqnCXWaH7UcxoQs02FV3IxNrH5IxGraRhxVD
LeVXlvcllt9D5qZepq8RJKhOrG+TL/K44S2orKeULwywUMc1AvL3pYp7ezlkp8TGXM4q8wcsRVBa
bfxkXauajuGmlj90iu64AxQDxyzcvja1XRvqztVU5S+OitIbKwEqKWgRHCJPBpToqz8s5NOP4AfJ
MOnPNq8xK86zYxeV+PIVMjmu1MeOW9NsoP7Y6XltIe9NKT3qPUagtVmsnDBpsNjNSjeHEXW1zDA5
mizo2NWtpKZcOTLmv3i8e+9tCaa/SR3rOTqErCtBAaqnqXJYnBjpsa3D7FjiKLIbo/FVa8vsOTsY
fXjrGhP9XFArUIfb6Sno8n5rxpW00ibJ3lQpq7BRfUB/VDp6Wm2vhnTw8cgir5eCjYqcyD5GcnVu
o+GGfRaFkpuE6M1qTMeQ133cntmf+l508H62ESr8NWKBR3EonSpxR9SxxtyOVmBfmmNZQOEsUwd0
XhbvDUnf4imvmhszLls8F82vMgMsFaWPPnhmJdRgzzHkR3FQnbBYzkRTKsz86MwH0cQGIuI1/vfo
37qTEJ6GVfTQa3r7WM0yYADrx2xp11n+R2D8YZUG34PAWiM/pR7zNFGPeI4Y6SpnfZuQRcTNZhU0
xTfEYlBy5i2CEyQKoeQKnGktTtVYfTXVoNgGBRZrPfmXozWShWVPOKyy8uDFobPKg07FjRJ9nyiV
dqERSbi72Nwhr4p1FLXM+tWDqpc2PLPZx88CFePA+lrzjp/igte7FsUbGKA3s5f5fssrWR3jQ1WZ
mbIekvTNSi0Ui+afgKST6cjFYWxeyyIbjg4J/6M0H7AbScoAWHXeZUdvPoi5RpwBcgnYoxdkUk1E
it2+B9woo194DEwdjaf5rDO6j6LKXyDY43snx/wFynmK1ZLe2I3MCOhCVXzNe287hfEVZqJ0rGZt
N3HwQlADUqLnazkGvFuPByPkFxOfn6KXbwYCnhuEybJjP07ZkQUQ9undsVYz/aAb2SozlZQ9mlWj
EqK12UaXW8AOsAaOuZN+0/La2GRyNFb7DLnybVRmb77iVEeeUtJo/GH1QTqZETp9+PnGlmPtxC8W
ADxcZwVW6gpi68ewbKaj0QAIS9igWYZdHMP582Ytb++sKGRBksnHeJaJSquiXf5MnzfizyTOkqzs
lrMYOteh0dj3eVTpcYtScRfOsYxHl37a1qZx0/IUSKzvwJGVgvooDrZc1sc2JvMCIx9pHWNk7Z7n
K+pO9TENvW+IudyqUpF5wMpmDdjflYLyZFftSvbQ2MRnyQ/Tp6hMKAW1rDs7H3JXRkJIsYyvlSl5
l2jopnUTZbc8SgdEC5Q/IIXCZaz7UzroI2RPH9S7mdmr1II7YrZnP5abpzKufdc0WRHhm1FvQ1hj
a9LwyMWXOli5cKuDGHwbVS/dguCIXGp/1QatMdXFKchn50cRQCp44PRkm3n291iybdcwm+cxLwZ3
KHybSxxvXalqsMIPItkG7OzJz/TPgQXXYBi7ryz/feZZp1zFhokesgV2zBllZA6tuSwXWatxLv82
hrpRYEZvQcPEqImUustDRarProy91aHFXTsNiwMDa4fACZgk0ltKCcjV5J7ihz8Ye9Og4uq7+AT4
K0/lmVC8bNgBJ9L4rwcVUCi/TxRMyqoacBbijY8uqMpv2bKWqdp96j0msQ/7InGknR9iZBQZzd42
m7PpIRQeB8UhYs7CFCvctWnU8KfsLKqYKCQmKAWtUNtJN9WUY8yhSkgZSf41DlMsYapK3vBuNTeo
zg6ubyVvyL7JGzMqAsRBSkRLBgqWIf4KvaOiRw2iehPb/luqkxzrEXzxrWa4Mtk98AxVpyxAWdbq
zvO0uqKm9lUG6OqGTQnN10YHvWLV7dqyla9NRfnW2VTCmqYKjrbXrY3KHFE9rYGgdGG8sdqmdR2/
vFZBeMgCzeYtqD+g/xgxMTv6Xg3wk7Xr+qvTJvX/4ey8ltxGtm37RYiAN6/0nixfqheEpJaAhPfu
6+9Asraqu/e5cc0Lg0gkqJLEAjLXmnPMLb+f2I/q/EHPi2ddr+o1/1nTznZTa5vY3Rqzbb2tB7Na
YDnmS51CVw8F/69KRKKKwVdON/ZTNYgNm4nLvPo/1QIBWDIO+V4zOrYGnbpIXVbj8TQC+2550I8F
6Q4FymULMdwxUcXvaGzTVdDNwqgOAxqKOphhxHT6KuogN5+RhjEPP6+/BvHoLCxlohEMSvWUtLea
0MaVWvD3b8b4L6sos7XmKsZZsYB6UoH57ZkR0rikemEzdZxqHWueRU+id9VrFNELLbxpqyve2UzC
fAn31DtYWtyvCg2ZSBy5mxjT4qXxzkOgBdjEQvHkZIPP9iexdq7SOStqSBbI9OYWmfTYoLMudRuW
vSYwM4aU/yLP9890TPDZUyK7lBgjr5MFDifyCAIox4OStNOW3slHnpMNQLxCdev7lzxJsGr3wGRZ
8Glr1lH9sqqsk52E1g6/KiYOrfo5jCxX6LX7R55Glyixyh1ZQKhirYVFJ2ZbWU50tBPVWrfh2fG6
epXh0q+6wr2GA6Zyo2qIcO71ZmEEJt8RP3bO5aRy159IAkNlqkHxYUXVd6m7CrxUXzatUSw0w0o3
Q+EtkEA6jwKqzFJLiQX0Umd+cBOfE5N4UXbgVYISTh2lLRwsc4RiAm9Ab635h4ouYZfdyHZARhz4
NYoDDB2xx/cktW2VcrIIiLdybATdB6SQ/PXpG0ylGy6VifYbOnDSA13KcprZrQjkeR1jnUc0+s4t
OUob6HcfBOgaK5/gBp4fer7PC5Fc86GKlpNhL4n1bvjzsnZpZFZBtEaIgZHF9LKndLMce2c49Kl2
04O22qQ8nq+pR/pNZol2wUMgvAVB/gKz7oSa9dKSYXHBGDLCDrp4WtFvfLfzHkyr2yYjz58yLY21
rUJHr0qRXkdlJLZvaOe/D0vRrLTHTaXmT0nd1WvXIGYxV9rvcZY2G9uFck54lrY0AtBdcYgClBAc
HbKD3fMfwWbfn9SeYI0cSWtBmETdm8s6dl+m3FSevUi5xVDbdUyjZ0of3UZXIzZAJINctLDZuHGh
HcP5qG1Ef7FTg2x4JbAONpAF2hnMEKHFFz8vlkn/Pk2pssq4q11EOOmXVAlg2KMmWspDbtqHAbYI
TAGiKLRpKt8DkwTIpijr96Loia422vZ9oFG38Ajte6em2y1GbvbvAc9sgpWT6R2aGPQ0dB4EJJIp
aOHYePemuF0MWWe8161NL4Yv9LsJcwpFQOW8azF7HvTB7jvLD3Y/NC5WQ6PhbzSpzRSKm7+z3+Eb
VTXaW1QTL+cbZvg2u4QXhp92BNOEWHppF75UQqF5CNuQGv+LTeNg2aiN9Ry2mUEnPSieRcpdebRD
bel4frYbamLxEqQOjwEAttVomsFDoJ0p/AsEqZ1zs7QRg3vl6FfP7stNoHs09AMcQoOoxrMXCXMb
Jc14yp2q35nQX49U2UtMxrV2aMMOdWQBOdTtAmQRpL/ulDEBf2VHyW7sS4OkJB5RaWoTZGM5exzI
zgobNT8SzQVkCDUwdaGyjRXtQzKqpDjU6a2u8Lg3KD4X8WRaSKuy5yqG2RZNxVtON2Nlj6O6zKFv
J5l5tIV5AhyksQvSfna18Upj8XdmQ9oHLMAiuNzHrB8G3SYMuRT2YWAj3pLceZzC/vOli5VDxs9C
2ofrrdK4OlleOGwrZ3xFkNyvLBKGue8N5gZWSbcukrQ8sjshGwJ/uOZowy5DP7gckPkuXIPomBGq
59KZtxKRZfR7s08fTe+b66j6S6aMv8KOnbnJ9zVUdq0SRNeKgO5N4jnvfkbUR2FZ7YsbEKdH04sG
WVVuooCSrlLpzcVXDDbjdXPpRO9uAi/TMa2OUBGp33b6ic4ZEqO51xq58bum0V4qvXRvedTWjY4b
qkjDcJPiDEBxLx5H3cB4lISvhVM/1eXC6CdrZbSHQigakXfigQfXqjeJcNVGREC6Wv3GWaXZVb5Q
0uY3Bdmep3ljwk4XYgFlnTzsSevWU9ZmIJarY6g78Tb3tXdGbzSFapRxDZF8yilxyF8osBcrLALv
XZt+3jUm+QsFALaUKL4pCLqUQLMNsXxiq5vf9Dw1Ntwfn8sOwLeeRv255Qu/cAWZAfgQt05bxcfU
6KA7FqDVI7t/GZLS3ga+30Cm6D7UOqekAHh+skPufYPfkfynsaiqEdRmJISLovhGhmO+IXX9hfxg
cfRYMEyu8tRWNGEVwZNJKYp13mggzh0e/GVLizUE+0CS6LrN7fC5djdlAhsuVzsPegW6LY8M+QKG
uImAIwq96Zazkraj7qeiozDU3BjhuY9SxnaeUv3HAJCLWwx8jXRovz04YeL+5RV4XvEoLy1cbXUW
HPxaixcVPjkMyZP3gGTbPjT6+KsaScqN+/kfRLjVFYsqt4xaUPTEtnMNPKFv+myqDzUospWJ35gN
BLWCtKx7SkWUKFIiVcgqra6qrvIFFx77jmJky5EVQH+fKrXdsxDutqM8Lc9UZcmyC5El8+XA/QP+
dk5+ip6qB1Ok49Z2fselX+27VqFvUrlL1YepaQCuBr7R6CutUO0d/ItlobGHLHBuaGFkb41xHdPE
ekTSckmwCCxF07ps2rGeDJ5wXqCeg8Do1plJmEbf+GKpxBk3y2C+aXpbJbOdn0HU73G+I1oZ82ll
Tzk1fB8jvcDFpVKEIgzHYJ9f9MciJH20a2+01woyY5py22gCMIXRPrRTaixtvTD3ULfWYbAPA2Qw
RgIUcozNki7zjH9LY/IN4vSCSjJ8zEm4Y7V0UUB/jp7doDCyDOS2lb/y/fAZJru31J1D03XaS5s8
q6PR01gNqkub97+AKo3Q38toV6oh7TON59vksq6skICKwFjmA9I/RRkvxBQVNKTrF+FXdOb8336f
Zc+q331nf9fiL6w3Y+DPhjV+F4sivtiQGvYwMIOlZ9trFDvf2IdjbUvbad06Ppvd2v0ABpjsJgV0
hRF1tI4MUjPT0gkWkDX4XlWvsWkH7J/qX8gP2oUTTc9WEW/i7L3MQ/O7XzZnwGK41bG1pONbkKY5
ObQW5LoxfwSI024c4TwaQ/KWZ0CeRf0tHrQXv21+ZQnr1Db4rorxtyuqjBWF19I5CAL6ckI9uhrC
Jkvs67LdqnY7fccljwsTfqeedAAOy0XeUEpRMq3caKXRkP6VaYtI/NUAUaJxlTfnvkN8nqoJGVpl
iVTf69eaqOuVoh/oI6QxIFa8H7/rHIqp5RDsgqtLvXUtlTe+ucKBdZrE4A3dZqmOrD46EIXe5Djs
rf0PtelJF7BGd9Gm00fCPww0afYj7S0vDW8zpEV48wfTWjjiknv2SrBxfnfqYW8Rd74waeBtsTe9
kBIorlOuwGrwFR5RjUeAdeABaw++K2hWctUI9pnv549BFf9Ezj0sXA2UtW4oxx8ONwiWD05+CGj1
EXGLkHLyumTpDtzgd6y6431MKFbvsvIi77xY5hDpKClkWJfwYy1iPOClUWQrgcyR2z8bKhF62mai
5LJSdROFZk7uoXxnNJRbHTt6U/u8/0DwQvCNU4kH8MT7oC6cnW3byjKPCuVi5PxVHXASFtQJvsKJ
cSnFSAB8STWHBZLy6o0um4kknub1kvJqTCo8gcBOdrpVhzclyknBU0IbFxIC+quOwJq6ikdZO4im
am2PDX8SJOLmCSUBVr2kPTUEt2+CeGoWd/rNJ+WGtJk87sIz4UntwpyS5ORGdrVqBHKU3Jn8s97Y
q8YOsbSUffRLxfbBaj2k9qfhLABkJMzlPUchHGlIUb8giNqLrIXUh1VBWh3HOGDTM+vDSCstMaNn
1kJqy9SIQvXXZHlWHrKgXFoRdKeEQu7cGO4giwQVue9q2G/SwfeutpZ/vvT+mmiV+vo1rBsaTLep
Z906TRLY/Dm1UuBaR2PM1q1osd1hEDgpVAq5Qc7RXwXRsjVuW1pr7nWsEu+xGoezHJazbJclBPij
+yyXbdZ1qi33Ube6sxxGJ3ZxPDp/sUHTY8ZaSylJ22PfSOL4eJedOJUKKmcQR3lSClPk0DyDchGA
EHk4f4YR63s3ykMe1ZZzky96+quEOXTFUMgzROX/BMWAOHxNSB0k1BPbrjVLrk5ZmIk7bENC2JdC
XkJjFYwQrCh5SVZMxcqOYhpJdvTOqmp8KpqxOqiUXe7ODc0/V5gWP5xwrDclNqK9ZgUjCMjuLM0b
4UiqlBKo5jnT6gaUWu8s5AnidN7doj63A4KO0cM0ntQx/UmsC1vFi966zgu3E5lUx3AgOdzPwuzV
ENW7ZHtFot6Pk9l9ywk2WOWG1Z4S/40bX/SYTzzfbJukuigisIJ2QLNJEtO5yLMBwPCzldTnWPdb
YOeGH281TwVcYyrRo4mj99Km2nOn2iulNTXIPa7+kuNQk0dVX/A15WisYv2xMzv95c/Mep45H5kg
vVdRY1y/LOh3l/pkzclMKQq8UdfIk5PWdWlR/5ezPRpssZ9xYRIw3OWQiu8AYnBF9ZYS+pM8EYLL
osY4k4vvPOJ8EtEeScjM3y171zndbXCaky3DujKOn66g/xxiRwOhYTubutrhNfBuPgbkjaFP2hK5
mYd/nxcdWNxhzNNfX0OBwIUDdxKXe2gqWByYBrhz7VSE531NG2o1XLhZa+3ppPs3CHHebXKp1IGP
LaABcJU8gXDXZS9MGeZ7ZJiLXmaDxqnQz/3UNauUCupKD6voqs15MPLdIAycru5YLv51YrSn7BRb
yUaO9/dcmPnamj14mSEnkh/SVHPQjD8nwmRqICivMeXrRbHVZlVMGlCXdvglDabZMFnrwu1q1NWz
G3XU5wi7VJzlWeIIl7ajdM/5VKsPbhtdSJzI32Lq/YegqxDG+EnHLo5ovdwPuk3Z416V7KImo3Qq
LIU134wywgcOkNq0xFke8u9z0lu1fZBHI49Hu3/Vkk57KJGNyMG6qfJzVINLk/gkNkT93qjDYNUO
kfoajllHkY8Om+naP3UP+kBadyX/oehXMJWkz3E4puhnMPvpBSycPjTe81yvz3KuClh+FbfC3ci5
lpF+XtrNzAN5KVvLz0u7zrpfGhH4/gwz0aaF7Dib+1yqJgugwjQh56Zx6bTQ6f0gvpL8es3nI68Q
2vOUrjGUivtBmqkv3KKSizzFCzHMMARJa2a63iKpGvtGXcuzgnjQQ6USQhS2SJIDSoRXcFmXvgSL
kqZaCKe/cfmFCJpTzB5+PU5D91akw4OLuv6vf061Xf1zaqe65b+m9mN7wWJRxljhC+RzbVDe0NHZ
yIXyvyR7wZrGgFSaZNz3rV9+a3+jFQ2+FV3qsxSh9C0nyYt9GLG3bL4Y0vrfLq6EPu7ltIp9qAUK
4etq+Zl6HoULebVVUbHrylhZ+gMitRrTwk4TvndzQ4XcWZ/+cjnpW3sOOBl04+JNufhW1SJetY1R
X1VYWgvQ0PRRZiiB2vUUR6ZeX8rDMVXEowXlTx5xH7Geurgf4NtMw6EOFFq4kZNMr3FyFd5Uo4Q2
yp0ZqMmi93UMXHKwzDPYfDjiFwZm+PvEsTIhMxEHtEyI9F0EbSZOVe+lzwqGpHUTNcpaHma1Nhyj
ABWMHg3pc+hG7hN0J3kgJ5gFVTr6facxq+uDRaoTe8p4em8CFt51ZeoH+YC281tfN80bT5ISIV6j
31R295k2KRcZUwlN9xWroXKp5tDK+RxMSuUiwNbtS3jAqyC2CLqw/F8lyWfYb32W9oZPdb8jBWxI
1MNYT+EW9JT5aI148ROlrX8a3GS0rL4VtSQyRsMNcm/AXTdeZPoq7GlN0mimXEtW/fxGQfQLe4NW
yH/NUSETbYrGA9ji9Oquqym91/PTCPabulPLIl2NXlYc73+Uac+yZ3AVBkUiiSCZzOCHmoXBWQ5l
mF7WlEvQ+M2/yLotHWT2tJBni0zojxN53xiZZk9g8yE0lX5JWmcnL26CG2YRwCh5WP8YWhejeZi8
5lbrbmmwW1u78YrXLM3O1DTrH7WDDCCDzHmtk6o8NWyQAax47THrIvJHAReS6DF1u1pLHrs2pULu
FL97K9vlelX+VqmX/fPNPEeODLzpnQR9YVAHNwcA5SrFH7hH0Ty+0/pblUXTvpAsa5xjJGIL+TUY
u8heRX3Y7uXhP6d1bPLu04b6XRfeW99YfbhWidmgzD/hriOfmEIjO+BWzS9kgeYX+c4hDXtlaqq9
1HqazHQPqj2+UA92YaY//OsdP97nmJH1xRHraXIDoLuZ2Hc91qmuv8xHNWT4x1rN9XUS6qATQa9D
xYXiDYvVdJ5Z9Fi4D1HY5CWZ72E1ntIQ3Y3ELDaur+wkQ0PTwdgK9N0bHnVoVNquKc6UhDYSpyFU
DDOxohrxOVNDSBgSq96QlbmtIYBRqJ5ztbKiEYgs0PQh12jUndIPbHVClxY7pqv01KFnINv+aBfj
iETcHZG/8U6+sK8ZNnZh8qj5M/Z1dqjHnMarM2zlWAH09P4BxtDZZ0OcINTqhyrp994gAvGYTsV4
bOydSQgyoQI9zWr0zt1C4roluLsJSM5DXgNno/Yv8uWO8VaK6FKZ03j4mivfqdME4GR+2stDpEze
rnVynMS56z9kRr3RejaA7Xwk6HhfIKrRCORIvkzCL/aGTSHsawxtVbY25hd5lTzhUrJZqFla7u+H
Y5BcnS5bE71NjasziCwGdTG1LQVk7DpUr2RgWNuy56p6BQNDqT0mpnAvjpLvGnk2xD61TnUFXJnM
Hps/L9bD7kq0kZ4oYOW7FniuHVyVYXIeSkqoDwm5TbsmFogQ5kN5YoBAyYV+tLaSFji9EvoeUK6g
3gVQgGlimv5tsszhJGd782fZDwkb3PtHikwYJA3b8cYbNkreOJfe7PitseL//RFrH8QL1FLks0Mo
ozjlOXCubaw44arOXW5trAlXzlAS1OGovU1fEXJQqvukYs8vA7EVPGW749d4TwegWxXFTJ3zjJx/
GuY1+Thna/+5zjcrZ1uk+sfXkHx3/5hobZubsKqCW6P/+tqfyRFYxfftWVsHwS1NfyfSFDBluNUt
O4DhinpDada6ZgJRC3tlJY3v+sRurzf8Hcyuibq9DsAwbspNbY749ObDWJDN3gitvBSaHryN7gan
u/Fm4Oc/4dertmMjQF7Mt3oe2M/3G8GdGhtYQ4P9030hgMOGj22DrbKsETjXgJVpJhmjOOB3n2rV
SjMD8TRRul4R8JpuAeqGTwI06w2j/lqMRUqTOoijFZGZn2eNMopuPt9QOTdJQnXZeUa7HoxKg3TA
jRu5VbfRAj1eSG5VLYBXyXfyRU6p0m8pOSNrhVr3YdAM/dwkrrKKK8t9TdPwA7OZ/6tBq8M6rfsZ
9x2VAeHbjxF1s21VYOmoI38VcHd/MttA2w8BUrUY0fnToA3WU2MsM2SCT3KEOn62tNn97jG4HEQe
GK8U9IjkGH5ExlCtgO5F5zorlHNFs5623Jj+TFgXOsH4twldMylnM6BbpFZj81gnQb3MLJO6aRB0
8T69tHZmXSeXVFDSNNKfMQVlwi/CD8B6xZqaU3fETBGuCM72Ln46haxOtOopZFG/8yab1u6o2S9j
az0W0xCf3IY9eDRznXWn7RZRiWVFIvnly/90Qo6lFlwtOuT2xp0jjkJDbRahOs7bZA7lmHwnX5Q5
7iUJTBWhecbdnmbWazTr0R37P/TJWNWWSiHETSIrh65tDsJBzSVnyDEHL/fSmmXliuN/C0xj/PC7
5EL6X/+sBKk4Nsg6Vl5INQ+70X0cFml4jGvlc9xlfjPPt+fxdB6P7KAGA9Ek68oLogUiMOdS4J15
NZO3VIcLHfbCOiFKphCYKMabpnegZFOl3lrzoTp4D2oRZNMrNQ97BX23X1OHhu0GNeAJEpqX5MsG
4N2qaT2l2aOm8RDGKEMT0NV17VNLzi5VvWL8CCz9ew4i+LGqU+dv402q3seFyvV9hy7dzmx4BR7h
tE6sfnMVyMzz6lrvG7SOQf+RGqW6VHWYbGardrvRrpQdvGqYQo7Fn24o4JbtqL6i8LIPqWtdMDH1
ALCGtr4agX4fo/HGAtqoC/D3aozD2iyUvwy+Wc0zWTvWo96zSGvbZi/3owgz1OOoKtFSHiapX22q
qTX5t2IfSuvPpdSbpCd56KTuRrMq7wwJ+knjd/FUF160ktjhbC7ZImZ7z2JaSk1M5UfN++BFzZ0H
Ny7FD1UfZjPyYF21JBeb+5IjDLNxF+iNsWYTBHPDARG0VBOT7KCwVfaa6kaP8qXyTpZqIJ+q8vix
9YgFtrXuhzwlhyynmVsd2FAkGTfUSXUDZBhyhxnSmxyTsF1MNT80rXTxnpAg68XwV8UwUs2QfjqX
VkShAq68j005XoFQiEOugjwIYs16+Ho3pYW7CofCeghYwq5wDU+HaEwvQrPSG9Vc/HQ6ycIlvbNb
pMefLx6WgEIJ7Isc75JCXepe5S8HJH24imPtYews4hsTo9z4pme8ebMwfr7jfM1IguFzhpFX5luc
5/cZOk0WwsrVY5dmqK1FN7UL+2+v7KT7jealMVLmVj3B9KgdlaqVD5h5MsZgDxnqWzWBPSGf2rxE
WcEJQK6/UoKqdqUgo5dCxq9EDbpzDX2tsQ0lXyeK0i1ddlEbf+aqpTODrdHgDWip1a2jCseYYxg3
8LvmTZ9fRh82WlTwWG4EoAuj48lbtXqFI4N58kU0pb8h+7BcyivkmK8M5mn+ONIYkUFC2Wd76VPq
3bplYV6oPvHTQgNfpKPqn+SYjDix57NFPZD+Btd6Kcd0MApmapvlj7hrvrsCaJYi+PeYg+UCMrH2
QZP6K3lIogelfzYiZ9MKM57ERP3UOizjKhuzJQYHQHU1NIyr8MEdS34fDQuaAiVBPPfT1YCDUyDg
qI1yRZCLt5ZrBCXq6oevsa+qbT7Pq7tZVirLtpjYP4+/1hbyuq6ogHWomnuT9y7NUy7WODlnc76T
5V5v7oRd8Psk72ajFV7lWTk3DAtz1/hNvHSQKaBPoQFbEN0UmtPnSzofxijwlmCe+9XXicFO6/s8
rRumddf6KGj0vr0E/bhufa96CGOFFsL9lhmWgt5xbRlIoQNanl6RPU+5YW8SYgVXxrw5p61Qnseq
/tbOG/l6fknLaWHVdfEo54caVmJUSdtIbxXcO+j+w0CLbtOUfL6TY9E8NsxjUW/lmwEJ4s+yRhNc
e0N4sOY4ASiB5QkB+reUAIMnx2ouvaUCsO177pkAR8ezSqOh65WAr5qPArS2+41M29HArK9BzGMD
nnf6X4f3ZJ6SbvI40Nf0GvwWHWRyuhPdQ1saoIf1qto0nmus5GFUReKpbGM6Hcm2dnozPn+Ck01U
F54MEywMfqksNG8rGlXaST6I5SMZ3AS/1fT9f7H0dBbU2b4LbXKvpRLGLwicIP1y07DsAobYCP3I
mw9bGn9rS9Hods5wXezt94sarf1/umgMMu3YVfNfsLTIp53XlgFSor08rOY6NviCz0N5Nhz/cRjD
ubhPjnUFZVQQvaaVWa4KV0sOWG3Hd5tM3ERU06uqWA7+JHQnyiDSjalNwT5V2F16hVE95gMFGs1r
qrUJ8PRHzhaTRwx4vQJPqGIeutjKH72RlYE3n/AwryogL+SPOHmeesFm/S5/wryb1Iszje8dFoUX
JSj+fW5kZggwB0GpQzPTqum+FJgSQcOp+zvKvg8DRO5Tp+6/Mkc7gLr/45g7N3Lkx4Sd3Ww/k0In
oRWHKS2v1DhcwJp0oeS7WFDEzoiknIsffz8BQPncgrc7fo3D6kmP5hjtUhfp5VxLlRVUPOIHm5rR
VZZioxhl2aDa/U4WaiMdYD86HmMpLxihMl3T0ThMWVwcxj7pl1oS5ygcg3BvKY31lPm6tmff4i16
Gs5PWPutpz5eFWpaPskRnts/IoR7QRdqP4QNlwc+RNgX/lIVmXemwZ2ck6gvV05GH6WR3/9G5994
XsuS3iHOdDZXcrEql7JyvInJzZ3H5dAgf13/OSanyav+fIac26OsuodZxd24RodzQ12LcldkP3u2
4SQ7NhWNzz448t2c1qmJL36e0bnG9V4Tq7RmLUPi5IvIq+EczC/ykNr3NrKQnw9oQBcmIvJtNByK
OkWRMmPtZWilj0ou7MebWRf1HXTPiJs6462Zb5dyIiNG6W51vaZMjM2JFRK8kuW9/qIWEF8cbJkL
WZ6RVRj5Mlg+Vp2oPfij96b1Y3gsTAp6mfDubnPZBdSdhBwjw7vIx4d8IZVylZAudx+Sj54/F963
q/NhrdeHRq8QpqUE3A9VOd70OsceiKZiI8fsXhtv2A6w38QN27l53r1t66CsgbCtXvTqxzCO/bsI
WbCXqgZGQOQH9lViLWtQ87jWZp/jsZOINQ7r6eOf8+V4yir/hkYuWsShemrg/T8NQaedlRHdvKx6
24Bglo3nJASEh/qLysLyXjSv6GGPtTFsZBV8Kql7KRCsmgw5ZVO2mLS6+oBYi+AkeWQ1c13QtjBQ
zGshElke77fqWm1eejdUH2qBFPJv76iE91pTrgegc1Qkx345DZr6LpLsmxbp0W+7+6a2hFctCmRy
WRIZ33sdBUcyWPZz3ebKKoeacFEUtHrD5EWz0sCgnxqUaNM7hCQuTtff/GUILlJzOz7X04RUrdOs
19CL/I3HfW/tyUMgCSuvdeu9PGv2TopKzdXPZZFbr7P2vUgr77FzQ/25g4smL0Kpml7TwPqQ1+B/
mg5q0bVLC9/GxQvzp9RJ/Qtb2XLV9cAwa91HMC8H1casD1FcXeWRfMmagTLafIVrDMcy6pTD17hJ
+AANaXQSFVp5C9n4RgYglzM6Wr4LgEuIkU3f17jVGM4O9F+0kGPIQ72rDFCWH1K6Fb2MQNwoT48l
y8BZe6IkyU7xlfboR0V3TNUjye8q8Bet3KZ5/l4R5N4sxjkoLVISLBWdQiR0G3j303FPU3Ilx8xo
zlELUHOsxrErllq36nXVPLSKTyEy6tT4eH+bzG/7zouP8p18gTRWYnaaz7BuJyj0b6MBDgenMg/+
ZPPjTt6xnHv78hmCDA5Winj475H7I6f43YkxerhHrTBZHsmnyv/hcoVm/U7EDQnWRO1cSTZqEYLS
uZWHlaKFFBU5gYmmOEQmuhxzsoIdbZEFSRHFOZt6AJ/3a/O4RjSkT9uvy+SJRM1Wvh0SQwjjGiG6
OtzkixFSfe6b9LWZ7xNf41Yb7Gl+OKdAKcHZB0FBLs+fS+VkeakTxa/yqnG+Fcl3fy516OAQnRS3
n5e6jTbuc37jWNZ5BiVxxaFrEEX7+6Gi5VcfMIc8shrNfOQnd1eFpwY0WQvzMZ9fAAW1Bat0OctF
Ordt9ZD4y/mcnIWC7wmLgHuSRypcuKOqt0gY5xnyqtgaf6c4JCk9mPt+rj0ROIs3r1GLpRvjx6Qk
mTzFyUaekyMKy/rF/9f8pOt9HLZiIGkvouDQ99ZG5hXZvjtiain+fvh1Vk6WZ9WZzeTOk7/Ofl0r
s44UV0ePVBrWxpoa/eVf134dfv25YYBSutSdbTRXq8tEZQ/YkHUhy9HO6GSbpsFqmffmmCLN90+1
V7tkcIFYMCOLKNmsjxeGLFYXXhktXShdu14J+wfT+WEYWbbTXDpS2dzR0MYPI9SU9zYO/j4swu8t
LLH3r9l9kFO7Cb//a7YcHrrvOC/8+2wzdI014RB8oyus3pGbv+HReSwLz73REC5fAvwBcthuY/1s
uHDVm7Yo3tCGO1sCzmoiSdr8TUlDe3n/jPTDqQC4mm4URKA0+LY3Jk4LqzGji+ohyTJ6zXoxJ1at
gxPkv6zkKc1M43emIRQJwuq9FDH17qKPbwoV2F1FQXjv/Lla+3O1XQzZL3d4ysigl1dHelK+RwFl
xqlw4luKbW3Xd8D+5dWBhs3Rb4onzeqT584P0TA6/vDN0Yo3FtzqrxrXHrfaIVyQ5reatMr7i/vb
h9IL770Z0pSYL4Q+vUUTo6bQddHMTNl2heIdGhNNlhMZ0zY0jeaqss1a1U2cPMfjm4fMbBFpTfQX
FIEFolfluwPweTVXPS9Zp5tHGGXtOi7C/N10m6Nb+8gNreiXww/3DNKm2JagbnEvjw3dC0rBRhhH
exuZNT27IjxGcfwazkqnRBPODU2wfhsOArwUAXRew7BePIfOlB/vY6JDJzbV/LLIs/crTbgmeQ88
JJbXlQPuIjswFxE8ekWYH4Gn/ZZvwCXd36BJ+a2pqvExv/m/njNfPs1X/eNz/vvyP3NUkqM7Iwwe
Ld/pztgv3rWoz57D0mAvzS4LqlT0KI/sGJdQ5NjZwdSj7JkKMssG7GIr1x+6M4LzeGXE0fIuqXO7
9sl3MGnOd4SItt3Tn3M0m+/npBZPntO4Th7l/7kO/Ab6lEHkRystIZ/7lJBQU5gv9lRf5KaMkPRw
WVRheo1pr5xhV8I4aUkwU6GPUJupX4sMpNbsPkzyAb1FTvE1mt+hnv18J8f+F2Xnsey2rq3rJ2IV
c+gq55nT6rAcmXPm098P0LTl7bNOuB2aAAY4JVkigTH+IEdlHLIH/8Po7SokdSAvhVO7nyCNo8mh
ffSeQ8JUj+qdGQ3aR2M8VLHavoehYu79ib8so6qpe0OKOSIvofeXIIWGKPsp3DRLP6n1k44g7nML
P2vwMA5J01p79AY0de2ia+4tvVYOupmra7Lt5UdQaqiCePm+wWhu7Sbcsr2urHeyxky9Yz/UJFr7
UU/uqh7jN9kfAq27hsmKtQhjmW08zfhX3tUInlzDZi/MV4mbLVUlNAQMs9gWdqv/92f/c5ybauoR
KfOl0xjFllzG//1KjYo6c4hIkSlQHI3StMvGyIJN0TaThZQYqhnNhK6OhFjgYdZv5fvUQ9zFe6V6
xHGiu3fd9qurue3JqKhzGmqjneDqfpUFHlnECVBPDzUDyqCo+ZSC2WqAMNnIcg92qd0iBGy1haoA
VNNU840ss0m0qjwDfV1coPnYi6Ds/hyVYtQyTmvM9dQni0E6YmoWWWPFSsazbDsKOQAVntgmdQoS
otrEQ970grM8FPiynEmVLNXAQ5Hmd/9AgnunGTWVDcx5pWtvJdelRbzrFc0+yi550Nq+b1E2VoOV
U6DW5jhATdMwqfE64jMjjTHs7Uov77UubKGX1A7eiDGpKAwF++lJz/VH+bnCHiY35sXT9WOOLO2O
7Vz3WPRAiiALfKt0NK8/HejBS3ubWw0eX8IcOrf2UxbeZdFehfWvL3y1xhPJLsDMlr+K+LcYNEOR
oC28kyzVD67SrHw1sbeW37/onWO8znWtr8E4IpdYcisaosagsK4r78DQjgjXZV801174JcydMOc7
bRVWc+cOCJY/t89WhfsJEHUArqatBtvGRiUFl+fmIREH2Zfii7fsp3ADzb87qdNcWOekryCRyvIO
qghQ3tgR7BAjrlnSe8a9PAx+3d3N5rdshKN/7W9U/TXXRxcefWFeo1Sx6jQKIGW3vqaN3V1Bsbuo
fjY84O5UfeDrbiRWuAvDpoRJqVO1EQc5LAciASdX4VgtSzSCt2lfJ49Np2s7DIWgWQukqewrvZ7H
Y6RRppFQVfDH9xlGFCcZEqVGf4eDF+w0JhQee7xrJiMZ9fbuur2f5nr6tDWqon3dJl6D/UIy7ecm
X5dq0Y9wMtiztNrV07lGeu/T8bnznjvySVvYjGOzkC7QGbyJky3hFVntR7uxc54mmaTRFUc/uMaE
7IeCjLdnJcbBsoc7PCnwGtfVEP2yBJkYnGHQUpefhPjE/IJPT7bkQX5Wot+rEB+7df2O/7s/Ar1o
kw5e5krKp+73zYxPmqDa8SJ+t8RrGEclXszodaAGBRQHH2WRkokj6rMjasyajYLfrxZVgGYdFSI7
L/5HbRs9AqXLzGszy9L2CLDkeH3nqj9BuAj9fSASW7OS319hC5nen2UOptPgBISkwnZXnUDPR5Iw
a51+9wkYEOOtBsZJ5meGeDY2dl+HS2kqZIctREt5OsZzsnKNHiSfsCb6y33o1gfwWPVIo4kgFc7z
5vNH3oTeh+y8XhNFlWzduCpC1f9yOXl1r+y5BI4iIQlTHFl+/dWpq+p9BP0h2mpC8jHW1MNg66O+
txzdXOcF8t3KfY72FfnY3/8OPAhEe/r89/e4i/4b4ji8Hn1Hqtq9ItX7DJRklOXYVEkgOkkBZ4eL
gPAYZ40nA3F19s5ei+02211MwcRAAARnouxxxrCBPm82u0VgaPrOtxEjtMg1r4DU6MMXW0//iXRn
2HR62x/bMemPsDUrXD2qrIQeVDYLaZd0s0aSTXlQfAqrtjPtbl3/Fib7AAD14MKm+IpEkkgivfC5
tQOQXcrm7ZBjE3+qSJrduiR0CeUGhNCbAipMHSMFBX6pC0x7j6QFKAef/4XYxKHGrCDU2ZOPsYGO
r9O59X5e9TrDuQ7Xbqaoq6wb20c0bFaqMdp3vZq2j7OB/YKaz8lCDso+LzEhr7gubi8ipJrU9wZH
ZOrTs9cNV4yqHvhry4dmYxlqfipidAtkGq4LAZNlhjufc6OynwK3PIXDUJEYU8AoG9aEO83kLyzb
sbbygRyEs7ur5uTt9qC+PY//c/DWXw31xqfwdeghZ14ZIgaibWfdB6B15Y+QUjvLUak+TJr7z9FO
NG9z5SgaRk9zgCO6HkSCPgnnXC6/WH2TNgumx1FBvDKI4u/x5CrLuh/GYzCydTj1Q5xcLBMBP1aK
e68IlB9q40MsjcaPTsBvMcow7mzc4qDz+O1Ojdv53sqBFxhYNf0jJvlDf9S0cISbSd5k8J35PIYK
LGORBfmdmg3d9Ovoo5Qku+QhiMVSOpu9ZWyUwyXxhlVUBtYzFcpPWspAWcWyWkBcgqUy6kq3QPGu
uBhOcw2T7zIY4mBfjfN/CVNKDIgrAbj00aV0xgf5yIlH3DymyP8uW/KQkHJdd7j6rOUDTPZhNwk2
UNWzQz600PD5uZYmUsM+FPVrKlm+iTjM35Cl1w+hzA5lCCytZ5cE9u19xpGhIPaP6p/4SMx68hBh
d9yVfIbDgLsDIuEeDX7y1wd27kEvcsm/bmSEfGoXZhTuQOEY18e87Bs0FoU1Ao+3FYHeuiXaiBrS
8AvMluZtj1zJBXwG9SyhD+zHwLKSCSf6tHJ/yOdE10+7mjL7Ubau64A2Hv/ok8sA2J/1cjDZVDzU
EAshQCwMs3YfvHmw95PNE41nbf/mFmjDCkDAv0WU5tC/QVz5I6JphI6o1aLUJZY1Uay4p0JT90aU
sKSRbzOfY6wF2vx8e5tlBk7J64B03vrgxoRby/GLpZyV8Kzbz24Mb1hpvw5DXr/oExl2mOaUQ7qm
vqPWC8ZP9zKyaNMCftb4fWpcvmF2C7tJN33Sb6694yMdH1r+w64hOfkPNfe+yUsPui6KDi7cBMMO
FkUSvWe4MR/ixm4PNT/Ig12hb+9oJPqsOeuf+7Afj1luIGESz/1znXXh4xyoy6mI/Hbpp+2p0drp
rrESD3K+OmEky7ctiM30oYbjdugwZN3ksVrBtGx3sk4UJlgXyAgcN+tD83+LSLqsQseg++Ma3ly2
axV70iWYi2TranG6zG04LoBl/fpOiT+6yYERl0zQYv0QQ+vraAebemVWySbTC9J4wutYQSl0GQd2
dNK91HwzKT5lU9G9TEDT78imfZNRRVB6W8vomMRb4K1NxygIWdIVgYrmgji1e4WvvVU8wXGhL0A7
Y9NHgpsuYMpqoXirLigRfvmNWpZnEXi/S6pZHgJXiYmZ1S9gcy3OLJJmK9/xspU3wBDGsWbvWIMH
oBsUCWRnnKGRe8rgDWlCEKTK76cyRXIwN18MDf8PNDKKlekE5duQg7wppnTCbLIr39QYXJwWGepF
joYW9M15eIW36N71pv3eudF8QQEBBltVQVFSQu+L5esH08q8AGDyx+Sl6c9Gm9+VwrHe5zbqWHma
7WPIBmYDkDY8u7lm791cVXdRPwxQSIx0pcIyiCuv25SipmeJMp6e5txVRR/aB6wR8TX6bA9iASkD
ZZ/txf11nuzz7QE9CR1fCwmVaFMwKXprsZB2XP80R7N/mio9WEGnVZYIRdiYcamZgj0gw5lukMX1
+uWkuv+gBOfc3Q61VScrewhxZBEDbsfOCvxCeNIsLFBvcRlWBsccqwLZlaZ2uCh8d8bV1o9RJQnU
Pj53drmuyMrcIXpkYRLF2TDUyZZdrCtE5j77vFLvD3VsfZ8ia6kjIf1CNqM7zzPO8HXpje/dhESq
2Vvq3gzqCRog35QsfvoE74hKsawfy8KyEetbfgrBvWxZWqSu4qn0NrKoXI8gxjMl/ilL0n04fqE6
5pw1cZBnaqu++5nX7kLyf+2WHXq4Uxvva+S0nxGtWk0bpLrYe3pYCOIfIRaMAyQLu5ioZg/aNgKT
eb42UzUjb1sU9UrG4F/T3Nt1u3KTrL8U+FvyBEagDpXx7COfMgvBg3k81slgv5YjKppJk31Aop12
84CYj6n7vig/jQvoOs1uNpg6NQFiQciQ1tc2mUq+Rr5uPJm+9jGZlv465vOL0+j2d7xIj/zsgo8E
pfpVAjjkbI2pc8SOSqd6g8qW6hkmRg2NXSlgyUZ82sawWM0F1itdXhuAsKD1nrhNJOugwwTpGmMK
xzeYM8OWW+EMTUBFDknHH33ZF8+sGz+zF7d8BSnnBH0/wNInX32eLJTDnHiNwla/t1N+R9vZUSOQ
EknBOy2w9Zad0CHufBGzSaAILcqqG84SpzLwEzWN+g3YQXRJOjLnsrtUIY5pvdNvZFNOCrWmXlr9
iIenKJLlTqW46Mnzf7Ih29bt51R7SrnFP6U1H0xhIociALr/2JXxNHnjn/2NeE7/Z/yMwe8q7b1r
/4RaUZxv9cSH3C93uanY4Oa/D6h/i62vPMLcgPBS8jrgpyG3a/cvHZSVg4/m2Er+Ka3194MzDy8o
VFZ/9Iv4kJqIwE4357xm02745oPluOFTaU57eWdvTQ/qXOcAGqWG/4Z+dM+ek12GXabJwyfIqmQ9
k5w1K4WbBb66jYQbsOmgppM2FLQGwLJXzJ8clgc7zS2A8pleffVLx99XaB+snAx3Jk8IHMxhOO2n
Gt+yJHHgT5Vu+pAoqMvgBvgsu1KtokjG2kfGq2g163V5SEkUnP5+xsg2wmwaCaAatU1fiTeq3ijL
Iar1C/qhSC5qMWlpywBgonTDDjrtuKzH2npKrXZ89F1+VTRmiPOHRNW/SRftqEPTf6oxS5fN2yGh
+H+WzaxL0fQA27hF2WmAKODySVhszTcVlaQ9NZk3Z4xSfihVvLUFbA5f5/xe9YRJssAAF4r+tbM7
vI4F5ONqzPDbfqFOWxAbtfPlr37p/YP2xni2jRQVQxOfbTEJJZCn0LTrhVtm+1Zrpo8RVtwKaLF7
brqebaaGmn6Uq9mrb6rvYULqjooVhY3wpCvNmyb8XKuxbiktBj+LIE6Psqvw0uyuHfPNLAJkl235
6ibGtWGVh52BZN3QrIMRn3RjsIKrZ105qy4GxJO971WSj1fPOiP/riAWjrem88DWw9lXkdNt5rEZ
3vAHO0rkOnAygKWiOICEG3fYILwkeQNJNDBealVHNI+WQcX+2kLe6ZsRItUz+hOCWxLw07CbXYw4
f4Shrj9OETBfN9cFrhi0GmqY+xoBLYDFNKOxi1Za6kYH+QMQkyx86DDqcNEbHkKAe7NnF0c2VCeE
O8nvkPXilYbhCVme7K6TGb5B2yAVKXTt+PTkJ6Q7/rQ0PGXc3j5WqxyBKLvzvexC7Cc4BAlyh1MT
V6RuwejkihGDnLaq9TA55YfSzB+eYrQPYa3pdw5PgoXsRzsRfXA/bA9tbOfvTX92hrL6cNznXvdI
m6TJ9J4avHQFksgZuq//gjzWtd9KKnNPjQGNhthZjYVaX/IRfOyrvK0EiFNI9IMSFQ7bNOQvgELI
HomMiDXN28z4Qy7/GshLFJb6GidQOaB7frDzceI+6OirjUH1InfGVroMJxpyX8wIepfVC5KU80XT
gLuIzLdtPmiBq54CfnrFdjAmakxapd03VZUKNd3sR43VQ4anvKoMLzbfvPcRvRVkJ/X03kOradca
prHHIyC+DGkcrYc0U+7GHE0qC2UMHBDd5lQO1QvbQ0RZFTP0V3NTW+u+jdpHedDIKthJbJ+zvCMF
4frhzo0sPTmD5NC2ZuY+QNdQ7+Q3Mk7tB75+KrlWvoNiTLaAvHmPszavgyHb1BZ3/gkDpxV6rupF
S3L7gPVji6dhmL9AWvo++Jn9XYQOZpMtizCxq6+BEyb7nlTYpdDiV6sqg2vLV5LiIvtHMWjV4atP
vXAv+xNgxNrCTr7XhvlWe5NDKoaDwTMUFqU4HQAtToHK58wDVA66ad/NAJzUaqVnYbwq0KrZXOFI
Vxqek9SvvQlKOPJYAsn/SKfFw+/WvI3Kgp7hUcntx+Ck5wlv9z++Qah0GyvAu6gG/edArpeX3gvq
462/yd36KK7hTXWxqeaCq3aWcR7FIatLBWXTmIJFCofkj75rTONku2BSPuSAPCRyhjxFFiJf5rFT
rru6/7xgtI0xl0aJzrDmr05nmTtfKByFfYPCpPg5RqFTLsFwwFpp3PBFDaet7Cd9T9FKQUZKNlHq
OmBbWT/jQZCe5fTaCV6vAgJeGZzVAT++jyn04INwQTcojolfFke26AHSRa4K0LfvgCKwUo9ArzLe
kj4oF/L0j/Z1wh9jnqvqC8Moix2Smu6do7T38nuZhJ17B+TtXrPCGqvgIUO8DzG7LCvLcyOMq4e6
XrqVZT1nZdI8lM6MQjgUjQnry4NNSm1puGr55qMIvG6xeNjKSd1PvQNcMB8lhjnWPeu+SiBD+j1y
FN1k3f8eC/zCvra4AjsSLbwMeHat2lpJDsinGyQetAMocAud2zF4jLPskkoeWuXMe8MHqux1c3Pv
Vig7mDM2UO9Yc14aFAUv/myN97Gd9dzCww/FTKZ72XXtT7ptw5bwHFJQu/bzVuMVd3vyQQiAnK81
mnDID1rv7/IxUN6tOUnXcR4XJ8xewZr7GZZAFJu/WCYCuWEGlKCFN+cZvFJ2I+6Ox6G2xZgH14jM
RVnN1KPvrqtg/Yil93UZ1DqGt2Yx5x/aPHxqJ9T/1nqP+pJhtuXuj61qRG52NI9zy8boUI46TFAr
t05GjBi1psYXeYuiRhef1GJ6k7co2VWoGiQocq3XOxn+vdV56JpTHes7EmzGRztHHYmrJrhgb1kf
mY3BDoTH1yAAhCE2Ar9DK9CzqKhHn6ENdmCb0UjCV7Tmb6FeXzmn2Uh+yBVRE/bBdVnkmMoFFr6z
u62U5HJpsjXoKVMCu/43Y6VUnqvAT+4kh0WyVmrHqNfO5BWgdOG1lLl2UZTW3dW+DmTOCSqkml18
OMLGATdXDkp/QPron2ngfzUMu/5p8vX4yQU+KJxYfWF0Kp6ty3SO3K1seok6nvAY/iJbck5TNK9T
PMVnOcnL/BaxuSxeUc5UsY+Z1TV56eDcznBcyFrkuFxRcpUHOSDPSNuFJzvLYHRN3rTwrVj/jo+k
WGeZcYXoX2+4D6UJh9X1AFHNqqk+pCk5a+wF03VSg1LHVegZhlCAKekfJ5h5YAxFDzuN64lbVs6b
hUt22XkZyoaJ9ZC4LfDACMfbwW/DrzU83q7FQcGi7m+xpDjoFuKqnTn+kONyoo0+1rLE+fgOod69
w9rw0QmG7kkT0qny9z/zLCyxhVkoNn723SwgXx1iBXK0SMmr2m3GDWCMopdCNddtDh4JEh7Ms3Bb
943BkrD1PvTw2q0iw7pVk/Szm+hZ8fN15WsDMmgvjbhzsFfonmlIBQTZiEyUNKFF9LEuRyQf/Vcj
8GukKfEqeriSvqyuAEhnQ8ipJvcfN0VwIWGHc3F0bmUAAAHporX57DbtTwSSpy+W5pOBGd8azJR2
M9XDczGAVt9O9HU8jhKS588T2CQYk2Fxlig12US3uThLlNpcIy4mR9mb6psuTrKVaWHfNOhqd3RU
23vKYuW+4m8qz1HdXZta4oz/yLDC+6rOYGDmEo1ZkXzlv+qDCq/2HEW9si31Lt6FtYp4o9+OO9vU
xocBPpDcUchD6iXWSq+sclMLfi3C0RNZ3s+I2oSBm4uI3J5KlBrZh4RO9Yzec/5gmBYLLCNqzqy3
4mfbRWoY2NkHDivmpunSdtvMYElC3DJdVj0wU/ruFGc18nW93aA1JBLKha5dwLCFT4nJHsD3keci
uQJ3d2qUVVBjCiNHIzEaKIyGguebGm7wNDeYvlV2cj/ZTb5PfHLer1Tqk12YIhZjqLgVXCGpBWJ/
1CxoO5K2JNvIp/5qz72J2zIqzXDBXQCQcHGDUkHrNEPZSTYlBNLC7gifgSfZk3klgpYiPhbxloYt
xC1ehrjtv8YbGb7UUVgkuxqWxLl3DH2l5PgFg76c+s0VQ10kQ0RaVNR4tQi30DSfTka2kPvbHLfU
XUllaxmJHbDROjm8DOckd8Byz+vkM64kVXov460YW4Uc/vHORtr2SEH5A4ElgSFWq+e46oytV4Cg
RaKx0ZaIN9frXNXmpd2wlru+BD3Dsi4eWaXIDCM6TjDmEADgjrcK2MI/YApUP7iIkFz61BHQNl63
4kfXphyUYTJCyaxVDVN6Wxs13H2xsBxrDCm8zDTWUeSRm/m9vpRn/Iryo++ZcNlZd16XnNdpU7PX
rz7pTYT8GJ9mOwXQhudm3JgoolPOpu+PQzGgApZ7zTXkNjCNKFzhfBwaJ1xvv/oZtW5ZEymsoL3C
ILpIQ7xfDMiav3O18xadjh8N12hZLZHDniieygFPw2TrR+GmuC6mWN7coQBibgcL6oP8D2shn1/i
IkKWqnNQt3TKDUqC1vW/TgHZuczCqdwPyRjcTyEmIsM0YcaoILMu1vARiv7GSs8zxJrfohis1Fcw
iRNMCzb5IV+QVaxSRP4rD3BlkcrhhpridfiWHJDRVTarSxeZsev2YAqV+tjz2JR/9o8dA64srAgi
xG/kS3FN7KKN+OxXiAK7eaVsTBthOXRVxRbbGb+Be2KzC0les8C5BpX9iuJMgPd6E++HUDXWsdDd
kZCsNHWDM5jb1VCVKDDIpoINoYxIAfu7bia0YyPzIg9D1f/MSV/sbl0q2KhLMIUYgJreu+zPMw0O
gV0j98rl3SoLz/IMca95bWYIR9365ICp4+NaUobcpHmQHfWof799p5sM2TqE4N4j8UOI0CmHpCo5
2RBm+PUqvXtE2TKhnl5QBPLR3h3Zzf+wERcvRv9HZEHJUwc3eRmM3FrrhdGcVA2oaGN686IXuGzN
mBC0cO34ihnzkI06z3H9KgFlEkbm456W5ah5QJQdF2lX2pv8CQH8EKxv0d1lQ/TVNCOxVA/TPUoZ
/Uo2W5A6qzwo3Z1sOr7y3XGn6E628qfZs/AilGmRuUcYqrUR5skMHfMzoZs0F4WBvty9YQxJvayE
dlKm9dFBKitRRsyXXahvVMFjkGwFyWiQZ9dDZRnc0qNn2X8LU3S82428qiF4Fc1Fi+z1tZDxVzMN
6t1getmyz5rgiRtKjBtwOP2DdN55asIG0usQLhxgUz9mY/yZ8tN4KwfcXYHtRxR4WmeLuGl7MBLP
xD8NpzS9VLKNPdQ/0i730r2dkTpNrPpLr0/j8GUGGI9CFOxI09WOLCM/D7dmEU0kimU79ydcRdhh
/Fuc7NO7NQoKwVnep2xxs4JyrnMDLN2FvDHdbmByVDYDL9DXmEF8htwGGgv1EM28C6qpWPtQZVco
0eZXzrM8i6M7JXLKu1s3t6E/Q5WZ+F+hnZVWf4S2aXQPBvSSggl5SHpF3WBtnJ+UeZgOodr6PLex
ROjaQl9R4u1f+h4v8JkV2deWW/yVXORb2sKw8xKF2/Gbi7/cWz1U5rKrXdwCSAri6VDZyxB8wVcF
YY50IAlZAz7c+FHv7/VCNx/ZFLOnFhHwmb6hkj88JV7Z7T1/RgBa74z3zqQ2IgKmGMYpHh3lBR08
/ezY3MuAkysnl5vmWRG4oNuhaz+6ZspOtx559kcorK4VvmPj8tZHlmrlUBO8j+qm3HQeYBXLzuen
Hm/Hew+NTuDM89OgOtNT2Vg9O09tPMimXSrhXmdtAyowbKul0b9q+lA/ykFT7EXGlGy3bLJq4wY3
W1+voX6LTqcC/0gO1g5rsjYLjgB6Ma8k4XVBwgth5yhu0QdWAFtSYD7J1qxF00WG4Oba7eYk+S77
rwc5C8OcYjnPicmqSs0PBZiphV2wBXR1r7vr+EWuYNj0b4hZg0IKrJ9psrQUNf+JCjniMf786nmm
TiKoNi/A9DLMZNV+fU1/zaQjc3+VCCcrb6hchNlB28aeB7SjaxCNx5nzGHfR9O7G60xETc78K0p0
m2RK/jNKiSrlz2v9jpp7pLzltX79xToKV34Gz1GZVm6GdO48xuZjV8Qx7rg9lAPRnAELPfYw1XGE
nc9R39NyJozVNLvEkBd0DaT6aF4Yo67vAzEcBkN/0fr2IOdfZxQNJj5w7DYpSpbMmFZDjwfOlUc9
FqBeyh7TnGQcyeHH5HuE9Htx/FwCA91HnwYlbjmciuHQDz+HyfjAohSz3Qmjm1ivHnqsXDWE7lpo
lQMlyb9qAeB9j7bdWvu/Hu3y+S77sBk5lrlu7eV6QXZVsTIcRhR1/q1skWjG/dzb6q7GDWxYyBBg
L7goyA3772E5oMdFgc2Hw11OjiJUeZ08kRD+NQPfVZTY2ZmjVZsc5wCd7uupbJeiU551H7hOKgd5
bipheu21lZz4W5Qc/itGNgOlT47oC39kmVdf39rQ5z+MGFVwSoGf6Yd/e8siS6GmfX6dJN/ILV8h
JwxZjg60M6EEWQbCnUl1QSUExb6L9BC/Z+XzgD0Ho8g+BOHm1lu7lYZvrQi9BsghoRiTORh+GqW1
bQQQatnN+atqFjYo7dZ5mJKIg4/aOIvFayPiexu71uEa7o9BvkemGk17ER+Lg9oYpK7aSF/JGXIg
CJR86Yg/01dKv/NLRRjngFsQjgd6c3TyFosYt/eRhnaNFoyP6M3sJMCpRfHWf49YMh6SBTWgYeUn
TXnXJkYFJiTOvtWU/vO41P8ZgFyt5zhzoSNQOsX/utoXhr6oVC9+wNLUAGSEvdTmc32vDF+QL0je
/KQv972wMJESN+qokNYZs0VFmWOTD44PpqbOnJ0+pYe57KmFaq61nqIE97kRW7Oyxt6usG2+sI5c
+LUd38TBRfaBB7qxECYiIpHAwjXBJBJaNrmD2NdZnVVrmTuQIzRuI7/Cfs2BA0gKJMkNyle94Ia2
40JidyWduprgiw4RQuS+KeAZ4+8YOSyZ2Lae/5d5SJAkuIU0Tz4pvWc7cN71qc6+eVOB3nvVPGc9
9QswVN62aIpgYRUg9qh7RQcwetjBtZP7NuGZLnMEOfoYC9e2hof/PaKzspemjlssLrvm7qrhM8Jf
6ntgH64WAmKW0j+iD1Fd5fRXnCr6cnXStqHasLnvonCTa2VwCpWxOLGodtZ9UivPhgGPRB9C/4eF
k7dm/DBGF5VOrVKfUzFnCufghBZPcfIH0wEq7fvPsCU+53Snv+bIv+MNeE7GbvSqcYM/g1HV1uh3
YPApigDd6FEEQDfXINdJex7yH+GYsDcTLR+BkWkh57GZz09TgXnM71jZfw0x/eGCCujec/udpnX2
90S3PgqEgNDc1MJNU6nVsTOGEG8AUBrUas0PEVrl87zw0+wnlTmvwXnZ6dstyq7Tmmc3dhMaSjrc
FeunuLa+5Jobfi37CgOHUSsfsNodjgHqjCuZjou0e0oD1j9xY3xEcW+CW9KmneojLBOJhyKuZyVp
DJwUkGiKn3OP/KESN/tAdUzYrJTfeGIhBd9oTrWyw4qlqD2Zr20HFhrkN8qERYCuYjpliCuCO0xW
iU7WfI4U9H8ZaDsrOQnHtuXsltYx1MynxvCjxwG63x1pfNxbUPH/GEIMeyp/6vayaZcfvk6eLKhy
NNFTpCa5o4Qf4UBS07WM5hzFrvGMT85W9qNRx30w8dhEi4uJP+KCglogmm7v6qL3j/Jgu6mPKLT5
2aymGIZPp2Ou9TukBrURrdxxXAy88vVU+t1Tw63j0I44ycmmPus9Czm8YoJEuYBZ6Z+0osywoMNM
Rw5iF0RSzrKXclBOSno9wFJMKfa+2bGDMauRr9KMQZ7TO49KNSR76BXhNqyS5tWu2YJUefPSu/pw
aIR7ndAvLMXBtf3owA0j5VHh2g9yIFcVMOIeehaarzfxMhQihYi+hNtrO3O170nROQdfyhmKeYg3
L802Vu/kVVA80y9DXGwGpSs2PTTZA25S39soyb7hOPAa+kX+YvaVtm1t7hxxPPtPtVH8W0A1Zt0u
78lMak6ySU1sYaH5/Yh8H/ykBxbS7H2Y/KnxNRrAvndBpL8MDTasQcYXIua5tS3bXEf6Y4xPyKvD
FTGG5mGGbA5YTdff0En5jljBcClFxUfej8O+Wxux1131RK1pQD1h6B7i8QVN/QirH70AWZ26b71t
7+WbgonCTjhFDrnPcRZhdZafVIFCcGEnFWpo3MtWXlne3o1sxPHFIGCO9hGBhnE5lqG6vfVhFvj3
LMvQm4WcIMOs0cYPiPXLfzurzynpQAhuBJyUAvJtxrUt/kY9dUfuFv4JcGT4NBTevLE8GDPqkLJg
xPOKH5PDV4/9AIiQWN2E5FJYwApIyMgombzgodHWAwnJN6tn3xGqA05JnXcKXUSteqEkNacqRTEj
TXC05AZhEGak4fhHmOyXYV2G5APl2um9AiArwwIt+bza+PtqjriabIqwErz5YgZefPZN9vCprEDy
wHizKRhtRgcRLfB4bAWUUNjwusGdhn3Bi6+nS9lvJX1znBAUWiYhq/y2nbSVPpXFXo6OvJkKtcpH
exrNB9sfgcVwMT2m7grpK1jLZjlTD1fc2j/KZtD/xLO2Ar/CC/IDa4UImr2oY9SY5yCL31FTQ9rB
rF8nhNUuiHK3SAVW0Xs9Il6b98W0RU4ietfd5ENTzP7eyV3qRWWyl92tVk37bMTJRU6qghEuYemP
Rzn6n9dW44Ilu/ibTWb9eW1k9j86p+3vk7YY/u3aungF/Sx4ir+v3eXv6kCOzTBOs2OEKLRwUNX2
88wouY84hiJFzMJLNuZ4NspARDD8VWokCPuJaARWGZGzRzdt9lHXPcC8jS6m1nbaSk6BE7RQhtA8
DWZl7RByfY1Q/UTmU0kpHyKX1Ku1hbdQW+Y7pSjZ/futtpIxlme5Z/3UYcSeHQ3N/cAzC7kHMV0e
kt9n5mynKzIveWaOm1xIL4Uua5feCR8cc9AezFR5YveMLlLYIJNQ4pIkIZ3U1v6KkpNllIq6PTqo
jrlMuWcd3Kr+ng9W/EWclL9OTFIFskeezGH3XZ5ov05E8P9XzP/2J+QFQZee+UxZIipoYSlD+f9Y
O6/ltpVtXT8RqpDDLTNFUhKV7RuUI3LOePr9oaFpyJ7e66xddW5Q6O7RTVomie4x/jAc2AD0b1na
H+K0Dp6aZKpAKUG+Ev0izNUQGjDZPL3xcDn4bhw+gVP7V5gzrSbC5Lb5EFa0EocmH1npZbVfLzoM
qNX3v69mO3K9FS9qUOba5BL2xX6AEVk0wG8QhSzRNPRaOosyV8zPyzwq5BaWUSHkMEjm/9e54m2I
FxIrUxeXzsvrLm9yeV0x2v16G0NQt3t4hdY6MmwwE45zMcJOv5MlU78Td2GFF4ob6T1GLdNA2wTW
qnBUeZWOdb8XgarorMpiE5tldVkm/7eLTq/mZbF+tyxcpxFGtuI1fy089/1fFhXzY4B187v9sKgC
kli2/I/v1tdQHPA0af4TzLF//vN//V3EorYp93vxxpd/839a+MPrp66ZbLVmIwTwWz96bfJQxrYQ
+T3JxkOXbKe/F03IcAA+khLnykmJr8pr95oH1Ecm5T4Rkan+h+nYff5rul2kH6dXZrYWi/2ajgPJ
uMrDSr54DUlMc8I2RNqXZByCb1RJOcaiSI1mpA2dEAPHfe620aNH2fkvoZFZvYf2JnwcETooxY+o
69a6FcTPWqbr23iE+oEXq30C+Af8FLe6p3HKvZXl0HEiWdX82P/I0IOiJ0n2NdujlTKVNcbpouWt
u1Y7HXOxqQ5ilC0aRagB6ji9Poow0W95BjY7kkrJtMWupUGV9STulouGBwI1R/s9ZBn4I1g0XVvL
14kFFpAqcHeJ3BLGg+d8RWG4Qhjln2YInDsDv2rh99dK4zajooCGSAxiKEiHyQ6yu2HzaDy6KIkB
lcOBW5/E3BCQjB9IykNG/olGYvgEBbh+KqUXcewWjVx6EQfyDJXa30ei4UPYn3MEGoDP37/niI2m
rmvVk1y9iqXN1LN3jmShez+8/F8m/vU94Q+mrv0eJ09ZbrK1eDphWCCtkfXXb8QzDDFPNmTtKzC0
5OzYA5/Oia3g5/rHKEW5wKltXzm+vEfJY/k1rscUFJwcIGDZK0dHdo3HsHPfKCj5XxsZyNaodTZK
p5DZhxHxPiF+G2Y/etnOPvfTRPiYyrFC/ODR9u03MQ6S5ePE0CvQw5lWbNOfYmIHCnYXaC/VaLQ3
VeRiZo5AErgZBWKVwSOzd1/EJ1gKnO917kUvlAiKrWp30YXTEhadf5lT9C/CmuLXnHaaU/tpdOmL
LDlZtTbu1OxQ6ZK6Y9NR4CZkG6c2afVJPgE595LvmE9V7VMsI+UCBcVbOeUqzzN3+jy95egJvGEz
r69buUmu2hhG+zHCB1lLJvFVsLwoj8ujsx31yRey76O7yuoViuBd+C3XjwLJJQVxuA7Cfrhn2+8c
G3Rldwn2Ts9m7ryJCMVQ7zINpGbefJHSQbuPJqbbmGPIhhUAxVtaoj/zM4wJRh6ruVyzTZfwmdzp
seKuxbC4mLJG9T6RrqUICcPX3sTYG1BEeNGqzDwWrScfKHUMt4ajx1vbCqunasAWxwe19wXhoUtW
TueziHO8rss/82x4sdoo/DQMSrmOQfY/eBr/m3ViY1bStOVOfLfFJTXzHqFZvupW9tUI0vqco8B2
lNlArDySEvXjMKD679xJLam8r8iTZqjUw9FcCV3bMGz2gWKPJ0swfVHDy3dWE0r4YI76LWVlBaXW
wDuFJeDIoamfSw+IZGSp/SFE0exRs5UfCGRk914UDetMbddQWynv/X6X6QMKQF7U4Bk73f0+ynaR
Pg6R76O/x2Vyxc+TjV/qNOvPWJ9ZoZj/+5p/vuL/Fufl58Ty5OIrAOsYoosuP/A0R2Sv6nrUjWma
RtLc9Rk+9zF2oGu3GNttwJ5621URbbzS9hWHwDsR3BUeml0yicWyiJQHhLqSvYbQ6janxoIw4heS
e842i7T26Cd+/qyOxgWGTfXFsCME5pGtupjwEe/xe2pWYiBO+LEderO5pviinnMT63OxkmTlR1Dg
FXrkuXGoC73dVbGlfdb1TV0A4kMzptj3Js8cSHzPZGCRUIiL7wISn/qKtc8SY9wKxohZef50vovP
Aj8/TapATGU+VT1ko0Z2Y/Odl5fwo0P6etHngWX9MBpZFXUbWwFnp/ZbubQrID/g1nEkOI6ja+IZ
QBEbNjKKM5VbPOJN9oIr5I/UjMxviiddiqLiF77Q+Yq1GiiFAYhrGDtsJTwZT6nw1Gs5KBDXdNb4
QZa3xuiB2SeBtW1MrfiU6/4+TULr26hKUCasfHywRlSLOUcp+1Apiye8vH8YY+jeW36CzHEIq0NV
ja+VV5J3dkr7yfXUeNsVVX6ryl58VG3JO3Zm33AyNYOtkarBs5Fr2MjyJ/kmjS52nR0V7WmlKk7H
d/H3AAMOVNWqaK1qrUmiqvdvM39AB1PvzS8GR1+bn8wXquTNwRh77BC9ynrzKUfpBye5COht1+fa
k2NehFqwaABjEyMjgmrTyIew5CIAuv37yG9zVMiYMMT4RYx6tFFyo9lSalE/kVbfCHZGVxb+usDC
8/7/HTEGWXoCWV/6NcJRK/xhMQtJMYz2sMrs+JsgiLGzWfptgAuxizp4TUqq10AZk36OiIvuJBd+
/lpgZr8jxdawY+uVB0mT4veIzLzWaW4/Yz/e7KOarKlS6u6j7aXf5hdpxk+1P3ZPCsXcQwVIcY8w
urU2JvYgIL/7RLP8B8+Kq2utdU/UbvM3WUFKjOQET9OpqcDXW3Vp5Nwmtm88lSR4RX+mFtaxk5Qa
BomRv6FaQAmJPdpZjDpvGXp+b40CGKSQcYn3bSd7awwhV1f3RzEHOtlO7aTiiWNififZaApja508
Z0qvQ5rMkM2+8hTdZnhY4n/K3ah23Pmp+aEvjCrs2HOk4pZCHb7X+SbJBn4qfpXGROFLNM0+889N
86RATToX6kgSL02emj6HsDJ1AWauqbtMt0vI0hR3toSTdQOvbfPHQCxnHdrqmGxjdAsvJC3y/hRP
lyry+pNhwzacO4MyWReKah/FwBIiZsxxYsQSU5bxJRzkqI2kg9dtPqwtbp04clYoLg6boFCMEz8q
xkncLZelL/LDZxK31BGNMi1XfwtZ+qrK/SemNrx53tD332v4m28lllwFvoafsziR73L9Gko9+Jpc
048pUpgzTGtsEgzoowR/MCBeSylX3Im+KcIEdXUW9VzRLy7v3gH/jC4Df5aNnft31qbhavGRnJA2
q9/jcoklT23Lm6WvgT8E6V36ok4S+kt/peycXopmZX3RDV8o4ge5qo9jOwkIk7ndVTYq1tCk2nhP
SatYze1g8LNbxSqz2/7XiOiDje4puBSq2a2YE+rYT86dPizfbdigsY67zJ1bNf6bbXXhVq6Ruuib
psONLYI8DIbp1XCNe4Fah+97h4DSe2gddThz+CS0LTiifwktFclcc9aFN+vGFcBz9HMM3zDWVohb
/CL0POs7k/IiV8DAEvzHgFggzsJxXbVDhPg+aEWB8+mAhq3HDtwt3ECQiaJzgSsaatWvTa8ASPkX
gKPoW1ZYVhVwoc4a+hNnxI2ex80+7QGeKraZPsDzSR8iaLfYtkkmz7Ike7CjNn0ox6+V6Tn3olF0
jnFTJFhaWIaKvL5KcR3ovG9vu7yRojWV/Ecz0bqzWC4A3HkLHW4nWmKB5VVj4O7booV0vij4C2n/
pelkE8bP0cP1Iu0vRitUKJPEbW58p3Rg2wrGetka3/DeiI+1p5krJ42VndD2bbB3mTV/Da/S98gq
5atF9FfczXHNxZC7aA5dunWwrSvKU+Jh1wNSXUeDgpH2ZGwmmk5ZV0fxkNS78X10aQZTcJXKxtFS
p62fW644PvU/wD19jbU6egsSS1kPY6JfHaWecKukA9zSrm9UFy9gH6tBNKlMHV+0Jn/G5bBbjUOf
fR1KDDYVmMSrvKRsEAf4+QgoewsswKrap3jMm63aJEiJVF4LaJ3iAzR9alTTqAIP7r6RSr66DM4T
SIo3bjXM05XC6yhQwuRMfD+5VyW4NEVaoORs9tD4Mpwty9Q9gMsZ16IJPE65qIbySbQarL4fa5tM
BpFepChPmdaiZyyrd3N0BMcwddvhJpgG1cYvtmXV69uAioCQUDBwSVjnVl3eiCaWEFdNdrwrRkHJ
c2iNPMfQXSjacLzgS1au+m7MXtOwMPbO6LfblufHWevKn6kPhEpctMyuj33CsbFFZWDpj39FiD4x
inAptpqy627LseB36dcMMfBHc5kGiI7kPIz+zR9xImR5IcsEebNKeuWTCxVgv7yX5cWXRcVSc7MC
XZJWyHRPb/k/v4Qx/WsbmGxImjb42YEGqaTSfEqG1Fw32qAc2koySKzI5U7F/mYrw1598gJJPab8
FqxFE66+fZFU8020sFUwH6JWXomZ9TRd9kDRe3ZxFQGS64JY0s3hHIwG+oE5f41CGsoLkPUthn0Y
LQ6Jf99MlwjA1WbUfWUjmmJAhKhju9NtsHrLBF+Bek2pFXLbtMh86ZFBK+u0xgQlTA+iT6yU/fOC
quVv246qKeeIqD4jMhWs53KpY2PGRlWp387t3OEpxL7aOSz100pWziDCs4uon5JZSK7ICMzxqeRG
5yJUH0VxVgR4Ffp5pOmRKTVU6RaK0ZqzcXkWwFZ0kydJb7IfN3Vhz+LdYlStW7QTxe0cI25/BQpo
bCkmzwMTmNaL8NewRk/ftL0e5jtQByg31N6NpnmY5la5N5wafQzynbgFujucfEmBRI/4GAk1BEl3
UD33mW1D7xokfhNQXDFMLOYzhEyKcJVBqw0QKgHC3tboYy59PcKNy+hy99/EtX+ZO63XeSAwhEWy
F6morXJs8/JM+fTHXVZF6qde1pPVWKj/Gu2nvnEa/c9xYpSExXvcH6+xvO6fcQEabBlC/FOuUuiA
9Ea9wdYgoM5OvhLv9WgDqxvtyqlZpRXsn8bC3N5vknI9BVup6l+FqsgSLJaDovweLEbV+jMbruY+
V/Sjiq/3S1h2/S3MjW+5PVQvAd53J9kc0CSaBgNc8I6yYseQPRmNzciiJK9YWzGaOga2fYmJGMAU
3PTjhAnw8xu2lOVLGkogPOXe42d7Gg3rBx1N3nvR6qoUirfRP/qOVT+D1xG9WVqbVxfVnGawHXi0
SNlIWhnspDRozhRokxPGZjgkUah8kIOMM41Wa5/R2TlZWqf/1Jp2m6JN+xUSPdZO5J0edaMJtpX3
MInlYWHupedUQYNkaqkSIirgC+Afi3Y4qDUV3SHczs1JQUXcdb1k3VSBtp+zS57UDZt66BCM6xSY
e2hH46nX3OrBiEzniK5jsLZ97dGxIhOEmlL4O9IHbEPFXsuVxp+JrDg37HXqFefM6CQcSAw5y3Zl
N5Zb0fRqqcUqtPs54rQBpck4KYmbPwrvknG4MyFofzEdtg5BkZvPYaL1m8rRjDs/r3X4nopxI2WN
dzZ8sPq1qmfQsgp7XWdW/1rE7o8O+dzvlZetbWeyZlCsbu/mtfnUdWypbXuAdzNkR5FHcWL1HgHb
/opyaf44purBb5AnGG27g+YAbFbkYsSkFGfiqAR2W679Isa5Pa9geNeqdWkGz74szcwuVm5k1uex
kPQRXCNxReh528jQunXpp902ymR7hWFZeXY9+bsWeDj39SOm9y7n4bMpbgdTzTFOjottbPE+yt66
APDh1aa7rPTacfoD86xxvAo6NZ2mHPPA8Sto5Q4fXMQTrLVrm5/Nuuhv/Gp0rxmVk9uu0kFbFdJV
dPmtYx1GqBMr3ZPcqxiw4sbZqF7FeXvqE5e8MItV5AKD66nrhJNh4iYpwvLOQ3p7nch8ysuBRKaX
/6jwqF01Zms+KxFW20VRR7caWpHHsDI4wPnkZze+PRZvdm49G7ad/mxLwO9HKYSyicrgiH6F3JNP
RUssN7DLU4zQv1ZuiCUV2QSkpwAWgxZbQq3Yk/iahtIhiVofL9J/QllVk+z4KdDHYRVlbrcLMvyY
2r5MZCh2wRolkkcTizYMTORyqxbKcKmpsSB11hh7QLMaT93IWLsuqV5Ir1d4VPpPCeFhN5Dq7/FE
SYnSvNhXhdJs8CcrOMfjSmuVdgkJFst7kb5JFPNBtvjXLhEeMisfIgzdfqj5z3pOO5WtG74g+w88
IaoC8D04JaL7iG8DaeHXVLE0JIgKaVP7MZ5QfWI8NW3A92oScEQmVbvw8Tgnk/6j6Ko0Sdkgob72
FcfbQonsH7SsHB58SSLtYBkX0QW6sjnZWv2dD2KWoGmFupNpO9VexIoQVNiVGpCUaHjhUBw0FY1/
0RQXCdwqCo0Yy4tJTluGdxa2DEtEWsJZ1YvQn9+H2tiv4QSQAFbaggY241tDkYrbCnbiujWC4Kvn
SkcZbYgXaBDmPmsNdc+jz3uNbSCtU4CY2bmAg2u5Xzl843/pl4q75SK0TtEtMtaj6RabZeCD+Cpp
Ve2s5nu3NqUduE2cidPgg9NojpcNQoFZcyNkqisEug4QIOW1YBRV+Ok8hPAtEo8CUAuMDyUnZFSQ
dgGgjzP5Xp2aOe6kW5ffE37SkFVZRoV2gBhFxYZ07a9g0YySKtuTDMWS184utjyq36ebFLStuPG8
xHtMI5Pc2yrgwGEam6wZ7RdNN6mtlyloTTsoz6B0wm0bVOGnCjxEJ8Gu70Pc0y2F2metutoeFIp5
yMs0ejBbzO5ECKdSPNpH6ylV2dtommpvAmoPr5pjaZvBM4aDaA41ZJ4GIuZFNB293vK7Kz9mqlo8
OnrF/5IivYx4P15CfN9XounqbXUQS5Yaf953HdtAs7uzCWEBLKDcXM04qU9JZ+Pc2KAqL6lgYVXp
s4HMyDbspIBMZpE+6przNUeQ4S3GrwFt6+YtxNWeUpNc33fTpTFKJBjt/LT062mZsncOVagVxIpL
2wf2XZTtlh5x18chcokFHM9lIKYkcqOO+VvaqMOGP3a9Vj3FGtNVXCrYn5QecH482rHy8PVgnyHl
3Q07cKnGSigBI5QynDwrexatQQmr6+9d5aSQJXXjHCVav09UQ9Ls61+TpMmJcMh7+TYJ3x2tkdV7
SAfVPQqR2UVz1nZGd1MkSASJgSrLcfaLTeB0seX/GZwnpnqbjF9Cn4S7Jp9mQQDxMAMgVyYbtqQR
UjW7yO5+4qlmnlTbMU7ldFeVIFZXH27FUNB15smlOnjI9OoiujwJyKjRsZvxIxl736BJjqgDIBwT
0vRMHjXyC1l981F0jHXjoUmJLV3XJ2w88G7r/Y1e5tlKx2b1FHF4RxXitzusrd/7ANj8a3SZ4bkx
ko3yADr3L3Fdft+WekDpkYD/HCpecIn74+2IF/Q04w1hg/4mcyvpIi6Fg3yRItUD9qvASpaBuen3
7BijDIDlrxl/xPE4xeNSvSzdGI1b6xKnM34hijKUgBfkBYXaoTiJu9AbczwPp/Z8u4xjhlCvtdDQ
5jliwI5JEK/ErbgMamAfgkw51OPo3OWtXt7CZFj5cDSTbYzr4W4IOryZJzs8ESLu/B6xTyRYtcMy
UEXNPLedVlr6xSK5VabrPwaStgQbNS0iBsTqRRuTtUDR2hrlT4WFVWKYVPkhKv18K4wUx0jK1lUY
yCchTOcYycaXYvNJ02HQ/2WSiHIt4C98e//XSZ5R6tfctH9QR8GmwHZQL6Ga02NB/hnrKkyQTau4
qHKvnUt0bfjm+conrXd28tiE3/2SH442wAdAQRz8EMkWguLwOR5yLQJJqlgVOiHJeGw6LFu66Sey
rBL9LlUa5PPUcZIxai+NZ8Yvspq7wMAddW/U7fBiOOZJBNRe4q/jJGjuCn8wz7KaJWyyo+IrckWr
lBf9TJld2g5QXI5K13uP/Fz+EDONiUpoFKP8ULcZzq19baBfHbWfdWR7RATJrhKtSwZheqMTlPlP
YW/MDhipEvQHRcX6pZhAdKOK25Zqw8EyO9l/aiL9IPpF2KDhY2VMUD3ZVkDdNbjPuKblidX+CBOS
xsq02u9hapy8sTnFFJrTy100ICwnF327wUkM+oVIKi+dIqksctHLgAagfXYoXJLUToiJdFJAhtdl
VG/5qgz7zCi1fRH75mvQaFvS/eMXyUW9qYGwdZYlKb8afpKt/GqQv1AFQpAgQyG3UXU0jEHEbcSM
ocHdne/kG8XJAnWbm8AyXBRMTPUZUoUzN4WM19KclaE0Tl2O4bizFnZfhdVN2z1WuHutmtBO7s14
SO/HCD1rMN3PUVwON0u/hkviQcTy34p+XP9b3NzXqNp7TJcUAxQyLdi6vQHuXoaKk/HsOS/NENM9
0XQCiyftdIkm3wY+3Gs9LpM7iNTWlQ27ccwHKFJG3MDSiskc7wwnLTZeHTfhesyADOL8kO/ntlSo
X6QOP0zEI6wrGy7rmmDB2xe+fy8WhG1e3CKbtBdjCr9E28wr3H2m1Hs5y8ef000fG/NN+8/Nv4dE
j9xq27HvgtlpUnw2Er/PjpzrvojPxyjcEH71iQgMRXHv5jU+xM2li9qq7nwn+y/6gaYA+XCsci5e
iNpDoLrTo1i5FzWJ+fgtShsxxIqjq473ZkuJe1VOOg2j1Hc7r82Uddslw0q2MDSKDT9+9sMcZTZg
7MIQuUQuZjZENlV52/vujXkjzisFVpWb1rTki9so9QVDEo6mQeN/K4/I39Wr94dHBgvhEALgyVZO
kCQnoD9TZTKo0SGZOr2oTU7igqXz+51ofhj+MH0JNxV/3OkVkDh/kC4oVPMQww5SuowOaRcvzaWd
GLFNLA021iQC6yVwFkTMHC7GM1dTLlTORWPu0eyVhyDKvYtCFZI61q0gIPgAUU+m0XxbOAkl6s0b
/lbNTkSMXp/f2E1yq+ZoJKGXj27FVMZABe2f5kR+S4LxvSnQdktTIOQ+BP+am06GU3Kqp6idBjGZ
TqhDcQGjMc/GId4ogZthEcB3cIcXnrqKCko/NZg086gPaX6mEBwBiR89Z4eExde5qU4j6DvF5hHd
NzQH3HRv2YW1C7zAeLZGlwoQGIxEbZ7b0raeQ8c3d6CJtCPc7/ga8L+3Cic8Rwq/0QFF8MWrK3Rw
aiW5KNAXUWTq+42HrvHnuq/W9Jjf8qHGtd5V0mvRJerR1nprN+ZGf+xqKCFFk342SRx8N+vs0Jmu
+amUEKewIDuhNSrnp6ohFYZwpvP8KxSg0xza6PrfQzU3n1f1jffQagptOvl91dzsP6wak6riDALS
IRv7s4WYz4EdwAOiqk66CaY+MSAuvZz3Z1Rb+3Nialul6mHKTF2qF0Gv/PN2iCbXyyDpN2Ly39aa
J9qcWg/Y4axRt8N2vl0NthdPRoPac4y/CUfGJjq3k2vxMioMjsVo3mjRmUPEe3Dv5uGmtVC7m75o
EshHgGOxnpzc6dsoOlO961dWziFw6YvEl1MMi4sY+WPehxjw8u0KP3u/Odq5qu3zCTYVQaDZ20nJ
5rHR5Yf5ogPWM+vxLFp4QUinSos+z6CsoQUC2KjKsBejKOdnD4hMisVET5wmCJkWibRGvENOQCDG
z+XvqxWsNkO6ltXEAnkzQEwP16HAf2UcrHe1fbWjrtyXWVHfxyXaFUFg9y+DBjfX8QvtW1jU21oU
AU3f3JhG4X1XXIxYy1w1XmQ/ixFnl+X7NLWSvRHJ7SnXnPxEmaDc15YJ86PPMDDkqHEnLkU8WDjP
tul26fNyy7/LHMnemyHiyX8M8GlS+X3lGP1rETFBNBUnfvRN0z2KluivB/+QAam5SSLz6kNLqdZN
4R3UAHBPXyAGMtaxzinIKQ6wkYMnR5XC42iZ+VqMNq5VXNWx5sBehk+BNARP7iC9JYGZAQwlPhx4
8xidlTsx2Bh2f1Jz3nfU6BVGaD4AzaZ9nAdBL8PxcWX4pkxtdNXbqyYVZ9G0WhSEUei7ilbpB5+i
Sbg9oGK1c+N4vA7kHTaI46ItTsp4ZSKS8Jm98hMaPOMPS3HWwJTgFCV+sFLizv0ZN+Vdnifql7HQ
i1WGIM4Ljmkq+HN3eGDv2W8dudRuseAwkTNHZa+0x/GmY5996BzXunjTK4caHKc28jkfShQ5tTa3
bpFM1/eFpjcY2pHy1VtAk3pt6Jck08Mdtu/ttfXDeGNXjfJcRxF6+3ZTfLay8dmrxuaHm6fI8Hq8
17r/HjlS4K0kWb8dlNz8gj4qGxs18l9DcA/rPFTUB/HKWQLiVVISddOQG9M2OTtzJDx4QMpVcypr
x783WorHUhe5FMw175MeZCaZGTjqaV63wPfHg4FT8qdEymR0YDK0VqawFGkwWTaKh7ZMmzvowWwy
p34wWtYmUUP5aE2zeoNPtWK+1hOpTVN88Epxo60Fb23IELwalE49Zb6Zvpm4DE80N8tps5PS5tpa
kOBEVAsRETpSmr0ZGPj+iqJmpq0Fm22JEmvZycygA1uYgZ8nCj1Kee83fcxnEjhIWsjGOgsN/m8m
iIi4tNOuyRzI1i0DItibZiwDg9iKic78L8uEsINP8PnvxWnCNCJr1Vl4YwAljF4y5EREv9uY1rEy
3Q7VcCxDEHWsMez12ifd4bzqaMkDjOL2qUt8yK6yrJzEoKUCHvVsQ9kJKABKbe0RrUskKqappZ7U
d7qZXsSgl0nSAYUcZc32zprzXqnuNnu3tMatSIP1MT/qsasMR9EsJfVH0UbGrWhpcbaSKj9hIydb
1xHCrkiwdUXjn3NfR3ItM6nuF5bB9iut/eJZCZ9dqm/eqvOHuxrFus8K3tHruiqVBwXiwK7S8+6s
IAV4gzKvvOcfWN9r9RhuSrYHr1rrfbeSJH2zSG/hkEMmCQ33NcmcsWpXtirXmzaEEWV6Q7CSMqdB
BS9IdpSXsrOFANCJhK21K/GieBhx36GClkuI8uY3jqrrPy01RNLQrr+yqLFymlzaWqMpw43O7V2S
k9YWJxaKEthM9FlyKKpQP4vTiRgQcRaKO3NcJg4vw5gefNWA0zedYsS5p+wx/k59+1i3GJIIlTFL
iJCVPBR2f+1sytBezUEifonsSj4gjpTWNymEwLsGzcLfbS/UDPEGxFPJ7k5WGBqScjdh2H0KsE89
2C1Hu6bQkAssw+BxHIdzGzj5regqFe09wtcnYYygkM+VPryPar7jHVrV1E+WHxi4N0XKS9Jk7aE0
NFL7uSa/pEMhbwPcavZitPHJp1ua3t6I0STIf6IOUd+KwRzPGy/UvEctQlY3kH7MK2RVwhkje5xb
Cg9xtCR4NZl6nFVi0Y4cSHsjOUm8FmnspSnS2JbCq4lRkcb+0BRJ7r/MTUK+fyLJ/SHYl9laT0tF
06h4oRQb773PW7ES3zylEuUJUZ1LcBHYgt+NDqKkp4TJl6iynDtZLoJnq2TXMWns207O0c8PvR2g
Iv21Da0TgNiOokufP8j9ZMPRa69ukOOy5dnpxqD282rZVoQwv+4e6zK4wdYUqqGsHS3TqB5ghdcP
ceqHO3eMFLir9ImLqXuf5EB2TqIlGyYCy0yKU76EadbcS7Y7fH6q1bj/7EsdQoeaVu6HJD6NZoZ/
OpYgqFvVxpOJF9CqMHrnB08j1M6GuEtXRu5ZTwEcu22UjvEZdevoPKkZ2sN4N8RWs01yICqdsMQT
7dxHImg+lOahG++j2M/XpplecSJvboXIYZdhhDzU/BaLphE69TF1pHgtRPZSbD2vrqlu85AnPEqL
+TVyJuqxjumm/cvhcvG6HCeghSLAGd6oKVvbsFC0WjrFLXksUsXiNmVnOActa1gyPgI6BtqId2bb
Psy1V5UfxrWbyeNJNIM42yApZDx1OQrkcpt/MoJIf7VlLT84nnMYBvuRquSNcDoS1kbiLhiHvR82
5WXpT2SAJ45Wlh9ckXJddnduKcFZm3gm4gKjQj+3YXZjJ1ix+eGUwpn0K6no6BvLN7WdEJXTG6Q6
q8H5ltg2XC2057ACgZYoSkNLrJgqjxTsplgxKLp8FOU829TuHK0Y7mdsRzTUzlkkEfTEMffjWFWr
+b/YN5X3thhuNCB8qDJ9F6rx0MziLdWZYtb8ji0IvKvSDB9LHv83lWrR9JM4OCvYqokZRWA4d2VW
Qrir9PLQvpVOKsHw6dwrBRblxJPnrcts9wpqzL22yGvu4L4aa9EnYgEHocaZmele9IkLenvPnlP7
CBaw0ODL2tX97HuI786S62jKRGu/KfhPKZWODQF32WB3+3C6Q53m/U70LaNgeULEKCPr5NYcvKqx
rLdk/K37EhuDewuXCOrarcqGnj5q6gwUcnDxiuwouhABqSUeXHh0N6p8O0dMsVoO0842xuq49OV6
2WMWzq8xxn44q0KGDstLohkFJg9yiVzC1KZ4pt60HGQ/9ImYQsQUXvhkqyheir6yyKp+NUd6ma1v
lnUNDdftAikkueForEuxdOf0nBjrrki+uRjyRY1sfMrTBOepv0RIHXYiXWDOEZXMJ8Bn03ltmvCT
E6jSS2Hi2eaEKTLcsJpuBtUDDq822WOhQXN1MgwjHORFksH6URQq57TuuFJy3Z4tCYRSvFay9ZRK
Gx6O+FyJTkcOlZVhGCOEMOTnxWdKDMyz54/cMlOMi8hldqXaLcJDbvmiesmmQFbpNVbs4Fi5GA43
TjjJQ40mGWiOMTl0PR9RmxrA6mYI9fQMvpqMMRqRqyotkDMVnR/GRTx2U6RUCm+vm2p3FCFzdGUA
iY8MHzSlVZ/ERe/hs6xGM9TzlehIZESVTW0ysRadpgiYw+Z7POjrk95FzenjmJgccAzJM9U7fowP
sgaVM1Ai9akrOfhOKkcbAdmOgOWgkI60lwWeW4C6Rb8AcVetvE+AtJz+6BcRio5m0DRTDC7T6x5r
DMlwvntOo5y0CBMpcfe3puiTcotS7v9Qdl47ciPBmn4iAvTmtrzpait1S7ohNJKG3ns+/X6M6lH1
aGex52AAgpkZyaoescjMiN/IaZl43iYOuUFknpIOOAxN/iNv3v488jY5t0DyrmfS1ywDt9H/6tN0
B6uNYtz9Eauic6KTwxormwyx2h6SGVQ1a8v8oTMH46Czaryz3N69Q52w8HdlC2Ipw+VrbbVWiPKl
PUxHHDctMgH5FP3KXDVGfE//InRK3nVrrOyyH9a8YMH4MT0D6IbFaM7Dqa5n9wIXzd1ga5HzOzLz
TelZ8fPcYj/kz5W6mxtW5OuyCJ6Vxpj5CmnyPGFw8lCVcE2XWDlowWAfwCtbK2niwOxuwh5wPwqX
PIPH+gEkhvG5soYXNuf1g74sepYxackYDMsPrd9jErnMMyvn0vdjCgDTGC43zsKN34AozK9gVkd4
NUTI4aZXJ80loq3h4ZNU9HeJ7gbH1Gnuefzon2tVxTgnqO/rJekUzWX++HusTJz4DnsAaBckaS0d
R+JOdQqqey3qq9KZO7ly0euk3I/kLWHJ0LwNWJLXVXFhs5ocDXsGr11y2kQBO+qj6DcN+qaMrPZ7
N4/TNrSd+uRh3fGsDOovGfeyReA5yO2nAObmGU/CaFsOkH1wsTDXDiqE59F10RSPmwc5YB3ZPEg/
25PzVZlLBn73ScRtQqXAyULiBIMUBFtzjE+/VBq6PF5lt9ygNB3HPiaRCowtyLTHEt2NIcTYsFUD
fe/Eo4cyNFGofS/bpo5bTI8hRqvfyKQhTJK3+lkubSPPfejGbt5YS4G06I0zIBDzXJkezhJLl4d+
18nVfYRs6JJDt9RH60Dt8TxSKOX/jiWDrK5NttkrUKzFNg4UIJhRtFiStdbXOTM+Zak1/V1Xr2zo
KN9Vs3VgnWr9NYQZNd12al/HIVhSYa77aJi8Joaiz+6KJqxPpQP0hyKsdi/XLvsoWk92mI9PoxO2
D8hs+ocAg5ntwBPxGxnzNVVV7Y17xD+UisNWT7fGbwr9cVEnF6TZvnQtRlfNcpAzOTi9supSVzmJ
AZZ0jWanojhKZWyq1XQnf32IELnHKu4if7z8vyv9ajhG0fBDuvATUlGdsFJtXSaRspVOOZjWNK7s
KPtsLF72dRNsXCdNL9GipSxdWCUARJv8AwqVprPpreER4icbAraeDtDgaNgrGqg/UrY17oq7aBws
TIpVsjRZO3z1qFXhL/kFXZDo1Jg+mtOZ0n9tjPCnNg7Ko6rWqFbUHav7JRylzHTjTEF0RpHdfLXt
aY129vCV/I25n9Fv2sn0ImxOeq12n8xKMe4gUVVrmY6MLc807L8uRadEL7qP8exyWflSSu7OaKfb
OrcY1mCL1vIaVzS8uRYFJznALJ2xj3wWU6UxzpVDEiW4KPwO+K9Js3OdJFF+rODo4ebvk+RCjjNT
bu5Z0ete/Kbg6Hhu4r56ZhH3Ky2y5nvXOTiad5r6gGOHe/G46dcNO6PvcdI/p2pTfYIjnpzKKuq3
MsGafyg+wGUgYME+6rXsAHi+ecu7dCfzrDAaNyo6E+ewhWs+o+F4EFdKNKxtSgSxRenrX3aV1cpB
l+Vxipvq7loyxo8TX8fl5asuh9jxzx5A2JO0AtV17hoUscI8Zq3j5c52GgJ8oJZmLavrLLW/d56q
HaWPR5j34Op6ejHTditd07JMYjvLJns2cPRSEICSLykHSR/Y3fTsJIpykm97/QuCoDgkiAYaCAWk
oflZKDNF4AcPv1v1XIQPUWV/FrKNtPAWuLaGbA4lcgb9gV9claPxqjcKld9Cn9ATKcwvkq7q6goE
OwWmO8ll+bGnbTwT2U8ZtajhHloszK+ZrhJbh3u7BI68kGTkQO6xzZzkJevm4GwXYb9qQQWRelPY
RfUFCn0laSUZkCZAiOolcbqLaUy8xGe1frHHOqQWCitEBiUs2ZcIZSNixxXsoGg3s4c/loQ7RTzd
e814d7uefGQRU75T0JsdojB7NBKy3ENuzohlJ94nLbHyYxzjTifNRY77Dh1rMvPLqDlW7mOjlwdp
ycEz946FZ540qJXeI0s9P0jLsp0Ww6ya1dUy2dKnaOO3HSDJpSkfPI17y/zSuzky3bOaqPu+wDdj
wb0Doqxjde9ALd+aY1yvsf41WW4VNoI4jXLip031AmJSgQBahuNN1yDf0MISU6oGZmpfZRiDeMV5
WPB1vMAffdVxHx2tzV9rON9pobwWkwU/crS+SKvP5uJkWL2+lmbXhYtjKtm3a+xywWis75DV6+/7
cC7vcwVbTMS9mm1rx0Ac4xxLwdAYEdjn4JVht7OwskJuLZoerTaaLjpFPupHrHQgAJDbALzCQ4Am
9L/3pqSKulr5v5pmpL0H/zFXgmW0z2MLQzez3rK1zS7o6aaXxrfSi1vX5t2kbqRbem5j3RIgfdz3
yU7DtH0lo39c4xYHwC1Db7jXd3/EDWoDGl8Z9lmoOD1rZTueofBNzb7VKJIMSwL7mn+5dX4An+ih
3eyp8M/LA7QL2RIjWyCMjrJzfLxDtoPlh5dhzlqM6t5b+ajW0qpUL0FYY9yWSLdeIHS5G8ex5i9D
Pt9ZS7k1zbWXrmqit9z1hq1ba/FdoWTTpnHNX/1ivebq5rDF3hyO0dIUY6M4rp+b3LHupMuA6nYJ
QuNexjw3xA5I3HaaontrFLCuHT5os+OprwVU/gsF53TV6YP6WlYZmTNFM9cy2jWGtdxX4c4Oau21
Ug0MTRtHOchoGc68hWd3vhuXS81a8hB4mfcog1ly8NLe/fz743pYhTzST5nrBegiDuVb98vTB+U1
nfz+gYzSd3MR7Z8tTBljte020lQmU4M1XYJ4b7XizemGX46lOEfK2cq2HFN74xQDpcfZzBGE7jSb
5d5U9qsQeVs2nfgR4qxINjYI7I3eHQ3yekD9M4hEAyYYZyvqoAsF8cjeZDl1vBbTlZZMmudpFMhK
/U3MWa/mrWBa6y1sd5skxvJ5MjQi5c4CUSnxX7UXdezOuttLbsGdcHu0izRYf8geyKkcJrIHZ1be
K2kZKnoXezlNlOqvCXTh9SrS9SE7QXELGM9Vt9jm4bNp8dB9UkfXfOoyzJAzXdV3ZdqAG7ebnDy/
lzjHaztz0lPXztpFovuubGAUrIMalPPaKSfEzArncg3NW+AwZUsdWWLlgORVsfOsvMCUk0+zM/cv
1Eu+j15LoibEFx3lnkvspR3Lv5DXohpk+kHrEvdRQgLXCLYRXxEvX8t5DJbDQmg5DLWJL+pyFRno
3NlfLCi3ty7p10IWplufytRbO8XVDs5AyJ9TzU84dA4rLcAPKMzTk0RkcVXt+D0GJwAO81OiYuBC
bj3/30SEGeyEKGPDbbka967qbFJHA9hyPU5mFB0tRXv5gHa5nvJL2Be5EZyvaBeBsaR2j4SUCZ9M
KXY89tNPtgEazUL66VcbkeIu/F9tYaGQ3uTdZ9amwHt8cveIlWnnuraKXVDE2See2e+TbMRhW9P/
5dWw18pMxXSc3dU2qMz5bii190m6YmVnCybJlamPnFa5y0hQ3zj6f/L4tYX+L3x//DWzepUgz88v
ULnjqVZv/LC0XrseSrRpKMEvHalk/ieTJwdAcVeVtfvN9RRlNXlB+ZL3vC0A4aBOl/pI7LtDcMAG
1XmQK8EHwnskaNVTDED5VIba93KY6idhN6dLF4Iq1y6x8paopUtaEipdeoc1VcOtLF1Tlv+Vj7hP
whDZSaIql2RXbyn6Nuf+pu7EAu7aOSfRtzhtneMt9zWU/KVtnu4Crz4Vtq8PAADtCMjnVZsDb7Xk
gJnxXkv7+Tvv3Qjn9X6+izJTf3QGaK4yECVRCNHfT57dJiK3VKsG0hfMSH2cziGWfskG1M1yiMyH
erKjt5adgoYG1aptihjzc6N/rOf+KKzTfqGeFjjzkMZ+kR67ql5SSnn3wkOdEnRCoFPXJxmsBoQA
qsx0djIx6pzogN86YNGFEMvT1z2bGYprMhc5jnzreDG2arH7o4mU6HhNW/+m/Ket9aH/+h5sDP3a
d8XTCcySJ8aPdpo/5QpEJqcNw4scokj5UlWFtb91sYwKL1OiIXiSFyBn0AMAU6EWHjrlN7u4wlB2
Vtdmp2QxlJP+3il+2T6Ps2F21e1caN4GhZX4WQ5Zy8MuSeL45CzZHelLjYPVBO2TNKZAS8/hYP24
zZnM4bMDvSP8O0ElYTWISZdSam8aRMOXSE+pEECvQRBtMekyrRLAY8djanHlgodqYGabdGT+ltF0
qiCTGDZqEpQ9W7G7ZS2XAbksXFRWRtRpnd76mRp31WIINFZ9sGqtzvysOtGwBSXg3KkuXB69CLpd
FraALSP/Hs04fZPG9bTTxw7+UVcnD/YMlGxpyaFIE2PVdVQ4pOkYsXeC4ViupCmzNFt/VJrEuUhX
b4Xd3q1c8PbLRZQ2qrFdO05+Nz/Pml2/uGpF+qbUt12gT3txncxd69HPlOEpnZOKSuN8ENdJv03G
k9ZSsJJmlcLVqxfp2v/vJDeFqzctZaLbpJyqM68qXVtX6Ozjkgv+QdynUUCLjoOe5oDga7ypvaZ5
gbRtzyjh/Bk7NH10nFFJXAc4Jbx0oSWxcWySBvJsnoSItyobFdRelT8CUXS3MfqLO9gUPQ9fvFIS
F8OQvbCOUgMv8bS2jzJghy31xBv/iPpjtlOgea4+jHw45VufioZ8qJ9Z/1z29llqjVmn4Y6qkm1r
BZiAwz79cMW7G9nnfg7tx3JAntQ3kp10W24RnzM/HNcCg0+n2N/YDWSH35PUWsdMNMegTpvjPydJ
lJuimiWTIrPS1qnaj+fQAUCvjQi+YntCKr9MXuqFn5flmXEwKLU+9TCOWVMRguzCSqOw+ZenDsa6
wUz4odAjnt96ke8MGFavfe99HpSg+cm7mdxdN715Iwa/Sd3o5zIyMKkF/7SJ8Sv6vnwwVbnu4JS8
0J0sgcPkldnW0tTxdeoTjAcqgNr6mCORZ2PxkjVqf5LRuUcByIwC/yKjlRqcGk93n2TQ3pfT2CLz
XSfPrMWPEmJWTXIfxmhtOcvl56zRTrnPlk2myIeHnaqvKzM/mG5qfCt95NQXU0rX6n4lFJY/F26O
iovvGKdOwX8qhnC7+R06TK3z0yfUIWvyn6FOrn646u/QeOjer6r0w6KTZ3+4ao72r64n5TNGFsVO
b3NlT1YSD2tQq3oYla9gqYwztuoGRoND9TVLOrK6YZjeo4mTvWAA9CDxt+nhQBhq9P85vbbH9+mG
aaUyXS7rew5cqwRKeFNs8nZ81xgR4RDP6FyMPNMXaTW6bxogWQiJKgPWRjecZaC1Z0hKY9HiQT3x
C+yl/R6IIx+qCS8fJsuc31f44yN1XEk3AWi463cxM6h/MxX/VTzOVNMjs0Vd78/TZCyGFVa05kbG
M00JznI26/r72a3vw2wZ9lw0Bd7fV+BmN5WbT/eJH3jYMGtbad0OFhD5e9i45Ta1jYknFLFghfkN
yalTwZ60pvDI/TTdf5gW+wh7uAOZ5gFTuOUV7I9o1HgoTeykKQOCWseQ/uPA9b2cN+xNvBSG0Yf9
qnS6kenvbpeVS7jLtf8HAxIc8ZQbvUw5Z7pfXZSUFVIZ6idpySFXC8qry6AcminosUlTzc0fA7mp
VhfpS7jwAUnlF2SiqMe2BUyblUzuC6xWJjdGbXGpet0Ot/rXYBeUuW7tWwzMU6Slw7i+TlbqqtnB
1EY6ZrGildUE8kmLic+ysMhy/pVqIyThIQsQ6cwVJ4OvUzfYXmupf53Z+0VyMod+B9m2oUyHL4yY
w1wtYHyoWaGahSen6jP9ToavZjLX8bqM7jso1riHpXoI1D+P2XhGmGYYZDbPALU8e+139MpQhURJ
GeP20HWVDxxkCZdAnVzlsRjrlTUOrb2T7LqpNKh9InWwk4w76OipWzlNpAJ7XhLvt6C0twkKc6fA
sbf+nlZKgkyNgVlZ7LEbnlv9860p0tbSzDxIjPrCabmNirT1rXn1d41CUOs5eRQkNYvcfYbamr66
z7Y9NK9a5nTPcVvtSzNuXsnDx1hne1+uY6q9fBFT5c9gcEY/4ZhSEyFxxcwmMEAnjCOrpGW0HMm4
KPrQ72W0TFyefc7E0mEZzQ1MgMLQ7+5kFDbJK/KJPQJjDC4S9PLFYqPwjnOtDO+iXFKDjboGuc3I
T7bX5iLM9a7RtYw4pfk+UkYaKFD+0vfOP4W8biNS+JWr/eeFZGQmy7m+emYpMcx7XK1N/bunuk+T
bRuPVe2WG2NCV1KacJLMx6yx3EOMEs3KWJoyoKZqB7f/hzRuoVihvgJfdU7SNc4W5ok2HjMWGb4D
0F7/bA+uf9atEgFFIx6AR5AEg5g+YoS89KH6eVSt8ifqL2sB8qhKrpzZ3CH+sgB40hnxTqdnc4dE
j/GW2+NfpaUZD63alp+XSUPVNmt7bMsXq1Q3vjsW3yuwymsNYbdl8QAsjwrxTmdP+kmN3XCFbY+7
KHAQMtkdOVPcXPD/bZ5h6rCrRJQyglm+LaqhP/QThvMNAkldWKZvda/E5zi2w430y/QEBk3uxDri
zc2iuByOATLUFnJr2N4iZuak86vv2fZ9X+mnWC00TgD7+YOWHLQogd4u6dvfoz6oshe0epPDvIxK
cGCNDUuPkRYv5DCOoTi9KvUA/5+Taw9DYbP0fIwZAEpv+1TBiSRTxkeSNSklEF8DHg15hH09rK9k
jr90oTo+upWf+asadHps6PFF+qyK0gXwl3NPXm7r+IbKAuafKuO1WGai8sni9njrj3liXCBKYgRM
GfLW7/jdZgJLNGPJHnTIdWWJmezagN17mo8V6i/qvGoWSMt/RCw2ik8+Pha3CM1ECVxPQw1h36y6
9DXaB7+JoUL4TPzC36JtpF/ZpTd2qBUHP9SonY5CIpV+KvcTsJg8vI/N4mfU6/N3Nq4QqMqqeDSC
XrkLYsVZU8eav/vDcByTckR/GYMXw0i9XW059VdXH1cSoITYWZdRHZ5JtajPWhA/dLJnA2kDQruq
uhfNr76LVAFk9oYlvpI9lTFlMN9Ei65dNAwG5TlxQv2bbgbetuxH74iU+f7qY58a1M8pOw1rJCfS
r1kHhF+UmckWmqXp/W3V2Zc+M5svTYuAREZ25wmJjQRMmwXLXe/sc6xiF9N5nn1VeC7HBI3XYkZ7
kZLzSz7q9UaxEnsXLvtRE2mxx0oV1ebqksZDu+0s6wCHuQvX3ujPFwcZESiKcP+g2/xn02313cBr
5nMCWBRBYn/eA4BJvuVISSWYcJMeTVlao/kp3dyMIXWfb39EL/coFdYXBQLqesjqB9UK8T8f/c4D
2sFD/do2TfZimGH1hxsAIw6KrY4T3IN0NaMVXJYLZGqsrBJFV/fepGePweL2CWTtk9vxk021Jr92
JXrfH9wBhTh/zKlI8utMgE6gqrO86GNSgDjRKFtp3gakGaEAh0aWp+2GsgkfYhY3K2yLoB7rFAqM
DCiTNN0Kl2wl0ac7vCiMt8z8OZNtePVybWvbgdUgBhRpyL1DnxynBMgJ9jp7aVpq/96XL33+EhI1
6lYn17cZFufbdlB8uFfoC7iJZb5IH7KitdK4z9JTDy4P0oJdolWEj1rfh3dwweqTDdwMyYhy+mbZ
8amNh3DfmFT5XpsBBQldxfcVEMO0R8g2QgNWV9ezEfdfwzp5TLPA/HuMo7Ueev4Pf+zQ52pC81Ol
lOPWt2GaGI4ZrfOmxaPTLO9j1cZljNJEsgp8ozl7Tti/BK1pHYZKLdZ+CTJ6PQAfHUDbP6WZ3b9A
/TQ2nuXA+AthowwhOiHLpXy8xFeDDxfyRh6I7MDd4kYzrIUYIANXpsFkO9vAGfk18Q6/ZN64Rkmd
11aTQbqE+O6fP7Rr1aesYCd76ZODVXp4ZSXcIHrpP3izxeO0s8pTaM3fAiuZHp2+5IHrDtouJO10
kYhrWM2OJU5zF6tZ4gY70vexqeJZrAf92elRqV7uR7kN5faMTdYxiZ44JPD/uTXBnHXnrMkfJOLW
78aauopB9l7vbBkYTCs5T/rBi7QTefXgUumL/WS2qNOOIPAox+rdcCTPf5I+OSTL6H+FDNQK70Ck
s1SMKderxf2Vw6IhH3UHTm/Vd+FfEHS0XRnp5aKIE3xGdt7D34gEbYxY86d+WthBuf0aLi2qkemz
Cy1JxiReH3+YaGG/NOGgfHKm9CFH1/9BhpwGqYNcR51ZwlWTers95B6Af66latBY7UWUT0YnOwsP
buaUG2UkE/kuKDJPdYhyUo5hg4IXyyZW+2BTQTW+oPhvXA8IpuBvp7jZPT4U01EG/EY1Lrc4NwQ0
a1Tq6Rp7mxu0xb7NrbMUUNVSJQ3k+Dx4loqsM8b7OmtBZaiOwyPXBHZN9xi1+mXu+2IlzRlt5kPU
YTMgzXQErKmMeQ5II9PuLRtsjV+1xUrW9yxzkadJyQNONsTna/O2wP/Q/rA/uJ7CDcI1WLfOWEYl
d3Iw02hqVu5YUQhqWwTPpC1DM28kKp29a26r2DH3npZClsP17yx2W2EEYwm0T7yS5uDAA0S03Dn2
J3ceZ4y9E/M+zsvAWBU4qgBU4n0jnUHMSM1u/h5oRXG5mmaPpHbYA5W+g4mb8xQuUsLTUkuQs1hq
CdK+nkpvLfrA4PbH/TJHp1S3eWcqx2EIwoLnXY7J52uNcsje8Utvmy5NXJjTjT9l1XHiR/yKQXy+
1KnmizT7Bi860FLPpYsohNfgCbpMmuy6oq4bfpMgaPZooS8fECIKdyxAOu884EDYjlT5RW9Qjl1H
TW3BBOjeBFmnDFa56SO/O/SwzlB98d+bt9Gi1rsD4NBgnScVL4PJq+2DLOwi/Q5NFf3huqwbBi1Y
8wOs97KGe1/IOf3BqrtuJRP6ZTkoA0yNrcTg57Ss/sABBOtyTmpYZFWBTA2r74NPInflyIrR5an0
ME3n3K55kPUN1Vjcy3EK7DZWNiV7MTM39cElPwIewRA7c+of+C8UwdZR04CpfXRY+MsYhC4fId8i
/7uGQvt4/RCjIFvuWFiay9eUL3ybdf2iGIPysPzB77K8/h0SFfS2RQE2NK9/uUynNBYdPKt5Ss3u
GENE4oW9yOCJIp5I3uHHsEqgvN0V8Oz/0cdbAtncK5tIcYe1AZblEDmdQTa1VBAFi9IACpqhlMdm
wUXemvLPlXeOeR0VnOStKaO3YJtX6Jvru986r3LQ6Gh2vmVir2FYya4cZv8vcIys54ARQSSHP1Tb
ZnOPMm101Cs3PhbdUN3roYtXQWx6n4LWASqNe91R91Ow0DbMcTNx44tAR31bTXjCpclF0KIyKs15
wV4EDqO3YCtQnyBOYvvdWA8IttdPbBO/ya6nJVMBaCPIjvZQVl8H+0Qdj3cbCqDDRrpKvDdXhh3b
R11J3a3WOX2xh9+FCW5G2ZtN+8QcH+7gVONbIzeW3AXpsEGyNn6/DXC2cSk85fOH21gBBcymjGla
HWxDtYB7Dvo+CzdW5SSHZAILz2tcR1aL9QvSYfPAQ7PSQdOgloQgXndXm/oFtEO7i0DoX3czapQC
BSSXDsXUr/zDtR3nXXQPVpyELijLa59MhJt0jqbv2SJgIVIWk9G9TR2gUmkBqW6esqB6y8e4Ol/l
MJwaJNrS9BUtPSIOpwLYQWgGcHfrbjKlVFeCGPgTPADyCD0etzPmrTugQhrV1aENC1Dhfo0tSaYr
6rZHwe45aXz12YGwq7k93iFLayh5gimGjpJfAVxk3YZ1t+JJrRwDiiDPUW4698v1cqzoN84w4Oix
wTsBgFviqI9sDuCMaf0nOUCB3fWx6j1KyzEtfaXErnqSZjCp1tZsK38rzbyuutNszPyGvXD4pDdN
s4uHxjzpmMI9sP4N1mNIphtoWALGmT45AFjUt0WkDmtN0+KHJrZxW2GZORz7qHuTvltwoCjdfVbz
Nrds3ulD8gCsejxdJ5Ef0O4SbO8EVdSPo3kqLCW4ssYEHiTNK8iosT+ONv9udkuzRDN5nRtOeZf4
WjK/Us/Utijc8a5XfHIr6O4saka+sysXzaXboVsEmhIwNjsAZT3vLkYVtabEL6fmoNoX6/5Dj3TL
LLmmOsHX0QaKG5CZwQNliX+JQtu7YFGl42BSUReXEelMFYWgOkEKA1LY2SjnVuXnRHgbhcMGCJEC
7Kb3LrfryKipsnTljYwOGbEfLiWnld9Wq9AhQyxNmTuVzcFWjGZvTh6MOqdBFpI6gm222bGxbH9T
L0ZL/gB+Z0Bh4aSbLXu2aYyuz/rrAzxtuzX/UN29/PLloCbewM+iHHfX91jkBR2PV6q3UZi/vcvo
sw2yLqWpZWswufmhW0BKcoBUSfJnfkrzrn1OKqdAbF+Hn70EJFTs7qqudymJzuGxmizl2WrbZMkF
ZT8CRX+cwfe9WkUe7wuEs9Pcc/dK1DaXmH3wdkptExyGZS/KKf13u+lO1+e0HuOJnIXNzwYnFti7
XCNs1cWn3mgeupQf15Co1B5sBdt7B1WsKomxKlaxDk69Dnyo5UIhq1P3lFGQ2HeDrz7BxWvxbvWy
b4MRXWQH1aJhUZjkRSwdXBiYwa/q0DZbJQn425xsuri6NxwCc67vZuA5c1fvpjYzWBODFl8KJtcz
acrAH32lbytoX/EPdBuolNrnX365gsyjqEz7dtnbtYeSj/XN9HAblMto6qCenObvMsDYOFscj7vF
3XjuvXafTQM6uP/q74OR9aSEFH62yA1mn5w4iC5mn/bHmQw1S0JKLNInh4L94EXO0tgzsBwcvkrr
Q9wtRBmopiZqhTbKH5e5XcsKPGdj631B3o4Pvg380dSm1lh3jlJubgNqMERrM8nMDVUJHyRAhI46
PkJoXuioFuieeZIBOaiwFBDCl6N0WEugnPGEKc4VctnuZK/hafdrS2UDXWA/DlBgUdG5aXTI2f9b
qEOGkf17l/64zbtNIfUdrcsQTKpdlWuz4F4PGjRDFzpfQPL3yXSOsZKg+TpD1YssMz9rsf9dWtIf
6qq605H320ifHOYsbdfARCaArFxH+jJ4g3JpLPmCleMCUph2luW7J1gE9dkvKQXrM5sBtnXmvfhc
eYB5sBRJhp0lI6Tto7tZVwGsnjsLu5MqvjdLUgBXfHGu/j2OHavZhWWf6voAA9pvr8hkzXfmQ6Zj
wiKjlHKLe91TrjPjhcMf9RctsoxNXxbuBr+u/t62rf4etcvh3ozNX45r5QfpMpf+6+ASlpbb0taC
a+RtYs8C56CO5Re5gubz30om+ZT+NnY2J5vbNZTuFesUVvTLHmo9KSUCIQaWxbmFXkje+Adt0sCA
FGpD+tVw14bxJAvJvjDXbICTF9ky+NyU0vJ7xV2ZWmDyv3jU22odoDkM2WUYvespdXw0tqT3etrE
ur5VvRpF41sUZcbmzNJzOhi9UaxvMPQu1/tdjq3C2sgAOdwG9BxzpbCsLm3YvfQafDspKw4tkFfh
rKqhfpVOu/VrleHdKZF27ZdioBQSf/dLV1uPKLyWQNpupdqeda8DVQc3sMy/v/VPPdUUoDrj9tYn
IToaNYB7lK+3fs8lQYRzicbvasHHojOvI5uWJ19tD5/krHbHS6k55tmcFWPrp+OMSmn6apJF/LmE
LmCfD6GDn1hnIJrvoWiQvZaFYUtoALJ6xy+j7F8x3IsrrbgTrJkg0uDT7Eensi//7jIVlgiCPJN+
S/WuUbeu3xNvILWlSybOKXYqYd2X22kEjrqalLE6jqp6f7NAAWg8XkRBTPq8xK6OnTVxN1Mnvs6S
UzlUVVQfR3+4rxdNsVt/gj3GGR7gRqn1VF35RR/ez+y6Nq1Rdh873WXEVczwEPXpz2s0QjuLi/Ii
zOW38LmJ8IAQ3YdRiqCoTFgOrZd+0VgGH279sZ/1u3LJCoxdUFzmtgTdpBTrqSG9vpE+L4kX00+g
CuvGqiJUAQi8dmY1L5xVMSFqqjIp0PM02cu4HIYApDvEG/TU4eVebgPvs83KO+SDD/UmWCdRkFzI
NyeXsg9HKr+/27GLyRgEiWLVemVykYHRCmEoyGnf5YucFgyt68R6CZryJG83+vIrQrrg6Kdwgq6X
dOVUaZa/818fi+5DnRX1qacQfZ7UOTt3U5idpSln0scSBT2o/4rBO4P8udGCe+YC0WgQJ6e3K+iu
5iLvbuYUu2wEy+dBO6t9090XKRzHIUuTvxrgpW7jRz+t3LPR8FHLJ+okzZFEbr639UL/FDnpT4mw
c/9c6lnyBSlylGhYA0nOY1z0qpDFwaeLPbX+76a6NEFhvI96hvsebNh1f0QpVOc3HLl6vNVAnZ9c
xLD2ZV4OwPNSqmyREXxTB+diWaSko1ZZ2+iN/WgTbcQ/PC8/VRiWb6cu9e70qQIocL1eY9TlulcB
qrrpspuK0dAVqV3pY0NVoeOw7DTHJUapaF91eZfApgYlIH25xMgc0kdYpV/FVi3Kk+vUa0JlQ01S
X4EIVHb6svuJ/Iq90XI2oX+4TfzIfQ80kBs9qPr0g0X+e4jEqUWjX6I+AwZo9eZK+uQQs1vN2j4/
SyuadeinTWpv2xZa3Qim6q6LItYbRXvEDgZTl99dEiGDGJNklMWfM9Y8u8yzzM08kmdYmx3Kn6Y2
PpUL62ZsusUwAUwl1PFv0I/0deQE1WPV4qU5qAgf+F2DbUkUOesgjdyvpFAR2Qv8X6D1NkEy3eWz
UuPUDTE1LOrx0vUVCobCYo3R6orKvFl+dP/0SaAclEF/lbk3xut17vUyGUIoy5XVueRug122FhyG
IDaGpHrHf0ofOwaH1Tv8OdAcN0jHrSln6seoD8iOWxjad7fryGdEyUJSH/R560nRbATPf2THYrPb
4A/u1HCdkAQ8S+v2d4CynU9wmn9E5l2k68VrU/XRo5k3b1nsFm8J+fJjAGBmA8K2eLObUQGJm0OQ
Xpqd9X9IO6/ltpGtbV8RqpDDKTMpkqKiwwnK9tjIOePqvwcN29Boj3fN/+8TFLp7dYOiSAK91huq
cKWyL7mKpuVfeDgKKa9Z0gpNVqTwjMDYC60mZTCwjCjNR37DpXs3T36I7hY2467/HYUs0ZsopQvf
RJk1WeDAcYaP3AAvYJJ/rtVo3g+h/zSvpfbyLtdczIoKLXnOMGbd6Ikf7munSFAgc/1TkGQ2gHJG
26awHhxMGMWgN3XFdv1qW+Rw8uJ7Dcxin0Vpt29ggj9X+uit2km5fOh9NGdC5SNk9Xw7joV/zhQv
ADJW80aZ/fAF2sIcilQAiqFRqj8MrQ4MtKlcHtSmhzE7bONVMdW9YGsCpvYRzx1ifFrtFKXg7IeH
ziLOqu1DFvn+tu+cn2fj77NldDlDoqh76EG1b/9FXDaAguA2vHcTPVc/2H24pio0gGUE+y0jAbEO
0TP61CrJ44yTd4r9aPXtj7SrPpcSZmyq79rgKjz7lqP3jm82NFKsAQJ0C1knk+RipSeTTW+NOceq
bIHx3jfm01xkbtkhG3pToxoaVefGaaoX5IV2PNlj3Nnpzb7VS3VnA4/7NIGW6sLxngO0qS9m6VLs
mvrleOSuPhQFcNqsO2rYpjyMQ3pWs8J41exAPqPIPgkMa+Tdh6w7oGsKOnhqYvMJ60XKtL0IHoqO
Kq2JY4sY9fL+MW395iYGdXXX8I9/rdoMuyrbf0ZWWj7r7WBnPAm0x761uBGljnw2NX1sKJGD9h3L
UirqTQZ5afjLi/py68nyIStTdVdrsPliB0stCGDKKois5NlUjP6xSJOVGBTSONBgvhgeGVbRpTjg
DsvRYweue7s2r4qPCVs3u2yHz+BweZRwVeOO3Eh1X/UD2y3b9XYaRJPtTMDpY5LMJFOfFi0RQc/J
jZaS+299ERJjuxQhxNNbwRARaLRJt47aWMM+xwApNx3EPDd2eYahsGqwS8fGdJN1lfGsmYp01xlx
jimFYTynZTXekAs8iJYU0IX5dBY045PokZPwWcYJFNA4Q6qCWIpl+tlJrKW0pCNLfAN3oimuVPsB
dCes7KgohqkpbwfKxYtJU4SnZ8KGC+xclsTjDrpbeQZGZSOcNqkD4Z071Yun8d4uUQmfOkVQKMGR
2clTW3SqTfgzZp6zRKaxSaJnjPZ460V3cau2NRVvTkePzyOgQOWotnl40KWUphgRByc1dOeg6Kp1
kCnO+0Uz3sHxwGBcnEJJhtmntPhoh0l5fD/8JnI+7QJL4vY4DKu57XbaeIdWwyCtxalbYH+Bidcx
NX7bXmpdmvmbLC4Bu1UqinpTyYsqa+7PRpqiLQ5zpDgtW4hrejWGK0G0EX1ontrVDumCX4QIDxb3
jEFrpHA82EP0WSDF3gmHqJU8iMEZW7aM/h5Y4GfLoJ/YwyEO08+zlaRYWMQ5koqpS1LzOUDNCnwQ
j/1yg/4n+TMp2tpVzHenai5ar+j3cu0Z9zDVUpJP+XWOUK3I22H5PqyXEFsp9PtlKdQO1sAsNsaY
sKXv1eCkk2NYOYPUPludFd/CbDyKQdHV9NnWdszqoQjH9tnxTGRiHIhVYnDokn6boV+wa3q5u7Yq
xDPdnOTDnMjfilI3/qnZFegryYTpzIjPXh9A+1l7fWrdC5eV1gEW0+WDg1AY+mDCfsVzcnQWVUc9
zCFiYOUkTXf6aQMxWL5ybDEzFqpjYURCPfMiey2amhn1mzDzynlUbuOba3bKQxZI6oOeT9wb65e+
s+sj8jBJMeqtj8zRpO8smu1YDxjxQQztIPujs40UtJ9uhRT0HDpAfwGIP3y0faQ6NcVwyUUS9m7F
KQwPpOHjIiydK4gAaaHJ9w2V9aSTiotuaMYTtl4RJGuqR4Jm0TYIY6ISMw96E5vCtLvXvMnLiwgQ
8WAAAdBOtAwkDPSrM3YXJJmNJ9GlDCROHMVfVRlL+xPOgu/2cINKqKOph4qOOyExxEGXFevYRMH3
pUucoXe0qfTGvYiWWCPnSmvDmtgX02piAPc962hU0l+iS4T9nq4NJObnCyOKnCl5OcOYEX4y0S+E
EyoAyTMOeUEzy3lUnAf1wxtk8gJwjiaoM4I2KOi7ZbKf5y5Y5yihAJvzwQAiRdY3Ss+BMip3We6g
SBJPaWHFuYumLjEuvECdbAQHL9oMynaxM8qv3DKUu7lY5trl87tmo0EinUeLLn1uNCs6xr2mPlQN
LJx8AsOL2mJe8OmqrOBvzRLejig1imAxKkqN5RQs5qJG6D7KChbIgNsAWFBQQ7UhCD5PKRSYF6F+
kateGTaDWac8HXsFO3hGJMTuh9U8J6ncNSq4iki7zHMSnqzWflIiAnzMg+xJZJCitoGgE0fhbuZV
L22RixIx4iw1h3LNriv4GSjaYqIYXjJX0KgBvInUkRmTnc1tikGz/JCQI3Jlwz67ip2eEIvaRUKw
qHPkx4nSe9CELJFu4K42z0OL7Qhw7yRSOyKZE1e1Bj8ybw5LuqcI+599vhGy7VTM6dPV+M1B0qd2
9Xu8UUzayxrv2zPPMUFEzPQdbZcbPCDltf3qNvjMioNPNvwqSbZ1HVT/vtKV8oQ1HTqoCfC364DR
ytZWyE+LYNEnzqqM5GrQ75fp4mxet0K8ha1iuYsKkoogVriYuDTqZK+t09wnnazjMVnluYZRneHl
JPzi7I7/VnYnzpZD4Tr+z+F3MaVZMuK1SnRqJ5HFaYUlRAswSVOr+CzuTcsNqqmtJ1n2suMbZ2Qx
Og1oJHGOP0HWE3D79wDOcL9mLEtJgCLEDHFfRHcgO5QqwMEuU1xcyaMA3+UmfhkLNKLIo12tBi3+
MZbVR6zo1krrKxjDpccpQ/ssIouK/GA0Jg+iBRLnQ9Ln5TwPQxF0wpGRuRODGEB1KOug2ShWbQzf
2tgtogJiVCoQsHcmXJRoqjrq0JGO4m4mXlBQIHilluwOp6Z4ueWI6rJvj2g+BekZvhNII+TYwrvG
1aAaJO74q8Ou+q8utMLdmyDFlcO7uT1HOi533DVWaCE5LrlYW2qqn4u61896jDFfQBEnm1qKpPBn
gZ/+dSpiVPD36EbXwVY0l8lDlQftaul0wmIN2MC7E13z6BItyUD9JEfh47+3BpKUDvZrZ9+SW8Tj
3HY+W/r0qoTPZMUYRYcpXm9/DBST9faOAh8ORtNKHUIjx0GqBtT6G4SlDOPok+QfkIWI8GUwzG4+
/B51FW5j1KgYCEUgSNA7GOlnfiC0aodYaAWrJfOfbPOrmoXKg4Dn5kqT7mSYmxsxJg5O/k2eAkQD
bdifASLeU9oX0yfbW28mjvhq+atrvFg2epPgCze9HaBsET1e3goRaE9/mTgbVXulom9wWvrnGUtb
6bxN6SXRY2faynBwhrY41un40EoT902rrvFQJh/jBGfAQPGcs2V59dmus3KbjXhZ5giRtWjjrDV8
xy+5bRiP7WA+IeBsfaLU6oGJGe1jB9//AwZVq2ocrU9J1vT7hEoJuAPCTHB1TorZTZMoygmONCb1
U1iQKZ8zA/VJ9G5JZKooHYl4qJwhSotRd8E+ZzMYYMBbN7ibqTVvTpve8de5hFiO6JyhdeCbw7eh
cy8PQP026mTpoOkYCXbwEHbaVDSX5PqHLavuveKX1iM5oovtNOVDZaF2evHswIVJk5jnMQHdANwL
hvzQh09VkNorzZGzLcaIY3qS8RbezeiE1h2ofvXaB1ldDRArP4RWFKJUhJstCVftg1YX9q4BqUrq
mqbXad3KVHAH6kKDkho39+0QahPvnpSu39hYT4UIgWEvZ2Pk7q2inPdrcEgvIOi1qoqy5HK6t20b
Lbx3rNg7hJRuTopvG3fg96K9C1Z8YpmUG8Q3rRcEOmoUl00JblhqbCBGGzyLtGRPC4XsFxIuOIKJ
U3EIK7Vgj+QGm6VPzAksR1sVhd2sXYyib12kqNeWX6IFLSvOOtn1Nx0ekuztf8FoW6VQrx0i1aJr
gcxKQxi8iUUbWD8W4A8OQn/Oy3BMdvzhvAjWDcGkbKc3uOwMSM3jWt+a8kaMB4ULJNK3frzTuBPN
eAyTbTKUOLAucBAB/nBQ1FuD8W62oikOc8zQ+NkEDfxSm5XeksgBTOKb6tqd4BtxAVg6ZA8tBErF
If0Qp658WzoMoCtD0UpkNJBDFYqnCDyMa9+Vh3mePmmiAnQ0d6rfNnBqaIq+RI+Lu8iSnkSXmArf
8HOih8gSJR6ocd+WXjtk6Hfj0FQ70WxUcNZFiwKDaNqV8qIlbnATLecRwWX9NXKL5pYozVNpNNJr
WPXOSayHWApqZT6i+lH3MFat/G06yTJvPun/o+e/xHhdVX8MyKGNtocGf1i8mgAAtxp0+XNsdOnZ
jgLwYYCxXirb/9Y5yPhrcJdRAi++Nill8VFzPWyNWuiE3qge3KpBATiTqrWONvOXnE+2X0TN96B0
P5d22ly1BtT1YLMJD201+eLC+MbcSTPuJZNdlBxYgEYwAvwie+aLC34ehasWPQp7Mt8p4/TLEOib
HijZB5Pq4sEAI7svUHv4pBs3sWApydZWH9PuiFp3/xL6kNumC+Wy5qF+UjZ4IBb9g+kAyXaQiHqO
vP5Ym5p58H2zWg1xz1a2akD7NJK+Ff9O8ZkQ/1023bs0bPTL/L+ePitG0DUI5fXqYekr/cjb6gNV
eFksV/5e3hhHCj1ucJz9h5ZaY9jB8rJHZS8qh0v/XGacRruBRKsY9Rr9HthVtqk8Ob8Msd9vwzjT
n60MOz9ZDb2/EjKM/CDpP8Yqvnm503zSVF1epzw8PVCrAPnMV+TUmHq0jjRFvdcNN1n5rW4/e6B7
tqEzJuekSIIzYjfS1pYt9TmzC6rARWF99zbIGCUvqJ1cnSlp6E7ZxLFGtyogubi165gcomsnyjyC
ojptS0Q2kxjKFLRMJE/UwqUs9P0k67OU5gbHjI51L8Naouy21NryMaeUtcSJkSVGNDGA/VXMWyp8
YiSlILcC8PCp62tvLcAXAoaR8BXaDHbq8x01YNelWY5fOMpzJxEj0BxFJIPRNKOb6OqDqroMJOVw
zLMwU+F+c+D24+EHkUd7SVeKa5rJafuXFErqZy1R2y2Wij5srEG7iUMOb/OiJum+REJu7hL9sTWc
Cp7wzsGkpi26TB0jZbwnkC6bpouBwonqvViSnzLMQ+Cheb1r2avc7rZkxOsLAlfJbZh0/bvBrXYt
udZ1E/TJbRn4e6wYlDXAgS7mLGsRprQpdEUpGs+ILE6cEfOvbFLP6SQ9R1ROavep37ZHreqLW2ST
dI9RHnyULeWp7UrnVDqVmq6swoHUUPWWu5Vr+depCJh7RcAcW5MMpUAathvRKYIK1y2NNVbg2TFG
9qX2I+B7SmG459x+glflXHBHcy69h1fuRpvEVQeFm35q5bhFlH3RHUat+CgCHYrTQDCmBfrSvvPK
OsB4b4qLhy7YGhpvkogZIVJy/0r7k2Sk8q6E0jo9pHSf0jZAGzRMvvXIYaEJniY3Cz0I/Eg98Rgz
RwjwnGkpbyNyMMErDRi8b7XBx8DSm0lR27lg3du92g6aDHRzo0c7XEHfzq6d4KPbGsOmcPrmKEYN
VTvy2SqemriRb40efsyyIPiIS5eyzy0b6raBEeNPQUYluOusyrsvCzU622Vvb3R2wl9asHZCkEmC
6sau2Ifnye/HVnjjlU0AXDe0rvzR+CqF3oemAwurTAxk2YjejdVSbV3/2zy8ObqdwrM4DoBWdvV1
7772Apv8XZ9dTTXJrqJfnP190EscH1jQFDINIJtjH+tp1jK1qxLl0PfxJytFiaZTcuTcQUc4EybC
10JsraYzRFNh5lW+s3k3IIKDLmv2WCFFq2XGssr0952j5PvSwweiVUgyx49jWedHFNSyTV662RHn
RkQyo2i896tU3Y9VHt7lQ1vfRXLe7Ht8wdE8RARX5i95kUMstu2h7b7kYXrBhmSSk30tMNfwVqUR
3eep7H3BmE5dmSDgn1sdfgvYZPbE5apVXeV+PlSyeo+v3LCR1EbfvBuIQIBDqSCfEkiOZkIum6Lt
cKt14PfmPq91tbONCisKp+q9JY/YFERSGRzElUTnoCXfwOPka8DTQNCkIGquLq+rTvXr3BW7NoIc
VZxvwsAbsWOhiSD8gFg0OnA8HscD8LAJTKOo7jeg4Cq/9VOry9jNLTc8rCS+aRFYJtElJiw3wlCP
P9heVOxF2t7X1B+BgtmwaJEA5LlYnC6H9+JaYVr9rNxZ9WM5yQAZWE9mcWB+SUyZrIdkdA+6bRv7
AXXVozk21hUAbMUe0C4/drX0gDuUi1W2qx89wFBp1bXfJLSzpw1Q8aw6GCC2mFCdZadVT9hLwTCJ
3fqBJDtqDIgmfvKSFFlAXfsR4gKA+PZjXPbqpRP2E22grN41q8JP946sJmQUEFQPSc8f6uknXfwu
h5MpZaXoL+IHfvlZX2LFwBKL2tOLaC39IjYK8JG0A7yXLoqLfBLqAPjSJP64tgpoVKJpKWNwrizv
u2gNsMCeYK8/1qE8XFo3bZ80Iwn3FvRwlOUZbM20fwy9ecyGC7UegXzupVgz7zEG2yz6uG5lwJgc
TGdNjV+O4YVMjn5lJJ+Kvqwfx/Z1MPz6Go0eYsO6GxxI2+JT7KuA5qa+ZcDkgWdVFuXPvno6K1It
OPg4fq+WYG4Wthv1ZwFdajLDxMXH+zwjnt7BmQSwqRo9/nO+O+OfBoGfIgGx5XkyXYmqu2RGEmzM
MVoNWWqhxPucA0x4MqjrPXsdNqbOGMp3IrTXIweygqRMdB91i1WssRX/FFNuXy1zbE+iJQ4AYJSD
a/JXLf/iQdo51eChIGBw9zi+ASSCQ4VFqwDmmlGLfoRy1kqbYIoCy6hYvRUeyVBaGHF046nQE3lt
Iwa5RxcC7yALReFEKfsbjO76Uc714FRbHt+qSKbpDPp97qKGEdQArhZgnPimjuJ7bNRVsaO60WFf
8vt7PT++iiEx01CQrI4MqIJT0Vgemx+9UXdnUSFGtrbchraezQXmMsqiO+i1kLKmenOZIX6luHdZ
bEYPlIA2DW5ooIKs2N0kqQ9k6Tc2dkHJxsNjn6nGRUBmSSz5+1bojPEoqymQueLJkkSQfZOz6tbj
k+iQYjlaN3aFzO007gYBzzdTuIq6E5T3qRA93Zas6VDUdorG5TaOeuOiDxn3LNElDjEezlO/aHj4
OM/QgdLh25R7w91yGNsc4lio9XdZ2WQF1EHaZlci2p1nJxEnupYZ4szpZSpJ+bWrtOCusfwCHCji
4w2IKSxhUv+jnyafAYd1vM8/6VO6VT72etJ98u2Jged60WNfDsOuVXzE5esmuKud9lAXur7C5Byx
oekQQ5q5Sq3l7sogV+YB0SdGM8Merg3OQwGezBvRVTsGmTEq8ftMd9ID1CAstoyqfMhcHafjjrr1
XDoR7ajMf7XDsktPom0VIKjWyRQv2tXEUir0FqeRyit2g0wJRTda91Nl54h5oscYxu3JoYLwua8m
XRLksm99Nir42GGoLOljcPv7pH5SfpwmJeT0Po/TJOcfJvWoc2OVENYok5IBL1VJvZKpWxc5/iey
mpK2D9lEIsLgXSAusSecDo0TA9g2veiw9HnAExEsKruN6BMLGFC0jq0Bq7uY9pOiT0kni1GLIkKF
hQJEWg7iTBy8RMOy0Sy4YyjyzwGl92TgDL+a5BQn5eFucnphrhgQIcsquZHEq1oH2Ln0vVslrzqE
RfIanv+vhZdFLK+zodGelx6xzvJai1KKjoE23t71Rx2b/zEPw2Mx/Ud1cwKlwHWZ/9+2279tamxm
uq5sriK2Ub8PWhc/AEpsTzkE2NXsl+maaNYFemvBncRv01T78qZJ/Xr2v+zgFO46vbI2i4EmVK4T
Qon5lc20/Mhe5qhlsXGcIRICPDEjMIpNhhTRjKwou5JUgaMcRiVAYypxlFWo1CpWsvVwXQ5jpw3X
zNoWThZcRagYE90jWKF9WEAWWeIDrA9VAOcsFzgJ+Jhp/jIsVuj9nVhu6RZnmVK+Xe7dxZYlQeXf
+E6Ep7myFNqOdZQC7fFddUrUogCDPsYiYKpuLeWpJtKlrec7yXopZy2jc7VqaYvSWDBFa40rbcWF
xKhVrhH9dm+S6X414045zbW2SX6UEvg30SVKeuIwddUVBkxzhQ4Bjbm5ALqhDUuWcku81LsfJct/
0Tt2p1T6rbtAyYKXqMTYWYMhcxSjVjgWWy8s9Z1o4sxO7adXjI0IVkYK2ZJVZmsx2kEgA4LFx9Wb
lmrLTgJ3YVBOplX4sfKUG5/F0LwYjirOyD1HtAq9ehSvKlZAs5Og/NDz6YLEU/h/6Vong9aYmnjY
Buf5FHsmTlEuPIsztCiDM2IgNXlsAJOZ8VXxNfMEnfjnQZuaxtgUKQBcOmVHMpF6tfOf7a70yv88
FaHzLLHAP7aXK4kYBWjKGtnnliTEr5dgiQuLtmUNMlaQ5aqWXO8cVdSsHb33z0szmPrycYggA6r9
rVU6e/8uhKJjXK3mGLGEmGP1WogbC9Yg09Jiihh8t7ToWwZEHJmir5Fma7ulPydZW82vMk/acWcr
CRqiIGlOIUaIJ3H2T83/pe/dyv99Kf9PLyOufDdaLS/wvy8TJR33k3+K+eOrcdQc1ukw3MSs+XLz
MtAA/nbpt2P/tNz7l/o2/s2YmDpf4U2vuPp8RVzEYPaKjv94Tf/+um+vLpYRU6uowc9gWXsZWfre
v6q3K/0P109iQA/v/0Fv2m8u++ZUvKx/bpfqyO+V5RZsSYP0lE8HcdYZRvK++U8hIm7Ck53E2R/n
LiFL3Lur/XGpfzH33VLLK12u9sfl3839F1f7f1/qj+9LI0kPCHQjej699X98tcvA//xqJdxUIpgK
f/tP/4s/+o/vKe5+ZMD+7XuyLLO8J/809//z/fjjUn+82j++H8urXN75Py79x5Bl4N3bvSxlokkW
RB6iLg22d/Zq4AHiOrB7XhtdhfcouHIF2CGd/oSOaRvo9lGWOFsRKPqW0a4N4TpMo8vAvAJIVkY0
A8TttAxizT8XFE0PpZ41Unu4SYw5jhVVuSm0Xr5IXtqfo8yTkJ+whk82Be46DdQXB4Nh4HOydt9O
Bycw7XMYWyjf0xKHABo7m/5k2KdeOKkqVZI5z/AGwGyR3ihztAgUU8hBUJXM8tOygCl13j1Szu/W
dbQRBbUYH1C3d7zXqlLMVdqNzV3Raf4rJeCCenJqnsO+8F9Ne/iGWjOeQlMrDRFzgHZ4L1rg4FEO
hFAkWrk2koFCM0is6sVPcucEqwx9gl1eFpPRFGJYpzenuuuV6roHPvSzt11ORSzpjwoxuRDBmABc
IeBwA51mVCY2tulKe/ejZzfaa4KZM3Wh/KmVI+9DX9v2yfdDfOBLDSEjl+211if1ToxWed+ug0hS
TmJU7YOXnoLazXRN8BcUNZWpHJoh8bpKQLd/gdj2DfEl5dGXQ1TU/WDyQki7L1barylNBPukxAPL
1fru3kLB9h4ThlPQpvqdI+dqsNUkpAWQmrkuETnCMNdK+SJ6TAJM5Jxb566uMUSd1snbSUeYVPcB
Sw/nQmLy1QUGgauU3D27CANJWfBskXnA5O5MssHa6Zie35uODnavRkdvJCFj+Zn5gtGZilhjl2AQ
SNM0SUcjEwWoaGoWvu3ugZ2rG6TljRfTwCYTgxb35yi6kvvRi1JIQQRrPTq6CSjcrQhOB7gySCgZ
P0eHsdiFbR/sRHA6Qh9QUGjZiWBd17UtKgbqPAoMtdkqTushCSuzsqzE2xgJkL0IzrLC2eiDrOzF
n6CR1MJPSfIOYuVYdaoN2+bqIObqGtjsrDW0gynh2mUUPhl/Xi6+TW16zsknfHBMXFtstpljGklP
jmRgkTh1+3p+CfWemu04hh+0rgoORlTEWzHqy1jNS6jPH8UoEnp/wbZxr3qWdxendq9y24cby1Zc
DMCl8rmBrHmwtQ7hnamZabVyTRP7JvVD+aw1ZfXcDsnaC7PoMSylVx2o2R00tXGvZ1G2bmu9x4mu
w5a8TbtT5JgplmPJN7QAo8camPg+mcDzsZrD2guGLtyB8UdnxTGUD22ENtKoJuVZNBtNx7aBW6I+
eei4Q/acwSXNLQDeeSVlz4YcoRiKCMIpjmBm8X1xd0XWm0D/tOsQlzpaRKr+oIHxPbYm4kqiz4di
/GDJXrsrPDS6RZ84ZAl6VHXkkBCa5oo4tSArT3E8RsiWpcSAWjr3VdvK58AJ/cnh7HHUOqQtFFgX
kXVSm4CPs2v2JJedjKOF2v+dOIihgK/u3Kzl5MtQYUvmA0wKRswTjbDwn4Bos/uzquY17jNKH5he
fs6a7BMySwj1DAYOPFVWb2tPH3ZUFgpYM6floEZVhX/11Fm71c8Rlzz1KmrQj+u1rLx67V+N30YX
XN0/9aWT7M0S5bQxcHUQoOrGR4ZHsdUzho/jLTT6TdCY8SEeqnJvZbX3wNbfWKtSrt+yWL6m8E43
PrjsfRubp1KvoNmCk1hrUTUeGjs7xXptPZilYT1IEXBmdSTvK/qUTEcKk5+cVeUP4YOiWPsQncFL
whvcd7F7RENSQg6PQ6l7xV6yvGSFioJ0sQyz3fVhU61AXdU1ettwVObTLKPKnLdttK1RBjk3E9tF
nIkYmxzxtpbTaN365JMUQA9pp98naSDfRA8phsnQxLdAwxEgBkpH7hEhRF1a9OmWElGeSzGvmCri
vf4txRbyutjemzW+YgGYl43oE4c0ddKbZr3gqx7d25Sxbqm2TjEJf7Yj/TlEDuFaxHX50k0wUANC
2kWqvPIFLT2Y3nCAkAxic+5mXvbgKGX2wLZjP4SSebGRNAALgJwiX7rHSQDyMbdGdWPlsrTxp2rg
mPfpMfLAYOh+0ExyvyughOXWLW1zbXted2fX4SkuevuhsZ0etoSvbt0qiD+1UvSxLqTuwR9K3kqE
S6mClslKkSQqRqk2oEg5fNE7t9kbgGUeqQH7urxpvdH8bkvmDfse5DeSqWJYasjYq3p/jG1SEHod
pk+iD2zXpVUL1BBz7oFxlKUHLSjGszxI+p6ySOj4YDkSQ7s1ZZZt0EYMXq2qq1Y41VUgd6pLa3Xa
qrTVjkLIYJ3FQa7wCFya4kzPrORAVvopLRpk0EVfa0yFP1PrN7FmWLsBV7I1hOrhPNh4fXuOiiOk
pcQf8WRaO5GUrhG0tQ5RYSoveI+Fm05DUMPTJePBjaU1JlHjqTWnd6jEDW5bSHGykprwZfCnLDXl
XbXs+x/GUH/RzEb9kHkOeLs6Dg7ItqQ7E8Cw2d9jhdrf+zx/HfW67jFU95VNlkfa2kS9/qIlpXsa
KgTrR/WMkC9iKHb+FMj6tpUqcAuD+VlvtfhsjGQqXQ/bISvL00sPSXHbtd34Qaqxc1D23ElUaZWm
mnOzNpHRmzdxDivWuRWGcsuk3gRHS8tzS2JC3VmBKNb3S99QWvnWUyplI2aJASUc5UOvoG659KGQ
l2+gPX7KZXbKOcCsFzeOv8dBo3w3nHI1Zk1F+bNzVlBR0scmQOS0d2S83lUycVkrQeGLHJxU0/RT
inln7oT6raUacrNj6/tgK+mnulG8raq33VEvW6oHec3PmZtB6G3Tx9oy9OeyscFWgX6zWru+1jxW
ILoNms7oAvjmUZ1txGjq4mbuj4W6l7o6vqhFb6xaoJuVjsSm2Z4Upa5uMQJCz2MGa9MMjB5skmUf
/K7wtjaIkE0v1+Z9j47kXh7DDJdix8SlDZJR3VcHpauyvVVkyYMPtRAxt9T7lnjmqUjb5kMUl+Ty
Er07ymkyPNodP48iQg6GB8PrnBfZrzF9gVR0CJTce0Ya+GvsIKtnJe1wxXI+3MZVE94pRmU+1LbF
0yYidl+Tqvvu6J312OIJw9MkIuSlbBZf0nxn4ZC2UnAyfNa64eI5nfJRMVJlM4yaceFTn90hnZTu
7DQAOO8jmedlWF3lWb9OKiv6mkLpmZQVqpsdosZh9eVdHtcZyfyw2eWtUj2avpYjNlVbnwbfvI2V
D1EgMS+KmYQ/RqP6CvNL/TBatrfpKP3cQhX/eauS5D2KbQhoBOg0+hRfpCaCzK4pwM+08opqef6j
1SZ5ehkJtcFApSpPnhS5NL8bkbG1LE35kjldscYxKnmQzTA8yIZVHPNMjbdN3kTr2uWDqjaGfpgY
SLegbLR1raQVVlI94AjAaTzyoVAbl5/4XwabwHNqPLDL8ti0rAbWEJJAaRR86R8iJMaeYT9ayB8E
CMIVdbZV0IK4V7PBRc0/s89eCs8x4T93SiHG84NbgDLtvBva1cDVFXZLIe7W90VkDDsnQD7ec81y
X7ild7HUPDlg8O7cOVkUHk3ft09FHvwwTWRj5F46T1hX1BRUhN/z4ihaol8cuiliCWt880sUae1+
6VrCfK9ttk7Uc5OtLOM5UdN1MSbdYzq18J78ovnqcOmMBiMrXy3XGjCwo2jag3xHOe/rqOrJFW+3
/IYHirdusirZi2YsNfktVsG3mjop9ilCdIlBKvpgBqXGBZQQF2CMESRKA6/dFENXr6JKs89d0HYv
rf7UN2H1AwLemhsSYJLgk5LZQoUL+QgqeLcxrL+mnQI2ytH+alDPtpIarevQuE+q4ZZ1vnPyuqsB
MX8th+ZjZnuYC1IXtNct5vIT7A28cjL1zqfcKoZ14o35Dq/T5mhowAuy3i5eVctB90IDmSuaTp+2
275iz+yrVr+yeKp4UCFZPNgQ61atYgzHpS8bo69Nb1mncXC7B9Ef6f6DYZYZ7Axu0uuutw7/x9h5
LcmpbFv7iYjAm1ugbLtqtVvSDSGzhPeepz8fWdpN7z46f/w3RDooCjKTzDnnGCODYfBOVKK9+wu6
3pzQ2gLi+bEdXjOIQc4TTIceCsctO/jkZRwyVNqD+SWwysK3o/abCI2E4UyBrElCRkLkxYEANQqr
KDxUkYYoPU1EuYi1RLbRPilOf1fLfXSjSURrSwFzL6uayTXUYby3qkL6EszmA2M6/1r2MP8id0O4
y5p1emcXsCot9VvJzGNWU8k0n5Y4/IKURXEbOf+WeZLcDIle3E5Gc1GSqr0rQsVC41QBq67IL3Lj
ZA992TxXJpQho11dlrH6Z7Bm5a40SuUO8KuxSySp8fowSh6DVPtS1bJyM645cUjmjP9nD2cRbmUj
Z4YU9xrHVWX92VBUBGmNEtxCZvE+kSS2DEZ8l46XBtn6H0plx26I8MdDEfT/9LFm7uein+gDmf42
Zy16irNzExhxsavr4Kzr6XRM2TnclIZhHdoOAbkpxRZg4T+qctvywyE/Op3zmJSl85sQn0E2gByG
I5gLwJU/J1tjZ00Y0JsJEtAb8DEdTH6HyBA4cZVA73/ohfkmNVB0QbXvFlUJVW6IXoiq9Mt3K5Af
WibIL7YTQC1l8IV1YfclxHOuQ28oF7C7JUbFlWliJ9lmS4jGjBKdJjc3YRngFo1r559FQxFX3Rdl
PPyWhnFXsP8MXan8rmcP4LSNG3EYp9i8QaeaiSipH6cRCvOlGyNPBV3yM801Pw1m9WtoVncmPPPs
vSC6B/MfHJbMNt8IgwGAPTTfzcpip64gmVv3s/ZlrpsfAEeDI2s55RiVrZsFQ/wLhYvRHeIq3Mdq
zPPs6+FpmppvWdwQREqk5VOwqBL8U0j/MtecwMQER7SmynuEWKsdcTFQiLXJRZNr+AHUaH7TckIU
Ha11vvZ186sj7udHngyP8WKBY6pz9V6Oka9x6li6H8wuh4ot+1WmnfFVi+OGzXbgnFN0BC5WFD3b
cBKj0Ke8NpGpPBDe9ypy9Vi3LD6yzq3UcvUoNg9bLFEsQ4Yat0Wyn3NWzfKMOlUeyc+VPtmuHDvd
TY94h98VgYFKTRnsixYIR4mQnQ/j17Rf3bSncnVxOr8mpJMfYb0MDM26L0PTcVNsWXunsFi0MFW3
D1uhsWaDqDd93KKVa0Lph/wYLHoAp1Cf7qHuHQhfk+vxG5Gj5ndiLq6JteS9qrQW47/byOlkfrdo
DB/N5KHZUNxP6hS5jLeS2BHTuuS1/nPsg/qrLCfRLlTb6SSkrADpmw1MZq4+RLrPX8DCoxEdhdD1
EJwipAkemgmAEOR90Y+IXWE5186L6Zg1sHc9P9Sx7bzlDoj7tol/YEDTPXS1hrsG5EbT+IJxWNAQ
i5RgIZa00bwtytdPxVtTFk8eHGlQ3A+x60SrnocaYqIZ5nY3raLldm7FdM0sO82pnF/UvC4uaWyg
tpvW30ULdrgr9D2yiVYEnljsQy0En4Fw0CWoVQXj5VIfosKZn4K6Qbp+pS2bUBVU87n8wUITkCjW
83Ep32YHA5djxdjdrLB6S9U88YOw0k+iVpf7V6nt2H7GWfKajY+iNFDr+j614RgO+pK4Dyg3upPT
EbUGirbwh1wDnLJyaALD0H8S1clCkFc6S3y4pEDKDtxo+UUcGk0/zEOi3ItcocbtHgnpYxYhB+YY
Jl0R8b1vaniUpKj7vhgq4WeaopyMKHCeq3R4gOy8+0702uQBbhnv7Dm0bpc5j/3Q7tKvVhnuRWCz
qoCxUggUQsVPsxhd0NP+d4vFoIuOcWmcAR++qFKs3oCd1PxSa6MfmfQGIGD8pumxtAOAap6gdyx2
TdwbbgN8ks1aYXgDMtZPJTSIjzO0sLrUGU+91bGk19rvWmkQEKg29S6XCkDO/Et31gD6VJlcsRaw
4esSIN82bfd1G50VGBLuF8dpXyszuiEkZXpkq9695vpDERb1i4WR84kRBqiCUlNNg4clmJ+qgqcQ
mtngq+FUIzov55XbKVJ5GOzauEGbuQD/iQQUaJQv4qA4UFW0CTRZrA2H1LOBavphPWV7c0EcU7Sp
R5u4Rhmer/W0cVb6y3qRaEC+HQ1LJBje8ViGTEDkYvchjwiMljgQVZecg9T5epXk6M0HqUxK4MgR
j1wy4rc4DZDKgLD1TZQVKprWn1KitijNj+2kEpxPaReuOkv/xEK1UWv0G8kZkwfCMQ1sl2myi0BS
7LWVtGAZk+hubUuERuJV6pjuDYH22NYsAhxiZSzA4la3PVEhySqmApZy0uQTnTd8ESkLy+415byn
/lYLY/KdJYbIEMosHS3XhJvwV15gtJOD1HyCtzs/zBUbuMrUUbxdIMWwlrj8sbYFca6zL1wVOiQg
MFqvE2OuaURc9+byAP3wyLwKq9FoQGOlrxXNf1eIM9RYfkiG5DWyOoKK4kR7ieEOO4hsm6vqC/sd
9VCXeNPBC/oL6tVniRjai9RFlVdWSvIr+9eoNP2nAXoCNXm2Hd0Sq+eYyLy9bWnya5AuX6QQuiYt
GF+Khemi7fQBXpe+3QW5/RLXslWBkIyQNJdkLb0riiS617KqfeDd9CepCb8NckBOFK2HkK3CKbbj
b6Ioj+rqGOmoC9AvGZhh9RO5gvguVWL9Ri3KHlvlZTT76S4WUFsgadMdmjfkiR45Q+Rr5gy2Q4Rw
FkRu2NIbELWe0rFB3DN5LOeZaMlhBYzEKiTQeuXUT5YSDwc1RCEoB7x/SdagOnsGXjRKcwFpAZM3
MEH1pVIHyx8LXTkIJbQZymJfttDlFlpnonZaG8tr42Zt3LaEyKvpFD84ZdBe2lA9TlYL0cnKeJpP
AVqwWfYYN9CZ0mNXzaraOotKop4Jx23xHIjabnSK89JWsGytpzoDXhwYar02GLSXfJCyfZe1GYod
vHWIF/P9EjbVrjQyF5VM5iunN27AWqKQuWbFHCZL4R4u7vEiivJwaP00sumk1so9UwINkpWkfZQH
3edjp95vTHprURhm2n1lOeMlDVNPNkGWYqopnifWao+JhvStiDrWsuBV6mz5Tl/jjnU6oF+1WnQQ
2cmM07M4VZpgnitA17oRCCKsxUt6K2s67MJbPte6xSceB/qDtXqriLW8AjACjbZsodXRJsl8Y2BA
ezEUJmE4kbFdaDkCqDg8K6uKfi3hb8UqpX8zwINaISER13XExGphc6fNcXiTWURiGW1UPeVlipN0
McNf7fi7ayt47/5zjp4v+Q5N7+ZObkrtFKePQ+A0j2zrKg9dmPZwnelFXnGIiOvWake3JpYly+Rr
7Zz7sm7GexGBKg447aBXauU/ZSK2VLQbibraL+vrEO2Ckq2lqrUGAwzfqSdJxIIWQVc+hzrxpyIV
v6e2WmnEK6EnMqZVsHTd2NsPlVE6rJ7C4UemWxgTWvU16cBPLX1csoQ2m5e+CTC502CyENKDIzB8
nNKxxDKELt5sxBqfvb1ooAfqDDNcIZ1163leZbVBgePg0E5oGebXjCjGN5EctVLHybS22pp2um67
SVxlB1EBTz6qfRm6mJVmIR4ifRHrVfGgeZ32jTYAS12fqygXRXFrfbk+epE1aCEq9VUS3Ak66yYA
1ZBq1q1YC8WOHp0DR3E8kVWttty1EBkcxSJIm9CQ1mcwoKLW7n/neqi8KLWzXObeeMozaTgVTgzy
OxthHQNVUGJtRzM4eE/lnYzjpdFuRLk4bM1ENk9SCJDaova2Cighs4MWL5kriHDDPhjucHC6V0FU
USY4cflWxvi/oToWZVuFHWFsM4mY97YyjLbyaUyS7yW8norjyp39oHdYV0QouohQFwHrMUC9M3qR
96JIVIpykRqBVkDfAwzkA/3z+xmiSa6WkeZureu1tbiWNhT7ZoWvCd7FKcjqswZd9EbpKMpToc8F
9xrx36DZiPskUBbj7i/4BZbDhEbrodfD6U3vl8PVLEnIuRfGqXFX9I1+b2k9Ue2Vgo6RFd4uRJG9
ytGSHJ0FYKA+OHsWSPJN3Jf2sZhH+UYawv+VYgttH//WLjTC2058q2eopqZHFt9w9pS3UgkfkliQ
WKtfIjDm4CQWJGZc6ccwUFpP1I6SBfucMz0gvmXDZca3guUkoPg1Kz4dQAh79phkxYdlKpLBa1tk
FrQsilcICuH/ErLLcLklt+InjFiW9pnD3CJqNafOLrGcH/Qq1B8MnGFXBtRZv4u6Vrn9Q4BKViLG
4VZUqhkU4DMcawcsBe2X3ukAV2VOBJsaWRicui9l+ohjr3kUJWnXrd9z2O1FnZTnENU6JlRzGarA
mf61xYdf7gZ13YTYeXgSoP/CXKS9Ehc9iFQcJFYawCTe6dpbGUewoMXDcy1rAMyN4a0Lau3NGleC
wUxLdmFPq6bpeiyKo1b/uH7SMa3LUBzEffB4LS407SGv1flbzTbVD3Knvll65K+jOrnIpXFT/+Fx
zVb+AmNxinsl6KVDbc3mPsEJ/M1GB3JEY9qcKm2fz7dXdcNkQB2mh9gsaXLj1gGh6pdJ4ryUOqxH
PTeAQvizIFZCKQpfiJ5cc2udyKlGp728txQkS1vuP3WqYuhIxEAiJBSYtNmcvClHSLPWTQQo+9K6
7xtIrVamcXEYWa3+aQGCE4lK+H/6Vr+2ECdt1xAnWBL0Pe/XmFNdu0wq3kMFuACAofQsJYry3MTt
sgukqdhjAFFgi5jrE6EhrSdqzWpK74cheIlS2sroIz4r1k5UieZdUz3Ig5U9XFsrcNNocDWf5cAL
o5WXCL1Ft7Om7GgJ+0JtAI1VerndGysAT1sP9cpmPUb2dMOCyhO5eqWwvqbWStEMO950A4j+T4u1
PK3j3o0LpHDnuLK9Oqpho5eR2hssAgZmu/kOrdxyZ4SFfJxH57mfM/lOFFmgFSbfiBIHqr3EYL6Z
ga7Uw2owqB5Rh5mBKlaynN+JAbDMpXTLCutR9H9RBOMb3KUqfp9t0PzlJNwi1zEkWjlIXu4Ceep2
aoFp1vt/nRAFS/tl+5Xtl99PstJyOLY1E9CQF9VZBwl6bs2hOousJqtIThdx6+FO0BFrnlggtnOx
M+l5voF62q6KYBLBUOuVwCvz3cgIdK1WG47qNKkWxsh4uZecf685TZ/zW3scTjJGuH2o5tz++kUX
X2/x8TdiJXfrvOFhv1dM49jfD0wYooWeQaAUm06y7/FtXaZpCvd0NsVbZLwazZxHF1Exa8YFldb4
Rpmd+L7M8bsPc3yx20Q6OTKEiLHG8nhay1q8+YqTO94AA49Xq21pn+FWwPeWl90+lOGT9RMtkO/y
FUISl8mNxSICKgetcI2QvbqfybV228rQ/oJWCwbE+MavJVPTrQ742DfDDP9xBYEPPgQLC25a34uD
hADlNdV16sEKwRiqsz15ILGb+7kwsKhEARCZuIIo0mI75wPeau67EM0cwEiQWA/S4kdTUz+pbY3M
cyBXL5KqJV6o681babATZKHb3aVZHHlRhzBDQtgboR89HVmfkXy3offEcIQzKfg2Ixjkj7pSvUoV
agp1+zMwguWidbp8sCHK2BPSZrv2ovd3qWM9pSYA4naqqkOBicgv2tSLwnIGM8khzZVpL8eInosy
hKemL3kwPWdlIuOTQma1BogbSwmxhnLXtA+s7aswsYod8g/9Lral1K8ljd1mECfXQ9Q4+8kagts5
QPvccNDnkmFRP4tDRgAxfJ15eReC+/PlPp9g4jGc1xpTiKukTX6nhkXwmij5AaLVEGQjU3DgRL5o
FepYVgbQjq5WIv4YKlN5Gsq5vNbqAHZQYUomlg9co0kV27XGqXZzNVM9S8mLcwhZ/Rm+qT+prUxU
JOUKzhbVlkooHTFMNBcH0XI7cSvbmogU1PoFIYnWvOvV4dusTSamtpirlLX530m8UNyKHRNdu6zR
0yIvmoqUKJPmDqDvC5Dj7qA6cXV26mk4mV31rAWOut9uP06jyWtmeKm6kiDESbrR1VXii/CF87gG
+mtrKLi5GL9KxawI3ogM1zFCyWOy6NYZozvXrY2Rb8snrQklRVHkp5FQB8y8KAg2Mj5sAQ8QFx0X
NWn/UdZL44nDa9wRg3KulPm+xaNPeGm9a/Soh3StT45WwrouKYn98IylADNghhXIX6QFiusbEY9O
PGJxuDYKOpVXck2LYtF+a8q+0DxOEqph6VDkx3aNU54VI8+P4gGWTK0dsEpewNjj9EXUdH3scEQU
qFoVWn2Ztbsx7vERrOXb4xcvU5RdX9FWvdVsZSK1HcR72bKf2vWxzDvvIjM46tAyoGGBO58XvDWT
RK8Q+Z6oovl60xmRn7OHZ6eGlSYbiGHljrfDdu+iLOx7+8+JIi+ezNZapD6d8in74Y9v5ylDw80j
R8jONZ2eE12zl53oAZ2lZos3gOv3odXACtUZU7YTrwtjd3HeXvSWFWXbG92yklQRkLa9cFHz+TzH
dvyiAjIVh2pJXI1cybhYuxL6Dw4NPjr6cy61iycKmIm6P0k9J7QZZZbnecAsOJVng7n73OC+p3Ou
SXFAebb+mM9jKKH7DjpS8X62x/VhmF+T16dbNOZucIKdpf6cbRb7Q8hXez0k6/PQ1t/5W/ZvZeIM
USFO27KiDIvYn0vJI85hWRp/D6lzex2pYkyKQ79OBCJlCdCOyIuB/Lc2fyuDSoLXstV8/gVRIy57
/YU5JzawqROPSDusQOvf3t6pGMTixX4q27Ii9em0v5X9n5faLv/ptMixakw24eDG6xwZy2hO/kmu
+WHtQWLO/FBTsanO4Lagas5zkuJUkb9eRFzp/fSZcAvU3N4LRUod6uXQ9tlRXLyGMdRftJ0E3eV1
PIthKqau7aPwqWwbyVu7v5WVyorcEF1RNNwuI8q27HYZ0aW3rEhdR/xW+Omntsv87ZcGRYUxMHzJ
tA425vVrep39PifFuR8Kr1/iz6WiwYdWIrk1iuJ6WK4T+Sjm2A+/JVp9viorr+I0BD+3ScNYg8K2
bLpOLGJ2EWUiK1L/v+3EueK0VM/8JVHb43Va3W79Oq2L+/tfSfE+YjGTi2RIqBMBPN+3ByE+NaJv
9wrKP9oA+F0OQzqzmMIyHGrdjZgkRD4nbHENoHyf4mqURvruZZtaxbX+Ot2uH+ptoIkmn9ptY0xU
JKEj4d+e5etH/tM4/nRukEtYseTz9ebN4udcyeVpXbwvHuQhMNqNOC7UJdvrGFpIo2L/n8Xah+VB
JBYY4ka2g7hrK0xQFdd2Js6NvXgY28wvsp/KVPEUiV4Ti7M2iuSdGLOFSNqERx91rF8HadK/zQS2
L55YbaEiJAH3W0e9aB44/fMYwaoat/aHNej17sV7bAdF+rPUzMQC9PpOxQJUJK+deXvTLbK8UtCb
R9FpIOvLfGkpZshD35+I+MfXVykKP+TfXyPxfFqzTKetM1372PuaV1xe/OzWW0VKlInav2VF2d8u
lamtDm2Kr697e3FzommXlv+ERMOyZ6j963Sr1ezwIBZwiOJlC5cOswt9yr/9uroTM5FIoRrxMVtG
eb4zc+V3qKn1Oe2xQhKZV58DGDWPQYyl4W6obdh3InwwirTAmTDUxw+fNFbFfN22r6T4NE5lki7e
WJaAXPEjuEQf/NwejEiJQ2sQ/a8V3b5VH/oE9P72jZYIZN4TqXgvGkqTofjo9rIPAk7NpdevckZU
4bEF6gQjF7HGCCXEsfmlbh2g5FN9EHPO0mQsZUoQ5LuBRyZ6rxjZjtHzMVpMk31+H36VYK1DgrPK
3b5tDV80UVq4/aFB5AN8PegNv99Nii+epDiwFoI7wzqJuxRv5jpVzQjkwppnP4myOokdFxPLxTTm
XxGomhPnfXox2Sjl+MR/iSGeldFOSYaOG3E8eVLPYpg0Tn9Me0xEyzLdsFDKscqpqG+WP/hipDvM
jbDJr697uz+JuOcdJBff0UN6IbhD2rVIRixehwzFKZEx16EJlrlQ2X6dHEfbGe1cn1no6Ts6wD/i
5j/s6q4L6w+l16Emlttb/x5bu15DJbAsvK/ZtqeoWCmeka47iuF1fWTr3lL0bXGRT3PQdXyLwk+n
VBJu26iCHpG9+IzYE5I3YmEaFPtShx0adSx8h4hLMcmD/nLz0e7381Q96oOOHYgoUWD7R2PMH3Gc
uQpcNnkY3JpJ6uVL92jmlzJ2rJ341RRKz9Xj6EKXvg8r9t30IDrLOriglXINo0K4Tz1KZcv2JNNP
etRo103qdRd7XVmIgSjG+bY4+FSmid2CaHNNfqoX2f97gXE9R3QD3Ld7OS2DQxuPe1Bk1nW79H+u
PkytgXe7aA/XiVbjMWb/NF1kHLa+Wpi6R8zQeBRFeNT5nog55ZoUpSIvUuJghhKNQhQsWD+Oe11d
IN9Az0dvjd02cVyXwaL3vi+51dJsTmkzlejTYv14t0OIbjIlZuj2SHuDmsk+DMBtFhWD8rqecRY5
OTKnYF40PCePpqPokQTAzEANVA+iieCgKNleDD/xxvG0ueoQ20fR9bpluDYQv51hdPOLslmuS0Vx
Z59+929lUe+srtn4thv4MnvVZMp7orgertNZMw57uCsv4rbF1cw2LA9598ecIq5oTa2MCSn6pkaF
suwsacGbnx0WeJJF/YcvvLjv64fyOnrEV+06nMQ/NJQ2Pi9PZqP7XSOVx83ykQ+a6veLUrgfFsSy
igJmpevFtVt/6IIfkuLm9bQo/bDTetNtYYE7lrnFR4KYg32W0AvFN17sf1sVm5qENzus4j24y+6U
DE/1EpuHrNX3WmGxNhW9yWqzCOBNB3V69yNoVg2SulZhm1931mJEiB9GpnLB8UMw3tb9RMf63EXb
sf+Sl4GPPO1xaaIVefcfq9WHJ3h9ouvHX6TEU5QJ9HbbqUM/933a0vty9ss6Ztp7XykQjXQe9PyN
mR5bEAxr65LIKMz4OBFQgH4ks7DYg16TYqE36ZGJu2G9xofkElQYCeogRsgvPuowWvqitejBUVjz
aEW+g0R+Rb1dlzji9z5MOtuob1ju+fkUqteHJB5NG8WdXxUq9NZiV29gSJjr9DSAlls8PVGnvYoD
WwxXLe+eDD0hEOb67R8xIaBN8e3DkmsmfG2X9rB/YXOeTc/BEYypV215GCaKYOs//POo+u/d0sCQ
K9agoluKx8xdnSO491dFAac/bM/fUXAkJev3biu7rmW79X9BjqhebSCFUv8y4PPeZdjZTkX+ILqE
6A2SMy8M69EbF0BCR/RbiAZiRhK/bE5WvIssmB4/jBqRvB5Kw83U2jrma4/BIufsatRvThX0xesC
Vmrkg6YABppmzO7IzuvXvb9h5aApI5lV2TrJidchUmoDKyOE9e8z6fWmRN210yipvOxEUhSKg3hr
IqXhy/aCf+0utx6rvvTxgH9FJUm9bursWC8IV5OqkaBQPUB9a/yPzc7qO+nQWlWveiNUlOLJXFd2
Yj7SawLXjyJ5NVSKl39NTnYbng39Rxdk42nb66F4wEJMN2v30yZw7gJIWZcMFk1leQL/me/CbHYz
MyfsDpNSJP/Wo+cJh+dxPhjre4TahyAC0U/EtHV9xRZxuG560+ur+UGsAVc7arYeivWwQIK3i8Ps
VRSJg17fDKgBnETzIro4DrecravgaR2RZtcgNpG/yMv3IbqdmgcVCKifFPuh0h+GTiOyRcKtalnE
RrTK5CkmMBcWC2FWH3XiwaHdjFy9ofOYOPp2bLZ6V2oUtDOJJnzQbDN96BdNO8GzeglXJa44KZZD
IMW/CGYz/UIaJN+pYQMOCUzCmG+1uNrD8hnuVMPr9OZPtqpwZsFFpHlxaPjg8rNz0tvRUdM06WAG
cQ68FkdFudjaY181Fd/LGAfqmkVp5y1WjWavLrGLSGhwWebnRUMrryDu75JnhDvJTm6hxoP7bZBm
LkhgnrOPgSw+pfPvlrjpSzVU5sXo6CtS1vRAt2OYmu3YeW2BsPpE3crMcJJ71QOtw4AuNYNDlUKg
mN18i071TcHmoZUhV1FhAYglWSdOwbi3k8XhRv3YmaLd0mtHKWySb5X+tmiRfED21/TTUfqipCEc
cRK4Ga31i6LS3szo6wByqF3XwygoIRWwOjWRtcXx/7sd8wP0l2C9h+a3hqyc5CUKS1siLX0CPhcf
SrPQq7Ok9pd5r6Tqcpbt5DXuJ0BNOZJI8LnLbpOU497U9eR2UFCuXjV9CslkrJbmfRGGbjUzOfam
DZm/kXQHBWlEP0sqDeHisDgVi/LM/WjnibCCsxPgemT8lcEAAjMXR0LhJHBBhoPAWsPvCTCiOIwZ
gcn1og6euV5BXMYSre3u11KAVECyPXtxyu9TBTBndkbrJW7rV0PtwI92Sf7QjRMRktFi35vjXHh6
bLS77QN/3UZBgp/6C+gHr4dc1eqr4h4uN28MeQgo/96o6yvVVsKK0IoyX3y3ez1wvNzUZs/snek+
i5TAC6CL9O01K2vyBXRCRYiPepJytOBRPcTdFavzDpEf1WtTYFlAF3qiiStlrxZwSC7INtSHwsnc
zO4V9DLT/phXAxT08ZT6YZ+avrU0wEzl2EXBN7zfDj3Yq7NT5ASp8XZrHZ8Z+9MVc3Y3B4aCDA9c
boPUPCIEAY6vmTRkyjzYu2NPdYzI7Wzz0emL5AbvSuASlksktTSAR7DaFNv2Y9ApCeiOKYEO8b4b
iba9HmbdRC22vCSZaqC0Fb92Q4ZwdlcZbm3np9RKEQEILXRRUSghrF6K7u0q7B4Xveke26TZDQOk
dCKnFZNym4/aKa+a9DZdD5kFLX4zX5YSOI/uTMTihv8SG1I8Lkt6bEprOk+psvvXgFOUgDL7lKiD
dgMhfn2EbN+dprr0gARHCDAbfIPw3Oxnmw5lQ47h60E1uVK9GPdGMxxMK29PzVgSVMaH70aktkMV
xCCFtHRn9minjtPk2pBVXgJyXSDrfmMZJXy89nOJWBCRDNm9Y5SN19iw6xpL6hyVWm59KAiBNhp5
eI60wQsrW/qZls7ZRnl0hrKjk7vgJwT3KSEIDZiZcu70Q5IkB60sQekavf1PksZPSomGprSEA6p1
LU49C66BEQkLCJYr2e3qCCrxlQRfKirjiAYfriqY/LyuLEKcdTMEhHGFWqUpheesD72iWL41nRK4
WQa4IBqhLq31J91oqmfwsIDSHUCoFa8x781wZwWB5lZ9/20IStSMsvSb1CQ72ZxqKDhizAJpH/O3
ndsq6b/rcRnDmBGgLBPQl0wTn3tcmKephliYLlqe0lxtkSlyvkR59zD3c3fsAfl5IxIHt6DcvtQD
TmhJctwEP/+9qciSm/dExYLqXWkBmKexmsiegRBsl0qWl5oUxxqOzwZEbvdvp+SewoYPdBrhYklg
H7p1HdBCJYxrYYVIEARxtGsgcA7xLrDiIeapd0hCprLmV2HkOgmUn0pvARpaOyNxoL2rQtrrEXrv
uEsdfqnVfj44ede4Zkksi4oWblpYBk5xHp9S5C/E1OdQy6N8Z/hdnnaoQk2PmFon3TLvWj2AqbAF
0AOnduyqqjF5hk7wWZvfWVpSvUZS91MBznYTkNdfWP5yr2jw1fzdOmAyazoJ7tlWGokSBysVqmGw
SwsXt4BbSLqxE1rQi/YfjegBpGKvTjAoNK03pDq7wLTy+3HAYJqXTNlpaXm9BOxbAhAwZLXq6rJi
XJTQfHMc3ThLbW1cUBv/PchJu7dMHV3D1NPqWD82OdaEJP41wsiMPEb+ZtZjczTmS67byl5HgcTD
/cUwJeLZBXGknSt1Ub1OvmRV1XlMh/Zt1is/4mGGDaJPCF4L2mxXNmXyYi4B+w3c/9gxFBxiilbd
Kib61ZlinwhjxWahzeHZAo11KytSjYQ8TMfKAFxpAdaSYxZSlS/zSmfT9839VNbKl2IKmzOhub9T
CCJKw5uAXx16U7pX8u91Y8ovEOvOpygva99UpPGQKhgfjW4w76z1UOj9Y9PXN2UQqae2iUB1pOpM
TJ/8o6pCCxiPou36Amc7pJ2u3KQ4ygmSuzFaaCAMKSF0s4m9Gs17L9MgatXKwvEYyyByDfN7ZJg/
yiDM9qlTKDtHsce9lnTHxaxKzxj0CCzeOBHs0dW+nU/OKW+qQ9uwKmsA8bETO0rQut+yWA28RJ0v
mTl1KGKnPXrhirOTExhSgFl3txYj8VhL5ks31PWjGUmYhSbVz4DZ7KQRda+lU99SxFv5ss3ETupE
umlN2u7oB8157Mz0GBbaTsUyKoWGunMy9amchuVGRRTKzYxJfsxC/KxBqd4WDQIPxiKN9DBE77Jq
jM6W+gs6Yum+M7KAfaMM90YqT3wFhjdgs2B6Y/tMaDkaCO+HxK6WhqUnhbMDZxLXAVS+PBfxazDO
g6u1ibzPg1C7NWZUWdt5zD07vZOj1rksw2OlE5PbAnMguBarDaIT/lDzhpZJ6/csKbJi7iC019BI
Q1t4D/QKn52B6tQQ2U82a9dSwiAat9DLqNpLNiDY3g+jfVplL33iCSQ6cXYqNfleaqzGz2qpcg2U
cng74TGWvalh2C0IoPlKpd0YcmTsCOvxwPcj+9lY8aHE69W35QQ0Qfk9OqO+z/peOiMONftKbEMl
2q7TbKLmbu58I0DCa/UCTwl6934+oB8s18yIU9mc0AoB3YRGF6ujY4qSmJcZ5ZPSJrOfY5m1nPpH
oujQCAFScZ1quJPQC2u0AKywWb9luowTushum6q175C8s1G2Srt91MKNg24X4ZTyWBH3tKtDwtzm
ML+zpwaAdaOP1XketRejiQbuRJ+A+pvV/UKM8SmaLULojbx9UhSzeUpZ98r5/zB2ZruNY2m2fpVE
XDeryc35oLMuOGiyJdvyGHFDOGwH5815fPrzSVGnsqsaOGggQSQpSlZIFPfe/7/Wt0R2dz00Ml8D
z0388fXBsc6nc2QC+UlGSA1upvhx58yUqHimWS7rUdHaszEP7SPaJz10l5gZlYtJI9ZkvqlqhUwT
YiiaeYj23NH4wyjlL3p85WaYZvXUZRGifqcBT8XXF1xPvh7TtcCadRcxKC40QMkPeq+0e8es6fr2
BR+52fUAOJosCfq4/TlbEr727JYnqxlt1ZvVmCiMKjv/t2PX/7WLYj3oSXW47l2fxo+cjCZruSVW
i9bFOI1bjA7q2VL7+WwH1/+/bsy4g6M7Ubr761ijWW9DHGW3Lhquc5OqM/jR6fmvE6axj4OiBcD1
1zFr2HwSlY54fEQD76hqdBBu/gWIIT4jhIrPA6nYmxw/dvDXMb1tMK91CPekKFKUYK2znSKnO12f
sVb6emKutb3uXTd9N1FVXoTB9erEZ8txAmHL9H5swXEIS8/3Ao/LuYoK/ThYy91177rpTNi2Da6D
3XVXldlymlfe5OV8IZr4sR8wLZDAbG+vx3ATDHdYGLbM4i9ncNrSkKSEB7f6fUajle19Z5Bg9vs1
OAMB9hAYE1nf12OFVJpAlkoUNsOvWhnsM4ZQ++wO4xw6ZdoR9k7eDIr8mXwdJXm4npKWkHklA7av
9gKNOfrb204yzbVQup1FN9HMIf/Mu578ezNNF4i4jHZ1jOe6GvTHSZC3zCRg9O3L7myX6WOdbdXJ
0h9z5jOP6trGPlEYw/56wsQiap+tCuHdl/Ovp0BPySOXBW88G/vSEulZqV150BbwB0Xepufssqkv
0tLWKCsqVexeN07CCrVBVnmgIlbnxMqA0sBwP6pG5SMoNJ5qwlv8UhfMGFupPzGZm0JTIwH0+igf
kLu7WOv9yl31pzi3qmM11x/Xc4k4ms9Rk/x+LJ8+VT6WZU0aIr2t/Fb22a8cYgMG6TY5tJHd3dHi
Eo9zlpRhgpG1IPjEz5Z6eOzMKb9TbBb8l73rxq0uqZlRPf0+FsWGjoGVtUckyCNzLpteVBu839n9
72cRjhRyg17C64Mqsbz3DTnvf73k4ErLQ0+q7a/HSPVaDsmF7n99wvVYNGLwT3Bw/T7DoT0giakM
r7uzkdYPc4Tb7fIuJdGZd6WS7sTgZr4FPm8/aIb6WPdI4lWdhVnr5NojJS/tcXa5tka9f7geslKL
oPXVKrfXJ0SzNd6O+vyTSZH2eD1UZO7RqPlhXPccYVsImJQxvO6mFh+W2oxhU2W7RrTa0TW66WxM
M6SPWnxncJzO183qZCTDmL12GTD/cax2HX+ttPT+9xlL5dBXQGev0wvYZjYAumQgolrTouRLH49X
Ykq1qD8xZusvfABOoBgyPxmNCeIv0bQtNuz+QelJmat64f5YmmRvrGv9i+TqwyyV9Di52Ud0YTG7
TLNv7cvGauzIa3AV3+k6fZOmqbrHoc6+L7XCxxbrK1e5BMXRWIHipkkgsSafcu9aIkhaKB6zVjYb
VTFazzBLZee0vpzFqRk1YHJt6u7sx2EoQ1f5gU7RuCNusaVBi9F8trTqpTPcPb/NeGNHSuPZgB1G
qZ1tB0BF/9EVRDpNULqAQ9uUPxLnQY7AXwxXr0FDx+5OfZUdwuFYDRZCkx/5p29azUrvK+6Pay7O
CDyXAPOty9LRnY/m2mhhvpiQQtbMdxI9/zHmk7WZ2oxyQyVpv5p2SKqyRogjNdd+TowbHa+o3qZf
0yDUQ1zbH06X36yVm4ZiXXHQiKZ4ja2t6gjmdoRlVVSBfTdr1Be1sJVNkqU2Pd8yv+tT5RPHIzSZ
JoX0Z6OxTD74bYiXKprvjaF5NrRyeaq6QiFLsflZz6W6zy8hEKwnSdkkRXKv2T3IMtBoTEYH4WV5
nt1LLGNottXo3Z0OkWWBehiL8vdGIzi4UWa4Ymm9etfpdKG3kngM2oXpvD5NBlxDm/DXfJbZicyd
jBmiJUOt17rNDsho+mkD9/DVOrXuJJCMSwPYYtpWf+pLMr90i33OTTP+1MrsRZoO8VIl/C+sJXQe
jCa50Zo5OthjW+xaY65PoNorOihgOJmHxo9aaUo/RQD83bWVZ3us118a4Bn7knwko4K2M2wC0t0X
b8rq4tlpFiNY06TbQRLQPJOlAYGsTdceQA8yNYtVQknymkzBJBrvh3Hon/rI6p+Wi0XMKsfzda8Q
kiVpoq43191ZaHVYi3rYXHcnwsP2BQ4Bb+jl8JRblwEN/+hfr9ZIZZML27y/nq+ltkVErVnD6uNP
mUZebpIpm8Prrot/9IZ8DdaOl0eTlqHfNBfYRexdN+SMnRxjooR2OcT5PR4BAPXXXaufsOShaQ+u
u0ThrLcxFfx/vJpdGpcR7PrY9f2Ztf26WlIcr+89mqwsGGm+/z5jKVtW4e5CleLypyrGi1Nhyufr
Xj8ucZAYeeHFS5TcjSSr3SFayL0y6yVVB45dN9kYaYG2xEg+WksJFtz05Bqq8R3hwDD3IajeKaoi
D3Zj3P/b8etughPVHNflduwpEnjXY/HYM1NB2L65Pn+i94PG3s3CYWzc0zI36radqTt2us0FfT14
3ZAt540qP+y/DlEgdE8Vgnq/nzP79wtcH70+oGOM3xfF+EYq/Ult65GFlah0OuiJdeqT5Wlx1HX/
344teJQ2rGgBDlxOkaK1TlqX8BQbcYPNvPv29y6rE5KKyinZXYYfmkCd6SPraFh9XZ6jd9V4op5/
3blugP/wIEgSAuaWnobLdf/6kFiW8ibFkSRKYZ2My+b3SyEuLr1JaPb2enCAz4c/vRs3WVOsJ0i3
4oBbjYhT9q6HRCt28Wiu93Oy7LFYNnB2JuMZyz7zoEH9vUec35ZZX/TQJ67xnJvZplmt6nw9s9XK
cC3m9fdeujRBl67u770aJS5pVdXj9UySwL12bZfHNKrN50GwcDQG9/djRfspIhanq2s6N+CA6ue6
1DZ2MmsPxeRUzwpe7CHPurvrYyBIYZSRnX1si7rcGDntBsNpzxVZv6PppQKdom45aDuVvKMNQIO6
iO0gHevHbCXVrktW/YymnRVDpl5Kn0u7A1UhfXj/XP9cegWLu50YqassoxZ7ukPQkV5Xzd4dFoZA
XbXucSBpt+bcHfWLfzpfnPgwzbA7r7taVQmwMhaTNROZR0a44Ayoxoes6AQJ0tFtDsZsqyw/2qxN
P2Lmfz6csu7ehSzo4efPgRDa9ZYf0IvTwRSslEyGtbYOviwv5hYpb2r84tCWYINkj402mB9cH3sW
VebzaFBTiPHHJkWuvCLwx+dHVuk6DzKlprx42ckRjhF7IwmRrSPUr1xRjm6ktx+lm701VwzZQm5W
VxLXR2FV3xGM9UF4ydmMRQp1uMnRCGj5XaxH+tGtubAvh7LL5vp/jprpW4wgmRfh9IKqFD3i4PKU
uXO3pFmvT3PV349uU71n9BJxxJSapwNX8u1C6aHpaf2tEK0drLoNtNhuFlSDSkp1vn21LfeujLZW
mbcoYtikhErhTQoqqSiEbunST8bysVgwu1Q18eOFMWwGzanDknufH4/TtFNlbPu1lQnAIVW7aWdC
aycZJc9yzLWdJbDvW8uYE5bRbItySENL39f11D4BlmKMGYBWglh9uO71bvQyKHN/smyreF5SsFC4
kTBsX3ZzJRl8Q5uX/bxQgexj7p5Tob5G+ahv5VoOzwKYR9jplok2crIec5C6FDsuK+YWjfr4UKai
eBJznG5jeyxCq+g23/74z7//139+zP8n/qqAsy5xJbu//xf7H1W9cOvHSPqvu3/fflWn9/Kruz7r
n2f920lPVcl//99TjulHW3XVr/7fz7q8m3++Ln/9H+8ueO/f/2UHilPaLw/DV7ucv/gZ9Nf3wL/j
cub/9sE/vq6v8rTUX39++6AC3V9eLU4r+e0fD+0///ymqdr1g/r9OV1e/x8PXj6JP79th+Vdvv+P
J3y9d/2f3xTT+pupOabquJqm6cLRxLc/pq/rQ5b2N912DQfjgmM5GqS7b3+gvOmTP785fzNUw8W4
5timYyL44lkdplEe0v6m2aYKiNGA3uSatnC+/b9/+r98hX99pX/I4aL3kn335zewpea3P+rf3/Xl
H2damiY01RY60cuWpTqqweMf7+dUxpyv/UcLmNYWMYFYKhpEKK5hlZViB1TlZzWRP5uIgp5Wb22F
1gIdjTR4P1RaSjKDoWrJEK8DVKP2NBF1v3VKQRPZ5mWGfAcM/NWpcHkfgHz+onYfwX4rS16jAwUn
rmSePfP3j2UVd1Kfsm2p10BPq1+mkXA/KFf6nP10iAVpmAnZuRjEw6leb7jbj0SzoUy8dE4qg0Bd
B0iMJjdZVtA1uuV+8SkrCiMTKMi2M2J/VYbHhdJlIycBRJrEptaZ3gVE6YyapCeT4YYg46MZkdc4
mHEfxJfI41LnA7Dqrvb5sT4PKBFJ5KSC3i4nJRGnxPSVpD02lrhdlil0TDh7DdqAkZqDDmnTA992
QyG98OmyH5J+ZdnmtONGolftC8aa3L7gupy7TDQrDb+ppzo5oO4FBF9lqAi6qfhFnwrxxaXx1bGm
UrEqpl3/bJj296ZVHH+w+9d1We9b3Ps+xckfQFB/xG6Bp1LcFS7plVKvJmhyPQlIQxIqhcwDTeSo
W7blFCGgVBUWLFn1Y+45r1C7dBP3FjJ+a3zS6/a7YcVBphYhfBXXa6pm3q1ReWLFSN1aEV92ujx2
xS5Xq+91Gk0sorUqSKZy5yQq3sfJCagD0o/p7NfKppzYIn5uZjEc+EbDqRomGj12ulNsl84Bg7ma
4spUXZvgIfd7tZDLPkStSgRX6UtnyRBmFjTtBY43hksCSn855lrT4NY+YVvdImSaCRCdobD8zNPK
DshKon0mx5FsqZKoK8gUfZoF+tAeM03dkrFGHaPoXzTkTR5BfU+lk9FVhxFlw2HZJl1xq0yOdcHV
bXsBj8au3DywZbFV0ghqYf2k2mhGyd1CPiLRlzklFKAu073FLG/Xi58d9QV5BlVWaPDUUerXqTE/
QeNrQciMSHwbUU1Bme7HHFo+C44dFVHqyGP23ZTAxxNKpegUXd9BlxFAzOv9cmrzgCZ649PY9HGs
q2GjXZz/k77phdH5cWkQL5aUxo7WNFfY8N7kr3YfXzR769FeLw3n4bMvCvdmchTTy5hrmgtgx9V2
002yGhIOsVXfKy5E+SlbfEEsApek+ZgkMAxbdcoD0xi2IAAoG7GCWZAyLIZ4QtC+7PTWPmQdl+OM
ljro+igYliTdjYBMPbPTbH/TLx3ohnijxPSTVSVvNwxrzD91G+gRkjEcwE3vI3HQ9nJhkT5Cp8uU
Okwoiu9to/elKDVf7YQIWNANXlbLjh4/V2mcGMp2KYHkdevquc70qXWy341kAQe6Ob44YgS7jAIB
2QLFYOJdwU6ldh9E4qAh5u7Lu2ItQlzUSKlXlpau7O5yveu9guhJlM8JbYQ6eTM1TIhgTs0tuoyN
2o+mn7pIByuT/inAilCokCTNQj5Srd5F5RFJNFcjGhxI08Lx+l6G+hBn21oVvN/V2tCAnNB2oJdL
C5dyI4FWCAZKL25LltBVdcvXpoWRwazKcdZ3vrbiZpmL87BwjxomY4GDh5MpTSc/pzbh4cRxG5Jg
V1pK5Wo8tbW6n13b3bNKybyev+RPAz5xN5nPceEe1NjI95lxgiUyBqvUet/K1W7bcZXNKyy1fqQD
FskbLZ0zv+/tA+sbx0vc/AaCvU6k9PPgdngk0uQQN72DN7n/6UbpfUrFIVApmHsGMBcIGayyI2Hd
lmp5ebu96Q3cyGmFfYDbpgyTp/fxxOJyMWw8ZNDo/TIrT8ANXHB3CH/g10RmQb1KJJ7o+LWMvbGP
+LFvFednno/Q6RVx4xL2sBn0iRliSZ2dD8WFlejNtnO6GLDkUvs0yKKwosc0wQcEoFAGE9yHQBoF
IOyBsoiVlVu0VNxwc/Is+xnUjRET2YG9uznYrf5oKJD1qtGh2V0RLaHhhp/6OVThxW/MR3Bt5zUj
YFDpXdibA66EBOVN2w2LNxN7GlYKqzbHNbmNddw9SCzJJ4h/fdaAeTbfVG73NMMiinag40e50qKw
i1+VBfS1zNV72bOALZJx3lVmvW4SUHPQVKyiDNaKsow+RYgelXvq3uEIUlpt3OPK5721dOs7Gb+P
+VhGh3X4hI8DTMVKWUGO5qsDIYKYVbGFxn8ciipMYrRvKBbsbFbuoin9KQdVBnlnboqyrndiZR5q
azCQ0cwuITSwzWR26h7x5DuD4wBW6t7k9vwmCnju5vzLYAkaWRWzMfc9dRgkczqvjEhR7VWd9bJM
A30uIgHy1oCj96ikQEk1SmxEWB80HcQ494692j3jrko29mKuntLrHaYh4JCQV3ZN2Z/JS8+8OqNS
4s5U0JZhBF2SdPfKUqVhZ8a136CKIvGm3uSl3RNWmdJ1H3rkSHG0r9Ew+FbKVamMZMfIZNkOiZNv
o7ILrXnrIg7aoZWXQXvTM8pSPhudoB1PdFeB88+8XwI+1iQ6pDKbQm2ig3VJ1HXXMiDdtcaNtBlJ
N5HzHaSWs07e/KqTJFggw8/K9UyrHdG/I3+IqX3TOrGFffxk2c1OHfvbblTvoT4S1+OoZtgDo2zF
ETLGDdh7ILv2BrD0g5jN2xjQ9Sxnz8hkMBRj6/fDGBaW+gg38mmeuMW643YaO3BaTK8ILPEGo7jV
lvYJ2QpRv+BTs2Z4oAUjvaEgjBQ5H5j/fda3IHi03BMQBmn+DnsWo0/NdCBr8s2dxINd12FbDLdI
JqcgAgthGs6zyPQTbPdnu7W+o1z/UixuBVXkEkJPt3VW68e4NvjXI8WpnOpD0SWch69mmg0Wa90u
g4rv1e1E3uoaZG4EMz0fVK8cSoPpgYZCH4ENZGs7BFi2i6rqq1lk7a0oDpDC9p3XQR9wQWUH/Vww
Ix3Ns0VHHbVRfciNmDOj6aBSVownpm9UQQD0dDf6Cl5K3qnjcnQyJfMB51Mrzv2lVLZidg7K4NDV
K4mDbdAhNbd6oqlBonZh1tBGt0c8At3C0rjILvPEEIEnSPsJrBrg/AmL/XBXNdlnOk9EKQ421Aqu
dc91w27QnVOat7CC0iTZ4ve6VuEM965Ac9rTVdb7Z03aqKKil/2FqH40ELXJMmcOT391ytSvqsuf
46m7aaLhhj4lN0j5oc0RvQCJkCN1xg2STqajVlEDBRgCUm32xvM8KkcaazsJ4dpbbSMCi3wzRgx1
xIjse4ru1NsTcTvo1bYvytGvi/yjiYovNeUCymW57pelOyd6Sm7wj0WrqVV0HyKZjhe7HxnQb4V5
tCON5HaR37tJ9KJqEXIcdCJ1lcE7jB2GZORzQgJidvS69t3xxcyNpzyJ8yCd1uOo2D8d2pJzp5nB
CqLT6wYbCe5D6SRnpE+b1F3f3Njqz3Nr3axcz9ybe+bU0V5L5o3dZV9kRT6v6VMpnQFdYYz5BbUw
J9Ve0amVXy5Kz4xoRWHfolGrFo/1ornPSsQ3tWswvpTM06j4oKqK9rRj/YU5ta/A0MEo0EL307V5
q0j1bZzKBWJo9mDExvvlEsuX9Sd54eG1czGVgg+5KsDwLQMzueWgiPRexPKjsqJtHXcbKZLLyISI
t7r47qPIsMgyEffKWBwoIz9zLRZRSyjOOv2UltnQxL9tFRvEOvaHZOxPNpmfHmPQV+sMpxjFi0bw
0liZM0rjyg3SsxzVs9qrP5wL8VWv9EBYK/lM+gDjxC18M6neKKZEgEq8fDKbMFqXg8b93rQ/NcBD
gcpKw3PT5WgvyK0EguZqfe4B6FhJU3hV03FjNPsXuShDUBX2zySDzpPP7stqcvUvY0VBx0DKgRoZ
tRU/QxlvLSN/jPXyHbciHf4Eiv6c/qibKPaRunmKWInOkO5I/1M7R3I4oAIITMJCDDODY1UqXN4C
IczyNq3Ghokfkx3JJ41U6btixM/ZMu34lm4UOi7IChcr7L1W0+5Hq/6oi6IN0HkKZIvMENP0h8Gl
kam2FprkinnjgMR00Vl7mP2GqlFiSq/V3Q9tfNeL9ThXCCnMYT32Om0DlEVvNR/F0qvWT/OUNj9I
YPhc9MTirWenvB5O5jyq+0iFuTJq2xohDWDFYfBmVs4hk69by12+ppz8CHu4N8da7uNaO5dm/1Wl
cGIdPd4OTUx4R27+SpyEuAE4h7O9nbqJeTQZyTIuReBWeCoB4shwBd/SL8ycYRn6nd5Y4YpElQLz
erYrqlF9rCSvWQcqUOhJSLdX7susAb4zQWQhg4rIW7w1LTB0q1QA7rZpczCbR5eeZyhlz6y2xnx3
Y5v58tQb6wG6krvRMolAAt76EqXbvmSSqWQz4d3S/ZyS6kWy4nsgYJl1qkIxTYeI6Zs1qXeZtRkN
Z0HJrK++BOa0iZp2kxTuxBDBkDqVxjbFyEDVdlhvyUF6jEdIt2ZEelhaiUBnqb9Vi5SANF1uSqFq
r/t0qt3DYhvMshBA+xIB0cXYK+vytCRyYeJkkNURxS8J4UiepsNHN+NGUg+0X1HQ+BSW5faiKQjJ
l3D8inDxQJ0EsPZG7hRitw7ZRHeX6ebJ7qtNp6piJxrPdCDJF51F/nyKY6gw1u95tmzrdEnCBolu
wGwcNaFIMoDLCzkzSX6OEsi46py+dUqpk5sEf1fw2+mryv6RY3Facmt6nSVOPlvVnQCO0XuRzFvH
Llg7zOstUvLUn9/6TFepulg6ktThEHf6AG0aPqPR2xU2sIJ1Pagybi18nxOTd97F2h6uI3JrDcR3
NfKVcrZ+MxFEfumcvMa50AJo7ACH41Nup+0uFlDarNFs+Ggn6yabVUY/K592EbchHN15UGtyeNdq
ZRcVw08xR81tExva7fXLJryGSsgw2L7FWDrmItvognuttU6niCr2qGfF93ZiuJ/EBqFrtqkc5KF6
rACqJ9qAryKxbqboi+GHex3x2LlLpUKUzhbXHI1jHAGBnWq3l8pN31rZvgNF5Yk2o5zBLW2V6+yl
0zCj4XLkRhPVHUIy7bbpoDPl5kALzazPSPtib8lXa5tXswgVRvYz2RxDhjp3yFsliFIaCGnc/bLy
FIes7b5aePX83F2UQ+zqO/yYWwOjrE9TGjrRXFPPqLMx1B2AkOiAL62DZ/Q65RuTx9yFQBubOpEk
Gqs7QWLJxnLz13JMzlxvfqstD6WSh0vGJWz1mGcbMgpuqh7LPji4fW/jo+irC5e0Q2rKWjI6oZ7V
fJuq1FYtw07NvliRiFBkyb5mipelIv5hRnD+wOnIXRFX703mVlvLapE7k+pipWhd6COAZpJwhfW+
DfO0hoWdYUloh/kA9DghlYpENt3InFCmkUpqx9DdFsqdYgz3S5qwBlBf+fHeKxUk7qjuh6A1MKHE
5Zogtb48381oHPKLU3E1b6OJMX6uwzlr6/0S9c5+ZmkSyrifIAs+D9ij8ABU3NSu2VN0vtJUnfj7
+nqwWT1ZxF9sohKwdynha8GxPZrdClza/FGvqrlfs0+zxq03mODv68UOwLmkYZq1W123NFqRyFFh
rcPjUS/5ZfCTyKTJEMKRv9hGeeNlzLyDalaht3Yq7RphVrs6b1icKuW0cYuHpreZwtQriRkFDTM9
AhaVrJs+wV9YFTpVIk1wa9WQWdRVaXr5On1NF6pnRncnbIm/a6e63mcwjJlgNM99RZ1RmSdGKSaZ
2CV0PhJ1uu31oBjs+yKdL/WoZcPaCDl/Z39mjLGBAq5g25IwYRfdFNTk03gRTdmDuoInw762Gaa6
uudyHquZRIjFtI9zUow7OhwqlJ87adJOrwq6p8PKrb+wguy7smagh6s8Cd0BTpiR/cykOj67VrdZ
Zyt5GA0l8pmahkQpdG8rSbabmmGNbkn/fRjM5clZBF9l3y3YSvmcxaCl+0RYVCVSvCaq24y+M+kv
WTN2fCwIdU0WgI2Hh0eGcbtWG/IKmItbth3GbvYOBc5rR6bykd7wpwjAioTeAMgStq/Fur0p5+lX
zG3vSQ0JQNvOrTocJydByWASTmmuYngY10ezi02a5DPhCdCumM40J2KhulPEt0LjSVP0baGwOInr
4keJCIigndk+Iygob8wYFpekxHI2MmZFlWrkO7iDre8YtfM9neN7rl5yv6aSydoSfToKVc3sNcPj
89mX5XFoRfFmVLIKcwNBWNE5oRotLokViNSUumt+5nLYC/Jd7slGO81Fb9+NbbTHwVI+QVIdyXOz
XpK2lmFe95MvGah9Fu/fZ1ZAR4eikF83Nwvuilt9WtRbaRF0UpDCvoXAiDmKtJ99c2FPX3ejgSzD
xiLjbIpV56UlQMwbQFIdE7N0XmaJzEGNhk0rRL9xlUxsHYdlhhOt853bo4oRdt7/SAu5A/PwmpTF
QrEzMqAIKtW5jRdnq2Or2NOUTW/duTwTK0o5FzUKXTt12sqqIVG1Sb+ySk6P0X5J1fGzLBDLd4Wj
3NsDIQqYs1Hrq+t0p+PP8ueUkkyQakOwcDEbalW96T3JTgRL9k+ikIydTgIsrbOMe7N4mxa7/r64
o7NTVII/r7tAAoKpX94pi8+75ALFL6ke3l+SXxjmqXm2zKN70Av43TpKmkD6GH7p8Lyi+1f38Qgo
L3fkc5sU/VFJE/W2GeYnY0RP106wFXU0UGHC3YBZsI0EWiCzuuDTO+nu9b7mt7xoWI+s5swy1QjJ
yyhPFO5fmTPiiaxaIPjjqv1YxqOpwcNDv0PunetEnlCMBIuQrt4y8Lxxu3e2FlFSR4qX7VGTIxh1
DoaiEfGNrJX4pr5sxtUivzVVD0DFY/5Z+nDI5bgenP5cT4rfQMv34MCN94pG2E1OfzHUTOU9sqbk
ORo7dFG5s+7booofkiUnqXMi82WuD+RbrR0ZoszTbolNgiTH/8z/48g/z6loaHzXbOfXFH85c5f/
JOIlJQjVyU8oc7LbQseeCNW9xXlZVptYMuuy20ze65isdnK2jD2O6uS04k0M11d1kYiUynq909Kc
YrzejO94EH/mWWWeK5taY4XztU6F9uAQWedrbZO8J0u0W+u1+8VEeb/UxOahIGb1KuP5IdWdaas1
Rr0bSc1Di6ffCkIBNpDP64dEbS8XjTO/NMVACau0eA+a5Ww0kin3Vo70flRF+mZIgPT0IcCaIw4J
mniydzaVy3GYjQe6lM1LVT9LM02ecU7eClc4VOxykhKdfn0H9vGW183wGE/9gF9UacJupAicFQ9O
NzQ/BCu2zTiLHwiqBwbofvqOoxvxMDFrK/bLkVFnc90dEnWPGS8oIvrQ0rTEk5uYzOfVZr6l1KM/
GQWZK7U735eNQgruDJRx0qjSpZJVzKBnr4XKwGfn8czChTa0UarBQKrri4Ii4rSO6AaYyGOLT5At
dQnlXR2BZkgjJ2Hx7dKdow3tOfDkytThjs0tgUiNm8havZJwEGyWypu61se1YxjDrWV6JmGujFIL
xQ0lv5EMXP5qo6tiEL1dxlHusiJygwFpIy0SlKFWn/gTrbotYxjGuRW5XdycSpdHYkUceiwqxoCW
g7bXTLrLNgZOOKZqvZNRfFhSc/XXMdsjh6fZpOmqP4qq8qxxTrdms9g3STGR/pTMx7XH6BIlznFm
cepVq7nTBAv5Acump5slaW+JsbVJfBtm00Wo1+l++Tn0a+9roKq3dbdQm+IyspdtOuIMn6p0rzDh
ze1sUzAXP4pJ3kdOczNQMtJifka9YaZ+YRhBaSFwSVo/Z0pf6FSMWIYfq27dN452KuJBMEtNKZxX
hF1rZnXPHIJUn65Jvawc9Mt8gK5X6d72sTi45fAarwktQpBSoZEWM4vRvgCEJM27AlWvN47ars+Z
sbRKMm0UqqqFoceh1mCVQ7xKK0cReRVoDNtiIatpiubH9Sw655MS+P9l7jyWJFfOJf1EoEFFILBN
pKwUJbL0BtaloLXG098PTc6wSc49Y9dmM5tjzUOyKwsJICL8d/8cd2FX4SpBjjSXgJ9WvlgmDwr/
gpJvWawIlDDf0iOL+JE8ub1eklJGTTBEfNMRfVwxrYqpUROcVHTq/Oprp2zIOVpzazgB8bQpXOXN
KWkyF5sfU5Ncr16byMi9tJmejcYdtv5ABa7rFNHW3oaq2RRjWN8PIScjFKZFKWFXxNrKXCL6FbhB
A10y5O8xwnPXsdmtm/qHE9qPG3fZpcz3bmZnB0qV7rBT0CxHNeempFu7jMtTNZUbs+AgYs3up84w
nS/uNSY+sMwXPGxxG8MIYHGO4TtDZP84JNkbeRwGUZP6doZ1PJLsElHWek73EUgTeHPIJEwLq5NO
abdLVv/gBGhbjvrUBjQyuAe3S2FCrXNEr8yq8sJY3KXWvYX7D9803J32YgW83segoJUsq19wlr2G
EUvFGHwM0B8Co2aunE5YakIkNOF+DnGHDGfSDVvnbLN6zZtgy+FdY8PGn5b5OWdhZu0rSyfZ1zIp
RxU4EJL6LrN+XuFuJxCb4sbE0LiS0vJXw9S9h354HmWDYyD4sjoDRSNCzB8+pa7bwGm4cxzBeK2f
u0e+zM1odDhvKLPN8AEX8WCvK5eCRTWJZN2NCQUY+lYfCaPFYxF6NkUGpu/TOaazOsaciB2KMCte
jICCem/UcQo0jU5RoI6vwQeok3zWTviZDdGwpsrstjHmHoQE9GD8jozFeTfTR4VK3dinRnPpAZGc
V6xqkDtEkxmYO2c9FK8OoIqHUMNYkUJan1YRkkN8arDrDwbhRjJ3IY0LQXyTSM1rCfTjnS3tZf9T
blo0Jq8ek42okZdaObqbGndZncCGKSUWIJPWuzgL1R5i/8qP+axVf5fVSG9zxG6oLpOtpLuA4aeJ
SI1Iouf8FGmyv+gDUsJByF5sph8nHprKq6JWeg2NDJ7fxiTRrMGL4uq2nBb7VZuRc+pXUjPEPs6G
hxBG8KqSruHFsuHt2IzfhvSvXTBv4lQfNmZivVnCN/ZIDMW67x71PHrFu/oR973c2rQx4Iq5lQ5E
3s6yL72idjxn28L2krIcRJ1EzByMeB+6lBF7oUuGAJSLE1tfGKxWNoVu9DlM8W6S3L00MFFiFo9s
R9U7PW5BzDdbVxraQnIIhP2lagpY6YBAHuqNQzOTKUjCeMvBrDwSDpsSJgpJyl7EKT/clOGNCr+S
FB3emI/Mu05ZX+teW/uf2L/vbNAJx5J3gBzpnL9Qy4LMVEL7B0kV6VsfydHo1RYxnC+CiQq99O/D
WNwabsxPoNRpL1T6Xhc6uPXEXDk2fBPav1b07uAmzfmuw9YZmDbZxyiKkZonjWolS1B5Pz6qJPMo
ptu1g9RXc2fPCKkadcJVtwooFVVmyYxqwIxmF0jWQb4NS+hOWmK8S1M78y+uOQ/elmONu52nDDTx
OjK78dbvhmBdFIKWA4SOoqJQMI/FsRvVtNGzavJGAVxXXdpM8n3WMVSymNodK7H3hcsQ0Kra54BQ
bh2FBbUCE50j1sAaYerBOgO5vulF9NUuE/Wur6nbmgi7UCezyiKsjE448GHNuMcYQddfJIBp0Rsv
mWCmSMfUdHOb8vZG0gMuQ29hY41XP5jpn2XN880H09ZeQmHc8b0/z4iLCL2oVf1wbnuTeRyBSY/i
omyV23gGg2Dc8qSdGEk7697suceshqpBAhuMt6Rn1sperdziM+qU7rHVoT6DG9bE+xFEvvIMm4pt
o00I3ZrDzWi1N0ESvIPALVcg6+ClNBXT6IGHNNH6tV7om9BcYgBgl8Zm7aSJzjPM5h5yUzHhzlv+
Qc3vxQrbj8Rwf5zECFD9cqwD4iEujU05GZL5Ky/QMaNtnUl/H6d7kWWHUhvDtUhitj8dZAA8pjVJ
efRofP5Ja27muuRiUZvrxWISBKFsuhksSQzrEjIBunF194Mx0jHKumtXjV9F3VBe7fvZ2jHDXTfn
ycbCkLzJbdJmr6a67TswH+Pik9dYRrFGiXg9FWjslZXv28b/pYfRwRiJjmdy+DCwEVPVEu1wFwVe
Uu1HfzK8oHD0dUm/PGTgXaTTl0er8dtsdMioKnlCt8Iu8m2mgcUdWny7jvGsCprFamYQxC2iZ8vY
dxF/oTNOVDSPt/aEAtIZyXfrzKwrwEnIhuP6bGningdmDTKtBjKCp9RX/cEN+qMWUKeSZXeT2qYh
LxourrYfFjKGvYhcvbWulH0ZqnrfhOpk5uMVIwC2f8NaN9lw69fjTaUxHqVs8QsxioLNGSuAUf/q
1PwcxapZ1zrGWDJrndfGolmNaGmrICLbPNlM5lXBGN+EqCGG+0Y39EOZBXTXmIMnCkwNX4K9HlVG
+Qfn+zvOOShgKe3sA2GKRHeZsbrrLGTsWRvxU59ktxQUUwsI2WjltjiXer/0UidfC4OgNHvl10Hl
t1WzdBIiFFhVuCqhQ6Dz0OwUIsX1QfcgCX+tCAN3h7791eguqm2R4oImaBhZ9bgaw2VOUnSUqc4Z
q003g5pY/A8WRKuiJd+ZYJkf6R7r6xsiLvPKH9Q3Ya5ny/dfG8FerebCG+mTNJqnwjK5eu5gEUnH
UYLBO2ePYrvys6j1fCUn+ZGkXpHVHa0VBZfWSp70KP3otSu9Bo2XNPlBTsyoCBWuiXXzPQtkisgY
1lrbJGsl8x8aItcjS/4uC9rFFVG+azzDp0nE+75RoPEr7ZmWNn+lBy0bvZiZeSn8h0zKlqhWQyOi
QwwaFIo0RozUdfrgcvTEZEX1AiZMACdLver4KFL0cW0YhovhIHOk2BhJ9GjNXQ33xivzNnuTRXVX
VtHwI6TywkZmnzP2euzOrX61DS3fsg8IT9jmxFH2ZYvROK2oqEYTsatCfDhMan7/323TxnBvj29T
tqgarmXewd3RdkafyIOruvyS9WiN6LX9c6jbeGOn/mfaS3eufmJFUDGowuzZABKzyUwruHAa1A4N
bwTMmYl/NwBj8DiEOG/1PJ3r5QNnRb3JyCd+WIq4aFOq8Koo9dgORjQfbXI7JzNkZzHkPVnqFqdi
w0vxM5DQMpb/+5jr9zS2uK+mzYrNNi69G/hW9zObblqNyY2FwZNpSZh0irBj1J3LWn3zCIfbyS1W
U0TXh6ixi826PJp6c8+JIOREmsNpaVgaeg3bBWxM/lXhDbYht5QXfUSmeiyN9LYRVnuf9kME3Ycb
ms30Yc4JV5mg8QrRA8qaiGySqz+kkAOECbUmDuKfFtGM1UNnalOicgjQPOyRJ0lDYmMXai2m4C5x
se0FEA9GCe01I8OWCKNjQiI9eqG3jRHRkhuZX9y6I7GpxPLPIUolCKact80elTjcEKnAXQnaCfFr
l9qtWvuO9SmAlM091yfJ2QmW2nkyk1/JUNNlV6U/ybIYdhmDWLNIz0JjSEqwlhQLLhyzDh/YXxT7
MG9/sJ0xOzD7J7ySwDan/qrV2BhbgEJr12ev0/O2GW32wa7iNM201c+C+K7kUB0P98bABiezGn79
orqRk3EbWzgO4gj6Aqa70MIHBTvwTfEAcS9w7Ast67MvnCfFgCdVDswh3d043O4trHRGSlb6GA5z
uKq7bqODS3KTcNg0CQo/W4BnqbfYajKRbJz+jY3VyxBb4twrWjX13LyfZhL2MW4aAxJKs+x0szEh
rp7bjxKLkQsfwmYGukO2xHIxxhhH0Xt3KsUaGem1sfJrDbkpwivaZNqa7phulvVx6pWXtmlzKaU6
GgG41S6odvGiZDOV2wgKinhOYHOl832In4ReoLLetGAMPEe9lmo0byPF0Qvy16ppo3ETwsQCXqg6
ko5pemME7ks+Du1yazVUCQdrsxXPAMPdXeT8gF7MvIJm2pFXdlZztKzT/pqNUXuAbnljdsoEIEi6
HXTfQVFaelhCWRmFhdpwajp/ZxtK7l2NzUubjffLgtMAsfrIHO4Hm7xby5XYeIQy7EPZArrN610A
X9CjthrrUTQTMRjYzAV2sRkhs6+ag6KUY1M16Y3VGuk6w8zFpKgayJpYKwQjCA80xGgp712irwID
stEbm7yBbc5QGAxWCatXKUy+M0el0Yw+CrOAmdVRU8hk4N5I2eYbE1Hvog5ZGMvbIAe9MPW0rdRj
tk8LqAXYnrEX1KsqenWd7rK4eyQthKbsOd+NnL4EVlGtYZzKCcX2a6yWyXgdmM57ZBjRPdhMlNAn
8VdBaB/7AT+luMxG/4TCie0zl2TkdHWicOFbMqX1qiT5SrBmZu4cMoLg/G6FnIciga8aI+Ktkva1
mcSAIm/BKEErFp/5QAONnHGbpoQ7iFjXTfIAQo8xc4VBdWBnNDwZc3JrTebJjsarSwu1oHK4bTI2
PQ4p1iVVjOH1TEFJvOrM/N1o7DP1h49WAYeVI6vmlW68ChQJLynslaF1EGrgkwSI9EMZES92lhbn
vTP6Lz5HYsbMQzKxyTM3aeEAn9O+w8b/dtV0ZRS7r1xoYV0cPYZu7zOpURJDB9VQEZvcxhhO5HbY
YRcoSDQ2nqKcZGTo+k9mYe7x6x7i5KKm/iXC4rMCwi32MrqVcfjEhUiPCIMkJ0f3pRixV8uMthWr
BFWUQErkgRtBLtRnGVCkiaTNRkVnvEqraJF81VP8jg72HOUlR+din5gmpqL6rh444BKa+WgUGxRK
4O9nx1y6OitrJVV2xDW8oq1nGITzWM9xuxHdh2uM9qpPpeNR9jXuo6m9ypF3XlrXP3i/P+hla70e
i5NkTZ3mkVesa5BTdot9DzDYK9vgicPBh0lEcDvpOP66mUm9JuJfFuNCj8ZwQCpNFJMepw8VZBjF
mG14o0wzXSeWdU4mnKwZLaQH2xCeYjK5Q2Z7mDl+9D5qSOEIay1cnAgDdw5SOVoQOjlD/RLnn1Pe
yMF+wHA8Ajnk9CNJHGCsrnbd6JR3Q4sJNXud4j7YDKb2y0Tb5ulfaWtzwl5h2eqzaJ07QwRol9JT
mQWlZcxv68CwVyXByeVmQ6ClD4iaYVLOdzmDgVgGH2XXHe2kfmzwWNRyeB9aP/bGNv2RpclBksOH
FvVX5FbW2gmeUVrfMMykYisvb7HT5jETsbEFLdPFvB6SKgVS4s4AQ4xfpc0rqBpsSJDGu902jzm/
V2W4j+xBGC9KNkmZfirYPrPg1umKsmssRib9VU5J/mCCjrEmeBc6cj0whkEEQrB0669wxI5QVdpm
SNmQhGa3nye+lyk9QX15rMrxwx3Z4Zbzkpb0T9RuMe4OEE4kGYWOiAoWJzwtafkFXSzjrE0XEY14
F4fzXSYKMurlkzOzetR+ugP4QKmW9VPnZIoThYSbJAvmyQpuSx8iS9xPz2FTX2czkuw8u5NR9+yV
ScS0QXz18UJD8nFe3TQ4NC2TNqcc7iyBV3m5rL+okrDW0g251KXJAhFcgkE8L6WXqzDJzVXhy3uC
EWwK8uZcu9fMHuB2LCAnnJbbIMm4pZIEj5Ql1oaav2BD22wOsP0n5i9X469ReBP5r4PllfMTjyVO
fgTzJJzvSnLY6MmQa7r8VtI5G4b05jrZU2ryGzTzADOISUjEazuKB5SyeD6HWg1gJwNhP8/mObLY
6TvssObIeq4m3boJq++p5yw1jPkLxcuMuNuBw1/b35aBHq/GQV5kFxabsuxGHk0OXMMkeBrYjvVJ
wDVrSg7Luj0Su56oVMwEmQ7eFqaPEIUf7diUvVepibUzJjWamOKk9/ltP8EQqs3kfR3w2Ll9/JVD
16OsrU03qRaew9HaRn2Gqtkv6DswavYibfKjhA8yDnhh2SPCOE139EX2OMmzn7GkzKlbbcg5LyuK
7mAfqsW1SuwNKU5r3TqJiQuGrCBI3NuhGL9dvTwIAuSp01/Bnj3rwvxG9GcoiWW2JaxnC21TtuUT
Rhc81elVoHm6Kmy+yPtszah89xNVYdbihW/2+k1ZLVYkWRBJDMZ132aHqsYZ0AqOk3qMnpVnPVtm
v/WgYx5K26efFaLcyrSZPgt5l83afZQnDBKMZLmzxdrtR5uuL+pu5gd9RfmIVaFj5tOpU0WzNv3u
zsnp+xIlTfR5eIiAMnuuo28yY3rthmytpdi1sCNdpqk+NRJfcl9ynmyw/zps17yYpWxF/3awGdth
S8CDdTMwgRH8/shd9ius82IL8G9YjRhgTaO1eSCHZGVnzUvnO/s+Z6+RViQvkChDcyk4G5vAC6wP
UaIfGvBMAYohQjcMhXl2uwB8ZZTw9umip7rH2vo4V9p3qzU8xm50ZBQebki41ZuuhCthddBLxgTB
SYY6eE3eI2MF7IqJCQiI4yDyrdUHo9eWDj2RM8QrVDv2UIihGuN6XxSbWUciRNgqVr6u9k5f+WsX
OxHR27FikQ8vuBSsQyi6taPbGmbogVip8SA74ub08PGT0/ilbfV1Oxs36B/voQ7KEA8ocq9DM0RY
auumbOGCDcV9Y7CYDiH6M4TmL8bFlDv4Ba4ZnudcBC90351U+aYvky+lbXTL3vV9+IUpLts2DjwC
8um6hy/hklrpgRnMvgAfz3E4IoxSvjXwAAOjeR1HI6ZCsDz5EEYilTGpabkRU375KETfE7Xq1xjm
SKDUiKuDzXEzPaSiotrQiN59v+Vw6XbM4gSPvtuM+EmWSG4/H6D+7xKzuaq526ZSfbIEcJBSAO/q
VjDIjJ456cBpcMPznMAUyjtSrE350RjNzqlRSoMDZ4ngaDvdkx05Z2k5z2rGnCGmK3V35NHRAhr9
NiLIZc0BAGyclo0BYXWyU69rGqYECQC/sUPRNjQ4hs65atmsVXq8o48B3qB71vzkvYrwHmqW+524
90OqnRNk/6Pdt/2mdTmt2btwKB5HZ76FkuQlIzIfq/xoBJfMrn/iqa68eC53wqR/o07rZ1MPLzrz
EUeaMA0tFSJ4lRiGBzQSyTgg1/VVZdqPY1cnm8QfmG+nH03KkTMgG7TKiFRMDEJh9gCGi/TYXDVj
us1gua4yjXfhJEXmRQ5HqZ7bETTG8ni6I2QQLVs6IMx7rFMsqaA5JxdpCPxRvwmwNml9/0s47PZy
QK/I7cXRDbSHMQo7bEn+yPkgeBIVm3rizmhMHbFFIajNZrDkLd86peJMIpxTUZGGajRd9zpFc6ep
P01kpjzb5cNBWbqBArt4LlPCUjXuAfcmTnmk55rIHnS9VcS4hXcbj/Dgyps4wE1fZ19mFuabKDdP
iU8QkW7otV7Z4GBiedb6kdxUytI6KrFmPPeVW+kD/zNOn5laV8YSThq1x6wYjoH75tS8B4lyp5+y
8W+jIXusZI+Blh1AhfkwrXxUfJoXGYcyDJoxymmaJGlYsPSEMvvS+4SSeo1lOCsOWimm9ahsrwfO
tTKmsd6k4eR6WC4Mn0upGAuufQruCERZmtfgXfFEbxLF428zxMJQySM6XacNsMS9jRuEUWESrUVq
rtkPhF4MeDhLoG9qZPT3zCMyydkCJpQOws/Th+hzYPyIoTNcIDaFZ6aZ702Ickykg4tUnbtrZnHV
+vZbxDbu/RpTvDVn1k2EA3aYmT9avNPzBrUSjNyiZ3TJTSj1fW86+AHAqeyS7CyE9hNNE5oYWQgD
ggxvm3Q4osqgLePB9GGtrNqsKNi+yuKgCzbCrrQ8ew5S7BZMR21kpQlxK0gQmwddQeBUn9IWn35p
cZqfpq0gndXNFPxgWgm6eZO2MMW6Cfxyw8i/qHIWGOlFXWKta38hpfOzi9Y1HpgF3aSBusP2PKOh
uzVn2vm78I1NbclHoGHhcfE4AHuxPS2by0MBl9wcv3Ieho3LPHDNPGKj2yDWNMZeg3pkLlOjnqXr
0qo5EyfgxabxBPWBmQwt8qCAuAA6h1lshdz7hnNAyn5rkvNYm8WFh3ioqm9rNtL9vFRsxuUde3lK
7JkX8PPAmDrLGXIccEe635rDaiHySzBTIYx92fZUxNzNqNmNx9qj2XDdZYOnDPZA/W5YUKuCZH4z
CHp2brbhWpzolOdY5IRPcSgsDxRt5uFV2sZjUO6HwjkHyoK9Zt6aPv4uWXCZOtcg7CdxPrbIGqOq
j/TflqvYKb5yFaMyEGaLh/JpWQRaDaHULLK7yOUTOgP6Y0VoZENitN4wdtBa48nUyzPl1GsNcg+T
Jg7TqgtnBgBwIx2Qx77rf4QzbSFFmr//js7/jxgD/y/4gD/pAf8trOD/R8aAoX5fqP+GMXBof6XT
vyAGlv/93xEDhvqb0CUMAaV0JuVKWf+LMCD/Jg1buTybwgIJaRtE+/8BGLCdv+muMHXHNGxLCFu6
/xswYIm/2cpiLCR16VqWcO3/CWBg+Vx/4AUc3eCn8+jrtq2zE3YWyMGfeIFCZNVMAJKjTGHhqhRv
+D7hVQcseHqAA63Ps1PtYDzSt1RJF5BVUCRTKaHJ2i+KwnSzG661PeO7D74b4I3eHxfyH0SEPwkI
//4BTV25pq1sZequKXGD/xv/IIYm6GI/maA6cSCKbZPy0lyVxD6M9IY/oCOby2FCmxQqbnMDIvKz
ydPuGlXZdCjYlvKyDhmB+hNtzDbw1oC/5FCUzc9ff1LBF/nnpeQD6o5rmlIYlsN3J5dL/QepgWw+
iAj6XoDfjOUbkO63OZzGc4FMvgsRXQ9xUN8DW5vXRavky+zrYDgnJs72oNKtCpB5jFDHn9bRLp5V
+b1I0709sMIXXTmxCRv2ZvnmNyMpPimah9YqH4PSEkejU31MPK8hweFOH5UVAYxZwk8Vjt2dH0YI
3gBOb1XzyptXPo5V3G4dPTk79qSOdJdpW86mGMuymi20o4ll9R/XOqLgTTM6P1qrCLj8rnPPFZ4g
jTKZqxZ3rNkpbmnOyffQI7vNX1/P5fb/9+vpKkvyyCjdtLhD//V6zppZGkDRpxV2yNuhixWH/nIi
MKNhd1TOQsB1SUH6h3bKjVNUi0dSIvE+NozU82M53Tuqe/2/fKb//I4Ny9It6hVsnZmIkP/6maqk
Nvoon2am7fZ4N9TaeMrn+bkc5/YytLp2xsgapLN86JPyZ66YPqEoT+9ZgbO+wwP91x8HmMi/XyKb
w4cLcUSXhJbsBR7yxy0Hg7Tp+oysG+JPuXHaMDxjPgNVZ7Cn09virR3tpYw6YzgZDcTuSztrd2hS
9oGYR/lmqt44Wkls3LA/P3BweFPD4L7aMW6fvivYMNjy2I664amAlpGMCcAKOkV46GCdbmDYOSvG
FMDbrCT6O87m72/Q/9OD/5+XWhmWcngJEntfaIv/+rvlFVIC5GeOmVX5DBWKAZzBobMPg49ixgtj
jf0ehtL0pPxfRDc4OJqYeHOrdXDWgaP/60vt/MeVVnAkHWVaaIm8jv7tZgSlxoGhWeZLbpb7mNKM
jckzejclenZnG/GdOwb24a9/5n+8+wzTYQlwDHN5AgBSswr8+fUiEMR4HB3a4Yv8SRMJL5NFK8jR
OoDiT93Mt2i3BzCG/qpn7HbtZvq+mStG2yh9FWmQnfBNOPeVTcDbCP1DSFQbXwCb6L/+pObySf5J
qWGZ4tryQJjsJC3bsdzl8v1xI+aTEeWGLZgXCosMEsaEajSss2H0b01ukE/US63ZVUNpPQH9Wo+B
6z9IVE7KRro3TaeyKG/s4djN5ouCFsBpN01m3No8UQ0b6K7si4ue1Q8KQy6v+OampszhdizHZ6gz
zYUKAIYYrVG8TDaIkb/+5Yz/+OVcwWpL1B9yjnSU82+/nCod3E+O35KFb9mzomEQYw16jrJd7ZW6
XtOdhMfBKVRwpJCvuTjdtlK7sCi3JvG+U+8YMxkxyF28C8x1OIX8Mk5dXHCMqd1ff1jbsZcH48/v
wtRNevRsViJXKuc30ujP78K0OcTYRssWPioGsMqmPa7nwa5PbdLYBy3v7GZLRd2804xpOiKHeFJN
pJLKYDqemxEZX/PL6nnuSF4NzoDfLcuwYoQjQw/nVY9tDIdNFvxqySyGtmeMxnwa+7qH9YuP1Qmk
3AYTRacq06ODYMK3qhUD/d//EVXzH/8F9FRjqxvtc1fNAQWRRkZW2mdU0xEQaTFx3jpZF2+i1kyu
LiMbDLLpY8kBeD9UYf44VC5dIqGngehaWZrlnAl/OOe+xS3FWDvhSNQCioiH6kLMsb8j2V+gmfjl
lTPKe+R0375Ilpfy4Hh2alX3MC4hhg+4EmhtP//zHxF1TKtk0qtdTzzwwXIhgbadq7UHlzdufrAh
fHy6A1v8kfPTwj47+K7NQMdRlAt0RJSSdNoFfU4JQGWFV6EpMBowS4mwRAYn0xHuaJ0cUtsNzjm/
URR07v2MNXfvSyTe0ukMWjAUeTl/ujMWIKHWD1A0l9RT3S8uMZn9Ij/gX37/Q2N0do6Qtge9JnCa
KnP3z8uTNs4vtVQISDMrLqIKT1XhDIeM2FTSu9O7IIt4yJZXhiR4DVSbmGnZYEJPsDPFnvYp6iU9
SLHLfYEQdjRzYnpaRzyuYGXZG700nxj9L8WY5yyroyPS+jfc3hnKXvyJ5IcsYZvpLYhWFCneC+eK
01jBjDoIovG5yLCKBiSloz5W9/Ooy0sYd/dFpsbN4JbZ2qhUffKdur5x6nEvrFOf2tp70zv2BleX
v7YnJo5+1T46seMCKY1exajKAw6wYlvmVIURKclgryCxyLh66erROYeDw32TYTPXefQJeETzPnZx
Yf3+utKvwAWSavtpc5sRO93q4aSvGyPGyjuUw7nxOV8W3RRsQyJFV86f5kqvXUZ1HSjLXA1nCfVP
2lro+d1UbOkeMgkSFCbTdL87zG75MY4tMoA5NLezPvuMR+ddYeOqiPsuuQefy1wFUaw3p5ey7nZu
XFSYu/vxwh+8nJP2Z1+iBwr37e9vzsnVO7a3bn0KB5vJhLDxJpPuBq+8/AyCgtqNljlny5XfrkyH
F11Gh7wgjvx7WUkGNnelkngnkL+G0Pj5nVyRQe0eND0jj+O6Di5uR9+RwxqOCR1g+3r5EzRiDVtJ
5CMMmMjFeqaO/RT2W1BNycWt1b4zKmzANAseddGjQhBYvNomIY8xmSKK7mpxP0Wj9SLa+ilto2mv
EzHcCc2/JhT5vuij/+ok2tUNMypWhHUcoyR68kGb3UQRwnqd6PsqVvkjzDFYT7Ed3fr0QsEVQXRv
6idGUeJbZwTV5xM0AAMjp9ZGCt+sRg7JP5tEMgEQNu6jVq9dJ1vrc93Mm6ENuu2gxeFNGTYzA9o4
fACWrrCQ5DY1CaSDXD17bNhbbzQRiI1ZY750EQ9upIsXJIH5itLhAwUlXre2nD7DcwLJCRyOBMmS
qS1xwXzDzh4tMMXkk3a9xVK/JyUsrlmPaKMxDN7bdiNvmDDKnbCp5HOWZzitt2n+kWY0Huja9Jpk
DVFtOTzHyXKOqwfKn5w4uetUJDfEi7PHzqmM/ZwhLPhwSgLC4HfuLMY7XXPbnev6Ry2Kf5Xglx7w
+DSnORcPdZJ2uyZB0+10jagzUycIuo1yrE1TwV5q64r6B56x8+8/RaZ5rmzbuLGWh8YaK/NSWIeA
9QO5JHA3ZNzDO0K+wR24UbEtzAyNePmPGNlqSBN5f6DbsVtT78UiOrSP9nKf6BrTYshZ/pqTXo8/
2A33sCGru6nkTJfo0yGsnfaxsBgsV3DLJLjNe72h2FGQx9FbKyeHWtaHGhx5XzT6StfD6uiX5Ebc
EZCkG1+IOXO+qpPXQrYBLUtDtMWOanllkxnP7YARMypfzLDaoneqTU37zSXMImc9CpBhZK45qMRP
8ZL3+/0PhTgZVNgLmjY894iOj2GQwd+LsurIoPeFuGJ6mAbAVTh1mUbDTl+bNoDIqWMjDjts01V+
+DwaYbVpnQhOF7jqk1AUu5GR1wkHGhbFkBpvQ7MHYudin42E0e9G8Jz3XToXHgt5vi07vbgExdVs
NFAkxJsHK5wekJhjQOzJqnWBpZASC/F8EonW3CB4MKaX2jftm1rDk2yqdjEaBKc28qdNrqt0oxjf
rJJo9PcEF9NbI8SO2/TWTS2xvgtZ8KirEv/iLJxt06Q+s7EieXA0AwRMUCXrImAqHIhJuwAIY+Rn
swGMS5h96dy1J4rAFKYZki5LuqqxBoJIbvNWS3Jbs1Q/Y4FLKRA4x2NRAJCLC/llmLiVIs3B2mS1
xSPbUX2VUFBSRq8swjnxFzu8afIkfrWFubXj7JrptX/8nc4cg9+HdmjJEB+DdWeHQOyHnlGKlYI6
7Zx7X2bVG3NMnrLqoSrGDJBMrHgmGJ/0CYL7cqd32WQRT8aNBvdgQzGOekpKMk55gqdPZg3jlFnW
K1Nq1dZqaFUZlpOzneg/tD9UJJ8G2NbJcPkvns5ruVJk7bZPRASQJOZ2eS8tmZK5IaRSNd4lJO7p
/4H2iXOjaHV37N61FmR+Zs4xuZU6AtX7fQMo5WrY+k9a8tF0SVshsrTsB6b/6F1Hzpa1ORbTZshl
sh3NCTcdI4Ydlpvq1mAHuUlMUBtnCOCwyQG0gh0/979vMAZTCiqAqNBNErXHIzFff/+K0p1XkK3Q
OY47kmIy520s2l2j4wl/WJjuorDAZDq7Id5yKZvd6Anx6BCxUqN4vNpW4N4CxKQ5fNnbFGTvdhCJ
V4qy+eiV8Zsow3ud2i4G7UwhgHLSO1vX4sUzQMZGgXztB5TdGEnSp98fLUNQQVrS4+9vXeM6nPnt
e2PGHvs8FW8HUMjuKqCQBq8nrd3/fi/Tan5obf1ZDaqjcmjfuAzQL9to3C5mwyjL6Y2HSrjGw+9f
NQ2euxHB0EbXKt6HrEZRswn5PJDOgiM4mM9qOYqnHP1gORjvxEdGa5zrBrZKhygvF+U567w1SzLx
CiOmeoIS8b+7nvcov3QjyzkPvQ/wWXRPy9Py++P3RnanaI1gK2iD6em3PGhC4sTGcXqychTDNpIK
vtHHAUTvJdN2eCczDJVJ86wXNGM0ghGfltMFsWvA9jxmQs+1dTAjtDYdD8mJlTJ5FMuHWg7kH1g1
JLDMZ5xchf+63MB2xts8TsYEZ2TObpYR7aaowCoOH34151P63Lq63lCSmhunnf2DRQzDWrSeuYNQ
Lu9e0Mn7aLMW8sbAOZaAuY9ZX0e7tkCaR5jTfkya5jCzUr85ELZALgXbwWzyjaON7Co6SbLqnL4b
ad/eu5EsM+lSkZpeKZ+Frk4mEo9dPff1B7Eln+kk1OX3R1yKc9qx/shmgChmFLn7FjkVEWfNfXBQ
+7g4T679m2VVNZLbcNN05fAQtTmQNR0/D4WO4Som8PnmOXhonMB/aAKDcaeP16ANlyQpv7zJ5ZrN
HLJdGO9B3wy0xW6LH3ZdqYOwp5MLxe+kx1vVRg310FwzGAvhnJNWR5+u7VptklfX8VAhwlNeuXXD
MZB1pbNV/DNoSvLmEKFx0J1jXkZHmxDTyZGK/0PwpzGAZP3ZBUQCf1p+66xyz8qSzrnQPrShwrz3
7D7YHtrJhKjRCk6NBRbq90eb2l9y8GtOS7uYTnhK9r9P3O+zJyDzIAQz0mPs+pwkFQ8Tgxjy4Vvp
HOjLh1VtyOap8BN7WbHLrcjYCaVLvKCVTLffv/Jrc5dQN21lg5Ho9zD4/WG5QDVbr8V36PVfqR83
10H3w61v9UfQzflzw2VFeQMMLuN4aTx408rdecSpnKaIJAK0dDEootJYhUt1gosHoclYLMDKKkB5
4E2A+euI4Ar2H6q00+24hKikbdS/ZLWIz9ruGGGXX4wEnfeltILCqIy16BJrA4IrOts+SYCTCjnB
yxEzOqrt3MWW7AGH2MeiGM6tyT9MiHtc99jNuZ8xkP+a4ENjyWbxZ/v0+2vrj+eIuDI849g3mT2P
T3yV53S2xdscZcYxsWc2gaR7baLe0ecm797KGM99H4fjAadjvfdkIf4wUr102N13aV5Sf7CX6ikq
FMFB2Fvif+6QvtZV4H3CFm9XXSLScwDS5PcePSPuGBFspuJ1uVb51R/+92umY+8gmmzfCOpdJ9He
R6Aya1UAXYFSUPb3eei/ww5jdEGvB5siKx9rBY010A6uz+VXX4jnxJH1tTHDdjNpmmGLevilTyOe
KvI/Vh0Cgp0jCF4smjF+ttPkHDnZTIsZxM9145RYXtGCprolVGtynsa8cJ6swns3prG8/P6tdiaA
ti9JAQfhhTRg+bNAP27Oedn8v18rXxIO5xnbKcCL4SSSNtjpRjI+jBQAZy9eY3PcRkVQf/AnoDfD
BV8xLFmJdCxewq5z71yu69/fEuK6XhA3Bcg5tOd0+ziYOZVRRyKJTf4GTG6YYfGAtnWoT7DXb3B8
z15ruz9p4W7dLvln4N1/cv2xxaLUEvNYqNMkqvgZVcOhDeZDMU7QzFTK9GUp8rBGEFhN2cG52Fl7
1nhq83tws400NiWHzWryuNl/r8ykkfJCUUMgi+zIRJt7eRnTFyotjmudTO9N3tTbaoidw5AP0/vo
DPtJ1uo2RNGLHIvo6tKAr2nXjY+CpDoCeqf+oVKTopFH2NmmtKzVQFeRYEjYkrU7H7rFCY/88iGf
jOxgDQPJim4WXCzWCOsgyNovV/aXpiinVw31YiVx6x57G9nOUsjo5QeVd/lQIGNrWrD1tT91p9+z
lpEjXavMu63uNoVXMKz4/z+E8ikQrS9gPgYXOOAH3t/9bJnFq8r1cIHZoTC/Jcbd9fgfJbtxV3N3
/0SUY9xsu2QorY+Z+dQmdj1AgV3rvjhDz5KWrTSPFmCVAC20QzyOiNWLiebxGWDeIxo4csvQTt2T
xukPddEItkqJeESF8qTmMt626Uzu0PIG5MuPNtLNlZACyKXRvmsI6sH5Lx5dSL6PiYWplJhKhFdx
cXS4Y9+rkadrbo7/u0sTNlUg+6srNr8YI/0UNki227/d6EdItmITNZ3FcMKwYrz70VvSBNnF7Zrs
Msa+v62qBvylm5PoOlnRsRHh+0ibjNuvzB8lmU47uFcPXTSS6pnk17xrq3tRE3nEbukeF3W394xG
nSUpl/jDGTXlE2HY4DzZHDUx0+TUDc+lJeINJZQ4/o6NPW3AYsY5h/CxRlwWzGQWo7Zs5Bj8Q0dN
Qovfq2bnpp53Mc0HjziPJ0MBc9ZW/0LtbT7FqjpEkW8Te8zBPJH9sx7KvDig5l2zaUDlvBSrdbtw
IQf/zvAR26WdFFdn6bX4vNbYb4CFWl3wyKOoN26BROx/kwoTr9p9WE6fkfvoWE1LGSmf2cWqgxpQ
OExpcY4KD5351Fxp3cO7TYjdoxgQ7XlGydTCACzUVEz1PDaKEI/uRYWUjo9TfeVpcqx0Xt4TncIY
cvrXCSbcXaBx1AZp1b1b4McIZucxz8ZDgYseiHAgHoVNIGM/jze7k++l9oczqApG8GHp3UsbOJ4M
24NbskkIlr/fuwwehrg+/v5bv38rBWTFBtblxmlHjbxppPsdLeepCx6iMJDPrSN3WZQ3NyW48qMh
jkhAddT9t35C2HSrF6pbVhNKZwONeB3QKW6rCVHM/5p2byA2lNL+5kzauS3HIvHaoJ1mj0BmguvN
N8+WH8C68FxZmbrJBT9fzqq6kme6pLal7H6WaatODziwqqvHawa1TuP9YejfLuu4sQFZIUueOBzW
E8zCBsomo4/NgKanIBr3RH+dXcAgxod0SD/DVhCuOLmIrWIRHhvmXesQVsLik6VOdJO/k2OkEAUN
/8IG7rHzlHXCMzFcFSLuDVNgQNrhV7lwgNI2nze/S9iurh8qLEZ3w1TuarCc6iADimF2PdPNLPGr
hwnpwZQ9R6939Z3u6D/yWsm2yGjvbLv+O2eW9QAX/FsZDGa82oq/nXK6VxF3Yxabf7DZiXUZesWp
zNj9LWHxiI0U10nCiJfJHUHCTTwZV6baocvg5atC73Ejw5Q1VR+dCkm+hSe/e3eSuzSzSBRLmOxB
rwHx/eDXU3xhQrQLp7A/BEHM+Ic4j9I3x73u7QZF9QxntIrfiUTPAufB9EnjhYWI/cMExUaXtWOC
/xgIvkpm8O6iyG7VFqa5dyjo7te9rCXkwTnZBijZE4ebIhyIievB8VP/jQBi7RqqXlGD3kLkGohi
P8L8uBRRwkQK3MZ6Mu15Vxo5TVryFde13M+hvCuXgFM7IzFp6r2M2479chXbH5SkfU+7P8pYncMe
0rPwn/xjV3TZtuuMd/YZOwc5wCFha3mMEPgb9Kl7Owug/NC6u2Sam0ic1sIgt7ihphzh5CI/6k6h
DZ1pSNITJhxmimX+Y9XUV3P2qkyGw3CIqq0f2mjLrL/xgKN6tu2DHOXyUDZk/NZwE5BxbTVY/Mas
x0fGTWt77l6dwXlXY/mZjOvCSI1tLkqQxpHF+LD/i8GjDMZ7mOi/kUD/R5PR0EwmG56cAqbfg2uG
FZBOjGIhrJUjpi1sX6EBdETKfzGcPJfvsJnig1LNiTkJFkLYK3n+3g0jql0oTfhWUwSVI+bELkIP
MBvTf5nh1OcgxKzN0J6RdkYbo8zx7BpPM4xiKCET4+EG9Okw4IhR6BXXbYCjvksI3XHwm7Jz1Vcy
mAFZZSg7RsWSZZxQzQVBEZ5bCV+OXcVA0nLyuszZL6S0EGzMliBiDMTm/kwsI8sXv1jcrMx5+wCx
15wohvwDyZE2z1mehFu3WYT+PaeMOdjBHtkAXlL7GKin0S+CjRDgyBJH7Ufzb4VQrTQUWaqCWqmP
4UFn1GHz3JP6Y9AfmArnq8fOX+DQKAz3bLH85gFSbdpuDGV8peDzdIE1uQi9r8otnA3zNnvtNzSI
moJraKefoHXBV3UOCrmZy2XsmVfFbdpt8B5jAIyyfZSYy57O9064WGYZnBX6U0KPPGAG3vgKPKM7
jC5VLN6wklS9OmjMc2lDEJ6XgJdiuBgzKX15Pv0jrhuvAPPGpsCmaEuGm8a8ZWbpoNvgMsZYNFxB
hxojqFYDDA+PTbXCS6cfQ6mPflxbTGrES9E7E8LkCCitkQTQb8H0RkYW7Jh+Peejm18C6JedoRtK
JzYzdpdgH6/g4QfEpRFQOxOrClFY5pDj62tmD5upK4sNlV92bErJ0QkxxGqw99b1ZQiSY9K0pzbi
eKobFNPoUJ4WPDMLT04Gu1EgqROSIRz9YFaBPgm88GR6XW0WzCmKlxZcxlqC8PZ/KisqmM0tFl5A
Btt5ySEcXIcgByZTsyl/JPL7XYEdHgopEm/pCkaMbi+gk2eLHJOk3dB7pgJsVrFZA+B1s00+qPZk
u+rR0n9C04rJ2Q7lqjPyW+YGn745yD2RW4+6sFJcitiGYoNNipU/zrfKCiAle7h0LIS17lz8BI0/
7xz/qawhnDhzXBz0ANtQc7OyKGmxfOlarhdf01TGzbEYRbEFtFavegd/kEglmMfo2YiggGRp+mdq
OxzKkZMfldskUNjgomvlveGU9B4k3/mM8hVPXnbhGy+BgaX/1SOhQB7RzBQ8oPH7NEDezVI7bXqE
+A25sEO6d1LsgKR8V2ehvYubiec4xBLrWEwparNYkPgaMlBLAoBOxEbEWiD2+Gboc51hOOy8GBUi
YTLR2fz1jJT1wfDxZsqQGrSM23058brOpMfHDOzMAd6Sqa6s4psVw88Hzixz7/AF2fZsYbgffkCZ
T/Rs2L1JuP4H+8jepFncrSqjvNrS7I4MpTEVx1a3A79XrFxiN7dd8x16dbX0PkzxcNJi4h9gnvoT
OKQJrvEQs7ChNUU+nwLrQfgEKXYJy2MbBFwJXk3tGcBXemJgw6jv4Yp4ZNE4SkNKHZI9VKaIWR/T
2KicBeLe7pZ3vAShQwRIVO38jZ7ZHrhG0XOV0NRPQ2vt8obJZ5QeFO7qTY8DBTzYdkqqfhMWOAYx
wWHfSBL3mhAcFv1nkER7DSfK9ogDadMMNjEZNfvwOPR3RQ6rqQlIC0zfzYTbWNnWnhtQr6aSfXai
ug9h2w+ecN+ljP5IGdQPAZ66duLBoV7eWDEaNRdLqRF/mCx+V+wCv4UBbKONKF8dmR3jyJX3tCcz
MTE3qlIwFhe4bIxpcGZYUyc9HknEyZMYuWP1svaw5pckYpyREmkp/fKpmLSx+M16JtbJamgTTI9u
iAlc2QdXtX88D+ycQGs3hg9z7kwbN2en7LizvXFLtKyM4BO8/4RlpM6P6CkwqJHDTTx3Z+i8bLky
LlkuEkhE2oJmERn/cDGYuzi0bpWfEExk3BRt8KHA278qoz/8sc+ObY67OqV1IZAHfB5fFi3cUAI7
ypvExoGng7Vlfbi8ojsbaZI9IwGwG1Ym1BwrMxwlEr9e89WyRgDxDAdfxMW6abjfppZJSDR2xwLp
Gv7X9Nuo4mxbG8llDIMv3drjdcIckQaBIlu+hTvDgdrmEfLqL5lQxPkuCeRl89f31BtP/jPbfSi9
OVUFWBz7qAfTeVQ5/IKEOq1AvRY7qbuvpu5zoMLCEE2IG5k9xMiba9EPIZz95BG1c78O6xr6DPbi
Lat4PHgT/pI4LKxbuiSdJM0LQagMhYxySwbwo5UNZ1Te+UuJoHxHmbq2J/+rtbstDI+NMLufuIt5
quliDFVwEgfPRMh6BEIWxmmsXayhZYKZNrepxLMM+k7MvlVDXyFVp1v7LRYCI6Xclz4+BMDhmxTH
98UoWVJ2KUtsbL9WXtdHf/J+elV9mMPYb8OaDbHS4IdMGBWDr22gHtAjurK7gG0LJ4Z8YeC+dZqL
3JkKGN+BvvYp4ui8Md6IgLEdTFCBMO+DzK2Vw2vvuzwP8Lg2cUUNgVT+D9Ind6MS4GAE0aQ8JII+
Ne6H3ZjF7xYXbkLWCkiSY+doeLRxDg0pfar7nJwYabKqF/R9ocETaUDiLXDu3IzpmGB3WTlVfvTd
kHOR2i9OMNdobP5rt4OaiFryALNTLi+Cw21eEHu0EW1wd6KS+y6392yJP5eZUB4Of2vPX4Trm7G3
I6bG+CvDBYFO5BCeVQMyfhNC0/KH5qqKKKDZybPtmKd/cxODZmUZZKcofzcMprth34V7AWyrI8bo
ou0bKwkQfdg+SQcVDPKL9kTHFFB39cB7au8rLFswUeYCiSe3c2NA0UlKdVd29CfH8HG0jb9xvYXc
gUve2potpLQYDr+HobXr+7caBPqeMTilF6CZqXW6HZKDGtWjep4CO98lUbJOFNe3E8Rwk8TysPgu
7tmloob0cKYGNhxyKIaSWz2NaOv5pqZ1YTbod8N646TdywTffm951sERJtmbgSbYnscBBcRBzeO4
lxJDfazEjmVbdnS7vZwhGMnJwz3i7Z2mt2D69oisZt4lKzNJF+m6I4RxIKMpR0E1u4gyoUQkARUS
cVDlCSoNmagpemDu4Fs7RgnTC7kLOlvsRsw4m86xz2wSGHxiDSkkgyhItGtdZvkBl9B6DrsfMw6e
zMqddnkFWZsgiKMIm3dsdgzChAdfCEUfSZ97AS9/76XtCaMVxtCAcCuGERk6qxX5rN1zJzlMRSkk
PtbukzAwHEDs0BIUbq73XRZt8GF6iJi6pABhLjt6l07DiFASdBG5h7ZUijIJsSsBSUXC+iUKQ5cl
Qajogix7A2PCWJEygpWlNLN9ZpzdLg3Jp0gg0y3R7JKpONmsMODmrQjheCV4qYgcC8GV5gRuTSUT
ZiRKTkEYCV+xQM2+BVwb7zBjx+veb+GrAZPzVdWukZc+Vh4yk2ZwT0ngYPUYqmJThQfYom8RgbOr
oIh7WCbqFCMM3Bb1+BW0ANhBWat9Evyj0Ir3xeg9MvLHGQy8OQGoDPy6IDrOtx5bDuW9zyad4TAe
Ttmf+LiBenhAe3R498fqLcmVuUETidms286oT3DKDzE68RmBULPxrcU6rsVP7TO7mHwH5jZ4mREJ
E8O1lHliTKGOnpqoaXjkvW2FEJykS9Xh93wr0HzNPypPDgoNLX6iDLOsC8u7r590uMpbRChRwIAj
sbJ14gwC2QfwtS5TnyIO/A0L0QfHtnxwpYTMOcAg8S1Fts/7iC82atq3chqgMukahU3KwK+nzmyh
LRpTlxycENx6R6Oq/YKNIX8xgKD/iuWmwyCOFaclXYgFR3V0QnT442Dd+AbnQz9BSS6CV0nld1T/
C1L6xmWLdwRIORtjuR5MekgyK1j54BXkLCZ1zPT51WeecO7YCqLL+OkJKdwwAY92tt7bQ2nvlYtf
2kLsU80jzf4E1I0hNqPfa9tGZwT43Za88PKxmS6NgZe7dWK6zS4DdCbneheZpbh0bUnYlqr/wUe/
V13Wcz6wPPHKD7R9JHAl80fF2cJnhh8/xegULl+b3XJnLODERD0ZEqJpQjvHVcgZ6Jjg12uSWbCq
b31POFu7yHbCw+WqqxIg2RjvFrH8Oims80RA0ppMbIJFD64m/a7yfIjpVgw2YVTMsb8A6mNa7xjN
ckB0TE3cG+COAXtqicltJpLXhIFs+8ElTqY/YpbTVhl3y4g/J0/cPZC9DCHjbBe2qQKbz2eUiMLa
zBBwJEKTvQ0hOGicv9ioh3ttuK/I+8TZmPtnU70neLmQsnkrFp5IPFTPCt0Idz512KZJYq5YkBSI
tDBLEdiFIdmRHAkOC/vpNmqjuMnSZCJKopy2Um+NSAdEriOYkaVvSsXOlso33ufAsSCRiBjWAIWg
Y8YH7BK3fAQQ0xV0v15k4yZ3xn1UJ3Jv2XyVOmcNOmAGKMz2EU0cgi88aStpZ6cw7r1tULQzO+3x
E7Mx7A2F3CFB6dSL9qikJFXrPU+KaRsdqnXbwi7WXfdiWuyk8Ewc2FYmyPvi16RGgiFh1+xKy4yx
SVm7xhFbXYtdQ8rgVDfjGt3VU8U0GsrB94wkdhsXS7ALybptow+D1vODjXlABpJa2FFPrH/AtPjE
yWMpX/UKn1boD6+Jql3IMWMH2jIvd0mdbUyr4GLxxFLXonogCWfD1Px56gqBqfkrrTMP0sDKKkOF
eXg8tuMCbyMWEL96eJtj09rUEgiqtlFakYFnunV0Shx4GNS05Jw3H7Vu/zgq30055AdKLr3zW/Xg
RZVBeTAdOVPrfZtogphi61AZ2TeL3OjEjBnrerSYe+FuVso2tsRsJM/ac0/IbHEDBCY2T++cNNDc
y+6knf6vzNN/mmQABgKahmEEqJon9jppX0jGk9t8dPJtkJv/8sF+YsxbbujmRnop76Hs0m+3L/Su
aIg3hJPEPGmOGjAs2ARUFM/rZmCSMTtpf5I6eyWhFKYmcPaNlTHnT5URbpJZ8wogq4Ihtq/dpDt7
zXSYLMi6FE7y0JXBYxoPQOQYW7kw5XZ2JCGdjR1Zjx66JEncmwV4YY/tLoObMjIlJMvFLPRB+BLw
WcAsPOwZNdGAsu4xdbpRtUdMwTgpNo8Mepoaymg/V0e7s9+R1QFsnBtza4m/SZ8YB5E8Tx4eVKLU
/iDv+6mXmNNGollymJMkJCqtXPvJd4drjWQfv2pBdlk3I/+cguk2qZe0If2bL1ajZFnDTRRsEmym
1AKGhBi+x7m9dWzWyOpJ402H3xkCAtsXj8uzD5drOJ8OHctdoHLdPUQeQfkM6yrFWM5QuC6leTa9
8stW+cWrcwcRr0UeuvyvJR4a1UP24OoGP6wN+oZpXBnmgNUmybiOTZwVJ59jQWwGKkR6SgiQxTFu
GXx5NB1x1pRMg8Ido7duH81sNGVSXqSXX4f+pS4TA/aHAWA7ZL8mC4jUXAkfrkrjqywQfFg6p6Dg
/fQXtP6wrf1UcHAgINPK+DcJ+08fG/aO/vsAvYc7uWbBa9l0EoL/OvKaKz0k4UGaZ4THGhQtsSWY
5Vd4K9vqmNoM90CN6FNaL4PZJfqa2ZDf5RdYjF/arM2T9ssvhjHwFBqmxaU1qXtc3pDUvcrAJN9D
pZ82mfDEQ43fUCaKNfNf3oJW/9Gl4V78dC94DdOU8Jhy1D7T4/kctJ2N7iR+Y9JILC0ozFWYOKgq
Gc/vsab8F0/N48watgFPdyYoyCJsxFvgAsbZM5v+jTSEgwkSAhxyX25dJ+F1KYTLIfmEzspYGzr6
GszBOUCyhRDD/UosgNGz3TMZaOMQbnLznsk+3LWg/bxgyj+TOHmwNYqEic6F8BVqPqw+qcez2JTW
Y6pLDOFNqbeTaK9GFz9oo/rrIMqnj6OK9IFScez+DKGpNnXBFTqx0nqLvY48m1XJMiaylb0PZVAw
aEoJqwQBstGy3ymAAkL1/bEQaMdQqjznXjHBmxagUWnzNdNqrh0A23S5NDoMSfTwpoz2Y8m0hbgs
YItCMYZZVTxHBq9pb43X0jrVJHQOM4lNTm+j5XPFTzsTPwex6u6HqIaUWNJAg3nTC8zccl4YxAHV
KWILd2OpQm9VWQKjNpO3XiTnKVvwrnZCwZfChAvzZdqd9cmjnxDFBcdv1bEdP4dK3jpPm3xquqef
J7KVKISYVb2KaH6BG89V+BWnIciViPfXgV5/Gmf3aahSY1c4XrHr6+rWptb8ZFfJowK0zgOf3kHK
P3ceczg9/Zl6XT/XrrerJv2Bk6G6oCn946pNN1rhdSzDa6HG56hCW+Q24TPrDRo/+ysZmb9n8BpF
/9W0mPHhipYX/d6DqawMm2c8TugGCIxd0JLjykva7FL1AAa6PksJRsm4Xul2Oa+nf01IVAoBfxeN
OluOuJqDidl5y79YpB6MViv8KVXSEiHEJxVgPtxmiq1BYpYEDuZh9r8ffMSrjpXPNprCea+L6G/l
p0vNF/8IUmz3TgJPQNvBznB8kJQWNTLZvRmK9YX3Fa8HCXKwbvnms2KfCXp+pIDYN7+VQLsHj1Yy
xVx5ofkIq6Fcl5X9mep/I0OAFQkX1hWOIpepR24KYuPvUfT/JQUNj5gQnZY/U9QiDBgYfOaO+54C
k48yq1kNgvahz8VnGQv/UFeEzDWsmSTBWyvFHLaeqAKzdF9BEt37ZmLzNhXyujAAksGJDzZiCwea
/RZZq177s/uisOrzFtGOR6UJuI0RcNQTiaRHsORiMA81EN3VDD7WRBWwmgdGiLykg8M9h57G2ECh
s336YkTZ/iFDLlTPnbNtlfjXsW0ILPE90lquZnIKKeDzB82MlHVFT40/R8e+Nhl1IQai5RIx8SoD
U/qRC0MJufJHiQi9/CNE9McBpHBJmzecfPPasHu9MvviNTTgcSeGoNvTNnp736K5r/XJI2+oi8P8
VFTlF50dcA8PiGwIFxktx1Mb+M1eMchOTMshzJl8P8thMNR/TU6PbYITXebj6zChUbL/xbL74TO3
Nl7KODxNouazRssMbiek2WpJ5KnbPcGf8p4TZGyQtwNJtl/D7WClhL+u9aMt/0c/pcfyQsjgLeC4
UgSFwaaDTWLAT0KD09UnnDuac2BZKbitIkHU/vBrhszSpi8GmbHtSbpZE347mEwDYwl613OpkTgq
FzRr1jhXISkLnNzNNzPDoR097mc4deesIhyFbIkt6kBGILJmBjzSX1PeSR7H1N+x/+WmMU5tO0xb
nIjVppUVV0cfskw0nEtG0hjwWTuBRQxV1WdI0k90VkHsPM8BAYG+Nb5pEk+2UVadmKflm6ZAxNH0
TM89d9eG4I9gy/JasiLrEWttLctCKdfuTXOorxOBZDEa+TlGTe3lKMgaEB/r3uKskXH+ugQ+xn4T
kkZB1WLm7N4AkVmhxJAVxoeZJn5tUu/ao6ZbTcFGBz3Qg2wuyzW2jKOheOrbigvJSBgSBMJlEMYi
d+0N1c0SjAqoiUD02PEVaH2yFf23LUhfREFX4HiyMvBeDOGBE9EJWfFT4xJBYwEh6hucCx0lY2IW
Fl19u3dIVlpndsbmX77V8YA3G523EAibTVDh7D3wTcyxJiH0uVQOTB4AKCX0pY5CEePdOo3kP40m
Phg+QroLXNrF0SrcZ8ixAVIMi6EqxQdclIR3ta+/G1r8KXnvTHgTUKwUW1wexIjjxOwpTnsfOYcx
kDvJh17EDhdAQJsOY2cFayzZhpL5vOdTl+qKyfoAegJvLTmUqCzIpPcc/nOcBmzSAAaxl1uD32Qs
QKwISZZ0bO0k7kxGUNq5EY2zfiPwZFvJMHtSVX4YZKe3hgJuNtX+cWQAQCMfUKoZHZtBhtc6Jx2L
pzIN7Y9IigKMJ7PBZYziqglnx/DL5/QFG1LsV7VtMtCrrgHKqBUSVLEhKmBFs9tsPIs1N5/70S8N
8lxqUrxj0pj7Fowvm/CVVgOxyrRS66pg0sYcMB4hAvs64kKq+F/yPD4DDCSS804+Gbr8CRR3rD/e
SjdCGmQyKO9QtkBQdymfx7/FEtxDoEW9dmC/bVrnDeEFmk1PZ1eGN+kavjQvWdFU647FXNExJx9c
VW4Iu/ibkvdqNr557IdpnzpoWnXClw85ldSpQpdXdOSbRkwN/3ZWMrUDe04jDXm9kHcdJG/Dok92
sJXZRoUJjvBK9x5EDnGKuWCTTUAkcTCXdgTlbsrq7EriGMOy+Y9Iw3kt+SNRPczFufDmVRGVjIQD
4yvCWrFvepcVVNAfcEUyeu7B8soofDJtyCdWyB9oagzqfy9hGhRyOUiLAgIW70R69q43vRN7zWqF
cnw1B5k+wsBCWccMTYESQdpYOiuv+B7dLtiGcBlohMwWHyypaUbIXBPLSYHUfT9RA8O03UwWuaiw
hHnLetu/6LBmd+HxFEn1ggDnbLmRC+55WELMeu9QwZPiufFPE5gmujpST9LqXjexuyEjldutsz9d
G9Rx+uRrUsIoceSOU26levef1sQjj+MSb40Ezp/8V+7j6ohNaqUEmMjaC9R55kQQHUUw0RojNLNs
30/TP1q5hZDEU0t3YhjteAnK6VyUlrtt+mnrKHqQvod3WHAHg0IlvbC3bkFbN7usL19E414Fqas3
NRQezoEhWzODJA8zBl5gQKajMOnofppT1IknHTcj8g6Z7VAGdGvpnQEaEXOAVsAthXPCu8irMGbh
1h9G0EDDt6mhvCLwrtAwuQ+MHKk3mRkAvbU2W/bZ82Vm0TaD/ttRBqOdAIDduf9H2Hk11810V/qv
uHxtlBuhEaqm5oInJ57AIFI3KEmv1Mg5//p5AH4e2+/U+Ls5JYqieALQvXvvtZ4VmfvpLcnE9x5H
0Is/W0SG+Ccs1fTa2dVzFf8akv5Gq6I7FzYtJHAUmKSGBIsNTR3EN8cci/u2lI5Fzzz4iCoIsWP2
2eeMQXHvjsxRCvobhv2HgRo0+T64WnLwd3YD2dar9Dct8i5xlF50k1x72D+QdoV7Vxh/IAdXJyul
V5oI/b3rxcodAehnTfe7DesU7tQS0syLqj8D6aNIIaNk01Xfs5hJT80aPdlcwiG50SsPo7XiXtqX
s6qRTFoECzSr2zonxGp8rV1BMHdDXRJnnAP8IlkFmBiMVKLGIS+uyDFwKUUaX2pOr74KxHmE2TMm
jKzEtA8KOpIulh1L0Z5BsbftRbJiBwo5PiscBMlvK/OcFUqu71oO+Nyf9K3MNI8DMeQ5DwJ9mZBb
S2O0IJhsg8urAmfRS1tuFfJUN2DQoDu12MkQw4DvHhm8bZNZvD8y6GgC4Mv5El5mIhxRnnM0CUWD
hek0u9hBhIb24rsXd9qTO5UW3kWxzjqU6cIknJ1A23NEReWSF28Of4gaIHmkfRGqYiDM5TyUBEfH
wlT3mPgINV0TjaxRWnFngfDlSfc0QI8IYrdp/SjcbKT7F4ZPug+eqy/9LaaJJ7/Vs32uyy2eFHsP
JImYFpixZipoAIC3kvPebbdpd3YFp/3B1jZ5hJHegaSBnrBvtS0Z2enG0ABRB4MD35KeF42Pfup+
OlKfDbJNvvFGfC0UnDtccHDLC2sMj2HSnLje+Hi6Kdk6R0cT9Ylc9XedNiPcPYXEh2qwwzt2xsn2
Du8sZ+sztp4H56zS6TdXXX4fmu7SVwZydsoHor5WSICDS+oHHsFU2XNkFLQxhmuTkcCgzSYSGvpz
YJaj7bVO/97BRQtfeprvtCOxjiA4cvNUf6o7Dis1VVYyaESQ0HM8DqJ4gDbZdThJWfAq7zTkzU0n
OwKcKJBfrXM+KadL1CfnMsazYSdxfrb1wr2USFufqrF71opWHpVl4cy2mwvM6XjrRDdDu+kyaE+x
oM9m1u7epHZ6mkhu48DoCixuyBvlAG6uGl1vm8xRdbkgJsqoAnXD5CvnWA1Ufp6zqWdjXzhSNQWo
4pAmJfJl4IIzh2lcVYGBelOq5lqXVX3N4o69K2H2SQfPK/HsN3lknxzN1GjEaByAEPeapWPvXZM4
w0w63Y7DEypLBykn4L+OpsvrogvVM5YuPdKsnRhTdCmBdwpQ0q8UCnEG+LT0ln9GdRifUAG7T4u/
e+5dlQLUDOEhkAxrHHVzFCtatTfkSXSIs+JQY56iKQjtgXeRyiyMyKaOI9ZnT73mlTtXLt3PIYtW
lubuBHXunX0LtnwKVNU2AvbLVAckPb8RpuxpuU5IAZG+TlQQYRkja7bb4RKH7mZCIHWoULy+1Rk2
u4mc6kFqNmN1bJYqgG5Azlj4FvQEoBDG+SCS7OG1Kr0aWrdafjMRXLgsqrqbyYtEI8YxtswuyF47
7wdqZgrPIa93C3WAujkExY3HN+BHdPw/VM2MZ0rP/FblqkLraGC5juARLZ+YHebDEXbGTQ79eF4k
qYFKrBVVorr0SCDA7Zhqi9cRAq7e0PhG53t19NK6Ymev1pBr4XBjjkbpqKOn7IzIWBml/BVHTQi3
3WqsV5uSeW7lUulQzeMsxlxGs7SdI1McvGIlkjKycGYXzfKQTTR5AkioelvdJmYpLwPguoGhcx9l
2h6080GAC3rkDIFXIGWYYWrYgu3MuSw/3yZIBDwIkHLAswiE0Da1ZOdQ4xBOJQngw33kjFq3hcZK
aLzr75ZX28nJ3yHQ5NcYA+bDsYveMHPOEL8YkelCFxIdRkyfTvqetq6iJk3kOqL9taee+p3l1BBE
iLGV5d24UxoEGuXK6Nx3yWtfFz0mViIGChx829jB5MfNY7KBET7WVuUra+SnVQtxkAMiKmQg3isJ
FtVss2sjZnSzeyEFwrSJW+VTICmADnP1VqTOiHg6vuiiHtYW5oeTlTstOfSDvwob1scePZzW5fKv
ITFxutHfbe3gdUzZlRKMwmtdz34TY6xOxWzBw4ADN2IaIzSiwXAZEuBQdRE+o1JEfRr08d6ekvjR
WwCwI90/JZPzoi8myjoFqc5XdYUqN/fJdUCHtXKErH62Pj1i1ArBPdMH8NxkcYN2ZtwCyn76GCIq
vrS/ZUFXvI0Z72xRDOoSZx+0hftLP8NVSIf3kcG2t6F3PoVpcYJphyJdtV8MkVpPz4U/jreopMyu
JvCsXTqesLvX98qiWBxn5pUe2C1SvRxlbZKqrZUhtmLpsU/p9JfG329G3JIYdLm6kHC8OJAA1kHg
5e9LNpff5TeDqLonJVI2pKZzTgUidIak+FTR2DHGtgoCQTWFZHaedBuzM6broXkWGZwgH189qAGT
wy9yKjuILnoSdfoqDSLgAuy+4Qm5WnU2mCysABFr66oRP+g2pccxMAcwScVbplfz1RtaB0Yl1nPl
lxN7l3PTZMY6YOrJaayrlZ/RvBnHAPljHVkYw3qdlmkn6IZ/Vu3A+TFqP5MZwdCjTHwKSbfaJkl9
JrujPMaObz7nnpcQwuViwLXg3lrKi44yoyRuWIBvJvPi2QO9vKlIEzZFERFH4ztIPvE1LLbEKoBx
YNJvXuXcgHt37Ls9Slz4o/jEdpaVgiqkVxXM/grln2Zo2bWfzbojQW9b38Tt3DuasRFANCld+Ej8
oMawHtOV59/hDWFw+6xpgbfNDGJNsIIAdC0uGU7xbUuwLeaD/phbUn9y+wwgS8fsNev77KFFlbPN
anR5//nTSoif4A6ca9Uy9uDwnOzJtv2B1PwQY3sPZwikRRdyM+R6veH4mT/zF9vYK08cU+tHObs0
spCGTZodQiHf84A4Q6J7PysLhT0REuyYaYoyggR31o3gZciMiiweQgTnBRFDJeiLLNnadYJ0oOD4
M3Qdh+TcpWeFwbMf1JrMB4mLa1MS4XJeNts8tH7JNuggeUT9uZkfWoEHqjclwWr1ldHImU16Xt//
4yF1Px3Y39eizx89vQTqJb5l2f6voreS4/LVZEYZxXvfbts9J4Lxw/ShQjIUQ45QcBHI0TIfWlZv
yqbqvmcNNS5iQvOicvJ40TDwjY6GhkS0Rt3z3uhIENxh/JAG4TWBd8gcWPmTSqMPYqcZ1doaJ4vK
1mlKzDClpPvV+a75GTrluRMfQ+mHvyHaoOMgXh13xUwNqnOZHwL/t5pzdhsbBwAcqndNi2kAyOaT
Hm/nlLhqykFt9RgVgIXUcGHINAgEnnQ666ZdtmTTCONNjvp7nKbmpQrfl4XW973khOj3g6BYsWJN
8a5D4fMkMnWL6kI+DDAWPZDvzgzY9PsyuyAqu+sNXGawy7w4ohqeNd3/3mMBOeJ49PdZQvTdgk7o
VH8bZpNbFI3FYdSAdWaj94C56s2RteFbG+p02ZxInpZvmrMfTrKjN0NJqT6xcDdSi04EqaSXfIgL
em+4+qe6r3ZaJ8ZN4esoap2+OzZJNez6qI/vdcFiXFt0dEd2ukM0ygeR6bUiywUCgFIzXiXZIRHJ
kMTQIgjL7hpWWOU1Hb3BbN8hGOf0teGXbuehbGdYhdFPa3gqgylwRevbrw8Hv1TOoZjPehUDmUgy
B9d2jpgma98imo6o3AbtNAQ4VtD+1mdlTdU5jC/LekLy1rDXIsfCseKJA2lztBK4UfY2Qd/nafSm
A30KDg4tI0YnLsOf4AzuDivWucQ0CFaOMElBzOym7x3oKNjONyqvhgvZOEuFk7KvcXyF+2T0jbON
Ez0+fe3veeyMt9wt3jtLevRvWY0CC2Mggo9yY0b6oyjC/Nk1IusRMXud7AJ2vbBGylJl0KxpDzap
MuusMX28DKND73H0D1yUFZBVP1mFGEzWDI+PAkXVtfFz5uLzvsQsyb1/PQVEhRp6n67Ym2THfxsR
B85iO7AudVEctahHMIjK9WgH1rtPLPxOD5k7og1Qew+uUIHSfu/VVbRni6XxBMyI93L+IbfUbxnI
FI7o+d3WMKKR54SwhOUfHzFaKtKXLWgETd3mr6oSFySANj0gm68o4FcazvjXrOdspUUWNreiPkd2
Vl5xvXFm4HZgLRk/8HjnX9uCg6uq7chLMrC7b+kW6Ocit9e9Iarzwo1pZfEPpE+2bICmEYknq1fp
irgBuic1diVDlnT2iivCK+tXzUiA22oDex3DOxMhszGtO6HtYAtSeUDm8xwRH7NaMDJ6F1k3RWh9
5qP0Q+v+B6AIdwd/6GWwwzUNpqKS1+Wp6DTZi12Hb41l1dc2QYsxl3YS6rNajJ9twOw2rVmlS1++
eP0bpIPdlETBDxDI3Sq2dPqToe1tY8E8BX7NboEXtl2YbkEU3xY8ppOz6uj4I0sM2KS0RLNd/h9H
FuwzHQbQnLm5MziHKPeQ/c+rvgyolUvlHHSUSHgpQ1A88yGrRiG4kTXl5HJuKzrDWCGWQDg+n9QQ
U6lNnYT5rrc9whfb8I9QtNLQ/28H4lA5wBXmHhcyyvbZfNb5vXWI+g4/lGMjPyyJF+lshtHdwh3Q
o+TQx6wUaM7CTW15EecSSmR79hpDGmCgUQ4/a4GoJSPtIGsb4vUyH8rJ1x81nCH0X6q1Tiz7u+mS
ae1FodyjcJDv5HoydyXbJqud+JyBsGI1aonayGxzrSP7ekgMSyc/LH8NFt4ndy7fxzmEUIwNiXa5
67yMdeOtSXCBoIol1Uh4KAzGhAGhIrQeCXwLOrS0GP22bmpFB833XyXEoWvF2lPODCzkqPzTjr5L
3pM8Uy1MTK+gREcMMpdskSOt7UiFiFyLSqf3URItR4LCdcRBD58JIkVi2g/6I/MtOqlx+bMoR40x
PFwOKeCdVWw5y1q5rJqsnkXWGoyECa8GnMJBEE5jTyEIJ9xk6suzSvTghKiXqMdCtnvpwErqgc+f
icnZC1396Wgbb5MxZbg6H+bH/owQJd17yHl2o2efw6IJX9OGVPei+GisOeGYgK9XgCDO17ozZ4PO
P9nMVo9wUvXWzT1rxW3rbCu3zo6FlnE72eYL4S9s9vDlnaD6hSvzrAtm5SFG7mvvu38wnRk04uw/
WexPt9ruvk2hBa17CGgN+Jb/mgPk7QJ7NyFkWaGMbq95o+0HMHr7aWASyuwIp2cSWs+G4kCWBj5S
7RaU3FzAa0RlE/bGQqmEy24hmzW37vSsjIlBIitZ73B1d8G4y0qKqtHG9CwDOr5ZZh86BDJnyxu+
K9CUJ0dO7ok1MoYAw8wrYY19KVjP/HTqX2uDQ6qbWO8sW9FfYdLerTR10YaoI5O1cV3Q1d+PhV49
u1y2xLcwOhuIElgvu/085KbNNp6X50yyUOYOxU2vSnrTOnVBEQX12SRw6zA14rBsZnK2T1eW4Dbe
dLGRIixii1v+dizVpwaz6BKEXs8b4ribUFWPXO8NPmXXO8qkv1uJsS9nq3lZGPe61zAB2N0xNPCC
uyDdJ5i3qE9J8vDHCVAEFVTC8U/OcBEIRyaTxQ4ACMTFh94WJAwHFrqoqaVGJ8htK0VX3f/zG3Hi
yz3EWNqSZXDz55bCmPh/kIvJLYbrX7RXzW3V5zJ5bvRQXSRO3ZWTuu6RI+WPDrkNo3HWLs2MnU1Y
+Kj95qoiyFxSuMEu9LpzN7PoBT8cGee5cmezGMsJ4aTrrIUVQL0/0kAmRiMTySEYiLXAAO1fWg95
UenGxa1RjGQNNo1mNQDuX+P+/EBbaX6LsWyvpFn+mRAgHBK0gexbilglNEE4afNvqacx/fWVdpig
8K/ZH9VOWpV1KbKOModpBpYE/UJEYYBcbiCYahj3WmkHm5nVdg2qlKCfSV1Ak3jbNohPqT3t8WLR
A6poDcL5Qck0Q5Gh7RDuTDTSkIC6YqoS5XtRlm92TEbi0hHRiNngjYFG0eJlXf5q9Ns3CZ1mJVO9
3HK6V+vaC7+XXbZL0uRby4jzWavl99imL1hErPuZ/oI2sH+THYC4vDWg9C0LCS3r57ShKyxyab/G
kbiEgY7nMiPyMkv79PBvlLCG6gckmLb+4vqPYGDm9GzLn5NLs4ZQi51f4iLbGWXF5nOL/WfPfdO1
N8d4r8z32npFofJUGfaTg/PeMhFVU/MYprZmvU2Kx+qY6Xtw3gTblM2uyfZus25rcrS072N9r9v7
3Oj9N2EEREjqlqSysK65xOWuEZYncIUUlnofCNgs6GiXVFwDPsYQ/iji7fIPlKFwCg8Ia/Y0u78L
bxbMVta+rEkTzkr3KTBpc8yZ3aVZv0OFZQ4aYB5EnH6rG+sF3eYGdxY7T2S8kFb2szDsTZbDFZry
QiM4Tt6IXTkbgETo4fMsrGif4BVVpJjQspfpE5PLXyiU3khk59NtwNi5mTyQ8j6Ddiz0ujHR2G3z
5Am2/MivXjhUwj5iaow7uvHy1xrHBTiyGP9IQ9Nl3GhYtZE7936Mqz0wkWlVZ91lslmaTLCm6UlZ
qb5ROqJ2lJuaKciscfn44P3us+qfUI9N8Td4K4Asx7N03ZOuowvD+RtrFv2J1TVRXiGhYbBFqCil
NJXwkHcn07G7E/KnBzpUk4Gq6t4GiE/JBGamjcPoHGe4Mhz6Mk+lYwIt4/CEnonZPvfocPAay9u5
GoHjFqKFI12fv3oGPy8UXjaBJH64DWohPysHvI5baU8AE3A7BZ71z7je/+9LhH9qWxTunjQMYsb+
Oyu4Z4ke0tidc084v0+DJYbVqEGoxmyMyiDPmtVyZtecukR6idZYCj86/eu//Pv//l//f7z03+ni
uudZmJ5sV/JrHES8//1ZBIyxWX8Y5gYVyICWdY95YUW1PqNHv8hNSy2E+cp4IjuCaFATf7ZkLhm4
dvnXhPcKkGCY/ROAr/537vX8xGybStAyPbjXy/f/C0p58kZDI6CHcQnI7XOT6ud87r/gji1nSupL
rie/Wp2ZgEbm0johMPnQopqflQeoax3Mof/zO2VbM0X8b0Bhy+bucvHh8KmZf78mgzyza59lDB2m
+5Tnu4WMGgPJGptizTyohznV1jtFf/WzcYtfwiN8q8aGfUAalm0ZaKe5okMn2AQbg1hOLaixD3pU
XaTFMJkDs0FvRb94ZbdKEtlWCLTRwk3Cew+yBDow0yOl1dMNmOrvsLbjYzm4L0up3qT08heWvv19
Obks1f1Xf1xqLE00m7DQ6PZzFMTRfrkzlkYPHEUiliS3x6SCn1+U6i+CakiLZReGWnV3Gu+T9/aR
EMmLbdjvr552IrqFlxKG1itO4+vCD2FOm9wN90NsvqpW4DEN9IRCf1U9/YKk6fuD8OH9D7r8SfuW
GczcuyQX7JYXU33wM1AoRGOjJCm3Yq7VjPkhN8Z6JRa6v9UF5gEtpnxy6gjD4tBAwq8GOjVVjeeo
DfFtojQcflnZn9p0mt89lIUnsJYM3700POHxa64dVronm0M/mMX8MEYy/cabbuHUC2PRPJaXAgeU
oYZvHG2D9UKXvkn8FL6W0JTFyW085mmd/yfx62bLmDg/ZBp7AySX8iESQV5ARzQRrD1gWJbOFHOI
PstJK343pr7Ca8twcMRYZ0UGiadunxKnVz3spBx/WIRIwdBrvW8+wYcrVaXDKzmDNV3HrLmPGO3I
a9ub5ABsTFWNH2pkgWdcEm/FhMyLI352H/FzsVyb43fdzejAy7+UOZX7IBbypeb+NmgCb7WxZegw
FyWtg4Qsd/qzOXrNxardk5nABHXUoyUx8+Y0yTD3r5ovmm7TtNaaWw5+lJ6vvLnnudAjoY9+XTYM
Q7f6zFuZgfrn0kZvIsgqdaPA+07C0bGW+i+v0Atu15nzlvfpE+FA/REvEdsuH97BonWTzWWOsMf+
YFXRcybr6h4yCqw8xFfmKK01enEulcDcekZDhZO7lYFnvPpVYth565gzPP/fr5oUA91EQw2qp+fd
0B2YT303EN5Vt9wYhktrWqcwmX+JmIWlUZ83XKjjPa5FT7Jj/ttGMwK3KFT0Mc3Hcu7uSxUeOftV
ZxvePAJGBsqVSCwE+fSgjClbhwwVd77ZIboIRH8IyglobCsnDoQoI78W14m+08YR1I4mFqPRDRD2
aOqMPJo6NugTbkAm0dyfqPXkJKkD/e6bLMB9xFZ18yNmh31k/JUawn0J8A7ui8bizK683dIMTjsy
oF1P/6uM5Ks/w25UxIPIw29QAUHTYFEY9VE8fK0DYqW34En0SiEeKcLzFCcX5gPDjQxUb4uIBX67
zkzHNZv65GTNCMLCMepT6M9zxng6LtC+yXL+gWB2Sqd9RufjrfKgdHklDYmasXtaSlgfkIRZyDPZ
6+1BaOLSRG56Y9dJCRPAMqYDg9rSy1Sw+qZ61YqkeQSq7laajaRpsvr70Kr8sjzUM3lXNdzAk5cY
B2Gn4YudrdLU7l6GMXK2mI8HHCyw5rUU/ZtJb3XHAOhP2joYnSlFD7q7lXqkM0rXLALioFst2zJy
I3HoB3dnd4zyhBbV2+XZp5PA55Cn++WrzH2OfW8VzXum3x0ihAs7gM7Du2v4R3AQxldPfep9II0V
3KrJ981j5/QJINeEzC77OTEH+nua0LeVhOiwFPEpgIimdanm5joGYzIKAAhCt6BhSolHe/d1FnBd
befxaTPKRxxminQHzuMULvjTwL0LUriOtoWLrfKaaF+M6EQJhr5Bj5lYtqBFZGZ1QfZbYYLE4T+Q
0rH2RnvcsTmCk7TiZwvr4spU8gckVeMtwjv9PE7OjwlHyqkSGBRGI3IuBvfIxdThkxgChsY4QndI
GGOeZAUFkTBrc534Be10q8r2jYxr9A549o1aFecgJlyzydpxnyQDCGsM/0geaFNwXcPrzB3QNm7C
KXI5n6dB/x4mpnaLGnPCOUb9VDisaVPV4gAchoymutrFcuBOKBuMg5hNN9ClzBehm0cQuOWuJP8K
66F5Gtt8/J5ZBEaOQ0sTcxAbvPCgprv4B/0Ud8OZXNslRfwue9/YuLEH2xDZ8q5U6GXJvDdOnFFB
FNEwYrqu70OjNPY1dl8LQ+4ZZk68A7Nab1VRuHeTA/CTKvtfJl0V8El6s4Eth7w6QVvmA1e4G3o/
bbskLc8eJJKv6TWaFrLSmXFBek5+aWOFnzkfaMXOv7SGb7HGbSUIBW8/DJuoSEeCeGkis/vWiQ8c
Ss9fLXjMlS5X0e9kIHSze0W52vzQoukZyWJWTGIlyqzaLEQsmhgk6VhhVn8240gxMss2KqfeyYye
hiwEiRoT2b4matcPuzUf4z4qB/9hFGmxKhSgx/1Y2tflWbW8brr48RMj/3hbKa06U9zmJ+QtvORe
/HKsxD3WZu+d6Deuc7z7W7ft2lMXgqd0Oia6fos4xK5myxlJg+wBEwhU9Yr+GwdperdGs9vldNNW
rufPotQA3123b2UY/kzHHjt/bdzH5SCM6BqN0zySNJKu2aUlgfFR9+nHMvwmzPoworXdZL2unzSL
XiZ5gALvB8PLNLK6o54DXBJl/2NiKYRFgGfQwI6UkHzHqGhEl1bq9X0ZU1tEliYu+CoGgHuxgA9N
8qJWTQVWiyC1dRr31p+kiy+NMbHPk1syqyHxzuAHWsEyRH4zt2ZrYCaH0BAcQbkd0i+YOI5Fj8M+
L4XGCqJShdADmSkTTkFbPGizN41iFb7TEFzHxK2wrlkMkecZ/YQ5mNHluefGnK2uuFztMca2630b
krj7pM0X0N9xgldj5qOZ+fAmRY8rZSZY5jgF76W907Q/SifJ+CmjICV1xWHWaLbHSeT9Xm/C4mv+
HCXvcBzRQ8wsQ4CSQHAzPTs2CzE9TfN1KUeyn30ow1416/NZ7w7dTKPN9FMPSmI1zQP/lCjvJ6dN
gL3Ni0k7PzUSkne2nnzTcOsdWwmCJKAVVDla/mrI+rgkQ6Tg/Jaxh27S27QnG0AbwQmoJLseOO88
DI8dZe5iUBJbS8SfszhhS5XGAKwC1bXAy4uWK0u05fmfHSbmw8J/PUzopi6k7RiWtDgF6tbfUrLC
3giHmFE7wcOxd9AMZ9c3ZnUDWAi1NPThBIzOq58a2Uut5eqMMBIvRVb8RqJk3OfvDcyIXrDkaJBA
82CtTLzgLHHI1aumvFG8rL+OJzn6VJbns9NNzjrQ/WmbIggj8Nm9t7JyN56Wf/henu01O/oOXqd+
7VxnN8XDyU/E8OYJhIfRuRpcNKjO6O2tlg3UNrAm+Z6Qx9JxspeUUb4/Js6+9g2yHQxWzY4o6H0g
ys/lI4htQoPT+KKlPt00pXh5VqwfujaD6CQvyx2ToLPuhBlcAHKTyzn3xqs5VSKbQOOQCx/vi5pR
I8ZDbrYiR/VloKpeGt90QV5dLUNeJtAne3PPUIiSXifGnqWap584XSO/oI1jGzhgIg/LTgkhcGbC
O8Z4tmK2YUbhYjuNtbNR0VDtIznQie4DdVFMGJhRMS0X/PKDYcHeAQbfGgYtg95Vl8J4eHpjXlpB
uBSW2WLLckTr3fQtMBq071rbip67LoRUEBLC0c1ak2F+kNMc5xjXr43hdE+TbyMCXaDTuqUVx6bS
jL2lgbyaACucitH40AD/nIw00E4YisS2BGKMAqTyrstDOQ2ciH3gEgs5OPKG9YAq5HcuIfNxDojV
99xoYGJ6wqV56FdPqMh6YHdw+LrSzd6NqmUMpsTBNUhTMqRhXgKf9HdRNCQRWL/zzsRM6yILyqZG
EZhOGJ3ItZMqEiSr859yDmtx1ub3Jvqsey99rY15MNjNYU2oKglxDp3qno1OCTWxpuMkYXUwNvxQ
LgNTO6ume4Ogi4+8xJVUZMaxCT0TMKHRb50GW6yGQnaZFLuMRYkzQZNGoEySk3ztadWe0upgTGX3
aVkkwJke6Agl6vIUtV1xLsPx50JNTbNyk8TaZbkRXOmqR632QZ7H4I6TaTdwCaMncNf/OHY6EKs0
5UDa0XrJEEB/w25BTgGmOIQnLhisCJ6P8m8THyFM/zjsj8vxOu5JaHPRJm5qEFCLYtDOXJrrAo0t
lN/4YFRutQfwM60I/iMhaj4fLz+6VH2ay3EPqKp9KCPHPml28R56XXRuC2lv89KHqSOmDxVU07EC
w7dDSEXbW4TqOJWy3ZieIlqidD4LLLAnG1PJPIiBMcYcJzDj7VBF9hleF9wWS74sv1s0tn1OjY4O
cAU8TUtqgrNzOCKIaqetHw+/l8o4dpW9Qg3RrGo3q97Q1TQrIWs8HPNPLQKiyMztY+81vxkZ9mu6
3jl+MkRmea4JpKqNv18OUiCgUKJNjvXSUcGn1D87S9oxygIEXpUBIMFC9LzS05AVRa9hjlbBsTHb
9DXGF/IyhFeFcOjJjDt5Wl6BaluyktrtkjuTanTVQ1s4t7k5iO0AX1fGSYi4BH3YmEb7K2K3QzRb
1bsliqcop1Obyeo8GbiAWosGj1KJe/CtEUmODtlBC+6mQ2IGcvSfKpfWN68YPzkNHqy6Gm8tjYkz
Z/1u3bEDISYKNmU+9Uc3mJ49XyTPU57RO/Uh9oSEKT9UM2zj1sv3tdZPezMd/JPXcJDzfykmSIci
LJzrZKdHvwCuB8rkO4YFyIk63q2uj4YrYzacoxB2/GFwt47qgzOTdk64AynysdL7z+VP9Vw0y7H7
0MNDIpyJ5Gk3A30a/Me5HQWnvSe8hgRyB8ExPLju1VEe0CwzfitE2D24+z4dSW5uaTQzVk5X28iB
vmlJl+mCDGwk7Z1/quYHR89HesuU1b608Xc0IKBgFt2EOfxkxDAjFDhoBYO/sTrLO3DbSLQgujyZ
BbDnZglLi9WRM512dEiy3o1gSjda0sarIhq8i0kYOCjILNyhhgGLWdBZCuM/0AWLo4rwhcFQCDnn
AuqOVfOIte5dCIcWetQbRxVjSgRXrh50QhTwCLN6h5fz069ZypsKoIAkMKQzkfAGkJyR7lfBi645
GzEMR0RZ3as91PZWHqtJyhOYSJ0TJu2WULsObf/s5+2tQq995nAc7Bwau1iUp+GUMzD9moUFzNzO
yxnPs1X7FCqqzNDpb3VibTiF1s+GYHigOvR1XeNCQGrjzzjVnudBuxWZBFSTv7grNPN5mZ4F7Khr
Z3SQGSajd7YYXQuQLQWxSmvP75C9zgcFvyc22dbNYe2l3rjFK0yf6RbSTbtNNiUejJY9sUEelRWC
vBId+7EIGYk2rn9UDv6Rwsu1daJg1oxR3u9al8CaptgHDliCGNH58oAmbLZTMJHIsYrvINYPe9Mr
grNuFvHKifLT5A7RJcGeC6s19DboI/rLEScbwsD5QQoHdZUzDIQ2I3mjlYGZr9kzKUy1KljX9PPf
0ggFZGr612gRAHtoIWILIx6HKvUG333yelQaxJ9zGXrXPqq7K0+QEJammF5gAFwrrdt3s1QiN7yf
PcXTajnA1YPN5GOejgYzd7riZKbMYDqVBLU8JJ7gECjIi+zBVk1MUw4oVpDA9pjSCje99JIogZgd
/RXLIbqLKsFKP89kwzmrQQR2dIiFcVjUl6J0q3Ol5K8gq1ImmdrTZLbWS93nyFJntcSkqbcyc+pV
4aUoghqn38SpHu9TO5sNWS3pdSPwX+yXgOZj2TxFZpyfjPm/tXEvrCJIIrt+qDFnSn6iSH3idgZM
BjWr7GrgTHVaRpLc0Fsb/ODDD8Ur2p70WvmFjou3nlebSN3T0OQ6QJzgxr2+YbY2MNe+T8J5aRU6
y2Vy2CV48Q2FhwlwT3/ra34FVcxEkAiNynYop/dUN3ZRSOom9stu+gviF0cY50htQ8GrsF+lWYEm
bH7pZqYeyzkfqRjbgOtT/pT2M1SF7OpPHfT3LtwEaFOgGHv1zTCvKk9oaBr/h7kzWY4bybbtr5TV
HGkAHI3D7OUdBKLvSAbFRprAQiKJvu/x9XeByqonMfOmXpndwRukLNWQwUAA7n7O2XttoN9WzX5n
jinitCbEzorfKiBIG0xQvyY51FsQXtFcptpTeP6AJEbG9Cyj8kXaVAF65SAn7/Im2mBUMsjzRGte
ki1HkleweZf9o7yvYTqED8PQPovBubyrPt+1QHVA9dos5BxgUpGOfkBHw7BAxXpqGp6+a30+rr+v
I/Q/DZEsGoGqYTtC2qZlafrP4xvHIgtWaBjztTDcq5PUN2k7NBcSM4NlogxfRD2UtJXkviwDhDay
jr9nuL1HX/iJvWqAizEPrb6+X/Ag1MW+hI660xH5Rcn0i+DYP0VIWrZBhq2tWUJn1f6YDaxDakqA
zEANGZLxu0dDn0LQWKldn/LQOxuYCM+xpF2TG+Nw+4ur9XGmpKsmZZeG5dLQLE37GFubVWXhNENU
4pUhMJ3K8zzOv8TyNq4REZbGWGCJ4xdbK/jFsv/47fuf+Q3Vmupgrq+ga53whOyFX4JOV7KEQYxQ
ARqaprj7/kuBZi7vEVO+v4X/KHl885qfr+lr/X9+Sgh/H/p9y4uxCrEt/Nf/Wjz5KfyGZTB/az6+
3E+vXv/X+1/7r/ny2lx/+s0q44ka79rXary81m3S/Gs8Of/L/9e//Mfr+3f5NBavv//zW95mnBcu
r36YZz/mjRtU2f+efs7f/o8vmy/X7/90r2N6zf6xq5Nr9lJ//LrvMeWK7fxGjCtjWc1yHKayNlPA
/rVufv+nIrXfkKITXy5MCCqE2ZE4+kdQucZXmaZN7jWiH2yJOs9hnbdN8Ps/+St9fkQl35YkMoNR
9r8uwO33hgDX7n+c1zL//KlxABKKlpqlorGn9nLYrT8MbHsK0EkdJHOPNmpJe/KGVdD3+JTn/oh1
LJvpRRiwREu1EpxxyOCJExx2HQZdOAYMwa6tOh4QlngLTBKUKs14mHL10THsOffuHqfLNSkbD/u6
emCFRBTLVJXE55JhHZgDBM53rUavWAxbrPxuInoSMqu9Gtln2IgvRnHfQNWd/5ix3V6hS7VIODi4
yo2h0tgRZnkCCI2uaYQMhHB6tlhPeIeAURTj9Fg21nlMxgOxapcpVxLXZtFaUPQDnCE9SqNdAnBz
fCxiUJja2FyoLQ42Lp0F5oBDlhE7oHH0zl7MMrmwZUEDKYgfTYfu6KTELjSgNDusOlTUqLma9qCL
7jG0gmscWmc1Vm4c+96fXff0UXS3UbFdoglR6m4lEwJt7ArRIQkoHoFrwZBcBeieRctYgED08/zq
ddIuU/4BpI/j6D2M0ZeaA34AR8efoLLZ7UUXxdHUHsFmPsl8fNB7D+zJ9Kg6n8fGOXTW8KjU40Gv
w6tSGttO6y64kx/NCXshnd4pwa8uSxgI3XBQ9PialtCyErG16MHBQAuvFaEwtp5t5wvTjODeDAI9
8v5Scn3i3DyDZ7/keg/RPNMfZ3h/T49ryIgnqtbvt1IJCibnu8tsBmgPh9bCUi4xyINVr9ulP5BH
GjfLfDLPZc0FNuIcxlP/ElLhWCK8YsLb+rzD+QuAsJ+H7lqjOW8N60ya7mOmtJdAbS9VxuM69Rer
rldGAq6+t8Co2/MUlkDbnGlhmFy7NkrdNFG/6Ga4a+uRzlBdbJiE05xworexGDA2mudpClazMXi+
t6uxXkM7OxixxK6RzO5bhPrqCrUBekLnMxhNkL3JdfSHR5sLP3+MIyYPIvVMC3OzaiKCzdqEHHVU
lgxx5rehjGwKDCSH0/zhjJrBHB0OVT/tRxXZNS+HcutsttGbPmfxeaMNtcDEE+PsFUDiDPxI2ZTR
NaMBkrTFoTfCt7oPrwnvUQWvRm9rM4gGiVvE76m1FOs8Fy0JdVPf9XNKxmn+cOcPSQEghA2U+0J8
nRQsHLxyFt3SYzJRJTK4RUM0YCBNGMW0jrVVJ3F+fw5hkngLypGLVvG2lOSKfK1khj91GwVetzaP
rqI3Sann57mLffNukNxUdWmcf1h4/1jW/oFa7hbhR1P//k/587llXsVMzgDoXlQUPoxZPpxbGGya
eYImjMbrcInz+OrX7QMGMFcX8ZsDXZIt5dHS9cdSyXcdxXGgmNsxTd48ZbhYVXxVeutcxPKrjw2P
YzLXKn5LHdIyarzxiwiYIA5tVGEJdhCvQSI+0cXonRs11Pc0eIAnecHb/OITh50KFqcnk7eqVh8L
/pMQsSmyL3aVvokBJJKT7ugWYGljjRgQ8En4opp2bGp8veMA9WTCaw/kAYVp27zQsF29LzrmvHTl
pXUvM4kRjQEmy8C8eFWJ8lp1wDuqEc9YCCUuvGZkJi8ga7/Nz23PlLjUH5uOP5sXKDSKS0jP/ULD
zFqDbK8ReHEy3wKe2sLO3/7i8/n5pPT985HSIcZc1XUhrFkL84P6xqadntcK7sF5e2iI9qFJ2V3o
Tt5Jq4LGzwXsWahyba8kzkMuxcw/dnutKxeSO3feUHpl/JpQMkXz4m+Gol9MOZ/IUD2XoXel0K30
6qk3hotpA2/qyZRLhiEkICu+RpRdlvJp/vytzk5XquZ8IzV4haM2cZBATHwfsuCvic3/NHH6Zirk
v1Y8WaP2On9Ged89ktty1ftoPanxU47Xg9Tbx3m9LKb4ajnBleg19p/0DXVit3h/5g3fRBLSwQt7
mNru/v0feCZJAcReQYb2mgPHB+wVNeEQTdxvvn+XxdQ01iIAEo1Mr8akwJOuFuGbTMI3pMZolfkM
c1XfkIfIvLwF4dZd/vNT4f/age9/Ol7+f3jeQyX4w339pwPfpg2z1ysN97q+tj+e996/7o8DnyZ+
o4ZChGAIXbVs5Ib/PvBp1m/YRtHGSdOSlAs6T8m/Dnz6bxZlBKBfwzbRcVn8IP868Km/OfN344hm
2qxujvxPDnzGhyfRFpbUDUvYqsbPCJvhw0qJR8vxQgwwaLDWfRC9oKoZbyqOdFOuv3RDNLvfhbeX
7Rc56meaz+UxadUeokNQLAPfCGENKQXGIKa3ReR/bjS73BhtbS2pvKxTXnT7pG1JcsOji9mgEa5B
U/hAeK1YE+U6KwFJ95gQem2NchQ3gYaLthtUXHG+uZ18Z1ukBgj9laq02m3ZXr1KdjccAZYmaHGX
bpDPcSVLdz98kn+xg5jzgOz/DtDM+boYmi05BRsWEmY5Cxt/WKHQOyOJrIObGoTx2lIJsk7SYUK8
Un9VSMvW9ROePMDeRppvZVjcdRn5d5Kk6gi/LGkh0BPIl9HWiPrSFVE/2lKomDYMORC/OLVHhtwv
BaPBYzF615x8IHynkBypEg6Jo2Pr9+jCI4VNyRkQwS7dwDfw3GjEPWQGNn6OcdzGNgS5SpTDrSe/
WvPSYSXkgvCJu1PL0Ro8H2QsHVB9juZw3Ro9faS6uHE8cmaF0x3ZkHKswUibbOdVGQJ9H1WIo1S7
fCoyRIIwnMM1A46/v7bGh935/dpSK9OZ1E0yhvS5jP/h2uolstTOUs5osBB5V5daMon2JwVbqarh
HIecFlTsi2H5WLdihftXPCHL+WQzKiCPL74fELwXPZpGLQkEIAIz3mQR5bNjYweISGhwc43VF+Fk
tyYo52SootpqBfTkykfCEYV6vrDJdFtnoUyIv0gZa2MnAKVt7o2BsZwx6dDTeD5vPbhxeJCxDBv1
o8HD4v79xdB/Vsh+v9Go+2xbnZsWqvHhRnNsMWKEVs4J6AS7tDDFW6VcWvGb0fTQYQPKLLOHICfH
O380Horeg5/pIBgYQMsRvDCSApA1xToME8cNw/SrEgBYt/WoWE968lZGpIO+H7MInxhWf//Df1DR
/vHDow4ygKAaVI0fVo9umrFjo3OO0tK70dpy7YC3D/qxIJuDXD4VVTg2AppikO/j2joYgUNmO/8I
/k397e9/mPel6sMja3Lg4xJaLGY8vz/fVlZZVbUBGR2BTLaQJicZeAERgi5MW+nkMST0kZjPgc4E
vXHsHNr6pkzK6xDZCXrNPHpgYb/NTOC3nhKtO8s+WcArF1o99XetRCxeg/tzTOV8uxjlUH7ySqyC
DDKBnpPH0QgTOTfZK3vs04tOZX4A9/YksgCfqkW2hKFoX5uBsWeayHmyPGWEqUmCeGY9roJXag0t
9TbtwWyPWjieXapzBA/qaC+YNKtHSgbss4cgtX5xHBMfiv75gbRgSQjYcSb9b/nhgYzHHHdbZZzr
HC56mfoMASZ/ZjabW9mLVQm8WzUHLFWzlYXRBBza6Ey7vNyYAdItC5ULRsVTHPcAPbHpbKaoMAF9
90v8lQBsSXDU6cUSShzZttjDSUUlmoRU+LrO4wtLRrEVSYNM7XYm6Ar13hIz5bqi186iWhJdwz39
97eLNgvgP9wutqpaKluo0KRmfHjTWKHkaGgq/G2OhVpHz0HVNpEY4IGAz11xRi3Wo7UldmYPD6YD
tvSLH2B+OP70A1CmWKjjhdDNeWv+YRmsBz0UFdIGVhZsiJR2IictxyDUXKR3mcoUrtcV14vUT1y5
vVmyorFw/+o6iL9YgFh7NFUAEeCM8n5z/PBjqLRpga+p56DONgL46IoxvJf68i6MkFcrbXXS4XjA
r7AuzLueEyc2ENn4IxFVxCN4GWOasOrMbWurGZxu7g2EutwBT9HMFDIjJXXtatJXac9IBhmzdBUb
heU0Gq4DLn3hiGR+/Pwrac7b0PONM/QwQvRMUS5CtIC/uOz2X71fDbuuKRzOV3S7fr7sgVD0SUnU
cxkOt71G3Aa4lOyh8jeFKaGxi2pYcMRYKmom70oiaa3IlenULc0+3hCgQwQIirfU44F+X2kL5Dvr
gdIszmW6aMfk7OidBx72pUaKtFErFFsEJ7skf3+L4aFsMkGwWwPacm8Vwxy/qK/NcQJchXk3szVz
qwfGF2LmL/C9x5VWFbeFWqLsIo2BUAWyUAC74/7Lu3YhRotEKd8ZEIA4j+bGy8W0i+2BjD/a8rkW
rr22R1gRTCbvZ8JKUPgZekzEq60fhod+iqCiOQLUnIMA2r7rAzU8yfpsf3LkjeWP/r7wnDPD+3xd
pR0pNAxKcx5joPLIy6Fa/mo3nO/5j8+EjjODw6/g4bPmo8MPN2PQ9JGPFfxcg8rYqgwXMeDnXzK7
K/eqzqoxTYOJkM2nWRfS1dAAUkbmXhLvFUsQhm1ZoI2xqM7CJN15KrF8SReucYRnmxxmUKIIlnHZ
oSpwktPfP8/vm93Hn92cF9D5SE2o2oeiNuol3r6kIco8uHLyqI7dpK66DlQVQO+57zN+ktoGNjFi
y7rt9y15UzgG7Sbe4I4JlmXOjZEb+lPexluCvtONVcH4K7zhRiFD6eyHZg5BCSQGyoOln5GNw4YE
4ruaWwSR7Wz1njAfEoSLpUTUzFcG/f7v3+Rf7BQUHQbjIHxT/Pfh4TF8Sx+9qjiPPTsBMZbwokBZ
TfV4Lcr48vev9VcPKtURbW3O1xqt8Z/vhSIhVKSssnOcDsUaMPSb4nDO+fvX+NOhwZirLx4YFgNd
Uxng/Pwiaa6rvaPr57hqSThHCMmoi4d0MMK9joJ5QVC4XHYMHseADIBmpN/H2SEGA7sx9SPqleIG
ZNsq1Rt/ZeQM4BVzozr497GkIOwYu3UsAoNJ7sGwyVEe87UyeckSl8O9UllfPGUOcB7D2zFq8yUU
VaDffs55fD6/VdxojIRuWqiCtPxyTnQp/2Coi4eA8mjBIBYoaeXIzdQ69M9JxF7ZIj1W5uiKzhwu
RYDz9OR1NUWFmXe/WEnNn0WGnN+lxIJHScsdYdBymze4Hx7WqdD8irivM7KoTzUimYMFjBG9P9nE
fq1saltVlo4BzKQQYeZiD2NvyKZHkWSP7xnL2FuIwRHgnHN9F9Q8o6YkhrZHIb7GdU7kZLUUBbXf
FMELHbEBKshlNrZHMuMkmDX7lnwqbOwBdMdpwCqhsmbCuMRarRwK0WwSFZKG1ujqwcyLuxwA3FIr
PME5BpVpzjMHVMXp1zUoqG2tRjOjCSS83XwGZO8iiXSOPW6/1cSiEgbk/n2mirYPgy5fuiIo4SyV
l8jSzV9YwdiMuHA/riTzhTU4+aN+lNQmH89j4Junydarsx1hUAsTXbtMZJWSDrutUqnd9hZw3SAf
vu/FwqzBecWa5nZ1dtepZrtIKKeXVZSEy/eoktD07B1gp8KknPR7EyqfXRB6aYtNELXRqapJcKM1
z6GcRpRPXvECOgcCR/pM58jsTroo9dU0xU81pspdiuruGBkSG5XxJQgs54TkKCcgrtJWcWIjVaby
R6PLKs1EmDzuCg/RIL9mM77XFliqenM4x+Nen2XsgwPSprVCuCdBS+6IzK9xqlvbuLFepV0oHCnS
W58W8rs2q2yd6dCxSWl0pl0fS/0tHPZlJjHFWnN+GZlv8ajxOPN2fIDABYhbZvLGroJPBi4cDGhD
whym2+ysA+s/BlH+bZxLrhC90tjxKAKqYySCUMVQsn3ZE3pp9WlwzBv7m4SfDceMBK3JV/faPsgs
sa/V4Zl2jUtR8WpEPl69hpDDka0V7MiwL2d9mAbzFk0wdtbgk8dVPtuQTV2hhrnLorTDMd5tOgGJ
Fs3dtLYRm6wJZlFcRDyAhnBMMLgAHpgWb4WubDOEuacCJr+PZhBWVrPJejiFRlGfre6lEpbmvp8U
fShrvzg2vw+xP96bs7NUqFKl+fRxh56KwZhkkZ4V4NtbHE4As8Zw2KgEaaHnBA9j9iZBnTHnd1kF
yi4ROIPUOtx0FQCNwpLtcsBQuymQdC4K9ZyDHAaLXTpHxnxi0aSkqGE3uZGAGtejUqzojr1Q9dp7
HFGwrkyPmKXI4rEmKN0Wu7Ti2korAXfSDTvbiPZp2mHs0ItgReZcg3+vqldIfXQXq869Z6HN0tvp
Nga5vQ2d5LMzdhl9kQj2ixG+Wk1zChw+sxLByHqWErWaFS4gyYHqVfBaMYrN+TTQ5/39TqR97Irw
0DsGcwtVaJhT7Y/1SNgqZK5UyqlpiUV4n0uVXUcwyQgtEc3ShlaacKcHgCEnkwnWL179Y79rfnUY
EtI2GJfQj5w34x/W8qrzhIdr+TRUMwuzekD+DsSYqawesNO36IwWqJE28ItXIrDEbo522tQAXZZO
+No79JhGhDJE4cpln4g9gea/+gn/Yrdx6Hgy5+Yycft9qNcIDC7xLTqMqRzNHcSLjFFNO/lw7Rt+
lDxV7xAIuXD6P4+tGWAxolskxpgAIpadkbCYtd+CcEQkaWW/2AkpFv+0ZDuqqqIb5RgxG64/VlGW
rSaJZ+MBqB0Ei6a3YBzafTKV7kZVPbIcUyaFtY2l1gtIHApSoJC0SBaVxt5SISvWmwiu1gReMJdE
IKMUzPJGPsbDNZTopZQASUkUJf0SaPkyceSxwO5FpGoZuHlRWY+t5gwbp0eTm/SG9Yj9tF8OY2Nt
fX8g6IF6fO+AumaAV7WHaMrTxyTiAZRVpxxDKMCFKi5BU2rrFoXi998ageZssc7F1CjdcjInXC5N
238C+zeozkOqZcX9pHXmrlfokcpBmsxBYQGVovg6deCcErSNMQRNPJQGNPOJwMs2KUB1pgrFfeqs
A4tubzZF/iLRRxBdg73XmhOHGe9Afka6kWN4bqdmq/MVyIyMkV2sWlUjSR5qiaezVoJsXVvWtm2I
tLecs9060G4kDmfFu63Rii2lYfVb0AzbrEcMi8eNjaqONBxrQfGYqUqxqGAnnjqrLR6Lpv+kdNFp
4Hj/3JjBwhhlvHVmAFJixMAwsxAkTWKkG69IL77UXjvQwGqspcva8ZaanDZTT4hpoBKILcq6deN8
aVR25da9Xa8bYzlWGWYAn2AaGYc01ae9FlTFEvlmidVH6bfGkGqbSfE22ZyTVwbDF6lFryLvSVYu
ibwlqf2OGaxj+NMtW+lBOmCjK6vjfu/ttaGoHpAXA1tftBWDfgsDdJWEZrUSCm3qLKwviHXhYsbd
MhLFvRpSaZj4O2d6Bp5SWjBEBu96U79pjNZwi9ajxRgab+iuqps2tZkHtm+RSYJMY+c3rGXE/VbN
HR6gi1Nzd4kpfSqn6IGjqt5uSoIalob1LRf2vezHl3xqbsjGIJYaVNLCoDiBrEOEs+CasQVfUNDS
5u/2Q9J9KWoPFE/L+pMaK3/qv1k9mOouFgstkp/iFCG+3d4o0naW+KCPXiLWjeZ9xhe9z0BT9z0H
Za3Npdsg1QzwgHoFrpeoSU7gQZ8qh6ytPn0KkKcnHPWzUVn5lYVTHWQeHa7pPqEZDynq6wDnyO0r
8O59pnwZVIOzkY2SzErHx5AbyYXBBZeeOCi7s5W9IauWXANvP4qZwtzKeFkr1b0SyHoZWQR54Y4A
Z0OwwSKFob3zA1qlVZWdjCrFaqi0eI5CdcEKOK3g7oLgTDqaKPPIRMHI6MZKHWPB8rZ2PZhnZ105
+In0nOsUCfuo2jw5Udmm5xk7oZjduTG5kh3iihYgW5NrSycBamH0AkYSdiR8T7WbVU7riqm+z8mu
g83xlgUSx3aRaQSFY+CyNajwojnGuQLNncPnsotvNDIPjgPH/WTw6dgxWof0b7lhFJ/f5Wz4ucin
xsMwpzGsCB3FLzvAz6LcgZg4HDoMbuPgP2PIUpd2GHxm9MmjWaaYycoDviuYq5rI6SNB5nI462eK
PDa51S6jsrCXUZ6Q9CpFASXV7lb95K3jKXpVzSJwmyTjIxuGmxYZglUToV4apQ0cwbVZQUYfcX5G
YE0ZvCilBGCut6eWtKGwV78qyahuHP9J+mbFwCcigGZaTEHWLerIm3C1kStWjhjn8YsdFNFcTXIk
qLyf9fiSWgyywrBd2IqGz6dKsZJU6lsfGJ+dyUFjhCqb0oTTL+Ft4VS0ro2pBeeYTs3nRbTaMpig
qDu39CzvfTlCvxvZRzDAon3Nv8H2IYqFXHii3IYnVvonr4j6tdpxK/kjkaVO/bmS9kukc35P6wTD
m7qavPCuq5Npj3Wt4yqrBuFCjjEggomfRAua31aGpdblTBUsVYGW82xpA5raoGIX0PNtVuNf921k
+6k/6DdaFRCa6RCrQeTTylCQ1GR5jtanIdM2HHYsX8pFqckedyoGJ0bwbZrh9SInzUz4PvFMfr8e
jeItp0W8S6dmXQsvXoIKfDGwCQ/oSV1JAsdC42iLsWaokIsrj0acRnvNuqkANBDdmpEQW9a8u1h/
UBuse5MpMNJedasstqUHiTyOqwNB5tgaKqgSK1Kz+nUclfeMQh2qHz1dZmk6UMGoJTsGCzIq6O2o
VNV2EDDtxqRGcKH1d5i9nHl1OMRT+ZmOseHmjAYiX8/3yb9/4QCe7yGd+G5KpeEa+FP3TsiHbF/H
GtwZG32zEH3DEcAM1HEB+jpdvn9RXUiCXd//9/3bxc3wRHvSXkUmgTXvv6hVAtVt8qf10Ady04ce
Xsb3v8HXmu1RI1Z5aq7UqngGACo5+Uc+B8YB4U6fBTrvp13ZFmBe6z4Yq7fGuhtb7exp8X3MeYi2
Mq8/iWGXEm236NMiWaXNqO+zzNb3ozQf1bhq1oOuf27NxqYkNCjqFDwgWbGoQ+1JH4It4AGkfykk
jfmKO+mQ7q3B3PQ6X1Dm5qcBnLdqTmtjTPhglZ6UnbBU7vX5IR8DFdASa+dykqHxGYIIQC156jme
73vExZy0psuoOdPGx5s1hc7gyjwrVsykmFbS6eywpVDm2uqJE8FTotPlBP7DsYCs8MTGfj4ZWNwt
kBB4Qhiz2n1nnGGMrIQ6foIgUO0cvJjFo9O04VmC8JIEeboSG4NpWw8WVeeCs2h2LBX7OUk5cgZ2
cWmbMnVl5L0pVZY9MNuebgah3XRKX63px94WciIpboTZYQvz2bSJR5pU/TGFxgt59Whjdz1VTK47
IsaWVCMwRAxCaKcqosdLUXvitJvPhGsCAhJrjYTt6+DQ9FPJtiKwymHqW9xpcfIYgmk9qo1Udil8
ypAImb2FQ8qVKp4PG9/GoUxNEK5tvy4xozI3/2w1lQoRwQvu6K55h8bUbh11Cu6K0T9WkyBZuTO/
luFt5EfGnKSWIP2zvnWVN3DPtt4S9ebDTDzZGN+0mQmeNfFaafpt4NkgVnz7SbUmaj+Yr8tevJiW
Ny1xbEOYMiNnSzLjIiioaAYGxA/gKA+tl3XUF8exBaHfxXs/tGmGCf/SZP255TPXQtnCpa3piXJP
svL3Z4sz6RRVZC+PlQeIz4MI78T441PI0fP/2Q0YusmgPcw9Xm8iyUaVT96TRCFq1hBvYZcN9DA2
tm227oAXPxQQDCw1gvzSAcbPpvJ5spyVjJLMFQgb3CHLtxqxifssVJVdI9JdNrbFxhfDvTNm23SE
Xp9T/oPgEGRhFyYUdfGKii85WDxPA+vNjV0ar6KDTN/5JPPEWKOPgUavEGNiYcA5KyRYDmGGyKVL
oziVbbyv84oVfCzv1SwrEKRG3XM/hReI95DEctJqzMniSKJhbO1RCvqgJY5+VnmYj0t9KUGyHtC7
M69snnr6HftApKeU7PNNGqzLCkyOcm2hyZ3VoD/ze+8oCbiD0fg5Ctv+lBY2g3m92MdTcOnLWMF2
ITXCQQyeKEVd9jb55n1edru2ahYgiYsb0aQIntJ6rDdIYNcTDhF7NIct+LbQzegi7uyK96uYsXNp
7PAbE9Fi3Uce+TlDQRbewBRIYCUeS7n2QDKc+RTzRb5j2zZcggJVElLqxzYYEfXWbHRhX29pGA7L
ZBJ7BFn2We/0m4T64Jhluu6mUBa2klM241hNkliqnoEIkwpMdvIqbz20VuxlrmopN1YzqFsY5JIi
S23JA2tvPM2GVxYn8Q6i2VcUPgd2sMaNBGdFThMNKTUTMBEZnpPUEVB3WnszmDHBMi0JkwhDAOWG
1kOnjzkKPXoMMYxKBavdglbyMSZ6ma0zvM/6qt0lful2YcMCnqMP8WugRNlE+rNhPIfdUO4jNf1S
Oj70DngFiDRXtV9bl0BpD6ElbyM83DehYR8DO2Ce2gvcByXHMpZJgS/hmLGONqZFyVwn5jZGm+H2
qWuUZbuXJhFyZdWByLAda5108CkmnX6xaHVy3YkXvLWaubvGJBY9Y/mcEss9eEpzyEBPLDuGiy6j
1oZVSRs3SXYJtDx8iPt+6zDxAjytlcuI+wbNN1FEkTLnaw3ESpYkVrAByOAPcDHbwF2eEk7oQFjT
ASBfaTksvPnjCT3RnoMOdSsdpEtBZYmVsX4CdhLO1fCw9ibWe/hq/uegY49p79TSq66Tekt+Rrvv
QIgt/DZGjUdDwOHxI4uqGF01KF+AL2UbVegs2ABzF0ZnfwurlKiNcTjUsQ9a3BwfOj5KHl/UslLz
b8wcLxvV/tbQcv3Jh2o0Y+87m8KroGqyUPRykiG2MzBcPdXG3RSz7hExkuMzS5Ys6+bJIPxtFVjZ
Vs3U5kznfxPGlE25nj+PFsIjO68TZIr5TWrjcVL1zDnmg9q6Wq1+CeUXbTRm7j1VZGIPK2Vy9nTp
1Q080N6VSj4sEVgU+wT8+WIAKLspKI0p8bz8gGt+bcG12TRmdh9T4q4K2gR5QnYi2IAWdHLlbY25
VzKS43No8FCbptF/SubmsBjMzi11tuuQlcSNModLb2sTrQf/sxS+ehjS6Ayi6lnYnbr1LfuTrpfl
mru05szZhGcdjYtbF4pzQ4f7GBXZuTan8EnWhrYQvHlM72JjzIsC44J3Pxy83mVAYvTO64aKCiPI
9knju/Xb9wSXChyLNXYHzscACQllv4uceNcaBfr9RjJBTX2xn5eitEl497KxNqGhgTNuJhyBM98g
uhFp1i9jYuj28dC7dDDqRZzW8NEIjDuyENI2T+Ns7agtvkMnC1e0yXRufJUbuyHpC/o2ybNR3xCm
MilbIhdwGLQ0Q7Ik+ExzOgFo3z75IMxXZhFzzuqU+CgnCexEditQS87GbDTOj3HtnVtaurZNSzVw
7voGJwNL1jjpwc7oj5pZQunNBYyz2DvVngrVpFDANoU0SkFwLI3O2YNMhRatRK9wweL5pI/vHXXM
J3LqV01FyFasWdlBVNWzTbrCTkRKd8iR/FdhfFebZIqqydivq9nSZaXRtsG/dxOXZGxgUc6XE8c9
UquJgUkzT1nWgU1M3hCaC9qV/Wbsh0vYQbWVvrLSYT2saFiiWFXUrSrNaqdp4s4gyG9JjiYWU1KE
jdG2TowTLrFtP3WROCBdowWm8FeNhZEiqixuBexu9XjsGYSuBg4Z6ykwbwu7uFIwpCs2WXUz2Qop
x/JrV9Cn9HdtEYfnCjlQbRIxiV8Oh6r5tWtR4PvEcLiBsYkLSC5RYdH7iKwvDvfZpm2iJ7WtxCHL
wyWLcUAyGVJfXK/0aM5+TRmM/AiCQ+ArWz8OIlcok7mdL348LuC9KyvctK4tVHFiEEvRR3/PpgW3
pJ3MZmBFAE38emck4tnC/rLJzRqZo9PD3g6WnhwSt3TKYq0acEETT9sjZFuBzfI3raOnX0jwrAU/
u5JqpzTKgSAH/tHI0pfG0eyt3j1zrneOKvINgp/hdBZt0VNexG+tpb9V/pw0p8V70yR8mNwYYhVz
dUMkKQFqmKSLJPWW2HULsKp7v4VO0FnOi99ypiF/EOJXgtIYIlHDnppg/42fB61p14GXVbsq8R9s
4scWHOniU6z5L7MOHckjQPBW5bbVP5EZkWypkgaq2cph6avWkW7LJYCas1r437SsbJdJwF7h0/+8
1ZA5tRpj5R5wuufCa0xvqSi2Zp/rn2hFwb438703tqlbJJ6zCBFh/Td5Z5Ict7Lu9614A7gBINFO
Uai+iq3YaYIgKSnRJvpEM3rb8D68A+/EK/Gv5Hvjhe/gRXjsCeMcniOJIoHM7/u3R5OpwJxm85ob
ePwA2ag+svl8RjhQDNt28YlQfCnIE2gY6wwsq0o5h8rMHJwRRkemk/bvpQmBseJrAtYhTad3XTo2
VsOJnYl+NsKb8lM42c9JYoEn9s4l1GeTm/yRSG5QJ9oJzOlsKH6SlMeGMSgBF2024ZnunsEOBwSt
ANIT7Z5ba2h17Hdmv7HtsrvLxo5ImzHZoU6n37J3H5ciy35MS32xLyUqyWvLoXRYBwxHvdIPZKpN
R8vBBQh5Om8gSQgSG5dLY9fdpsYJv7JdxXnHbe0N5nbC0XVEUvrQV8awJXmE7r0qbzeJOeGbOg0N
2qKk6Rv8utPTOILtGTSO1ylNsf3i/DA6OUe8bUXU6fnVXik/LzR/mOmgMS052JX4DGGoDio0XiZH
kDUhquRZ4i6purW4z1rux7S7GXCGIt1TB/rkzbwiOdmNp4AEBwqsIVm7ChqBVndaUsunNjT656An
48JMBvM+y+rvnLb2S23ZL7zdqFBOhd2ZX2MbBFQMczo73AyByJetR5w1LoyMiCLufF6fc1mQgtz3
JHMQorHjHmm2maaluU1S2lV6lyyBcPq1KmHzmFKDZzJ+kcBsDbtqQdGnJpaosKHau+XSKhpfnAcu
2mj2zIZSSuOY9KPckJ8JaJ5RmKZkT4EW+m5EwtldMmN3X5hkQmH8Fitn5lKkwbGnk7IzaCGyDQAx
2QUT+v8Vq92idiWLaOzURbkFcUKM6045RKeHrpImsoBBnIQdcW3z6fZdHX6sJWKZOc12c4efAmyN
kS4wdlwP1sYetRc5vVPEwS0X2LWXhxB2YB9IpibKKNDl0USvLEoQKPolqt1jtHWkMd1bmIWcJXzP
poLzL33OFaERBKTCNt8otdVwxalS/Dm2q99SmuV1X7dnZTtnHej20AiZbpRPIM8wunAR9E0I9A8R
ggB7Y/RQf6Ycdpk177MOMnAxV4MJp6V2lCN/g9uaYI9Gk3yV+S+Fu4hTaWfoaab18W9EAaFbbkzJ
D7XMYexTWflkUVRYpwkxKy+9xjOH5DaCVxhPaI6x1kIZBgM8RTYBj43XzEa+MPKabAYDp09HWkMm
7fbRDtt+09Xd6zzB+JoYxCKZEc+WJQGTb2GQ6uUPckcTKdMQ+yR5KfbTstIjmQRD8CTm9FI05cNk
WGJLZF1O//BA7ASb1EOl1RvaIS8mzMd+qolN7aYQZzflw1Ft01IIwxYmrXseSOBAurFS1QpNYAQu
AluxS4KmvlihihlvqUhAb1kWjwYbTSzoEiFiaKcMEsvXZHilNZDbdSi+uTkpPjNvAG9L12IV/gnn
HtmwoRKabBPaT6cX9Eb5/2HF/p/MxP9f2kYsyMH/wif8P//H8Pu//fpf//Hfj2wd3e//yzly+6X/
dI7Y/3AwSJEYGgQWrKwI0JP9yyr8D5IHbMwhkPDIZm4+938ZR8x/+AhKyTRGGWBazs1Z9U/jiPMP
rMMwADCUvoubH4r335zB/5VTGM7y3wW0hNqApAnag8kH8Gzv3xKmfdTyg8WzlneuSSX1PFzolyTy
WjsMhUv+2EKYjCYgq8hb2meoAHjMBdZBqYbD6gOyMT5syqRuX2F7j65v+KBldCDpfjj+jRkIyILR
XoAZ0ZszdAB5vU1sNT9Ju0dKNSz3TepEGZ42rLeaWpjEAtqmSRBdKhitOb15Tgv/T/kJPlF5tfps
Oi6wQGuFpsWptL5KkYwx0wrL+Zxn50z64OAmsF2Y9+lJGqB45EG3ch0ovUbxaY9u/ukVb3Zb3nnM
cV+q5ZYhV+aeWbGBuMq7VzTfo7nsQJzT7Spv0dfyYSod7zjYTgMoe8v0SBaX8RLCjN26uJR++s8P
9eDknBx8ric6XxI5s0/IrduMLT1vhXZA+8F6LcyC17+9dohCCFZr9rT6VlQq9XznA33NhNOyFlbm
hezaA72tDW5o18MGYdD8N6WVdR4cvBDpWO2SiR3cSG7+sawbY8tIj4vTBn8zPA+Kif2iJpK1HHMt
j+T+vqTh2N4NING3hEasgln2kLZa3DnlzTjIvyHczB6KjOQ+J3GGY+4O5yEPs0vu055MAPJbwH5X
85ieKfP5tibZvjAnRYO7uHFZpuZ21JKYyhaGSih+9F1ns4EByRHAVF0H+WSI5SGnbvWQOnUT+1Uu
tuvtd1khQflfLnZQ+BQyK/1M2LWN/bF6tzX8XVPWycPfD6lbetv3SWaCLqOWQIjbh7BLnH3XEPBm
IHXFCXk/oCe7tJZ3sQtPH1s3rAjcp/TragblOykTr/6oh7iiCRp40kQ2rKugnyOZ+n9KMVpMT91T
x2BD2M0tsghtW3JeFgGzFDjrxUhXfUA8WV0keUEQmOiBmg52biRqvqBrYDl1VpLsEdYnpypNjVNm
knd4E9r/69/VzVjLum0L0wAo54ObJyy0lbgkSPMOfz81gqEdzZTKHYM2IZ4PwPtB2+lFBFAf1ZD/
HiGJDot0vkGHKSqSlA/f+RSR3MnX1ff03p3Wn+WNE8hWaqGmtjHQP/Yhi0XYaEobKVQJvCY8/4VV
/vPD2FQGOE92/5+fkqUIzpS8/exEZ+7RS3XXvx8MnfZXu2B5IuaX+zpgNOlD9V04Qg1YOo2GPM1O
ABuEYMXDZELJwPq5cHk4YT9CC4fBeFOmpWB6aUvwp3Cnl2ESzlbUlEXRBEPIn2907rXM+21gFWJz
y+bcLSXm+a51g7jXU3ilFoBQngrLUU1OTtYIe434g8KrWdJWWa4kxWhnetKiIIB3cA2aGTP2r9s/
Bb3nxkDvBnKo1aRmm8DUoXKQd8m+jMvALXiJ+ct4yn02HK+4+/uBDKPyzvaorJEkqEV2Y5fXKW+h
TsGc977dJNnezqkqqlg9qV1LwAQJ1t0qKmJAG233we1S5GO1b1+FsfdIC7irQj+MZJKdFzfYI/2m
8cXCBqNXHu2DLtzwfrH2Khj3xWzcwT+RZZU747lixG3IVY/GVo87onLfSeE7UJRcUCvtAcNNHahm
mwLgIfkDRzDENhvcGr6j7slcexOuCeae8DrrmVDoW6pCm7TbCmimyq06SsL2GSP7RQHoblvT3XYO
onty6l9ddy42ZmiNETKK79Dtfkt5XU0Kpgiw6w8JrFEF0sTDMRsM+KKK2oSSUgxTJN99GTQr3UZr
VBb1qxXcTzJ/r8bX3EM7Pdukfyo7+IQyv5Z9DP5fxg1u2cjtaZiuUdo2FTRCN1icJN1tZg3Z1sxL
0/Oq+Yu6DmVzqOvhhKiNopo1jbNJXFHnPg2hYmNOnpFoI9127EuNHIMNji6yik48V6L3CcKnfk/Q
POFpTfHmpuOjX15Jmd6X3bbXg7Edx/JoYxxOCFIs3QTumMAHLowQZL26HxfKv3KwPJxF1zXr9z5p
OpEzYtkbDyhJnr3eofhGimIjZ+fBJ2eTpCxx9krGZmPA+i0oVUL91rgO0bhjy6ZQqas1KxI6qUGm
senM8sfr7BUvIW2TVCHlX6WIfDjGo013u3/b1ugU3rIF+tBpTYKIbtr45UqhSPLTmqwN1JLah5rw
TRcJYufCm3UEJgQgtzOHcMRdBGKf/EElHeJsSRG7K/vd4TGSDs+A7/PGpjO0Wj+0zL5kNYAubORy
S4vwNdS8545XWU1kWoQTIGerjvAM7zpNL0YQNHFekPg2mZ+6dfuDX87MCMSXUE5zTEvjcwnbbdeN
GtqPVona96OmtPBDAmCWpJ9GBUU2Uds6KTFbSBiy+WM2N60eEk7v5nYF0YK1AKCdkKZgM88dJp0b
roMCMo9oet3OC2qBwH3rDKrFGdSDLBhw8AOgN/Jo5PLQWnApSYj7rKXfhETSTVeVTw4/iI0H5Yhc
lROxeA7gJZE7CoMQxzXG7Y7IfPUjwtE4EaRVXssplEeBKjYCMuLxCSTBIEBo2Y0js4kI3OSkbwfi
tVtWzprAfnLQEZ/MwGpIOQQ4r6bh4AfzfCY3OKPxKSQqs79WaKHPof+nWFZ1opMSEVFn/qwLXf8o
guGTg4az1ZnLPUf8Hy+x70zt10DH48JfnShuLJsbg/S+bTH59YPfgyIOhozSpBgOxCpSNtHzeC6T
LbeerzfJPCI5GNZbscu0XutUUMi2jOO+Qi98mmsJ41J4rwZ3UDRNGWV0A1jsvIDalIP96LA1pqGN
/hbubGvZQxYFE+0MpWpPdWGqDbkWJvmU9Mqb7eKdXHMk250Go1iDAkT0Jv0atFtva6oNh0acpOfA
mU2oGGraAfTgddiWqejNCQa8RzhQ3ROI+0zZW3b6+6nMqat78gWIAu2wb9jo8fel8AOKCUlPJ4pQ
UnWWp2c20PsUD0aceAlmnNp7nM2KabN+WET+lawDWD45gLLD/6Y6jkvLw9qvAw5cuWIleq0mBXGX
2XqXEuSyB5reJ8Wb14iL0IUiHSd87Zz6ACeOnCCrXzNTjxv5CIzn4WJdYzW65rO71M9dS6rnUh8o
sWiOeT8WRzdDNzwm3xZeI0TJlv5RFubeaTLx7ozjyMo+863lmHvPbiYn7kN6LXL3Qbe346LlFzp/
KBeHYMdAazhdesAoQFg4CdoQ2GJ8axltNpNvpac0R7VODNCepPRAixnVUBfujIl3JzS7k6arlZJX
OHzPHU6ZgRDLb9VD61fus9UUbgR1R6grArWnDjXeMJTl5zSZv6e5qSPV5/roYFIB8LPF3ZxiBWKQ
27r0WsQWNFwxrXfYCdqDUebtZcLEdtGALHtwLjD1qXsfswFh1FAiT3JRDJerxUDmN2nUmYZ3ErwT
1RDuEzKLZLJEsNRBi54Zd82XhQoD1UKtDXAGxzj//ScBX9XZ4yH0S41oMBA/5rB2duPsIqnoOnEK
WoPbdWrQfpTpAC4HiGECPahQV7vW6E+oRd3HLpnecpOzF9tzuxc1ZVWkFt972GwmrkMsgNeegNHI
cRE/adM8NZ5Fil14c67U+Q+V979zXPFxJQrj0OAZy5HVR7US9ba3KiJqp4T+W+WGm0FC4HbK3Ffe
Lerb6mMvtb2NP3E0WRwCc0ltVDvqbVsF04FYyO5s2hptN2FHEXjs+EQxzXpIBPyyGgkBrHOCZ2Yb
IllTCZ5FKBaMmN7Odkfk/c5KnPwhD9M/JJAXO0xEZKjU5gvx+JpOarSglA6EVbYtrHvkHMlN9BbG
onKj0nL2VcbpUoOhTN4iHwCh8qggrGAk38SjVCXKOgPxV4B+b/kepF2euHag93gpzM7jhNGoPq2j
aAZ769v6niUm22aoATfyLljuhWfWr8EqRSyIWoF1ap5WcoHs0TbIOBjPMrGpuVrHhwpzzlnkwZNv
FrjJ1pEOUikJL8EJmedmeEpvXCUS/pPDcallHg+lMdKzJvUFr8x29FEF+jB2jKTZZpxqJHZYCXbm
pN1rP85HMJklXs2As2VA69yD/LT+cPXb/NAL1OBFpqq46pg3ZTpt6/ap6dNXUud9NOHZPz/UJYlB
zFZbR0M3rN5cR4iwOkZMYgtp4D0SQrZ3ZBWS7I7epC7P7JIeRjsE73L1kzlysSPEVVsbEYjSZjLT
e92HX1kQtntvKb99Uks5gWc3yh37GR8emTgmhCD0wErtwmB0dAzT+jY1d97EtKbUFGwweCFVLon8
noIw0lLjb/TNjbcWD0hCD96QhpGax/2QGQltKso5lXV5rAQtmo6Zm1HCjwxvFjcr9r38LDz/52w0
hEyi0LOs/t1ZOZMyhxxGBFw0ufT+dzIGH9acnbDL/HSsXWbox67lS5cdrNrgDwC+gR8DrwxbCod/
8dfDUKdB6JqZuVSnJ7RvmxlkkGnRR0kwuU9mouhCo4ndU7nYuX5HtLANfeKmv9t+0IccbiOyimmr
69XeCR4mnKI06CxdwE6SbBFlPCjL8pn87GJbqXMxAQTa+ZWWlINVWHXcTIFAWGecAQqnU7ugduGu
joUzcUlRALxhGqDIrcopJQ7mvT8w67UaRcX8blWs5EHh0nNjCsSUaEtziwyF0nW4ISngEH7PDx/n
7mq8B8UNq3WQ/E4rhkQ9FnQIhvRlhJRe+9ZLl4EVGuyHkQxsuuXMhnjC2tQnm45B+w9+N75JVC6T
bkRA7uzj5q3IoFoVGgc68YopFRs0B2dLIyvsKzfhVXmVBHFv10r9HuZQnnRtUuzSUkmGnorsVlpr
cuwicBuANEXrVZG51HwlajvNy6VcIEvyHsdwY1l651WJEZl6sXeDCaIy5v53OLRvVgV2saTfrq8W
btX2bTG02pZAp0gQxMS4uJlXp34k3s5id1wduK2OdM+Z46oigDtMkvLc37oyh6kh/Lcwj31StcQC
UJaRFG00jardDbNV7AWE49asXYxVRUOdDvH/L3ZAMm3TPWVZts1RVe0rRqYQPu5dq3eM8RmuhKdh
Wl/aqrHPenTfUPNAKpGGtCn98Ua9TdMZS9+Pdui/lzW4HwRbWjouR8fTL7B7wV4Y2ALTqvgQk/UO
zX2Ttip35zW8KrPkK4GHgPCHuSXI6JdPkyz7ifhWwCGxDo05QjZ0nS1no3jytiRfuXtfkSgBqHNA
Qx3NNS+ZRLdIJRSxdOhGMBec6swNd3ayPpU1GSMUjRyoKmXlImNtiXovtGKnHJ4UtkNyV8Gh3HRG
dIDlmJkz6ouq3dpL89J1Bd92Xb+uaf5ce7BiWEyqjpcGYxAXY/cxJ6bet6v5ozbTz1RZPyvf2MAY
EQnouu8MLgmHB911s5EA7UGuOWt979AsE/XEq9N0MRwVlbOxZc0QBc/I6O3tJH5LQzzkhftm6D9Q
6Hi3+4NTug9e6A97P6sr1qizrqA6iU/iRRG4Attqh6qVHGMFY0+Y/QOFfd9y7tMtA0IJ7wMNlyn6
JLJa31UcOHt+Y9SUKPdSLv1DUVIwuAbeb9UO+O8sRFkkdtFC0PsbJZpb+aCzxLSAovq59YBg/yG3
RFaRJypwlRYTi17Q8SIrYF918aEaWYg43SWzJRDfoJychVZGPkjhvOp+mfeUGeKzrIIyDsD3ySWG
3Cur3wum79GQGFX9e2fkaFk6+Qs3ocINIpzNLQDOJZzce0aExgOI3amQHLalHzRwN65/3JIxBzPE
LYeMfkWxP1VbpPDMNcgYhNemmDM03zFrfHQtjtUCCmqLsV1tGtJUyLdCNuAY65+k98tN09CNaXo5
GzyBBJsiRBfWGWAkDptqDoOOCJrxR9qSiRjMLbItydpG7ZRExDHzSCfE3dsuoQmZRu1Ps9g6/uzX
9dBLl++uK6meTq9mSzgk/kIkF3mhj/UcHAzOWCSykNhOFrIR1q/L6uZRzo8ir/sJdSUP1iKtk3YG
xMcygEBsjJGtlamoJh2sATEL20sbOznL8pynD6Ux0FdF95H45Bsbu9pdtkWr0GH4yN0LQdg7ptxR
czI6Mjsba/Hbyt8Mw/lEK3NrVckiP7UWfIrk3YSox3ZuU3/oyq6OEI/kMdQfHMEPGXfHGTi6ZPNa
Q8JNuojaMDrV++EPeUO4KwyGyuwN4xz3a/M1ocDBenMfkANJPbrpfLsSittdf3T5cLCQjFvdsJwa
W++7igg+Q2j0oTJu2VvHiTvRyT+TNf29TvS6pdN7265dZM/TG4YRIBBY7rkWTtQSbLRxOd+l79yk
LFbUKf2nNoWAVOw/0tCjf33Ew9wkNGtAM/YOJaQhKO8Jw9kFecdTAQ+NBD/zPkz5W81ImWqq0qsS
FZz7Oin76LTZn9bpvtaMInWnOI0kVyPO+UmR72Y2vZ+5ImAGb48HQAx9x7FFexxTjVxQpffhehhd
+QB0YF/CIt1ylli3IzBQ+tY4gHgLCyOLX3upws/QamY6PnDD4uJJCQ91FP2k1leqh2HT3J6Zxpke
1rQ/B7phSOXNrRX66bYr8OOitLBS6xfShDTK7cLi4U03OQmhBC+tOTgpvlsaob+9xkK5ntPOIP6s
M1JOgzjApVJoiYvpRALDueOW3Oi6QbDiPmd2QhI/1RdRI2jv6fS9l8oG+8IKz31RJWktS5a1+4nH
ySqHj7l5laODgEYWz73xG1shME5oeORUokZGXOnlN9G+bM8JngC/an+L0nq2+upqLGx7fnagA+46
UcF+U/XsFE3T1uqxjoj0zpnSA3prylLJvdYZEH+q/2jAcSCFCwLA5wr59hpQ5VLIu2HGz1APesJH
gDhhXA6+kBjaxpjc0jxl8+W3Pac3UZNt3dNYjqGdfIm/X2unaeNecaepVyOY9qEDJEqNWHXhnv7h
Zj37B3CpsMucABJCYsxQXvMi/fRSzB12qn9Wq/iUlr4sLhdVUolDVVofoQ6nuKrdD0Mbn2Ru3LI7
QddcZnIxTwccXDmrzFSO1LY+9VAl49yLCGLrramL09RhI6eAq0tv91KHxLl1EPVZ7RH04Zk4wANe
k/XQIVbIkLgbVkB3aLfF7PJhu+SJjt6bIrkpzjNumcEKCTfl5V940Jx2/QqIQq9tVt6c/zaxHxMw
vu2LJk5C5+gQr+JBnVX0PyMvl5FvJtSLCGT/9VBsVDudLbXu2/rmK1bAQYn8vXgTYjTnWhHoNXrB
xh9rgqB8gZpg7raS+/mGVL8PzHlR0kmCO8uey7T8ame6COsG9za8N+UI4+fsNKe8bF7WnqaqdRle
lhpjkk8FYiUflZEfO+Pmv0VeRpp888uX6gjWbh9qq9ia8OsTTsyMYNsOrflmFGyPRHDsVFeGkVGs
LI8G3Z8zkwcxRA15QCXirBXg2EZYZ5M2a2a3phU5P3soVt3qVpdOHUrLjRpRvSuxA5VF40VycR/r
W4fJjM97me4Z1zaqse/6sj9l+fxSLM5zmRqskc2uaCmlDm1U4an4Jmf7w8P1z88ROxMJ7YaNEglf
cWQ05nVBc0t5tjMAasV8VzmQy++6O8hJxP61O4dz8cVyw0aUVOesSL4gN1z0ze0xTGYRV5pTglS9
mLR/KDJ1Mese7RFJdn7YvruGzX3PcmC6ksKflKFrXa9DYxJSmT1o6iQ7g1mYtYFySQO1W5yUzhsA
ZbmvqKTZ0Be7Bba6Z3vfYq/4ZUkxIvYJomaur65fvtviaWBOQy58FEEJaNHSgwSdemcpVGz8qag5
UQh3dJdI6VFgal7c9Ayl/LowCUVVRSRuvt7Gl+Yxq9BsJZMCIi/Ur7RDMdoDZfWeHdPdROwySwfB
bkC7Y72zRU7FcavioEWVViUnOjh2dss9oXX4JuzxxVPqsHTrF/j4zfBixYGhV+TvyMdRxLjE8o5g
syLfjGxCceXW73XJ1qwIVGmMYDl5OG5I5SV+oMDwZafkQCS+T9o7mmS7sLdBURqkUZSX1GbiMEy0
rT4VkSnMSWeuT+K2qmTpe1epPqZY6tuqQue+QPIkR9DXMGHDl+XE4p9Rat6X+WfW23d0RANlcd1i
lxJH2Pm9csJDumAMA4v62WbfUzDxDdLFYba+hEB6OfovZYX+GN1YK/Q2zJz8WjsGOtNOQVTmxaFs
6IupyilyHSq5+wBFP+PVoUn1jwb1Wje0P0J7foR5Q+YYyTB7xUb4LpPw1afjDwV5Q+tV/yTKE4T9
hmgfSHbrMufmXdgGH+bUHfir7X1ZLrvAqyAKCk4Zn775xJzZ2d11y7a7m+gODoGbZelefAwylBzi
jtVWEgOxolQRn0T51rthobGkZmirkgFhPsdl1DLVJuEAreTz6ZBfVhvSiHgBbxV6wE1e/aAhIgiA
XA++RVxYywO9jslzLjn2CZS4UPd0Snvu/cqn/Iku0Gd4yI3jpYe6GmJl+5+3Rz111BMt6CtFDuwD
fb1LsvWunaodyryPMM9/GQ0JgI4Dq2KuvwBVVIwJ5hkXS7cHaz2F9sDTX6CwW/DRtY38pRIuVldu
icj45UBwMJm2r4icPUzY8eInoD3uWzPRDFITKbRbULZvRPW+ujMx/xYkT4GEK87xfBRQamaRMin4
fyEJ/WnZExBJY1qEWSGdXqr0gH4OwLvgCB8yDoZGI2REpXUHinQWgfnQzOF9vjAIt5ZKdo7GE5l1
6inpV34mkK/+Fx1k07bsYVXm9Ic5ERdWA3nCnOUPC56fsiAliZBEPIUk5O6Ijf0R9EzSqZPcZbnj
w0ukP0ZlRgadP+tqo2KWwdvgIEWeQHmRHuJzwyoU0xb0OWU256v1XKhujAbb5V7o6lMYGC8OQLmV
HoXVf1Trc9aErK82JSNlb8SdD6U0Bw80idg7VgrkZ+Xy27MfTG84jsi3DDyPB4s3PDHCH/4ot0ur
CHC0bKItR7hbgiAYrJB58F2qFJNpsB4mwgTxY0Nh4ff+rlu4o9pVW5PC5kjbe+qe/IPlRVmIA34x
RRA5HBiRSYVxXeb2eTZEHrvOfOxsxzlaDVyxII6sRL4GU+De2UU5HuxAfUqHF3xWcJ2p2dU76tx7
OHO1b9aKUDPfuWFezTExLN7npRYIu+y4nSGQ4WbVKbCOJZhC3K7ZEb4TxHh+zej4Q802onZFCrPK
zxXJfZEQuTL5CkbHjUdbCo60edoOIwbXCqfTipYZ/DXd6Ol5ld0rqcMgFWaFGU3p6wRg5rryUOU9
ozelJ2VrRUVQs0BbORgE7yUCtp2YgpduTQ4E3V3533/Jpb+SOM5kS3kc+9Mxa8z+DE5a3PxRkn0j
seEvBW+050LlopFtxLQn3FpCOaavjc4e7Nut0DHiFsvcH8YkpUax916XEneJRYKxp/5ksj2hcrwf
fX6Ac86zZktoCtIXBxThQGRMVrnrX/RAqrpaIbQ8RniUuf6mLS0r7oYCJpg065Sm7pHStGha1RcW
+adkmH8UKsx2GIpIFsLPFgQfs5VT4Gh3kSjB/dbU+6YmeUPMBWlshXdofOM9LYezG5Y/zcKwtm6g
PhxkRm0fchYj1qHzixLJ9Agtw3lCfS4md5yACdWp4v6WubWafr4XIbmusoYG1TT+Op5ErjkpyQrm
f47W+lY2072+4fZ52V1KL9uOLrqZGahrJfecUlvMWN4VieXOZvCIMAr6Y3ex11ucw1j/HB15cuEh
wBvdV2UvAAfVOUytS7pk90ib7kTCtGJKzJ+YPrgXx/LcuBP+6GYbhMYxBWiIRCNR86XW6+QR/zDk
jU+691KcMeNxEYZoUyoAdmQztxqsGgzldajdt0wfM1st92R7oKysf+BQvxQpd1BZFHRDT8rZ4YAF
cxw+V9f/aBFVGwMImZUPH27mDwwg4XfapA99bmRxYwbB3qCmWi8Fql3ntwV2HFluSaZtqu8cEk2x
2AHDdf1woiJv1yV28FiM+3lDpvBCboYDagbxNNTDekQCs5680cGMEpZ3rjtAjgkvj8cVEnAMrn1T
vViD08autXINE88KahEB5FGSBFYU2d8GIb8RpEG2Q6+1mQ0XBRr+oR2kXxmLrEGhLkzCFVZkPXsh
a+oAUOXtQjfLSSPkTXJDIkBpZJkoHsR+VsQMPkOEk2qIb8uGzv/4Yv3ByKawXi7XxKyLi04Cnvqs
7WOtuduxSx7XG9hmUBK4pbcFLehS4VZZ0dssCAlWoBkgjZyOvy5WBfAyiGU0G/NXN1k/Q9B5j4wt
ZTcXk7HzhkSryPLyjykdEaWFfKU6DeLKm44VLZRUaX8Xdv8zw2YGEDmfqlqcljrXqOb6t9xCddOU
5VZRIijnBtuW1cJcUf+rkRcgi3v0FNtfUblMY3nzVfvYDcN8jx3+IbGdA/00x7XtQL8VEgIfAesK
QafKc0Vv1bLqZ5fbH5Yv2JfS5+3m4atL6+fI76MwxK+qOuUe6V40MJ7g4FiCwvRYi1skiINverr0
UOid6ScbgYOP4MTkEsr3YlUzuOACQpO4H15THAvvqfV96iCKdhsiS9hSCoHJSHFqNo57I3+SOGH/
5O4LdoXHTrwEbXViWf7pw05ZK4L8kRiuK73Y4ONiVyben9BvZgAShCZTrcodSBzxV1J+Z8ZMxIOU
9j7xXrXyuUgHXW6zYM7vBJ2/4AQITSjdEzwdW3PFDN4bDj56TAIKoYGwRPsIg7mpkVq0ej2KgQKt
tQ8+2CmLYyiLr1tISpZO9m7MkeEkJEC0zZBt3OUHyi1vr1uszxYtY4vySD6uwmMdeMlW0bVnGMmn
ENYYNw6yQcs2TgVsJanfe7P0wg8+11U07S1snWhWZJS0ssTVGjAIJ5SWBMPMe5fJgnxEdOdoD36l
KXJiSa4XKj46233zScrOjZ0eVKtbg+7K0k+cRXJKfPUiPQInkmSICaFiGl0KALTSjXurFjGRMn8Q
dZX7ZZ0+2OP4yaY9IEHV7NfwIw9r5uYpLbYIeL58Mc3wm6gSDasrNgin30MlxNlU9SOUIIbLDukJ
J09hOy/c01yz/UhRhvepWvPX0lbGrsWbq9r2TQdANqNPwIa2XMjK4mTKx2rODl5Q98+mNPg5rP+b
uTNZjtzIsvarlNUeMnfMWNQm5pERZJBMJjcwJsnEPDlmPP3/IaXullJVpb82bW1llSaJSUYQAbhf
v/ec71RnBonNqrFcWIb4j1d0+6O1XsViyZSGcDsHtSVlJuR/TLAnjyipI+IUcPuGs0lSLIgaDTOr
y/qNHlifaeP2dz/+cNqWgpbUR1V8kSOnsTwTdO2i5NE2Gw5/DY4SS7c+6lj1mwH7/yL28MfbHaOV
ego+3FT7Yk9xczfRKVzUm97RvlX+nL4+pU9SG79y6DXWuqMeB5ek2rSn5TwGzXvmxUAGy+ZLP4I6
MIwlUZZfQiZqqywaX4jsbRiq9x6SqK6f1iR3a0xP6dppplkzUdCGtSp4qCtaSaNyLggzTNgpjEaM
PMX45bhHswjOoTPdZZSapUH42zTUe+X4p9DQT8KYPoUuWEDfvNz/1OzgBVXJF9Okzjent8mzzgwj
tp0u4MSpNXjfu4gooNWQerec/irDw/0UYvHxiiNWRR/iHsg0Jbcdi6BV6NWKoweKmBcPdgQOhXw5
9OaN+dX3rBle6sRHP0hsOVls2xSd3UKABMOTFXAaD7FtIG5ColldwMbXI17GnJQM4JNyNRX1OYif
mqppeMSlhwc6+g41+mEokPvj03wsc6aktNh9Dnl7VPpnMhqyncDROUcTkuXZvlkDtNvO0rZg3uJL
rgerbDD7bTIVL+HEQdZwzTcRzibZDonXGNNxUbjvZvgD21QR0iCUq9InDzOPzBXeA4RHynk3mAXt
dTc2lwzcmel5Zk2duiNssVvrhvldQIdYpGNMJ4OUj6M0/AfkzdbdiBLZGLEfOPNO0meGYsLPJs6o
cENh91YTz/rOUvW1KLXd1CEfbJvnLOunpamSl8zN402TMK/p20slSYL2743ZepJ1wRuJrfR14IM4
oViyuH1xua/nJyHtAngmlfEihpySoqHNSgRGEJmLNHJCiEDt0RENa0Lafsv8FFe2N25JPF0FDrv4
nHrSlo/EA3ygHwg5/WrPQJsWRpvvi/LDnnaR5iFfjlBoBGi9GSqZZ28QnyO2OtLRvCbb5PiXyGIa
jqXdk9UyQUNXaplTcrhq9s8yR66icldCllgHXXDps1ZQxycvFcHKiEomlJO9bSyiVn82Q2Brnb1B
a3zXjxwTh+JbUz/7fU3HtD+N07BpXO4PAAjHUFECM48sB/8xDEJOTZgoCySygJW+lxMH2HEiTYth
/WJw0n2vp+6ic8RF6sa6ZaS07hGhghmiYeUpHoCMZFBnNuok1rUxiofOjL9IM30c08FgnGI1S4ts
RDMxX00FSxw+8IHhy0GfxBEL73VwgVAhQNtE/qNd9m+J8F6JryqXssqwKH9v6Z0XBuGc4o7ZCBY1
RgBAMmqn/Jo76V0Ztw+AJWgQMo4buSadWwpyTgt3ge6Xh2ElQfF54YsG8qNhCJq09cam00/xNkNE
ENsuk7a/FCCsJUL2pVIeWvIfnXL3hbXn1FbWKfHEe4RQH5X/0puWFqQp4L/bFHc8h+MdVqG7tKNr
GHcIcrNefQtkNjtNv/aO02Mbr3csYBl2yX4b1vW74fEh2/INfRoHyp7eVIkayG/tD1UldyZ7ThNo
T7ZJFe3auFUN+v46gqBLlLVXx3IvHfJjsqPMZej6Fj5gjwm8eRq0Nl8P+nhvp51/6AbGm3ZWifXA
1oiAoVvKvv6wnTij1U2vqNZwhqdp5y5iGb/EWioBBkbjqRmS18Rrxq3uNCgxmRhp7OSdZLCfWt8h
J92UjXM7pbdNSvenw0hhUQ1uuILV4HI5xn1bfQ2C5jL075zm89y79dK+N8r2G5KVk9urJwNTUBiS
Bkm+Jm2JNieVPsw/YfNhgKJf6DBhXVgVVysoFfZ20KKQoLeKj3JIidMJTgbxFe2gmbsxdw6BkhjG
I39YxpVxLvVsrZt6S60QfPhpwSGvdDmk29yOjBs4L8YbqBFqm48wB5wgs4GRxXewOHMOlunnlPVE
TkTxYQK40pjJg9PAF/Dy6dQ0pnNR4bj1YbsuQm6eZTNhngSZ8OrGbr/P604smBKdmQGnzDz6T+r3
cWF79jxKAozOvrJMCW1axGNIif1B/ud9L3lgc4jkFA3RXNw4K8ML7piMe4dWJbCNuntfJ1PIcetP
hNIrNKU9Xsd4bXvuuO1GjeDt0NhxnERvgu/MGAXfQ9nnWczK0ubqjxmrqe19Wqb6TtAFljbtHBaY
7YQe0vXU+gRgH3Y0G8YkCphiy8AkWpazSqRlu7WRdj2MWNbDXEMNSXbdTugNc/ARdyikIc7gNmo1
bbSWyI/yY23oWytC32liNxjVq8dVOOZg7C4xIR1DOMRXOWWvJSKDBHjGBplkcx55moiBTuXSdg9q
4LHK2ilbx5N5iAk7WznOhOapZILim941zrDgBF28ZeCMzpx7xg6wIkREJFWaC+mRTBT6Y/mLETtL
bwi20pn8ba1Xp5J2Rf0tUObJ7ltt5ZbENncDZ5MS9cfart+i0XuvXdySKTUHgIQ7xcqu4eaw0UEv
wmT4OiXOsknF9zqOqKn0DzPvnovwpAblbhv8OS0tBA3UDIHfzNhlggliiFCbJjTbwE6cnfaSBY6G
OmKImQep7Wj15X3rWe6Ss/pWTd4bQNMneEdiR4LBU9RU9/ngMDAu8UckLQcxScghTeNoGZsdWnr3
2dNGA2tncQsHRrqjo19KiFTramjWEf0rNNbpF5sVk0m+OjVj8kxZxtGQdXwNDraYOVwGX+0R9wAX
dS90dGb6VqFvFIZUmHui7fpdRkebiXu2U279njTOZzLSBbMi893L428yRaROZOwLrCJswxm9Edr2
37v2ze0An0LBzUtzX8kk2LS+eKhEXm9NA85Ho2s2BLIs3xhutx8KvT2VRv4qqlJ/Spi/6En1UmJg
PoRR91xGPh+9hjLSKuy1kcA+4EKTNjW16LfM8RKwUbYMIH3YEOaADAHh/sJQfbWotIvfG/NSK4sl
QR9UrZO7qFLjagKh3VVKPGme+TYlE9q+DJwO/QtM/KN+T1hdtM7ZO0jGOslufCw0M4ZEMUuXyEaP
u2s10gs2gFppcnouczNeximMGANSvizeAJztrUTgi6BxnTS3wiubbSgQ6TAaQ0HQEfeeqG0jIkQr
gbGFcv+l03ttqVvVFcJvsB6a8gxga59r06fVEKxXd/EOjgGGUzHuvJFGjd67n5UxfPB/otmWhZiu
Pl7YRdAoSpoAug/URbrcE51JPb7X9HIfDABa3LZ+Cpts1QTVU8NaSw8poEFDsCTcjNxzvpqx/9pK
ZljzP1R6chEa2JqIPBoMIYueadI2itmy/XuOTWohhHZlEPEamBCg9EvWMq1Lde8KE4OQFTO46BmH
Eiq/PK6ewBddrdY6BQRHaGIOdLI4SBP/gM453db2cKxKYIl9dKfaGAUqyZcoVldkMhDRYGveQWnr
WHP5dDpjY3TB3tSGO7SbZ5GZHbXHsga0aUUTAgmJ55XKS9nm42QgxUshkYeNWtp2uDQZgvXzVmzY
3iX0cd5M4SkG97jA7G8sn6BFo6B3+QbRfpAG5K2gciwLTwvuG6bQK9kUz6VRfsqIBktVyDt1IIUJ
6U07kAuO1ACpnosRZPhKZBGxIrTbm5hjsBWhe61Gc50YKOLiNgo5LCUHWac9ISPDVdQYacBiskPq
5ptJlkUVaNo6Td1kq9fOZ+O4SLcz5gtawJvlhMdPCTJ042YJh0cOO616TWl6762gvyZO+dEGCCRc
h2uZ5Mg6LJ3Zik0VUaXBoSZ3nKv6bhiZvS5AeZL4ko17yUENAVuw5vR19kT/VHsGRx5qg1UOrweq
IFp0toG2gZuqNYdWTx+K0niy27uulMB5nZvTjMynC+oyPeUjNU5JUkf7vO+I1QrEVyvExRwaFdcC
NutoNxjE+/TF4dS5yAQLcB/hxw45IUO1szX8Ftm7HGosxZZgFg9BUzNQZzQiy5io6lth+M2+cWNg
jPwVDoUrqGBrBWUNjX04n37ym1H250aqI8hW2J2deBxwpdUI25KgnDaZJx6rua3N96ywk83Ire7Z
pneFnGQlo1jh8KxujHPRGCZMI/RkX1Z2sbKBQy3djh18HkVYTQfyrZBLmLsLryAtUFi9RUMqOhLR
19J5mKZ9iM8j6KoeMpJQa3g5KSPujDsldA800DgUBfWMned+zTlSUCMlQKpCBM3S+fATOFMuEnaV
mtsoq9ij+izbDPF7WffFknhf/Z2aJY36a56UHihXdHdeetULTpfYSRhYeFGwgSje5PZaNe1H0SLn
rse+W3kBb5FFjdrEQd5V0lhG0WOlK/yS+V7MrI9OpScohc7KDRHgKmHcsaevLUt/RosZPrrIxBYp
SUSbQFVi7yLxCLm1HV+IrQRksErxNR5sWKhdjszUcDhVRhnW7yR4jAZ89214Nj1whKPZfpdjSQsh
tM192aZPzJCaqxb0CGTxwC3KcG5FRREGGmm86ANFm6zjreulw3aCFgcwEhRGIaq9go/Z2cT+Yppl
ixek34qWmmFEfo1Xedv31uuYFs+aFnLiIMCs15KV6v1gNXtwPWealkbS029o7Vf6pYJP2xFnP9Xw
kiHvQ9nYdGewqWVTcUWc9oWRe4zttrg2FHat72ovVW+zeL5rpgdZozu3dcbEsOrejI58L8pIzCRY
yYzE3jqS65O4aPSIDrnk1fCEKDREJwhtdOiDjWcSON/x/Kz0wXwWbGhbQnp6yIIx4ruMHFoC78+j
zRJdUmh25PjsGX8jzPCZWdgUiHgfjZrSRM/aV9FOnFubx970t9CLeFA0n6rOY76CwucayW+Qx4td
YbXOYmxxvtRhx1S2vYFnuLqoJGmKyRuclHpFdBZvwlxOA/Km2AwK8D7mJraGx3llqj3scO/o0Iym
ftCPvue80jpJVwgAayjBIfTDjhlpGMfocVj9GNQdihSAIcB6+OIS3ZLun+lHgtfz+9eJzhzWHcLI
WaPBWnIBgphLoTVFSUsFUUYdDzcnMNhmva+TkcKFDh88vX3pB/q+6bxicIqse9UvJxUimEGlFZjf
adSt+RTLRaYHYjfFE0B7cWb68UkxJRel6703+bfRbtHVTeJmk+S6itD89bKgujIZV0fDdz7Cce0E
6lZHdCAj513LrtKkLYAd4VD53NO2y2tqQ7Bn0fvOWAKIlLUFCQO8oW2tc0w7ttrS8lsSu80H5U2A
89ijtYQdphhdgwh3yNi6re90D8dKXZbhwXUOei7WmW+84D3oyVnBrk3ojkHzp0qTFyvNHjI4x2uv
ItxC6ONLlnlnDsNXQRQI8J2L+OqMDu7f4crg9dkruUcaBu+apdyFYwwwWQTtYIM5UyZiWjXiSVn9
NZjVkLWffAus8slUj96AJItP9ak225fcTnZ+kD8lE3J0w4X8ERsi29SD9Yw6nCRHwrKlE3/LJ2Ac
UaGuhbXO2uKl5Gy5csYdat6t7HnpScIoVGW2iRJr6VjloRnUVu/VOZ3ePbvezy+keQaawemLLOSL
49CVtUfrWcZ7hGhfUF0RmBoD+fRhhoYeMrVcpxcg603kzqoXy36qwqcQmGDN0bdrqWvCWVyOemop
GmclWujTbXgfjVzZ9hj606eairVTy93YcICJP6hdMgY4sNFURuWKxV0LL9Y0HYt5aKaSG6A9YTho
CYK5NEXRM3TeV11HmGsY1c7OG4/WxwKiubXGSzE3XNib9MKC2JzscdUyzG+uoRNHsJbtd8dGYUwD
h6S2kDYibbY6ppiwfGtTKDtehxMlosvDPys9OglBJ2Y3CjDF2bAJJm06pQJjR+zBe5NbkxTypYld
ZUodNlffPVNrOqsMKHmonC+kVyjah8egYdjbd1G7q8b6tS2rb3pnIfFiC0xq3TjVTKRcp0ar3yYD
CnreWZOGx844UQEDWRa8zTB1DkZPn1tLwpsxefHKBdo4sukMbT9AUUtnawJu+oRmmYgOmVL5rlaQ
zEcCiVVsbfMobfYdY/M570AP1JO1n3SD7GlJCBRYM0sztkFSX8AyBJvKF19tET458wPsjLh2WhP4
HR4Jldv0i3SY83Z2NLjvcRLrn73P0NQ4FiMnPJMPOYbh6Ulh3TmQ9hYmK2PieVsZ1x99mn7BWuIQ
EcfSygyvXgCoN7Xx0Ln5E95UZGNutZNwYmltZTt8iLsIRZRvGtWyVfmN3u0CHNEibub8iZ65Jn3t
F2pFzqkqe2j5QKmPmCFj5KdhziQ8LL1zrOcAPo0X3xycldaKXckmvujs9ELw1POIGK2lzSir+hi3
7pcCUTgOrhy9lPY+CL4w+exgeCp8u+c+6GhElKl49pk0aGFvAjYaL3bFcVgYV5LdvkS58UixdwzY
T5kgZzsYdC+zh3rQmUZ4NjOYDj0FffMK//K3UtbEWBbJQ2O3eO0yzDkcXvHtwLURqXc0WC/Y3KsX
O+RpdDqaKlweqlqeSOzGYIrjjWcPHwXzP/qloF+kRMbS6eilCwQCdcNe5uaY65qsQJ9przthQMQJ
4FIReZRs+xCPQNUrgvHce7YoiQsP7vz8kQjG5YvUzAk5RnqYaVSLDlJli54wh1RO8oW9Z/yHPdrU
n1unXtuJjba4IvDeDr5RuqNNogBaxDYdAd6U34qPxiFzXAzjM97eZxXH+L0FJ1VGBEZfQlA85LWC
QVk1t/kTGpEY7vTx2RnGbqXn0wp6l8Ycl4uIeK4pBK8ZTQ+sDmKZRKa2U8F38G3MOdIAwKPb7Nxi
vBIBdakAmHdlJmhkq8OPNbjKCdwcKLtNiIns1iRxoG655bZFUPBsbCSUq+JGDafpsy7Gzwi897FK
8npOn7x0Ggddjbwau1vmQvBDONIGy26rivJxQIi1khbcrbwM7gZ/uOnQEyR2xl5ZNwKyZ0q+6qAE
pYCy++euM8+umraGPr5FHS5xM3B3LDF3YZUyngy8m9ZzGHWQJlYwP5AKrEAUHYsuejU6Q19GJFCi
rdQIzYjmlK2NodfMBgUNHMMHwURV/KoV8mr7FidWY8KO37uP+Gollrz80xf5K+FHEHmH/CMGfGDl
ZAoZTngTTvcGSokUqICRTckT2ocdHninXfZGQAIevntAXM4+hMG5gFrCAJPnyWJlK4p7tGU6hX//
qhpKfQJer9TK8Ubj8BoDlEeUq7aBNouiMbUY2aHKSGvMcvM8SeMqTNrA2ejswpCzei440Y8DObrB
aw8GZmEms3IddLzEU8VkGXst9xztV4dD3sVHR1ul96b+KCs09zAwlxX9A6bQLNZ5dxcUDKuboag3
bW0YNNfpH7ZeAShEvIlScXmJN2Q/tDeD5WyKFhNjRSvZ8r+nPm0j1EsDkpR49+OCppQQqjCuFOOv
fk+DBR0uJMz3OiUCsBzGN99n8YQsC/9RvzXYqQ0cDhZrzDxwCHrAdCM7ifLHGwSAOVTD2xWd+UhZ
jfs9I5Cg0mwoU3f1BFmTxsu9YXlf3ZSsoKinn94QfGDt4kb/lP4cK+7118KesImzjQ5KP2U1Q70k
vVUaLSaDw9tS7+pbpTunpB03ysCUWNgvLVOGReM1D0U7oIwJk69Kz7ITE23N744sEPOSaInN2DHe
DAfEtGzLZWmaW20iTcaCtjdyv9m+y2i3717ho6j1ELtfkKmKtZVqxyZ5BoqAXdtE8YNVUqe3j9YJ
prvjdsuSs8G6pm3qUWi6Jif20S+/9mJAfBAS2k6Fh6u6mENG4LAhk+cmeW/zrNiyeiL/cE44l6hZ
pEGXy2RzthMCCCix6s5dW1l302uqPDsqwPL6wTqPUaIGUXAJcByOqf+MR/7IHBPLSsZhooqe5BQ8
gE1kQ0ZU4Ej3HVPftbOz2/xFy6Ba8LTkad432o1eEz9Ah9Sh7cQUNpiO9IhapNI6I4e0u5lRzB1Y
+vEK4vnOrYuDq6knmYX7cuxp4Fo38rTFunT0Z2RvyBPSayVJgHZxzR0yrX1WQVUv0nqIlpOOHrOh
T0/rY1WRG40QrobUkKKNcdIdtznzj+Y4MlVymRcv2rgecBLFHyLAvtqD8aCnOerr0rQfQ9UhgDLC
J4SH6wn5MF0FhngRwsNOQ61Mo53PGP4OCMmOI3+zVhXylrm+QjDTVy4Miyl+pXVDYDHeBU4myO4j
s/WWZqt9wWb61NfFqYz07yk6ckRayYeX53sP9QgHkLzl8JJ+SmU9F3108TP/jd69YHomj4ijV5Hm
nmGJ9wsGzO1j2TFiMrwB6r/lvg7d0xR1BJeP8T4nxAqfcbqxphgheuFd2Rgu88NCVgliGJ1Tc5o0
KJqTzxzGxlozEsSazrHiZ7cVY1cyDEi/0nmqJer9bjJ2MmQQ4M2QiHkyqHsKQrC5bxKwmsVnGkTt
hlGDjIJx5Q89AROEMSC1HBg37Mc0K1GC33vOoDZF4r0K5M2ruRI0zRGAExMC6mR/VSZTN1v+l9IW
p75hww+N9FFl/TYzvH5ZIjTW/ISkva7Axk3Zv7Qc6DRknOTyBaXWG4zZELZd+YjxTUkUp4PgNDZH
7SX6sfSompB+ojNCuk2iMmLuoS3ZjDGqO1p3q4vh6ATC380/SuuJUwOjsZGq1QFFxzt0eMdScg1n
EbdwF8OrhqKxynzsqh6C46aYbkYTXXgo8rGind6OFMQlNlbGL4ELuqF91bJsjydjR2PlKAamrAaG
VzzqWECKsV8ObrolSuXYVzOxL0oZb7XxRzNOJ9oQ1hplOFyF/rkoBL8fFpQmTHdDilup5uYi0oi2
lKRe0eqCjVX31zrZrnMfxojEW6PNLW63eE00+lk5pumuFzdzKi1kyxaNkEJtZS6feiN96sm2SYjt
cYBcZSMTJPnuFWW/1+0QVxGYZ0evGE3zVnJy7umoRnuS20Ok+PYp97u7TqfwbCZkIqF9h2ON0TOh
0gj2iktuATylzCuk+8lmdk/tudObkD4yaO9Jmq+QmbnCDlCY0UMPtZFdiWyoNPMFmyaVXwIuHDnx
UsXlESHFGmjEl1GNHHD9Z2RpyCsNRG+Mb1Ehv7oTdjKB55bUgOiqApo97K/RsmtOePBfR50aceVc
tbhakxBD9lEltoXqaS926dbzJ2bq43CIHfOGTQajvSffcJ9/pkV50mJ0mXqsuk3DdJAzjYoXvh0/
RDTR1rmyR9JwubGaCGVk99oyq16i6aGBqst2DVgGU65le8tOuO+Env6Wvf6/BiicX+i9KEcVBWED
PO+3F169NW9/+Jd13kTNeN9+qvHhs27T5r+4e/Pf/P/94t8+f/yUx7H8/Mff34s2b+afFkRF/nuA
oAGE71+jB+/eure6fvvbnlSQ/OPn7/uNO+hYvwghLNu0HJA6liGJ9fyNOzh/SQf6B+5PGJa0bL70
X+BB9xdTAhb0HKZoVHlzZiUukSb8x9+l+wsRlo7wTIccTkrC/4Q7KOVP2EHLoh0jBboc03AN3shP
SXU1OiAL8JC/1noA3Q3V264o77zinkSS3DqF9SXDrNpphxZ6KtmhnYXGhDa6SDlCYWpK75Lumy1h
06OoX3KgDQsA0BSHaX6PLQDV0EfTk4atFnwnfv+lhsIB/4EW3wPGWzTBOalfHfMAMsRNNrl1mNRS
GTtaTPB5o9fG3CjzkgbnUmwNhiOGsaW9o7tUMQC2+G/Mx0glcahkWUrdFDjEJbB3/XDU5Etv7eo+
AAmDUAFwNWjutZvdd81FMEFMQNy6EWHaPLHvgXvwo02NViXvmWcClD4b6knpADjWgmo3Q6K0LoZP
I/+GRs6Ru068GFi47GtlZgtvVdtYu66VvrM9bUF/NLdWItpY3W3CUExD20q+/bjT/qOH7Ry9q6Im
veLHo/Lfj86Px+F//u1f/q3/i88bKY7/+nm7MavEe//b81b/4YHjG3994KTt/eJatL4kVgiwFTMC
9NfnTVrWL5Y0wPqhUdbnZ+e/HzdtfhIBefK4ScPkL+rEJf72vGlS/4WnVgoAoY4uTMv7Tx64PyY+
gwKB3iPnn0PZgmje/ulxMwfob20xQ1c6X67jwQhXKh8xwfCrI1OzLr+7QNdfg0T/lrfZtYjypv7H
3+cf9z/xor++nEEQiStIvPEM8VMA+KDp1G9pGF611LkUY5VCysidX8m0LMfBJxiYdAy46L97kX/2
O7F0EF3s2ZbJ7/XHsMuUiftkJml4dY2aFkfnObQhHWdJeuV9DrvxL0Km5Zz8/fMv5Ti6ZdnoixzK
nz++Xmi2OiqnlM1VZqi3tQQnAU6ihe94uP+yBq14Rzs+z2R6yAVg/3HU7/RyhLiMDnBlDfFNgHY6
jE58/feXm3vr53fmCdMxDdMCDWW5P13uoGpsmekyukZ9nG8Cs33EgH/njG2/sxM6gY5loqC32vvq
y3/6wpbtAqW3dVd6wtF/+ghqO84kSSuYBgSWtwRBEzO+vjuQTrIBEkbxLEcynxvxLCJfu/v3Ly7n
X+uPHwi/qmPwP1e6niHnrNHfpZ22GSALM02iq4+Zc20ydL1l7Ty0JNUZpyNFFv2M0rJh97esx8Qg
Gn9xT/z5wqMq1k1PFzQXHOvnNFMwZV6T+zGmrRY1Vpl1atU40cr3EVlas75pcouPFJ3+Nrf4T//+
9/9nL86KoSMBty32Zrbx3//6E5HSfg1x7Bp2dnSDxz3Hik4hBxU4PhlcRTrzcgONKmRsV77/xYv/
Mch1fsRtx+Njxw/p6gTO/vQ0SANmVm6V8TX1RLpBUs9B1NTQvXbDpm/4AB54Is21KdtmVyjl7nPM
IY23180eKaHTqGMdaPeT2QEK0DtgLVO/inI61rUGnGeQev2Yes29lgDPbSt9O4XYqPsgow3l054x
bmOWtUdjiPWt2ctyHef7EH/wQqJL+tLZZ8igGqmeTnwkVY82gC5+kKOah2DOi1BZHZySKtgqs+WY
mxTnDkP3Ma1hckVBUB6hOjWrMG/IDYLISMBaBXKSgYAAbLiYJt5iS6zSxmEQMVTaEwSR8hjMf4BD
BspNKX+fo5vR8oSDjKXqTa06PDZGt4SZxrlO2eKhdsdv9QwxdIbcJXEiuattp8Q5CIUhHbqrzFmm
9e1NdIre0ayOUvmq8Qd6FwjG6hz9eYe5cG8nhJA1JRFfjY1kEbszwRfhybZGtdZTHalen4JyER+q
c3+tB/7lGvxjafnjM2gT7m5SD3r0QaQ5JxL/7hnsCdqzwsmPr/1oHbNmttxOUXW1LVSEre4nmyil
FTzBvz8rMym35uTe4h7qRyBddShbobALKmeDrCU5WVNX7ksmasxOtQf6i/JUmMJ/kJV/H9pTeotC
NZyqbjybffJS0ll5BjrqnxOglatCYy45cO7eZ/VnScrwMcN5tbD8ztyixkO5L7hhLGWWqyxOjrID
HuPFAzJbImpA0FiPY+9hNUnya8GtxWDCOtlQY/aYRuC/Vj7ykuTSMs5L2CMOZJbFTGH88NQH4Wl0
3fioQmABfLp0X7Phyd5Hjctp0wF6k/itdtdNYmcyKRZkr+F6KuqtrOChVDZhBwE1OUDfi7RqcKmq
XgKyx2vmBoClDBc0T8iMeB5gS0/vl7FXRn8RV6//eTe1XUdIKg3Xs6Vl/rSH2MQmVnEbxFcBUBVO
F3kocdfepchtYHAm4xauir+hzoxXodXCFEYiEpY5M4eSwnNqFBO7Kh4OpTLWVW6q+6gPxKbxaJKw
CRySPnJIwnJQUiIdgNrTMm8uePTGGIxigej/369P8s8lCL8PayPnDBdKujvv5r+7MW3VFhCbcjrA
wX0JQonJzeguJwQz+NfH/YD/aemZau+nSkdkKrY9Ui1nQg9ZuJq1kI778hfv6M/rNfoP6jzdnCsW
af/0jsIcIVrSCHXNRszYgbnVSyu+g5AFakLL2r0TldsCrdNdD1BH8+YAH20dJa14kqAR0QjebEKL
6XoML03rPSQ0JJB3TO5f7GlS/PlWcDmQ2ZwficE22Nv+eOn6CJK7lubNFfz0vWHkJAIb8h3KbXp0
nFIeeKNQJaY7rbXlITXmKWpRXieLCYDlxaBwqwIrLn/UAcagBH8MFJWGabGGnkK5wFRxu5Y2aYKo
3MQBk/n04Pb3aaVHT7QLiPcIfPR5aD4Zj5aHH5uF6TfjKs7Lgnm+0FeBHl4UC+zasGmV2nGNZgjA
xaLM6C0hjMf4WtnfKqVtq6pBDibGal8IBcGirLrdyMgbq6ru3CdEeLShy4DDrp5zDSGpXsl3PQuS
M4SfJrFbgrJL5LFJmhLymnWPU0YsC06bCyUJK94krGOJHHiV4+Ff6plu3xWJWZ0LTq+oNmMMF3Ah
oonUFE7pS9bRbO/Swkmz5gxC093kdQp8YRZ1Z1F8Qi2DIHAiXHAOblzh7emPdifSddNwU+qiSNno
gmemVt0q8L4oQySnLOsYA8WJfZJpf084m7U1egHXTlrletI6snpd7QFVVgwey6svuVe9F5NJJqDX
4BgAjMH4gu76v7/dzX9yF6Ft8ngVk9LsT9UZlkoo/cJqrlmbcaaORwSEU51vyaxrVk4KHKuekDtp
bVFeUCss/bpwIZPG6aZUdUDntreWpVLlvsn0OSAWfVuII7GKA+NqmtSWVRAPzy02UkWHDXOKsB6U
zv7uAiWqW1Fvw7Bxv3QMbj0HJWcTlKvg/1F2Hst1I1uU/SJEwCSAxPR6b2hEShOEKAPvEh5f3wvs
SYl6IXbXQFF68Yq8Bkgcs/fa4Kw2NthUB6LOwQ7wPjmxDipRKoMsbcieLuN1AR7i6pvhjOmQtN1t
d7AjVlO5Zst9FXHaa6Th/vvjmucxH4pZSZyDmI9gRze4Af+86Qwj1JVd4GIwHHLH0Vm9Oj2g9mAO
i8vgqdYX1XSkl7O9xQDyG6RxczZwL35SVJvzA/vPBzpTHkG+hO6YuuX9VdLquPY4j9ubTKqTbIy7
W4zOeYBKvTDRmaFu6N7ilNY3sPZe0zgPSTlcwzr5AYDQ/zbiiUB7Dzlr8tAIV6lGUHq2aadhzfLm
2RjG8ckITO9S1FQvGLinR0a9j4qB9UlH9RCHUfHJO3L+rlQ93SHOywGZbnBBfjjOipzLv3S0/gYl
dtzozswRqrNmI7tKLbiv9KMog3Sr0DqsTL8Dhxe25YbocoJQQ+3ZHcCC6tgxjl085xTKooM24Ng9
STvIvqEz5nX1s2JZtTDxPl+0KrrpxUACbtqN30yjeIhhN+5LlLFngAFoFBtz2MgoRK5TxlgzI41N
qRG9DMnUrs2oN66+P00bMgrKlRkjCyW0rf/CRN9HSgjTzT5ofo1jI7FYJqQskbibWGlkxnBsiihZ
Er9hn/QRHbRpTf5lZEq8HG2x0wDEzfNf/6moITGlo/fgCRA8WpbgyioRXNeM/iBitayS0KFCJefp
n994ynaftO7en+M/ugfpuLrtWZ5BOgpX2YeysbD1VgGBNG9RXhvLMoyyw+ABUagGz9mWFa84KkcO
79JBeLQtI1cjm3LS1qUGFayNKE7Q5hFsyomuyy47yPh31xU9Pj9ghcFIfnjOt0gYY8t0Ud7rYarW
sKONORiJ50vRP2aWpp1JkBgBLa972CcbxePw2Ul77f/+NcuMjeN73sYaCFFr5YAKLGATwRYM9Ltn
plgqWgW5yi9fO64ou/zOGN2F4ZI8ttL70uTBC7qGFkuMLHeBWbJT65PuELlMCSMNLiAM8hiznFms
9BEFAV/qdECp2K45N8M1a0aGh6m3bw0gap2sfo8bSgsH0Uv9WiSq+ooDb5k2aJBsp5LfAOi/ogjw
HoJOOqvOAvruQ/LY6n3pXpoi/lK0Qj+YHdpDhMN9ruZrAY4PRejFqQk1EFjuEEhC7GqT/liSrMGr
wST874PO/PjVU5NJ18GRzdhLCAYqfx50bdFKfUzK+tamhIxzwizSlthxkibLc0BVvHRdzBE4kx5d
F4fHWEanMaJl8hkl5XpPS2M31nMekb1ratCzQzZ/UHmaGnSltA9sWFD61fKTenIuzv57LL6/aunp
5nyIWNbHPsfvKqfviWq7GQo9IkoWoAwODkox2Z88OP/Xb5KcVybDP5tP6MNMJfA7wjcjq76VFXaR
Yd9oAxed5lafPHE+FsjzO2JowIBR53iEfv7n95C2xDQQVFnfbJINzLLBvhwF6pNf8vFpMhfgFL3S
sD3Jgu/jm8maUKWtETS3PEOXNfQIWMYIPY8x9TtpGivTPTRO7n3SzBjWX9+WSwFru9LWTVwJ1odr
jBKJsVfjNLcJad7SZA9zSHwd/IzzxeZOumc85SfMYSI02lOgayjjteE3vg3gzs3kfvIh/PVsZz6C
WYCJie7oNqfIh2c7qUqdqJK6vRG5sy9rGIiAT5utpcExyu3wLqiTln2Dhikl5UfxcDmRvQbaNarv
n9x9Hx+GvBTLoAXhABam/dfexfMM4utshUxEWRus+FzLffqjzBp5z2TyfeLlnIjHWTjh6F+nwnlT
hAZBm6/7Q1j6j/BgPSAAhrsyew9fmEHiSPhCulN/s5PB36mhZTeYRuIyVNVrH4biLOJaPZn4H6mx
PjlLrI8t1fxu5s+Vy5jRp+19eLQDYxsScleQ7xP8vaqHeFgnRe/sQINiW0aIfsTbl228SkOimmTO
AcfZvYKBe02q8QwYxD53eYiSM5k2QWbaVxWFznUooge0ed8gnpKU4El7n8fjj8JWZNEOfXq3SXc8
t8AnGOlsqBNZ8niKNPcwRKwapGrnDZZ7Bf3yM6Qg3WIxUYw2pm8BHr89Y5RzhS9+9+8vlnnfh2ve
wqvmmaYtTOorizLyz/uZKs0RWj11N3YAEChhtRD4uAxJhTmRuUeeOP6LcmpP1DTBSTOOyET7Y+Pb
HjKi6MHT0uzgoBMtimG8tVQcW3JunYPWROpEoX1Fhs7Yqi7D721/j2pIwRP6i50gtHYr7QrLZkyC
Htlh06nPDmaMjEsOg78MKyi8JtKpe2aCeOIzLTmj3aueKHOB3D3a4WG3lyCuq03s4bTU0to9DIYx
XmF1ogmrrceoneHOKfv7SeHdbL3hYhKXnnrQOkbd3lF+OjurnbwlVdvMoE1aSCkTDbPUgLvCi+sT
9UviD9xobgk/piOnO7GPPdG3G6eKZpyoES+ZWsjjVFnRc5zQaEcO9I/BZIdRd1DxZbn00k7bwOl6
ZoIQbQ14q1sQYsG1hK2EWLKoibrXQF/legn1oyCloNbPiCiTr96AKHcQQJfHzNM2KWsKC3jztcyM
ZYCleKP6yQfz4ux0NX9r0VCdiGIhurdkdOFbYjr6Y3VUepEdggRqVmEcCZxSD50HKRKg9MLzSuPK
3H0A7EoaalwiiJJu0KxLHc46xjbiypzy/P6H9pIlrjo7AskM4l/zAo4YufnQDRcyeNVqjLfYrcZX
ZGF4nU3GnIWB8jC1CKTme1vlRgy31DeDk/RwnrvAIoZMnsyqstaDneNOt0p5ZgdysMyKwg4ls0/A
G9YYzSXpzHgdSPGeISDTCpaldVMohRCNdO2aOFJrfrzT6LpP+QqY0bqHzbQZOKAOEiQeU2DjGgxP
w5B198C6uC42KavLtF2vnKdSxOoJpU231LpmpGlmjYr6nazU+LnvcrkhNgC/SmESSSKQ+kGQ5wmQ
PZi9YdIJptFimA2dnbL8rYZV/9gQRFDmDSch/AmqNKLHSar2wk7ONhzENNKfZvBZcnWSDrBr04HF
jPKKMTA7XaQ2y8zwfsXEfW2yyj4L1CuYHr/yNDwpp2z3XWwx8UTkqye/PBL1/Cx9jAHkPvShWDua
VGyVqebqPMViT9zmWloz16nWLPj0UXbOEw6vtncfYtKPlqFP5C+CgFuVNuo5NUl/mXITACmMUYi7
QGHSnKwd4aWHJAMyDdC3IT1TL9iOK7bXpETBYW23GiukM/fzuAT3y3Oqt130NLW5MgmuyYHpvNk6
iIYYq8saHpbEc0fgQWbgZ0/6353JOYgNRr4Go38X3fRFyrC4w2QMt1oRDcdCcPJgybtquKfRT03j
k6mhLnEGPNMFTUpmkl0VLHtcnl9yVm7XhivIkgg4S2xCDyH3wzoY3D1JdR0ZCkTBGAmad3SVaBxd
f0+dHu6nodnUUTgwMUCeLKAdd3nmHVXrl09Bm5bLGGjq/v2vXVLXW87GowRU9aT1O9V72VPclgx+
w/73YCT1hlt5HrxG3a5U61yS2BSKeyWc8LG0MrmnNKyW5MdAyw/LF9WYR6RJ8higFV71ej9txmM1
pOXt/Q7GF6uQMSTuGV87dodbF9nRUsRFc80zOz9HJXo6fEd4FJoGFWJAoY8gaeYthyCj2Cgvvc4x
b/iA6rMv7Ks1dmikO6VgCuAV0TJCfoPWiC6aVjJMz5ufmId6OGVbQYAR6xBz7egTF0Yqv3SFuw7J
pDs79axsQ0yyMAjHONo93pemq3+hIAaO7kf31BTR0UXas4pi8x76ylwVP4dS63j2o6wrPLtaeRyI
t4CchRAR5H7qXOeABb0hORb3XsNQM8xKEht8rT3Cf+mOls6yZXaXl4TWtKp3Vhg8mK6jXNlaYXGj
wMwfTAg2sZ8c0y6vVnIa9m3hbPWI1AY++bB1wzc5Ixsjy/0exV56DWNvX7d99skk4YNoBUEMcxmX
ZSNbbdb4aGv+fMSGqaEmF8rBrcoYzfjGYG9VjgOhaUoipwYmdGUU/DbN72lGEjL7iepAExx8UsO9
Dyz+24u8vwzPkAIHuKEbxoeqx8jaUSaeGm5+0oabcTBXiWDxU/qpvneiQwQ+hlGb6m7KMzW05JDk
Fd96zxTk2NgR/lyCSQGYjfp9LDhkXW3nd9FLRZ0OjUrFZJ+Y2cZUCGu6tAp5qAUXRzTeJa6nfm2H
nkH3nXmXNJgg6qn0W9D20GZr4UFA8sZXNfprSP3ySXR7U0+nld2E20CfvrSl5x6m6jkK8vEhzY0J
QXZ9gw0OmKNHOkisfLHKfEBSsjW689BYP2UOB9g3mfLF2o9xMKJnJyBiknbj/7dI51N1mXjTpbhI
oP7SLESON/VF0I+3JuvBSBO9BGjPK7+W6VMk0GH74y0UfIyxScB6k7KptH0jPUp4FZ/0mh87M8vk
O6VLoCezhPvXcCQ33M4arCS59zH4aY6hcGG6Yf9Jn/m+Hv/jMmJaoGMzZE5to1dx5ybqPxsST8Ng
UAs3uUcSFUPfh+42CH2NOXm7IoG6W4P8IwEoTb4Rk8VmaxC4Fn1ySQKhlYdWzKEdxZDtISVV+5qz
p3Ja8UmF/94a/fki+SSwBjis+CWN5IcutcUJEaIuM+5DBtlP5WxAPY8sMrra8aTqNFy2xWX065Qd
N7RgBwgvgRJ+dRmtQl2YGin7R2V62mNlOYwWArG2wXpjli3YREf6z0+qcO+vKtzkIqIZcfiHpuTj
ETEwbYmNMnJuYx1+S2J3lzld+7VsHGfjwmJeGnqVEAPhWy+eYW49mf7o+mykpYp2IgL5NmRRs1c6
rHXBPJLpOOHrbUEeEVkFyWkch3Rnks4YDlF81gBKvj9PYFK/gJMk5jJwhoNbhNXWrcZq5VoaHqRh
0vlh31nBsm0iYmkj8jHZENXKUh1J8VLl6ERECHS7ck48LCFjzAx2klzR7gJ+Cd36RjRvC4Gvvo+6
3lEkZr9IQ2J3OZj13mVG6AVxRg55OfEYDXHwTSpZAYmpz2X7nGfgGTt6l5tyxVHrm5awTcfZNTXw
CW82xuISy1mV36KJcttJgfJ0/sTBUGgEE1jBiT60eW76Lw281ikh4reNLLAPIYz6OmAfH6VxuCUQ
JFsqOeGjBZVdqCDcpbKEZiSa4GJleo0YhRFpZFmPTtHF9ygJ1v4YUvEDIdu1MTc0YnIeYzkqdTI8
zyDao2URZ82+t0L70X4Jw7K8qDQmcU7AjuMOaTvwWOz6ORrTCXZqjJ+KWi4+8Hm5hO+YuwGWOOyF
2kClrPQLkLc3mEH2yk4x/fmi8Pa9kESa59I/DA0heGVL7orfExvlN+SBl7YPzbod2P3I+OH9D/Ax
SzavJ/Iju0cfu//BAMSPbylesg1UDz1jn03pJBBD221dtc3dlKK4vB/ZGNGnh0n1vy0nvHSOGrdk
BwDP88rk7GU+YkigB2Qv4CbwAvMKQJQgPiyxCA9BYwylMa1qq2+OgHS/OWysjm2XPiqm6bepIaIw
a5CzN9ZTnhMA5JI5eTbGXh3zPr3RtL7qSOSWGQPpTZ7V3S7PAGgRTG2cx6TCbZbwckRNBoATb0XR
equhyTGPKau75IZ4ZBcWrZISz/9oNTPsOmI2yk9tKUmQzxM/XJD+uTTq7KWlRn2KHHmVdsBvLJX/
WBmmuWzI5ShX3DcAmBelqKeLYY7bDNwT8GdBiK8FERMlOzlYQg8feQJiFtH0c9BGFz9Mm3Opsmpz
mepYP/o+GQ+57M9a1FFQOgn5UWawo1RlfZ4RBueijF6Ql1kdTJosur8QULoRLAdhjUunSuNj7tZv
Q1QAg0j7LToLJr+hOazt2jE2QiArwK9nHbpnt9LEve4bSu7O+e247bCzCyM+NEFwyIMmOggulops
W0OHUsugZM3DLN6OQ3FM1ExKYyBPPif3VcAAfem5mDir2gKc3mjFjaSMIlyMhKvi8Ey0rUxtd2fp
AO1ipVwIbs4XbjKKRLvncaAP1Yax8NeypXqbQz7fK9Eu8ZZTHwvyna61oXY1YxMue0s/jr3bkMsd
ihVgmngJ7SxdpyrB8UVjtaxq/CqwH5y9dEuwlsmyakZx7er8e5XIcMNIFwyAZrnnonLsY5rqQMNH
da/0pOMlYyAaM1FtK5mgykFBUqGVOVC+QZdEs7AQbR8f+0m/8XhKDrh77tBSwPZapKSQa4kHBeEn
roy2P3Wz8R8ABOmIKInNvoYCyQN+k7U6aRJCVMey27TjdGNmL7KmPiatdlNwWR/cwcsPbrd3LQ8u
oAWqAFD8LRgGouuUPm6b7kz2H284LasXr82Wfes7Xyl1SjA3LKdZy+TkzpJ2qabIO8S0SJuReeSS
oE5M0jRPiwJhsyrj+rdhFw+MgLLNRFvLtgx8XQIZJpkbIg1/XSGwRWvpsI7K3LyOdectxlwPt6Zm
O1cCfC5GMzzUDdOxutSdE79mPEpc721lhY/ZzE4Oyb/E8g7unEIsItsmta8xMu6lKfHhvePh9ao8
a1b0NfHj6VC64yaMMMcQ4aFtPN4R8H/22qERsPJ2bfXmd+pahXm4rpmkbG22MDtykdOlMbAnzBwn
n2/Q7DHNtfRRMFWLoNd34WjwTHLdw78f0O9z+j/rCZfhGM9mimf6JGTsfxQ9o9sHCdxa6zaRbpCq
2iSipo6XDVYQNEv1vnFcsS3VhG4u6Hd8786DbrBi0R0fHOsoTh2QH2KndWef1vExLKd629u6saCp
/uHMEZPAPO1tG9qC/XLkrIGtThg1pnZrTlEGbza85eXN8JXxONE1M2iZIZ+7Ei/rSyMJm29Vdfa8
5BjwXIsr6xrMf7h5oHCa1dNqSt+C1HC/M2mdTUhYz8aRNMImHlhU6+EnLY/7cRthzUpXE30Hyzrb
tD4qPPWqa/Ds5O6t08c5j3Xeg8oGv8/U2vFRVA7yHvynQ5NdMxJaF+xvHWxjYbE2M1t75SjDM0s2
A/JMTx5EVxmz8zHbknbioZnwLy2ztEVQlNydpMvpcW/u9Zat3ftvanKmWF3ntd/DangtDcCujQsD
woftCWvSWOMpXMsBeQGAklRT4cmIyo5RJLM3rS80KhgREmnRbgbLyh9kbeTLGtjmziu0/lqas/N4
1E8FtJae422VTEFNgEfH63NJMQBOEjzMgr/eKdggWIFxTHSWPkkRHWpJIqo/lt7SC6S1txz1XbP7
dq9LggQVtyM8osZEvl/VcX6yNfmS2sR76LH/kkdG+kX6wUZ1o/GQjMb3f1/kfwlj+dLQ40mBBGVW
Zsp5Bfefyl6NiUHZbrk3MvVCoFoVK9TUeFOjZSyFFuhPyZhdvGnuv2jFNqBe6k9amL82MLwEG/cR
SgbaKu6ZDy+haZB/xDIA1zslzykvlZhi/TkL02+IKLJdWUYFj0VNLvyYHQTF682rAxf05PBIX336
9wfCyIl3/Odtz75j7t9n28ksCfvzEwk9thxNlyf3BiDNydL7Jy0aSHqowCEzuqTB4tq65XlHvk1Z
thC8kYWS3mFuE5tns2xxnunINCFqimM4ekSqExkka+v4f/f6LhlwlpENS9WRQA0Fde0rsk1CZyAB
bHKffEaSfdl8dwBWHsLCPZtEmG0wrVonqVrrVLbh7ygrYu4QJ1o1fa2uzMW6fW7G3wythc03Un3I
ucVuyDD4CseMTlQAX7DT2vwCRIdAFvtRlU7zFXTeka1J+6zalOAl+0an3X6VCSIYxyKwZDAwaIFo
NHYlgZF3fhxx95p+BTSu37wpBNPC3n7RcclArFpEGOFPmqbpd2vwHpnJrPQ0yM5s756qXv2k5P3e
NiLYWaThbW1RMY/kOq/wweMXHqNb3Rjs4LUvTkIl2pvyCMAw20VhUO1sJ5kVSjx9R3xlXhEbSzIh
FkNCVZxc/aiXj47TvWBuJ++jIXhBNFr82vesXdwxSrfvfw0t+y0uaJgwlrokmwb0XL2D1c6VwTWG
eCySeSgrILigtW02rS3nhIAHF2/CGtFKs9Vq3TqPPnN5EcRP74oEgbqli6EpEUWFTdbJM6C3gFA9
qfaGlXu4v+V3zaRX6mwS7PI62NV+n5+VixVITNEpC/P63I3tcEvNe2EF47NRYF/1K7Vzre57gh4K
Pl4pViLPhnPh/2zBlp1CCMjQGpmExETQlXD59xMl0rKMYvs8eOp3bRLtJUf5c+qt8RIMyjr6cygS
ApDI8ss3gBU/a/qLS2NBUbejzjwJLxtWY6Ha+acTsliaBvCBR8tL2wunmdhPdfci60md539BCVNs
Xa33jvVzlTL+QMNb72tiR+tQrzaVzM0jih7rUMQmkeK41JXdagCtyDyPZgJiAqWeG430ZuzOBDk6
fLFKp8S3GsCHIOzI7gKvKRmh3cCG2cvWd1kyDHm6irsuP0FuJxAxxYk6+nwQekt2ezrwfy4ZQucm
GBMVFvF+ZFZqDopuwxuzdWp9r6UWnYN5Y5ckDFO7NN6pYJCnaMhZM08EfBTjaIOAQETVk6Bahr8c
kk+/am1yVpbxpYZz8Rs5+ZKfU/2oiwi53RQD721K4tlDNRFniwtYal10N0X1IxbJHQ/xmvyLaZ/b
Ir/EaMpWk9Zrz5mGJAF2xBF2Iiw0Ri90im34oLc4x0rADy7t6TKZwnw7hHV6VBHrFwCs+sNA9tEy
Iep1Q+LbL+kXQMnEDCEZ3AabZ9sw222AwtvZY6WTi4O4udmOnbiTM5sdMfkWNySoz4gVshcd3CpS
IYGMsouzl9LAjTnptUBVYz12faETNaOaRVZZ7Vk2bvYk0VMiO8x+sLJ7qYoieyYbLd4mgGD3xDwV
azvLmiNDq2xFyRNhdUf5i1TCOCKHYJA/kwQDPjdrkvnZLc3qZdKDJfT/4HlMbP0Y0cLSjmOZm0v4
9z/0hACGsix/Y2vpN2EVFxeRE9kaBV58rgQLRq921QaR8IB6AAju5Pbek51U5lXC5OEL9AhUgAuj
dcKFRdeQUh0k6bFg9LlE+r3MWNwQG24sqi6rzyKUb2QqVGuNeFI+cOuFCYG5akPrMLk00jGClc0k
tfhWRrWzyoXxhVOtO/oOQBIHo8/CFVNyYo7wyqDYx9Wh3VgWZY+BU5Z7T0a/UFZpJyP87TDrKaQl
b3E82IgGLWSfBVFmuquKS5Sbw4pzC2hTFpxdO0wvgdO9ceWbx3owfiVGuhux/z+Rle7uY+r2g+72
IRtHZiucrD809m4wh6dq32rGzSoxJSa4txd4QZGVwqtlL4p/gRrWeXj/t0CJJ8YRBgS6HGN6YFsr
7pJmhdZk2EGdibZVriI+u19aHFoPgZjp/tNrOQ3x96Z/Irmv4KgT6UlvMwmNyO73BlIFfzJXBvGW
+5Hk7hxSx5NtggwN9B8xw4tzGf4sG4N4r8Hyd4M5BUcxQSDtbNGim8pr4lzqN1vLiUN2h+YwmcHS
jid101uj35Za/TACnmMUq7zLaFfm0asJYxF5TOr5ZKY85KwKnVgGd6kW/aJh1HFW8x9pe+YrYqri
6qAhRPfNINThUEXyNBYks2Z1nWwyLSIw2mnxkLMYfvbar4YWDMBqTWiLDVjOuAyi/ThUFjHw5XhN
x/Ja+HaN1b+IyBQo1GM2Nurgld5rUyW3qI37n7loHwMINIV26ak09mhQzJ2qWAZYpKqca2E3545U
ICLJ8BWwQLm7MRybOINQ3meu+8D8cIGsjCNJRPTELchXjJxmHvweiR42XCVfMBS8TWXPwzDPzL2n
6vw1IhZ0FI527IMhvHhkvy9qvcof0qZ9spyOLN+RUCicMTFxU4SY97VzzKVbbJXLACqQoLrmda9g
Ob+VzcUfEFPond5vc2kOMBADFtaheU8JnQR0zKCwd6FRzrOPFPgH0Q/OsNCYqhzTeKpWbdyGt56p
GPTvYU9E4fDQVY0JgRIcgJz0LRJKMv6k711tEoAsTmqneKiysATrKJeM6/x9YmP6jSmUZy7N1SYx
AVs6F2g6ItsfYkFFzbU7+q8pHMsp0sO3oJLP5LljmEUtrMWa2h5gMsYPwinfCLCxVm0ndI5KT5IW
GNSLnP/tgUaB0HBxGOzgEU19dIpIG3EjAia7iLQMZzDUpg+6azmk4q5lD/XbFJbRa+123tFIxD1Q
7q/Roh3/d7369wJAIgZmu4NPQOr2R2MbVs0kakI8w/7kV8tYc9Th/0HSZs6KkA9FsZSm5806TFM4
HxUjo+fXWu372b12MEIgEa1XCGXgXVZ1vy0iFOotzCUu5jpdayM5KKXMSQgjBmmHRJm9YblG9RSu
bIeUNRA6dPjjxO3Fonbl5dAMA06RyuhWST0lnzSm1rzk+vDiPRYDErk4KxKhf2jkbSS2I0IP9sq6
tUbUe6oIBz3ZTgRusBeK+Il4WA2qkOuCNc1+ZEwB5mbe6LsYAxsy7cyk77bvSr6x+WqY5XBkE7bK
QInujAL4S+AU9hKFSrFFKvcNdo/HZsF4iYzizfXAOEkzKw7CC2Zsi7aEZ+mL/kfL0v6amfGDVlfq
UebqE50PWsP/8cb51hhesIrEkP+hs7IKS8dhlcX3WE+uwlYk71TC2ACYnkWvOwwJw0pDCLFGdABe
Owy1A2Eu+9yKAcFVtdpBYaXOiLRTy4DrVA3G1ZxG6rWx2PGDnhOljE2NcvuraMjTxTVgJ363kg5S
S4KOlSR6WeRmzxYAzaAjgHsVGeLWBjWyMLz0ifQ4YjPgSZZCZ5RxTEK4fwSowLxwmFB7wSOhyLjX
RYoPoE6doyXEbzfS8h2u4WTd9+KANDtYRxmsVt3HmaDgf3JHKgQFHNeIyR/Rrxh7qOTbDpTJQVX+
q8BU867gjYULwV9Y/qZT8snXyZPjsThsQSDXjfwyiS9Q5hNqqOlWzQdES9S1aKL6gDEJUXTZAWye
2EB2xzjTyUmSw4M3iJ/pOCF4T5r6phJGm5mhHSMikBcwg+MVypgUJkEbbYoeZWOcqWHZ1gR2483I
dkAF2bP27AtZimCSvekB8EuXQEBMOCeRnGjCza2RVtUpHodpWc3SY1OhGPIMLiu2c+Y6zbtxYfqe
2jgBVaBeNR5C+6gjn8SmqqVqXvVu4jJh9qivMmIkAgfphp2y2pMjzPHCM91tjeWQLPikWzPaPhOi
PeI/mY+Y1I7XlpnVqMqT/BLxrEm7avvvU+1/zAQ8ZJAo14TwhA6/kSv7P2OJ0B5jJlhdcgeGXC09
z3zN53bIQFbkw5BBYgKm2dSQkqAYQFTiwwiNLQP7n+xWltf1n72gv6cCnsVoS2exyGYfFeGfL0iX
jc3HWuX3NJQ9Yni2if6Q9VDuqn6TauzG2EwC/0aO0nc8Lj05/I7CZFzVevd1cgjL8pGErWKy5zba
wLKqRi/+rCXtZ7vp/zHR8YTJ3W4yT/EMBPx/vlKULQIvYF7djRJkUWDp46rwizerIsbV1lwC7FjE
1b3zzUoK7VV63SP194Yy71wY1XAUja9ealluMBsZ98CNtSM5YALLGfwLFYe/KjdDb2HFR5P12qHM
/XvjVdnK6LpyO7T1Y+YOMwemN4/or745tEgL4pu8Bz01l0Yep8/ocp4Jd3v0xrpeJAxbdmGf+CA4
bVIsstzeeNHg7ZkooCxMr21hkYFYW4QZeYX3bdTrX5KDc4PzpDm2oyfu5dgMG4bPDNQS8shiB1lf
C1Z9NBnSQs4GwKP3X9owPIqRo0b0LcFVRqOv7LF54T0vyqBPTgqsb2EwG0ycmA0UbkpVE6BXCU9e
3cEHRsvXve26tTWn1HcBIBwvPxuDvrR7t7yHFn2cP1XkMo0hpB01VZsk0BiGeka9SyIE+iOO3CHp
jrmGP82hCcVmapNXWHXfgNy/alhg4KVn5CxxjZit/QNP0pxtLQmGJCRJTfT1CjFlVTnmVQx2dKbP
koYb7toksNhnt9YKWr3zyePzfc79x+PTMqkxHJOz1dG5nj4s/5llWEkQt/U98Mmc5pRCRAegKu9n
NJ2G9sGWdrELuvY4uF+trJDgMy1zpVTxMwp5xhpIxwiBLL4q5wWNzjUZQBh6SP9UDvAKS2+4pyBc
OOjVdkFK9LATG595pv66fRkwktUJ+QENoi0/7to1jWxbHYD8vaWZWLfkSmI+ZjfG4HdResUGi5LB
ZlW39/8+yP4qzzgz8LUJTg62COA+/rwZA0xCkZxqdR9l3+MxKdP10KWv//4l/+PNWdLGG+NwZDLO
/XA2Wcipwzob2zvzx2kzYSRZEB0RbC39EDRQ/Mfp2o50cP/+rR/l4RyHgncGzcA2Hdv+OLatEOp5
dWV298b4OdVQtGq8hU0c9au4dPVFNqm3f/9C2/tIceBXMq/g25slKK4lZkXFf54KsnQ1wlUERjMm
xMdeh1rYteNt9AYauSnd8F85O8U6jGZkJxyFqtZoN8pVyWZkJbbISlYj6SD3CCV9phmDWMOkqBHF
5oDNa6c5mXh1iBEyTqW0WliZkdhHU+su7RrWmSZHtOGl+83tK2sRqJTorQCc81ClOcq9OkPoF4wn
htbjLYjwZBMo87Vukhgnq7fVC708RnXyVA3/h7kz2a0bWbvsu9Q8LtgGyUFNTt+plyxZE8JyE+x7
Mkg+fS2qEoW0fGHhn1UCFoxMp8/RERn8mr3XVkwoJNj/KHBPNXzDk4mPpeSJBq8IwpBtK5SwzMCc
sbmKgzi5d8NzTBtnjMHdqP3D4BGemGpVXQj7DG8bctVn0g1WUQRV0YxNZsauYBd6HoQFUusoo/ln
ipmBssa76lGU4Cfy3J3h1v2hHOD/90F2gK+A/MAYimXneq1D0hQyPHexMH6MHiTVaBjiI2u5bZI0
e2aaPMKqI6uScDubxtc2CSx4DHZ28Vxjy/h7FefwPPDrbmj8HOIvs3nfIS6NAFmzwGaw72L33UAb
/z510cU1rS/amMcbaYIA9hJQvuAeT1L9CuZGffGxIe6w2kUmJPk2nJrnOaZSEeEmaBDvNaMeb+Oq
Ir10DEKE6do+MqE0eFOsRVkMeYa0Dx2B27Kz5SanV0UbPRYbWnvqeN0YO7YgO6+OB7pa29gnuf+K
3dZee3NFTE1LWBc//DNNilv71bZrR33y/IJljjUfYxuwU09kRNowwhTKfbXy4c30y/RgWyGAKbDT
rEMFdlXPJf+i7Pd5BCqfVREU0hnQrYzCFSvAJxB57nrySrZ0TgFhjQzVOWTIkM/P2s1gLTHT7MHB
roBoslXmu5xc1gXz0A3oP0kx9CgMhxSBpqxcJFcrxBrti4h3pLOsFv35CgEK6X4yy4HvR9FOT4Sg
2WY2LAc0QIh5ySeKidUlKGijNA1w3sebskfkIBnXV4W7hvOKwaNzHnGF2jdGd4MmTxHQq5CgRvrO
1HUAy9sh8DDJ+YUbpMjtlKgyqwZp6em1JdqvAckmCFCHm9JNCQ0S+qH3jPJpiqrT7AhWd44xXgqX
cb1vnRSghEe0fA6YuIkJ0ejfNV3xGgQeqvtycjal02zfLzCJYASlxRIJjsyIH54wlpKi2Y3e28xi
fdfngdzZ8lS1dXUclAq3tWHGe7bH1i6Z7WrRh6vzrD2KfyKOzCYMGAEXT/Ykb5pEtmcxMH/Lr3jY
Urvw8MeusMMJ1j9D3d0nqraPMihrzN58vrX3XMLj8+aS3iom4MHNt+bIfS/BhLKUpRRDNxnN5kWa
JQVC7rwZ+ORvOvtXMIpyJUM8gK1ntGuXYw4CBSHNcZbeDRhK9iTVTk+TlR0bYbWvSHdTVqSgMgDy
vz9+6QTeMhQyJffihqF8xZ4/Y51nt8UuZ+uQGRZdWuJNzOlU9QBg8HbIiO2gpAp3cyLPkxWREMV7
wHDB6EKq6l7/bHSFYMjQatuD+lSpNz+VmBpNVNQsrO1nU7DpxOt7gVpJLSaRMJgBjH0ug/SkW+fW
0JqE07qpT6rFTd0Xib5EcJn3SXold1ViYefU6NmLonrq2KRVloYvTi7jjk1ye2YrTPVV6QvBDfOe
Bd5WBe50JUtOa4INwfY6VXrpwGJsJgwCkW9iCp9bYKCz9WwqNlx08kjgVXpBMVlvsjFgE9VW7V3S
4Gp1I7Gy6kKxliVUrh8YjLYZmYJV9TMp5zddsg+OuHTWZfYIjvMO48ewqLKKQ47+wwlC7zrK7et4
spuLVRGFZnSENFse5vNKIbAJhpsk1SBaZ+YJCsnvFMVncsSrTRr4XyYRNEQvUM3GGvqLN0fc+hnQ
W/rVcB4IoK4tczeq6Tnq+U+MsNnRgm+/AfRgbZaVPpqs5nYkOGIVjAvduqB77apaX0pXv8WcaQYv
sUYPuREd2YOiY4bIlQbLJDZRl6QFJp2OVDnqtjU9FbQUhBx94jv7ILWSDeYAb5v1zLaLIiOLnVyr
CYQVrYLDqDYwfg3zVF4hj0XCi/6g0B3xoIF/HhznpmFXvnItEZ4TdL53WfcqfYQUYa5epNQEQ4PT
qLB1YOuFKs5JnaZxvEtskhE7Ygs9u3oucoe0kUErOMLlw9yAJjaURapyoEICkcdr073zwujsTco/
jHb1K10CWvuaoWHM9VGLjF16YpJCUT6ABiD2SjKNmeomX/sQRE9h2GwCAyvD7AftBuFgg7bsKITF
zHdxhc2ErDKXiIVuT4mY84vdJzgp8OZMqPRfwm3iMAZKMQketKp/ZP4sNr2hALcvEmB8E82lJ6U0
CfmQeoiDrqxWQV7JbYCjf18yQGbeLC6RzMLXHEY9erRi1sElyr8QRlSfnTjMtyi3+euzbkuscwfN
0CwPuLCvgd1yO45y43mZv+zeVo1wjGdRoIuP00s6cWmK5dKbOhe+KU4kWdFehMTw7kwLYDgjWty1
QXQQDg6HOBm+uzFbPKJrpkMaqstU57iAecaMjJS2oR/WmG4d6OkcUGvRtBCXpPB2wsLtQcvT0h9l
NuMWxuq5yXOzmkmrSlH1tAYdAqQbB/0KJjzlkkn5HnTTa1ZxZflS9tZi+DG28PUJaprbZxs5Gfxi
/0YAdrJG2X9X0OV5WuntzBb45DCaO1klduQxJY3Js9kUUuZTgJBeAyj2gNL0yU8xBzkJLAHMRNl6
MvCIiZhZk2HH13nVVlymimC+yYlWg4PgwWXgHfrxi08azZ4kNXsfCaabRvnc263BrB79sJhp+/5e
5v4hC7Zd20Bo7aDQZHj30T6cU8orNxHDXWZPF65EfCIm3SgEdVVk7c6X+kXnBfpD+Zmd2Ar+GBjy
2jamP/4xaSk+wviY+sMqZst811T2uuhrHlzs2NZi9A8KP65mEs/bGtXF7AoWECWaN6cKV0Omypt4
SJiA2zWPXVLvbuAb5vjZYfrYxXs/kn6h6HZOnjERu0qZ06gJCDs6G45+VFNxaMW7Xudwmi31PXP0
Y+hp90tYsBtBRA1qmR6NzLm5/cYWsUvc5rWUo7Gzw8ZAOpvMX9RgswDiv4chlGJWWOUlbNsnhu7m
McNdvElq/Cv22EVkIQWbqXWv0OTE132f4JIbiZLTImTWG1oUMqSqsLRMk5PZFqzUOsPG6iaPUK77
o6kzf42C7zaI5Z2it78t6cvWSfvQiKTgNkPXBLhe7sfK6a5KhBgiw/+3PB2CzFNngTGOdkmIY9jr
6Xq2x20SwzHJcbgfOwviv8nFuSJKc3oOxQ+3VPEVU0OEnDzftPbuYI4fcGslW8FR/1jzMWy4Yu/S
uSbjgxXVc5+S/+H2UpGXK4Zja3sPjkOqJlVGz517j5O/uR/yOl5bULoPhRnbd46tCRrLaCBHEPxm
EAwrI01Y0XaoL8hwu0uSPF65OoJbaITjiZTiaGyeGdh711NAqCixdtONRfu2Yt6iNmmap2/IK1fc
NUTl4XvZe2ZVnSv2Q5suQabI6l6e3FFmW+1elw190uxn8SE1PPe58F5VRxOBMvjZmgnsS4iCambU
bEFoXPyiRwpEtCKs95ux0WJdqBZCtqqcC0z4mAYwI6gjJ28pxbttVt5wScXiX43FFxIDirUHMWMm
boS9SSx2Y6qyjT1k3S4nT4yjtVIMOuvgpmu+92EjDrk3NRtZB/XV+xcy52BOo8iB8ONdl8K7z31w
RmQCYFR1xvRQi7i8k0u9TUoxkczGvGTEfXPrHxJJwlmgwAUrXe9zmmfmzuV6NKoa9RvNCRvliSi6
ZKXcG0JvxSpXg7qU2sB1VeR4H8scOY9Pusci9fVyIqQ6rR7rGGRF1McKNdv4Zoepe3EJtxBBlMOH
TeO3eNOGqrw3YJKcYGCVhybqj/Hgt9eqHqBuLTDv2D4WAs9eUw/NKg2dA2iPYdNI82s2VtEF4tQj
SD0abdd7rkGcgoqzaGaC+ScSXESMhfEQuxRsIhL+IQhkej2UT2YP8w0zJs3UOKqdxC+6B0hVrd+X
bklsnnvMSZfIj/fvi34Tqf3KjNEsctJ8fecWyZaoXWMih7Bx8+uxRL29qgyCs1JWO6Cms/pqWL7A
dSHfkbCgfZPybHqHxgTVqpVDfTUWxBEME+tHXXtXKqv77cSam4ea7nHpcczihriAoNvXLhfU6Kf+
txmtUZoP33NZTgcWw1tid/Jd4gMJdpegwLYsiOa2R31D3nm7dZ043vpkbNJXDkzUeYo9VjTQHJdA
2SICkB///qz4Axdgk+HA7m9Rqfq+iTj/94nILCZ/8MvGvbMCoFNYOg511WTEFo6PlWrZifQEq/Vg
6VVfUF4ptS411mZ6yb+/kfeB/O9DQuktOzbUOw6/PjqE+lpOKPNS906UImYBoxFGB0FwxrYUAyGM
IlQTLkXJADy+AGGz7aJxOntD/M1H9HiD0L3alXaGpIlEdFAil94VAfrq4BbtC6sTZKSW0ZTnKGce
yjjK3DWC/hVP4IbKUu2G2SFYzaB2zFJ19pnjsmSqL1HiT8emcW5DtOmr2bLaXR2H/XWYO09//wT+
fGwj41gAFgaYDJwIy5DuX7OpuTaRadqzvHPc/GZMPBtfBdtPElFYkUGYWcWy/yIcn949r7/8/bX/
IDHZNhMT6Swv7NlwdD+sS3jZAiFyJe/Y/xegX2xjXcIHPLqEGmwAGUwrZhzdqhh/pbKt19g3i2MY
ZuNpEgZp8mV+O+KY3pMjTY7VspglhW9P9l2DhD19hTamN+NoagiNq7rFXpa1/T3lZXYJnV/mkhSB
MvEzjMp/+UAXTaoHExj2t/xI5QPDqAYMWN5dNRqkJAcEhcZ95lwRNCO3FWgM6Jv4hPoEOT95MZ9M
N83lzvlwQYNwcQETe47N9fxhcpsks8obPum7Xg/j3uVBUGoNmjP5Qm7AfGqKmsIhn9miVclGuOXV
5JMLUZXTLsMU9WCASPxkEI+374/35Lmsclnn2jbC1I+D3qmwUCYEfnQ/NrgIPIGDW/4q48ajzxT2
xlSzuXovFnVfETFZxacaW9Yp7e1Xu6zFZrAyvc3auTuZnn6Yy/IHTOVtY2XyCnOU2oAL6NeeU6rb
8C4ETvIASu+t9aSzNRq23Oz6mrtmIMp60YIJnx2knG8yP4rvYfg4jxUZrV5dbLXZN3sDLTHmK49x
IdMKDqTiyARnRkMRnSnuze2Q59W6Cwf7CXvwRsfwkujsuU+EAX6loOSMFNHMZfSQeEw4hMXwFVS0
uLWexjwvSNmp3twqvq2bYH5m+2IcNeG8omP6baXjcCkAF+0ss/1G+yh3ch7Y1ppaQxYIp/XIJ3yb
VA1EP4J6AnLpLjpNABD4wTN/nEWUFJfS99rDSJrKVks0bHnjWmfu5CWqrKkOoXbd7STGbdTO56wW
35gMRzcD2qWNUyM50rpE6VJhYCoddYQwotbR8K2fh5Dx4Vs9v5RMfbdIbbN153fEIEvdbjPlpDtY
bd4NEWDnIKBFM+TgncHykKXEznyBQpDb5sG+Nyr2jNkMHiEvJxtRb48da6idA7c/T5u+fvbIaLg0
3tdZCUJdLOcU1e248/jwDLey7umIiK6zYrbjVvwy+R7LZ/Yvp2bZ/gUqRU1LwOU4909JwubT9Cnv
vBRPTK+KY+0iJ8t7BLsYAuodO/lthBXmxjDwGKDZVtupE/26W5i2nXd5/5K3RK/mYO1Va7UnnS5G
O+Fbu5EMcGLt8uDojPbasuz8PGEcPIuGrWAIcsPV6WOlR/Pide0PM9m2Y9uRip0S2VaRA5sPnWL0
IRWj6JGGjtjPVZVzsTVB44AChHJLyyoieVFO9YWlfHyjfSh1o6PNE5k4pEdJFyJHWl6yFvxrwkYB
GqxIjn2OkqjLQD+qLnJORk91GPdwNkanwwtl9z47VZ4sfkker2vK7uj5+Y1sxvFoMDTfDlseutlm
zPxiV1ceTu+ENNS4ccgsdgjLYy9zw1nrEBLWbZi6+HATKsj8rXEzu9SgHvO9ke1CJ5zu4CQzWqum
PusSU7YKE39VCA7fOOpfmjBqT+RsuXtgQEZif+uLH643OVeezihv6vRXrRgXyunamInwsjJfH13/
yUm7W52FwUtI+KMpcusiG7O5gzR2S/X6hWAmA/r7OKHzLqYdodAND/Om3CD5xByWpfcDwoCziInc
S3XDVVcHBDUCxdx6bcc9mzoo0Sm5uoqdQ2feG4YGuuv73VHWbCYQJTtb3ecamASr2WDBzguJOqSL
hqsKLWPhB/lRo4/dgjq6TtFdgVGZkUInVXd+/+InV53Kp3NvkWkNX3dkJYTsxPUChmptZYIZMJwT
vuX7Ucn2wegQijUuSShtIctjnT7SGBGeOLD3Me3XRiGjhfbxXohaufwWGH13RkN3HBGvEs8A6RDd
+w1W9m4fYpeFvZAyXm64lUkqio7SwgOCsiO4A7dhmoVx0jofdrCXv8Vm51yp5cv774IsJ7Ri+sS/
8KdVe0GcW4bEZwXoHN7273UImHEA01MX39tGZLz6xFXUGW/QcNZ8IpzBeSFXweQeo5S7fIpI0ZI5
reccsb7tO4nH4GHoPVRkRkP8tnI/c3v8ucPjiU6lypAB+7z70VXVmX6bo1uP7+P5awRsbIek3jzV
xY2KUnbuCheKORbMFBwcvHbWVJ882P8oK1gC8w6IX1hs4s77M/ZfdZpbS9vC5D3el4KX6ntyFeec
WCeRhlu65td04Extv3tpP38y2PmjouCVWcfzRfLqbCd+/8m4ouecL+vpPuzb4zhVx8mArfj3SvBP
4QxzI6SqsBItIFf2xxeZCdLOI0jYGIybWx+T6k6AX4LutzVJATtkcX6XInUXUXWr4LRsmx7+HTqo
h1jxmP77m/mzXnEdDD1I7lAvLwo06/fvWGo3xvQ2WvfemD91yEbFEnE7dA6QHP+GTcT4TPX4naCz
taLTUrSA50jGiuWxyzIqnL73QZHS81lfOoWysIR0gMDDFZdqTgZUIe4nnj+0PB9LLJf7GH0PrnyP
9cHHFXPuTwmA/tTh8uAFrW2YkOCEgzQ4RQkzWWwY5t5Ipi/vUGjp0QITeY+/rmHekdXbZiJ/Pghy
kzontzfIWJFTiTm4eD0O8aJvBaliuPyQYUNfkuAr+o5Y7L6Mw4Mbp0yzsvYGnXubzcMjqd0d2vXs
lmm/yYILKHVOftmGgmdnNPb8o3HKF449pjKtnEjcdZMrdnFP7P59lrMkjjKiWwcFDylk3OMjUT1X
ssK0HQ5hfwLYtHYb8rqQKGAHHshkxNxjtz+UprPF4O0jKSkpdOeG7D6nXtOENMcih5hbIMcz/fni
NHFLPKzgIpuc59k6xqM9neLIyM6Edt2yT4sIvzCLDUWMnM8o0bHoLZHhldv7+9ToDzhF6zfSsmhQ
lGJo2LykbjKxa0ZejJVDrGdH7kiglOzJWQy0xjQeZqHuoGZylsXCPJTB02goBOyTmx4qJU4Eo5vE
0/I4tNuhPgCWpljNSNgTZcVWow53ENi9TUlxdCajHppyUXdrKMvOYcjn7GAayXU0xpcO0NDFX3Ys
6U2jp/hqMphb9GX72TX3x4noShtmO7pUzkQkIh86DbeahmSUkXtf6oWGNGUJQ/HpGy5f4mmXinjB
WbpFMeJJmO8bytD13+/TP49E3gD5KxakciyvH5UcYylIAafsQMs/vEyD/6xi5JrVmJTrLGJ6YhEG
LtxrKPbuJyfEn3ebJJWM3bsnMQBy6/1+QFSqS4Icr829XVFzeyjIQrz5zZzfdOrYxM63HCnF37/Z
P8TArudLmif4yTazyI/2PsTUQIWbBsV266SHIAtOLLQooX17FeEV/eSjdZdD/bc20vUXRPOizqZ1
4wnw+3eYJ0XYxh4+CdPLgWzMFbnQU76xe+VtVOVB8RblsfKt17Gvn7zJ6Lh+3QN6ffhLBBc4HuOD
nFDaABZIWAU+MyuUA1VpqT0zwF9RuG5RUK7czBNn2doPMGYBDsZPGf7JrfaN6FtHabl2al+sdWzO
W9m48IzjrjqFiXEP+iLHUtsTcds6+Z1fddON3/5SzgyHsAAwnrY1r1lbiND489tQdqzZxuKnAayM
jGyJ5Cekxp6VsR11OF7etZdmjkBtyNrT6KTfQOkhjQ28TwqJ//bBwld1CUViX8LS4vcPNuBwYaQz
2ffErx6dyqjW7LmAm7fNeTCil9L/9NlqLTfix58lXYRvmh6hZLbx4XHWjQbjY6Ql93UwnMD6qK99
TYQlMIhAlQ0TkkaeSEofl5F5umopCldTAH0cy9Z6Fhdf26+uHatjISGypLnY+rEvL5G2iIucaalV
6bMCS4kmbJA8HP9+3f95q/lslXjrPNPeuY+/f17InEIvyaR9nyf0TuQRHlMfuqpyfqkGA5KhpzvP
TA9/f9E/gpC4xdDbIeBFLGZwo3+4waMwLwdLa3kvc1dDpCvCfVzisQzZxJRNFd25ZnWR45JpDUtp
i9/eXYcDaJi0mphiuliXxmTYhR2msU/e2n/5QFyPYkku00KfTJLfPxACyDuMfBy79TyBNw2Nh9K3
WOca1cOQ2v097ORLmMTuEnyldrEz/QJiRVUSGTAzinZjOOb0END7xQBCMrYMfRO2L5+8yY9XueNC
XrIITCIai3Hpx+MjVdLJMu0Zd6PtyBNvF/OoP7+27G1XNYHD+JzMnzN90Y07TdWuRoK460dAg0gF
zwa++sd5ZroC8MffMDql0M5Bk372Jj9Wto67JEkFlLWIEJEdf3iC2YPpJ63n+3e2jIOrvo4wd3bV
EclldvBJm9qoHtuRg6JgpTBiHuqRfOvZ24ZLkj0SmTtTVvTKkY73jVEAMxjGefOOYtFGfCwaW95o
qHMNKSN3DleOkLb81sMbBTzhkzELgjALIUQ2ZjQ8AseN1sykrC08FeRKVHO3FgJFCHNfGJZ8DYuq
P5jm7Kzh11S3lle9Xtpu/BnoyrlaWCnL3k8RC6Bjas3IOWaN7vZNg1il8uxXXaH4J418PrOQBpQ9
Jdeklz1FmPj3rUXYPApNBAETC8F2VPmrHxtHS6DgC+dTOcERh/l4xl6A8tURiNaLueMciFHCtcm3
INDmW5X0d51hyV0WYOAEiCNO718oip9kUMXXDTtuFmA00uzOVm1ohkcxMoNFOLgaGqf5nhYY2mZx
6kTdk++DnKww8/TUIY5f1xWVEOql/WixfzX7MsUsSkq2LW/HRJT3djkXB6j/0YGaRJ98w6pOnUsU
61DKa+S72Q3aD6q+yO9PRoosArV2deEmv58z3Md1P3yZcGmznxVnMU1XVi1/uJVlvwDyKPs1C4Tk
4i3WOqpvSP/xhPLO8LejZ8abyGxRRKTxxXT74KD9H++ZGY12f0h3JDhtYdIm9bBP4KGthXmKwvHG
nGrgSqVqT67vvVi9j0wh7NhrFtWlqaW5tnVs74jF1cjXFGIEBjcnFY9v8UJBSsJCH0EO/AxiXWy9
Aa6OIwJ1iMbyW135Lbr413fXJqKmdlNWLBhwKD9mftxvoernazShyOlIVw7dJ8MpK5Q2YLI0K85K
TLtArn6ohb2UxWn+SWnxTqb+9+PIoaOiguHhB/cNbfOHs5UhgGOmiJ7u2V1ZQ5g8+tibTWkzfvLT
r7BkL64r9BVk6PjkFtPtEJX1IRy7b1bfXPUcOwdmiQTZKG7Xho3tV9JHfCMm1LnozZ1d+rcGgpZV
Hlfq2PIHEfvek96sTpJDaR0V1X2Vz+ZRkl23sjEcoO7J6s/SAf84APkmASguvSx6YE7rD6e0i3Wr
jBpxn0s0soA0x0uVf52ALGxcowkPpG63p9zUBUNUsp4xYv6o6hQkfbDjX07HrMefEaYWTpckai8l
0u9dYGH6tsI3F+f33qO8Pfeec0ygaB67CnRP4sagHkYz35V5Mh4IOSKLE68hOtAStwRxzS4sUHRf
NtxcToxtRwjDSQfFFxKXCrWan8UUoqtKkQGxCO8wp5FsmJ7KUm7npPO+BrL/1WtWsH8/iP/8rDDm
uAFqc6bXy4n8+2cVOvPkuvTQYDGkfeqCqxEkTGcnu7wviIUpPysp/tiROB5PJMYpcDI8rkZneS78
a5bSTLB8PatLH4xZAZJohnnj6d65jIW3B9BmnmQ8NcdSGXurCYJLm12iWbmn3u3TTeRAXw0RoX7y
XJcfC/zlTZkmocM83FlBex+qNN1HUnckpD20bPZXGaUJkU1JexowzKCkC66M97W/gQiZvDPCh8xd
GQEpjnyXyPsI0U0yl8YSp10+eaQgTCo4d2waoTfszBD8VYDIwKzscIO0YmGM2s1R2eDwWxbIkAMQ
2k59smdVmG2oOrzTgPL6JDNFYFBpP9SlwW1mZ+O68lV59gSy1kRkE2PLyMSs3OwaEgRQyJA71Hq5
c+2H3XbqjfjBzZITO3uB4zVrVhZxHmuWZM1tMnmnBfe9RtyKJQZDVuDx/ZKxjmemazb+6xiO7tpY
0giI+yaoK7CPmMC8R7eunOv+kx/AH+jT9x8AKH1MUrgtGEP+flUMdcWcv7fTh7pjjJ5Ozg/DwziG
zbZxxwunmdo5ujqIGoHtgN/SqKzPLoL/emUSr0pPbaHDZPD++3vQcYzPG9fjQ0XabTNVZPy1xrX6
acRanM1C7hJZw80Nmk22GJBYYbAcdfnNPKYEP42ffCYfO2zcEcipMIL4LGpZ0X64JpHkZ7EthfXg
Gc3b2Fu3pVcefJ94vny6nqbmRmAoLGP5WbjB4vX69yOC15UsBKkNORiWqePvH0McLHAwpoEP9J01
HK5bVk63qFQeBovxThUBpBUOsyqHUUM3undu1ePHHWbUKgE1eWJhOuDK/ceN8z+KBt7/LK+/5T/b
j8nA/x9m/gL0+ddBvGR4/5PNvXwD//t/Pfwsfqpv2b/Dft//j3/itU3zP/ayRiZaAh8jAjt+SP/E
a5vef+hdcaozcKK+R8X2//J+TfkfGZgS/d+y1KeB4pL6J+53SfslQBWxwTJXQIhl/U/ifj9MPF3P
lhCKbc+kj16gtvJDI92a9WyKQdCJkaptQs0da8FSeNnmaGmZcNa1vaq1c+iQ+h1S00BJa2bzigBO
82L5KwTY2VVOwKHtOOfQgMpGL2Du/vWJ3v7fS/bfAb60O79337xP/Fu2j1iaj2NpYj80GUKHdaoF
OqFRACJvb7sQ+B1wnK+IYARNR/IWZC2OBw4TxoA+v2ED5IPpxVrQVlsz9sMtVuNHltPyEHXZD9Rn
ZIRl1lPj5E9xVycrC/nZio34wuNeW7X/SzYZqnjfxYE6gSQj6GI1uskLHN9NlqTtI77kr2wID1PK
gFaTfLGyciiCKt3HDtwDMdlQq3EyBqSAotxNiGp6wpwar6TV3JRtMO3L2QbTPXq7ThdoYwHPyjBO
z0mFF9iU6hQ7TJCtmdxJyuThoEP/oQxvlba7s+GXy6OAd+MUG05Ce1NcDTZ1uEYA1yonPiakU626
Xhtb2Vc/jKmzLnkDfddnC0Q9IK0NGmWsi8WdnSbFoSj0DwJIuosdT9k2duuWrQhhklSQwHVwPZgY
pnoRKjLHeLZAunkNA31H1aH2nYz3tpNkbEIxHifM2M+m8avJvqmkVJcKO/Nkpd4WPAbhVKJBLg7p
kkQMAsE0CQoeZoDT+xe8SmKlRUDVUnbrdkafH3b9sPhlySaKgheQRad0yV20izhb567aWvho4pyT
KxYDCMdpXOea+IRSyRcAGdFykXyvRb81dISokwU7gspraSDJciv0dX7FuNsRJz/nEnAER15SktIV
MqBzcYWAIG1sVkWyQPkQOdWvKZ5fmQkc0nUWt+SqmsA2dU+Cb9JGb7IqbJJ+FncP7FVgpqDnxAql
waGO469x1/8y3eEn0Px9MIcvYg7HFQkP16IRwTrpipujMbYHKWu57ZPpLe6Ciy6Es64SZ+1r97XE
SdRhuMGN5KOeNf3LSGTNrtUBPW63Z2q/76y4OTVj/RTARqxL/2CwyF5ZJVH2CXsutr97VqzZyoRb
twYxY6902+XruYkasp/6vYcO20ytYI2od0TN6HyJWIUZsXqMcpTVoZW8SXwRYTE9OXnR7caxPwwR
4n4vaJ4tS22bchBnhLUwQYvn0VyZbrPs6QEkUAVSpsMbcCPVYHjr9q2PCQRQTw78gWIsPnXDXEMF
osApq+BbkcNJanAHcR7ssAxF2yJFeun2zzABrVWREnPqIYZ1FGjI1IxeUvwjzpQJajBxVnly7Yji
uvH0T9T19xa8lXVlttSl3f3VchGYhj5PTA1b6LX41Oo3T6SrfKoxhSL7xFxRNlvLrn9F2biTfoEh
PoaeZXoWYsRqZ8YlSqmehDZlnYIiuZrMAepJmP3MO2tNiIG8sr03A/2sMs3XMTDe8m5KURdk6aYM
CDkcOgG3ecKz3+L0sbI36uWd8IFnl/2wggtG8dfcu08s38UWLc4v2aMJMKtnyxyfgRg/diky/V6i
YvFoQmS5dgLjPgYnBzWq3hoBZmNX0fhiptJu+9RJXFd9m3ytVZeu5jB+zjCUTAaGMnTNUCnGBio8
f83SL7G3nxh5GD4Lu0Su+6Le5uyHXb34wPORz+EgQo6HoZ/1rnGCh7p2fg5uDEwhNQMYYOVaz4N1
VJQ2RDWq1VRjP6DWO/EgSq+GTP6IsrtAp8ypjeRLUXlELA9JvEoVRWvdTliasMWFafHVgS2th/6X
YRXknmbtRRoItb3EWcYZ3Z6UF2+dyZ4BOwE+CJpvwpak2BpeDTFvM9442toSOA3oCuYMO9Qz0coH
6oJ/cE1FnOwtnrWbqDxmGSJaL8VlF4n6ftTw1FrtrEi9q9Y6DMl7dLznwklPfZ3eBd7M9KoMuM0d
99jzJACHV+RyCz33JqRzPDGIO4fjMe+4oKB1zds8N14QAwV+gSK6FdgRxatFN4hdlFjKKvCOdeiT
DYKikdzqCj2Qb/4ETLuuI9QXqSeBaBBSZHgt9SoJ8evFFWi5/4enM1uOFNmy6Bdhxgz+GhBzhCI0
p/SCScoU4MyTM3x9L6rb+iVv1a3KLEkB7mfYe22dTf7kXJr4nnbS5AguvyD7ylOlx39Hu2vAJ0eU
l2AsC86mJTvMIy0tEEErICs7WOYvn0VDAGKJ1oQ/d4Mubwj4izloi/gf2aR7/BR6ECcW8kU8Z7W5
HXimrwshPGij7DBrh23bEBKErzScI0BsS2fFoWYes1Y8RSMomOwZmE++w4qDin3q9guU47CdJ16f
gQmlHwv0UfCd1DjfKSUuk4Ka7STRClRor2grrb2iwj55Jm6cITmbDTgkmHxwArCwmq4oWdyHZQ80
rHEx/y1xC5CsNEMkuTLXt6U3eEex4HcZHO5BKLP48IA3DSLSQrtm0cWMHMciOLFNIoQM9CVKgBuP
PCtuQM6ofxxB7d/r3o7CDmgruavTs6rdgJUxKTgRsSRZTH+I6aC7wUusGEtFfyOL+5L127bNRPRq
lcwTRoB3Gmw1qWzMyQKmKcOtZVhwotF+hEQnOFiDc/PmFhAmwGeLRt09L3mP5DhuS6d8H0bijmpY
APggjQBoRb1lo2TtCPpFK2s5CFjWDbpna39wk6LcMxFMeymHncOLo+cOMcxMOTaSMFkSxfiBafIN
K81bJu27Pc7WITNRRXfN9IRQiCFuhfTahI0Wuikym8xLu7Or0vwB/SBi8d4OeDajjW7Lt6xf1A53
2D9tNpbL3JlnsHeSxXayRyPmXIouehhbZzcQ1RBWFnAHVpJPWIDF09I08UEmzUgrbR1TU9qHzPcP
rY3iy+jvVHHd43+/yAob7SCasEmnmxonuDNqjWx1m79Ii5AAD/fGvzhi/O5tD7OY2pTD+gUNh6i0
xT4iMuW/d3LARo6sb6Ya6YEb0ip6qt33WoUJePpuI1JNSj29tdPvDMfR8U4YliCCqpyQqLfVYj1n
1r4SfnVuxXmW2q9wMEZo4FeMYXnBrfVFjsaNSLc94zEVWFq8HW29CNRs/ml1n3JiwmHDevtA8u+E
85BXavatZ1iinjPo1KzRs9QRCSAf23SNQTFJ9BLCdRihqBxr5z4QRHQXG/b4qCOqkfu6tzbThPHf
Sh5im/jjpmDcaSTXZeE34+V3wsxL7jKHzV0LVNp6xSAer84tR9fL0I9dYjF9aVMhNvaQ353Wepzc
QgvdggTTKkUrNXR/MrSMvv/rgfs7yeFfVaxyRIcnYMGeTwWddCE73xf35FfTzXGbdyv13voJzR/v
3TFa3B+RRhew1xjDLdyZZABcmCPtSneh4Ri73xaxqlI3Ep4PyudSNRbEfXXh/rX88bRU2rXysx4R
3ggPTqf8nYv4jvwzpgvh6CHN/tECRcJY3TzQksPJycRBb33t5k8A00ntCGOjHKCnkpzsjpa3q3pB
umR3bpClX8zW/+6h3O2kVhABL5JkM0Z2/VwjDOE+2cRx3z+VSfzt4xiupTVcYAaoi1tLElXKIZjT
uGKRl/IYXhvM3aEz02k7pYv4thMBxMKvVMejJOxPYpbMqw+yj5paTVuFuGy1x8Ig1GYQoPmaSIdO
TU8ji+js6CHSGP5HEywXZOToHVl+UJTq0JuiBD9v6qwHWhmkimAXiU8JkQlHv2tfrVQ+awg3AT/5
H4Yu9m20VMzAnH1V48Uo8yXd6An5L7kJgK30on6vYB6b9U81TfahSv2ZtTHZ6KlWB5CJ+AF1CMHr
U0IgBVIcl1hmM6IIY4pqRS4D4g4C2JSPXyqBGptxCvDs/nDo25u80bmJVby1IvVnagr0uOv/zSLx
b6Jhb6mzW6E4U+k3vIM/+t/k5u6cShUvZTT9xt2waS2DPCYK8jQ/ESakIYZNa7CbngiVBOasd6LH
jvFUxiXqmrri+O/ko5Zj3Mi0pcLH8TJXdkLPVjLV84k0pa4hTAEt71YSZ7ovBmJjtDT7MXoxbNAg
2X4FCCo/1Tgt34uYHywrZ5Yl/ZbBYhrILIpIgBIeryXitaVz9352tLF9b0EwJMRTDyv8geuzSv+1
omO7sYrOROSHLlNopfsR5oje3dGHBqgW8lDjWFTOzL+0cRfnbLjNie6PcI/u04Oqc8Znss2FXm3z
hV2SND4JvTsbNAkntbT4uEtPHmXkvRoFVisVgaD0pos9L+Mrgu+N0UVH4FtMe8ahC6TUd32t41vo
5mtB25fUDazN1A7m1YSVMHrnIydOxHsrE5/TDKbbRNaBjB50mbhXfS6L16QkfVRP8LB1HRQDO3Xf
VmHn0mIh9kzJY119iKZZaQ30vOZqZxZ5tTOw4tBn9vJ5Tn676Zq4CG2FjZIY836FyngzGSZXjvr0
RziD1uxfapW+c027YV2SbjYXJ7KuXmpeuGCqmjJQTdGjVEAwwwWYMXqN3D3E8QXFG+rgsbd+DINU
7pr610yXl1L7yhqq8aJqfut0xIuVaI8uSWEsqWLyrlCYtnAiNg3yXLYhhk1qYFtufFlV27btReA2
v33doEj38ld7ochFDzZSsGZX1gllaHQJgo9DDcIdwpDVhlHkZwF4X8Bf1hAFYlLWnhiC0kchFzsZ
zoryBumkQ1k+5XuHw5YfqH9qrfgce4TFUwXxXUvzteojwNByZuwC9CLGI8WQX270xpGBq2j7OeTm
bfzKqYqlE5d9EHtYrOvu2Zbqs5Va2E0u2A5D/pojX4iGwTDGfZj6H6kHCbh2xhsty8WcM2RSfUlm
QPIxTDw+eYZmz+2hhxJAc3TrOQ4a1HhF6ngXnyOf1OYtUQ2E8NnOIQJ8FTmwRDOXkqt6n9jX7Ikl
uaFisVBHRGwJEX1DFAp53KA9xdontj3scEgB2bLOewF9kWeYpl/OZRtkVnvw2fcgTOn2tshmPiX0
02I2m93SwauwPYO5R/9TWijRquaf5mImWzhaR4shuNvJbaTzn4bCN+1ahxwCwP3FZlb2eWhJeShl
2j/K9bkE9EWrN24ZzLxJah1tcN6yBkZTDJ2SLx2CWmLWJsFsDqVRBiIJJT6HE+GVUPcKlGgpamLq
s2Xr40gNiggGHmci9QU2poHRwCi1ZNtPo02nUeFjzBsWnZQ8dPgeZsHlzgrwL6nd/Rb113CsHaJW
BjCUarRDSriHKuMi7JPiujgR92BUvjH3shAKjpshouiovAQ0AlhfxMYMOrwi++x78VuQHsf4g0Wy
a71VrXqF13jLKGQphYrbAlxPLPVPV5tAmPMo1MoYDJs7HrpUzzaanX5WVkngXj4HecHLYAjQW9mQ
HlvPb+jMGv5g5eFW9LMzMaE8MNUKFSlSE8v+8B15gPRwGmKyNzgK3Plfr+N4ndyJybyXAYB1/1ay
m8AOYCx1kCECBhBhNtfnrp0IdJHRWTAvUzZUnjQKSgAjNmkbpct1aBDVvfS8B0mvfnqHZm4ZKCEs
hbGWhh4hAvQuz/J3EecwWoPIxyvv4Iy3tIPJ2XnvWGsj7wDju8A0NQWa+fhvWyDYkdzE/pgdjUbb
sXr9nW0S6haqlr0yQPKI0fqtG0BisWGfJUIA9k0LD+7oMEEkeLPHeLos68gpbWwI1aiEnEbdyua7
7/u/eMNYQFFRxnqF4ckaQa3zc+udW0SwtTR93qb2mdtJvfQl4ooBeGzmvyTK/NbyxiFqpBJ7xxqf
fTshOwlwR9X2Y9Aifa9A0+kwcEmcEN8Ev/McCJbXCaqF0J9jEBRkFGnmQ9O2MSm/jL643bmnV41o
Wdp+2Im63thzlYe6y9StNab7fXZqwabeIcVj5DmQg4kFSULKLxEfwI2AeTJs1CQeRo9dVtIgUdA0
9YLUvDnYnnmRU/piJ4eE8UxQrkD3PPI+SHyoDnOOBYDVFfIzSn2ctgZUNWiuYDuXw+S1xEwCQnTf
aruutplhYnP1QCaRABaCQkUItvyWEzTDElWqW03anpzTd6M3DosxHKVyzrZLC4AL+xwVTc43jOJ2
Um0C+ME8m3I4DjKMNJwy0SK2Y80gr3DnX83BzyQfkYGRaFoVLtGrODwYJ+8gCWvblE0SrAy1mZR7
TOaa9IoIkW/uGigaB6bBwuRqr01bhlO3m7v85nRmv9OadbEM/3H2jFuTN5e2J2zUIELK3AqX2tjh
5x/4cvrqYw2odYHyz1no30w2/fDj6bXyl8i0PwX86o2ROO9aQybzGH/HmUqI3Ei+YtumDG15s5HQ
YgHjfsYcWxozT6N7xERAsrMrXl03e5I+rwupea3T0Z009p7PfLcQjKH1446bPP+T+lRXfQTZKY3+
ugreONfOwL1dW9DqTD6LwuSTLsBHZYt115G/4A0UG0i8yGeVGVpakT+kBX61gaPWd3GArgxxg8kP
jEWAEJFNQaLNJ60MG7/9mbXyUcf9FVhwcezBupkNFv+pNy7kln3YnXhCVxvSxU1BVygT0SNR9cLV
+JDA/tLoLcnmn+mx18MW9roU4MG6tL6NDcNEksYpXZmFxWgQgG8k5zaunRvbsElon9jVCefxPAxv
HAF5+9omFP9QJxGVMCpdQsIzzoUl5me7emJVIEK9hRMwLRxlajTXYbKNDWg8lwsOeDDU8SH1qj/u
IsihdZgqZnG2lZ391YwoKHT5ihmuJufQ/6ly77OYjX9Rsc6jnPLby7Z4rxW5WfryLrTRC8bSITxq
4eEZrIVpaeSScqQ3ftjGH0xFSLyv55PfavG6Y93oEjs1xk7iFZwhDaK2fXOoMVGLFvuYPDIKamE+
9sWvLwFoew7ynInh5sSmnjm6OCyRsbe7UgeCwFNuxQPtpwMJ0egmDmnz1rqrSslmy7yoV7bN2hOD
WNxDMBV1i9nllNwGVhqM2xmK2d2umtL3HhZTIPXG3FlAvXgjT6ljMaDySDPIFIarZj+kJOXGxZTA
NxBne2L3VKJDOxZt/CdyTZLDrSH0TMYnRDWhgcLsmlrXdrZ/itmkrezdkCkdGLEBWTERstcyH54U
zjz0tGkduKb+PaGaD0ZZHpWV7+dqJuZrCqgteVNjbOEl9q+F0Fm7eVzMLD5MOgKPvvZfOjxrgMTo
RaouuxJzsKfW4i6wxMGjRDF7rzsvQu09b+L9Nt29PRXfQ9XE+9zqb5m3Rxz/yLB7wbgH4rSnOEzt
1j7HSZ5eC9G8Gbn2IAYGNBAknyo3RzpfFA85yskHpraEJ7sjjaZHIzU0X5L8hX2bvqDWL2loO+Lt
TPMmdbjLnjvbQFuIEMlrm0+tl1u/8YNhsc5EmCd7qRDIJ3P3q1B8b+aFmaoJEFHzuJ1RCVE7mG1Q
Tc4ap2XdrD63HqIhltyZ+h3NQnpp4+VnJp12W9r5lzkWzY1KiLVgdJC6+uW09QsHNG3NtNQt7PRQ
gTveIcthNIgaFF/dZjqrTPtRzpIwzWd4AtAeyWBaH8e2/LZbfTnYmrNvljxMautsoHWCMRi9k3US
S8faeJV9QZrpbIpyvtam3hP6qXUhOxCTBMjleVn6H4lMB+J5D1fUfIXfLXgHDsbgDru5t24+jj96
4fw50VwGOkRPL5h5h6z7SRbI5UrSTDdUsz2y9DQneNrnI5N995DV3XvG7gERAnM1tmY+Y7yNM0yP
GY52qA4WKKbuL2ssoDIEPuzbHiRT1jHZL/zNkss2TJBNBWllDlQMEMV1jqSu0Rk6I9zRqngIF6zZ
IHWoRMF9RTuvxrY6zcNfDojViDcyxqDzi8r2AoboyTYiFCgyJbbLHtRtIqOj0p0OHS2vseZNP40/
sRR0nRnYsP3j9ujo9NHc6oMV+H2aPgP+aDZGbOxE9VfPqZAKKpGJ4X6QufYboKUyN8OIASbP+PgT
35k6GWc4Q0BeNO42USju7iivt64vH0Z3fGk6wmHxaW96DapEHesygIfy1nnZSXWjdrLy+Swx/1rJ
U6IZXciE+slqyyiIjL8VkQSbRflh7eB2zLOR9Z/1aHZUuWnO4+AO3k69Na66eW+ZNtA8LLZML2nj
Dlsz0xs6zyk+E5TMO92NOmEpiXXuEGiQMKGpU2sUmzJ2vVNcEngXNJYpbgWT6Fscl6ESRXvFrVId
lHl1U4YNnViml0rqQAl0Qa5aPL8IO8UtneSXkXlNpw3j69Jo3q2S9qckCeQ95tSErxjlGyY+Gt7b
rvqYcjy0NRaPpsiisEj05AwJ1Xgy/P5nDkfNM9jzVUDGvBLohw3HzCGGLYhGYKrMRdrvcvgWc3NL
lK0eq6mb73qU/0SJ6/2xSmVvE1cnyI/RdwAyoLlM+sGOCu/DUe68Z0hX7UerSV4lIRY5LGlUBt/k
GuShV5fF1TGK5oE1BRRar6gOuta6ez19ysgf/DWd6GPsveo9MrIlNK3IPrqqfha5Hh2MpmyO9oj8
V/A5bO2sTl4akL5sK52RgcaMona0kTRNC2aurNyRr/rO6NS+jagqqXS9LGzYqylPjDs5DE7Qk/19
yFTrbFLIdQyXxi70lVa+W23PjmEl3EBC/GuC2no1NUxDYGY4Vau+eSVjTMd3ThhTLQvSK0bxZMis
frKKfY9rku+mTbccjhqYRci+Baunne84FbF2LSqlwV7F3PlPGSftwS60m+iYlbNNuzCowzlMjj3c
ttMAe+MUx/TMWXT1+iU9xkaDm1DhEFss62gUWGFZvdH3+p9Dxv+ysV5pcfkjCnwtWe3afY6Z+9nx
fw3NIVG9T9ydciQpQD60g8748ql+GAnhPHIKNjSJ4GaGcw8Er2GFVLgY3xNeTC37ZaYP5rtaF6f0
3du+rfeLqwW4GfKg8f1nY6R/wAN4REqGo1ofCdqOjSzgQcd3nN475sSFqenHpefwyXry6JAG+afa
IzebENznAUrZpga0gMHbOGYlInMgR1+xS9/V21X+VNbZg558tL1rv4gSzuJg+S9ZTNuUxNK7dY6H
zDRCkT2RsiqS6pWnttpnymG+zUO+ifOuB2rZEwIw6KCO7XGbZMnVpHO6AAFBzIaEWvZW/TYrJiF9
H8xJa5O/Sp/ud055nzCvNV187mrujzFLyCBqNEZHpXf07EVehvliI7sMZQ99D9zmJve3uACGa2by
zcSt/9r63dMo0+aq2eqSymQk2mN6NdFf7DzDcznm7T8g7nc4G509BvNXEVnz3ljmV49uNhhFKvZ9
BhrPzEUOB4tuyhWt/KDPrtrioZM+ydT+p60zTsJmKI/Z3LxaQ1kc/ChLAuXN5aE3zuMUDfSIlATZ
WIrnUe2YpxBtY3UR0KQOIo83Py+MtNvaTfZJG497QL0vdTvp+9aMPq3R6B44Dlhb5S44v0Zkl3zN
aNcaMcAYUNbZbWS3kzrm4OYDosdwhFlQ7guZ3s2xuaSpIbbsPKCaF+4FRAHbF4xoIhlpBYfeCDtv
ObGpMPhJ+LiH+R63I0NRWgQYrPNq4XR68kgLg6lYXkZhllbJwexwIlmqtBjgaOxlqHRon1ZScIPt
bfLpLXWxXdyq265LeiOJx63Jz207TFjBWaZRsMktAb/xtTTTg16z/de66VYaVLLuoD/JAq7JTOGT
lglUKzmy4svXJaNCQUGFxYr3yQFLdcJxshKN8KQX+p0j2dyy9L1ZrFlOAwNHpxv8Q0NaXbahcrxi
meYHUYNuUaQrd8BTTsP6S+L1OM1h7RHsa3dP7BD5CGMOrLonOrZTcXWiddJ2hBFdmvXvJAaY//0F
QB5KA6rzkh3p+Arl/+r6MYul3hjbUxV5S9BptD0io3wv08BLEujpTd8c21WRE+v/iJBLmWKwWsyi
oy1SwKlTW6Nsby0cp+1aFvrOKV0W5+RJphS9xdM8NE57ghg7sPCfkzczc5MVXg8uoV3/u//9x0e8
TCfdB4TLfpvXRBV7UuLPtlN5J/bkX6Kp6l3tfPeuRemPfN5exKEz2+IwQUjbJJrkWdAK4naKMdmm
o2ec88I7kxjKN8wdcxJLXx903Yi5cSLaFwW90DCrY8TONSbB/ApVtN3XenMd+nrY52T5PprWiIJ7
xrnAUd1hMMC4rL+R7A21oK/F1mlCraMNahgrkly7NQqC5fOxBBjlmeMBVwCJgs61oXhhugetIGHt
yyk3v/Cl7shqh/PsyPqCv4vHfJ7MHQb73z7iKGRabT8KEb3Xhflcxa12w6SrkHqj30hfHaAJh84V
Xy1hRynAkkuG57bVWqL75HLV0ZivC60nzwC008cGs3KgMSQrvi4lx3jpuQ1tq/eGupobbB5fU6T6
QVQxLfLEgLIETVm7gHR0XfY3UK2uTJrnvd4uH5UCmK8bTXNkPdKzw8sVa3az3ppO42xB9scpM5zR
wNc9rE6q3nQwy0j/CfxAfWbCxwrv26mynbKa9KGPyn0EFzl0S9PjemkVuVz6L/Qsajj/YgH06kTG
EpMugK/vYS5kv81gvh0kyX/5UkYn4dGFObqIGfWPLwMZAQTqZTb8huRutyZXOnP13GsDp4cXKqBK
7qg7YA/MpM42zMgWhjp7Zy7IQPPsLDTt5VQqQr01LWW/ZXFuLAzWjXb1+LH12OXktYT9bGg7GXf2
Vtb4W7IhPijHW45uYQ2w5xHsGJamGAuA6iptl6zc1IhOrkWPNlBwlzMr38gQe6ThHH5PdlTx6FfO
v1rDi9Z5klFQ0iX3JrZJOSeyKpSxYMw8ODNKWfqgpscoQCiSTW7p2U3qf7NVOHvV9txolCAlKw+g
WPMlzvPmQfFsbSypHUSiM+Z000c5aXcjA2ISm9IApkOsuiQDxYhP+sDAWnaVJCYpe03RkJ1gSDer
rMqnJmIG0MXIDkGq6szd8HdWkc30qVMnw+J2Akb9lDJnDOYiOfr8xHdm71bXEQpxUDCXwHQd1mqw
7gT+8f4AanESb7oXtXZZ6MyOhvLRGNTehDKYh8pb14063m2RrlkbmbXzJiRlDfiZSdWvyiFgWcFh
HWMnOmK5Y7QD7/Fk0IszxXqAD1cxlY3o4m2Yqwa0fQAUb+Ywvvh5lV+79DWqH5XhYmHx9YfoDle8
qZwHc3K7UKwDL79tH+Y8WaWOAIW9mCLQJ8hm3xdVQYnkvRFYYW86PEQsCUzo17FPwnovy8DO5ecU
c972hQFlIGZZXSe3PonpXQ0HWpnHtZZoCxgllXBJ2u7RM1pg8LOf7mCuh1qK32jy2H2v4kerbADg
zto+MQg4JE9ol3QPqBXaU5kshxSj14F1rX12q0fAf982jiOiBQmM0PEYI0HUdyyht8iCnb205qdc
o7MrgOLuCAcpr2Vt4W/L3yt+9KEe/bU7YzoIi4EIG/jqWvUYSmMSDRVd8G5Ecrh30nTeGvOwIwjI
fKgHioROmLtSmL+5W7dBWkbaIWv8vVlLynodP1qW2xjLvJk/EzNcwVpSeN1Cgn3FHl474KUD7d4y
T9RZ4wWCT56CER1Nl0ARJO85NZeBAbhbBx0kik1jxgXSzv7BsPkz4T3l+9jyvFcm3AyAwGd3SgGt
NfW133fFdhhzmOIYIog00y6dgfW9oDU0CroSGHPAM6tH1Yxo1VzJApwFnQ+kYCP5MRwbYtFNkjfA
gCdvT8LRCwQzDo+UzuwoVbmz8RajC6LkJ1NE6i7RwCfNmKdDBmbPNctE2LeRN30r89UXGtx1Uji4
9cm1pc+g+zSTn8QU8ju2kZVy2XXYyOyXkRUCxwQIfy9pX9KWA9YfMYNNHVnqMGiPLDZZLa6kZltB
etASYwNBzL1StrNKmjZ96gxvVtlflnjYu07LZWzLT09bU4FJE25jZrRN+ltPM0mhwEA1N2WzT2ly
iurytRDRb7XAKZAxF2HKLo8pDz2Cry9HnTX5XqX2Oxx6tveGcyDTmAVZ5v/pett4BuvCzUudKk3F
VCCyp2BuaeukqB7F4NwIUnHAdZU+rkVcm7Co/jh9L0FMrDMnrn9blNaLqHvEtt3TYCcc1B48eRKW
AiLamXskfLAOSU5mgczOXWFA4/CYWnguVad92UvVhR5pDAH0pX0J/p4aitYu5m1xEEe2kl3ZElVv
jcKmIP3koSxYV7mT5wSaVoFLSnVUFsyjuTT0zjnHqeJ3gx2Nu+UPuLTqlGbWc94V+o6IS85P47H1
9erQz+nfSbvoRJ8/aC4nS79+ERzBCxYQyRbGMI9eXiApW39ZUMJMh//+0rWSbdS4ZDLRHjLuzLVg
oJo54ISoTi5f6qlMW1h4HO3J2oQSuqD9USXdBCqGOY9/AAlEgd1qDdWeC3BC9+5aktd0E++KWCY6
7nRqP6IOWoajD//3C6oTBX22Hznv/bZgASJ3LXG9h2iNDfFMBX7EEBQW6y9VU3SnaBSrQSMyGW0D
xNyWrRftfCu5MbV/EYtM9g2scj/X2MFqenv675f/fjtTgHX1NRKntP4DjbCvk////8p/f1tVCwPb
NN5ZS1yxQRFPqM7YYzFr0sS7EaHNrOIcMUqHsKieis9BQ2jlIVGo5+XidOrLk6RqgvV6hfHQsX3I
A5ucJq6/htWySUmR/ljMP3MXFVCsBeaUnrrGfvMHWgq/P1tlrk4FmkczIVnDTP7MFuZENx36o6/u
lm0tO7zRLcXIik7tMKV2ZZtfLLuEu+ahs7P8qzWw2IsJKaKoW77ZnZAvRsbVhnEFwcAj96Xf5dU2
sloWWF3zoonCZd84ebxo9oPSRgWcFAehNVTEKFUeOhtrQtzEeR5CJt2JsRyAgnxE1kjF72ahR3Q0
r4dl8X5qVD5A1NmS3rtG7dzit7YmdsVdBTBKyX08GtwFSh6TYmj/KTYQAtPFQs+wLw31iNF8M/BE
nYDnDWHllnuUPWJvmCBg3NzKHmrP+BVeER8ieJk1GUnh7Ajt1NZ3BXybiYkj95xuVHALR4WBV4vO
YLZ37NlciOfOg9PSvI4U1NMgQlnEC9mT6AAxexIpYeTbKIAnnPgfTe1Wr+DyTRQJ3ACGk108xHav
UYUN020yhzHDpNG71NETEUcDC+xNiRetI/56C7P7T5lS8OnlOB39tN7PaY3Tun50JomrVPSvZcrw
MsNLkisxbrCNQ4WqvNcoN8GR3P012d1ZXdG2kNEuKtA40fl/GXDFn7Kc+cdQn6qxjoG+jk+J1Udb
FyquYYE1h632keRy3kwmh6OJOP9IVNzvOjBhebdegvMQlrwNdJwZTF9Z9uEwLveBWCXoaxw8GUi9
S0lMkJGC4NNXHY30SrlJCfRAZlXfW76eh0YjTkocatdB+bzoHHA2jioDAmvcoqKfs/FBM7lPndpi
5KLph5j3D9nwn7g2+PnDoWNlN7/1g2ad0gHkO5nBxxl6XHmueyafwkhvjeSW8Wwb1UvVENnHALnv
ZBxKv+ZbgJXjVN2yiyeauyyZ/ZBlWJCmTB7nLMYtkXLDjhW5qjoG+i5aVyBe2NaK0TZxTjs0iXxW
dU33OGj7fPaBMLTzvRjxftNy80et33DpMhAu7YbQJ16VjZ892S3du1ToUXWvd+9TXHwsaCm6bH7H
q1Bl4AbgJsmemRRSVHlSbonaFznIxlTalZF3shfW9Je9Zr5xor+63oEMFynGyrQ/VLV5yo3J2THP
588xb8M4LSe8Vo9Iib/dZsluVubhJNCRKyegIWv/A1HhgkOg+KoIPzkVTRWso4WsKk2ybnIka+7w
XqBLoEmNv2G/VJxXBp6Qld1fu9kjFAvAbL4qr16yiEAbP5XCP6QP3Huo3l1NVNuOmyJhyhGiHc75
V9YO1kdCZRUEB5EZZCzac4H8QVMwU6oJFIkmvLuF+3ADAr85V7NXb9KBnDDb/VhYyWzadGLlZDge
I+riD551LRDGrZiqjCUTHFsHy8Wsadj9RS9P7N+gZvBgDct8mL1oQg2b1zvG0ziLpv4xbbQraBt6
XUYU4Zjjw/TtMSyrNj8ma1A7AMugh7S5K021G9kEKvEV2SUvxIAIJR1pnok3YhtjfQkP61IWoT9S
4p9NPMhW6dPZoHJhFjXiT6U2w6yR/07pku7ZMlhhrKH/cAoaz9RhJlLJ4ba2QkkpCzwVNimNEloV
+EOOMu65yJ2waBvlgzDD/36XibGfL6DeeD5W7dyglfJSj3kiT3VnjFR8crlZZfmpLbiZKpN6nIrF
ZsPHoLgfCiyfBGCFTBVCpPsEB/W8AKitcfpmEwOmCB2u+wcTVHPKnM4IiOiNww4EHpmTBLg0xbDF
ZWGBfi7eG0JiglwrPg27VwECGS3Q9FO1Mhv3k8WFhV4fzF8e6IC8gozedNMyeIJOidI6i2DlV8mT
o8iiQlbWB5PZ17tysJ4JXH4qx/Sfy7Jsh3YR5MXVRSt6GJANbKuBoQbhvlurrpbNCLCOBTpXUAFk
Cx65vpkNO915/YDq13qsELyHmTFHe98usRT3VRiR0rsdLY7B+U+iZRgL2PJunQqtc5SipIn5x5JM
7K1tVtx8tdiMzanVNOs4jvHG7+f4qY6f534Aqs79Hi1D/sSM63/YO7PeupEtS/+Xem7e5jw0uurh
kGeWjmZZ1gshSzZnMhgMjr++P/pW35u2s5y4qKcGGkgIRtpHZyIjduy91rdEPhZnqEXw41cv/VEa
5icyoDiFo8KllfS1KbV0N814q7DBpgC79PRYMsQdxiLYd8qiRSP7r0ir4z0DtXdf6tx6iqNMn6To
mLT8Tiyjzqw5LTZEFhaRT688Ta0HMlWuLd285bngLUAB6MlZh1rzknUkzaBUa86gSe5QLsljnwAu
ZVZ3b7bYEXy6RCGZSmkEcjKlSZMYxzSbkT7m/dlZBkFTJP+wk6bmXBrvvnci01QpjnXWnV6tZ+qS
8W4sDGq8rN76c/1uSfe2pz96Dop82899E9W98zCaKfNSWe1p5k/Xndldm5X9yUacfGh0M9SEOeN/
MG5Ws5frGlo04SHUY8bW/lw8AYowOJ6x1bQa0tnE9KG+c442chwTVaEL6PVRazOaLme9iPi1twkS
nJ0WpAPXFdrUVnMeLdvLItI/9XBBOqW7znKbGlm6R/991VrscbzG5NSmpc2x+kKYiKI1qMvtmNJm
PHVay+coskMsa+vW1nXqHfMtKScXUS8atSkIrpsYlK4TZzsT00XENdvQgpY3hhc8+ObsHJZh2XEL
eVFXcG3NWvoksXKcaOLSE4DoESbHiY+05yIW6FBYMK0zmnMooS5LJqGSHpYAit3AY7TiuTBqB302
joHtfUOguGx89Gao3/gdDakK6fANIk1zpXri5MG+PKAq+RyLBsZLs52Hao5YmWnxuV6+R+IRtjgA
EDDIrQX2nlJowWJUYgEz1o0HlsjFixMWyEzQjMzhwGDfwhNKtcXkm76iYF/OhcZaZOHIm9N8Y/kE
qCH+8hxBDaCPAUd7l1soQM21CNp3cFQQpVVwtPTOwCTRGCl3AneWEyO6tNcOxcIGu4G4/GrIEfCp
ezezA+zsjIXPngxF9W4lIeF+n5VmexD3yluTgE2gyY29tS6O44GgklecK0jPQOJUQ0vci2B6mrFb
RkFiZSfijZ7dmcltB7RwG/hSPCr9WoDMM9LmWkdaQXPbKnZtB7N/IkZQOPTbqG6bc4OEAW6F3TJe
SmIUBOZ0p2mMZEkYEq3mc/SzN43KluumXkzsonW+A41ADoH7qvttFaqq/SyRpJxr/Cox+jaqiCMx
AW6YtK9eN6ktbPivZUBWUlOVPTkFgX1ggIQ5oW6u0BjRkcdGjdqzqKK2bdrIzYUbIaSD2+eRIZYQ
dgfM4dFFEgEFOb6W56Kcxk0zDegY8ZiCg8iPrW628FFOpYV7RAgVnIaZ+rWw5hdsffJu0JybpfDi
sDeXVcOYn9VabSBKYqaXcFf2C/oSdtWQ3rk4WYnjRQvtGIb3FNWpbaH/JjKosZD/kDfE8iv3WYCX
2iA6Nlp0fx3bO/bOsS3FZ2xvk6VKNrE5dPuUITOKUmLie7HvrOpYMZ4+6lYCVqRuDjRuEnolJeL9
mLi9RL1oPR5HV5Em5FZ8TiqtsZrEfZjZ+4JjLCEYhb31auOcJOkLrvQVahSgl1TEVg8UOGzxVXk2
xqEkWJA/WSQr9ew8oTVxXbUgyIjGubis/VENZ5lzYDVcI1kOBf87c7L03l7TwdSpNbJxH0PK6pjy
5646I7dyn3BG+mFKiIZjSUA+S5AfyKLSSbD5WpSYEhYXWWSQeJ+S2OuOHHkPtr4UO8eoH8dvHaPr
/TQPTzN7aCRNRrtuH7w3WVsyie/sK6Df7uB8cSpagxCDmcou6V3nGLd0rePzQojLnaOkfnQ167NI
rP3SGuPOTT36CmI86zWQewdpZPgdiFV6NHOVrx1TK4mv9KJ8bi1xN45YGImAi6C6+BFiuC+14+46
wWiBiEZudtWV1zMKavQG9J2w+9CsSsnYZIQb1bEeXFvGFdHs2S3u3WcqWAvNg/+S0VNBboi6N0+0
23yy5C7QrRtycZYbNPg0yuKEXOOlX2PT5D2JUxx1VPwiCXe7AlhItFIRPBXmjMEhBdLgddSMdnbR
lHxmG+PyOy6e/kjwB8uba1/Gce2BooXca0W6RlVlLuIS1tw2a3bpZAdhmy+f9LI0runoroEbNBqM
lLIGftd2YOgajnzpc1yAcCGa9p4Z7XmkeXLyk/h6bUFr7Aqfa2V4USvZ3M2WA30KOvNhMs2MjjhL
ODr+HQ+J5sF7HNBFbU2icerRqE74B6qTKpwLkzxk51N6QIXyCTY5qCYkrx43knJ4QFk5nztrwmvs
O89V7XEoULN5Gir6IhwZoXEv1nQsGdAVrmmeKrd6cIV16UjnmeW3ZvQf8Joo7vqhTs3DMmnBhlA6
H6cwW0e4SPEy9J3D8vz2fQSYOUVzGrK4gUo3YneYFkJxJNz88PvffP8Rm9imcjV9Ktae0NQpSKns
ZCX9d/6YF2UV2SnGC3NUdJDKEuPB1LHI5t6b01ZPI9LSU59TcCP9TMLvD/r+m77/yNbfWWtY4Gef
6X6mPss6xWNUxSeoXXcTrS6U7DnNTE1Kwq3MQ5Db9+04BfQ0+A7BDnpYDlwrwPLdPliuDgPJrHuG
3Osn7gfyjK6g2iMmEYe5e5sdi9586eD0tZ9qtMg6ieqUhcngHuq10fT9x+j1/OrvfyQjjbFdc664
JBm+Dwlw1/UH8ZGsyOgEmtKmE+bKl9RF2NQZqj/PEgcNKxFrDAqms24JHG+5OjZptue2Iz2ZJBOm
Kd3F9sja0en/jzrSOaO3Q6sHv2ajSQ5tbyH5jiNkReRXK7ynfpjBZU7prl2GAwHM3aZpCXMk7Xdf
BEu2RYdGGCEud6KZ8HQ2hFFpuAa5il5QCNxOnHhDLeju49nF8tLZu07PCLSj/hhIWi3YU0ljYsF0
IaHRkiN9BATTSNPpq2Gz4+j2cEJSuZklvkgf9w8zsEhl9WHOEOsB7pxMGqdzb7KJGBgDKUY5c6WU
gBusIlhLpci2ZssgqhBYE4ZWYFQY4fq1m6m9z4IY2TXz7m7QjvlUlsSoYT7IjH7Ykx/5JEtmNzn+
N85zT4vno6ErHqus/FwIWntZDbcCstw4pNhDxvzMa3tk8cGBVr40ClfrnFJSluupMSj5dwaH2QCt
q4e+NzVinfH14kOw50RgLWLbO8AnJme58VrrxTZwoqhsuHLYanet7ugkx+nPqTZYBKypetvSYhZA
lfbMiUgm9lDb2i+TL9+kJ91oXCNsl1K/hU/4NDF7LCpLHDiRSeocAJFVjvALqcMLI/CBaVuyz0cm
J5kHyFBHtGcTOR4vzCTssYcbT0LekNDe8sVTkGbvmDg+bEfhrGXHl/gIDAe0rgJf0CFJ2MqOLkaC
dmJn+s2RKLlHhyzWbeMn7snws8dEJt2OCT8SGUHSHuiCuWB+1ogmOVZIMww8Eohf6G/3E5N9hkra
0l0ZjIJ3q6xnL5PkFLsLbenB5cNI2W8Iq8txebrdkwq65KCZRHXJANeCpT1XYMvCueTfDon1QXZS
cLAHwFhurK70XsrjFHf71pSUJwT1LQRQuKV7Vyd+fNSr9tb18BRitScgTCLWQHUdigTNeeZGSZJf
Jphk+2JkKv0dyfIvQXwem4r/fkb4vE//670Rs8w4sv3H9fppd8039dt/9f8SDei3MKDNV1n1H28/
wIB4wH+ygFz7byt32EVTb3tIylf6/X+ygPirNWoGMApofMcy1r+iH6PSf/83C+BPwCKD/9GGj8hY
4h8sIP7KtD0bdYDvgNOHt/WvsIDcHwlyDlW0h9OJoyemWANE6E+cqpbWiSsmRV6AURxTp9gL9MeA
DzDrEIxHCJBzb3puNBTzJfGLg1FRuk5s0oiGg5Qawiv2CEM37fw8LEVoEDVUT9j6iyCsVHeIOz/y
Ne0kSMQIrA9bvQYeGyYh1H6afBKFfOr7esfgZZek+cGQQNhGyl665WKJaCBSbGjM1NU+VekqrIwm
V0a41jcpScMxey9c0D1F1RVHNGTY0mVU5nMkCICi42pG8GXW+aOlOy9xMNwvaJ9pswH9V2fX2VuF
xXwYsyi/By3MXzBSf4TS/frB/gQv8nV3cKu4kwyqm5OYC0QVt3afb4fW+QtS0o8s1l+f6ScmnyCV
Mp0EX2Fg3mrm58H4C6aY/etbob+qI38xPJvtzf/pCVpPqztOnxJtynWGlrfykaLtCgN1FrpB/ZHa
hSHRuMGGcRHp2WI6X5guLbsbxUlZsnJagnlkmdJswDQ3fCJNM9KN54kLJyXCuFPEGPP4XJEKwO9S
7XwVOAjp2GDR/mp0sPoGcifGVIJUtwRYbzuGg70NeQZfKQ2gQ93QPKqRV2aQVuO/r3ssWsnX5k9Q
VMavnzAfgEFu7XofezQ5foSq6YbrxWJkjic55qcNjb33PNFDMqD7hsGkAYqy2tjexHuMcaRhozKZ
WvDyvq+//+Xr+NPv4Q8vY72X39/uM5IO//3fjP9RQVVHVcv3kKNkIm4C/1qwMRApEKb6F9cUS88f
MHLrNfXjO/6J6NcIewhSyL27yUL3y3YXO/gE9b96R+YKqPwnru7/Po9LBUL6guP+HD8apJLtFsnv
rjMfU+Ecc1xkJTIAXPh7Lf0kA4Kyl1DZJ6n394t2aZqBVvwnE53iwgG2RkjcxFCFv8SItX//af9I
8Pv1pa3RXH/4tO2un4Yux+uFbCNMJy8qUIqgU6UeTrZJ1+4HV6Pdn9z//mn//Ev+5yfy04JMTskc
U3/JXetCk2xQU2Ck7mCUlsTC//6p/vyy/udT/bRE1chIRNLzVDPRuh09NuDF/71n+GnlSHuavQFg
ud04v0rvsev/Ymn68w8rQKnNu7CI8PjxO3IZ+IrcY5HtjRtFdojH1UHjP4jff/8+/vR2WJMXA4fs
RfvniJ3Mg2tZdTxPi/gBi4/on/Xl4ffPYX9PGvnlZvBJDXAMTqGW8dP93TmJrusMhndrvl6Xjzt6
eRss6Edz0SNFM6UGGeBj3SI+aQc6snMIwktw0XnWM1M41lAPxX52k1Egc8qgP6FNT4PqcbNlsmOc
yT/1szEs4uGglc5VNT3lBVaBst6l6MLrNL3Ryi6qGEJAFtjr4iPBA6gzXeyD5aK8d7390Gwez0GM
hC3kupeBE7iPgNLBdoqoaUQhbn109hP5pos8KkbxjDWjdgmOA1YyGBOQILhr6IY3Wb1LlnhH/i9L
uDjG0xSmukcuuYrk8txiUrEGmkhEhqhxLwRTta68mOQQQNxovhCB982xh2e63Q9+PN0rb6/My5hN
d33pfcuZbqcarUFDkueiP6TMPP08PUOc33Wpd16A99swPhi8YqLVSfD0mN7fSnAiTP+wdiMJs/bO
uKIyiG6pGPMkF4ZOWy6R20oVl6Izr4r2o6eEWA7enWrfi2UfszeubwGj3i4mTnrW7vvmrXbfk+W1
tz+BAzq1zZuTVbfEFeMw7CMbqVkxLtEi5Hpc2ypSvmYc0WOXXy8TlOLJ3I/p09gibKdD4QZ7kxmw
3kPvX/LrfB53pmog/OGzzT7ajH3XL/a+qd3x9aCVy1fUEXQzJ0oa52pOzQ8fdpntxw/jlGBBopuE
cbm4Ih+J0GKbDONkvFjD+CBaFLQexPD2AacLSopzZXYRPaRtb47EcrpnPDMbUAtUWwcdX/m4bg8Z
3/YkMWdB0DdRMoChn3SNa+OLVtEMSlnHmTS2H8QmgKIiGhR9NtiVQKPDNsJuN44tUB7ikhvuMsdL
j3n+hqSU4oxBa3HBthMN6trW/14RIETJtf7gAX6SxZoFAc8BJR3awEgNwWM14D8YI+qQYO6ijrJP
9V/MdCtxWwXmBYTeqN/qJH/j3mEclq6CtB0t/mgSVaRZwwtyEHY/+tz0cBba0MjXNjIhYBDDb9wH
rMfmNXOYCJ4kpJIS5pz9Vuj5a0Znj6CxS7OM9x062opSVrffjTg5eQ5aNYpQ1b/3zCSqWj5jhIxA
dgwYw5tUhEnzRc1fR3j2uhhCe8oP0qsphGZgut0DKX/bpNfDEoptekuE4abLPwwgZZZiPzQIquPl
eyqkcNrbo8vnIPaGSyVN5vWk4QGhj4mt1l3mKDe0LanoV6IsDtJU53VqnpriekrqV8Fv601z6zfw
GjRewSaHke8n6qYp6L8ixYaEsXHdAQd5ij/0uXQ4O7TVoec4bCpnV4jXeBa3cW/hTLJ3RKvhUWX8
rPJrfCmjifxGR+mle/sBeensQMMDK78WkyY0zKS8Q2HBVJLm9mwdi2TaZpJRI94WR4+fLVseXEgg
Plf/AkqrTrEe0xVop6tg9sjWiynRUCuICtEnTdqh6o5YQkFzVoelWQ0SC9aALCx89eDSKBjMV9od
YPnBLSOj2CsxXkj5vc2q7JjW4PyldpcpSccvRh+69nHHPRozjSCUNmfeubzmxHlgjdo4LNdqltsB
/xP3mBKgTngiQ4idXaGaj8ud7OyDFffHKQtW4+zO7hmud/C1mgBk3S2FZoRAirPCQvIlMIEqPyRa
tCTjleW3W3jce2aHZ/wfnwIWKBgqV5X5DcEqY9fbNKDlNoAXdNsNPXInS+6QkF2s9tUxk3vZT8eB
SZOPMfC7Rmc1F9Y7WaIoB9ZoCjp4BRZVnjxHPIcqSILOyQ0M0njtgGVcL0VxAKQWxg79K608Zt2D
TIa/IJr/DKflHKx7Hv+5uuMbOkE6P27pHes/4WwNJcMiTvlKxctYDEy8cX6wgVu4q2qOhCaW+pnx
P1jx1UFi++m5GLAQUSuhqUN69yxz9y9e2i8F4U+v7KftGb9IjeWKV+ZW9M1lfKPHdHvxMTrdM+Fd
uwDtj1Jl9Puy4JfS46dn/akSt/pcybkTcofZOQxsBEP53kY58/tnCdZa74faY30awyYKzzEhAhs/
MYFTr2NoahJs6KJTcXv34GhU27267ZkUNxrpWVOwJUz1Zi0A4OpvZ9PeBEt/Hlr/JeGrKK2tMMF7
zwVJ62c0D6GDjmg9o5NkSrLbAlzMfrJbi0Oj2iDlA1/DCEH/cFLaCST6jO6zulcQLkHdTDgKAOxu
LEJjDxZHwoGcHPCcDhoBnXALw34R8dayqU6SbtsLXM6oWiAMw9OdL9JSt3SN0UV+BXxxm2rd7XrP
ucbw7CTVi9at6TvJbdkF4JSq63iod0EyPqeusfWh23bCfK0TYALGvcvAjsjKibb88tCh+EqH/lDP
8fOMmqREbrBwNNFNudeAsZecxoSXf5sATPSY7xMcMQo1T4caKmMjsXJu6NQKf//NGX/xzX0/Yv3h
nMISGMOzI/HRrS6Aa3YQQ2xtt7Zx/MUnbYrq67nHvgTizn+Ig/ffP/0v/SPDpL+1NqNcx7D58dPt
irfYkTbP3jT7Lut3ZMCAenCuFF3378/0/7uPj7OAKf7e9DV38v3XJGvqPzYTPT7S//kf//vvXYJf
UOTh8vU9zX7oPq4P+Hv30fD/5nOmJngSML+v2yvp++/NR4jiUBMgiQdQyg2f7+8fvUfH+BtL7x87
k//oPdr+3xzbZHEwHB7mkPX4r/QeabP9ePV4umkEPi8CHLrJzcnS8+PVszQTLy33a2inAyNWaktD
1fV57Ca0lAL8ZpcLrmt9gI2GR7b7VMHtDfVsWLbCgmqR+gsVbMNwivYrSac2ECjuTpPsm6NSAbz7
6kFpThwtKRKoWd0TEMD+pdcvBQyR8d3pG1yHk3bHA856lR89lXgQeuaK8sDEcVq3h5bok6GBNeBq
0KIRJD1KFI4GGesMVTaszwjCff2tT8o8pHzUMmBEGfr4TW8UXdi0zrCRNv6d3spuIM4497Vu0ObC
tZYSqB1pMWJyDuA7xiIgEwS+9qVBQpJnp5ru8GYqinuGIdQrXnUuC4oxBDLp3iWtCFqNQsUluosn
FFTp7FzZJttRr869VQKWKxOfwWAQ4ypBXi8CGhglZu2NmqyXpGCFAnAJD/Cb2S6sEKLE5t18uAFN
1KWDzNZVL0qYnEDmxQ3N/DAWdRAlgCO9VbTbOji/J0oElJPbWEkQgibhGx54OieQOOu9bTCPwb41
li95qX2yqg6EPAE7Rj6diHVEpkEeMP2sF1miVrdBmX5N89He52RDhTM6hLRDBGcF1Rj5CXK5HN9y
YxzjEeYiWW1hVfdPHYCOtplewfHOAdm9wGg30Ad32B3Kc0Un2q1z3ESzHDlbpRtoiPOOBKnPvs24
D5CWe1CJdRePajfK6hXKmNo0dyCBAUlikUElhFy+rL/0vgfBvTbuc1whkLUBvjWUlzLIpw2ol24X
xBOKXMvcugVDThvQK4Cj7qYCJ7lTQwanOONNT8Gds8AhGsqZos5C5x9csnx+kp15YDqbIAAtlrBA
M6sMyHp8wgO0GVgK5OdGYwXIdGxplTptGrYZwoSy4aq0keC5CIbNk1TjpwRIEB2K3ERT8OpmywmR
E96YgMpPJV9qhsqL5tfHfpyPaUwsupai7PWm5LMAjh/m9rJSRvm0i2G62Fl7dNrpmp7shbw7tfco
bEcB58i3Bqh93bfFSi6xY4M23BV6Eh8tM6wTDzr+hPKZe/dFLC7U3HKKI8VdXqGgmlcnNDGidGkM
HRbr4oe6VianBtynYYHHrDlr9DFJIZZGFlHXZgdcMgcCWcWuTHqOiHlw1eO6b3uUpK6uIRwBqmbn
5nMyx1dD4lz1w7KpJt/blTNSPQDZW+Q6xqZYUJ3WA02TfGaLRvjzSfMQ4JnKveEAfk5GIjN8zmAo
okKvqHDO1NiMTKKfQoeo1U3VYpu1HM7ppuGVkIq1HPqUBrsMchN8Ri1BIrd8lE4qjxZARJFxOckC
VgwjDGaNC5/J7O5EthjXsa3u5hh0a3oaJITqdOL0t4DXquuh3maesEMNwW+lXZLpKtEFo5a8P3Vm
3x26EjuzNTGP1KsYsDBWic56QJVhHTLKJ9a8rW65At9U8Xlc4q3NkXEDLXodSqOLCAKAXR5Mm7Fn
4qhZALZHKNvoxfpTNnbDgboNaRgKngh/eE3oON4ZJvKLhzxXOuWJIgO6vETUE3vzTVUBA22hgQVo
7gYbU4Bhwo00R4Kn8o1nW291hlmIvK5tPi033MVEBpHhZk30yz2NmqmzDXwACTaDbFU2pQQgQFTu
n5egscPSeaw9lDtexahbZ0igBeoh1hnzB8MBszDzXr4Ub1Uk+3b5jr2O2fJ4b8ArBivekFehxQtv
XE0n+yKlDQHQuBVOcLGs6R1CKi4VE2xiauTao07rUAyPcva6G2NIhttSqJ2unOLsDJCHUtnsbQsK
S1U52wERyhlEGUrBiXztysW+IwkYh+3IOjUM45Pr+BhHDXyUhdS2reVXG5ZBUJ9eFUTeY9PRz+UW
0Fa2YaT5Xn+Tk7cGKZdcIKM/yHS4M1OkxXXBFEvaVwVAp63npDf6rL2oBequNbLyDrDoaGiUH/04
LMdlaUPUrtTCOTwZr5rObmey66E9NG2hjm0DpR8lqBEamAEjm587UeJpVaOLRXXxv+a9UGhICHZC
tAPe6DPXBXxEhJo3g5keAIL7B60TIJJp71RWe+8PyAsArGxzFzp7Xix55N1MDuCpmLzVrZDx0xqv
0xc+Pooxb4+KFW3qjdOkOTiliUH2xvE16+iiaHSRIBlxU+g051bTyJ5BX+hN/RippoNMl9Xcx7Jx
N+BulhAZ/N4Llm96N75p8DtC0zMwgnPYHe0bza9Q3gU+YrMUSUPrvVWBgxxj4FucS3E2rP6qaAbO
tME5yJJlT5REXjqX1oPOmlE+B1Z6RAv8CuV5CqzbEuFLOK2hcV1jPLiuOtZl0G+wIp56skQ2iU04
oMYcqikRP/cphBQ3vffEWO/6imud5GK0SE5kYx+LRtvONk6RF1cZen7XJLME7dNjI1MXc61sIpxU
ZKhOrOPd4oVFNcMlmSVENANlko/iQsYKdJTZAKEaVeS3XXUuFjXexA63Qu4smEQK5y3zvK2b997b
7Gp738j3JYX5m6m0U8m4tjWhCeZzN21tgUULegjaE1HD4bRa2L+DA5QJ0/q2grBJ8Jd5GC1ewwQ7
axvzEz/J64TAG6scurmasoRNeoQVT4RjQ7jJVY932WhyAMWgGjnQW+6mXonGiLiPg04SAkknHdbH
bTeNpDUiaazIpDnSmzY3dtNd01GsycxlRGxlGPWWcbiaDY8s0zWkU4zYSVNBsN2ER0jEDsDSwX8T
Vkaic6EkC7zb44Sw0HL0iG1mvz0v3AJ6EgRHwj1PS6DPRyTb2xkTu9064OIaF8NPjXhcpPBishTj
Ysb2ECEP81hlFQ2bvNMRHVvObkr1+6BU32xaqRcyBV79paebNHkFXq8KOemU6AdTgQmikUgWkAlz
t+h2MiW7RiTOvlva/JMcMBaR3t5utaUCgrc4tJCoD4fYnYld1PexUxnXiRfcUOGD1yvK42gU8EXL
acCF6R2MNJ92QtHILQKAS3lAbMb3p6h6O/Iaor+xmSC2VIZ9j510S6x3enDjcTtLr6To8HIO49UQ
VfMTdDPNafVTSV9yYw4j8n9ZZZukTvtTPg9BOPl2dwjGmT4izG1SbeBVVsTuucvy4M4xE4aWbqIA
iRRpVXzGxzAegIMmJzrlyAKRV7oiWYMJiUxsnD20jmNjwGpjitOdCru52P14hUCivu4at7jVEm79
uveuFnx/esv+n8d5j9sDAt5YtNPBEGkbomV643SxXBOked2m9alY7PrQSA4Q3iy2tqUf9UHco7n3
z74mjyVYBfBQZROhOiYs08mMFJERehyC2NsbLWPGXVRq1xD1cnaJwjrIBTxhbzMM1dEgbXQdq3kx
JHwmErm5CKKY0BteqHbopXd0qq7GWWp+LXHob4MaA7It5u6c2wTHGpZbIy7KNIzF/Xs3MusgLKaI
hhJSAbGfkV60yBNHW14pBixmM2J20Wu5la12k8OJvCyAbtAhR/3onYqi+aoviBWrT2OANcjHa8yU
CiS6IXvaLvD4ZuqsJteeRQcguVvWY8Tk74cUauBU5pDsLHl23Pk4mfGhJggI+aP+2mRo04Fm0g+f
x3CqJob2FehjlUx7W5J+kQBEJNadaol2Y4Ju0ygbAEQMWYKSNvw8s3oY88GxCQaKDYb4HekiEpEn
JuRdBreNLj3WullrTqqclh0aaoU/KjK7DHOQ1t3kC+eYRsvReY7EYbT4O4f2K/VouSt5f+lAT3Ak
lIMZaRFNcXsYoFWi8ssk+Z7jNZpzzgjlMzbRboOX+QtwG7wgtECZzC+YzDQgzMT8gDUn1gPbLgxH
U+XzWwlAj5hdgStcj/Gd9KxOG42cAcPUIl/oEJITbry8BpBWj2RPdbH/BTY0wSfOfBcL70bgxgt7
bXyOpUEbVs1PQSewU6HrjEDsA2n0fYg2BQnWs3YbAJIpNGvjm6uIkoF+lURwJFgIhHzw6tuZc5ml
AU3sBNIRMepDCN/lZnb8dj9hq+d1YMzEKB976fCwIBe32sCLUunmkaumd6+t06MyCQuRtX3qe9D6
vnHW5/ixgiq7HiLPfWyERNNYUSC+2RqOOYcqWRrwaB0SjgW9q6QbjMiYKapbo3kVprfl0A7yzjHU
Dgb6GXrHg+qn4qKVCDjM/BttPmrEaBQNMJIRjl8q3B3S9usY3DAjIWA/cIdqJBN1/tSnU46UyEND
JKk9GUOH6yuYFsfHuUGuVYnWO7Sg9U0loJuOL2DrtSVgm4VD+uS+aaxgyQAMw0N4yvPZX+PP+fA8
TnjZgc0B9gLfHDoAgeq8X93JM9iyRd8nLbGcgxaC1dH4MuNnoRdfSoe6aWXCJunXrOTPCfkbmE7u
Fjp5ICikOKdjfZPYTXD0SDfQ2VktHM5aklmh6VZ3M9o84gS5sZp4J1X7hlXiFVv9zmlBIUzN1lIt
Qh0ijdKUFNd5mN+72fqm4boQKY+bp4GdRncZXHXY7chU33Qet1BVYLpJNF7UF9osMIkURMe0N599
gET4fijBkuVuyHHmFsl4MzS5dSSgiOtFH1YujoiE12pR4wWnIg7w/E+Q09zmti2Yl1gDBD/MIO8C
iee+h1U+upIayyvGXdLT6C2h6WwKiqkQ6rUHvgPqGulAQZzfTDoGBADBpdbWpELRkNCz6jFZxI1g
jGpXAfgg7bP0ionVqPgYHM0Nqza7TvG507XFR1CIxxjWjOXol06JgcEjs5RhVFuDAEkj6/dOl7x5
diuPvl28TAuQHMuePrdxwknOH87aIt46gaZ6MFcdsqnlZ8m+V5XNk0qNjySgnLcSA4tP2qIP1QRv
z2mQmxQx5nXaMy2mzU02lqFhcuIsZwHpUQwAgmXf7LQKl7ZW6Njm6mTnlPRQssYNNr1EHb7U5iew
ZTcOGeFbvxW3M2qcwZRvdTqj9K1AJFYlCIbMlVSwzKIM/61wS5OIin7LMXCvO72LqKkvaWY7YCVw
HnrqdvKDnrIV603OAqvAK6Ucq0O7G1YbB6wet3puskrfD04eR67XfivQV3U0oAqwIjspHuratLgx
ycEYUfbmBoN3g8oaZW6906DZbDpn+JgM0Z06atbQKdLXokhyNKeEdXS+d3D7Mg37nR0v41YDeRYi
oz7liyDWqF1L+6z+bBrljed0QFcTe6vRtwsJFdxQuMCPJPyOfGWAGLlrEUpE3RfHzlkNw7G2Lfc4
62CBGfQhDzezIUztqsJoTWRt0wMluCPZYYhcc36QkM/6dpenvJilnB6mwv2CEsjYOjkmSQbdoV52
nxPiEGy470OdfAAMgLOd0eZYvNeCLg1tuG+m7ljkOuskz+Du2AYdm6XwQQp1zTOhWvBsvPlMK+l+
9Gne1JjHPXAdkd2hMqwCyOVVayD6WJgeJ5mz/f4vTDA96yyQWAOjjdBtoEUkM8sRgMOw7KSjVLvS
iFuwutxAInaf/J4Oy8CeT7XdiRNF/3W7NPNxxmW5dEv/VJK0B2NFEbvVE+fQeOqRAcjyf4g7jyW5
mTTLvsq8AMog3YHNLAIhMlRqxdzAUpBwaIcWT98HtJnuqjZrm+lVb2jGv1hJZgbg4n73nsuIKXTa
ejwNFY0SQcP+a3Lb7M3WZoTn34kubcLGjT8a14MP07zKLMOOYN+2irKr4TOninrb5xnMJkcPm6C8
5UTBCiJoHynR0MgUQdumhQDR4UNlwPnGMr313a7YexEMuKXyvqDqfYHG9sOc3pKW/0JG91dbf2R1
dQSJlG+xXG9F4EcUn8RIYbm3HAoaWqJ+lrc0eYM3gPRKFwKnjfo5ztGIBOVVnUuepmlSqC3UyTlY
Xoa8adnjoUJruztws+5Ekb3GY98B60/AmiPG+EpNFwXfD2FVAS5P4p1YiB7PfsVHWa9bKEUfmnRf
l8EnEtZt67OP+amZQA3WoAbc9I2FdpulXkyjlXHv+bY6j33r76dyAGe3TGSbDSIT8Xgs4DgCnfB3
9sDa1sJaNRBvcGXj5acAHdfNou5huIQRit9mmRIoY6l+IsAUQQA11JFzB3KK+Z3VVB/Rnqv2smZi
FTkAjAdfbV2BPuNy0ppXuJzd+u52qcWhznWBYRJ+AgkuNwhUaEGQWmupoGDU3dbQDkFOmFTO/JcY
luB59xuYXzPIVSN/6y11ww4GktflZDW9Ofh0tjIGiZr2cLoCtzoDLrxRNac6wVh2n3uiIwDNxWpI
76t0YmHlC/M3s0E0Xb6XyF1uTzkE5Kc3d5EtztlxOWQx56B+xauzjwql0m1jViNTvvYtzZoCcF+F
5J7qg2zKSzCJ7Mxt90G7ULm7pfwo61ldLDN+HYfuNwmBziJIBuPhGsmuvKUu5Toy7Pfy7IIGb+1q
3Mhk9Y3PaoyBYPUcxAAGaXCnu7xu3/ps+NMSoAxjDCMpqs++C5oPovQJkjZHXMCfu2zSuAyQkkMQ
dnsO5xmGiTHYLhkc/1ryfcPfCUFTYm1CUAgFscim49NK5+nPaGTTPZxZmguHE5sEjiSmkFHSbusA
8qQycr0dLeQtWKonsyJTuqTpHrBHsx2Sic150Uz59ZPVT2xjugR47zHol8GUbCNzQjmj+kDOxfDC
beQmdvwF9BIWl5HBYsezH2fzY9+OHGvN9A+PCMaXtllCKxr3rD9zqLiwMALB6GWSMjUckyx1Jkj+
r51eM8FWhUQGTyIHi7M2U/STSgA9WNC3Esr/1t9Nyv0wjeqifP2QQdMN/aQ3QioSfhZR3heSzTK2
UD78ZUAzLfbkXa4+jsXV+HPjleUztFuaFO00383euaqp/8oxgsH8yrflk1H2COxA3dbN0RmSV1vs
gwzxzyw6Y19kc0HzS9wdfMrCYjUmN+6CvQI2tMvkF/JQM+fXGNJM7Wfbkj5YZadn3r4KGIVjhE06
DGHxkFVZFxr1RPE9xzZoVgcZ9ebN5Ki9mSwk6yfSiAnvZRETos5SJPNEezeihQ68Ph7cWAp918GC
2nQgck27yK5pP5P7x5lwoPKDRtMg2M/ogzRpcEpJSZ4ENvjXuM9wrlZ56C2ZtbeS7qodMsvNBKLS
ip491ihQUTy6bvztqBR9xMRFNVSRfZBG/lz23GMsmyODOaWPXZSzrIylDpOJ1FXBX3pjCEotCt/v
t5ilTioxKeZrY159BKWuDDikr5ZqQ4kflHIsKp4iALwcyyGhjakFJkB1w6Ow5g/dDtjHEoAsQFQQ
28cL5wHC/xYaLOwbKCNW9MhPGDsiFb2hkcorO4C1q6zqcayhEHEL+4htbHx+OoZJNm27CNOe9F65
W1y9QNyx4XFGbASRVKod/TiwDqzclH74+Vvpxzt7JEhJeel37lK5CBKPPqXFuYsGEpU9ZOpwGBDV
LbRXLGjRCpHK3emwdMUZXYKGozzDK+5MywOMvicY67SVrYCEcc1UFccsGD9sgVFG19NONW8UltCW
k8fQhVr+37Z+mGPxlvRIbLm2YG1I/7ZNOIfiKt20nOXDoaXy0mV6SFwywDPUQpyCWFnZHATqzlm7
4/tkR/770bPlTZ4zNrHocNosZRaqKGa1pYaQ5YbbivK5ZqV+Kvexv4Z6jWbZWl39qL5Ml8TSslCz
1roxbZl90GxMb2YoYn/V1jkdSzp0oddsVhOgX1LShutI3zC93FdL+eLOBJ7badhrO3+zkqE+H4cc
1EoGJCUuKKUVSyP3PvX15k/boS4tLUNK0fNwAUDjMAA6x2ATWUbA6EMf73o+e7Y5QB4lI4/Jdl6L
7o7uAtJ6mijG/DZUmNwXxj1hbsvHsRsIHfGzBerIClakwX2Hmm8Wz0G3lkONeX+2Yrcg5EFPjpGU
H6ZN7Sh4ImycjJ6q1ucv1w3hRbN58afu2ZptEZL5RhfTUNHosp3RpewDC8nGaEbndhlQBbmJq2k3
Y4ZzkGeILDNwKrhsoFPBT2jetOdTL1QcfY5oJ80JfaqocPWHGSuyj7+q+EwT97sWdYnszuumpPjw
tQXqxmih7LBkDjWPSkNONexE6WxH6fnckbJqOxggdVMGSRzc9ZNUU72b4vEefR5Gkn21LM6SHsDC
KorQQZWnDk1AsYBOPpShr1n1tfSHrMZ0UjTyTRXdrbn0zcF2s49FOX/4zq2wnuynuOTuFznD48xQ
82aIgz95M53tCMmKJKPD/DKKmod86i+Bg8KX9eNjOacXw5rZaUEN5D2ZeFESX1PyWHojF+FAU7bR
kreNuJl5AGGqdbtaddsSWgXomJo4o0sHqKjNEQ6UfassHG9JT92ZcgVmwtaEL7JMYWIsYou5hvtW
o3bwWqG3BfsU5M5ZNFZIF8rWL4gslr5VUFcxYNMypqurmVXoljz9aEZv0Oq5QZnOWxJ7bMO0JGLX
u8upksOrp2J4+T2UMY03kfNINy8/1Qzd1bEZmjEofKP6AkNm79RhVhPY93X+3S3taZwpLwJv9Sfv
8BS2I4eSQGYvpqztYxk9lYkBVNT7XXhBdXLt5G0BxbhmOKo2HK0RDx9zrZGNj2NawxZk1BENCBke
5hQ8VpG470PlWjthtWi3LBpD8NMN45HMfsrN0ftuOhqPE7W8a5VR11QCuSASKbkYpIDCHfMhNmu4
+ZLauCwqkZIaMoeLoM+hihAP8ud1g0MU1+xPArsfi8J2Zdp3v2AwrYAYJM/UbjaFGp+cJpkPmSIi
KuUFSQ6Hg05OLDDfbTnsLdVgFxY++n/h44uKWfNKurgNlwO6Nb42uSEQnMSdVuWD2/dvruDojYdr
PLhVinW4JXQd4wHMXePqM0dpRt7GjmKEplKUBkvO4RECXYT61Sze0zRRORQ3EB+qjEMTlICj3Rav
ZY+2kAX2GxiAP0bqnPXSv5I1fh97VYROzg2KfPq15ZBVZfWuUVgLbJMzxlTOIDjnHxOMAAr+MZ37
71Kifdc/3siRh+gjNMvGvrXq4pwaurpJluJby+5C3jKjXCc29zNeeyxp3KKSAEgcB3QqWjsgbiV+
sMGI7krff1Ucq7zeeG+igJ4pXCqh11IkViTvDtWwB/qlECQA45cuoupR1NAUcekXW59rddhNxHdl
ciexboI4SU+NHeMHqfKNzoyT1c77TgMXol5X0g9HCh0QJk1e1PRU1AQUx94sVoIrtV2QXihD4AuO
zc5CXqJaK+4Wi6JErLiEl//Igr3cWSw+wiK/15O7HQuSxkEuefQYYzBlhoGTbovU5g2EasvXzY+T
8r9lL04Tbnlw5b7aZdz0d47JLL6P+3pFQoTA31mvCmqBZs88w0M5zrHFhcTh+xjI/DcTp4vWzs6d
4EogDKbmlpH+jJI8F0Wd1D3n3fvEs7O3XX7ONBbTlOhqmlrM5TPTZke4oMwZIXPdEwI3ochbxonN
euL0oTEAjyuJgrO67ocaE36bcXHXgbvc2N63hnYSsrJSMYQitRNe7B4wfr61jkn7ZKLK3ZRo2DwD
+w6Lz87mLr13S2ILCQyCJI/0kXMPCIScegDD5V+mLdp3Go6w+VdjSMw2KzjWYxqMemwzdPD0K41G
UTiC+nBZmfj+8StmInsqJ/9v1zx8wAS6IQWI48H2o1/2Ppf6jU5bcxd0HMLokIDD1NmXKXYeF9My
UTtKGLImQch4XZ5jNvBdRZpRp/5TBqKGpKUyGBJyJvNrCMSihrwIs7aVPcBFkwSz4sFSbROKTAXb
El/QloRxu7Vk2jKa4aGEsbupLPBfi/L7MIhRyl0ZPQlGlhom6xY58K0wICNaEwpD8zi6FCxkoJYw
OnR/pK7xrXcSZWuhNL5ebtKmoCNNpiBx5KG0sUTiqoAPaJVHizn1SRjWrTXZr0kz4sgtoF4awzef
7MEN4FXZpDmbFZo49J8RpIFx2PUBLJIMToAvKaJu0w/qb2/BMQNKChZzw0geUzLbZTGeKiZoHVaf
XdC774x2HvEMlPu6t57G6BmlLQvn4GeleV6FgptCk9sTH/RNZmh6xcefZQA60bf73uY2adeM3Wty
BhvsX8VOpm8KDuIG03CAlgF0yWpGSu2dS+swcLeZvNKoQLAFkvuhdhpNBCa7Lz3nauiU82clefzE
j9ky2KyC8jdjwehaZ7uuXK9Tfc0dxX2pg1lse4nDiZeQe/puHBPEOxOasY1jamNpDJLAFLGjWT8G
ayN2jPKtWnI6dZgwLBOuncJnHutxCVbLzxB3W49yaM7n/NMpmbikdccI3Xnporjet4Z1zfz2d80q
DKJGcuVMcPTHvfEQJepPuohDnkn/VEbdPh265zWy09IJ7eEOAK0Dc2Fmql/dShNp0yaq/zw6KI9C
MRazL0VdELelhMsaGrHzgHWKwS3O2iTLW4h0nw+Skgi9pxg2NPjOQjw3MU2K0NhciZXX9ZBUg4mT
beXMzPJsi3soofjtMknQuOlZDbDsJLMrKKDBR2bFP3TpvY6YqqygevOw8sTiZ8lIZgxgFZRtnFKd
i6NX6RcYLt8YRabzsKTBLnDcb8Nxn7ALQtElVJEs5WM+ePLoJi6HHyhfIQ8dywlrjGe/ei7FRZ1O
FXI82YOFyRpBs+IpC6Yf9FTjQA7omns+UrXwf+bKNSAXuTVOHeqY52E6pXERH4y4/5oMVHGk5muz
fkAsfhjxhzY/kLixN8LJ84NdYQrLcDYm6yLU+Cseyqf7DlT4ftTDY2/g6WDeTisNnRtVWTT0mYng
NPXp2V5Q8TE/cnzCash469CutgwTH3yBiIVVjve7yilcsuL26AOr2+hxeQYscYib8Zjw9vAmQyud
QT+yEiIpQrf7GX+BNAhwJUf5zrAieeh5qjaS44WuOWfcztMK7/LRvAkIFBvLA1XGkfFBUiNA2Kv4
xsHPkTGd50PTcm/0hu4lAHjNiSYjD5y1E+5ML4zw7G9z2jVIf2W7piEcVOn2kbpvc6NEbGHq6W2I
sPKIlgb3aEjuSM+ec80sLbD5q4oxJqvNJQyOKYP9a14P75PNuKTEDbbBxEGTc5+T9wI6vmkKVkVN
46Eqg2/PxUiYlctdkS8uF/axoy0SoIaofpkDBhBzaQ+OrJK9jrvQ7AGGdBw4EG2DbVG75UWY/EBs
vu6Wm7WANe2jZYX5HthaArpPC/0tZMDNBND5JhU4pzrJ8hq07i2jy72q4JSY9F/RA+ostwocEcaA
+pqly4tsqmMN2y0q2qdhSG9TTgJiGpMLLpRtEfTimMQcXxyPC5PbqB+MOW+FXENu9BbS/paFpp1f
+eFTk2himfSD6FCSIAPEah0lC8aGS3i5bbm58T6e6F+zVIEiUKIGyLiHvjLsfSqWt5U3ttyR5DkZ
mpdoBIXVqBtalypcdDRMs1/t4fvpjQPkmI9qGHmyk52sAqpQ6+Arn8drMqES1rZNWbR+8QZggL6M
ktBeqnflrGPJ2DvShLazSwRjeHUVzI/pbcYHcGSKIyzmUz0f0ENH1rt2nvX8Fo3qHQME3gF0VmvC
6QY5+mAU7Y6ZprqMya/Il/pI8cvjiKUsNYJHoJtgBPAz9Dx3VD60x5hiaNfEY+bOM32XnQGxvgcG
n0Qk2fKi2CmbeJU3XQFb3GtzLdTDE4OfhYPD5NLPFTE9qTX3adoEd7ho47PNHfbkW/UzRER1cPoW
d5WiwM5dvSa9T4kd/UONXJuuce9mDpoQ0C/wi2s/5ozuFdswtIweFpEdkyctobvNI/UUZfRbZOKR
KwNn+rY9WqxMeek95gvmOwxIHPIiOquK8tiN1UMRAE6fGefPJgMYtg8joicWpZDDHP23UD3d3w1g
82bEOYstYiNGFOas6/twchDWCY7FBhNn6TEewu+wGfnP6J1ER1vP/pitkSsDJEMz+wPK6LWQbhEa
fd8QEsPCkAW0FeCHfVqo+psZq6deg5V5cvE6xzNCFB2vfkUBpSqodIosdO2pIHE5wrWtCiC9wLip
qTMYYcKMEYnD40aMzhytBoaQx/x7XE66E7BRE2wf1GFg/U0oAtAlKPtguJgUr01sUqbZ7RzZL48c
fpfHoEWVatJ0w8wkxf4295t+/UwUukccjf3e9sbrRAdEKNKcL2DQAF9W3HBRayfqRLhe9v1wTHz9
VdCHgDmm3I5jgM8MGi56BnbuBs9kbFS7wu8rYmApKcr3oG8vNEf63NbV26jxprZF/ssSzZkZ42vu
4i0ps/lLDvLcVYDyl+7asL05uGJnyhTZDo8RJLdm6j9yyaQxiiTt2zIgjjZxN0lE8NKl8cNQQpEo
WtSXPhc/PUf+0HYUc2z/ox4HnIeFZqSHgDniWNdNCt2TzG3vGo9ZkkI86y5uJvcu8kLk00QVF0V2
KLoRJGA8cYE6YuHGj82MhgW1VTe4GeFlJsUuJQwWJqmHQLBUXzRAhXOLobl2/WfpEYFxE72NpibY
ssu/T4ZUl9II9tBrumND7Q8b0TryaLDcej8dpWm7SKeYuwHUHJRhvwU135YR4YF1Ii7LSXtv97Y4
OGoGnau5Nedka9K+/bb78UojQoApD+NBZsuTnbT9vl3zRRnHVe4F5dYhbRfG+XXM4UvRFefuGp/r
UD3Gb4DlGTExuhmV+2siBrwzpMkGJcQ2s5rp1C3Vnwg88U1E0nSTagNEFrPOEHBKfk49yBMDkV2a
flhWRH9ANjrxxj/YNUPjmm4UfCP0RWgDldH3Vn69ZJWmE3R2KedASuV26+byt+/S2ix9QTqx5Zd6
oi1dNOqtG90Ta8ZdbzrOhuHXbzdPPqJkkvtmcE9AA48xdQ8hgUoss9xykO9Rrdz2FBzHIlnOMbbd
rTNg7pruA8XTSGEXfoKADIApR9YS3qnNijNFac2gnQssumU0PMR1BlYsLYqt3Sf+YZZM1Tw6KrXP
LlngGWhdTNGwoa7UTTcb6np8Ri15zBC+geScTeotn/GoutDJdPt3mJpjxUu40k65m90YlnwqRnZo
rbPHWXL4KueOH02s9gQS0KAGWkBhd2rc+j5RI6ajq5ZKDtpiyOE+dm1znB2cvr5jE10gZL2LKBu6
ATP6gXpCD6xxiavglAI+A6VscbYgEMAMNj56A93u7uoXusJb+4yT5JGAu3kscEUv6+ykUlSys1rT
S6E4saJXo2XM2ZGz2RPwte4mbp6mIDmsWulOuasBmgn9TLPJJp5i+hAFN5aJmrZKJ7cCDOE2DdQ3
PB9GX4fcEcUWuWlHS8lve6F2rvYVImP+aZpw+JKBq1RCB4tBrtkqiRs4dmuv9SeQ2+LghI/sAvuV
EiRK7IpFPrZwpiY7IH1cLa+ySxfK8YCaB5zlS4tVKlgtPrb9XC9LfMxjmFRhZ7xGFs6HyI4oIASa
fYoSpi45mxJoTSCbWNQPfwG+KmGuZtp3ENZbLDcEDG1N0YtJ9zfeeXhUEhhoU+NFHE6Y9uLd4gAS
05oCP1IS1yxAkEuWV9sp6PxGuvCxC1pUMrYcuzf+LC8y8cCjVe47pzPWKA6BJ05L44PKMMnraLph
7EitsD/kB+7MO0zSP63OwRgyMIwXDuEqoWgR56kB4DddSsZBWEi5KC2QOMqZai4qeGzyorpAUeZ5
+WPCQ4RJ4zymuFG4Hf+oka0HSgydtRVX3Lyi7pwGhFBR77RdInFRtEVvDB/FemZnAKhMFaex+tes
AdNnsek658cAKN8EcjdmRE3srjxUHdw1W9QHORi/OqKRILqPFPZSTrDKJGSV6Moql42QOfyadFI7
oSyA2Ul76SZjZwNFx3OqprAyD8IC4llZycQSjFWl897HnFq+JfgzVa13tfG4mg1ejkwV1kGLS6de
+0KdavbdePKLbW8sX0KWT0qoH73K60VPRVQUUqAanSDlvZLvQCWt9oEXfGjfL07/gxm9/5IjtkYG
/x031v7vv5gxSD5rNu5ffrMru6SbH4BLE6tr+7z75xTd/+//+L9+//0q/4+Qnk+y7r8O6R3UZ/kv
Eb31j/+fiN4/bNN3AYtQEMFJHhDX/43oGc4/bCJ2VhCIwOOKS+bu3zN6lvUPSzr2mpwLoJGwaP5H
Ru8fQJqABBHsE7Zr2o7738nokf39T4wVKYi04X/Azof9yZH+ivD5p3xp63eDOxif5VQ3z1S4neoo
IFbqx+VB1ZZ3LouZ0aiPWCmwP6v7KjGwk8ZOhZsKPDloVXCD2E37jAoqoiHBJfeZkK4O6cnDuyxz
dBntmOt8v7sbW5+sUbsax3ajHc/3sD6wwSlelkHZexmY9qH3g6vQ83yb2sxZZcTdwRgdluYW6WuI
TMYU2Ypo8Zjol+X9eo4qMoj6PTQRfGEWpgusFFB6iUG0J7B8m6T9/vsvs2M3foAzTRmJrXhjNfPH
pCjqUPs3ktpVACZleeKCZCNTYtcuGqSrYIrE9q/lek7yqzPH2FLLsj06hvjinIDfqunWNdtvf6rJ
meh8AhZl1bjUK2iVe6bbhCPgnu/l+u1ggx2OFPJ53BMs7wAQAa9vzyAt4U8kov2F+WZhECcFx5s2
Nc7Sp7wBPiyCACEj5t/ew8jiVltOjPvKHJ66yulOTjCsUaSKWXdU3Cpkxyltnoq4NjY0J4+3zuxg
c6HkyTox0s/P0xpvSbv8FzgcA7tcdCsijx6eVD1m9KrgPZ8FEGd+VLTXc2nuU33bM/d8L+Phwanh
DlequDMw/4aFBAJmSGbUfTq6+7iCN9vcGOnQPrQpahMxr2Dv2CaA6KR5NXSB9F/TLYfTmFbdyfml
kua2I44J1dJZbtTKsCid4FZgWt1ELMMbU/dsanOc3CGDKSZIhRO6mVeSsjQXkNk2HWi2v5q+xd6x
bKQKHhSdDvoVf1m+zY9FwOfFjI7Y+XIhiUPt6uytqjgSioVsRwFQjyZfetuJhfqqScxwBjYpeJGJ
dcLW+2I4aXAw1jKXlmj45e8vOWJwHaWKPbc5ZNEaFWLi82R2Fvic1kDHqow701oMXKS5d8dffh7B
YR7jkZT70pfP/Bs4J3l1fenq4HbJBnApVa92trCcbd9QhEzZB6NeywfoS6HZ6BrtD/MZnxGEVotN
2JCjCYj/a2ZmL4XltO8CM9t6TC7tqb8WY66P01+sVTwOVydDjZmnT7fW/VVIkuptbro3wdpJwbbn
4w5cX/3SJvHaDX1xMYjgbgJiOdKqvfus7WbCmTbCPYVQVxNnCl1sBCaYrv79eThaiAtzMPQdYlTh
2ZR2e5ZO156TKXG2S7JQBuxn8znCdXxU/rT/+7sxMzi3Oq6/tQSIEaX1Mdewz2N3oZEAhNzMe2wT
JMRIWMSrscOZBo9rQfXiOrGuOUSeBqccaadmLFSRVD1Dc//7QVI06Z01P1HXyqMHIkuvfs7gjbFa
/dyY9RGzDmT/yPdvpgrIGy/FHCYu7kmrcwim4DnT3OmbjrEX/g4EqHdIjsBmMOCdHZsgVDD36dUo
mm8O4PPBwK29IwYVvxLHRdTKG4IehZERVG2brTd7WOgkc6LUje2Xc6zVu1dTlBe42QXH9XJnlolH
ZbKZHjjZZ2d3xkdUcByJ5/ohksO8q7zgN9O3zZBF2IZwQ6btfJSGnG9klF0Dw2duQJyWjJVZ09JG
wnFsO4qvqLba1K3lglp3MCdkCC2tBYeqNSFb1MlzPmTfgVhZ8YJPe3bB8Axoi3xtChtwH+C2c0vP
DfE8LsjgWNoIzTzUsBjORoV26rfmxCEfLgnm0ZgsXF4i7tnmTd6Ov4NJXue0KL82gcEnXcNXv8c1
eIoKYw4n4VSn3OubLRnktcUMJ/c6v6RyZTrUWffbZExSLpiG4rqBV9tziZhIA4ZIoLBwh+xLM6UO
ByP/VAb6UKr64uCVghYP6d4XU3/Egnk2co786bk2oVOYI4qQngWH48w0dh5NI3j6i4PKCkTGBvpW
WwhOYAVmc2UGOJX7HaF5pnuiyw6trrd1wao3A+Le1arH7t7RxCRB3icvGPV9DwUUNZQk7h/pIvTF
Ke/VgnWUyX615/Ek8gCOra7ih9S7QeLiNXRGmrdSfvFLsdLZmRpHT6rEKq/Izq2Pfmj4xD2iqXqx
k+Atz4t5Z8e4dukeEgGPpLcA9Wqb9rQ0vXfTOvH9SutkmgpnqdiJzgciWLRUZUz9mXj7M+ZCXEZF
1e7dJnu0VPveDcuIqsqtmmqSXR7REVu9ozRu+65/NODxze3ylBfLo2uLx2CVNfCJhPy5F0wWh7FG
6Gc0RQlU/uXPQ3TDtN83L3NSBudZ4WS1i3JbR2z4pv4wbE0+bXx3CfxuijquVs5+tXfrGshOsSDh
U9AMr9/9QAn5DTHvwitn3KTJcChGWW2ruUbEsNrQ6dxuixR6U1rcBToRdIc+YsgpEcTIXy8hET4K
lMlE4pv9cHP0ozwuPx2Gg3vGcUCVMi7jnerNHVVfyY5OdLzY7uSHfkH1ca7u+AC+UgAtW3ucHtsu
iy5T0j1NFQ+G5dnqgN+Ux8bFq2JQ37GRAQKMMV2aij20NqJTUUJAqpgRb22rDsKBBPaRJnVk1qnd
8aFSZdPU3dGqCaA3nj9w04K1kSnv1BjaOw0uCWcLxa2Hw3Hy8xqyk8gxMUumqBOUsptRLyDIumrf
R+MffwJRZhJb35UVqQVJJ3jIXAcS3EyGsNHxjrbD0V+usL6/nRzj5UK7MP8qAhgNCmw/WLt26Bls
VRcwKaz8MXewhkeHaUCGAMtTA1TwMyaNzSpCAKmht1tVDwaF0pvRP9i/TbMnXc6NLkyi7EOO3po1
908JETjRsfM2pMk2lG5xOcfjd1szdUQn/J70uNZmTyGfpH9Lgz3GuZ7s9IjPvjc9sY1aKoSJD65Z
1WY35TiriJDHM6xGUJkEJC28xPNyX+v5AA1Gh3Ufz8xik/1c2IIwl+aKJ0vv4GeFPs1DccrXADNq
JzKIgXnub2FHG11dSa2WWS6fs9U9z2n1Iv2FrC2iwBYsM32knBU4xbANITSn0sAYnk/nPMGn5TvO
d0DtNyrX8ByjVMQV42bPqb+EXXk7fI/YApmU1VNPIkWk6y2YVJnRv+e89D6X+Cs+y8/aSXGQjdZu
jJgSmgnmG+VkuBph+ECmo7BlbnBhRfl19WTVIzY2e6aONCvEdrJs8+JV0UlWLQiM2j1WTfWyiOGn
toisYyO/oZKVfA6eEj5dPWP7Kg4UkfzxSpN8jskU22ic+16UzGY6hv1ZdnAnZT+Y3qo3DG8TNfWG
GJ+RG95Gq5AQA9zogCUaEaHkxNam2RbYAcXZ1F078bHqYr6Sx7jM8bGV4ztWVcdpuMHNYCwLQN+J
0h1+stsGnjjdOMLc4jqrN4NJ/rAp61A01IorXmn5NGQMr/rMKw6CRTFJ8hp7vfvQr2WjZocXZORR
NRfuy0633JNyOelsevehILB+22z9RPXYBRHBFi/Bfa+OtheBOCe8ooczBniXIbF+n6lzDi1q7Xe1
O5vbFh8p49wa2e3St8NVjCmnXcBotDQgQ8fdzgh8ZGiDd2ixomOsDaKyZTtuwSVt4oDsdxKnnzNL
k2dkjKDGYQtOf9hL1dYn6gpv26zOd8Gj46Ph0aL5lIwejLZ64pikf8koeIjuWs30D3/cpYqZDIrs
tapiSkVHcTeSdpNL9hNUHVp2rj4xVVFK0c3kHFa7YTlJ5spN8oEHsOTjAtOB8eTVd43m0mha6Sr5
aymKz45NJGR4F+0onKJytMJ8MjX2DXnJHd1c9jHLg2Vb+4w2mh4eZB1Qj+PjLMmK+l2xXdRB+jV0
kAe3TtKfccCcIuw8gXlnR+sGKNFMcCsCB6ycZ3oLdkXBKI6W0VQJhpSk+Tb1KC851ylzwVhl1YT3
ytb6MsxVdYnwGywpnix8yWL27wPjgYMgD+gsX+lBekt48mc2VFZaphzGetTHQHPm9aDd2KHwOsiO
IsL5iPbyyJBXID+XT5LaFi7G1mFR426ZFc4/qP3RQj1YYz9ZdvbUnzwreYm5gS5B/spRNlzqPAWI
4TOtJUZuNcMBRfVqFddqaS+ZoLp7nJ2ffFQn5oe/+mCO742y+VTEoLZNgGeAlrUO0B7fnjEn0yUd
8Y5ZsPZKL4jCanaIXw2k9Jbkc6iT5cK6EA16OdCtYCVsjzkh8c55NSfxWCrwkqPNsc7IE5fkB4G6
0Xs1O9To0bDOQGZ7N3lKRYsXyTkNpWYeVRu3veX2VPcOlLozsr546NgtQPzajeWN3ys2BkO0cBuZ
VATgADb5cKon3uyqvp11S5Fal98THB6f+tz8xGq4mZQYt4E155TGszhG0uSD0n8q2JN7EmXcIZKX
nkMMsz7E6iZhqZemR7CmWS447O609Dh/ZukhUto5cHJjblXjTYyyd/xF26xWyGe5vgQS/2JXkHvl
znlj/xt7Z7IcOXNm2Vdpqz1kmB1Y1IYxDwwG52EDS5JJOGZ3zMDT90FKZvVLXV2y3veGln8qxSAj
ALj7/e49d6Q1Z1LiOwuIMrcGEyHbz55NHx8fXhLGOeQTav7JFOy6GlMzv35YpKcYPzSVMeBfameh
HuKSPIiKTyYMalS1gRBuGp39iFkhHYw4rL1XV+/zpG4wfsdr2+RpP9DnwWSp3DMfLG+Glj131C8u
R4N7t4wAZyrKx2yjPfa4uBnitUepcYVqsiplBVIrmMPnxBqebCilBcdoEEAh3vtoWR3qKn0u2YMw
D2doUw/ffUuvVREGt2XeXbvK+cSv2GDyqPa6MR9pZXjkfT22BkFdQq9E7vVsUk2GhdIWX2HhvHmm
/znZONC4Q69jGzGinR2+ZbnrXYIzVU3XxTj4j1bkc4Ul6dVxuRF7z32muCftzaNjc3THQf8RZf0H
iasrTTykQI3uQyYVrRjW1Yxqqop5Uzq2AgWzBxA0n709emCJwmTtalZvc2qvMXxDzmB704yf+4Wy
5wXtx5TJo93NxzyIzF07uM912dO8SVE7bdZbS2fxtsLuiZZMXABX4mYozE8qEcWty4AAm+SmR6Fa
W54+GVyPiRF+Jf14peRzcZR4OEP1FzMx9lN29Fy15btXOLRDvYs5eIutielA3P9OW+RgHkZzUN+J
iiVYSYzHIGQ/3ORbRc62CqZH2RlUSKDNWhKcLrstaxNPT7FBVZwunb1jaYvE6vyW2vI1MT2mZ/Sz
+U2lD7mR0wY4fVvKp2rJfnTd+MkwR7xTBd2g89nEY1HXuHEtSmRXklGIY0XcMuGzA5mfVwkYq0qu
YQNLMK/sXazyfhDxtYKwtx8wjB86FZ9LpqVnc/jE1Tbf0OprZB7EpXT+1PWyVbK4PSXCQoArLl3s
Pbq8JQ6PxhwhyxG6X/t+rHAMZBG5/GbjeWw+wMdHuNJ4nuA8JAYII8UiejVC3KAiGu/ca+ebjwzy
OdYD4+E0CPDDxGWlJ65pqT9twz1NpFtw0cLIqHc4Bh8Gjv1bG9IPTd0djhPWa9dsvo2GQl3qoAkV
V9Tujgny4kQheVdJ8m2+fZexoDLjkIQASe47/aa82pPyDwS/X8mhkE7JA7GJzeRsLDqMNeJXSAkt
dRAjMOEy4smZd+c9UQK6sbJ+PZXoKkZWkjzsWUKpIooTKGAkru8VKqd0MPl0YfIVk7BhVMLcQKjn
coK8TE5pVTT2Qz5Q/hdW5bZPOmffGP02CiXAVg7h7LHvnIEdDZM/SANZRTJqtNeJk1Liel++ppIL
GIVm1fF2dYSbUsrsUD/uzcK9LreGq6UiYh5sDaN9Ywe5B/K1zihisQcDO8Sg9i6BD3NWsAzobqXU
CthrKF8DqcnlFPOdy0V2Q72IWK6CsxBMI52+OPewmy0s1jdp755LMSVwJ2wQAQx9mISWWnecsPSe
700OC0ZyS3lUaT6DQeDQKpmVFMYvo83x2xcUFjbGTxTJTWM0u7y37pQrL17K+EliOHGhIPDa+V0J
nKvAs2BYweOc6s/KjOWeERY3GUjJeHxS5NrWwUBbqiqLr1qZ+8p230icIdHijTBLb1M5t6mdc6vL
8CXFKz8PHkmGeh5JunBnRh2VoH6OqJrdunafHHpPfYIbeU54suADPHfBQOJ+5nk9L8aUnFzejd+r
uwb33ML30Q8pmyWXaTUOMDS5OfUwkkCtcSp2u8tTuSQKQkBIYYLEQ1bI8aC96CkJY3wIBTs5qnhA
pTjd2jbGTzPvEryZ9m9j4lkyG+UbMCI4sBxQYcn4hzIT7kERRmbHOQNWa6vnkAWTsCex7sfez6y1
0YZrWAKPZudxAMElyoZ6AGoyJFj1I4Z5VDnS7zMei9F6a0L7GfN8uGIu/YZy/Fqa4+8KGtBckqly
JYr1zHWajgUclWdiczaF4jGO2Z63sYjVAwNDZ5v5+g7nKGFyEttSP4jSKC8q+BJJvCv76IRZhXpy
tsSrbChxdWJQNUY8xb7R59tAZYA0llRLa3DICkL7JYg6uZ2xqy4+dYLpGJleHNPCilkK0nrDuS/p
fWK3swqGmnn48qWGwWZRzQzeWgMRsHiSW7ACK9wh68SnwMSMAu+mCRJ4apzgQkA3LeCMrdcbOzFR
rjqMBXB9R77gMBmoGCNfl/BgdYWG4KvSh2Rg5YOoBkgIE2edNT/A+zZRkN4z5HRW1qhOhIjGVWj4
b4lDeJiZ+Heiym2besXRqptHKiVseGwEyfzO7faGaSF2T/gNOV4w9MVBxPGP3tOECaSxOKBHdkm4
Dgg8PKDhY/TyoJv5OSP1QbZM2CVxezWepmGHNHb28DNWVfALrfzRdNm+eByf6ubba1s0hJhf0bOW
wLCsr6XfHzsRWvs6s+jNmC8iRevMJoc8fl7d9IJi9aJ23pygfqT3M87sdjMNPJxHYW7dfDgQnnym
zQafjHcNhX8msLfL4+JXU83GDtDVquScDDjdZfM4sCkZiNVFbD855Vovsu7ejTEqbnRt70IZnaXO
L1aTi7Om+PW2xRMRdyoAiGDkG6uz7jPeqD5vgk0KTISD7rCxqzffCoD/1sc2trYu69pWpoV/k/QS
0kU971oKRLEYcmZtxonUFEUkOTLdjB997QnOEpYGcyS5MFBL3jtt0DdJ5TD1qXUVVosv/IMqvNvU
9VBMyXm2eQtQ3IY969flTtcaqayroKGI6kPiG9rJJH7R4sfNczjYDnE0L0YS9lo5nHB4PVJO9kUt
ZHGyOTDewJiJVgU4DPKDlw7igZvb5coMNlWujuaITyF35xMcTwbmzXzoLOTtVPL+N5XYzLI9JDZg
ukqioZF6HZBuOcPhcq4/sjx40pm9AcPGc6cZP+xyOJgmj2R6/jbVcOoC5zo78K2l3d8FmkexevVD
AFr4ijYhWTZae0h+5gNdhFIuBVjUYY353N5QEk77larv+vKYLi4Z4AWu4fnMhLzXGKTTqmqcnYUr
ZVd2DS6Qzspv6pE+R4eO9rlJj3Y2PLAxs4+mSW9xLX+z0Soxe4LZiGgJcpm0z7OVErPN78baN/c4
0b6sFDsGUZ91lA3jBpekRUSjAJLTq3VfIeXkkMQ2SaCZwVtDvLf8d+ohut3Yz0fBkOPUNeXvbkD1
nzg8sCQD/CfNPB1KPAwoAdUPs74j8FQsp5xACE0Ctc7F07QYFTuaOA23Pdte0YPiY69UlNGzcssW
dh8Uvo7j7RH3o7oZVPpDwBG8nq7PZlVMsCpQsKEVWIHMyd7dJ0R76QlJ+vi3bVIyVMLQ3PSKhnnD
p54QsfujwWC0mzJcflCxU7DDHY0mgQAP1HubMIZLpYX3Sr6kotPcu61dpdktTvpYAbYop+lliqdf
1rgi6wsOzzEJAafdZ1Nhc9M5BdtFXz41bfM92UDVnAabAf8Ge6OQ655Y2LqevPaauu7VtWLc/ws+
M09J63PvH2SuXguuEliUhE8oU1zpWLVH2imZkUVIQGriWNzVfGfPKN4I7sfbFOzXMfACdUwwQxJm
tEDfkDE9En9PmGKdygifOJ1F1JM7B3cJbaV0bh4x5wVHRw/n1o/vO7KxhJl9nLLtcGyinF5cu+jW
RkxRYgwMj78daXzsnanZ961OIQ5fPTxA2HtJVjBx2NkZFq84jG9og3jtyY8yjat/9TLeJsxt106W
PyVyZFcs7VWtQjCb7WAe3SG6umUFlKiP2W0JUPtmzQzWVwDxTdRGPDmMUpnCkrygsnCU4qVT+h38
uLFhfG0d/3zx8l0jop5Oc/rUkuqkI+O1Zci+jVW886g8LFNJrVUEGc/yzXGTknEZZFxD47Of06jB
R2NhvN5pr77GEWXUnJ/uSBtAlM63yNDxusR4h2s0q/dh0myZ8jInD5AJQd4Ay3D1a0LUe6dgYRxj
8wRJiMd/sXWk/lXo0OGsIH/DyT83kfnaCqJUsk0fO69ZPIlw2tiLcZgr5XNf5PguU/1e1MW763KA
VnAIjnZvb3DJrkJ4XZjuMjLQFh2OlvXE+BCp10ofQuTMCQkBVz28gYDgc9X5zOgq1sfKdii8oIaw
AnS7TYeHvMtAZNZoRx2jGXCRNcOL1P6xUmLyo6PuRO2pjVnkx9TPigOg1F8u/AOHkgl+ICAqiWnQ
xxe9timH7TEen4OFZV+SfqJEsyTclL+nw8RgJlZvAd1+7Ohczvoy2gwm/l+Ryvtq9EeKO/dGne/z
IHuZY9xdokYWxT9qul32VrsLHyGLLB4YjVyzo/aJv3NAiyEqNbI5TuQjVG2/E68hjVcqmwlWQRMI
Q19GNGCl8sChK4vN/RD+lGxptzLqUY9r0lEG8WYqLWaG80Z/pfzdWCd9wQczmNPeddQn5uhk5wvn
iUO2WhM3PxN/+47AGu5dUEVehwJbTZwH87alHcs4RL51G/n2p+1P800dDBsZoZQ7GRw/+I7cYq+J
O8nLIEFpFFS8HfPyMeqMx7Jv914wmds+Zm1T/p6Wzwr53gn2eaGsDW/xbxL5bD+ATu4S1WxNvxTr
Cad2zqCTtPPCV6UP3YQTNxIfWNsieOi5qmbD+9aldTv1yyGyDHak5NmE+AJP5RjuUjVt8V/Rp2jp
XdEM7zTvoNlW/m2DSNAO43Bqc2peB2QsL8I4FqbQ00ZlnCqGmxgcImp0c/aCNPMmN2afWM+V5YK3
eenA7hwYuC+xhdq7wHekoTZ68GdTYWmLeuZN823LntZNeDMsv79I3/lMovzFC6pfTi+I2ZvyVUxH
NQ/h3sxFALOV04A3YqJFlskXiaDuPjMPWtzMMJ8Usir2SY8EPDjE+DxiEflDbprTpVenRFTRKSPM
T5Vesi2DpAHp2yFS52DiUlhIN4WVPA0L5SASeGV8wRVE8vzUIVVQQ7LPa92f8OvsRyyPK+GU35oo
+c4mAUDQUD4LhOZr0bNTqEKqUmJXs1Nsm9coGqy1ahiFW2EhMP2iFAHj9GsW/XDMTkGPPcaI4pB9
H9uTJOCY6zoF6aws+bTc5rtO8Hv3FoeKeXRPgZ9Eh7ntb3HP70XXYoUciLXORHtHiVvI6bLfhtCc
m40XWj2i+z+uPcBEJNtxGBA32QmdcQ/3+YpLFUiXVfFLQNXtCo+e6a+CHF4w1siLLQsupdFs2ErS
6DrRPLaF9WyF/TZNkZqDnjYIUi/AbrCsQvDNSMgbb4LImk3ndFZChwM17a4IniPNqG3IU3zVMPde
tkV8OC/aIHxqpCaIG22NO/ADK3fuKbHmlL6qQ+YofrRwxJ3uUrhcM67mnFPbtJxIFMFJjfRjNHSc
6DW9vYXNtL+wLACc2r4uqrk11QB0ODChqvD9hgV5mqBNwJm48c2834fS+K7tYOeCSiH4lToMAFBa
I8yOiLYPbiM4fbcGGywbCxONtce8V5xqeVyIUK9QF79NP2iXtCkmBM7LhuYYwDF9YPaAL8fawnf8
GKU8sg197233C383CkwKwqRys2BrWs1bil2SRUSdbF98iL5NT2aCkTjskDYcMzWhCHVESymeN6rI
OY4pfkTkWBY1CcAOjiDki2tSCJN4af8QDNyXZT4+U/UhQXYPUN1aE1OrAeBlKFif1G8qjXksE9aC
ZYYq3CN6m4+Dwx3voyDD3a6+kjivd6mMYQCTiRz7Va4RmQAxQYafwMCiO5ZqO5TcPCUF53KBmsUL
ZzcwdzgnJT9rAeeTGo3JR+xxeuxTrVsTy1/EoCxBJFy+lKoRt1UjX0oOtNBHWL6NU5qUBTJwH6x9
ne5NLbDvz0eLA+rtZAYThjJ6jGrqVeCTeregReItCQ0LkCFjedMZSQQZFDRpMA9V3J+b3Oi2XZyu
HV/9SE0rdByRIkjN8Mj6LRY/MOUXc3fvmxlYwjR4oGiiOiVzdzVCKElt05wiDzWJZWo1WeVDLboJ
q46w17VXVi8ZrT1nP8RLhkCXUFrb3rmqtTcO5bU+b64F2c20W9hlxbRSXZsf6V78MtPgJpmC375L
QsruCC+m6TciPMwyOgevZVvClxfVNbPcnU3hEzhMlMIMgRhoZlRI8I+ZzziJzps4+xgpHrPbJamQ
McozUuO3F7XpNcU1DkNMbzEnAUD/mRp742bNcImH8pR2C6ZqmQeTksTN7+ruYVok5iasEfPnSJ+S
zhz2dddvptz2NwRMP5jglHi3IUYMFvY8v9HbIYkJFiQz51QTlzXQIN6csDpXDfS9khv7JsRxbztB
tO/xpazTWv2m3v6pXDpDw4iJgACbzrFc4bZi6l64Z+4NbNDwvuhAosiZKdqsFhNjwoVHJuCVvLl3
r7v6yO9PB9fcMcxUI3xvGEk2xke0OLhw0ZA4nB2IeLZZsqCJe+eJlHG3d3S7F673qw9y49RUvXH6
8ycC2wsLxC0+A+FGB6xcqmOfZk+PmZuHO1H/9HgtjrbBvGAULcPZjvG/aXKAts0sAByl3rwGTkQd
t8kuLlJ9ni1PnbMxVHvCABezE4xuaazxs4ppkOQjYVJ0qfyBkoFMdIe4YVITu+PvMbKzXwZG8zx0
rAeUAeiQQ+yxnffdR1KOVx4xyXHOxvbIXm+TzrxpMtNM1dmQj20WkvlsxrvQX6NQjkCIBfOEVh6n
FkeVE6nu1evpmTEqK8ZomdEKXwbFFm8fzVo/kSm+5iqtTm7qXDFsSLhcPvRklThvSxp2w/LU7ePR
tN+kmHbBWPVPXtZ4OMTEF8XUyzQ+A8heUTI3MQ7RPtap6rHoPPNxKV8b3OXnukqz71ZpUr0YIwoC
oY792IgXUcUsgjMccQeJytjSY+nsso7onJ1H4hQ8knlaWL/JfhQ07olWG1volzYPuGKGu1+fdSY/
Dbu6DmaxcG3vQ6ZGmziweeE0uOMoHZ86McYn4n82eTECENZc6F1QdwQ1k6i4k25V3CXtXNzZAVIW
ZqfHbPmvP39lzWWEBYcgeTnSh9RDITA8t141yjmWnAAbIM5QarNvxtGobRA0CMR17FD05B8leLIb
JzCBG9ZuueJQd8RPhEPEhpc1OP7E8Qlnk1PaaLv2/TBZ3XPacozrhyQEerWUIVqZ/zJU8V1O8u/I
8aBDuMd6OqAN3PqMkW/CsSs2niANgqGXgxmWJK9KCBJEWbvXrcE8pWk4AvBwiWj22JBLNVcDnPzG
66YNQe5q50X2RfC0nNwx32GRpPouaH+VWV89OTwEklaJbQZ/8iibn6K29Ummt0OF9IjvWq558+Gm
ZA0moESi647oyGZaHwvPfDBsfpwqcF4cvY86nqPapcSo9ZJdHSDWVsDUyD8xfvV6Kz64WZ3TkGbl
t01IyAtLN0+/eU0KG3VHDP0WG+9jCy6+RdF1JI8mMJkPQ9o4K8Gjrg/TnoII5z33lj5wecBTTVoL
+0PGOOhYqttGBa9WmLymKUdY4GFAMGDKsbk31xH0hA2h//EoHDdZ4WBxtvDHgBTQB5eM72jBK6Up
jmsm7lPJUoAWE5AJ5vRtZQZbl0Efy1BjOwrUJs6NX1l1CEeOI4auq01tjs1+Csdf5dB94ngkj0nK
EpjFmxnq8oBNfTga+XI29zp41H13a4xBvWVjmK9YkcDKYBqMJQRhLQg/JrHrbRA249J+g7qV7cgq
gquNg58ag8u0kE/MgGxXOziXEqSgaLDwRn12S8ir5KxrYhL9MKLG32hyRJlQ/J455zUZzRAgBIdj
CQDKiucDkCEfsw8QZC72KXkOzYHKwaY6RVa2BqjGzr7j8+o0G2HPzbZl3WyoGMO2DIWij6A8Zs7J
j5D/htG+RjHXg2jc+qZPhsdY8nDu1j6WQ2j0zS6No1sjqegEmexrZWR3cRyuwcNhYfIinGoET7pe
vLRdfgAOQ9F0DZSjYSx968ruPlTZa4Bfc11zcYUPiYe+QBkGohyknrjuT8q1z3/OlTjnHkdGfo4p
aRxxboFZSDahyGcOhhW/hORW3mKvpLF1mM4C0At+tJqxZmvhPrTphKjsFfHUB71gfUx8voieJCiD
28oOfk0ociR4OTiXHb2h6Zs33jXiOSz8ehXj5j42fk5YMdmwtae/hs0a0QoQuSnKlQHR3Su5l0ym
FtweCNDqd0vfKtpad+N7dJQRdX9hKBHvNM6JtOuX4sX5HIb6MU8563VRexI60psAbAmPWmPb2zh1
vWUwXr1WMdP0tPWwq9UkpzKMHxtG+8SO0fvZoPjQUheAaxine1rx3nrdd9vKQx0qvYIgOpndcDCI
3lgYpud2p7vdALf2DqcqDyX4xSA+5Iz65QWYaIczaVsW7GJsL3++kIaVh8pxXjwW1L//VdHBLJnb
OcDlWYnbNJzGUxjb6z//1dA4ePvnT/QL/eNPZK2B/jFa3qQTgr2nKE7xUsMV6yKDwWQH4pyJyLnk
boyTvOf69O35Ukigx5MjGYUv//lfXxLdUsRix8cw00vdazeBWZCw0gOCWp1S5WboQFP8+dLjfhc5
kjbgBrHxak/c00OaXqksYYQyPxg8FO9Z3ez9bEcG0IetZOnhkUQek40+IfXUa9ecC93btO1RANPX
apjq+2apE+xkcegDUx9JuEWw+q/YhjdJJjcUDQa3cziqd9llpM+m9qL+ZEQoZz/0orwk9tDc+bb7
9z6+/18I9m+yRg4tWv/3rBEaQ/k7+WuB2PLv/xE2sry/0VDrOiDsPIsJO01h/+gDs9y/mQLBMvAZ
AYWhTRNXuWzB/vM/vL+ZrufSFiYWYEdAGctfskZo9mYQhia5zD/f8P8la2T9c9KI1wU6ZNvkoNzQ
Rkty/6Utelb4uFxrKAhe/0pFvsV18VmInMV3Cp9aGMo32Fc5vExQxgUZFZifZod/N8+jt4KM+3qe
1WUK039TYv3f/ljEqZjzwfHjTfjnAFSRY/0G5VYcCIifQqc8kes8eSG+XiNV/6btcfkE/tLD+Pf3
wDFDYlu2cB3e+X9+Md2kPPShSx1aCGnSLTf2CH+lisItO/J1K/17OkjXgxqZgPrM+yKOIIw7z0XW
fPkpaHXyivQkGj+goV/Jm4Ehggx20/goC8FP2EP/UQEjVs1+1sbD9G96JK2lse2/eiT//PyC94rL
wndNEyjKP//8IoRmErI4HJjfffk90Hi7nT7znlUpZ8y2j6vqEHgOPjcBzygZ1Y7s0+YvF/z176/2
v8quIEtWts1//sd/84H9089A2O6viTUSo4416YmqDF3VqzCzzzi272ljY2IbBPf/84v9S4XdctH+
9cXEv8TjMF9LWtksxEWJoUbpS9kYvyQ+m1l8k918/p9fDQfM//EGk9HjXOeHjuB+Mf/ll1Ocn2Lp
YQuOQ7NirSKY1DIm1gh5a1ae/eh5/VpNqqAVdxNx/Sikrw4smAflf9PHpbqQxt4QowKDnozMTBJ5
0mGZnhsvQ1U2w+eSDcI6pFWPbPVMsRh3oONQLg1snbEDL9aXoFMTTdf2kGCbyEl+T038EI/IAZh4
Ye0uxTVehPPW7YcLiFU9OvoAVqjZRA7xldj+KrtRX/rRzF5I1NxhwmPMaBLCicU6DPAK13q8kER5
H2mYblnuMADv87jFX1sLsHXzq1stNTNMsFZuyeBRxJY+VZasKFEZj3/469qy1XWYq3rTse2ihrhe
xziZl60cGYzZO7hUQ6PGAwOScb9jT3BW3TThalSkRehaF1nzYUbVvvfow/at4tsN7HSrIwWp0VXk
fIEbIrCVUTw8GHwYsAQZpuVn1yu/s0HRFuPXH5WBPo7EDkeXnBlWGJZ+y5LnjPLkc5i955JJy1ii
oROqRJew8jWDc0MpeTcGzUKLTRfUefnoKnJdiV9xzJv10c2Wlq38HSf6IcDP0yZA2Kdc7vKpIYak
a0xV3oRLBAqk46ZbxTJ903nevB3Fvi/CZjOKCAEydIHqqOeggrVjWvKWGLEFzN/odk7o1g+mIiTh
aHaRLR1ufqdeREcAAPgNmpuogW4uqaI5xhI0L/ltTOXY3AKf/PfsdSOI5XMJCfukq+y9Rrdj8teS
z3kph+SnrioeRv63rPUlZ0uZm3g+X7WmdH4yhw9ZZAsrtuhv2d9tx4ic6OjDVCnahxkMABpzKBgO
lAsxBmnSzrb1WIPAd1wB7ncAAE6RVYeHDfgl/y+dg6NLxw2K9atUhO/bcviomQvsqql9Syui37EM
v/mdJo7QWBlLDb15tEf/ZshAjfwIFM51USYV5RU2FYR/6FTJPacPd1243RMu0fugxq7sjvO3DwsT
3/BABIK+6prm5/bYsY8CTtDvLeQN/N8Iz4gIYDFEcAbRc7eseTp2zroaPgseHU4BP272nns2eeVS
fNk849SA1V4UH74r33jIXQIOW1QauCuFvgfoARyS0IQClmoqkSa/dJy/ptbwqRWBvFw9YR6H0jhv
IDmwC2hPZnnua2ysmUoCHL5RtXY5SZ3KwbtzZBCsXS9oUAf4gToSf+ho6paj1NPZTEz3qqLXIZH5
o7atS6J6wCKmtjdma/8ioPnqFrZB3ZaPQxiVE68Ubosg+/BL93mugTArGb6CQbWYSQdHneePScxo
wnGNAhNV/KaWSD1J1Ymr0MHQh2qhaDYhz55YFJaFqXOmYgeNpMEu14hX6kHWjYHDs6oj92AByjMy
Z9rgPDLx64Nre5Ol8N7JVXPkwJ7r4RzfQN0c3x1QiqGEUR8nJbGM8iGI/Ry0m1dfEprlzdIS247U
x8HVtGDGPWLg7JKNCTnkHZPeY0sS+t6NZ+0SA/ur16J81PNBhZ31PuQl2/eBqzVR8jYwQKZ5fK5Y
Pex5V6IVQ8bv3K2hxcX0ow4LC/qDOcT6ud30tEyVSAmXKrLKtRymFlJ2Ki6xEVMCaPaQUXrz0CZF
8TCn9CGjLK0iBW69HEx1lfjzKU8fvubS05fIltV2We8dq/8JHSbCQWxvEwt2CV1GVwCAS/tkEu6D
QB7RPnwMjkswmzLOVUzF/Nqv8MPJ2qA4IJt+2GokK/y9nPAyhqMTzDWAao61rvPmPBeE1rj2AY8M
Wq4tGEFGQhGmZ6H/ejpLsL2RvQIugo1qGjmbhgtSJP0hIV4jsq09pyxOTlAQZmKcuSZSfuuk5d6n
q9nGfWemqXmbZ/Mv3PqPAc5LTBD92VncacsDcI7nDriy2OT5CRHGvc6t/xzzyDsEkLTDmuxQE4Xi
AmTNtykT+9M650T3UQVwd0Riw30+rsGvow2TjIN8C8RE2S9gu4OdCR4Y3QBqU9dyVOwrHyvvJQQT
fewm4+RkIVj8ljqLpPTu7WR68HusNH4DNHV+wx6LVJCmC8PKeQCMftdH1nSD2fOzXRTiMvWAb/Tt
o5lix7TaQ6jI2Cl1x7JFkarbr0UX+UzOxkNli4OVW3ch0vnagagxDm50T63I1lZJfjUrONE2yKkg
Uop6Jg/K6sTgKCdwXc6L+0EY/cZZjOlMs0NyP/hQK00UJirfwOoxtCAFVSHMlXzqlXLWCawfgvKK
78E+By+y67a43zVTHTG/NX6aoq/lh1axYMQuKBqMta6BS6AJAMS2Wryq+Ge2Kaf0xvBXoRZ//3wX
MTI5mHV2imYcXenw+3/eLjnWsl/+5/0ohqkQeIJjO+S8/uy3/0IvUFrnYwgEnjtBsvQstFXtRA9J
am0pdiUiTa8gAxriZAFsgNYN3gITehmmSRRH+66tKCGTTNpuO0wZFL52uDR4Ui7JlIsHwc/1rffG
l/ZVu+Ix4kq3qYFY2cHUnPspPIkJqzmgL1Zbqj9x52DOFZarb5QTkvZcXMABJaLkEVezEZFwMmPK
SuMtF8rG8sh2woJ6LKd4T/vhCUVnzXQaorMY9o5jE99JmlfRsGWRnf4W1VuUTvZm1MD9Z8dMwD/3
54m88FGQ4NwO2niKQ2/FcF6sR7atK9TRV7eNFzvt52TghmO8odY8rq4ObK8irvaRT1cXJt3QDH7n
CLKIPw2Lbo0rLn/z+q7Z4BO+dEW38ofswbHLu3Ds+wNp/l+Bnd9myyCA8SJbQGzmcIckJTbD1VCb
yo2OYZdBndLuTOgScToZgi+deeLOEAordrF34vq2XVZi2F93spj3pZmk+27GrWiYWGrZh3mD2nlx
ueuA/W+nEekvwAI/VEig6TJ+cxMNiNr98Yf6QQbhuFno3HEVMeIv4pvYbNSe/SptF8QYe00AOqfu
dkFHdTbZ2MC7daIC7DrpOQgOuJv1wgBGyrhBFdpoojDRu1H0mP/1OlPuqSdUWZjdHgfapSjUTgXO
juq/L5YLhgFe+tHo7GNAKc1ajkDFXdHZ5MCZ/8F2Y9tk8Rus+/TkdfFbNJp7r00uWsVvzmye+8aj
DLTlpzIlzdDZ9wyhQtr05VgtOA3/FVvdpQH+jDWF6Gjci/s89Pc0rz0zQ6a3hBE0nN1qsdTWrnff
in5HPL3Y1MX0OeDTwYXRhDcWWuFAfAksA/1MBcYEBk7px9xb2U2Wn7w8eDaj5lOEKsVAYX7Cz7vE
MXdE1AuYQbLY67Q1dp4RkLNDE+10f5eFZAXc+6pzN2VWfXEqFQcEqoTg2fxJgfZ3jJUMu4DPpw1R
upiZfi/V0AvComUMztTJ/Z16C2ZYsop4E0RcGMpr1/rK+PBihkCXoaqfjLlTmD4oWRtlePCr+QFg
WUkGkzq/tri6PlOSHoPcSjbNvYd1m5Dl2O+03x9MnebPRvzKBsAWtAdxDt83kOrA8yy009RbVT5W
W2zQ3qoYEiInns+nzA86xOklbvzrVGixUjZeZ7uJXqpBRGsn9G+jML2MDb9Vsrg/acZ+Mw3xMMuC
slLpynXG/1QLH1hmQL1A0Dz8b/bOY7lxZcui/9Jz3MhM+EEPmgRo5U2VpAlCUlXBe4+v7wXWfV31
bjzTPe+JgiIpOhGJk+fsvTaVe3+VTcgrGns8O7MZe32lvWUCaaepvhd1/ENvCwd+FgdTlRSvaY87
sENqoBjmpEaD8LOS1wypmeNFuz4W9iZk8g2Az+02ehV/2Dn6JaNaZ2nnyXB7r2VbMg3W00KupgeJ
BV1etsXafmL7HO9wlrGZKU5AS9k3dA+VAepPYBDaW0P62drj3qxd8+cW/v97e/+mt6fWhso/b+49
ZuWAPvb99/be5U/+7O9Zf1iGbVkO3TNTcNqjWfFnf0//Q3foybicAgXzCv1/2nuG9QfscVcKSxpC
gnPhBbQlxct//odh/mEo7NR0oYTBbs/U/0/tPdNeexO/nYyBESlghobDizNXdBGv4vfGDGIpmZCp
vWbZM5wJWIkSgQUumdE9GlBCowx9wjxkqwgHVsJMMvQGqk1z25C6swm6GR+cicM8xWMZF+0jGITg
QKL9Oe1u7DFKrgxa2k7TYgtUGIoRRrCDKN4bVflxRnHihhzDwAnJzIw1YM2gG4i20dBSRXguc6Zx
bbESQxMgC1O1waRDEAm76HMRp1d46O9QEiI/6lErD3jYUBdO0QblhnEeFxIpk2BVq3AuNFqUfpNp
10cwD4e0cIDXFVBw+sINGflMtxbqmDnWTS+WA1mBMxCb1cdFBo9BgAq+j6RXflBj76vSysfMD4Z9
KCiZwdNvuuLdNVGU2UJ+jVqoRImRsd53hzgyv49Vm/uTibylJSdvFgwEtSFHbJJBDURZjYNWP+Sx
in3AF0xM9NrwdZCBaOfMeod+hnIU2a9CeA+FCD9FRauIGTDKFMnrr1/aIbhZqh4Sn5hIYWyJkqj6
+tp1G1oglbkF25/Dfb1tqlLf5HpnbWirIkiVycFdKcT0SrZdJ5nnpQ3mowjTMoAXxumVhUDU6gGI
RPCxpxFVrmB3shgWE2KTs/V6MvLLMGHNtaCWMp8uUGBSgWSl5VuT+UIwyp49DGfAiQHh0Lx2hP0g
y6qfJiceNyRQI2Icte+KhZ68uu/FyGAJT4/jmWZN2DkWbqSGTI3T9qkp3R3zeSTyNm9Tdi0fRR0x
vl6TLSY4JVU53HBORucekzOpMc63y0z3QjijXlYwby2y/MBbzLCmklvZMRTcVN1Q7ir9izQ1qKxg
t8Uc8pLn5qs1+dV6AhWWjuMWxdooYxAWetIcI0ZyGwdmj0F+xxqJuQcbovnW2L669OugTCCitfAl
x5agF+hc25LPb+7oiQW9WjELL12FsjpMJvtMYBlVbNKgKUdKBxz/awHHalqrJDxF9Ie0Z5EG15kc
3G2qAC13rcu3grGuWzlsIldETwQMvlzMh6Kfx13eM1IrLdsDNYPsz6p24KL0ct5PifWQqzDmOCAF
fBCcAPkuZh4B1rZX47XmU8I3hvXuFM0guwL9i5an0C+xcFo5A9dlYte0lh39kiLbgjPfhZ2kU0ZM
YKjlp0AP4w0mJdikGrWy/jYVuHY6J3+O0W84C//brqRiHazFA+5cHpScQJonrSAjDhp3wUoiSUza
U9Zua7Z1vnKKV1qcKJyXSeyidsD5SrcTCBBolREnVWeM2yRfTCQF+PMSq8Q1CR7eVvKzmWW0VS5N
FjRFZNI4V1lm7oWjr4D+udsa7LnG0L1HDMs8Ww4cKHn6lCpVn6a0n6n6EEO3g3aK46XxkYKyI3El
xXyp/NCU1SZwbsKBbDkETAozLd9HcJQJfuVkIJSdkXpasbcmuwfyYyHlJ+m0dBOsBsWuIvwd+f62
n/sOGH7szwlHrTkUvG26xt3MYN0ZbYDmlnNfaWnjySxidZPiLCLrxYhSDFy4r7ats43HMYWhUiJc
cGcBRNmj7bXy8hELYRDOIj6YFCMerFRa4gFW2apZlCe6HPewrY7KIJq2SOyNmeUp7QXCX+0ZnWlq
QKg01+h0J/82ibyFHD83+7rgX5lX1jZrKp3e8oo+04GWzO0MwpRvdwtJFccby0wTaPd2GH/tymuT
dukeHD6oQ+2ljJMvg43hDqDQmWRx8RAWEolrsRyWXHwm7vJUhi6RlHw9sXeYvG/em8H+Lfb1ceUH
OETr5gGiBskmpnK7c5K6Yls4H/1gZXvD6najNceHMPhqNfRosig6VBF7pCBHCYiWvjXfTFgeiXAQ
BGHQ05L4Qx/ab6GDOBDkKxtQDWV/A6kRMjTucZnd94tO8WzrGcHA4F0Ckelo7thWx0t810ixd9pz
uuJbOFKfbGfUicjb1u45SNvHLuCdGCbZrQnQB9ZpNMYlQQyNSQbqwBnIwDxWfBYLGmlTDXhgA1Yx
F2Kp1n7N+Qo15KRsUmUUx7GCT5CFw2GyZhS1dHgJbEZD3VvIaCMOwEaQulB1e0PHMxZU4tv6GGp+
CFsDkT4pD5jz1Q7RKhuiNak3ilOYgEyhIquCuEUOVUR1yo4H5lHlyjvYcHsb0TDWy5Wv2oCWwNr7
lPei5GCHJdpJGjD0bxDkqfIpzXWAUyiBF3rvWlWkQE4IbQhzCBjBKkYBbeilAoV0lRrXded8iDg1
7uC0yj5FGVIKjszs1omdNVwjr6/q4AtFwr6z3YSBASakRLANGlW8X+Ku3iSLds9RihW6weXW3i/N
yC5z5NgPuqtK5vEWTtIbdsXKA4fwqlXWuczBKquo2YUFNpB0sA7mRE5ttgymxyTs0WA18CZLe3Bc
XDRF49zk1kBMjZfuS42kOTJp36GiQP5iA8kKawmI8RUgnDi8BXcOmr8Kb+ZsHVDoTEhT/OdZ8pJ3
ZEpG7ObdKb+ReoYCyQIb0zugtInfJOgBJnfVw80wS2vYlDiL/K5Bt6YTw8pOve/IIj/jOMiR9bt+
K0NrH2cszTOYDfzq+AtS9E7zjGY2q4l+ozaBkEI/Z1sMqvcSFXYMJu0zYSzduU8GLHfBfNXnxIbZ
vY+kKd0nGWs9aiS+WQQVeDjgiWzJBBCYBlRXbo2vTLYmT1hMMceM/lgeIvazipZ4lXHCfGXnYIzz
/I7eFJlRhE9zXvKTykmIr+0PyuVgbmP9M6IF500lbcdQOvtBdfcEGcI/a5/wUWBcsikz6XhV5sh3
qHMwzpu0hscFQ56YiOyZqnBXJQ05VhWMH8ITPGUhEnPcgj7NkkEtxqWB+0976BLDC2Nt5Zdn7ivN
dKmgQaCDIpAxzWoL5AUzkMHt9NNsr86YFiWONLLjPDXRTpva2puWCnHlQupbcDUEMclFNHgITEu+
koEqn4vMZPVz3DczpRM+rV0KqU/jzjCau4Fc1t0CeXFTNaGxm1r8IMlKNJ6iluXQ1lf9WO2rTs5H
10q/V/qaBpRjFwoU/QtLR9ELh2SzUlVpUOkh2Yt0aWB27khAuifUl8A4oqs9hEomXGXGF82Blll/
EKNRUb0D6oTsXHT2wxwQimeHTzNzr5sGlftG65H8pineIObGYHyiIzZYyrSFHlhNEokWoDscMHET
NHlIZhOg5Qj3woxNtTVXu7ByFlRH9F+MvOAlWNOzjYf72CS4e4wJRXu7QDiLKM1jBEJdV09bDdDu
QiSyl8SJtRVh8Vl2CYzQKMBTSK+eJZ6dN+leJgGpfU6P3p3gPGk/2NRUrNWf9WJKIt/nK8Sb9Lbt
8R7RNVXaAtnDSKgpK8fZE9EXXvUqFNvUtUkiGNOVpF0ccu6pr8FKNXkIx5JHaUJEyvYIqMMaLddj
vgKtri8a7JZlSWwLVWVLaNIy67UnBzT+QvZXyhrA9gHKyEIQ+yPOyk4smM/KR2I7iRHHU0Y5Tn6y
zXKeFYHrNWrajgF68yR8MRPqQHOJXpQRB3uAeF9Ytm9yMV931fKAvaa+Nms/iKiWarStG4kyctfM
dJwZL5Dr9gAOKXwOJRCASPJdgGJJLnF0wFNLTVIlfAQZUcxuSmO57BEd0/vla+GKm4bDwHRv1ni+
YzuMnVcP7o+U5g6lTPO1tpZdIirG89iZNM3Yd3FGOxmApp4AP1UNYzcIYuYdrTJKPFfDzIWM9U0f
C4v1mNwr5F/vWdxfhQ44tnlZAyuN9N7U8Q7CeNtqGu75mHzOmn+sS7yQXymyVwQzx35JnoxefOnh
ncP3Nx5ChLhNahyjDEgMWKdoW/TETbp9sgEUUZxKHm9hX8ZooX3rXd0rRiyoLK/1Pganh78fWT0Y
wYkOTBvM81FOCBjNr9kU+6iLRwTLeQvSmQovp4NFLcG6lxIKMojy0FcGpUyIk7UsZ0gTjRtd6Qjo
10WOLCrD3ZNodw7wEXvKeVhaax9A/AJyYCgGFfl1Rgl+Z9mR39c2xxNjQBIreOyooVCY3Gfosddu
La7VwPKGmQ+rtxOGXlhkw/W4AllExxixtXI+Ks4JcyE1ohUkstgF2VhUU8CU+vQtiJLoOuIw0ufg
M+oT5wA3p73KzJQQlHw3sIwcQIACQDVDhSg92VluWJ+JM2T6g5bZbwfBTG2CMTpgCdGmcr7qkoHy
PqFrO07MdxpIEH4yMcykOe6ngZlepdp41FKLETTqdHgY98Dgoagq0FyvDRagzaC7IFPc4W6gFbia
VNRhwoHspEPxEDFcPEl6wIixv81FAVPd1LwesPwBEWfvRUzxN83kuOe4Hl4DDEaQ+/GTuYujyM/F
PIzzAjVk2pxgyO6yesRjU5fS1wTxSyBr9nk213xz4wNdO0a7AgPcBBFmi6vxwQX9h/R+hvtVt6fB
jY8To5gocx/tJIS/LtR7NKbpcSJhltPlev4rrqWQGQBL0ogChl8u7DkW9ZThNgp+IaezifdpHzkw
0uMpu9Jj4xFOlrNjVLZae13WNptNrnIXAts18QSFCR9K0x1JT+vv0mEuN6aIol3oshu19zP+vWtz
tqnba2mcKwQiZT8NR6rrLTYZMrzWFbgdvjOdgcSO/BfI7r4xONYzFREUl9LUd9jHyv6BBL32MIIC
0nBgHaHXgVk03bM5HfgI7JMWCeXhCE33MVCRkOwscL6lc4B5QZ9dF2zscmH6Qzt/o4vbeGkT+4tO
YWdULeP1KXgPctybmij8oNHe6c+uK+kDGyGYZ6UNR9Z3kZUeLdFQpGQO7ABp8ygc7RHIo0wH6ZFr
eNkKw/kcxSd5wmRu6tG9HFqSK/QHoafqGBMuNCp3b1YsP7XOVhAoZ4AGywcFnO/nuGEy4Ao8P5Xd
7xZasKvnkL3H3FtnMpj9nPn22lpK2l67KpIQuTxnGKEUYSGz6567MQbeQ1IBuwoGtRptMr/VYfGG
QfNgFhGxVIRqb+h0cIJhbrtJ8gTmWgMYcU7YupvUGEi1idAmE9rl1SCqZ3fl4CjUs/HHVHSZj/ve
PGsRe6w2BjlP14dU+ewlN8APlWlxUzf1qZojfFqJl0WzX2H7yWgKA1Mg9TOYs/Ko4DlvTaQvwKtv
nSKAZZFAapupTzQ1wqrsms/cne6b4HvQDZ8OgUpIL2hwSTfwsUXWU8FKbbz0TfM8wp8A+DneBaPN
FLHznVV6VOLrA6kMraOo5cENspkx82faswtmflD4eqi5ntHEz9hkDmORfWvYAXJqT9Z6pAQh253G
cWj9WfQ3auXGLqkRcr7Bw2KqnUxd0AHkEMBkTrex3otjiZuK0ZvatZ320uY0zO0jXyB34Ew/mlFz
7tmC0zd8LyL1KkUeEdNop3uZMhusGed7c2Deh1Vl7is3fs+17A7DCS7xiNipLIzDw0hFduWQ1RBB
iZnzKvYNVREPAJ6UnTcrgzu61OYYbuCdQBzTFjKIzMpcPWbg95gYMORrfBN4H1tKbwpTkiuzu9By
a+QBfbKbiOlNkY7guZ6N26+AhL8iB068PhiIUBT4aspiPcBZs7Q5GA45XiSXf/RV01m3aRnFJ3OM
b9JUPrBdNXnMD+UQjpNrwTGZwuMEdDWV09emJMglQm7PiUL179RRUBpCg60+ifGxO15T4NwZU01R
2zPrVuKsxeJLZemHvqAKtMrO2HZWQPA6O03yfm0pWJswlGDAJDDKeWEmq9F+mlkPmuCAmo3x5TBw
oI72baQJ5J4FHViTNtNShRbld3IiRhWaXXJtl87N2ERiK6svhr3c1RonkABSFubpdWRP4cP8p1i1
acyRgC5z6E1MW2D9IPwLjfF2tvPD7DxHCjThclxoGR35NNBrN4dWIqNMCLnXmvAFKRw7JAxddDqk
sz5as6QbA+RhmWQM4no1bmKWQMjzzL1BhxtU/vr4YDX6izMnNyrXfwDVZ2XR/II5VmvGN0YdPiqH
YzaN7psshHvhpC92rIkt6oQKq0Z8h2XZua0BTWY+yuzlzupTqqigwD88l28FC9aVyTiTTT/0H6LC
affrm9GFiwW0+10YsWczC9pLDjjO9ayRfM4f0rbOloWHxzW/9Xb4Hk0LZ0Crf3A5hPZI3/qtIxLC
zfV2L83U2Bpqwm8mWbhCRDgcm+xxGShhRaNHU9j3vb70cMACjRB3lFFF9xxV/UikT+87UyVQHkIB
HxokJWXZkwk2lj+ayQazWd0OrO7Xblgcmzl+KtP4E1McYLuh+r4oJDvs8LRDClyfTTuE4SUHPk3G
aGOb1W6onXskigTbTHRbC6l3fsH3ewVDmfsIjGAVEW7TdMm7ZbFHC5bnWSMferbjx6FujS0ZIah3
vWCA96e3dAcNDIoBSWinqRa2Zzg03mAuHRL3ma5q6AGDzbDr4lYES4IkrMJPG857/AevzE0BHNVI
6INx9BK7pwMWk/RGXwgcMyYGP527eV/VyUOlJWgGlgUDZl7h5ee3LuDRJ93xgTrRg5MaWR5l8iQB
722N/kqrCU8g0ssljfRWN9mVVSTmwCO6KxzxWmb9R9/REdMrhSJs3QzDkPeHrn1iB9QR0WlgCFrb
XG4cHQbq9G1o0pKERlXTPV/8uJT3Q9t8y7IKQHlGpJiLbXIz6eO3NDvZEHUA/1XRPs36XWgni99o
+Z2l8vLGIcqRJF94pzEIwKRNv1bSem4vKZUBvOExHQlX159pDJL16rJrtxG7JQle/bbQ9wZMUJi5
nuy1pwuOb3Kv9N7unsART9pBGweWBcSBXkqbkz0esTWEzd3TaD+FBac6B5Iqzmn8pEZfeXZtsCsY
x92Cc4w9HFbr/jUKw08TMAMj3cfANgk3KOVXzMnpxma4iU0ZHqfZ0riIrIyvl+K4jjT9IavMQ8XG
GsQBcU8DpWFsT7xnjolYQEmlHHgKBH0RDcY3nX/zbV4MmruktBVORlxvjUemEi8G1LE1hpedR5+f
BhyhxNbo9Hw5PhsmV3yPsbLiktzkKl0ANxPkPLM/8Jhd8d3A+qKZIPVzRyf5weKDoPOOfGrW/aSB
cdZDhAW9ZfgpZ5N8Ct9pYTP9KduDNRMCKMkF3NUCuwoHPd1CjVXcKnF5qttRqMRvVUtyYT2ie4AZ
sDHD8noyoOSa8Wq42+Q9DfyQVOWjFp+zZBbocPPBC6Vi3Wm/uUOZXtHPZZqs118dqpef0vH/H/n+
m5EvQ9J/PvD9L4Lrs78b93L3n8NehWPDUVIymHGEzlmUW/5m5vjDYoJor3In889b/jRzaMYfuq1M
FPgWA2JlGBKTxZ/jXk06fwhD/d3f/S0x50/VPWE7ZO+QtfPn77+r8A17Hef+Gvc65NoIngOLvWEY
7I7dVTr/m/ZqLgwD1ylDTJMRWjsb7W4GWkJboWRM2ucYpNBuba0KQebsZm+ZjmeQ/icNTX0+mzmb
EJMzzbabo5w2IinfVd+Zx6qR+Fi56vJjEkt+ttuFSWFgaMoD5Q/1hTbTth3b9FTqbXQm5uQ70iAs
lcDJsg1pHtiUwZRv7JZ6sbaeoDr0p18/8j4EtatcfSPwUJ8IHSScK4RcTyTw5TIQ7r9dXY+069xm
kl5X6PMJO9p8Gk1UWBj7PhNDN0/0x0zOPHAFYnFnah1JAVHtQ5mzIQwrRMlRYtIJIHQbzCLZ9paI
zK2EZhY5TcOL1ZddTERDq23b625AGDim+a1VTnLnIs3R861r030c6Eix9bmdBR3BQHfvkBLl21In
ptbIjA8Vp4zPUnyegN+9MpnunEi8j31+WzNM9RI2IJ360iRrvEFUj16sY3ep6EfTw39LTQbYYUA9
J0FMbIiRvRLmRNk7lm/IcMnC7k8sOszz8LtqNvK/7GYw6t0qTWwT8aIP0NtChx5seNXZ9gMhCcXm
g0qM0sCNnps4fHDzydkYJgu1poqboAJVlk7Qd2am3nvSGD4KuCSgzkuAaTBbNlodYuLt8ZZno6c5
YGYCk6BsIssK+LrhR57PePxLfBHwWJieroOvqUWFG2S7pcQqNEgyM0KrpHPdJseac5XFqQ7/ceen
i34DTfxZs0BspSFSVgYwiyF3toyx3LOtDAWjLgQ4nJOCyQAGm38xWvEej9HTohF4YA4vfRhCfXX5
7+jTtaWJozsnd0iO7hRKyQ3dNRgbazYo5vnbPMxBKKTfk6l4h3l/jfTrarKML8Kmch55l6DarvDM
cl6jBU2r+jREreu7qvmuOdqVPbUaERblqYSj4Rhu4ZdpTRor6uE0a68HExwZmAfOhanaNUCa6Lph
m96uQv810a+D6bGeNMPcvsGGQSeRc3kexm8d6aeb0QCnUwjnzRJ2gdjdq5hIujWKciu7n4vF9TNI
eN7i2msSi3sWI8r/Mav2FEFgHviwlqX0tWGfJIRrp87yAh0b7CB3QOTdlwtf9IJ8cYWL85Rm7Lsi
aJdxROOWFu8gHIdyEQYIVF+NYROCcpF6lD3LU4XQCsk+LYRxuQ8SgYeRWjmxjXM04goucrR1vKeV
b1NcJcIabwjiimha9sU5rPnRUCbStOnvA+X4wxxppwiVyNaIHWr5IfwgJHRBgRGHa8LKo+4+QUzq
fsQZoXoKp5Ud5u3Zkgz03YyCAq3AxFxdpY7YmaLXtsFKjYBdtUbcPiJZj7bhTArH7LyZsaEeaZl6
zkwCiDEFB6FH1JHwG2D3iK+WEX7QA2Z2zlaEQAWqdGNKplML1czss8jXE74/aZNW+0mnvxC51Vdc
Ohk8N/pUOb7d/framRoaC0kkpFeM7mrhEOOZrdVAprK6nslwvEF982j2SXZUzi2+IdjO+DNmBweE
kzbN7dige8nZ5YqgiA9qzF5Ra9JMsrNvVZ8cGWjqJ7exqVZt5JeFTnF0wTAU7uy5TIv8oYdsNyLV
U0XivMY1tX0xwhQ1x+XMOEHbwq+s9h0wkR1xBbuYD4EvMtHNThIdbKXWbAXzBRschO3mMOg058yZ
BTeYp+gMB/BHnC60XsX0w42Q1AQGpp4omuu7BfoXXJvh1PV3kbXrI42+YBXIraORZSVICMmcG2Ir
tRvRzfqN9kPT5grF7zmu1E4FawvUrqAj0bmHGTSI2zZ2XuiMJDRvR3Bfdt08zQs7zYVtwHdXPa0a
uE/2Pe4mhO5/b5OsuU3M9EFKTduSZcB5qwqfhsaeHgLtnJd5++62C8NLLI+0i+n5yohqMDLV1VK0
zVtr0KoEkFqcGiWyL3Gn7XRN9cekFg47ZWvcO0ycNqVbtTdBU5Kb0dfWOw3V63TO9c3STIUvptXM
bkyvy4oEGCJ8SFmuH5dSL+6btNvHqa5ubS0kR7ZkkrO6xB6dLopviEm7cWlperk0AjIK9Px6Wn/M
9L5RVgSzL3sGcGHdaecRlUZKMte1WieOtax2Kl6lnREQXwkGB2BVf9MbNrpnxsQVHNztktOi6Vvk
LnHWNXB8dWKV+kVth6FX2yCGARfiQy6DJdgZueTMKeI35qXAYubllTYLPM1pfidqNDJ58aWKu/1v
RdY/rF3+UrpgYXQQwxnQJwV+2FUU93vpojgns9PQb9sA8WxY0R5hjP0KThYDd5t4OJhABzmfUTve
9jy70YD+jt0WWmpZWcpPRLEzq+KLmxIrBLuQZVw1wa5Xy6cjmR6PASAfBL1vOOb26YBAwQLCjkx9
XXe/G93cX49Oz9QxGjxMQxPfYWYXa3ZnAfksr8EOkGyS3MUoVfYwviArOYRhDwnOsc5eGL/r2vwQ
MOTYjLZ0UNHW017GJf84hsTbf/1hWWK1AP9e6UnySpWBoVjyURmGKf9S6Wl0SemrDh8u6tp1eHnM
kbq0JeNdzhwclz2hU+TWSsygaJ2rSbtfyvIpzLM7TcvfF9wn8ChpPOnkFNSN2tI/2Koa0yI40c6D
yuT1Lr1HQ0bGLmL7Nsy7EJmvREZ4i+Dr5Ixl4OX1MG8d4K6azW4zMZtPF62GbhIdT/JbzMgeXvUQ
r4Ix9Yjd/WEu1zG9eGexmfAoNc8pwVhMh+JH/UjgdXjt2iMIW33+hLsQ7+2pvxnD6G5KOUl1/fTR
EzRcVRsLExND5IYzeqTtGhYLW0UMnhR+H/AWi1WTGJqB51TNTq16EFubvvW5Lk59XT+XDrPhoSYL
OjfsFuzBmSh56i6nvg+T4Ws1UEMEGCNmK/bcoEy9JhR30ZBBzmPniWWCmUQfXSuSkDZII0g4S6rX
kvRTndAsPunaG9K7wnYfHChc0Je3iZw+yfL7ZoLp3iaVfJ5GNzihE39I+vgqSvVPQLsllDNzjGiw
jDSWDSxIVpuRwuxgIWX8IrEoJvHK4ct3IYrODSOwSjD7QrB++THSHzvZdBbtIQNbcLnu530qehQ8
RHZ1eQRCPSSlc884otFm0plInp3205Qw7CI7Gm1QLWBarI9rlVl5mNvy4/Jglxf180WsN5IRXVwn
xe1vr+PnRSvM7mYm6MfLX/18uiqniTprEgPM+tZ+PkcnWbrqBqne5Z6/HvpyHxI6BSNmxriXN3p5
QT8vupO1rYUV/nw/l7+1MiRag2s520Rk1Y0e1F86aWmHsrbLmyGcypvL9T9/bbtHUq7q4+W3y/WX
e1x+zZVxhwtLcKblcS5X/bpb5+Y3iAjC06/rsWGysVdSO6ONaU6jrV6VzI0t9EnmAPUE9R0KoMjd
60DDQzb1MKzTIf7e0k/clRLrUmZex7O9F4+h2aImXIqdtaIfwTOv01cLomQhOS1NhyUbfOEyJB5y
cqf6JkZZbxzAIvUNFXNYyQf0GM3eiRUS3mXGlumol3xkfK/SUOxcuG1tSpFTOD4aDPJD9Php0NDT
9/IMboXeDqy4PRXowZScyvuF3MBKgv8ph6Gh4d68p1p+SGqD8A0Ne1pCjBwz8dU5QKQRHUc0bIQE
BGO74t1oJzdfs2R4No0883KtuF/a+krVPbgg0MLN106TCLeM25RaGpFniFk3zpbrqjO+QLyH7Dvd
YTHJ9qRPw2mlyZcBdkUtoQDIRf1du6BCZA9D6BihI4SofXQNO9KEFnYW3EWhIukIbzRD3ngVOTDr
M7QfVv4wu3RYYN9SleokGeALnnwV549AQyuvGoPFd8Zp8tKIIVlDkzNinqNHQX7lVOuykGvEWOSv
2BBSyouFuWnHEkLW33ynDS05gg3Cv+oljmJ5XspT3g9oHAb1YhYF43+94zuBgqsYnzU7vu4Zj8GG
Ml7inILd1pBHpm7GhqwdfI2e5luJxQlBS1YBipLoZUHq4frQP+Ti3qgh3Bk40HbLBFHV1D9EJG8H
2lENAGJSvVcrXfVB0ri76VRBSEdS3HOif7SaQD7G9XOg2vy1TSYIs6uvJi1WyjilbJCqjd0gqy7t
ieiL0HF26CtRSrvaAzbt4pVxA9AmxpIUQAMuxRA2YYokYEN6R3iqAiZ++XW3rKskyY+4iPG60plG
IT5LkrkCutEOAx9lzF8A0fEvc3Ncah39uj44NjRWld5Hh64jx4wheK+jyqUbXD5V7ESJac7C0X6W
q/5Hc7rDmLcY1jN7n4bak63PBaIoC89wR2aDIefvVTshEhlQ/c1Lgqp4IWDaNK+rNiWFfI7NWwvF
xRbanHWkSfFcD/hTW9z8BTq/VAKGFXX8yqlO37VT+DCb0tzBkX1ZAnUbCkExmvZQ2Ou02MkZV+wA
MXsF+HiIUNakkC3nEvEcu7hCRA9uXU9P+GjmXVyOd7os3gbpFEjhiBgsID+q26o2cHUqVHuqQX4H
nM4sbwvaKkfdRiBIne6nWDC9cijMnQKPpWIEas1IH7UlPqMYi/sJ0NkhJMsNquaKEfpgm4RsKSrH
vQiMmXuDK00jo9+RBX4W/fJYZsW3qAftMXUCNnWOEA2dJxg6c+HMOQ3fQoTfAP9jbDlU4RtARad5
4SCtgt7Z1kn1w2j4bMZDxqD/uho1/Kua8w6x6UrBajtMeclAL0PanrrDlQU/1g+MYvKqNjhlq9jD
bDoiJ9dLlx+tqfSjZh7kaA+nKF6F3Y7+gpbr1SLv4Uy7KdjnY3uKCVNEQL3qmdXaNdJKqzy5y7Ly
nZC2/3n75eLlpss9L5cud/95z8vvv+7z88rL7b/unl6e6Ndj/PzzcPxoZqv3kxWDdvnROxLHY9nG
xennxXRe/u6my730xCFh77c/+BfXFvmI7PKvd/jf/e1vz5OHenbs22gjZV6cHBB3J8FX6NR3ivLl
8nu1FDzT5fbxcu3l4q/7/7z9r3f99VD//O6XWy5P99dH+4e///bsl0f/R3/+6zqAgbupcmpIGTow
uvUHqibixbAW/91F2bZkX1yuXYIqW8DMWs6xQUcpx+aEjKglsYJLPfjvU3v5YcZoVS8XL1debpYZ
9lP/L39DIc49f93p8jfV5crLxV8PfLn015t/e8zfnuMfPvHlSnseKN6MSZoSBdLfXu7l0l+v/PnQ
06LB0t1Nszz2Rf7Y09tm+m2/2HNBTqlcJahp8zCxffJItCABh5lrDASndxgfQ5DTr7MBOauLmJuk
I8ZZ6LZt4r6Q9vmN0NlXfWbVatwoSdIbc9uPGvHRTZNfrjpSubAdSuwZulD/li/y2VaUlsyUd2G3
hoauYt0a3DpJJEASE82LKKGJubhLS6j2tAJemRFNuw6rE/vn5clJjL0VMWjRIThnHdIjrSXBbgq6
H5KBy6nXopuI+f7UzewNXLkTNsUFUxi0Bg5Me8I9ZtdEvREYSEtCls1hbUjKoHwjtAA1LhRJkLNs
YWIV7awZkQVBvH6IssubNXJTCWScvTbKGCKHndd1eNiLkMSFvg7+m6jzWI5dR7boFzECBC2m5Z1s
yU8YR47ee3z9W1R3vB7cCqmu3KkigUTm3mtvE//LJuhllXqIhoaGWFDCKobBeitLiwBApz7G4z/L
lYS3hi7jysADmdepmC6xXDKSDmSDMmP20SfRy2Vunr1qE1Kr/1VYA9TQGEvDgx073+kwfmRs35t2
XDTIFl55bdIhBSwYVpiLckVolN/1d9iG5x2J9+SFKuPUw2Rdd575Uwp9SUHtRq74KgmwJBtJ/Viq
/+qi4B77EPrp8GIxIFsZEY5k3GWoeTibdXbHU06X72MBmDhAZZeYuIvrGPVLGg0froqMtew9++Rr
tjBHDEdTYHDwO2TGCLhrWJTmhjb5WglSdkQp7tHwNkAmHTINs7ZZJQnMTX9ChFKCy2jCRuxTDhrS
V8650MI5zwX5esLdU1He8rXW3ssszinM2uyFcD2pLDiF+PZPDRFV7DyNtaWxq4mWRZLUYIpZtVaY
7c3BZQiLp5eci2qf8TLKppSH1qJdnA/mwVRM2KtLDIUjLwrcui3S5NmP622L/RZD7ExR6hL96uYS
watMv8VcA++JK5P2HK0cykk4djyRvvaImuiMi3mXWksAStY8pXH3DDjVIm0yIIOg7clSnECnRP4S
d/WAqh7g8Dy7QJSjD3jRn4gqzoB9773cmy6FMDZ+JWCYt9rdxS0Ka1myz3NoX1WyciiZ+Z+664d9
yVWfBEn+AE+/xYF9k32nBqIoyxC4jzNUwGH+XZbOT9UgKYlaRO6u8zhByFzV7OY4tNDzIYBfsM0R
nLzA2ZhID3EFQ5QX3V5EHsmAHpYqO0WsoQD8qDvp2dXWwwY4zhgKJJ54JibsQGQOYwBEkZx56Bqx
BXpjeU9s+V0fJPJgGu5dFojxrnZmSuAbP9bV2ndTQYxPS05JKReG9p70gXMZ0rHg7mw2CBm52Ci5
iZaJWjqgFlB/hZjHo9ojPYw8WKfrOfNGIsBppjaMiQWzq0Ju0Jp+upmmWTTo6zDBJwrRltFjMjfK
Kt+iLDrH1nvP6WTDgb5Ehm9yaXCk0KT9bkF97LQdd0cTIHPtJBsTEeDokPJCogy4zd7v9q3UaNdw
Jq0Y/PNbO7r5M1X8wjFWqOatHI5zHbDu6OA4M/AeJJMYWTUQSgSVVErla30qsufBj/NT8kALpNxc
ue2Ea5AFlOEeolmB3KIP1RapDkKFxn7NGlhEjv2QB0lwS24qZnJYpBvB0B+pAx6UjDeqqwkByREh
InyDwgT8ZdvA/F5VVXcZx9DaSQAjWYZ6qK/BUc1jkG0p2pkbaXdDVFy2aUsUSE0m5w2b6j4B/X6Y
3Yj+F7ySYxqND3ogB3oIDeKt7N4GNw30wFYtC7G2p7V5EmIQB06ybKDjOXCDZF8ZeCn7In41LDog
Sk3Nynzs4ylBZENtHhgL8wqjIUEPNN+CufNOMSnlKKqxuYUBdnGDoB/nY5rD/t7P4vep4ORYkXuF
pAdDBc0gsOhGdhUpY5fS7mrU7/DtwePmey9EB1yUMtiIgpOQ5VTk29XJZ1ehMQ3hPvd5VN5REA4n
lDH3QYp8DnWvugrpvLfivo+zdpc6cNZdLAfaftPavmIFPsZUkZtR2OZaVnX+5pXfyWJbwwHx1Mng
sUYEj0AAOGcBpmplulFMyEqa3CjwHeFYkUBt3gyiABy86t0JEuiUBdsQHYGd6eYY5PnK6p1Py4Ps
33SdsSbijDmufNZhbu2CqQ33eaWrPSgdaANcA4GBfN6doFOQ+rDxZJ3uQoY1m9Frk3Pu+t84IWbY
NK2z6uNw49ZGe9RYBVaa8KRdbxd7O4fERUxVeAifRVjapwxoZSAVNNllwcfy9VS0NqZ9DCTM38jF
E4rhl1OiNWMDP8iEBasy5Evs0LGcSuMUKvYwucDpIejYq9C0H404P6cJWUJRQZAUxqxypQCB/aXR
9J1NVRNZj0RKOMeC+YLpNNOmz5txG0txZzTmVbfTxXTKcM/B/z3KmuSiPQR4BLNJrKCbPB/nt+HV
aNjH2rwNrjRWbhjDYo8cg09UpMfBzsLzEEuyvexwW4dI3z3ohGukvwLqX/oAtfcudX6iyfM2fQqC
pzWdVzIwCNYkcvQYIQIKPBr4RR6gtpQ7q3LyQ18z1CwBPwHD4Qqr/cK6FK4pV/mRLlx9Z9jDCQPg
hJcvc5F5DfnZzrLhONFQjf3I2eWguIc62ge9g6THTU4opPmHmcWarDjzwEuOBBUUGL/NP2fKv+Yj
v7FwOZyzFqKGgVCIW6aLOJvNxDKc3Vp9u9z6Uw45u7HMaDsYwkYrtayyjn900PCFMfsbDUPO/5Of
YdrBNGSOGqFYme5dPMW0Kscdg95hz/ANXJFu0S81sUWYz/vIOBskfP1EIFGI7AaSwVi8DwxzSJSG
qFMH92AUfAbankX8XW6evAKnq92SMJI1CuxT1yLMz7BATg8E32qYLzi/FQUs+3kH875GTpUZe9J4
IKoM1LydrjdosQ9jV7rH3GGcDE88U8NL2JCQYgGTv4alfPR0uSn6Wq5CKHrnss0ZiTQRfusqu4sX
a5U3kmk7QM8VGj754rhyutE9cjU/9yOac9MYw81oZre9BJUnhuycolvEuBSBsiESkD9JPCkcLhs8
xvWhhTqsR+or0/v2TRIxggFnqGNO/dlJk3EDMsBZAQZ9MwUfWD1Y8j5F50RVqlZo9w9NPd9DDl04
ZrSvIsQYaxq4JQZXuh3R7B0stWDkU/uQwAprgEOicfjwHf4Fha7bfQxdK0xAwiiU3sAg44zATtd1
wi27XxIm4Q55OLPQIH4Vxq0XwT6MbOOLBBbiyQLOOkuThFM5Eb5inOI1KRBEmfmQYebpwXbLGBh6
t2BbTGdjqRBZWVNsis68QuLojx7aYQ8NxDpvQMXj6MLTnA0fpZWOF8NHUAqcYJOe4pxqIlpcGsVi
dCYoDVqQsm7qSLFLEhVACR9JtA+ufQ5tsilkP8DRiuQqKeZ7luP63C86gsLCwjo0yPWneBbr/IPL
r+fdSlhJRkRu1jTpnVYAw7J6+h5T6pwUk/jaJf9r1TJ724osP6nwIy6Hq5WhiBPaP8U6I4NMEugL
kUdZ1rMPXikgmibk/LlzJb5NZZMJBKC6KAlRT+gkMvs3DQhg1R2bTrmHisztX1FqcJhYZVV9tsca
Y2A9vKH1up/MjqbgsoCOXXXnJPIhTRnE2cK7Gqq9FLN7YbQMoG0a93ARibavwfqwRWzkgOUk8bxn
MDGw/MtNHJqkY7vxTKlqYDQY13Ss2TpFhyl5guJF5+Rf3ON6RPEHBUaJrcu/DTxZ/tjY8d0sm8d2
qohDJeTiVCO6l2GwanKd7bLF6Gel5lIg/mIceCk95k3yxXUGBMxdiSGjISrC8l6DKP+cXQ//TnVt
lHYICcj+EYB633v0r62F4kJdNE/v4aRw5FrxT6mHW6vFgerFc4K9oN+7IZazjPSKaf6uJeNuxzPe
Utd8CZz2lXK8kNSNk0f+qfDBj8dM0DaLgxw9Ir1setydFb6Q6YXKP/SuWtm7wTceDEC0uxbJUmO+
MpTAT1cPuHtbcQPwH1NFP+Eo6yySWS8JJRDXDjKXaYYOZGQ3hKmGD/FI0D18zZ3tlXITBgM5zyo/
wY97IBz6DfsTbky84qxr35OyHvuGJl5jLo5qpV4VI4IC/h/BdvQp5xyhKcegorM/LHt89Vwy7/HO
rRrSEW21tQlHYVnWNyae+H0yDHciJJF6rK3q5FccU7yBGJeHtMdxDkuQ/r6DBKsUW/yI+AiKv+8+
jIRL72KZHHsbSOtU5DASZ+QpqdEAT0NKsFWY8aE2xaM3H8zqiE5kqwKY9IGfHaeRoB7THrMtabsP
RSfR0H6a0kCqnu6cJtWnUSFgr9v+i8Pqojg2CIeD90jK0X2SZMwNdHhnJeIEegJ/ks0Yo86OKG1/
WjikOwSw9aoZ+gloKFtPlETnyUt2Tq7ErlcjoYcF2lHhts9dT7M0j7zj5CeEVoq3NpoY2xl4uUcU
Isy4UF8FXXuTZHTfpfMANWjaGDasUQFSbl6yAJiYVgcJaYclE1d5ZMIw8HsTaGd4DoO+3uLwWSKi
Ao+zHGPPwisuTBycTU49jNa32VWk38S1PW874kbRrNM9GF1X7p0OghYDkawlksSJzKfO9sQ+HMr3
ImpRjjsHYzBu7DD+Rh70Cd4FeIJRPFZLD3Mgb953d6aRlDtiTzXqF6qnHpLxqk1UtqasdrSej7Gr
vxdfXFuTuYm0HRslA8kV1JoOaxTCP7NDtUOw+NatPGanOV4OH2glHKJX2tdc2T5a2htpLE1uL8LV
JoFd9JEJ3quz30qcnEvr4DfX1qHyDOJ+LPwGGEzJBhacrDtIk8vO0ushgchoncoqxnEfZjCjZn3B
CXlM5t6At9CdU0loEsd+GkLFcU6ZaYwjY6a4zCRBA6iHukXnZ5X+JXEJnZlaYr5KfCTbPmTYuvQr
Cl+/kyVhQd0114xkWL/l8KzT4h4n8od0qWvqduYc8EsjuLnMKb0q4LCMqE21jnquWDkTad+SSyRj
itBS4NGrU+voMM7fwMT39pnDTKsdx+BgZU92mZ17TQfd8hr1GIq3sHxsEgMpB00c6jbr20PBxdGe
ViJhhyudD19xziFmltEDayYYOqO/pRAAPyon6KdWhkFcvKYQb6f0EX3abTyXX1r2iDqwv1BEixcT
ztPOyL1rU7uAK7MBsVQ8lLch2iQf9QhBq7ne8dtgaR7tl6lK39qAtKRppueph30azx3T/7jd6Jqh
dvPPMUcAhM2g8Y1xhimr7iFnDkbFy3VkBf+Y96CyruSV1K5h8h6wex6nPAs2WtwGHB0RfoaPqD52
voMqAuYa6hfQIU0BEDsO0GKjn0A6WKfsILjGo+ENAiSvme6IMit83o6leE+4AwsXz99gecDU+i0j
Ck6F0jl5jXGYSn2fj91XAs2N/LLjvGi1VeydojJfM3DZoxInyKRX8T7PycEwgzsfMNOmy+QXc3zA
IOUvaQUa1Gh5CWbu5pHh/S7JaqLstrjpsZzb1UvTxmg7vJuIA68/BG9xbZIvHjOYI8LPQ4m2FaRs
cDaqk/LBC/SrDDlkN/R0xtHoT7raYCjf6kKSmOc8jTaKC7sn5cST5QHNEERJPa4FIiTAHfoqwr/Q
M2RGtcz5zl9bzzGBewXMNYPgpqnFFze/WvAloOxS0XkZ7GFZkEq6qOdLQlvJNIiBAZnPpVbi9Pcw
tVTHfx/RvhOnqFdX07egjQIbpPkwm+MhMSk8JsNfV22ESrMjtJImwAH/XH2KIib7YF045JaMiVj1
eJLXhm4rQUTMJnKpDgGeYPqVMI/LZDz63BQo4nIfN8Nfkz2swahlelrsvt61HjSO4ETdMiEk0gkX
+Ak/NkO52t3zX3myFAOaRjhcgdU4M9EzUNcmsFUxbC//y2Uyt/xJ/rkJvGhfOgZxdo1ktBMso5zc
wBSRFnwf4cybwE1Z2MkwJl9qOrjLlN0l13PXtjOzEr84FPB47aQJ4fqCKl0syQPj+DjGdllU0QF9
rzNkchd1dkKxCU2oHmW5rQIYwRnFLlWCuzbiOj4YNP9Qm2CAjgpsG6Jx26Po5+cQatK9C3Zz7i7d
XLmbIMbeN9shqcIEUKqlKQqqxqiRJ8nCGNYNjC1a9sSOSsNutyQd+uzYJDiXYzbtlJeRtgdA+IQS
2KWpNtcrKTBau4y0S8BvSHTo/RggNFZmXL2HcuK2MH2Ma7MDq8jMvBqBGLKFsq7WFsE8FPxLXm3W
udy80FtRmCLbwfzOSfQp84e3OGGbwTex8RuRbOKEwNlhJpuLfuzW9M1nXUvsOIAne/PNHxcTotx0
vAV7Z5L/ycL9+wU+C/Z/f9ff51QUzQmPyD4cW2ff/01UlocwqMkr7avTFCKTIBRtmWD4Ji2K0v7m
RHb79/zf17fL10sVx3u3YlIrvemMhS9HvGuSZ3MYlpkayoDiNP3/R3/P5aZzrCfp7X27orMRQzej
wclfU7fNKTDEfz/6e86pCGCOK8dbxVa8N0Vsc4XDJUgm60ieZ7FRif2vjcXjxF0BFkjDsvJqgAFx
rWBkEfzT9Z91GZUbKF00mzvTXilQint/hCCaBw6Bk2MB2VuxNGZIg2EgXT1F5zdU6DaSxeIGJpw9
hVUfLNFaxvWuH/NP0cgfB0Pzpqkw+UE4C4e62nQpfrYw+uAFfG6jmZScZhlDhPRBvB8nRFZjl85L
6JVXwqqNq024SWPdj72mxxK9SF3emWq4do17sUTxjYKPb46RZKoCnS1nj6IVG2isjAirgxeSsxsY
0zWVBcHmI3pXrjpVTu9KEw0ziLangjPv6hpoIuHC3LAMnY0W+LVq7qswvh1SQNkC/Znuncc+jJ8i
As8mD58ojeltRzdhbzKLZyQBERrELU3Mx1YM94nDuLcdzoAUJDSJrN6GIxiA6LYZJRk4aWXv8WL/
mr2FeT4+CfIHNyqPblIzo4QYNJi6Ofwee4f9pyi22mzeoK7dTkZyEpVxUFPNtF+hLdHkWhj1jlrs
vQWstAvCVpz+HqIhMY+WbT4Ce76LDiRboS4N3C9cs+FlluMPZji5jkr5FBnR12g5V9AbtFGTJdjF
uw8XSCjjtW1lWQcj55waFm9gJThJGeDaTRRo61r7mPpr7J4EM5Kxs2lR4HVGfe3s/E6nmO4d3I4p
/i36132/a1zw5tnkrC0/v4MddDVGebP8p630ubHly2z/5sydD1UR7Ss01zSaLY2+jWO3nCPqFmAH
DNBZlvrxoTW4ZkcLN+yE9ivzq5XETrxJk7ageeXc8GJRhKEjYBEX26iiFRRxOrNTezcX3VkZkzpU
s/dOdysAhnVMmsK4b1Np7qmMmbsX8B5yPY9QgXyw4X18N4hpOrpyMavhFcO8bUOi5WrJPXkhNOJC
QMZj58Epk/owVPTZoDRAIcvYT6bqSNJlQjWYEZa2wsBZbqU3UCAONg9FUZ3+Pv3PcyjsxPbvyTij
j2nW7k9YgxKV7VUEWPuqnjrSq4dfGxfxVsXpqUBatJ9665LU+R5g+qYvAbhfxCGfy/BooGzA6QGQ
AXuvLqr7sqk6UHkU03We/NMNnrnar1+SCi1K2mqYAJl5spv42pj1Y45U2HFb0uAA/sgs+ooi34Pg
QlJIB38biz94GgFHJ7qpBnM1zhRRUTF8V+j40ZmKFcMdzZE+IfpL/TqqSTeDHV89NtAhIVkECBSt
L/vVF+1mdIeS9C4qZLcny0GjIdE6jA++mV6cxUqaWvRftG+bZ5VMlEEl5T9qKu/S2zUCV9+Lua8x
HcQld4YsAhKjPYGDQINBGeZ3AxIQqFb0kjTStxkok90802z537bld3m872pJ3ZwtOl2Ll63nDAYy
iRmZHja9E8mHwWuQzSrnmcZhzwilG9bjMH2iXyp2AUjyUxLdIfdkXoJWdFeVNQSGIt4TG37r5jOQ
BAmRtSHvfBC07xjAmiwOrJoLMYHq03HLbRKYi3u3u4/sxDiOlnF0kB3fSE8fCwSX3I8JRiMGspfe
Y2ymfZfERGBYdPgNap2jmZKQaIujXKDu9J70JqvUsK6t2t0F5vBA/17tQTP8zH7Qn7yEYDeEfewC
DqPRoocQYBpLaI6p2bI5kwlQYFmnsMFUVBLdvNDiHP+nqnwmn322HVMGhHkD3pLj1bvrDbvSxZcT
jbn/EGl731j4sS2STI/J6Hx2qno2fPvAYIiqzQIsPR6p1S6Rg5GmVdlmnqtnM6ZewCj9PTkF5Squ
22uTynv0N6ep4kyouel9wTCinfs3onaxdJ5QhKwp9bkzCrLR0qPrVciuaSqAvYk8/UOew7VxWbDr
wEIlMn7nw3uYBz/uaLxE1kyzn+CGoci/8dkeVW6pbaDzD/JftXjIQvWS14xCFZMRu/gn85T570jP
xsftlMY/ruWdREyonSKRJAhu56Y09n6zsIeLdbB4jkClAMKdLrVNgwRjKgyI0rrEXXksQFg2NT8P
UYBk9JG3IuVEnnwWRnHHSlEm+mok3g3DEkJIlqOP92kjgBOhsU8i9xyo/kyi5iUZclo6DQGETbuB
2xrgm4m+7dD6LHOxGcqiA+o5wy4h+L3uXeSRsYdDOdpVtWNxOp1fW1iQRjBeEzW+lY1Ll2nYLfkB
vqsemMfAPiXeriQadkApYXFvbbxMvSgb16sijDExt6okq9lNHzlANfRXaC6R9ii98gTFr+OiNhSQ
g/CxYa7S0KpQ8tL4HwGZMCxcmeTPxleyojeFc09SwzYOoRThw8gUbevlTkveGOfaJjSwHdmnLii3
dl/vLYJNNNNwHAXFZ+Jmz26tLraMroyGeFlvqE/vdOachzGh/gdGNwADcmGyhh6iCzvXV6vIFsM+
LKGhPRdTv4sd61+eUrv0fUekgq/4RobaBqoB/iBq5Zojd16hgltcWMAOtvjWkbUep1js0lJBsXN3
aWdCwITisCYe5OC7mhmnPTAhANnkJiiAU4f0NMT4XLBO8TY611YPH3XMTytL+EtQf+AaNZ9eKrx1
W4bbXBg/g2Uy8Mu4ojAb4e1OP8t9sPzE3uYkgNEW4y/6wMJdhByEEZbl3Zzpe245+i7gKGH38M73
3Uc8JuynYb+3Zf9GDO9XMRXu1qpnf1t33EtTAxmKsArcwx6Zq7O1zxIY5A6sKcBNmArG6LEIBfua
ifJi9r+qlAHxiK8BieBHXKG8XLz+RUobay5dhKvVJUQWuEttSOjMG9cV3YutBT/DC71f2BvI/vud
6oY78uXpu1nmKWI4NsOsoXbrg71hTx82MtoTRr9DSYx4Qdt0heUpAfqO1jiYpi9sBMQDHCUA/Nkr
vnuZMczo8rduYhjE3b1qJHQaGeGbbLGmUWbdq14TYZhu4sYHkGV49FpNfTCpYiNd8d0JezmRp5sU
2xkmqGclaZLOg3sI6betYiiqG/YTzV33HovmbXmTymYs1r5k/KBsuAaEqQIHuiALCsx3p+XNSrD2
GOaLZ4PcZEQ7LoHaHMimFbYPuK1EUOQGwoaJ9E0zCJgZsKw0CbP/Lg1e6QL2G0PUn2Hh/Gj5lRjh
L3v3P9e5EDRIs2xO7riqL1HOzZ2lw6Of3bsSdeuctgZjUjw4bnhyQ/krnAdnQg/QNERIB/dKe48J
M140McaDKH2up2LaBWl9MGRyn7fznS0L4JMNkgi6OzVTKmYa9L1QsSSgaMODKc1dZ+RPfmXsMyKt
PPh9qwqvute7j8SS8vr5qxkqFKEB9b5Kp7dSpx+zir6ZqdMiUJe2wnX0iT+3W7svw3LgsNetS0Ab
QhwOEhT6CdVLRvFpq7qm8mQIaxwCs4amIWZ7J8bgNnG4WnJAKniemLy79KJ3Q8dKVJA0XzTkko+d
pS9+uFR14iDy5MWwKvucBuR+IyddJTULj1cG1zTK77oYLRnTBxKDCEFY+SZ6Em3amuh4Ms/hIZiw
N50bNybgesqMS2o5NCTvuohdmuONO2FFq54MHHFr3VIDjjAeiPw6uxHBKga5ajss+E+JFKcmbW6d
bnjAmrFvepezg3mauEfCBq+O8kHrDWP+pEe2Z2/If+kjvIxG8kvJ81NFksvEnv7Nhrcdc15DmIj3
kJ+Zk6QMgaaoQp7BypDP/JkKoCxl7HQO5o85cT9it34b8+ZjGFtNVc0LlAbYSSLLO0DLfoCL8ggZ
6AdGabLrmJjTr/qAYcNcoSufp5bj+6D2BlP1HV2fQ+Ty0xExPE7jbeTVrx5BRr3BBCuhfar87pSV
fIcFmWClv4m8DHYeOaRVkzx2TXayp3DrlYyohpC9ta+qx5qmHC0+k6NCsfPGhZEaFJ920e0p8dpt
UkuSpKmecNs9lZzHa8ezt3GQPo9GcTCz+YNbdDjgpJpn8dCQeEBdp77Ukq/j9ThdCM60+IurogsO
RtjtFjW3FyH2g0ZmV3eF32xLo1rbdokgwsZGs8OodDAhDaLcp4PiBMGXyeLXCv+r0QGWNVx4LW0h
WYa4OZLpN+6T5yzl9WpldTfn8Sdzh/s860FUzG/YGrd0GWkdefHzwELHZHu8FTRsltcqjKwLipCf
QrmI+8+keFKqBbx0eQoD2h9XMqSUmOpnmeLarvt53yMIBFOTfUuG0+gEqgPwtZXdqjcriD78MP90
TPNurKi7IlzOoJHRQ3B+c6P98lKazXydQ8J5/UABH+s3nb0MIubw2VZsnhShpQr2Tc2/hkb32ULE
RcfthWk7UBELOXZYPmuAg6seNR7v3K6l01mi2KsZ4Zoh5Qruc2vwHoD/nDoLJIga11UtdwJtAPTV
Czngw9r26+vfXThornaZ0PUX8rVDcJn27Xks+23nmG+1yoy7BtFkbYysdO6DjqLnNlE3JFmJbUOg
LHlyRIAzkkM3S6j8gkWrW1jQjmbIAC/yF/PHeU4gyHOy47jfTciyMJpPRY9zvP5oWsdi/jsaa+Hc
6gmZSTsZ765NZK3nJBd4SwLTmDfT8K/nE6ro+dQmhF81hfmrC+BTnJvgzFZWdf57iIuerkhPFwsV
EWDpDlhbJBlEdJOPCr/07XU2S1ygdVWs7UbeIgGF3Ti28dkdzPhcQfc813mJrxXIjt0YJKuWARfP
34d/HSjcV2DceXuUazuEXCUniyYj/MmuOGayFofAiUlm7RzjHLp8NIDnS82wOlJEksExT0erEKxT
qlbqRMEJzHiga6JZk4/00LE6eWhZ/rpkHbc34y8e/j6VS5DIMAbx1u0TH+mi650w3LBHj0mxmeH8
nRIn5WEIJtR2UETG5TlJ/JP+z4d/X2MnFmTwJeiYGmRNGvNyYZE5Yix66L+HKseusgoWJfjf57Gz
dgnABEBiTWd/UbpEEH/BPE+kmEP6j4GUlXiR+LDLs0e2Z9yAxOvCZlok+39duDA4DBlY2CTAaORL
/4Z6siHja5aeha1tqB4V9BJjioyt14X/cthnt38PVTcFkAscmEfz+FJBqm8mwUuFoAxDtP1oNYwz
+v4IZa08c5NS3DZ+cf77lHryErWZPLbdaJyXGDgr9JNb1YBh0M6cbFWinMtkuugP6+bi6fG+6rrP
mdE8GK7yhHcpuUYVCXAywptAivcONXOM1qL5hn78AvmU2fw/VJwtUkXGR4AB9qIT6uQt724mjKcZ
/FEOqfSWuLO+6JerfN7pRhbvCVgypDfeh4oqufY7/8vyoVyWyqMpZef4+MtdPdSboMKgBRXY3EyR
DDmTeC+mqQUqQU7xXhjQpow6ZxsXLVH3rXfr19a6DlN/OzeFvesr3l8gm3RDCCE+jVpRC/196Dr+
AswAaiWC/PC/LzGXr/PQ96xGCnLuTv0lVBfuvOkjDKCuh61vIlwZD11PpknZomGI+gaO7dJsDTRh
VHHJommVKbF3XPzk8ISwdJn4Ji7isCpAyWIhWYHgc5+HuqFzQueYXpiLUHFLZhCTEqw9u7GtUe7H
zVI/pafGiqOrhAeBS3oJORoPVZR+hSG9trkZNo6P9gNrzHL0SNlj22zLaG28Nec7K4MSEDQDagYv
UaeQ8jIeAw7OSfyIx3ML/XHeu3EK8bgo1iQ/DquJJjGRcBynRJH8aj8+WHFdHFLPv+EtF4eCGyeq
KnQ4Mut2cnKI5qTOPeECXbJqb8qGF8BDjoj/6UyvbES6w0FvFHF7n1UBpaMbXMZQc+t7fXNbSsE1
RSTSZpD01ExW8CrQ4Y1mHHb2ym5V17o9tQuslkPz0QglcYNMUbSG8T+k4auXlqT+zeWbkAyywm5h
25sG2Uzah8ZZ4Z8Mk8bdj/4+zErrmnZI2HIKgBVCyoPHqw31G7WAqOt7g+y9Cq5xXpensXbUA5a0
b9VW6cmgkikrDpsIeqthKh/MkF5ALZpwj3ZTnBy6DcKlMQvRSW0doMU0FXWzE9D+kGC3d7SLb3zk
Bqzj06EZ4ed7tkAohidjb8n4dYqLh3RyPxaTdjwxBLQSWK0oRx8pyY01CAVnR8bNsB8BDa9MBOUq
PJp5+gnJOofWLbAtdovrvnKqm9iYWRjpAhJJzpQwaDjK1Tr+sHLYc4Fj3/Td6B+JX+E+yXPvbHtm
Dob024vs+rWPhT62dbPNUrRLWNe6Z84q8ix9pCb04LpnxQYNruFp9uVHs4AvEC92j7niq21bP+XL
A7q8I2G/Ac3CCQRrJJIX9GYXcuDfsNvUN5Y/GidGzQapC82IpU7Fd7R87qG3BI/KvbfRj58nA1d6
NmbxzoHggSQWkfPcucae0QxLjTV/pho9apUH7r61cVeOFYFxboDTnKtmIaQdJvzDsMF9Wr65qL5a
PYGK2Td5ZP7abfsWwl0FA+dCKKMJcKGLsJ1k2x0MjR7TrZDcjFy4T7ll3wIh8Y8cWk9gtleVsOyv
LrG+ZsZI+Aym+6TU7SXt52udpercc2JHTeses1S+cA4JAaPJcW+rZH7AH/IKdh2oyAzjXNZAjq05
JP9xxIhhCh9SKyXSH6GAvfJN5XhTU5dTotdaTwG89xLY5CqcU4iSFUOfoLMvIkIKoFolnpgnfkuk
vlwneCljtRtIsXwXcXTBHtfeTPEpn1OLxqfRAH+HzZw7JA0apj63LquEHp46f5rfdKtuxipPzqwU
q0n7BWGO8BcmUbf3psuZwWls8l0LAKWRaMRL+X/sncdy3Fq2bf+l2g8VG2YDG43byUykp0s6UR0E
RVHw3uPr3wBPvdA5LNVR3Hu7r5NBiQaZMNusNeeYwvDmUiic7YDvDR0pGfsPqjQzSj+WjdE1YgBS
Y03znBaLhCgMj13dX1BxvXdNXJ8LMs2utHyCkHjC3B5vepXFHik18HOsJscNPGn3UU5Cn8OzRbjF
hb01xEIyfXGy4zxnLgXZSLDKwVpsEqqqnbNoeCRAycPdL7jPh95+k5OdXPU4LM1xStYpluNb1fRs
m1pc6bX/VSuN5HYOEFMmBj0Tk1AZcCboQSqKmdq0+OYzZJ5oDeivF8TZxeZNPYJ+yA1R7dzS3dOl
T56IFPsa12yUx8i+gr1OrXfqaLn1ZDfm0fc4gAPSN2/sNgJPIkfchsFzXNSQj6D3HpHUJQTXxyfc
5lQoHKe/rrg8e/aHYkenA3okfYDrRB5mVZBda9vMsQHCXwsQ33PR0SSvTKJ60chieuiS8WJFQe2x
AQYmiRhsZfna89RRoULPTHfMBLjbEodNLiPhf3ycTdlZyNLK7jwi5sqzzt+CdsI0y5bqxi3scxZi
39QMx8BjNRpnVePlbxXWFRXil29lYK3KGuW9pmjoSIfWfdvw0TEZQMVJv0fSESeDWKhtPXTfQYBF
13U7RiQYNlR3a9aowXSNwtHeQuJHZ9+NR+ihPvJy06EaMNICAVCBFrz14tlmThFX4O6DYyADd1Xq
BUk3UoN4Aeiih6B/tpEsEnA7ZF4psnODP4bytRnt2zJ2PWep3NXoh9ZJzNLYHGJPj2QHIHrQb4d8
p+l5vfl4IY/gRogi3AoU10MBTofBV711Zac/20HORkmBFZHdWxNPx3SmVdg2behN+RXuiOIw6539
vbeLK7+ON9gjsvPH9TUEuTkY9VesAyzqtQN1LjJI+DVgqtzkPEryCVHPYx28SAdEfoanYw0Z9DnL
fW3nN9EuKkxU50FJ7LQvyC7K82TDGsT0nNT/VjUPAZCaPaJjPhQ8nw1w5R+COs7RNKp0gwjXnL6W
o7nF6HfV9DI8G6B1vawDyIhikoRD8GV1h/KzSRPWjaW7qSSNV7TAGgq+fG8lBlStkgZKTTFgMA3n
HvvLfZjrUIEkUaG5E8cMvHg3OqN/zvXCeASObOIPsQZoRORMMo1YrsW8Z2namto8LuPRLC8IoFAX
kgV1FB3aTchzhjdUQt/KsDR38NTDdURE9xoWtL2dowklbj48gOrmipqD/OLG6V3mxHILFN/0iqqo
9lFNZ5R4x4QEv1d6mJ1Xg123IVGUJpEAJpv/CRsu8UkwWAUi1dzN78lFZnSJbfuh48mlho+yNNMn
L5rpQbkdArrRnHcaKwJauKSgQk47asmwm5bLZ8QNHIJuohfIzrazVxHEkle6Rfc5LK9gfrXotHiV
G7d7iw9EAT28JKSLwd1FdYWb2zxaINzWPIHNMSG++lYudFtlN6dQ9F+HJLrrW9XAc6iz89xiNdMo
zuJoAXreN0QXSZqsW9N/buNuxJnGDjOe3Fsx+Qe613BzkRLsLR+MdDLo9V4hkMVcjpYV0Am2FwxJ
js9EXEE0XskBPf4IQJuOYLNrlHFqO1UiNyXzF2g63h5kHv5gofiuazbK2Mnj1g8uxEggVov9NX5U
Ch1UJ/YuZv6IyQbVRRW8+L5BO9CAFT5N8LUovDstJW2ncQETxeUhpK7G6lrsdYqtGwOgB3dNgsAJ
MNTG8glbhhs5HuhZa3cJORFbDRRFo38rSlH+MIzyJfGrZwTf2v1QWQ8hQrF3c4B9b7XtJqOcf2UN
yZvrx/ZTIjDuy2zqrtM4AgnFSVvhH9d3OjWdS6hmFutNEX2307ugSrr3nth1bnrm5KZxL1rDemWo
anUScWlva0pUa377Bw9tfXaJDQaZA6s7HPGKz0UcHpI8vsUttjU7x7k1W/ViU2RaciZMuCNBcivp
C8fpRBgrq6cTSwh5BVJq2GSoAVgdD9atad/GTEovQ0XejBFRoWT1SkPChc+JcWbd625JRxZRbZyk
656Tv+0HrgKrQOtW0vSlj0RYd5Ib7zbNv03bI7xg52yuyWRYB4Y+HwstfJ570GFF3br7ps2+Z1TI
4Uto86YyCVGJqswlZq0YWUR1cCkGX34ROvNN4FqUlJ1iOtWq/JEkjfQKEi03iu4fvSjjNlTtVuDt
2jZTbXgfs245Jp6m9B923DL6qCNFiheUPAlG8ggVS6sdWcBDDDDy5yxAm1NiLSMePRNePg239ZQ7
R50s4S3NSTju03iJsSRtPgZkuxA3CvgxmFZoFD0sxA0ySlZKOUNbWbzP0K83BXSsiAG3b8f+OAsc
OWXV3fg+g08ZMFmEc/zEhqg/1y62qxzTKBQQk6iU9sEoIf6hlqOakyDSoWyA4lUi/TXGGUJDGGNo
7beUzTC/5hHKOwtZlvAd/SCFeWZLpZ5892vSsalgbRseUOpTJuNeaRpy8AQFGRZ1abQDr5NfhRc1
0KrDplMfCvexkZl/oIowEENX6Bc/lNFpWqT9um4UV+1rRv5m5cfuWkrisbFLAAySw0OTSRaeWlE/
FmV4UqJwkMGiGdbUaFGt0vPbYJ1hGEU+z6xkuTs7GZxbv5hvtIkWWoGaJK474tKnXtH9DC+RW7dX
oIse87EHdml0F3pXA94IpDIB4XoE9zTPKtHyW84MeVILKnJq+5XjpPzToD1BO+HQNdL2RnVAA17g
0yuxfbVIi3zcecsZhX1sy2s9IP6FWTs+K50+VGuXS63Ctu7toVksXdEu1vEzlNId1x3xX0dY7z60
Bls7GNQpV/0IX21ogpcJRDmW6/E0heZ4m/MXEkyfCI1C/RAU2mG2ps5zS6N5qeTFh0V0F+W0N5qx
/u6Qt3JqcjZnFAfCinm5NAzUCaou93o+bI0lGt3skrc6iQnOiEIqODEL5zxDdtgg+1vDfYNe0xHv
6hjiRxULcUmAaaOEvnEsTZ2zYuKa4PuFIZFh/i0uc1e9xy13BB6O7J3EJWqURAfZgHa52SmOZMmM
/FzoCNfxOm6R/x6FaRQ7Q9S0eorrUrOmiwWfyTPicR9TnIS8eV8U9NUCp47OeYKIQOrlRRmLxryF
qN/QqceeTFerSa5zU//RVbPt+WYPR3i5PDD1Ilha6Ln6cBQHGYt37ILd1egOdwPKM78p/a2ZTfvY
CWB+ukzDpTM6e4EYeGXXen3XKvTIhV4RPh3MZAsabCAHksbWqJos+mENy03y7ojybrkyrAliP7pA
ALsvhUX0dYISc+7BwSSjtoUVuWtaslTMnDWtT9txwCMBFajEPY7gbTN1drpmZ+fzS9TrMyfKGSJW
Od6fG9oMeE4Rp6N5jk4Fc+qBeLCkKvUdjwfqiqLiSZmb95Si3MYy9dbzk3MfRNa2iJLEqwzrqogl
oKIgw1FCz6xCS4gudR2KAZc6A21BAqBJXkVv4nPBmQVipTPe3HEsUUrOT6aWIjh3qRJ2GooAXA0V
LVBLbmgPovUODch/+de0aHjkfI1w4exWZI2kbuXsSv3Qwl0yB6ckmRAtYTETdDVbC2Z7OyUhe39n
2sDmC8+B9O+Je68OBHBcjwkU04FsaNgFKjxQb8HxgMN81U2VfwP8XqL0jSB+dci8WJitCxX+8P0u
QONL4+bati19U2od3bBEnKkcGF6rdHtlReOx7DvyAHM6YIT6EYhgQllPywQHmkYdBLEjdbEx24b1
V3YzleeO+2GYzkOJDzUDSp5WCPvZAGQsE47jso9j2h4aH0J+1QuvRQGpd4Rk+Y75tRq14uSPXEsT
oO/B0vNXSxb9Fd7s7iopyYCjzYWnTVj9OUKCcx6T6Noc62n/8S+32OUI306+w4YfZhwuJwpapBa5
HRrgsW0OwxwrrhaedJd0nW1LoObyq77n2CQZB6ADN1NpUWF1yecbQLeeMxXdGgCotkDdab+DQ702
I0JvwmCq92DfbkJDPUckXl51hnuNXak82+DUqCnplmfYFruvKr0ywteBh+WuHax79Do34zg9AlyL
rwvwZX4bLxWTpzKbk4c80cJbLR8920iTcxk293Oajnf9Mpsm4SmZPiyFMUg0m/0tSSBek7vWxeqH
k6rRck/xfKhy0AI+LeU9YFw2IiHxgxDx+wQXltbW+FKG6muhuc7Jrp0WBq1jMfq5ZOTEDn71Sj/E
SdlvZ50ILEekm9lUyT4hinPVtZo3TexODN1+qwW1bzxc8dZkgl77tB+3qYnG07Un82RP+lUiRnUy
u3Me6nDAkNKEEYZzPRSI0Iil19IQP2DfsAtNJmRmZf1O/xNkcNE4nt5HDW5Lk66nL7fuUGAercHO
0aks25KqFvv/vgJNUZYYvqNB6XehRoOZq3nl9uUWbz9I0PqSpsMu8RsTQ5uXmXm5syc2U7mDWqjV
ofh16XTONDp15UDk6CjLS1sN+tawyR/pGIrRgYpD5FJ6iyB/Tm1MLpdKLw75cGGP9U/G/rdwFs21
WXdQDohCinv2Y3EUXEVm8SWgWsFxo9rrzZiA687AlwrOKpLGsE1mncRGrBqIuZ3olpBacaU5tEVm
AVeWVo8EwteG6RYSFJEo/jCd2KVXbGws9E09Xd2UdqaX5s6ZvrPYaQl2aScf8VGhU75LBY5Psp/o
JoEWg5hIMxlQGXjl17DSd2bWVifTZgGWSJusYpeFUKFMkFi45chCJBOpMNvyRMn9Gi6A2OkaVtzQ
b0iwV1ju02gRYbNBORXTR9SCPNYDyj17hg46RTECJBvnfN0daqBY5yrqp/PM6o/e1tKAN1AvG5lN
7qnKtkxu1pf4EtVd7gHlpyDeuhYAVNaVxcRmNqRahFyKjkHOWT9OVEKSYkgWbT77aLSkrK3wAjbk
3t81ECbXOtPShh3xY5lo6RqClruN4sdRtc1No9erUgYggvuOxjn0boqjFDzq5JEEmRVaMnznaKc3
9WgiIc/TxpulM+AUzsVuntKnzrfewOPRi8Who3TaK5mkbS2y7Jy3jHZhrZuHDgEyyqEovetE/TTr
7UtqsumhO6Li7Eim7aFRg//iDlLRcKija7ckXawM9BtjiShoMYp/tTN8xk7BN8CnZLSBJnMBTN+E
NCJuLFT9KnLqO0P5ED0z0lhza2qZbPR2PjnLSxJV8UEaCtN380K6qr9XcyKuYVjO1w4NKqMP/F2E
SoqE6pnJYJxnBvJIC89kIT72+PdAihbR2XTN9NTLO7qKYHqXF/oh1h9f0RMN0C8srIpBON3GZsWI
CsqHe0CcnyJjHD0N+uDMRqscVk63j9Lqzs0CPllb/hABydgFJVaAFoBgQ6nhmWwgoZDZNV5hbN7Q
tS0eREkLpUh/ZORRQdatFW6YjNuM9SMPUAVwCw4reiitWEU169SxHg9u0ui3hgMRb/lTfral7Jue
mPcJVqre6inyt1WtsyT1feXJtST856rvHILrTbPasVvf9L7WHLMZNEvSqGAn9fkZREpwzub8OqPc
uJ8bzBj68uIgfd7QeSrWTSjj08eLI9zvQxUIehv+cKRBP+9rzlCg+vHI2zjk07wJLBZ1YYZqICmf
y8gH96hFO6BO1rYcIyISiM4aB4utZxYgga0vyXSjRpcej0+NyW9AWAQkUNHck6c0wn+m283O7opv
sYi/ogqh9kExr4/kSG6lP6zUoDazTeUzoocV5lW1tkdJV1xu0tast9oM4AV2dBzh3awCDdsuyofV
soizLes1BLk5pOlTOVjuRijUmtaAMb1C6SRsPLtjK6nfMfxA0jcxQLbDUG2lRQJm9xY3NfalgkhV
/KKyy54ovqMaKZABZPDKV7WLgkrMCHW0s586YDDAB67LYFeOYFLYW+wN3aHlGNjHJmSRXyacnUK8
pT67M9IDBS0h9pPd2QkRgZb4YGban6FYollG52ttQbCTmobP9EVbImE6YW8rU9WMIYjaIoLiuP+N
6zLqrxrfhBScPllmzXNtDC+Vwh1bWvi7kamwiCUrlRH526SQuScpdQSONATWS4V2fIXmrVzNrn5f
o5GB4uoc20l/4S6SHm9vJxP1HjVEWSGw+er3iHcZB+BKlyckPqWXWm8yiB7TWI2ecyAPmyibngsS
2g/WkIP1tYAz+dJm8eHvi8L56tO7A0UePmiOeKDuhEW6gZ4RoETpKueiwedkFvfx9oyArG9mREZs
V8CeLPpP6YXUNJAoXeeLuah1algTVbCa6oEVJkNclAIMsgh3slVOQ1cLj1GEoQxgFAHi4U75Er0S
jAxf0XfMguHUhrcJeNXOfZ5cDEwBNuJVR2TQMGqXJdP0YrGvXc8WNpZgTsAGOU/urAGGiJ6Qq88r
a7JuAZndYiHZAbv54k75qUmQxoq0faxK5ytI+nXVamqtHBrVpmJf1qG/JQhXa3DvxhFGZxAktOlw
HKOsftW1jmFgHjZDUs2IYPDPR/pdIGqUPMCrRiVQHLrEnhvfMYyhBowgAdGJODM+3aSpzy1Bmlmu
J/XattqdZRmPdcYqMz/NRkQYUGEywy8A96DeVVN5JwmfXhVZedA6lFTwCIjaRcYWzS3MMCrPRoPC
nnXOQ27vIW68jvqIX6elUq2ql67QURUhgje7wfeKGr2aMNKHViMSOi2fDT96qfP4QoozOeiUUwhg
BAXQ0lGNZbpJgVGwLwF0oH0ZUuPHokbR0zcnbcV2GJx1GQdXE8DJfYsk3RwtgLNN4BWNfWXYSbGP
C3Ech+AtTczXJsMclATxWWvja0L47jHEokjJhmdEM3saxk99MN0n8GkVnn+VsJ5ySoctVQXXQ4WP
agQmMtQY/Yyld2pDFYpfxlbFm6bBnzyy7axzX6zGxVnHZvu5aZ0AAIN+rBL1mJGBGQv8IvrcrFnt
kGOI4H07ztUL3fNLXYy7JHExEypEeYEjCQtgIWst8nQX00UDEIkGNhrT6kddFq+TS051xY5g0sWz
Q4UFbZmY2z1UKZ+0bbT8IdqRUA/W7QwbKYPMY7k/nDamgKeD4u9GdFAjbYIobs5mFW6lBFUTWOoW
m1uw1jOY2C3cFD+sAzQtyWNSk3Beh3RP5rQ5T5JdjmsaAonvTR4bV2RXT+skMvYqBn9WBIjrkGhY
nhvgJ4kwGiEmLL+29rivSCIjz6u+yQDCuUVE34UCmedfArud9mTDPeSwndj5oyR0q4kLAUsJO56k
ou4kIBuceqh3mkTvkFF39lpZvDqhpJK2Jn2gdBz6FjGcq1my+XPuVIaoNO2wPmeATNhRsjsjcTwv
Uf4FBqOoNr0PIzEhdreFhNdvMrfJdoqUrT5CdtcrmtYUCViXut5YxM4dllxvbA1iIHpC7Sx/wdLN
xUOTMkuM4XszaePRapj4RYg3EF8tVvol7NJt+aDpDWGG2FZ6xmZiCLYIYb0yy+4NU1V3jYiohdSk
AIY0zbX8tZW3otCGZ52bJ5XUG7Ebvnew5+KBSkVnLkuK977iSajAwJpBwQiMjqWhKQz0s2LE3TU6
YXSislFNmt3JDIyHVHcv0MK4IJQGQafJsy8atdXLKd1wYkYYw2IsDh/9Sl3Xn+ImxERHD5uGgaGD
HLVbnbQNX38H6k4XuiB5z9ZWlF5nxXY8eRgE2umhVo+lvFWl9UK5zveymXMZGKz+Z4IK9Cm5GR0s
yZOGP35egvtiColsW5uZOz7JEfIIhljdukbCXHXjuGKmeEsqrhP1suskTyo2+nkMztjrbRZc1CMe
hcsCP878p4JsD4SV9Z3yjQvOGcTdNjwWOdzQjnxJagIVWVyu5yr43gcUHBWx7qLFk1B177O7qiuI
TFojZk/SBSVYolyLEIV12WffkCLxUIz6XUyIS9GXh2DG4US5zDo2y8vHVzOKHxyd2ktsOdJzFkdj
vNgtWfPWx6JKELJ9fAkIkC9/fuvjK/Xhgvx4YRU2ElfNphEOqL/AQD++ImH3X199/N+nf/7qR37+
38cPo7HIjz9/7dP/kf4DQ2cmV0/OPp6GRbz28yUKjD//8+MbH/+X/PUbP38uierFMbz8mezjy5/f
+vs/++nwn37tv/lnP97en37n5xuPHRn+6/39POIf//npkD9/5+eH/Y8/8sdf+PjB//gznz7/z7/6
8Q0VycZLw+Y79rT30R19b5KEJiMJ3dcZQWldBv+dFJB1bNbPKq2LbbdknbWGbWwm4X3cYh8vsgZO
MC8F/yn7Tk1s3LdZsx/MYji26SuPV4E9E9SKkbjj0e/wHld65VWj+ZSyQz3mTWhuh067QOR4L9Uc
bpuCRVI3UzUa6YevowYZolvnDH4uHL+oLI4/X6K0H9azCjEciGRXotnaN5RnWO0WCG8hn3RuukvN
dKsE9Bbwhz5LLOe6NpJ7bTSnrRxq5post3ddXVu79MtoOdZehmIT9ka6Q7t/1UddReRpcufiRgfB
gcrOWrzqIs/yfZQBChj1L0wB2TaPNSSfTQDA8mOss5diKgiQOqOhgRHzaGE9OlAHYuOKm11bXmTo
dzQp7YwKrd8irbsLtNAE5IY+T3z9eHhmKf/1gMJpouYiNHxLNXAplgp4H+fFComyg5Csjy9NHYqB
xAWtuvZbVPpYhB2BajB0mYZioyfLCJvjRFoR7fwn2sEUOxNkF+BYCHVEkl+iKRNQ6ocMmMv4Epkt
Eqck3vq5rFcR1atS98JKe5oxhqwp1t92HeyttsQd0cc7uDZcPWIaTYSM+GUgjuqyP2f6cAwZddkf
EL6izfFrhbJm2YWcI/Zynq4lENGvhq7rdn3aZhh7Donw9z7RRqs2mq3zcLLLCEuIG7A/yk4DwNVj
siz9HJArG1TAtE109mfMwXmGVBVQGO3TcHxoswLtoGYMayIprvQXvw9eJT5k5PnqzQmImrRKAn7J
GNqUvlQb4h0zlJb9DTdjv7HA5Sb1IM+W3j0F42LypE59UOb4Y8RNxcn5oRAp00aMj76M2Txo4be0
tx71Mf5KyfcrPhY23XQakqGlGA9NlAjqihEX7gwNhmgdtCiGGl2/Ncku0e1oX4r+YuvT82yP30NR
PMdgPeOeyXVZloAIfaqgdBvpvCdZGFFn3j8nWXyOSRgu5uqBurt5BmJwFXT9BtVVvMkMuvsizlEp
oSkGIANkhMJVfGhOaR6Eno1bdZ2T0RNLgiajXL4ZA3CuXrE1Zgd3cvItqq4JPMBIb0oO6kh8Nnus
YCo8U7nXPqDMVVWw9YqNZ1vz002CJGStmSMa7v6OjQVWFaM8iMR4HDQdpUqT30p8kVXovPsUH5My
nVYl/igvGob9HEOHRW4JviWT9zV5DrvSYFQZNC+1s7t6YO3ad3idaMHvcbvh5vRbT6vNVw24HhW3
ix3XN/rQh/fxO0E6z2Si4wbsm3tlgTr1E7Q0mNYSlgC9epRT1HLx3ffChHJVPSLmOSZCfy4M1r+4
Tl7BsZKAQE55LHi8bQSf4B4QpbuYAYmBQYwP+csBkUSV6Tpm2bL0h2zPBluxFip4mlpDeI0Id41E
GQuSyGb1GG6NpqGJlvKGA986Usg5J23x3WS1EVLhldbGYC2CZ+bYCkmVsmNwxvi6kyVXHJsqAbpL
vnJ2KPoIgFtwayctoJnpFJRvGQMQ6XNTeaK5dsxGVO5BNF7bESV5xZrKo45BxPMYUiQfIwomJskL
YMKm+SouWVE7oIrKkXcSkIea4gKBipK8TFySdYrcQuniWi/dc1mTXE/WyeSyQ+GhCHaG1qD5TG4a
e7LX7HGuXZlrQBR6a+0juqNDM9B26b8JZaUHvXeekym8C0NiY6MbCjCrZrFoQUEeSPjRwxy4zngo
OuvgR8Zd7IcmCwd1k+akDYS1tR6b8obV1tHFv81WO3+spvHrCAcXXbd1TBDhQ9YislCPngPNX1st
BWDRNNdtHXuFaN/qkM5Jyw3Cqg+QNCnE0GZUezan8bmpMvvYuuBM6PGmABOpvIIvwrKZGa/z7Of7
DHXgyljc31aqv4scajbr7fmuyNyXeVnu9mzlN8QQnd0QBUcKhFWoc2189y33uQRld2OI8ipBPLIS
ob5zSYvjkqdr7Cd7WKjJYZ7CpzYCmDWWL0riuhrI5WLmyLazTL6ia9QA/UxXjNhZx4IVU9Kpc82X
aJ7nNajbpn8pA4IImcaRIAVvnQFijt3VcxfZCEJ2fUusgQVFe6Xyma7O9ZQgIQbTx6Ro3Tph+9os
9fR6yt5opXxThflD2CX23aV+GSbOEQPkPszt56qfntxGnu1FWV02GAcKo3ybZwJwaswCeBT2epF3
236qIHGk+iq1l+GyIHAhp3IQBxHhFraT4X+YPQQQbPKq/G4kUAGd+SmT5rPtI9TTrYpOfvWsFy0Z
E6ICaeP7J6meuth6MCcrBDrYXSTNWODZ9nfXWmDBGHhdwnFXph6/ghfN9nT06PmLK/KMNoQPR5QY
LBP/I4uDMjgiBzknDQ8T0+ZdVLunfdOX+V2o2GO1IxXjfqZ7k6ckmczxDQ7cADODczT74LpVyS7o
ok1b0tWvXbCo9nSTCSLZ+4pwaGP4kYQhPi9uuTH3ISgsQUWUyarMB4Ak83SRWV0C2RrA49iWGHV4
rNAJY61Od3Xjg2XtoDpirocZOTgrK3Dei5BACAOryhTV066p3pqIzRGT5XWhnBQPcLgNs/ERAz64
1RRER+z/6EZL7mlP7qs6Olm9+gFVVu07vT/Ufrid6AfRL/qoRpvZ/8+Zfc/bqJ0epvL9v/7xVnR5
W0+Xd7TUOVmxH986fP+vf+i2/FOu1+a1ff3XN69fM37v6hUZaP/e/Nuv/JE265j/dJAvmJCbpGs6
/Kk/smYd45+2ayCJdYVE8muZRIP9K2vW+SckYelCnnUckyhah2/9v6hZ8U9H6FK4rkR1ymrCFsY/
PmXL/l3WrC7+EkAGNITSFYfnrRhY2GlP/DWvrQnnKtUyKDKmmndtcUdHGX7GfVwuPP3OYx0mknIv
ibT+0zn6RVCcvvzhnxm3fxzYBKClANo6tvPxxt5eL1EeNJzy/5Mnzlgh0hebzvri4kwW6F0lDdKE
0EoRwZ3Ap1tCF20VNg56cBrFKd2RlNLERrbBLnGPv3lHvzoVprAAggqW12I563+OrssFQJG6IfWF
q8MyF5gjsPw5NI+5zyA7aBsjk+tmDI/Z7d8f2fjlkbF8A6WEkqAbny4Cu5GGajvnwih05NzUCZw9
4jHPmGB5DurR134o7LWQL8GI9F5uWEeS2vdd2Z5KI/hC6Rebw7QWIIZGCEDu5u/fH3nI/3apLNcR
ppDKNm316e1pJnCXMOjEBrbearxHar7JIuNKVAQtTvm50yJvdus/Rpv/mIL8yztTCq6HLbnJhVze
1Z9uEPodQMx8jpqoEUxd6LV9T3f0NgVmWCNtA8zQyJ3rj6e//7S/O7C9XK0/Hdh2NTfqmcI3ZT/v
ZoMh2U7bm9T5YkOMTyNC6cvxGh3PA+GT3t8f+98eCrITOcm6rRsMCrbxKQ4QlDbk1xCpYgTIwCD8
q8US4NOFotW3/d8d6tPdbjMTqbjlUDX02CKIPCOZNn6tbWN9+M2lZIz76/3Dp+KZQf6hlL2MOH89
oT0InBFjh9iMYL+THnV9lm3Y1J///hPp+t8fR326cKrvgNBJVNoz+t8Smw89gn00gwaJ0Kjh+Qfi
us6Det0hArAs9/7vj/9vj8nyMQ3TsqjbSdv+yHr8030jLascSRTjMdF3hFysbTAGxUSBzkYFQpOJ
QZS0SWv/90fVl0TNvwyknw776eyGPVQkKMgMHscUoavmzBu6oIKqAKy5VlgroyxWlm6ty8hZd797
WJbb5N+ObgqTFZ6gUSw/nXM7NrVBmlxb3/kShHjUDXPfTuP1YGheQBpsaQNty19V9jV+p4ZPvsdM
AGtzcHh8LSfda3p3Asz0m3Pyy0tBpcdFgmxIQMd/veMwyosyarkTmuZbX6NuI/rX0aw9TCr09POx
Ym9BR3mlkX89z8netSjOgsSZ0wJoYXbbK9TgO430t8x8/J+8N2ZwkwncNuXncc0NpwARADPucqXM
l6x4xu6xsctpZ3SSHSmRmOXOp1GhqX7VWS3QzIauG0AwTlmkERZNw2H+XhvGbwYf41d3ElsrlzdF
0r37eUrutHR0FJEMmwmy6+ij9HSmXT8/BVhfC9WdChhF0gQwMAWXgq0LzDfMhTnmdDcmWSyT+8nI
z5ajHo0TMtmbeUb19t+di7jbCfzUdWmChHc+328KNf+QzzRza3yoTkO8m+q3LTWlmr7acpacxLgy
rd/dUNYvbnOLxdjiNfxYgH26oWQ8BRQaxCao3UMzMh1k/n0xdB6esHVd5GfD7b2gwSsGelWv5ut+
4G24/lP8u3v7V7e27dA8E9KGDOYu7/RPo4w9SB+NINwhIvr2Yw8FXgUXsiZPkdLfougVpabGcX9z
0y4PzOfH3HZNZiaLqclh0fmXo2aCaCl3bhc4jItFf2WW/gP0iFXGzOijLNXgBJHPuw2b9uY3h/7V
XekIh0WAKRxXdz594D7tNT2G3bix5vBL342nZnqY49BTE6OL45LdO67geYL3pAjJoDL5v3kufjnC
Orqj0Hsay2r501RZwSmFZgpYTuX9yVGE42TTTjOii2XPB2BNxnhahDXL0ZObydW+/OYM/OrmcwyG
M6E7LJT1T2cgjcK0zBTHhzS/bw/Tk1Gn+7ZwwagSzpON164ab/x82EBsWPcFWUcaGIy8/t2V+NVN
4EiXzYerM3Z9vvWssOr1OI8FLpZgR7rjUTKkOrOGpD28aIV/btKUakl2hsD1u3Ng/uIGZPDReeZN
IsKcTyN66YhBdiWznFYQVkhF0g/WpkWB1OpOSTmR8FsfpNN5huMvXUrDLg9UO39zJ/zq2XNc0yIl
i3HO/HwrqqysRU669iYm4Xf4v5yd2W7cSLCmn4gA9+W2irVplyzZlm4I27K57zuffr7UGcyxWJwi
2o1Gw4CBzspkZmRkxL9g+YOM5FXoJ1g9jAdgI9e2CllicC9/f5H0zc8eT0FV1jjukAOMz2dPzgyM
hiXBX8mAf5KTqrK0q9LkKN4ivRSuJIaK+P+djcdR51mo8BoxZts9iDBUTySNJNSnQgrBRk+PVnOd
Y0ViSPYzaE5bNg6ZcuyzAoaGc6P6zrMU5w9Q+y7PfDGjg21uAUw3CHrz12mGJo2RO8qEybW5tUBm
helDXai3du0/pUV9j5rXHU1lWCg3oxedVkZf2nM2G17lwuG/svl54ZUEYkuSmxToBpt+UnjQTARm
019Tnj6W6vDL1+MbfFJxw5puZFv6MUbdT6ld+frnzxFb4eijgS1rFMRNW/zKvwJ+ZEPrmgwdtfvS
jUz05x0UwkAgxHRMajVxLVJNeRwOmfx/Cz7//yeYmOBsJ3waehZ4sLof6xHOmdtA+xApbZQHiB5j
4OA9QPa7VSfjqstA/irhVTX8LJr2uUGnoQi12ypyvtBxWdsQCyeQpVBlUmzFkonHnxcjtlX01lBb
/J8H0hBd1U58pPN3m/GZPMX+Uqfmren4VxauI0Cq8TqKj7UOywIStWeg9DZFj5nCb+t42/eryfhC
iNRti2KKpfEzTXP2+yIp6qbU4vfVZb8fbUyXEM1lI7mxE/wx/Z3ZPYQgob129ZJYHNlmSE2j3MRd
+XllwMr6GAtkbNYqeMJhcBM3Hq4DNRh688qix+FZzfbPUNW/Lp+SpaxR50bgs+gWoD59NmU1CM1Q
T/QRdRBed1giVqhD9UW/97EEAPh7lIzoETc1F3XObe3jKtvd12O/8/XoGMIBro0/RdnfSWrzc+qk
JxwkMcqJeBZc/p1Lt7hBHY7DrFFc40+fF0hyel68rYdzUoV8G6bzwilVLpU3R45f4wnt+MpicGV8
7hHt1a12q6KCePlHLGxf2HGWaqvoMIur9PNvmOoC83mdNKpBO82Q0yOMDsgOok0KeHhM6WmqVxn8
qcvDLs+dM8O0ZR0s/+wgK4mK9KBJ0liGwUENzL38o1ZAoTiIgJvCTmU8UKYE8yJtnBHqa7aaxS3E
UkpqIn10SN7P7m+triFaBgWHFNWYsk3oTtORL6UbZDOOY3+tQqhic22Ed2HGO2McwifJb1dCurr4
MxwyZ83SLMfWZyFdzWF5ODZ6sAMNCB23OFMxdmDeMOwIBNZnGmm2yEi5cX4i/wcGkwhuWBul6K5t
JXprff+g1O0uDEu3CNAOct6heIFZViVEDEb4gOVKyrF0G4tyr0KpmGKpOk/+DIqz6EfKbBfN/1I6
/U0NsJZ2EujU3nw34/FWml7oHQNnD0L0EpNDgC9xrKfXkXaXSOZ2ZSst3AmGopia7FCn4hEy20qI
V4U9MuS8BDJ0fyv0ncz0PolRcOyUctg0UvnDb9trJdNuQa+jFThkb8E4umbC6zXRb5sMXEhY/8sO
Z3fpHHCuy7O7uo9Knoy+T2oWetpG1Sfwoug4TPiej0hAAtmrNg0/cvILlAAGnBjioy+nf1ZWZyF3
otxgEIMdbgFjXgOKIbeMgGKR2y3TI3zjG1srHqzMeTYxE0q+RAJhOEndXQfROYrtL1E93Tixdko6
//tgrMU8kanN7m9DpbDP28EkQs9vI7wDPdWJuX2ssHowow6gnf0eNNZWxVBVhJsSQPnlFVgaUuON
LIrZVIvnQza1bfVQo0cXCuC2tmRXVG1TWv+RctBBQvOL1j79QtkPGrDJutsqefJHEvlXglQVTqG1
WEkhfWF9DwK0mQbj6Dc07Ave6X6FOK306Ct0+HtWH2bD2hEVW36+zBp3oIHBIbUma1a1LW0bqF7F
D6gzYMExWk8DVHUYKa4SSzeWER91MxRyOptRB4KQtwcAtoIy9zi8Xl79pfuFtpAtiwoXbYzZ4cxz
Re3GQcIzJNlCFHNLubvOrORxopU/HgfZBnTdrdxpS0m6QcFTUXQeZuKrf77U1FAdkRbnYg3Jv5yp
vlca/SRtkbfENNk2IKaRB8lBjqTqcLg83/MuEn0PU7Y+nmOOaZ49zR36exCwRkhqsev/gV30JW+6
a6TkrjtsmQL850GScqNAGUHgpGvK+6DRj7k0oqdnXxfSw8oPWtqMpmFYSB9YUEPP0jDHrLLewbXF
6/Ar6IKnSa2RjPUPA6BmM6rvswIN+zE9ZfBpFFq9l8c/3wA8E+kkiaahaVn2LBmLol4eCp/1yEs4
8+yDKbkyfO+L1wevP8BjbcLieHnEhdyCIZEzIe5COjqbcWIGdj5GwIuavP6h0sfc1IiHZ+Z1NWo8
1K4MON+qLW1jS7umKnwTqqu5r5jV5wPIi4DTxyWJMJMz75/ZlIBaL0kwKfJwPibyasO3PgVlxDWV
5BScWfdBR/qSArVufI36xF1ZhPO8QrxJTF0VDC8uodnBm3ytwoWBOgTVuINIdq2+Of1PXTeGPWBs
dXA/Ezol76WKIRBgGqQxNpd/xHmdAP0hOsy0jSwC0bxGl8nWNMk4fLhdiqwQHlO5Hz+G4KzqYkQj
qFsJe+eJAHo/tOUoYzuiwS224l9hF49UpSbVHniQUhkbEreshwO+NxuF8sTlma0Mpc/S5k5Gq7BC
T85VAYLpE5dJ8QBhEz3Sfi2YLX1IR6fqYZFs8ZyZDZVrOhrrKkMpXsu2BSU+WvuuQrIrK7k9KInI
W7kuEK6hFxqhbosGBwJa5h3GCm+XZ710lh2DFab4YdhUfj4vMNWElLzQonkU5jeZU5+qyUYPBjrF
U9G9Wb6/w593rca3cJRInmSqvDzmqHnOAkgNF3mYkgJD+rDfNx0bSfOhU0uI9mOXhbxW1eBojHIE
21dGhCobvZfL0z7PIAglNEdMQjtxVJ7tq5xXutKg9OG2O3PIDxE5YxB/71G+5fqyx9UZL3xxlVub
fI3aKggI4/My6zVImgzFeRdnSzwBgysheg0pvuh+B7Q0JLS/kFHfxw56/aBlUVt4UpE5uTzphW/N
rHmPMGFaafPWi1V3ptbD5nCtUtrJmv8ELhqr4MhVEMuoIbIDc3ylt3Z7ediFkEHAVGzRiSJ5mucL
Wdk2kH5L1CMoh2j0CcvC2FYahHFoIiZkpsvDLc2Sugh3BCtuWvNSQYdq8ohURO+O2A6HPDg/fApN
w40xPM7S65yerVLGazfU+Z2sigwYHA9NI0qJszM9ZQUliijtEXTDEXF4BgO6naL4QLIGhleW4frI
Txn+iGr9D0FS5d0r2w5lB8ec16scC9kmvNV7F2l0F6vTmx5dnLZFuT2IV9rfS4trEIYFdoD32byv
mKm1A1LX611K9Nscf0KJkyPL4QktyX2Ue7ugN4/A+1cyjo+6yezyBawgAzhWHGY5ry2AlcMkzYEK
5+iAgS0WEVn8stwFQf6GhMxNbv3Qws7FcfcQpM6XXgHPgvfF5Z21FDRATIiYRWPiLAmZyjrEPFjt
XT8JDgGed52h3Yb4HKMpu50cCbGztaLK4nrrQBrEiRVn9nPcUOH44LfKvHtSX5/ebAE3L27h/vgu
8PQdkslF0q7chAvJtgpDA7yYrdk2W2sWn3sz0Hoa8b2rYBOK8WGIvXp99HC3jiXY67x042Lr+85N
0pEBhGp9+u8LbZJhkvOxxWCefZ5121m1Gass9Oh1Rxnrzvo0ZsE+a3zXvB56beXsLgUo6orIdKtg
K87i4qRhFVHZLQGqDHYlYgoxdEJLfglSijI0XC5PbqHWzuoarK3J1UfTXyQif+U0phHYcmugpmMO
cAtL61j+VibzBzXcdoSuHZPkOI+9qa7c9Ge71xHn1aC67zgyLNz5ooY5bascxFGlKNsyNDGNBBSq
N3BsBQSoB+68lrCKmPfp1H4Maeu2ytrqPBg/zxQN17DVylF2gUXgHpZCmsyHaydP7lJ6DIVt3ngl
AONy8FIgd2tQGeXsuzI80ZB3uyUa+vM0Qy5DOTB7ygN4eGx7NXot7xwHkl3JZbwtzPTPONQ/Hdt+
sO1DnErfPDl+10sFZQusNpzRuA6T4ZvaeSsX1MfzbL4s4M349pQTLDBLn5ellpAMI46A4VGdd6HB
J7WHEaA0NB9I5lJlbwcVM1TcG4U1Qb7F8SlTIblaeBR/CyAcJV+TLrmx++BRdeRfENGFyXNzG1na
MaSF52F3RzzSuk0d61cYvxwCz7pC7ADZWmutf7O0yI4MGF/UYRTFmUUo9KGwdm4ALdRRv21jUCPp
5GZ1DwUJNmfRr8Wm5fEsUX0T6dT8GdbolTnKciWjDavfllWPMdePPPgiuuWiSZop9UnrhrsseU5C
uKS2s+uBDlSY18IqfjZN+2tiKisZznn9lJ1G7iyT3dDOlFURxv860n441lY7sAix/FzCu3X2apTe
8OuvMQxN0DpufPj0uXZlooKQ9buhbBHj2WXbldBylmaK36HRwOdxDqRxHrilzhibxqN5XoTKjdKr
G0Sbbz2v/kkwhY03IlPRXTtGiC6k/dLVIG0S9E/TlfCtimx2vsHBMMg2ZQLQHPNzrzVt1yuGwHIi
DmLD8inz6AZRx0KGFqAq/kvb+09wJq4av9ilhfRYmNzbFOK9sUO9ij4ND5C2kF3Tcp46Xv2DbD71
/nj7I5q8l8qgjdLZK5mNKl7Psx8tsA/csSzfOfoEOnlRSCFrRx3h2mcPCdXJl0APv1U1Gmc4vkGK
x0ajo0mLZBKgv8gpNoZenwJy+kYCFjDYN1qRvhn8ZZW3P5MWSkICoQSzEvi2ifTgdFyeVNVXPrsI
GLOfTl2CygSHAmjnvDDgawUyogkNQahe8IrtV0vZSUpxazSoaTfxK1owp6LHFAgVozCUnyt9Fbtz
/hMsGfiugA5QnuCB8fkE4D/iGBay1dTnpBcVWbAxxQqkrU5p3/+sExsxlZteuxkyXDVk2obBWoH2
/K4hL6NMQDhVqELPM0QTwXwN/Tp+wKh/QVvLmTLEN/u7uP9my3gA5OSqg6tH5vvlxT+/VhmXw0+C
pojNPrvjMOWodblj4gEqd3VDJzKApWX+RPWZhyQCQ+MqBHVxqoCyKMFq5jlMpUFzo8t0RLOaQP3V
qMONXcqPupc9BGP+ip9tPvX3vaEfRxMBj8uzPY++lsqYpqj4q9QvxCH6K9DpQos4TMYBrn2Lb1+4
a9rpoEQGinZIcQJLuzzced2P+1FMk93NHWPMr3B0C7wRKOLkqr733nBV6nK9hb9ebhP8WTEN3bat
eoqC+FFDm2PTNO+8vX+s/IjF9SYVJjBY7Kz53i6juO3t1Bld5Bw3pmfhbJjcjI3zZNx6QkQ6bk75
tVHET5fHFTvn86kmNzDBSlIiARI2b8qNkiIZmoc2YVsRtOliNqq1S60fIA/2l0c6T0lFGgISxxBP
K8ab5Ybj4JU43fHEwL8kRt4PuInlFD8z/T43Ye1i5NHhhpQHr3z918tjL+wo2XRI9MkR2Vnzwr4P
03Jo0BN1fbhto0bLviGLUf7IQODwZT1eHk1cxGdr6pA8AHLiop5HCclQHUl3uFFgXqFyL6FNGR/T
ur2G234jOodkkrftWr1rKUYQHmkhsIXPH45obg6IShAjIg+upKX8yiT1BxY+IMC+Fh6aagWK3PX3
YEiO5oDnIjz7pgf9NnTkc4+qUt/DYZm2LcTUy8uxtPgOj3k6WxoN13nRIoZj2yIUClyBfgaU2fu+
V49JeWeQrrftWhVsafEBcXC3mtQqSMo/Bw8ky/AYzGjbWXmPWqF4FdwWeLHnjnQEG7WJ5eBUArO5
PMelGEIPmQeIKhDzdBA+Dzuwm2UZgVfX1KOrKWxOUh7AihwilMcF18T+NkTeUccidFNO5YPcxLQP
wpXDvHTEAMyQnZETiZM2m3xKS7D0GpkORhV8MVL/d+W/KTBb0zHaW9pezoJdHJmYZprqr5UFWFh3
io4G0YvGgXZWbsV4LkzrKGLT48zQd/5eG4YDRiRybd35jnZMzOFnnHjfBLTeS5O3vGx+D7KQWXH4
Rtg21NHJh9xuDg+CDbTy684KZwJzQC0JtITiaLxNP3+eHJjThJUW6Ep6KpA+cTz83XGhbkYAIoNV
INmBmq4p0eL7MMTAFP3yL1g4BIBFNN7k9PaAQM5ucLlS69HMWzqrqYzTlP3ex7Tzpz3X+g5LlZWN
sBDVSRSoq4AylQHoz3ZjiSWXrhFhUVYyXwyjwRRluJMi5U2NlLWqmXoe7ehWUTsS4RWiwmysADx1
jzAGe055KLTgRuA6fTW8KlL6NiZgavRyNPQZguoFlCdaqCtJ2dLGg37nENfhGoJV+/xpoyLMUVvk
KVuX+hF3pvsB+YwJ91dvLN24Hu7QgNVoa1z+ngujqiDoqRRSvALPOjtpg22HtlTAHxvS+t5Q3N74
okn+3kFIbVBfvTbeDpOz8npYOt4f1DqaKPx7tokkvwbGiI6JGyAH1irejR9Iz1LX31bpVaOgfflk
JkArM0zA/mG2sAWodBO/Maj+vMZm1nddFdBL0vAOmNrvA2IfGQ5hvi5c3tFEM/8xBaXaDRsHHgfp
/jxh8PRWmySNL4t5nBRPJ68Onru22yl6dYphCX9rJ2kLl+F0ebILF6lKHQmQGRuaS2R2VHularQi
ywnlfXQVaBqOe6hXTfYXZRJmufFG0o2V9V3+sgAusL03WGJn1rrBEg7NoKFDY0pFvENGO5EOWZgh
qQn0sGog7kX6XgvfYy14/IfZ/jXybLaDJmMqaRIZIx6g0fTNpkOHhQ86X4dhlDc57umXB1yIhFR7
2UVwROnwzuPF4OO1Z/a0uI2up4rSXhl5jdtUtY9MbgptJa9eiITU9G1ABIAqgEzOzmmIG0goWwLR
YhjbfACxB6ZzkB68uj1cntfHdpylfZQBbZiBts2HnPeEwiEwMhU2kdvI+MQH47SFYjft9AgpmirE
IaAarzwFKRojwbLBQhJZUq9KA9+UoOqOSlv8GYppYxS5vYvHAsXZ6T83yUhKQQyCduNtxftqFqo7
Q4kzLCH51qqGrDZwgto/eJRL4Abv4YquRObFXS2QRLTlQBFb8yDZRVOYJAJO5CNsGBo4pcjZG7Yw
b0p1M5g0ZpFYmr5OA4+qy99i6QjTbeYy4CmlApT9HK9UOy2tPAhJOS3joww9EDbQo3AthM5D7EWR
VljZ1ksXgsH6AsXUKY84s42GHoiOhiPMU61DjWMEElMcrIw+LI61Q0HBBJEcyJr/fZ4mtHOomgql
3nldwC+DcjQAraAwnG+wPD/GWNwmmuxmqre12+HO4gNfHnLxowqgElUgUz8vYVVlU3mlwfltYlDR
MXRE6ixSSzFm+Kb4uHtGUO1QtTEKe2XopSUGnAXulzo7D53ZV50wZ/L1ycETa4oPZgNO1RDtMR1x
HDSCou9TKSSDVzoaSwGEHgp8OWQFKDbO42NRdxZaOmBRivBKFH5Jd5Cw1tx/aLGyfXg6QD39IC3O
6x7D1EYt7pGD2+dgm0FUZQaeFtRa1NpbifqLS8lAvPihSII4/HxAEqSLomHkgAiogAxvtGj7a/E0
HOVmy+Lz9fzvo7aWly49k1Regf9vXPXzuDhByFMi8UrQIlzpXiUTRVos7LToftQ5NinQUhx8ofum
94J/eHnrLkUF0AHUH0hYz9lnqEjLkS1ToC679MaJ+h32Gkjn5zdB+6RONBbotF4ecfmwAP4QTLMF
WELXxfj7tdyu3Qirs1BCpN59NCmq+6T3T4GlnWDo72ove9PQMfqXwQGDQODmHUBU+rzYU1yrktVV
VA17ONTRPg/Qr8qmQ3xK7WTb4sUS3UI0XXlrndMoxDamWwNwGJ7TWaEYG42uDTIQZIWmbuyO1+g4
WROuJZmLDaXkSXTWW/XWSNVfBt0KhOVPQ5K6onOBYR+2O6N36Prkth+wLOqxmeXxUm0LS69Rz/H2
ervGxF3aF/CSKKyyLeC8zNYpKMsRwxjqjZY1YXQpH4wJWdSpP+BbhlmTq6prRMzFEekaClw1Wknz
N4sPmh0HV3Vw5dbfK5O3y2DTN2QCRvemM3gWrtEWlrIuKuYOH4ZmOxfG571Q42PmBWZN7IR5qVfo
ZqFLb43WcxAqR291EyxOEEEWGdQXKMJ5j8jWtanv9Z5aeGhctU2LgGp20yXlvXEwsnjnm+VKnrc4
P04YY9Eag7/zeX44nToWHkcDSk+3lYcvVtqiecxKTvfYY7qXT9ZS9CShRN9EqN6cQfSpJkdQgdgw
Af7RldKcKuJYZP6oaxUozr2cWsjnrV28S4OKzSka3TSQ5reDhy945LcVX9CAlq76T0EVunIsY0Yj
7/LM2aSV+ihBQ/rvc7Up3/EVaXsQxD4vrOHRdqwxqHTTMdyFZfwoAXkJ+vEgWPJZnLxBLDExwbo8
6uJFAZSNUEKvhSbf7Nqdxsg3YoVhw1ZFy2sX+T+T6YuiwhiEpQ55ka5Hh1itZ6IEOvxDWuWQUOk6
xRPe97M5Z5i6RZnMRVygpGzssdYjFDgUjcFOxiiKD2us/KVv6wAKoVVPa/es31ykia42GPB+gG5x
Q+uK6Ehx57aUtatUehliazMY/5SeUxuSeRWxr8x59gh8Ax60DywTt+hTpEJxAWWc4lyEDDBOJu0p
SpI3xf6dTsl/7yGTKf81tDjOf7V44rRuJBzcB4aBUThuao7qOB4CIm1ixXxtc6ejk0MepPmnWPJ3
EdS7lS0mcpz5e41GBGgv2j7GmWCULSwa/QCLVUWeGEa7MrwUC62t9RYLhgWZbfXSTP6DtMq+XkwL
qIgL+pGQqponlaNeNdDEQIbm1l2ct6ibDF+rVv5WVuUJQMZVBiTYyR0sLkLj28q0RaQ/mzaYerqJ
SGKeI4Nw7ovryQf6MXpfsjF7EOwikfr5eA0oxTf6ufdRsPW092EKtxzP9zGs4SNUK3tg4YogUgvs
1UcNbZ6djDht4Lg5AIU2aAvUdErS7CbzvWOJVjbGdruiXMNgLeTyDEk/XzS7oE6Kn/TXrpMdtSzB
rpBgk28MsXfjtNmmuYuy+riyyOK6mS0y1UgoJKIFJJ8JLSR+6zgosnPBW1BF0SGVoWnqtYQwro9B
WHFQh9I1ETdI2mhlXc9hjORdsglORDSCKNrNrvrQkSBnFQqzxKIE4dIroGebobnqC/n3MNjPzvie
h/4psYMn0FKPDbKnnv3z8gIsrjRFEIGKEhons/PtmJEyUeUCfK0E3xHUcZLbvIvvdEn7c3mgxV0k
mqboaujcjbN7okltRRpMYliuY5gqUZCVOyfZoLzu4t5IicXCCNAEQHh52Hm6QaYhOtNQBlR6Hmey
PFj0qn6n9q2b47k1eDx6v9dIzqX3FUZOl4eaz1AMhfYA0ZJyEQWNWWkQSRYPmqfTcNejWD28Y+eH
PYu0waQnxKEO5NU/DEhHmMydngkU7NmS5r2m1lPMgEP8Zvv3g/nqI8BqHkWOE329PLmzSChmR9eS
afHu5SvOHqKaM+kk/zbmgs33t8p7dNr3tLmKAd5SQW/drH29POD8pv0Yj1aQ4NxTNdFmGzOA36Ub
idW4evkeDk/YpG9k9gu8ZYTBm+BP7a08hxZ2CixC3IFxWge3rYsf9FfMiYyuSVLT71y8Z1A09jYR
VtojhrHadIqnp8uzOzv7TE/w5QREBRTBWcWtxGigKKq4QzsPe1YnPmQ4mERtdTTR+HBQzh5qDDkM
fLHs6zRs7xAV1x/+5TcQfHjCgHQ6K0rhW2mnqh91bhA+9c0N/uXApeWDFXoHA9OcyYn3cmHt5REd
0A2wXzVeeXWLDfp38BWLgL6NQ+zV4FHON7AuUZWqoqjFrTjblMnPpvgalHglr0XapU9L0kb6AHIE
SNJs72Z6pSmoOLVuAprSr9NTpb0oZoxLZL7P6y8ry7qwc0V/TQC0SRDPXqkeqKbBSLXWLStorzgh
+rAu8bSd6kezfEgnjYfAK+CorfAs19+QlkK9uN+p9i+VL9Afe+dVV9fammco7o+1RteDkrdOG2x+
i8c9Cq7Cj80djHcl759Gx9qn/rsdW8hRD5uirdGsEw45X0clXLnpFiIj3/d/x56tP1i9ulBGgnCS
SUdTbg5WV7uJ+qI0xX6oqjcfx73LH2F5RLAb8Kp05Ce1z4fZsyZcib2qdamib4ReiqNpOGT3O6e7
QedYWAKuPDWXRwTGzY0urvRZvMLHyu4cmhWuHvQHPvDUvtBZOHQSilWRw3n+fXmGi7vM/t/xxO/5
K1yNUVTVZtW2QqB5C5hiS0Fh44ALkRW0qt+DuN0P2Y/LYy5dAiBzKLLyBlEo2s9iZIMT6lTlI+Fe
5U2p/UwL7SR78daofkkangzmzsCoDEHn48rA4u6cRwpChYDqUJYETfp5tlnV2VamCsO44t6pcGLF
F7lW3gJtl+QnvIG8rIPiGGzV7rtQZTto8R1Ofis/YmnJmb7gIHCGzpi/faxFMlaBrWsND5WqIFQU
0pDBOOdrrHq8EHRXLp5McxeQyiQYL/GDNumgbDLwM+bRRlIZYzZUt1d2wlIUBUpCIY/fRv9stjYJ
ZVrsjbiZQ+U5SSP4Cu2WjHfrp2uqmotBBN1gtAaEogcox8+fQQkkP+sSD3vZ/Ff4B/zOplTvoxgf
WDfCBM/Aui2Vn4b++fLKfwTos8/PNUkJTqfxqsz2nQOpJBx8Loqg27Y5ZT/Ok5sYR7U/ZeZV+9r+
MnADyA+S/DZ2d3m45+p2np10q8tXgenaK/HsAwRy9nuo/lOiE/nJPJmtQvw8Mz1sgblfZZ2yUfwH
ipYbSXruva9o8Y+4ViTa6xQdu+Zl6t98ad+W3738lrplKz8W7ePXLk83w7A304NcNBstvNPHeiUI
njU6Rcwn1AuNCko05BqfP5eEeCigA79FRvh6gCIkY1WI4Z8S3CSZfAytBxVdvdr5aTrTvmtQmrWv
624be1ROJAy992DULn/IjyfN2cIJsWNQZja58mwDNTm3ROIV3PjYKddAgM2hvBmIYDx2600WpSdZ
vvOVlwon6AgTg0hKrxJsSszJWfmGixkYW5jcg2eBA2zh8+LUgWomZPEsDppjg1+7st9fhdlTHOAG
ktd4jyGAIsWYMQWbFkNTLDn9lZN7lpfQ4KDuyvUE4hKpx1kMpw2NBVw6Ni4Frk0F7SUDo5Hq8RaO
TLuSa53PVwxGh5UGL8ECSsDn+Y5+U/tlMjVuho1mSTXym1P/xtcTjxcFRHTo4qdl0TGDcizLK4v9
cft9+u6zwWf3sUrP3W8sBreVqzZ8fLbQQTK3Q+X2wZfJup2CbWl024rVlvaQE0L5trd3RbLRkkfZ
3k6ofEaU4F8bWCUWbhMqbw5vi2n0Nvupxkh82NGO3soRaMpeDR6K6b5snmPnsZUT9ExbMMJoxeBx
ikC9LedbelvbDPNYbSq2yviopDsfo1/7VW/lTUn2aTSd22sbnxf4JrBB+Qb7Sr7yu/ewUTdGbO06
7xhPmza6yukGpPd1HK8s2NlVw3oRYwUE1yDOzMGRkZKkUpjh491ELzblpSSXdhmQPUffIrGC2+Qb
Imm7lcMpdsDsI3G/chKoBwihz9kOwR6ijSKpr11H8fEFzDYCAmhByS2sxNWFgepbhCT66L8Gxspb
ZGG+KAkwYyElYJK3fd6cWRo7o5PbtaDMKJq/qfHidP5ImKJamNid2ngNhCsCzdlc/xpwtiHlrOIt
i/OKm5NJhDI3ZmNsiZZoy0ZbX9pIIceCTidUnZVPex4DKW3JDlkiqkFkEfIsBjqJn3GPMtcCoRLL
v05zBAwQKsNsApYXuiXqn4TFN0xk3PoM74d2Ww34ia7lM4tr/tfvmGXlFbIdTq7xO7wpcwtqmwIQ
UfTdbpSNTQ09Ih6RfF0JeWfC8x9MbCRzRNDj8pzHvLHW5DILTZQyytem/lI5xyZ+9pItPA3JPtjt
7y7ciAdJ1ISucaixli1R19nH5aFHHj/7Ia9y1s5vcz4IdQYIK9T0SZNn2YXqFJPTJ/wk7mOlOlrW
0Rkxbt/byvfiCIOOzmaMG0DmwklC4kOz7yCc5RjjfMu1G+NgCY+bbfmO143jPWnJ6fKx/HiZzbfq
Xz/vIyn/K9PPK10DaE8lJMLmEA/AdB9jofoQJdvqvhq3Nm+ochfZnMub9EYG9lbrnNjrKT9O2ekm
w8db2+Aj2ci7ADuXfHtU1Gunf1SslfjxAS48+6HEKpg3GvRseXadpVGUeJPCOiqjjj1QhK9StHGS
8OsUp++R3yPcNaQnBzPYyVLcyq52Q6+eEqfNt31ffY/9cpPhRNZ6fyqo8lPxLY7rXdmR6RvSfWz+
Qb3ue2wdE9hg5m0RllucPUPZPtp9jl0EQuQehkJelm5b1dlnGO6AcDlZxiM5wFZS35puQhzwe5X8
qIuXuNQfQlnel3TZqfiGyMM1kvKDWvBGzp5VfmLzNYrdcjSvg/YlyuAKQiwhjTNu9fTQ++DTpZtA
KnetjFm7/ODLf1rtIWQjOx3+kz/qREykvMp5mOTW9BLk8T7RqpOWJNvMBGW0hqQyRTJ3tvoUHgX+
EtLVPHobjucPQ65yZYhfua9/+NflI2olReGO3I7XUXucggMO9L56VMxDprntuOsHfIzd3t8iHF+q
V8I2r33A0PxKjoRba7OZsnc2+M4wYFbuEbzl9GmPym3zlu7Hhti0c7ie/0DdvZGkOwq7EcYJ+OS0
LvUP1TgU0TWKWJ69x5gqeVLuyr3zEKA3brZfxxxH3cPls2KKLXa+CDblUKHeekZh0Eup97VSb9yx
xbPqe5s92Fh8/vTvpdeaU9JS5Dd/eBRbBjbVY2pfK9VJ0XdYmJYVad6d1ZwM82uQf0+cfYnLV+Ft
QVvqQ7EpQhzsDlK2G311i+glbkh3in5ygnvV3KHx55LPTPpeQm1LVb4Gxt6qUdzBqu0LoDnj3ore
+/46a4HYb9OXtHjFhGcbK+W+9O+Q194GMSHQ29Q4jdxrHjhE7MKwM8zbd2huN6Gfr2TiSwslwLP0
DiHInb1gRlnNPVvFFi0zUhBSLUfS36FT72+y+k3iBXn5wywNR9WYXBu5NB5Ns5dInGKnJFkZ1dxg
2HG55615FErusfVHi2j+x+rKgMbCRjBsmhoOzgg6pX/+/q+g6eDwK/UYWrsFJstj8eb0/q5J194z
a6PMIt4AdrbMJ0bBNHCDS9fNNLyNyhpT5kxyTNyZZEZw/OjinRceUoApfpEEdBbalyKJYG4Snwij
A9VaJR6u0+nZ8e87eOyiRamM/q6DNls0/k6veMihFnn5a541/flBlDjJEGFO0RidA76d0e8jMLS1
yyuc4NKr9pUUUBWyfybRd2wwXR6VPlSm0lG2XvO4MvpC7sboqGB8yL8S6z5/W4+k2QwijZpDX25E
7tagiD9O+Ub1/nggqJJgcoW2aF59uTzyQsZE/QeoOUxLOnbzTdX2TtpFEbVLOxTK//5GhdUea9nW
1Mpt/u64RtutLfXSZAWZlkYo8KOzpY7HNiWPimq3rtCfCF6Q/dg4Pl+ZXFUK8VKh3MUR2HhdsxIi
lr6ygKvCxgGILKCAn9c5hKstpylD2/G3wnhPpM1Yv4h1tqJnubm3AR9kUuIKCR0pXqunLryNqWjR
8ucfSn5zFI05GuZAzbpyA8fDwQW9T6pMZS+AV4ZVrk11YZXBkXB5QrKDejhXVinGRrLjyKk+ANdW
JQwTQQYJ5+d7z5L2NTpjZGBb4YVxeUudl1ThHTJJUk8Q0DQQZ1l4EltO3zpW5Wp5tzW7t642MJRI
eI2Dt37TC8lNlDcfeZmVcdXzAPlpXPH3fwXIXK/UVlZsXuBO4vbVe6MjEXBwjLdWYTMJ/x/WPURK
Aoynn6xpui4ETrhvZN1AdbmCzupAcDd6/D0q2rLmqRlhp/SvWPatTVLs0Fk6QNDEvUPRhcHInA6T
xSH29WZDpNC/jlj9URFFYxcaTOZ2OgiliAJcu9HU5t4cjE3m+1iu4/YnP60stnb2OxRaT5S9oJbh
KKHPP7IEfkkZzQKmikZNK9zqGPMY1becbN2uH0XRrQP56ejwD3mHGZLbWytrcR67+AkIr4DKhtjG
enz+3oaX51Zi6wXyJ8NGA78rlFJLtAm6kLxPMoCZhldTssK+Oj/Fn0edtahjU6nisGTi2Ekc60lI
8rr/h7PzWHYbydb1EyEC3kxJ0G5vJJX2BCGVquC9x9PfL9l9bosgzsaproGiFBokCGSuXOY3IWqY
YDzvyyJ7XnnPt8dYkJ4gogstSkY/s/es2HGaBrFXul4YYPJLmVQp265WN0JzIEInvBb4c3hQpFcr
Sy98YsHgEyhewa+zZ0Wk0Q410YoJ2uScTYMBvEGLKnVbNb3PEOe1qg6TiHanswUjBFEd6CcmANLP
n+I2zSLl/c9DzI9VXIRFEBlB5cqy75YQ5bvQOMoBKekUQNCX4I6sbe3bkwyBkRE9WEpU1si2rvdV
2ZVNpikw+Eol38V+6vYmaixacxKycqqebQqEhQoco0nTNrkquW2fPTdJcgwgT2nRygtYqOV5HN4+
n5//oRK6fhzynj6uAjA7nREwj8CHqYvcn0nG6U4JZDWymJTHPtqsRrc30cwS92jHVW5aza5EpTtN
n/rC3LZmRrWKsYepbVXjKQd1Dzs4yDKXPtHnH+1isXYdpXhUjY4s+D6i1Hyqkva2PYLsK7HSi2Ah
YUZLSjzReMj5go4tpNv9TWUie2C3O38CiyQ/W9QZ4Slrf+jTY8uVYTfvA565ZXuO/Hgbo28hujdV
EJyRF9r5anmS7DUFwdtxkMaDM4wTAALqiPkdXbZ1pXZWXJK/f3hk8+agb3pEUdrwQ/gjmfVhmiI4
xqJp+c8beIC2oHkwR6CZdkOMUJqhNSUNV+KSOCaSQGFMEU8GIsQH4ZoYISIJEWVv1ishbaGRfr3y
bItZ3dQy4axKtEUsdhRZIBKhQkJLrG7pZ4zHGocslL+FdbdXQ5g3vz7fMgtvnukJ546JKDcb+LHr
bd6aWiU1VVe4Wo9LlygHIna40+OuHB9lmok6vfQmHg/Yne+M95XVb8Msqws5OKF7J3Ttr1fv4jzL
rUglqksmxLCj8SxNuCaThUfxQ+sdbfowdbEGcL4Nbter6terJvUUheaoFMwQ+MrtQ/0XR0Qx6lOS
x25rrdCJFrLf6+Vmr7gP1UGDGFG4kxpsQJBsxmCPUfp2xE+i0/G2Kw6ZjwNXzGdGhggoz8pbFpfV
dVjgAS5pC1hjE7DQ9e8to2ySOAKF61O71tG76u/lGBfDBBsBbR8gkGEL1UHYxTJd45XFxcv8bPFZ
jdWEY+QhKsMGY9qiADAID8J+xfGYbacSXRKiufjMvqSdkxo+d6qe7Qqtr3ItPC5kyLwHEFLCwBVl
inl71vLDOOyasXCDKd6q2LROX/KpQxAgO/a4O/rNe5DWhMI11NDNXF3QEoUSgG7DxaCref3+ReCD
Fprl7uSXh2r6awocJCGcjamNKy3ehZ1NaSfKaQ3wPvnq9UqBledNGzW5W1njRg2r7VjqyCUx9SoO
NDbP8fRz5fMu7C1R7QgVWqG1os32lllYflkkQw7jaIDTm7qpKR+G7nFAKMgc4QQO9MEYpAf7HMP7
zxdf+LUITwj6rVB64Na7/rVp5SkpoAVIRp5/RK/yIfBgDm0DZ9r0eYhfzF+fr7ewlYVMNvAR4H0I
O87X09XE11I7c2WyX3k03AY/zs+XuHyh2XEBQQdUHnQ6gLr5vK7nSojsrMpdSUe0Ed2aJjIegsx4
sIoci+xvjYassdIjVG1/acYeQ3H7LRxQ18nzn47e/SpjH3cYydRdL8bX0LHeOvvRt3GJMZpN2k77
MXDevb772RppvK3L6AgdudrYup9BsrT3YST521BVX7rgz89/2sK4CtKBoLNYBn27G8HeQIqy1urT
zA0DE139bodVSlHQxudWp28q8qcay0i41PTdE+gPz4DfNr36Y+U5Fo4jrs2inBPDEGCT19sGOa/O
SfH8cqUCaYMmPQae/1aV4dnsu7sqeRr7bmMr7VYa0vvWN3Bd7XbCPKU2sSymzrHUeuWrL74aMCk2
8QG3FFqb148UwdEDM1fk7oi+gvBeTQYy/hEbgp5sALOsGNl3eWKaFmUbEasCulLpqB58OV4L2At3
MoPb/zzLrPTx9EANlCLPXVHkFgOJIwJNdUVSFiT3wqzRJzqH8EZsfxUWtHTCKLhMIonQfdRnn4b0
GQZJEuYXpvGY+ns96/d9V5P3H8XkOtelnf499w2ybdTyuSqyodhPsr/2QcRRnh9DBotCek0Y4hqz
kJ0Plq1P45iB0Gq2qXHHqJUWPgjzwWDERNaApM5k4tOSysipk90Px5VduvQExFQdiwiB6Zgz6f0p
UaahzjO3l58segpCM1eoI49GtpFoo3hxtzcGH/KMf1CPhrTW1186JRCUEIAGUwuoUXyq39o6SgoR
RYsNokLAEFsbN2VrHCNqliYq3M9/6+1StHCAr+g6Zx2/7Flc7SupaGSvzFxPlU+WHRycvN9rtc8t
tvJdb3sXWNfSOdGY6eAVO283T4UcWU2k41Wly5tktB+hFzw41q/Eu6vTbCNr0XPfpf8cMMOqQggI
+g9MlLkSENc1SlmNkoKJHVxHHw5TUN4xREol3NLDs5NV2LV3hyhLd14TPmiScQrbfuWnL/T++Yqg
0nGbobMAM/T6g+axb2UdLpzoFSpum/2KauNEOeRqDCMzuD4wCwppfLWV5KRN8Q7daUmRD609bexk
OuZh+u3zr76QjqHyws5GEIQBEviB6wfKkFSQMK5PXaduzyQZbhnlaJfpl450XensuoyOdL+ZRvnw
+dpLO044BFBx6CY3wCzGoRGSW8WkApPgwukVshTn2RJaAn74/PlKtzU5CYNQUVeobYFLzUvbrK7a
WBqLCAPU6n4MhpfRk+6qPouZoyf2biqmZ1st7X1ZyT9033nSwF1qxiZO4n2bD0dHK161gJwjQ0Fx
V47WS2CVIcqnePbKuXqo6vxrde5AM0Vu0m80OHSf/4DrJEv0kTW8Y8G6I0YpDs3sK+XZOI5lI4Vu
CAD9LZTeWlB0CnLGRM2tHVkrscDQriLv7Xqz9heGckYx2F7o9mnNEHj6IiRve7+oNgN5nYq+26RO
d/KE4pHj0W7J8u7VLIB2eMA60Gx3fdl/xYj+RSu1YjvUh8j/0qPCNYD4nGxvJ2wo24DEKQi4TlCJ
Gd+tqYOrjktaYZwt9C/TSeWSt9/84dtoVd/MIfgePTbI8LYSDHE/+d7rDVLTjeLiOBHT5e3eO5hX
GyWEdVRn1Y+WZllbmVugVciMlXddzdN27RqVRr/5NsL2QCjfIYKlcIbENv8tRk8A8UBPoFzmZM6+
KIO9hegMLTEgxNvMeuJF7YapA3tQ3RWBch9o+uN7Q2Rp++Kply1QElb7xZDHjZOmL4PfgT+APxbR
jAjwIVPMt8IfnyJIomG10fcW8IpWEZT8dDsOf2MXZ6TSXSBlD0FT3Sle9qDhX42T3F1D41Ap0W4u
rEOZnzor3zNnO/ajsh/V46CNK7Ht+jizZ+AuwXu7RBJi6Zx7pg+R3joSe8afKHd8eBHjSyr/sttf
n5+FmdDBvxbiNhZcQrwqaVZdv3DN7vQOm0gOc00b9KwriJz1oB2zGhHi8NUZ70fVfmrwq6ls582U
4g+H8f/HYD9KuAikybYPtXPp2dom14AP9grJZfzy+UPOksn/eUhGfTBHlFvhuTJudHMa4sgN6JzI
UfPNrMu3NJkCKIHjRscCODeTjd4+ooXXUmhn8d6Ti0dPKldaazO09b+fBF0tSl6s2W/mflWuprS1
sghzMW/Ttv1DmlVvk1R9K6P+oYd2rLbWefCds2QXz11fvhqK+qSpyLxob0FHBdure9nLEK8oHiJd
vVeRk1MUuvErb+w65f33cwpFLDTtKPDm2gWmgZpyrOcRrc6HUD8r9s+qOpfWqTX+akkLvAC4+Pvn
a87ErG/XFHHwt7OrFb40tGJNOYs2ZVg8ZrlxcP5M8nwvS90DHQKzOBdqdpcQ0sOkFMrLj8H0OikP
w0jKlwSIiCh7XPsOSvgAQR6r2L+NWIV8MzzTMP38ca2FVwTAkJoJDTw4Xpd///1xaxxac49PWZbD
s6SX+1rBHLV46/Xir1Q27gpHf9Qz/2TRvxtHbSOaqIxXDlpvn9JWe2ibj2T6mvcVaB/rURuVb2O5
bUd1q6AH1ukNmHb1DtzHtqoa4C8t6NzYBfAu58Z3VWuf5RjRAT/daoNDe9Q/2P54VNH408NkM3W8
QcnN7e9Vv60lxsqKtDNa/VzExdkYsRnm7xQLOyX9KtnSbgqUndpHroVkZVUAqG9dBcJBoTFHqOMX
uapey7Z8EfOdqbe+q1P37ONB5o/JWx4BW9L6D6db6dzMmsGX/YA1PaItOB6CNpkX/rYeY8dssh/K
ftpEwb0jbScKvr7daeV9CBghn54jBBa9dzkHxrqm8X6TGaPyLdQ7+FNYCc3HHUmlqLY3qp0rhfJB
iHd5JrLuSbfTrRhMfXQYGR3IKIh8vq9um6OXdZmz0ZUjI78ZWchGa+uRjBl6E+58YQfNwM0vw41e
soHMmg7Wu3So6wIZ6GYbMHZZeQD9Kt9ABIYHoC0I0gNnktv8rJJ7bD87AIBmiltR/pj7A/SLkIE9
CKro3TxlZUy+wwyAlumoMGZNXkyShM8f4/om//dT8AQ0sfj4N0pyVSirkh3iCV+a/U6izEtQQKjk
+lTX/UkpjX2JsNjnS97m3+KX09Aid2DmAoj4OgL1WlQ7eWV3bhSHZ1FejgCXY/8O3dJtIh/t6Avf
hbO01n5f2mp0glBpo/8CMmBW7pEHI4qr8sYHfNo15olTgyCSpmwsz3u0exShtfqEFNBKCLtOEv79
iumosckpJpAgmP1cr/QzC0MSV62MsxFgb53VT039M2jVNRmmm9qdN8tsXlBhqWdvFMTUKMy1Mhl7
d6DEcBQYwG1xwFX83cZRNVd/5b18l8btHdiJJ62v7+NyVZrwOl7/69defK0V9rYAWF3/WqmJq0ob
+97NfvlxfxQLVyqiIor8rrZvamHWm1x/0IKvK5vqOn3/97oo8BHbNRCkxiwlZZvqYVZheuODdI7A
F/dJiTBsci83sJicA6Ssraw2WwO9ZlOMshN1i/zNyqle2mIIH/3/p7Cuf32s2l0QqXV/8Yy+mHUB
z83j/pQTYH0kwOtc2gtniJVfv/jWUd+iEQ7T5iYhj7E0LrSh6l0RPWN8VtQWT7KBBqfZ7PM0vkPC
dRNIw0FOspVNt/CTNQEng4SEv/yN9JdcSHUfG3iSGMAyquaceeEWBLJ2dMx3g5sMXY6VvoZ4iVc9
MtSNUSLEpoBLi8burDKcrBpUhhH0IPeYLE/6A7zcdOR6tZwdkImVcLW4moK+GCktKLZ5jgaYSJO8
gvqmaozN0IO90RkMZ/el/LVw1rxZF18mc3QB+MF8Ya4h2oZqEfg+obFV25OwxSyBQA4WMzs84QeI
LIpX/mFTb3++f0QL5uaNQltB2BGNqRsau5KDQzVKSgVhQBMrxqnOFT7cGoZ2KfKDu6Q4AHRp0ASZ
tYIiSYFCJZudq8f+/uI6xlSutMJzHKG7ZOBEYDTbSpL4ydLKZ1x8s3Q1dTSqgcfN45I3RlNexEDb
RfD32o8Y1bgkT++xZEz5sbGNTVYo7T9/rwu3Kw1Gbnn6mYhczNt+kuNLHd4WvSugStjunpvw3TLb
E7Z9whrG+a+yCghyfEQWZfSqzQrFFLGW3KtiqnGt2wn0iN9oxzLMn6PhvtEPVOMHFeXQkJveilsS
rBLp7GNWWiuCrIu//LfnmF0Dgx2EMVJ3/zIFy7I/tOFroPj7qPk60Flm1P/5i55lsZfwj/aFuPMY
kN3K3EVZhQ6NySk1ouFOyNx16GILp6J4ywj6OZeCbROkh0jHNiXOn70q+RKba5DtpaSSJgCyyvRF
BLJAhOnfipWu6H2jNUgqmyg8ZAbdHRtgfGbu1FxyJxroXiTtQmCvQPhKfPZaf+U9LO1y2os2Yn9A
mlA7un4AUlrwofQKKDEECaxnuI62VL2VlW8hiMiE2Xdmr0WPpUWFUxTFmRgfzsf8duHrZTa1nasp
NDXROwoQxLEPFGOdkuKN8xD300pOdUsM5g6Axw3RT1T4ZJLXP3RSy1qOOm4d1HefxxypoepYRiqA
4h4g8ftQvTES3CbFzkqsk5jwyeZwKDB5CSx741cPYtKPB9/Krr9FtYjHoi1GNo3LC52a68ey0xTb
j9BAgqXFN8s+QS5vozu96zZFgTMrFY38IdDG9HJWMo+lA/fbynO7XzmHcWmGJLeCAyc8nEv/Ly/8
Gagfvmi9V6v1y0LKwQcQMjPUjOgTzbZaANEpDntoWWaoH7X+ThTebU/5hERFE7x647eUvmmbrrmD
Lt3HqOkwuwBVLczwrl+xnvhhX6Udmi8tBkVlTw8JzTxSqsprXpXYWwnhi8vRqte4HQnjN/dGGw1q
P0CnDTnKmgQTV2eWor4YWYLkyJrc4+JqONoa2JeQys+r0tivUrXN+XFpFBykBkIOTKYJZ3QBlBmU
Nezj0skVexW6qvhj/g2tsczVkbG0m3VAvGhMC6nOsfnOdG4jYQvmG96uKNbkJRdPiQAzE6YIksSN
608YgbqTjF6Bomzsfe3dC7Zy8MsJDMpcacetNCT5QdYPQ+2szBQWExCDHBUvOSSL4KJcr9x6TqUr
ACcZbiIrqejHyKtPotswRd699jHUlas3gBDtNY/sheNJWs4Qjg4LeJw5FIf8Bg5kLbVw1xiqG8y4
6uBcyyX63QJ3pp97cCuf34kLe4lvKmaobCiQR6Ji+u0ysssmZMCDi6yh0PHCGE+tol3Q3MeSyRhy
7e5b2EpAm7h5YV/jyTIPyJmvD3WTGVBoJDRmAxCbIr2IzK1SdHfaAS1YevjJyk9cXNSE/yXU8Ll5
Zz/RauN0dDAzcB8swK9qSLMkmUCbSW7FvDySyv2vz9/p0gaC83yR6mRwTCfh+qVWYCcHMpsOyfxT
Z/4U/PKAq0QLgC1o75H8DtLkgJnBf7MsXgag7PG1ugm2nq932uBzYuSOCITIs9Ds9vrkfoi+Sckd
Wqwboaxrmf9YupI2lc707ULxoC6ZjxGdyG6kxiYiKSpg7CpH5cFV+47+KjLs0b3toFPyvenKQxOv
mVstxQmB2cGjmFselbFZEjmqmT1lMp83LyEbkMx2sUFZ8s2R0h2jTyZFg+C6RphkqMla7r50fAQi
iok1GNUb5oXUaINa6YAi0yreKVp25oa9C8MfnQoCP57WMLkL16nAfAjipwBezK81kIhwORicIIWX
uIXvgHLBIQjDP2VCn+YXgCwlHA9Tv2rfK3bsrPYTgtSWuHFAbuuzkGiM6KtgYcuYCJyL4GWJLneM
QwPK3RvDwgeQgSeoHxGkrHZ1+cXfDdKF4hoGEdHx+kDRsxhMqarY2ZqBHoa5DXsMDUjgjeAbEuqw
XaAhRP4OL9CVNsJSzQAa7D9LzzIYNWPAWuC44mYg0wPa/479vW/zjQHNY2rK8yCfTEwk7HzfkuFo
7Z2OJeXKwRbZys3bN4CfaMDThJbK9c8fnbYsdT1ll6k6CH6QRlJ26MK9njRPehgiW+8G6VkIqJuR
eTZL+0ubeyc7X9MhXoqkMPSojwUOhk7l9XMo2A12hZ4jcBZ1L7nV7W3qxmE82s60dTAkD8tm60lr
AJzFcCpw2EKvg67dvEAeNC1OMqdpodXA2L7IWCTD33mdubqDWALHXg6a0xSvhXEROWavna1O81/g
Upi7zXYdLIYYcDraYxHgIgFtrPBHLc03H/HJMNw07PkfDNoZ4yfHVF7rCC/97KvlZztPa3LkMkyk
1sbYOMsF3j/YloG47+Rq7/RPYjrqt/UGNsfaRbKw31gZeTdsbKlQbvk1jlX0NQ2zEF3tIsPLlIty
Aopc7iwTD1jAXb0k7fFk2IXFe/+WSi/StGZ6LDbT/O2LWQ/NcIQ/2fXXmy0Ju3CqIg8lv+iHbf8d
gCqDpbldjy7iPd4spDI3pFlISjLfXnbYo2TKuNOV+Mw2LULPC8917ruqBVeeQ2VwzFZO9NLWUjDn
A8hIJwC45/WPk7JKJiNBk9Ipgp0BgM4c+GmqfuxG+73/Y9ha8PQzaCZRdCR/e1tZfiGegveBxiRq
FrBNs4Nsx/FoJgkHOZb6XVY9+aPzmuc1Br5lgSQJnKCK/wFXt+3N1cUXogj67WQLoI4oy+f1RJVA
JY87Fi+74I8A6kgrRd+HMHuxSudVEEyaONt1k7eRpezZc5q7NHXuFWjB/qTQrja2Y97cBY5ebbX2
NafoWnk5t3c6PThQeBCgRUV3sx9KX++7yqtdk89g61uAadu4Dg6e7b+2AVNX3XjrmuzD8/ByM+23
eMz4tz+LZHpsfOmrCL+MWFaKkttNStpM7ixGRIiKza8AGSfjdEAI163y7y1BoA/6fTu8++mHasXn
KF0F2i4uiDUKQG/RlJw7gPUje9RRhotUUah8B6kN/UoYdxjZS6dusz4VyYc7bbCS2iBxDARM6B0j
jREeW8A6Ovfjyoe5DUuidPjPI812rYJac+j1CDcVtY4JrbnR1ZbaF9pfCTPM6nZpXZ4o/V8BA2zM
PyJkKYRmd2Kmx5UnuT0/qFVB7EVkjKYGKsjXx9ePJ6UAYVW5RgEHMkVdrmi3Eew7u+53edjti7w4
1V64I4juV9a+TcXE2hARqYpJhebN2yabTKlp1AqV0SdDfm67ewy3EQSrQoXcYNzIwX0W/iU5ay7I
t8fWAPDLDYwLgsD9zt6+P8KFQVetch0n2gheXpXTHav4/d2TYE8LCamif1n5tbfbkFUZ13EdMXYA
BDN7001uKrWeVmgRmJuJ0ZxQtyhwPeq1fawdDW/aWHp42QX/46klqHmaU2/tjnBe4rPlBzutWbue
Ftq4tAeESzPEbkihc8yJLkvQRT0fLVmSzzKlmQxur5HhNnf+WRQ+gmst1rXy+HiZ0ljfV17O7YGg
gEFQ+ELlv53Lw+Y3RjV0MJXFtSBssBE7o8Gq5h/iUVJc3TslvmhtAY255EnCuUDK4rXjICro6xsU
iiLIZRGYSM7nghFOXDV9XWrICqASFNXvaA9BSWDAioS1tx0yfyOYgm9RvNOd7+yez1/DbbxmdSIi
lTYAoFtzNblFajGG4h+Y+CbQ2Kx/qEP1aIHPDYFKfL7YDL8mZgisZkIl4uZien0pR39rmCRAfYox
DGu2fnWxGxOof2E7BubnID6/o5ylB7Rbi6jaxoI5YiX3SqKuBUNx3GbvHO9NAVKgKceMc9ZjsI1R
z/MRe82PIJ6eJWxkBY22slDqA+BXD82TQBEI/rVIYayoQ81P2nUJw6zW/XvlpYhc7OZhRP9IaDsA
yJ1lyjbqOjGqVCVySCWoJD7BI8zVTZp8tf2/rAL+T1luEqrF4uQjRFC1G3UTFWuR8TapMngX/3mK
WazoO4n7d6T+qNv7MYkxoPnoxld25lsVneXspbJxMpEMyEuRm0Lb+PwlLMRHAfUEwKExXaLlfR2p
xsxTpk6xED9oqq1o+ejBeBmjpaGxVRu+zdDtPfXLf7Eqwj+GqeD9A5PvetV09KMsbwxYg+EhGbqd
+PgZVPSLnB7+nRLUnMpcmeYvFMW0W2hssaCYY837PXbRSeATiH229Ud59H+GMbSpswMoEp7Qtsl/
jQXKka8xOiKtYq286KUjCBqMVgT3EUa78/KE+8eAj1lw+0LTwmpvHN4RGBeJgKgHx5rpXZG6WAH1
DOJHM9zK9PssirbPX/3iW2Cvg+0lCt/eAD08zlCLkuoCpBFDvKbbZtzCBcriJLkHARITF6QY5Nll
6hYF7cZqrVE+w7FeIhKCOWKQpHMjkRxcb4HISTLTGZBkyBVYCQ6wzGaLT0/2XERP1ggC3Dta/Z95
LG0MvkVWfkVvDnrWY/OBWlmvWeA73yFJAnxZ+1LiwM3CAqm0kKjA1IYgNetbDHqaSDYOwZC0IIdN
H+phsgE35h+krZWyRmS9AKnny5EgEg7plJAnzqIQI3SpL5S8dPuufIqdifGEjDRfUlk/1VH/UwAW
ffVfd7TIEVJuolrNKDeGnRRb92k+klR5dE1APq9slYWEUdQTlNTIggGEmT1aZjeFnA5q6VbadOj7
divOqGh8C20jocugN4eu7zY9egwrSy/EZjEEBROOCrDMZr3eHkpbWtOgTiWdfXTu3qMcf8qCm4Au
7Yiukyg8Bx1yI+6ZDh0NsVkj9Nk44KeseF15mIX3INq0Ik8A7HBDih2cEaQl2GGohMOuT96metgk
CpxqfXwUbEYJ9FFYZvemseaHOkPHX46JmDjgjkKnmgn37D2g514j3E18VpF5RcEeAfFzkm3qwMct
hd7wGG1lcLol4zoB3sFgYWvl4GqGV82MdyZJpjUwvPwp+aabJnAxy35D92gtqCzc60QUYftHSumg
8HH9uUhvaxUfyMJ18HJjxrXR6n4T+CAC7OemlXajjqYNfDo5fOzM6gSa+UxVtDNQ2omYGI26ttYB
Xcgyr55IXHy/ZTxmOHRpOtqCmA7dkt6PlG/t5Jw5HybVT2MwtibgiXfFsR7Nj5rkU8n/m32MzB14
QfBclN3zfVzJUap5Ibd7U/0xFS9S48bdh4qKck0kGbpmK3ay+GoCiltKyVGAZ+qANoaylmgsfSO6
UvC62cdAlWZbSe69NI7kACUTPebWdb5UJL1Rkj3m7VOmOid5CL+JJxk79IbCD4GjsT0IfIjoC0tR
f7U/LkL8LPJBhOQuJtCSnc5Fvkcj7IMpR6FEDbY6CuepjUlbonrMQQ6V7r0WGIzm5t+d6YSbwt8m
K1XaQpynRU51RuilDJl3s1rSbwVl2eJCARWiET5KbSVOZpFe7vRYc4NVG8Cly5eLRYjZshmQZhE1
yW+7skb+SZo0rXBDncBl/bD8eitQWz26FQXsJrtIsBC/74McgdvyxNsEvL8mnrHwwx3iGSGFo3ob
W7t0qno1cnK3EDLf0SFoQchvRtRgHOB3CEBWGMgxFNjGJmmZ3u4EgFhYmHtRxqjmFy4LJ8Vr1m6b
hRPLYwlDNciD2DjMYkjNbBPOts+JzZpTY32h23gue9OVFG5Dh+4eXYqmCNEv/dLp6sXVT0hirgfd
pa8kcDdsSoEgcOaWflXtN4MUV4h7jOFWa5qtZKWH+jBW8THXm13RvhZAbbKx38WOeg6ZtTtrhdLC
2eARGE+yWaBFzVUn1CkfSPaTwtXVblNl6VFkapMHuBeXihILRTOEtu1I+7BqHzOQbgU+XZ9fewvx
gjYnJqPk6WKeIP79t73q5LQ7iyxElgHqsIeIT4CcziDVW3Vcw7gt7cjfl5olGqjrWZ6VsJTTfqt8
/0EAbsqg3QphUCEVUE/f/ulvM2VmggLeA6SQntj1b4shSeGxo+SuaIMJl1NVkfa5lhxXT9vtWxQr
ifgvZqAAba5XCjtdTjvLQE835SO2H2L+h5nxVorWDtDiSvTFxYwLCc45YkCVijhGqiR3M4JIoKrn
cQL3T3de79eaFwtTHn6V6CAx30LJbS5Yl+iFntQZKsE90qrkY/UAfchIzgVwNI9LQwx0meWjrixt
Pv9yq0vPtqU5hMMot33u1nV1MaidcprvFfg4+YeBxlWtJZtccbY+IWNlabENry8sfrWwgkBrA3GU
C8/2txNRFkakdCWSEhzBei+kQlIIn+kAnPnOihxcDh775hBX3aOB3oTANdlhekzRNovyYLdyfS20
8phnCtg2dxgQdVOk0L89jSyBb+plJHAAazRDue2b9F4KD22vHUVFeVGnNEZXyFMOZbbJVsdBolkz
fx00kwVSDToBx+n6AdAxa2yv9ThEw5tD87ocObHcIFH8DoUMKCzDIQRRC6JV365Kai8tDg+Sq1Rs
wzkoxwh03H4cG1memBOMlF1NnUo3cSNzwFa+u7iV5z8U1DqJkwDLM86f/dA4cHoVNKbrCbAAu16q
z4LPVKt3I10ZkUh6Ph0LhWhlbxUqoiFaMcC7Odww3hnnAqKgW0V5OgsjI1cApCqgOHHn7wJesmgc
MMJXKAA+/7U3lZdYSWgqUXeBaJ+36MwETrIWmZlbG9Agm/RZ95sTllIrCfpN44ll0AI0QYUI55N5
YSMPDOuGlGWGgVllkJ1C094mWvDSyc69AMWUmYK//Rrm8TKAvfqWYl36QEJYSTg9zMJHX/tFUNZW
5qaSfkYcvMBHEBOH0ITOSOot0XZXZWlXouSsqP65D9o7MvhdoLZ39bg2Lb+598TDYAptie4jV/2s
HSoF0MhMVMndzH92YIllBGs/+5FjNJO+/B9SrKVv+/t6s2uvSylUfMfjx9evwiBKuJdwm7ilNx7k
mF/NUbXqBu466jzUtWIwFmB5GO+0fGWb3SZZ/Hba36Aj4A+wC2Z3fqnledwMxHEj0jdagSl0xupa
E70oQsa4bVAFGpMjAt4kN53yPHbBXSILGe3IWQnsS4dL6CfRiGXfszOuz3cVVRntKG7OiIq1zsId
i5P9G9su11d+9spScxg92JdRb6suZ2tLOyHK1zKAEr3uaDUfuFUnEW8YtDY/if72zbi+zOx2iGp0
r1SU9atU2rVsrEbYdIz4fevZWxiXrwQWV0q1r7h52lvvj3gc/0hB90+BtLXMYCWtvblAxRM53KH0
12j+zpURA8VzjCnjypLRtBXQpLaNvo+t9WuCa235a92T5T3G1EN0OmlxG7Mbqg3qLGq7iEtCFXah
4a5omlNe+Hssu3clF0ef0+Vm7znOW9aizG72G3UNPnp7UfOrTRkQFNUWULB5qAsh4JieSdogSR+C
aeVV+3qYNiKK2yWUPRn8EZR437g3BoQhlLfPA/ptxqTyBlQKfpJ48AvzHn8dh7lh9YhzjUp7KpTm
NNSWt5mEJxzsUN17ahmCVR7mE8H09fO1b9u84CpV/uP1g3O8Ye+pjFGkvENrt67+FOrol8wetAQi
9XtV6vaR4ArJ7T6BpCQYUjRjgN7vBJUx61rQYEyDOIh0v45d+ZH65ibv//r8GW+xmJdnRMIf+LTY
mKIw/S2RimlQD5mMWJtocXpTuJMdmIbgSSQKnlHStwgj7wVvVzdQb23XQsLS/kBoRqUXD/xVnI/r
9ZMpL+264R0N4Rfh7CSanEK2NJrafQy7Qb0IZQHq9oKDbL9IVbr//A0sXAvMReDUooCNlpKuXT9A
E8RjXBgWD4BUPjPJF132NpqarA1gxPUyu3uv1pm9aHUMfbkR69BjENYPmiDVoPwV9ah9oTJYO5GA
qOFKs720G5S1+3bxU4vWByNQBBaJi9e/VAPxEAQFYlUx471ylye7VtsLOdzGJp2jmRykv3pzQgJw
TVR9IfAz6YIiDZFUCI2Lf/9tk5WNoXdGycploOzlPjgmMWKH5CFZtebcu5BVMF9Hlt+QGbDcwF51
1cDiUDOI66H8JFr2Pp0TKjSOO9c97YwwW0nmbocYHCGkfm0BfUMlU5192cmbRisokQFSy3zb4f8o
5ECtTjunFp8X6KtKa1XMmXVl4pb1aJyEZwEpB/UsoJAhSrjNmnz/Qop59VCz6D/pQZ4YI9vNo4tU
D6gQj++XHkbKxcOVazr+3lkzt12Ktlerzj60FhepMYlXkcv4hGEbJnp60zcFeyQPH0wa9yi3Ign9
j1HW4hOQScrc9EKRbJbbxVmstP6A5EApf2SKcZE8FHQBvTeOFoMJT//a2QGclzVMyWKMh+8i3F+F
9oA2e89mpbemL7HyxAxdaC7j4J6EhFJyaeFWFxDEG5SkrDHYNTLFRKWgeHcyoVRdyiZ4wF2gHw2g
D3XYbXPkAcXg4vMYp4ogNg8+vz/l7LuoehPFuibhZ2P9YKqXy0d1UOkSdBsDEWibIZJnqG5zUkds
YGOZmefXrY94s9itwmYC8Oog/Z2nd2LPCp7yFK1kR0sJG8FJSJXQI2ZGPItOxQjtsTVCDN8qhLV4
mRNoWRsBKHOSdqKcDkGqoBXmCqBQgC6XQDCNAydL4+QxIMpCaaXu/F9eG316lI94uHm9lOppEOR2
nLn2F8wND7rJ2ALoJUaMAkklHlAcbVnr9rjaojiIdTTAJpnr2gwOQohYcPT80txWxmNpxN8bm2Zl
L3s7tfnHWTxur1Q3AL1o2t7QDORCK63Y1PDKrO5pL7u6nu917ZfurFFzbuMrC1k60y4VI6sbPdlS
yobBcKbQtRIZt4LWlRH2C6LkOFYMDaZt761pLC7sDLpsCuMjWi38ujn50ohMu2VSErrAAh9CYHuh
arodnld+OWLJZ3lfo0J/tMP2La6yF4d2SJP1aI0HW+l9zJRdNa3R+RZCvmj8IVJMUwSVmbl9h5rV
wRDEKY9kMcwb5V1cBIdxKr4i6PWSDMJL/P9xdl7LcSNp2r6ViT7HLLzZ2J4DoHyxip6UdIKgKAre
JTyufh9o5t8Rqxisvyd29qCDFBMJpPnMa5JNGuZXVANHBZcHRbz4YXCPvNproLr+SInOvhRrf/Bp
KCfMquc0MaEZnhyCFZI7Ra/hT6vhVRf62LzJmacMd03VoL261KVLA374Zai4zkksnwfs+ft7ve2s
oY27OFpwuMD4m9zMlsO57hcvBzMGTRT7lDjwdgPn1FjGUp/Lo6bR/QBBTuEj0FZKcLD67lKsdR7T
WVTkDIJuOn6zUPnJc5FKSKohhchmlDu51p9jRX7tqucmyJdF3DxEVbWSs2JXk3iM/Rt43K/O7D7S
d6/F+NcPNmhG8hxvIYkzP8/7hwEJVGsIrIbo7bIyQ3HMpHrNgkY+2dOnsPT00uZexKnVVJ4f0azc
Tmoso8xLtwGhxjWJ4yVg6AcHG8+ESDgFGIMa4i8vzN8CspYOS4+MZQj/tNumcuOOwlkGlfosEoRc
miRgb2cC0GijuuF4pXfTF93BbrhQ8iUebNte+Ne1vq01+8kknRYyYGpJI6+G/UDNM1FBO18C4H+w
vMFjkNKr5LKAFk/eY9fJg9wFNs9caletM5ITTY+j4u96FUB6pL0iZrlTMu2no4e3aZVutNswUvaN
yGnGjz+aWqReMaKuJ3xj/fn9+kFhDfYnChSUDWk/UE55/42jtmmyBHGERecrV0WkHu4qWT0mwfAI
SeVZc6A+oQYVYeOkDvoau4Cvmb7t5eqts/46s4/63ixJ5Mx8AQ102/tnwQQ9jaR6GFDbch6jOrxD
Be3J0Gfpp2tLaFdyjB2Fqu0M2b+boVYXXsX859+HGgw/043I+yGBnPLOVCN15LyMh4WGEiuiREgi
xV6nhlclzcMk+mmhnBNh/CIr8Wqcvbad5ErYzffWCC+x9ufc8exRqCJaBnkHCcjJgUhxFQZJEwy/
VBN82E6d3WxrM7yLp/xG1ikBOOHRDqm85aP0dOE9zH/8bHCHHtGMcSWAOMkrA6BUMh2K4Zc8lNVT
eABxWqsohCftikgsrHTuzIfIwPBSu/ARPtgqoL7xVkcMgXvqdAnIVRSbUmZ18IHJ6oL0aiow48i7
ZRLjrDl7eIE5vDDfs4YIyw6A0KySRE1XP60jUuUu5SKS0KiiaDDroiT5uI4G5LECtJ4deKzWaq5m
sCo3mXRhwh+UERgdgNIc5CLGfprbtjo2Aa0h97BzNG4gvxSwHCwMdNpso7dIA6atudAjXK0UuXqR
s1ksIqf/P144Cc7TrrmOoVBGnS3iUMR5v/m6Oh4kIzP7he0XN0BdbvvZHNHPl4EtdirVN2CeAP4N
ceGWOcdK8fppXNBOmCEupLjvB6aCowlZsvtfQKdZl1ZNimWZHRKquoGm4R8f/6zD6F5tiUpN566Z
JmigNG/C5i0vVU8KsH+t1Yit0K2lIn6q0u67oQ3HWVTr86Xy0ep0ZqU4Cj6zXNDJQa5IVTvZktMv
FEFOxOnQR/GuQ1AiNVmkkWfElyRMz0uvvJzfRjyJU0gdNQHsAhktHYAvlTdMEbzAfLUBhc/h+F+e
H3cnQA7KabPw/cloZmNKAzruYGkwOypUHS92567DvL5r16g6X+mcxZ+P+NHy/4Usp6NNsgKk5/3X
b+Js6pVmGhZB/V1DDKlLFK72CHpnt8u+KQFhV6peY/mw7/Tijr7Zz88fYJ7SyWEHjJvWMKotKG/L
8wf4LZ6wJfjcaq5w5xTRjthsHxiAd6xykyLV+/lQH6wekkSQUzC+wBSfdvqzKq+ndFQ51AuUrcHP
FbgF47i0SER1I3q2/SXU8Ac5PgRa/E2J3agSEuu+n52sDlPYDbxdB8ZSSkvIqrZ5YudeF6DpWGg7
JTA2BWa+SdIQYkhPA9JseEC3LivcHaj2TiVeuxH+LIukdf1MN5aiCBo3sN/++stBsIdAZC6pnjX4
wnxsS5Rd+oXVDpgA6xul0w4VpYegTnYWtfbMUS4Fkx9sLu57OA1IuVrqWYM4mM0vJJOTp9SnNSnz
VdWglDokbuKnq1DXL93q8/FwutbQGJnVC4hcQRa+/xqh3AyNnHcEGNpTHlurXG22vdqsNJShirE7
RlujfzQzr8hlL50QjpZkd4xIvGGgXzh1PyipYvwDsZrK+Sz6eWqq0JS2nGOlMSzGMd5lUnFMtac6
SG8He6vWPuhUdVnp1tqRmu8JXLPPP/ZHmw5pQPT/fxU7T4teXSeMoLCIMAol3s2yHJOEAbnY6vUl
osQvLcvTd46HDEBBtLgIvk+ahOXQRUXdEFNaSX7jVMNemDqS1OJxLnZIuAaqTnwXK9FGG8KtWnQH
LH6vDW5YPVkVafFg1f6xhoDWxD9KOb2A6ftoAf72cKdmJ0A7cb/z+2FR91hh2+3KjyJQtRKI+Wxh
5fGFBfjR+pvNxagvQ+o743XiZEKdqkJrJpNwzwAv6lu6B+n8QvHpo69LuQPMBSKyUIZOjvRYpGVV
D0gGUnUbLZ1eDPZ19KUb2rN/fR39PtLJx0W+Iczihmhx5orOLDDHbJeqEXmqceHVfXR2/zbSaQM4
CcgJ+pKRugI+OopivYIor9YB5qCyBid/RLn188l90AYFSD4Xqub0G97dyeGtZyWdyQTtthm/Mlfw
Cpy6DKVdxaqzruAQ2D+H8Ze+ZD4CouFuri7JvHy4YqiPzFK8lDdPdZEwbFMUJ0aOaT6BAyDpA36b
Ek2Az6f60T6ALPB/w5ysmLYt8ibTEImb685t+NYmT+ChqKGuoovNpA/i3FlbBGop6qQAqk/iXJEF
YddY6OXMPY4ZjG/RNEorfDy1Q4Mq/Kww5fwHeqggRQga0a5R4NOecaecFo2BoUO1Jsq6vW7SFpwB
/mO716L8mxQ1CyfIPanTd2pnP3z+dj+q+QEd5/wDKMH/nUYBUOB94UcmU55FJeAS0KScKa5dKkq3
fUQn6S4uf4okva2d/jmz9BaaDuZKw5skjXsqUk+hnnwJVftC7vPBpyDMpLo0Q+EcwrD39yE611aV
DyTcKQ223BlvbekqRXahio2HpH+2Yh976kvu3+dLegZPE1LjC4blyilxJ/FbqjAxIlSq061060nl
rB/zv943pK8GW428EMYaOibvp2bE8uBLut4Cd7xr+zunQXZQfk70Cx28843DMCBhWU9z/npa5h8l
DbSvqrQLEAluLQm3LF5pxZbDocJw9cIyOi9KzGVAzhxzTlMBtb2fU2ErZW9PFSrZY3yUU2xIgvZq
cHxEDX+0FoWzwnGb6EkFuPH5yOcXCgNTuUccgFItimXvB841qxr8DkGgtvRdUwJmhWWgnq7Si+XF
D8Ii5N/mTTpLW80InPdD6SmgQQl9qYXK4pNpPg6lDGj7Z9pTr8ckDVEaSsUR6k7Wwofz+vlEz2+Z
efQ5E5nP27Nus1qnNc5z8+hl7JrpU648hs4zAJgmPcbapZ7n2fYjFCDp5qKmjAqZ9aTIVKPyj2QB
DecorLckts+5Nf5E+2bR1p3kNpYdLfupuIQAPe+0ngx7ku8rFDnlZG7mZwlt3EAvd5maHHtbJC4y
EIvOqa8QUNz3NqLc0rD6/A2fn4W/Rmc9zcHnrC/0/gPHhhqrhqDxVjbbqim32Vh8z6NhJfn5K0Yb
GwPXqfiQqOFXBWotTtt7UYirycTLwU3Lb22R3X3+RGfffH4g2kOU2qh4otFy8kBpLZQxog0bDmKn
jHunpc6bQmvBK76TC7zWjAvb6cPv/tuI889/S3mLvjbMqqTFrVZHYD4PkpU+SeK191nxaXwIxL2o
rOfPZ/nxV//3oKdomXZU0qyYmGZtLiLymigb12MSLAocPCSr9LooWjVxeLCd4MJ0P/7kLHSU09hX
ZBzv59sliWH5XUh/Nh3WZpEt+7q5qrJpaUQ2hC1zl2T5KlWFV5cF6hK2a1njQiufnLb4gQzZERvR
e624hKT9Ba54l5nw4ak1z6EIfU311HnLNobEl3wOy8GQroKoC90EKq9v3gSlU3plXufrKaIfVgBT
BpceVc628q9EECL2GSwmETxHgYlOlV80+MkWj/XUmtDy0i1tmx9TLHmjWl9H7SXAwrxBzh97jusR
a5nh9O/fpl1hDyPlQbFw/GYx2I9l6yKtG6DPaWWdZ/bfy6E5WgrN932CSkEMTCANne8XltNZzfbX
y/v3U5yEDmHSFMQUQHBNeCZ8L/dLfeuj9Vgno5sDErKiaYm08lEO4ksnyNltNA+NdTABFT0TgHnv
X0BiDXZaFWC6K0wyxDoNjJ+tPAauFRTXQZtue81Z9bK9lIMaF+Hh2ZedVYhFTP2ocIQ3+YXz48Od
NSNHUBCasZlnvQIlr6M6ApIkUtRqGCxNYOWpWbiuAk4vp3xIhXPTt3boakZ4Idc7C0B4GURSuLWQ
pHCinpxeox45ZtjijRggXypsWXL1st5NRrNykvqo2UV4IQr56Ljks6NqTN2C8/JkM6tyb2nC1vJF
N2jXMC5Xhdne+4ZxgPy9kcbxDpel7eeL7eM5/nvIkxYZbDXNGuEqAJRh78XhqsX2CweNJSWpFeXr
C6/0vCQ6v1N6ArMqvAIx6OSKQvFwKGtHyTHVNbagM90JJJbcKfsQh0s3RwkoqQsXms9PgVZNMqax
G4a9uPCif+kzn2z0uRk3k5hZ6Wdykw2eGZkKBWVhAF5ItXZtSfGhK2r86Mxok2oQ7dsMo8T0qW2i
TVyGX0etfUbOBCEAWBahpLxWMsyeiMDNF3q1SKq0Rux7erLSamVpjQ1APPoSG18G1VhZZbvqxv5L
jmmEO2R2T/lpvCotPVtbdfiQprHm1XUeLKpBXMWxvk6z3tPKdIMq0g3wtMH9/KOftyU04vcZWcrU
gQicJic+tO6+H9LZozf8dogm68mOs7VZO2BZZbvFoqVSXXv8GnfNXgn6TdKqy04NtnWYTi7vtfbi
u7LJqOYRVfkI3m6yPtjIQ7/+/EHP8hniYqo5nEeAOc4zjQ5oWhVVoJo09UlHKDNsG1cq6uXno5yf
MvMwqEBRoZ+5hb9+/lvQUKOOjI54mSxGq94lTQNHrF4MIx54aXeXz7rFajvDBw+1otxfGPvsxJ1p
W1hNzy1hTprTWqUIG7nKxjhZhBpKJ/G4j9VkN6TWlyhXrg0jO9gkWrhY7pFd9yQzXShacqiG7hp3
0U1o+QiDhBdtZc7uQR5KppmPswpPdKaT6UdTqUqJEi9GbVzXck1XJrmbQu06zUXlanL9Jf8uKRVu
W8nPYKy+m1rwMkJVnKJL5JizI3F+EioL3MZ0MNDVeH8hRWnb6DbGVAurd/DLaLeNpl6DK3TltvKq
KdnVvv9X8855SBsolUW5HkjuyfWr+n7YdTlGm/4QLPBF9QuxyrpmldjxxnQuLfGPJojWBleMDiwA
G5L3E4xVRHejTsaUTvmWmTMvrnHV6clprruXvnn7T1YboEg6A7AdiM7ej6Z2WSDQwk4QHk13UX0c
EamQO2Alrb2MfWOjTthl+NXVqDuug6FB6kBwHoebVMZX0BpLzxkueVecp6XzDqB+xLsmWeO+ff9M
Vp2lIYwjpIRkbElMcSWpw9rWmocwNG+msF9bvgwZXwGAPe1pJVxS6Ds/ZPDvoHVFVkwfifv3/fh5
qRikili3DrAii6lcSv6N0csXDpnzfQ61C8YDVlGIdgOMfT/KMDpGqaJUuZDLp7a8K22y0OkAs2l1
4ROfVTIAwCGZzSkMHRZJtZOoRRaSHtJejuCsIx9NdT+TnkTvuzacEuH6zdK6afzwwqjnq5hBZ5Sb
wZ0+UxLfz65QutgoZCtC3HeEFV/PcAZXlrINLZ59plsujqOfz3N+X+9u8HmalEyomKDSfcaQGHMt
kosAj06QK9tZ7FJSy1vVn1aZGR2yzr9wZX5wR1AOJu74J5jzjDFT05QujNSPF6BiSEmADJu4e/Xy
TdVby5Et1DjV0tGxhi1U4+nzuZ5HTUwWUMyMZuZI4sZ+/3onYARtIkxMrWqfBgdaEL58LScoeVbT
VWir16pZAyyd9pGauFOFqrLaJhfq2GeZ9fwMlBexr2NtnVWP5KjLg1zmGcKxcgUn72i393ZqHq3I
XkLb+p44w20iLgSMH41qgzxGGJDO6VlpORX8QBYcxhQJFyUKvdWgPsPqvW9Ce1GG8k2WTU+d//Pz
F/7hqDP1ZpbhO1dbKFpVCzkzZkfTn4YvllE+PCnqcBtnNsItwx26NsfQunBCfLSHKBdzNBCIzPpG
7z9yaGqVYfu84FbYKyV1FkM3PdkkopnEh9XbRyv+/vk0z7swRB4zHAmOhKnOUgAnQzoJYXelxQvY
IbukdQ4A9OI5oBgQZ91qTfcwyvW6dzZNkPzsZC5DJexvc/Ef3AEAYxUmjxAkNhWnlSswCVnYxCp3
wOwJKQ+3YjJ/mEVykLT+NuxkNGn0I4v9cVDil8G5xLb84A5i/NnagEI98gunVVjVrrmge8KMKSk9
w5jQv9/kvr3q3Mr312WJdAA4MROaJxyXS0fLebSF2KI2Cz8gzYlG+klOlKHDJkqFKDch/OyT4bZM
rhzY/JGZHpRAu1Yie5Wp4aJprSX78iD7iFULayWF0eI/WBDgBIGfoqIwV/jfLwgDr1crLEYCP3nc
0DzOy3BD2emoghoT+DUmrezN+z3Mq6ugcJ4maLEl2eLnj3EO7WBdYm9HLEB/AXLmyRupQ2DAQTgD
Nyex1NLxBr7zoqS5PYuuJNG4qbPpPvHNrxreIW7dVSth7kvb06pgoRfwJeRXI5W/6WoO5NrQvIQ/
0U7ThbPpw8cEV0fPi0xyDpffvy1VClMxwAtZ1FG/k0r/J0gvT6+zL11miqXRj99a0NfqYO6Ena0a
f8AVy1xmgIuDpt3M/68lKIallWqiW61flSWkswKq1yU7Nm3eyCe3pUo8i3DZzA7gnn7/pGMVZbQL
cTg2K+e6iozbKOtvatU8dsFwDGvVTXo1cNMwXBi5IqMNYaCkZjWxWzji1a5lVxfFnvwFaYmyvu6k
8thH5V2c5YfcqaGOBstxYF1eO41/JynFm976FgbB2V4xEQizzdbNQv3BJDpYSm1yzFW6uVYBgyNy
LrG4PzhGOTuBus4043M9I4UKMJLCoN/TEinPPvOqAAtzaJRCrPwBtXnlUmfjg1AEyBPdPhqQaEee
cmQCQOp5blM7aIu3sUhuTc7QSsR3JLQ3/WRdqNicw/vnzTE7B9Koolh3eminep8kcDLhegTabZfW
L5YzYMzYbgoNh2Q2lBe3+rqBlh7Ami7G/GFo1Ioaq5Lizg1dlD0koGd8vmc/uDKp7/M0Dn1HwBEn
t1dU+EVsWzBQEkVi/XxLsnInZWI52y4XncCbrVyJeP35oNq8w07XNRXLWfgEIWcUEt+v6z5v6pDC
YbToxqNs9Tc2zCgn9oXnj4q819JvVDAf8eapD03la+4gnMfRAtkgDDlcto4zuIEEICgpF5bzMExt
uAxbyV+gj8bvyPBBCyuZ3Ejrm9nUa5fbM2IBMH3ia9nOmeLYdZrph5WNqzFXN0X1/Pn8PlrLqGI7
M26MFrd8chxXUSIUQG6sLOYWcjUsjGR61rPsKWmLvdTXXJa9ufp80I9CXQAZ/x71JCVFh6vS6gIx
bPq/sCRvQBDvJGwch9LrZwMaKPpWeeEs/egO/H3Mk6M0lqYYthcsGaQUD1EiUUoILgSwH52B7FJy
bcJYIp6TSwVgcF3ZwazxTRs+UJVvRZPNcnJ3fiP+eYH91+vw38FbcfPPFVj/43/479eiHAXK183J
f/7jEL2Koi5+Nv8z/7P/+7X3/+gf67fi+JK91Z/+0kOR8b/TX3n3Zxn9X0+3eGle3v3HMm+iZrxt
38R491a3afPrEZjH/Jv/vz/829uvv/Iwlm9//vFatHkz/7UgKvI//vWj7Y8//1Ac1sp//f73//XD
eY5//sGLe8l/nP2Dt5e6+fMPVf87jctZendWJphtPP/4W/82/0ThJ9izzfUf8B3kmXzZvBBN+Ocf
hv53zkDEDGceDxXlucNYF+38I935O4LeCDsQTWKXaPCv/t+DvfuA//6gf8vb7KaIODP+/IPgZ74j
fztraJnTwcRvErUCasbU696fNbjL68Fs6epFfnMtDc0eObYVpjl7odx3ZQVtSNI8FTBp3lvoE9e7
lF66QthoaeFawSGyFT+auAUgmWwT0E4g0t0RoqJvDhuz1Vdd+jU2D8Fwm0aoNzWIhyqephaeLGQv
yTY58n/j9M1SXnTp6JuQG1MFoFuzAgoJAzPi1C+RYXspwxYjasdVRvUl+wL82B1ryU1q2+3114qz
K54l1jkDu/EpnGo3SHCm7rY1I0BURPnZ69oKEbJvQ6N5rTaubKoV1XPexneIHTywG1x7OKjOfZSv
tWavIYxrOakXKZZX2rd5fcygMRuxq9ZrvIpRrBGuSWDviINU3hJWWzRBJWvBLeL60rc8PTgqwCRO
YBIAiLCzQNeXkj+qttedeefoiastovKlACGrxyu/3TR+tCiMelehtZWD23VkDxtWspaDkNaVvaOF
4lXptpa/JtY+TkIA7Xfl5HiwVd1Oy1yg353y06o3Db4gZTm8dcJZaZJ2B4t2p4eHUIjlSAqd11ft
YLiTuUgMnBmmHCUlGGF6i+qB7A46cDU+mgHFtDEbLBTiRVwl60x7Jj9yhfpVRUjR0rZ+sBp7rhR7
1UT1XrUOHfJ5if4cZa+gGQledwY02cghcS8mOBj9dSVto6nyDDKNUI1dmVuqGZztBIcTrgBad7Ib
OOEyj3wXE0qYreoSh9WDqt5m+sBHAA+KvYWs8azyNtIc3m5KbFctCjtedJtRu+8xNTBTGxPHwBN1
etBH08vbaadlFYTZg23ejxbQF0jpndEdnFZyzURzezR/ff/OoRXbKi3wpcwNk6tcXzSSW8VbxYnc
GGtQElftkSTjpgvb20m7drTSC8scbyFeVXtNi8OOu5spEMjnIrYQZcupugav4Rp6cpVNpPhCcgt7
2pai+NGFK8tajfaVpT/FPtSxRRSshNhKzVqzv0EWArCy63KQXxA4UrZIH0eu3Tl3StwsBzlfjaq9
BniyLNNHO2HRJL0XD8NSngKvHXzPp7dUONJeRls/z+lEF6kbxmKZa44nqmArRRtRhjcorXtKOIFo
HxZyJrvySBwVvFjami41Mox+d2jQLLKf4kqjS5iRRA/hxhDeVDxNJk7LV3mJTfhX4pNjOAyeGpUs
XvZr0boQ5PdppKxT9UVMPzX1kVbSehxvetEv/TpZVZWyzjpjb4tsbaD8QXwFfyxxQ61eTaLy7GmZ
O5tIs/d1WW2avn/omx9abbpBPmy6WUC1WuhDurbCZF1Y4lnSMzejYNXJu7BUltJwHeUvupNfydVD
W69t1Bkig9UIMa+r+29xsmvK13D6bsmFp/rQU3AcjJzvqXY7jeldJzR31HvPZ0mVvG+zePSjGJTH
6FWDvu+jcZXI1i4J7g3KB20uVqWSLkND3aR5HbNEu9qTrkflYMcJApa52KVFtI6ynx0nEXylQRM7
eUiWeaautNLYJuX32tK8sEtXNm1LFJeXFBR2QffY691OnXk96m0sV66jXWdmuBomZQklfKkjBahz
XASiWneTdvBrayX7ZDmJ2EYQOydpL1S0XJB6id0hqje+mL7HWUvo9WUKzeJK1L3tDk340mkUArJq
GXd55zZpoC4by8m9XEE8qGugkamT7rsANGfhvzJ0e19X3BrKgeaACSF/wmLUOhhOnx3J1h76oSzX
iq+ZrlGMN0IkqEVDANI7G8L99EOf4CioI366jiGJA5GY5KnIZKlf4JO9dlEauoZkr4K5MA86+Al3
PWeNaNSrE5p7RBbS3SCp+9r0HzMjEevcEuAKRGpsckOl9J9tR+l+TGLQGbXTUV4IFrkar9ROqoEE
ofOv19q4xOrZU4YYeq7dvin1RJ08M3qvNJJhmzhgqdDDvYdXeTsbYMoZmuB+3ZlfsFVwHTUrEfoL
v1oVeA/0TRPmGf0MYtnZcLRnttcmKOnmRnWjTxsp7KZZAAFijD+0W7KWKKUg1qLgUUHVHEoDW0LM
j1dSaQ6ufqumkliGWKlAGw7zIVlYzegZIlMg8kU/a5w4Hb1cAmQE3ZsW8rYy47d6OTa8waqMNsXY
tq6E9YcHZx38QrOujefG/zpAJUMPI3HbPr3RfQnfBT3xN84gfgBKFlKIGFV8M41D66ajk22brt+G
sQwxuKpe1ai57Uf9O0VC/Za2RwHSSmrXrYgir4eavWtL+W1QuPWqioPRH4++DD6oqS1MYYO1LlZG
apXHtrJ+crhVrqkIe2tHE+db2N+lUWXdtSI9wjgavMgpges17bXiW91aqw+pnMLvUzF4SjNE/YvR
X+nR1C4F4srJkFe71Bq/xV3/HaXGYVlOFCyUDqHfTmG+2UPdi9SdV4ZQ3Q4EIk3epxqvhUmGumRU
9l0ovjRDzA5A7kGNtHwzyJzJjRWOm5GTxOh1NocePlcZdUu1mCs4E4rscWc/Sl0Ovy9gfzii31qK
tgtDud3HUVqvelt9CiwrPMSR5W/8LuYAbF6rLGh3qoYrEC/HzRRIA22/kAOBEF4invCoTA9hpTz3
FNYWEpgyFfTCFtBZtaHFPiL7gd7H5IVq19DX1/W1PaRHLsOjrwfhtT/FxjFWjqKxFbfKCJCcIXsx
KrPzbLv4YVStvOx1/Cdb1uigSchFoMqTh8WVpnUBHnpjvmwSrb+WM/1+DBL0TfKSG0TjeoniyatZ
U1snNe/10E/WMWzstVzpx770hCr3Ne7kpbxoahkPKjs0dsao6R6MZbrAZb8Z/DrYtgP3Mb82LhCZ
6678OHgyrSRzmytboPYrcrNZTfi0lHbcHAW/zI0K6yNutGrJ7IgBq2LH7OJVbP1wJvVe75FX1uMM
NZOuuTIkrVmBir5yYrghXVFtZQg7WTQ+JLHzIlr7qOqwDoV2kzb1Ahm8YqVgN6Ju9Hpn+7j6EgqW
s8o/l5GqFsRCeyPdxOIq17a2GqyH2PZUMXgpPs6EloGNqF8NW2KVggcLsmmrNC+023plb7bXdTV5
Wi5TX+JA6y00QqtrPd2l4bdQeTWLvaa8ac61E64FQUPKDML63s7upchakVFci1plktdZsA3yK0eW
1lLy04yPSVMesy5jn8DyTUC5qovWvOmUXTMG2EiE27TYlUG+6ux7v0d7Lc83Mk6gjaK/jMYMAh52
nUZbVOshzvqbEf2czNmnTfQNUP8L3HrXyFi8yYpzhlJCs1I6JOsoNpXKs4i+Yp6ywmYJiiEdk30t
VZ7F98WmYE8OTQht9eK5IHZtnGklmd/Kalj65rFS6l3tquKmLpMHs5k8xCFdOdtplblsu691J+7C
+Br2m1v7GzPNVsQ5rh1PrhZKi4bP3hFSdfqMDLhpW3ll4qFd9+GV1WvLot4p012RJ25vqYhPyHtd
3ptK8aArVPsMx7kZg2IZ6liBKkdjdJZ19dXBBERWNPB3/sIx1hPWGLIY3Y6aSyy1bqRc1RkJOxub
2KdYlyp+CMaXjlLTQDgB/lAohBOOsu/y3ZZYe7A3etncREPhKeyh3MHSxT+ETell07WvlpvOmJaB
tVXD7+FgsV7xRstcibxiGCpXZlF1MdihW8o2yxZEqd+pWLO8hglks2E58K3SoSGDAW85LqbhR4Lh
2iykJU04NrRvrVyiLE6SJNLlwC1mWv3C1N3EWcZiHwQvnVgN/o2MJH9E2JkeupQygV4cLHudmM/1
WiiC0OZ2CgG/S1TUHhG1ALlkcMo9+TiBBET8ztQsU646P5s3jLJNaVTaqu9N0XWFTDme48daJMdR
hzJhLRPL3tQGjdMhLV3ZCq7DjNdb6mtft4SrxNNT2zku9zI68FDzkXgpfGTSSxtLrC08wpuo190Y
M1k0UQlTzWVDnZPQJVK2SN54tnYMjBuFQo7ObSfdyMGdrd90PWAfS96GDpLmypUTfVWHzJMjsZK1
tZNpHr2+XT/oi05OgB7aC9H/MKMr38I+UtzaGQlAx6j+twQ4AbgBt7T6VVTVRL2J50z5StMRsKC6
FsjlXZeM92Z57PRhp6GdrobWJq/LZazlWxkFKIQR4CmqXmMf2gKclVSstWGvSXsrjFdVCD27+cLt
5bbj5MXmTZKToTXH0N7qUYDRhrlL8WmR1QObMTYnL+nEAgzsbHO5ibIvY35UlGlLvlNYt1E7LCp0
Bp3gmxkQEPTGvvRf2tjxyDY781oTOJ2ocrBSrMcqCL2G5kJE9lWpIXAvVq1d8AW+GKJ71LHMaS1t
VYzXqtJDNpRcTQ2v8xJJQ9KLRNuJXF+18iGoSAh74txp3aLC5dubqOseVOthIPLRcO92jNTVzI3W
xhtJmpMGymy9vm2b3VjmD3UWg9egPK+TjeYDNP5oOYjyvpH0B99X1tH0faiMo0oGP6yclKrCpKzy
YW/xqJry5HNK6GHDqVaziHDuVsxNQkliKCVkYPaZjE16dzc2odtJrxO6bGlDXBPRaQ7JYHun2gwI
CuWUIPxoUyrlOobeKcy0ws8zvA607H+5OrPtSLUmST8RazEPtxAQs0Kh0Jg3rNTEPG5gA09fX+Rf
3dVdN3EkpZR5RMB2dzNzs6B2q8fZpNqmAmetS119SNfd2km7V3gGukS/VDL/bDKOdi2BLU+cU1dX
x3lvcHhp+SXRb5277hyETI44rWu8sQglbNWXdl72Sp/sicw76fve7reeuR4cRzmudhyw4RqUzPDV
NDJCNjeOhUjpxK1mh16NNRxlq4gR5VUlgcW0+2tLYTbc7sSy8iYpXhcQhbk5Lliudwms35PlPFti
CFo49CWDDlmW4t3Lk2OZ9pexQNWnBsJut3Exhh7RHG2jXx31pHntVl0AkbUi8zPH/FO5XHrz0qfK
2eFs1BIzqhVnYGZczixsbpK5R77LlpuXhw4pvJb1MrPWV1UD3SSYUJI4mP0Z37Ne+s7IWyxedRZS
rKQ7prHyvbjEmQDhN7V7zZz16jJCVlUTKu5Hrl4TD+Kp+Z7tZ7G+97lxyN2C/vfFjn9RuIE7mJz2
HueGIFdtiowuq4NmbK5TZh615bebrEhPAC2YEpBqfrW5GbpLs2+HXqOc9JHt0MiWoe7OGOX0LCQu
/TktKTkoN9MCKsia3xaXoPA5konAcw0Gru9BJKZ3d6kuq7X1JLeet3InY0BSX3R84NTJ2bMAtDHM
J8zJ8ecI7Pvtvj4oDEwDPcdklJjFkTKjbl41c7kWeh1p9UfuKUFKq2xlLb3vz+y9LaV6TFQjmMxf
IkX8ur00hoyqOA/ETI7gIcEIezD1Q1ksXKo0wngFOAV/ujN2w8WdcCwRM1Sfah2HZZ+eFNP60FLv
IU5kUDjJNb1XslmEmfGkdgmxR+bDau0sh9I507foVeCUDKaJc4em9lZ9RsdKi53pYyhpM5IK/5vh
2DUvbjkecvwlezXSrH7XpFyFokfcWAeGzVOsdwcnlsHkzKfG8ahEZuCJB8W9IoO3CURpf8raeG+y
nZZ7h6Lxtk3antTG3LD8FrbxUeC3AXl7jZdHI+05YDlcjUtrVcem1m+NZFZ8NNbm1irHIT80lYB5
r3nknjIUhbNK+ek/vXR8NvUuMOSyGVqDVvF3THcJe0pNunxOWOiNabwhwsXPktjP1CpSdP2WdS/U
0T5/i73P0flMEcx7zxXxMuuyBFWtHYjq8KpqC7xmd6yBv69d+paB2vQrvvHkLxrdvEuMJlowCJsq
EdXGptMOsk52eVYF3s21o8T0XS2yuf4pCSHxyXy0xQXpFoMmOdYJ8CjSVH069MutLIA7hIRqlPZ2
4XfUnGLXErXapHJXWQ8aw50zyp2JIdEUM5FO+TmrrNBu9IMRmRbzlYYBKe5LHB7QaG2avU6AVVn8
WI26f13vMvlsAEh8Hkr3nLdEU2E0KZObqh/ddIyS/N3LzHBe9b0YZUQE+t7JxjNPg28s35CHm8HU
ti0P58rG4so5iC2qr9X7JudNua+rJ3FEhDSdV7SK66ybAMr0hHbnT8W1iOdIp1WpVe+rGI2NJdKg
aUt/sYpoVd80olNLuXx16W+JmTb+QoyV4dAfczaSWIWKyuZYy+k4YzCqz88i+1FJ1eBx82OkyoZq
byyv8ecpDitdJ/Trccacq7n7BNXQYsJEkfrh4OifemAAHKsLCONQtozTlyLpd4vl8pvUHKkeA11+
fVrLdJ/VIkxwNERMj+UaeZpWGfTTeKhKcM7ikuPrPWeWr41pkPO4sY1wXYb+yb7rwhlJqyp+SKY8
+BoGoo0r1TkqtcAKMQIGYTaHV+Y4KtwuaH4ajj7KklisUDUisCF6VrGf+PZRUwK8P1ovi+5hyB4I
wFgCllr9QZRbLAlCa9rarH+IhCaOfNiG0FSHfdZ9UqXnmrAzd7zIJT6I4sH0+GZvYybR5IHmdcAq
JLL0wD8IHwE1zwumYl0xISMX3IlHD8MDr+l3k1v7cnloUbykKSik++1i9LKMIHO1BIHutiZ7RP29
i2p/y/lNpOsuJ3NSmfRoBOHNS7o5L9u5I5sRKPt4SkdFD/thpF38WLmX++WrwEHMbsVu0v8mmuDZ
IOaVGF+n26GncqjVKvGOW6NUgqF7U6ytMZa0ULiFcRnm9ixX9B5qR0pxJKc6yLPhPOeXbPnr4IrZ
Ebd2B309jeOCDQwaeR6hiu67YGo/1OYaucR2WmeJe3CyHORwWpUyIOqQ9SA/x46nSXZeeRnsvQKX
IbMmqOculDXLkK+5XIJs4u4fThUtRtccW/uslwuXjhLsXtSl4+Q8uHTS7RDvWvO1FpfYGrDQRFlZ
P7fWn3bygpL/NxK+SgWIKenhRyZfqzCvvKiTFSalnzA6jeWXmb2uctk7hmTZPQ7SkYdAjB+Gd01I
vzMSnPOgM1xCqmyHnN7e151Tnu0L9aFr2hBCZ0UvM5cseAMpwp6Fi6fsq/Oy0N85pPvat8k6tMCz
983oTj12yh+tbwKT0789DDadeP7VV8WmyJNvY/gpvWfBGDVWTy3B8aX2N+1ua/8pvXErCxohzQjZ
oAfnNhDdv9veGgysKXTZsUsPamJHaBX3hZEEWlb7uaKcllgPhUiZ0t2AiEvB2TM4IDXubZDkifap
zrmXcd/hi7myOc4VsM4GeoG8sY/l+qNh1WSYS7Bof51+z75OlCgz4JgvrW7T6ROOUvHLgHtA7bTh
pA1/GnrRO9yrmFEF+rmuNzyew9G9p1t/1RzjbEig2AQGYLVmLeqzXWB0xHSnWcUtc6xDTtTUBG1m
wzHQdyV2to2haycZeenfSjZnewHACe2qiHSthaZYA7xOMjggdyYoYPZbLOUqNFVV/m1hr+W59XFQ
zm33PNPJGMu4mZOM6/NHsVJcqI4G8gSAoYUWdVoehSG3sdpv18G7QyrUjO5twmmbDRGigOejmNrz
0vb4tsDeVJfFXV6coYvijkzW9b4tle8AGEcvML32YBWt7yH3TbWPNCUh0b2lxdnVkmCtsteBe8mJ
YzKor632WLfP5vw5dc1euC2YybLpEGFrsDN9cqzNJlCG37YNl448TkCeE9ynX+nXWFa8iXloJxKD
cEJflvd1elucjeXstPd4/HIq35vm0LZqTB9fmsa8le9rj1dgAnago/WbXgpm6kJVH9t2CrRuAO5d
D9J8swcn7Itxs47uU7L+lRUPV+Mem16cJhDMQrlnjAwhMC4aWK74ZPht9Yx/YqitWcMOSf8xq+tr
mYKO2dR0DIhkLXYdYFCCjE9fPlYC7OOeQ45Sy9bBzpVW2MyfK+Oimb8u8uLpuMTbm0WvDp3WhHFJ
GET3ZpD5ONrlhwSYc1KPoM7p5OJpNkziVlrakS794HYaCJWtRvqA4Vn5gKLzkKh40xTZfrBOynD0
3OR1oue3OBfN+K1nJBjnflsgwgdt5Or3FG2yC50anFt5RlTG83RYCAGuZ2/DVLmpq/zFhIlr2Goe
MQSpZxkMutzW9SOhM4iuQ+EB1UkRJfESFCywzzEmoL37nGI946nmFrHbUQP21vAjHOx3c05pINOd
dNyz1IqTZV9X8ibmBviS4U/t44gUw03tPtteHObuR9m9jbn9svTz11itvvfAxkpgkB8s7KPR6CEA
62aaDu1wXCsHmLoOSv3FydqwGF6849Cml5FVM7171NU5WOzj1JGTqEJvx7dGv2BSgULNeInXWvOt
KeWppKEDDJ5+kSteRIEV5ppu82l6i/nXLWFfJW7wqEpZ0Rj2i2ZgCrtu2u5biDzsXXHsmX3WPj8O
9iZ1sxNWMMfUhE6+H/+XnHrSWXMAxh94y2mY4r1lDb7M00A3wbIxDALoBtzc8z6sSzQZPcPIdDBB
8xPtg0K4m744CWzxxAK/iqnhdJm958y8pZFGwdWmbyqxkl6K7NXpTdTc0dq95eXVzR/RqwXDY9Xo
x872JQtOuyTdD17EcqO5L6azHu8KZZtjRuAVQVeVvgv+Yf/tyvWrqLSIHLK9k5qR0I1AG4TwJ/zk
UhtJywgWXldbpbWo7z+VZh7srNtpjYiWMX/Lu5lYZzbiJDZZtXOV5FMCcFT2ba1GRD4VjrqR5Hwf
1vxc33UE7fKUISDoRP7XW3Tf6ppogJMxK32D8WA4YSnbag+rbod34qNZi2iWdZjDxHdTuy9oNuAN
DyqEQ0eF1S3aqLnkvbnV3BjJPbsoOWQmpC4Fvu7nbdkJ4k3FTszl3og/lPXXrlPms5nK2BI5lL5X
UxGuwtk0HaSoxjGAJURsnzLk8IiJQ9lAOc4joN7j7Cp/E+emePWTqV/N4WRKd4N0nH1TkE9bB819
cwXIQUmi6RrZhv7kjNiILcvWcj51bTeC1g8E8Yj4R13e6ebDKnfejKYLEu0PXoe+GP/qcjpzFpiQ
ye3K5FY8DPmlZhDQOaMcbrw1JlWm1gJHtMzsjLGt/NMWf+3M3KQlfnAtZz1mAUk5bJ3PQceMe5n4
ZT8m0wHtuOsxdN6Va+a+NJobECxKKvhKLnBTBurCs6sfsz9O3FwyjGvRJ+Tl8NBUn431UUvPH6r0
R+kollVMxM4UZPLTUg7YFxGR9po66nlo4u3Ava3oP9J7SFftje4beYkIhJJ9O2MZulO3yyFplRxI
c4b9Tqnq5rDRUtoJZatS0OFTgzy1X2vnJal+azMNcIetgMMKY7nkGjv/VEmzmEiPtbGVFczmT429
YMgz+qvY93MaaGz49aUSEvscrOaX24oHV3pbO06fG2sha9bbs+25U8eTO72wSgR0AJZCbye9N7v6
tWquwcFFvZyDAYsyimuE1VRXPKAHs4TQjP3eQN1Br41aJTRT5RklBicARyRvC+OcbH3LHs/NPSfF
0TZjae9k+YBjHrb1dr5Ly3Sjj/PeMeUhKafdqKQ3cQ9VlY/ToHzpgxd2znhY1RU0c9gObXlYWYNB
HBZMEK0D+sTEDc0BLXVdPk99/uOkK8AFsoKliqz1p5y2afeRO7gGutNFFYYv2h+9F2zTjL4LZTSY
80XJelqpV8uF5S6CpIz9FtFF3XVnw4vfFv2qOCZmP82RHzy2RQklw2/xNq7P94EBSv5jsLl2xbJz
dI9EY3cC9GoZfJjqf2mjdpXevlSeEeWdHz+NbKT6sdnuLe9bW4fAwwK9HwRKpIOYjZ1sxQvG+5GD
+CAf38pC3RaN8uMohghc79a0kEwqMaqaeclYImkkqsVmb8Y5m5XogCvRbQfiz9WlOgG8HzVLecr1
ZS/6Zp+kJbo5WkcwgabVtv24VYV8aBych9OL8d0A+kq1/IsccsNlsZsHtacD17WbQVIrioBTN/a/
M34ECcKL1d62rrlPxRq1ltwmbnpsbNCezE/S9pxOR53jLFFIWtIcgH94SUvae2OMkbOwBmb6Wq9H
ceMevFnbqA4njYXFYjY6viZgY6tVwWsOwLEfbu48fhksUhwLgn5lwfuTP6342ZOwBJLXXR3K2mIA
ycvP2BRwm9pRAhDCLTx5xZhhocP6VE8EFUKranxCLxL2erVVaSUMA2WoRZgEILWia+/DKg85RUtT
1mf2C/2mQK1DDCCEwKaKnQ3d575FOwQ7iR/CVUo0uVn7OGj9yXHQZanafpwEE8WHe1d3VjYriH0z
8XfPYbk0u3ahm7bjMMFMzS6b0Crs6zSOkaPPjwrKjfixI+9woWFGojTdcHz56N2Evlf6nXzRShau
a/RZowyz5Dsd6U64+RtNDTNGx848VvcUUcU8afrwZyafKRYvPc1mlhv7xO84AsadYsEyxwQ58zAt
P/P6PSrKno5ps5RxtNaIfXSz94up/jHTO+49HGodm2NaMiU90pbIXrzW9ycvpakT4351fl3kS3Uz
b/tl3TQoj+oCQ/J+xR6iCkvHCdZJf0Xkhy7X3cw18urKcx41DKfqhR50KxlNcIr4MxTNLs21jY1p
g5pvWyF3+VDC6n24A7WpB4xOEmU31UowNtEMZlHRCUCUSG6OWqJj6raLuA5Dei6WeRNz3U0M63qG
awHagtQith0ESFXYks3C3vNOuZNwifLKoblpikcUrPDOkoicB8tcjxaqM5QXRy7IgxZzc2M0SXo8
QRSXJN4JbYpi6Rz1LAktPdmxFsMW+OQnQPTgIX6SoXgb2sjUKJ46+vXGJpK+vsRVsuk/XW7IEWXg
nSoCaUcW1LzXzasi9Us53Is7sEImr21WhhL9FjG3TzWzeYwPR8VkWNvE3F+7PoEPnXynX/eKpXDd
21s+LoFoagCED9P8yFYaUYdRRN04kltqzYJaP0IyvDo0v/3kgM2dC8fyy3F6bof60FvxFxZEWHvM
7S4zpyelMD50Qatk1PZWgMFUqhr2y3AwhmLbjcrDvNAV1RVo1rpTM9XX6ZV8maihyPWNqXHhdaZw
8ItOZ5N+Bdbo5EPmLr4xG3slAcxx06hgisyjmvRHHjkwhPg7i8eoYigri+RFKb2A9HbUL+3msfPq
bZsagTush3z9LhCwzWIKhsZ4j/P9BL+1mG+m8tMCpMwoGL363dXwNMM5X3bfi7E1yInQ0gsW1uBX
2FJ4iOj0Z2XWdktrgOdn1zYhO2xEjB8MbCZ6TbzvEmLFob11dHRDddYmI7DTfG8W1aZHG2cmN8P6
s9b7ioDnbuS/+I304rP1bnqu7FqE2HGdwuw/rOpT0j7p819ZAwqZYe4xd5D4uHBlpYbgyxBX/I5+
HKxgaioDreww85DcI/wMpnzrllbymCrkSov8jDV0KI12u7greNgQGFZ+WibxmanyQ6s0X5OabyoN
BIy9Y69jo9EJOt5WUc4z3tXWhFCEw6xdh+s80rvYnPqYtoL0aCeJhJ6wXJbpXe9HOulHD7TeWAWH
iTGeew6/cZmYE+Y/a8yxID6bKqGVqoszBHVh9A8cqJZ1UxWicIWmB+s8oFGZ4vfS1IKUR7N6QBzK
3ZCQ5/lvv6e7YV1ytmbMFBYdfQD7mcgZ3daXwwCy/DWB1/btAYvlv4Sd5bgPmUOAWxN4d0+licg1
DRoNP/JCr0Jltcw3wN1H2xqzY5GqyXadGF7tWX2VnvmdFOppSNOPSSTNG7LysFmd19rrlqBVrG6n
pinoLS5LeO8v27hfwEZrgduWDJInS/Ewu9BpfHmI6RH8plfam8r+GfByaDgyqJGDTsZg/RkJBAgs
s5rOGm92tYqevI2xBOAkl81zy4/aLSM8dx+9acwilOrQ9Bxza5uAx62gdzO0FDHRfllyGsQFtjax
4TBiDd/ufdNBYBz8hDNnFngeIta85varzM+mUNNDPo7xxh01wZqO80sZtncWHoYgoEw+pnZ0iH4R
Sz0L8J0+2RZl+5by/BYCHNAifYNFAt/LDd+mnVzTIlS19TDEr8pJS4H/zG9Pfxi8BcL6/e7N2sxH
Oh+cZTAgK9q9HS9hKUCS4U6re4eOhoe/ECWkGaj5xaVeeslOd4iDTNRAMfOw0XW0Z/lexG94okZ2
2u5V+tnW3tcqdwzIH0w+bLxx1JLlFk8yPlaJLJ9NF1GKLtXXKmNYrF4Xk2LT5/lDNw+EXefwVYPz
NQ0cYSxpybfSFjV+w7UPBOFtJD49XZw+Sr1lNhz303w/EZrhkI3lrvAGYztNOT4j6Yy/fJoXCIch
exsJydUUOILl7EfFBfTObODVSLo36LcAfkSDatBewqnbZU+Kx+2+1dvhhodfja/NKB91VEnaY6rm
WGt182cOILWTTQ+eNk9zgGBNeWaVa2mIb1uz1oHHIEJIt2ojtOyL0NAutCm7QShfluQhg7o1sF8a
pq8VzK3KVfh+1M41SBD1j4xEOrYldDv0yPP53lgBFgamdvAWjJFaAI0JVpD9DfJUmNDveCLl21RD
x6KSJaBCKBgMfaNNv7hRMeei6DNfjGTYsVrT9CaqvicB1uUlnx06B5d3K7f+KlUJyEPWeoM+Qt24
5qZIXbqCb8eA6rXpDRMrWEZ+OnH9u5i9KUok1PNOZIfZ+lPVQ9Q04z62viY02YqFLsd70XIU9rY/
Ww70nec3CYW/BWff6Zzwub3NZQT0GczdtqzXCF+jiF23TSnByeD5FABz13yvrb85Lv7e8ECB7dvn
qn1jzQhNrdjfdaxrc2hiE/ru2qQzTgpwPS45Fx5NLGqXbGKQjIOq2xk6v44qTplz4ty+m+RXbOMW
6h+pLiCNbw2grVHgz9AiX4mfWYWGsXlnEzvQKI6CrNphZVyaKehm6VdcNQF7ntVHvf1lhFBoDoi9
XgBEYsbm3r44lAvDKfZ9CqO/+nfouRaHFhnOkhWBJWVQ3kCcFmbgAYenIxCGFV9ssHq1WKJ0iLck
ZUgmfcf6M2lPrSMIFrb8dIlsqO1mDVPDYGd2Yvzcewp+95UeeG67rYQXKFRHE+g5/QYWDarhhN6B
A78PwGaL7DvFLkyH05hYBSj+VC0qgOYSdw93AkmB4EB+3HV/m4rFA9iLCspNLUNjFIGmTPBeyBGy
Lpq5NPp4ikFObRLNnXcPCHfM3lsuzWzxPbwrDeLnpotG9qpcRLZ3Jaaz0EW8rYDSlvbQivzYGK1v
TxmybRDE9j0X+w7z8CE+5Cx6AEK12jGZfvT4sX2M4W0nip3Uz7NKHwmFtMzYne6FdZRsCgzM6O36
pAxot9OSPbKjEz/riEUczvu6QCdXPlf5dCgY0dP2tsjQ7L/WDhm9/til3112EIic0BkV8rx4P/EE
tpq0fkWiEmINlwprSMuHp4gsVLbLzkY8iZdQ9eOJ/s4B70se4p7JXMG5yvZ+7ZLTZQXknK3Asn/U
lMEQl4+V34IRvqsPuSl8zXxR521MOSOx9BDnYRofs/ylHmbfYgwt9Chrf1GC4nnE2LRrTIQ1JYBR
pNmtH5dzUHF0a4cGyC2Nt6uFQtlU9jNHyaheMTBwFNQ02sVgZBHudkGY1r9riX2U5VdCNztioBQ3
r7M8qnbkkgScifB+66yw7DkjkNqpG7v9yzIX5izGfIfjDh7IZpJoPvq+pWZh+r0vfim0vm5NUcJp
aWQN4wl3Qy78qqO104K22hvF82r/iGmXlH8sBJ/dd5MVm8YL0J/alblR4hejRUhidb26cyaxBs5a
LxFwgcjm9tFtnhx25HeaYCrpu+lrkS3Gf7pm77UFvzqMJrVNA1fbOTXDFpNQZMVlympMrmz6u3pO
GZprAdEHyPJDhNQHwWpImBfC6srRim+edZEMSY6Wma9K5m1aCdaud8kcyG75Tq3KfRUTk1ScdO/9
CE2ZNQ2EwKgC1cCak5N2spxqO8/uA9S29TIOf3T82cO61DF6noGmXOXa2XXyZJZfHk6kEGgcVYo5
sKlk6w6d4/RbtcubXVI9kYfxDl4xD+dy2jcR9+42He3ITsSHBrH6WXUpWXVMCiZ0FoNlC+Y2cuAr
qaqFqS6TqFKDUaKauSRad1nGF5XH3uR/xHAymJCrlvEwIJ/w+HegKwBudRhpl5Uo9XMu1F1dP9XF
PWgIuScEk/vr5ltHfWTv9pnE0I1dr4de/40HME3ZbFf5Ozi7Xj53ysktv00lv2ZcXjTRDs38ayGR
utosPo3haADEIaWRWAk74+Db5pNASJKwppSWHXrjMx4Q3mQ+eN4fhb0dZfpHLN6Lo1FKcGQzLFJ5
6k1+m7Q6FDPyE3Tc8rFRp3qjM8gOmfpR9vrDijG6P/TMzGvsYTbQtUhjiZkuBPo3YQc4E/ql4mrf
wK1b0xqL0zQFeZyuj10m9qlCy1M5OfXRrtIoaSzrWM55u6Xyvw3KRpSdvFijkfvuypuTCHuXF4q3
pVNO2Fs6ZXXxkE2cd+iIKH4akadrYd9KLL5Vp7M2zT1xS2/bee91PCBYV9/xHgv9gsxZrlGdx1LJ
TzE0Z7twOPMsaL4O1hh1xhKUUsxRuSSvbjs1Z30kSWQq2NAf1/LkGiPQBdT4U2w+QGA9ZeXgsBcn
5Ma4K7bWCk1pI3XTVwb70ldg5VUnmyDLbHSFB60mXELKVA/usmMxL+25XJGfI4/epV3x6WHwcG+I
tS093d5zxMo7xUa28pyiFXaLS59UTWAxlYW5MsAwEcCxEFwv8s/FUmfg12KjCGvdiqKDzi7KHyCc
ux7n7mdTc3qQgsjkhhbF1V6bzJLcQ4/8chndnjsD+GdRH1Pf+x7xjD0i4MuU5lBBe/odl5Ohe7Ho
GLVtnDpQMzWARJbuWq8e2MxO3cDrnTpYhUIEXZ4Ackw2kBNw8n3zSxna+3RCp5ios4iYqEXoFCkK
jLS8sYixQy9BH4Hwc+2QJjQVpb/Xmo+aSEs2Aw+JSeXDGvxxmW3j5GAiJiU2R0nu7ca6Qkdf4G0M
slE7aKTXBGaa2qdlyB3mDn+HKc6O/z43O9UEjihuy1zADt5filIRTOv3D/998d9LaTnLIdflAC15
//DfF4dOgUoxpovXed6B4UNawb8PF+Q2JL5prDDaTd4HDOx0Mg2cplBr9TDeX2YnXv/z8u9r//Pp
vz/9X1/796fDIP/fH2vrNT0Q9tMY3IKBzeU/LFOMmEUTeU4KNriGYwyPeLSzrZDR8OEzbbBi3an5
f3+oktzE26T2w97t4mBck/aI8rA5/ucPNI5XlW0Ft1ywgpDsxlnquBz+8zJhuJzLCW2wzppOv9jO
4d9H7f/96D+fZla7xzM9UPKpOqbF/3nBV7kIdDdRmC3N4mghuQKYtY4wausWaXRcL8NRVxTWC+8v
Vg7XZ9xf/tfX4k4p9wqRPq2TO5TawTn++4g5HhiqWMAkwDNM5hp/GWpDj2gRmm2fjx8yNrTBr9Nh
OI2lW6J9jOuowcl5BwD6iEmmeXTnIutpXzML7lWaRyU3/r/P0zlZj+nb/3zDv5/6961jzVMSa3Yd
ruqsnMBw//tlXNv++DM6EE2xmh//vUjPYBL6n88NrgH86AhwYLK/sJ1j9e+g9/rRsmrWalynQ9Ba
Wrd1ct/aYUDPwFyim1elrrSHOAX/UPL+YTKccNVycTWNITtA2/7R2QtCJYZCHWGLu5UDA4jVz+U5
kSytjrp3WAcNhTI7OqGcUWSZWp6e7Fz/i0DHioSpCp8FC4BWEMzjvxcWPHFOnBSkD2PbHYkjcvlQ
4QAdsaYOFTIreuOYrOKzKJIBdTRiGbQSIm6UsE2SlyQ2O0i4Yjo6EFwAVvTxtSvPcd+T9gnC6OcZ
O35qOx37EWFMp6hP62Sru8pZ91UtkRWIudnbDj2ah9C0tRc2kQvgOC0VUVMbW8sma7xUuz6ck9KB
Oh4veYyjSiaf7dRVXhP03vXEVKGvVrrVdSY2tObx3vEyhL65sp3gl0Nj9SJNIQHFQGFt1jgRpwaz
1aDol6Rgu09VVYJkUyU96Ey9/lpALrjLEA2deucysqfaAzYT61CemqSjG6vEY3NenUGhaZdpmJGb
F2Yamka3BCbrenFJSam//9OWiFl+IFTiWLfsIshsfa4X1gaXGGbKwtDIVlhnQZry7xvxRclCjWFz
X+uoXYxmsLdWCdY6eSA6C0tJLvNMOGFCCcnXDNFsxohdei8PWrCmq0S4RTdfffRqPobaWHVRWtGC
5oZi7yq7Vh9rhebU6dZqy/7P+ugRfMeW7QREP6wfqrfKq80mpIOmrdDFstPRpqVr/tuUCbJqTSse
m1Y9T2trvPFe6GFTtU6QrlCTptYmW1racaPb/0XUeTQ3rnNb9BexCmDmVFmWbMk5TFi2u5sZTADT
r39L9xu8SVff7tu2xQAc7LP3OhrLWFm8FPXUY+W8eU3j5J8Ss3eysQrH1RFxCP2/qPv73JktDNjT
m1d1xa4vh/krIx8TNKq7Jrp4msMqfJIoRE1mBfQSTPCkbWfY2whHDRc7nWz/0Y1a/zHAecvZ0Kl2
//9nbX5TpW0PJ5WZzMX0AiOk0NdhoX9P7r3e50gj1/9+6au0xYJQPNmOWMicBenFX+xzbN9SozUn
1l5xmXqZiD3DQrrzlDnFDm45srark1MlreSERF7ta6efaMaj2ARshDo9l42fnKmwhXM/FECDlj6L
bqdUJDV7TvZeFDT3OGea+zahiqibJtqaskNVodDe9Xqy4btV9UOrQ0UCyuv2/k1S67u2vo/jFjdv
YDDEeMRXEsTyTWPMdKbgz45OXsIZ4WkEq0s/dcD8IU2IV1E7ul37JvmB98PBMTLyRGySIOpk059V
1v2gZX+2CIZPrhFnmJf8YhtBm9AgzYT3PlvKqZRZcE0lXdMYs9+hx6IeESh8LMpUrJtOksu9fa22
ssMNI52vuh2QjJTbPdqWDq7KI51kic1oXHHUczB9BJyd6KQGvC6vXh9iSu2BpLgUgH5ugmvge/1T
EcTvJUZ0OlO0e/geIoTAzBRX65QxFRVeSmijpC7JfW4yia2YNm+bP0wmFaehf2K8JzpRFYUPCcnX
k9BBfyqmeVkRqY23sxDDQ1m3w8Mkk0c/Ic/NrXY31ZzGD07RhlubinATykFuLJw7h9BO10QU/cfE
id4aPTPAUHGsswfffu3Hcdi64VEMrM140ccjPZInxxA0hZZ4X0faPkzj2K3mNi/xF80vA1b8M/PY
8UYYZ5su1fLdhM3LaBMCj3PRnixm5r5EHQEbJBNue/FKrVRtY6qIoy2KARgrTpTWqu4bGqhXRQs1
SF7CKGO2MAZaIqmVtzct7rn/FqnYQzSvGsYbeqn95Le9e9DhyBEY258hS0jWMOjm8dRW3G0zBePJ
Yzgik2CDbSxxDnkdQUJ3rlO5GuC5b8O0WJCD6YENCdO9CgwJMs/+93yBe9pb9mjuUB5xYI5Teq+t
c89sKv5Jhg9witvmc1xycXE8bJtqeBYxPWBxw/r6bXBp09m6/++BigrkMFEzy8TLkuxAeX4ch6g4
sX3127YJ/I8ML/3NONUcehauSyeltVdhjXOYUUKXIk2Ti/+c1NK6JCxWO5mNai2blv+8/VlIbXGw
baIPUYxcfCN14utxggd9+yUFzbtKs0X8742eB/c+rO3lqA0m+ql++O+FW0bamHnFlw0HTRDE6s+N
RWGXDFGKhSBC6nFTkPFyrOSh4+Fc0QgjDySGtzgv7AsHGPsCoIBqQFVIFq2/90s3e9CxzvCXZvn/
ftdrDyUX8qyD7L9Npphuqccvm8gq3p25lzjFGPMdMgnyWIAKSNLOXk9akAIcCKlP0/AxmaS+Z/ZQ
dReiohUOSBDSM9mtw1I8THpoN0kT7h0owAiu3nTVc8iEyCDf+2EZn0BZwIqNd3Mz/41SmWxk7+zi
WARr38kYdrGUCD9B4W6Fle1avMgHWmBXhzYnLkJBuj2ucFEnMQ3QkYg9sDG87VF4aj3EFcc3H3mz
GwKV/hN2i8OnyZzXoQrZUFB0Z3Jwno7zA3nt/K70MCv3hUdYi60/6jEkxNhz94E77OaKwfS2u4lU
f8S8S6Eze1ciUU+MmDz0abwepS13tuDU1+joCdQPGPfuOO1HrNJ3WfzlelX07EkfK1JXMhsKsmaG
T9M4HZ7GKo3v/Nis05kMmnIzwaqyXBbwXkPhAAQ2IPLLwXus6uawhIqTH96t0T0oT7WUsHO9q2hh
MZKJA8ZkvVeTvuf8ae7FzUzShgR1LGp+f4wviisdODezyHCep9DeZLlbw7gIL27DmVyEmb4bh5kA
3WV2Cna4VhwrJh9s2UwRgwGbaHLowAV8fH7rJigvZlCUGcUv+Jnk1DCWcV0YRausegN6gQhXbhtO
xn7IkDzqRyYpdsm3nZfOWrX4CHwVn6LBtpntdtt2lp8hyY8CfvRaWEt7Ns74LhPcZ8AE72U7foUB
py3daxYjF/96aPDdiqZZ5dptmadFa9DFcltMhN9yz3tSmR/RYhoZ0RYE94K3Zisz376bawCudJQQ
GwATRuGzxYyGaFr+2hnSO1oDZq/UJOvcqrOdVb7PPqQSzArdWojePSWzcxKED3rWyEenHh96t+/P
iSsfEhV1b0ydwbpR8dHn5jEKl2DFeuddEo2ct6gaFR7n2F2J0ZTdGjYyvbBVnAEH8DN710MFQGdM
j6nbmR1tjpublqHexos+Uxtsy1x058hL24cYBR1jhr1V0iC4xBYmy+6xy0vrU/TZ3g71c5nal6br
2k1Z9XcWoT+S2PayEZHHjzvmF8q17kC63DoaMd7ByYN8UoGVGL3lZSpH9RyQZTxTtb0ZJ338r/z7
r+iLpS7urND+CZ0G+8noU8DWak8DYsIl5OzNLWgggrjcz0xLwS2AJ93LDI7Umm0vzGlgVfX9hG2Q
NpVe52Le2v5gdrRbewb3/gjdvvkp4IE4iAmCdHo7DY9x3g/XMHK2md3UB1NOM/cnIlTDKXSAcrvG
OvEtUkjAgZh+sAiQ+/cjvR6auNuMjEFGrCad1gAYGvm58dUaKngiNiEstkM//8q5Y/RdVz1xwQ26
Pt0qRlyG254b27k5vnBihHu3D36C2vVOYvqzhB4WrPlOO3azJ7j9KUVib4q68e6F8YijzyeTj59a
WclGtDkGs9nez1PN9bZdgrFj99eCxbCZcxD8YY/pMX1cPPxcGU5U8iJMbyoRrcDwDM8T3La9ZZCW
c3MlKGyvSll9pLP9T7qBsyrzxtlUNuJWJTDe51jCY4Uzf6E3Z3AXh6y4m0hLfOQ8ficoIDcKpXby
955DxFbnbbtRKO9/ovmq+vK3tsuDCchzKclNtSovX1ee7LZdTqOrrDprjYV8J+xObBZGdDEMaHpL
4RH5zCBYB37xZQdzuXPzT+a8JPvR9FgCTHsfVRJjjq7xIBgO/7310hTMadB5+WE885bWCTRe1FoG
Aj33i6S/3G9RS0Vd6g/R2X9lNZZnTdg7stkGBYUnXBGGwHhNufdax5xmwAlGggZx421alN1Wt97O
G/Js6+BO0YF6XIz6TD2a6AMDgKnmaVwzRGtHjpIFEPrGOiuyu1nnTzZlaVf/SwIr3qu8dRklDmYg
Sv46RfWRzYAowpRwFCr+ITVusm0iqDxzmPxzR3taDwUxeNeSf2s/RWYep28ZWK9qVJjBFf2amUrG
Z1y50wFxikb3AcoCZUFd/3H7D9cfJ6zl7U8bUbzHMzu4JbuvOabUkb2/9U2NKwxfUeNQEQ+DwJ2B
CBaX/dq3w7OmRVzPqdpi8SaLvMS7SQ4PqgK51K4YIeRzQjeC/ovqPzjwENWZ2T8D5wnERrx59FT+
3ZUtSd+kROFngY/98SNJb6FDE/xN6snZJyVKU076THCKhAcin2T2WyT+iw78vQvndy5oKrV95aAs
3CZAtzRT3KMbFMVG+4N1V+Tpq1UEtC11TgVTf3sGAHFXY3ubQu9yixbJ2N557iRWKu4ec9tDqsvb
fZb1LC4hKmt0Q0f0aqaDIsWuawjSj+b2c2XuMWiI24Ql7oMpdRi1gDDme9Om8H+7ogruolvbdwGR
Tkd6CoEZlKLbun37llONbqFh7GuVnGImkXZFvBkzVobMwUkIcCZzGk53NIC9xmGqmZvRZ/aRc4OZ
GJ5NRl8WxBv7sWUief2cT8EpwTg4hIBlKb7Q3obojOpMsHcWu8KaX5uWkHyXluw3I98w9Bd4DxBr
QXZPUGO6X/fm5rS/tRwYw9UGX4WDqSdAGpjaAJ0WMaPhR6vi7GMaNIBjZF5koUOYinabmGBfs2z5
FeciEvnAa0Asqupa+MF9jSVWcegX+dWEEH/CmnudK05tVZP8KTteEhM0RDfEuSUFAJ4Dxj5YPfqh
wSGWT3BpxHqI2dF6XFQugkGjnscOx4al1kYG4iDTP0k6/VaoTis3w9rO6XOtFJZzljk8rLL9jnos
Z7IpH5dqvlNC7HOlspcMz+jIIYwr2a4zNZZrJ67YXdiVQPUMbxpM3jFFXeI1pjkrKjwcsMXS7TyD
OwGfckL7gpPbQsEvyldXdQeMql9CPI26eW6UApPgdO46NM4aX/ntwuBM7Ob5bqhZf+LYPYg2ZYJ3
XNd0CbpHN08/wyISK49NasVwk1PZjdW2yr5nVfhbxwHO4s3To8hILNjxgLsZ0Br1aLcP8vJAVYUO
zP7d9aLd6YmL1AbuXkx6KwScJSsi3RcUzypziS1Vei8McwHAs5bHKnKJAvpPTYN7JMz7v1k8r8wt
TUhkDI8iw95NTtyUmWU+NrnHkVcgVh3ZjKL9LfPZ33WugQ4RP9NlIRs23Rfo4htj6KS0Y3uP5PSY
E3k4dLfrNwQwbiR0/1Ua5XciIs4q/Zc09M6FZmQhR41/bdXFG18OMFPUb3FL/Tlu0K4nAsQr4bjv
tq2dlZpVCtHB/mN0ecU6pxEWYdvNafJQOAh79ZJfnEZU6zTxdlbiv/NDLnQI849yTpnYE+G5md3l
HrAfelkoUQ15AfZLIzdBR4CV1O8piOiDwuYauwz3Z57iCPWAqkNMam4VHhCfFgcL7KlMznJtwEbM
PmQvx6V2qAN8OHUt0EawJDAYB2fMiNezIHsKReR9iJppS+uAB7lrgyOb+rFsnO5kFfSu4B4sqjw3
PE6h4zNOZjLniEXKxhDnquBDxubE0nwySfRv9mnIgUTE5QY9itFEzyhtgA5Th527+FoW0+2TSj+U
XfBegBDeDWqfM+Tbau55V7/a/xA9aJOKlA2BporHrBGnMLHvy9yc52S8qthmcgn1Hp1NJqTGhHn4
5GSPA5ooHg4q0jIG5E8LDawv/PUSjKCBGnZXAApfxOCQRwapLpbj/4598z3M4SqkQ7pzFAbq2r0E
eTLeVdWx9kJCMN37THuVG+h/5wG33F5chssYsZ4t6uu1xY5BTVA6DyM0mWWU+wJpgkNgn6z55Agi
/kTSyR1elr55xePDNNGe8j+VrVhFS6jvenZ1CrMvvGdAOxIX6AGy0SnU07LiArzgUo+qPLpWTrqp
R1JsY9jANLSDJwzDGElwWqysbH6PiDp7LPSlvoy28+YnfH5JaRxbNOZuaFxV8IZzTplxMTPg/WbB
oJ32NPcOqQnLAs3SiD/B2VtubPLSqE3OhAJTwtHZLKXbniiS3ruJZjw8mG0dNK+Ks2KTp82hKNto
NQJeCcoMIdchdFb0JwZn/ywExrSb9HSeCxI1KcX/4gJ0Tm5V71NldawFQUnHxG4xYytfrvOpLdd+
mJdbQCwprruC0xEwxNmFHQY27LCM0ZNMSRT4VrCsx95L+WYourXuYZi1OEV7jHEdqnWBdrq2ff5x
P0SH1okBtjDAMjU5Y+N1+F7JxzGIqRFBkKxEVODd7d7DG8XHHuK3vjdfpsVi4GvU17LeFY4+yNJ5
7p1peTRlQd5J8q9nXWGOd6f91Guz9lZ56dsPXVac4njCZazndEMf5tIkMl5PIyOzmq78laPDahom
2zEs39kzeJCTSGLMnHgYgaEjUTIlIvIvdmvunf7NKxwJWY8pxPmILx4ceTJkX0S9KPtl/RQjOGzj
PLg3N7dvnU3dDtrps2aC4SYqHayeMar43ItzD0AxxgSzjxIbb1olv/KFlrwT2MdqYDE3jTzyErKs
5PY6Tv0/TVrH7AIJ0MSQxVr3yT7JQFY2KFZlSHg59jsSZrHFFfYGEg5ex4RAh706XMon+nbEgCKi
URYDy00dcyJw0COXBtqVk/xWyILUlJBO6H+8MBziUjvI1YKgsrsUcrego6PyNfvQRiMWOUOQVTd0
e1bYXWRF0c7CgSgMIX7LpT8dTyNTnlR130d0Pv2+ai75RG3l9Ziww6zxDjkKVZmws6edIVwANEpm
JH9mJ905hRKHuEWWN3RUF9d853UBrOqxJR23pnYhZO2QYEzs/FQxlpOzX7EZk28lYkyvdcrkEOTX
egFjV4+gHaLY3jAVTe9VgTojK9ofDA9LNww5YdLzW4lbobh112NlHis26aTcNBUeOHhjNNhPVRwV
237AgyrT8kWFnNowpGJTItYNqDFYhlMqCaDEARxG4aurLqw/omosciPBtE7C5nGx6rMe5ZdBRmP8
Tjavcpjm//0XpMB6o0p4pAk9hU1AK2XVZ2N5SFgyY0foVRhg3Opnwo5JmbCk+1zoeNzZPmSepqQl
7oj8n+5HELRw7Riwsm6z9B/oSaxuTEW6kR8P+G2GV2M3dxR36uBHGH5yj3ib3eBpShmKsRM+zlmh
ribDzpQI/Gpznu8W4phrO4AKOMjwmNy2q0xw50xCRkq5464e9IPMhjs8kcfBKqZrNk//Wk6m1AXO
OrAD9sye7EAc485uguk0F0TGPM0UKgc6LaZILEEZG9Pt8YDd0oC1uXF2aso9p9RfmdHMXYUO0LmT
XOti+Jct6n2I3WrrWFvNCYHXdFw2hjhcY1PXjy6gSkb0noccM08U39Mqov0QZjePNgkIlsVB/xUi
easgPp37RX2VTTFTN+nHcPKLk9+pcxy2WO0gDgIOr+7pkr23oh7XXppCELJWsYOUSv2CQ6dzlr3r
czXyynqn1JzPKixoaiycQsPUopvCK1c786kc/fxKUTmVqMPzFEuqMTXtm6E6UEafLA3xwVqEWC++
ThlV8u5g7iMd6h20TA81clAPI4Z3HyTTkk37POMLe86yyZ2A3K0ymyHDZtlUbrF2Ih6zVFfJFo2F
R6S6G0SANJN6G9/A6fBmPosPIKEzQAdj0lhVMLp4+Was8TDL8ZmI34b3MhVWyrLL5xCqe45hv3Pi
rjkiYfBLmyW9ipJkCiMPYbbBV+iLjFWV6EA1diHb3LRbrGQ8zhmcoWX6N9PxXE2mD3c+/YeTkNa1
zL3kHp8tkJz8fYwyZ1dkTgb4gfx4m0ALIt/R9vNm7FxqbKZScKnpAy5DtjfEPXqSMZvMxYMepel0
biQPP3/3lI44j2BxFLBu+dFHbJOKssrB9NE1twUDt07RVPz7nLBhm1w5EmYH129f/Fo69MTSvTux
NJs5eCir5FqVGFpc2n1gPDiqtmC2TJKXKCT1sWu/mvxLtNqD4zltoiUKsRfYP3Pt/bgxn6NXEF3G
9EZM9Iqt48qvySueeuWR71TmtfNJlC8KSmwDxAL/ECs3ikhRYp+Lou8wjHEZ2g9+Ufziv3+zYn83
1PnXzNliPdnhZYwZv5xMJENnpXjlBO6Fvh3vZht2ohwwZCnzUppmndeaRiFm9d3MGNjXye3BOdfz
kczMPZZ9DP2m1ttCLf5aK+y9KM+rQsbsJOAGd4xz21Y89+s88dcepvkxQGPPEmL1fZ2DHORwNRBa
2JZLgmPdDPuS1uDa6fOKI3B3Myfd/o+QjGWRPMlBsLXiBA1ukm3YnWhXTSuCg6zqBbZJW0N70vJf
02X4XMv4q8rS89KSMQDA+UtcAWMp/FZhPulBbLApQDsWRjIuy/+Zy+kZQw/ZyHbX9lha7fm5pI+/
CazHyLrrHSTSMkbsVaXCc1039drPJOi7ElZePwzHKo69U0KdruLMvUtZUHBmaVIDWLGXivOyvI2D
T+A+eD1sSDozUaY+K4FoOszaYgka7pYxpNi3vHFr77OxSddxW4SHFkO+yFW+j0T+hV7cQIKAY6u9
4U/QgNXwCfWJsa/2UMCZ7AxBY6rgsFUKs31LpAg7OR8JJR//e5vV/4IyjmB4x8s+GIu3FhPyWHVs
1ApwEn6cLQODsVYDFRrDCKFXX4uayODi0Rn0a0QWC+nab0g22tx4K5KHUYYw3LDEccNswS0p/IIY
a8EBA/fhd0ZchDPotUwDNKfOvQhlvw8dZs62tbkUQdStsFonKMjLtuulT15K1VhcCR3MOCupu2RN
BVmsM3TplR97lHoNQcLBQx+KSQunKa4xO8EkY4W3WHwq/5Rl/drCElO2lZ+MDVqApA93oepxiEwn
HzfjynWnz1IV5GDc4sN32+7o9sm3yEhWWpyETb+tBSycTjfDwfbEQzwHh7rrXqSNJE3rEIBCcm84
7hIyUn+aLpkAYoWfThV914UH2ra5iDB/MSku6MJqFQilck0Nue8d0FsjtA7aSnTlPbZV3n9eDUGK
iHAlDc9xN/gd6aGwIBXT5BgYUIMEdpimsAjuAuwNA5CIoJCPria/PIwWVR9H7IguMUG1gfWuc+Am
TJfFr70b//vRKkhiFTiFpeu+dboNualBuU7LHyv+WxY+bqNAEiBApQQSSPq3EwEIx4HESoonKxnq
k56df5k//OoBw2HaMMY+qJsdHUVc0dG+h7jpW+4XHcDvRAwxjx2kc2DGVYAtNiEeo2JK0b79sTJz
Zzl1dMTPc/GTrjnNmrJNOcOjNRDj0xYybfIXE8gpn6DMRUn2Q4TpbbEzixyShZ09+MRNxklzbo8V
Kwfaqos1ly5LRypkPUwlZKzhLfocRvev79vsS0NIdYUgUk7+d0wJvx7w9xQLKF7SFQ7+xXhfMGqR
Cdm0hkZs08S+pp3b8+I23YBGFbgrnU7/rVuvVXUjsB9LXoJ4IGi+OMk9np4dN8LbYz4gcidmFjAS
D/+gZsAtNBM9xsp5zmMaSbeZlkw/a2CuhGRJu6+pJC8/ekIyDgw+PB+hlzXZxxyYW+SCOfP+qWh2
NjqWa683p5Lj436Z4xfDYJgT04wmeId3vd3sQEGlR09Pv0nHPDO7jQKEF7WOgnR4xlWPS2wsziUr
88zoq307ygvDx4jgNbgzO7y5a78Y7yzQZVo/m073LCcMdnK9iDbJGgr4KsdAhJPlipZ0ZCgEIL0W
8rcR/S0fCrMuK8fXqCM7qK3xrUT9gccWXVxfPBZMMiIJH/6wKqMFOwvGmJnNq7cMhqVksjZxs9E9
j80SQxlokJEoHQnQXQCkzt8OXP1NblpWgh6uvbJMvKZvrw+UHegCtptunEj9qIYvkJZvLf1SGppY
tLKsWxtLg8yJ2wP0xAJ0eXGXDYQ8C7QwJ2sxTgztX41IPI7y72jBVVOsonwE+tY9+0k/47ixO57x
aYE2QcTEXziUeZm/bTskeUazDiNd9Ju4J1tgfBOKVT3Nu7AEk9kzE1HAVt/SpTs3ISus8e8tPuPK
6SIic8m096q63o7V5G1sKq1swDivMg1+bxTMJp2A9YPAcDGNKZSdET0FAFwbbvIp3HcLOJ2aA8ZW
5dbbOLNoLT4cDOI3kB/Q3EKsFrUG8TUu1fuy7POi/qvH4M5O+G6l5+xnUFZ8I+TXxKXxJ2llWQud
Mh0flRWdZEb4q8ScHSXCP4pkflQTvBGJaWcVAC6thXqn9hDbKSSBhKOjwmqvhyWlNx/SUvTovvev
OmufO+xEwCsAOekZhcw4z5yv9saRQODb6saPUCeOG4gqjre1OP0ga5CEmjBdwVg5x8vywkrDDKCZ
2QE5K3qf+YImz+1gXJBEsP1yN1usAl7nHQeK8LUbh/Br4eCsXLt+LMdTMIPV9rOLyAlzDMtHnX5O
ln10B1xytuCUrJTh7XOd+wzVlAILhL8izuIxesFyaMFMGd13+vS7iF4P700Rbm8PR0NWhk5WhZNi
mu7T+lOwQ65dOk7s++2HjbrT+OQE63x+u43WXU+GlWV0azj96ywFpZ9Pf/gpzmUWXG4h4HHqz0C4
X1udwHbqtkUWDYdFWSRB0bRLF2DzkoyfQRfNKyxvM2NzdxZibRMHNVhbce2iy5BGQIOy/i0N4YpG
zyodfwro+rvmY8mpVhoNkDdo/Ae7TD8oOpt1bXdya9wPVlCJJ3K8Ltq6WqBDMbsgO7cPvISnYPIO
WNgNRkD/Nn2Tzvyo8j+NJO2MzyK5yQhWO+1SyVF7cbAcyQgdybahpwaA/KRwvmmZbZiiR0c0Uwfn
xmYtfiY0132vauqskQTckKKYqugmMY2HzLQOcK09hyYoWbYf7lvPA+erQRQvtlo2/q3TqK03WTYR
6RmUoKSv06PVvJblBJocaq9NyUQRBWXEoSlDF2cvOhjP+cJKIgIXDVAydJv+4jyQnXLGpFzP7XSO
kvIpqbx/1XJqyKREPOQZyuS6S6MQGBBkdX9EoU2Rd6iwyfa1fn8oq+jcS21OREtvB3WAi6j4J2YR
v4uFV7xQ7cDI3V/LBeUXee3DKCUJjcS8pMweOzSDesMAT7QpZo1ZUFtXXRVvhI9mEiBH0gAY6UEF
dGlG2NTw0b7dgv4S/oOfMKFs8sLppUQ62qTjkMMuQJH3JKo+ZVaxMQFcW252115pSmAkCN0/lS/P
4RSFOzQeMhYdiWeGz5l0cTdL6337CdlEIrg2AVYOSzShZqYBoqeDXVfAkaa2APkfMoo9XfhziyV7
NR4sa/6bOt17nnp7DjZPE5NDGpuhwpN75c0e8FahkKYh8LbUQwYnPhjGZkNDZ8C4ypsn7UPi8SIF
iCUKqHmSVf6qVLG1Z1xJCPvUYXbwcHUKu71ahpyjm3bHih6nX/VmXybDg2x1tm1rDsLjGB9Dr/md
aBFYMy2rPA0wBRtCj+VwqQlmcXifwAcoa0P9wieVhTwKF70HMs2R6nFjRyjOQW//4qbzuUisB4ww
2PYL3XRgitamVvlvOlmPqi6fc3d4X2JsA2jCv3Vk11tNYdZo74Dv4jfvouKIlX1bkrWznU5vCBP1
h8j3t/YExKtJv5kKFMCbUWcPjCoZujjECklyXRJzhJo/rypNeqVvAU1HWPlpZN0nYrHujGu9Ysr5
SaFVbpNx+JiziR5A+ioA364NUy838nmZEQo8TB5LUYGA1kgCI3LbMgVIfGUJ7A/7bNEU73FBid5h
rmX6kvy0uxlFSH2xvwfBHzV1r05HqW7FjCzJ+2tjmTtdcACpJ/WVh/AWK/kZTnnBK0mDv+hSZ9t6
2dPgvNeCqeXMWTtjyl+beCuJQK8LAl26B51vjd+DIz9Vpy9u4b71kkJyyJw7rNaQQuvNRASVc/s3
keln2eH26QcbjKiXb50az6yklxD4hoOkFA+0CYaNjeayzbiwwrg1xgp16dhyrUm9zdpr7oKR36AN
3Ul/vGQt/m/D0FNq5Piae8THE4BKRPkgZMqpeDYipJeKtDnp1zhCOvUDvMdRWXy0NbMr8qalENtF
5P5S8t/NznSwcYi3kCybb0wJyMBDmZ39DAc7GSAWyG6CCgGHZOddQsUwweEWyrBbG9ikW39ELsLH
PL8nHihOu05PAGEU389tt7a5+gETjgxNBI+Y9SaPAcWEUnKSnxNiuea2gyJ+jSnJ9t7eRrP/xtQU
uLkZolH1geWx3Q2C74Qqgnsd5yjvj+vz134//VNz8RBVUbuyq/lhwAK2yRgmODXyB0NjdbIjgi4d
sjuPJ6wOx9ulBbH3WPkXkZVvwTOaYHQAawoBOce8yOiosB4vzaSvS+k3u5CS3GG/o7xciP5b3tGp
aOu2+WXsbsXNnLwMTrHXw+A8eHCafJsQdmjY40WKT87LuqNs83+yLg59/1YWzVeQ6hTKlrnWMT9S
NW7cKPhsHJabFqvmpkz1TThuuMFOdIht+S8eaQHZbbeRI7Mr4woKUoJXHGPdzjfeMwD6t8bAYQIT
zZBtDleqtbZDZr78okJQGaez1qXaKaPtzaIxJAdbmYPACEMv3ETS+WiktTGUahtMhq+5QKW1Gf+0
sZiBtjLDDAFuxL2F/ZPYTaBIV1d/crr0mywM7J2Lg6m4WfFkNf9hFAqFh55eTLZw7RARVlg4T6XN
eGaAriSWb2iwAKTYLBq5gjbvy9csxAeHtC02ToD6bM80LMEm3GYHWUcNBx0bwpZg3U/CKKksDj49
F5riEKIlDOGbQKrfNz6txxp61h25Z1X7zRpHQwcXpX9r6qjC0QoyIjEMxrzRHUoczqRicSfPEYRW
q331WqglRDmNCwPF5PFdlbJvi9xiV/K9YBVSjMQOrtU4o/Ore3PIHfsnGWeULQfuYEvoFhBHAPYc
3WB6zLLxMOYaAexG8ZoztyUh3ny1TcANUS1DMQrvbzL6X0vIrJzaz/6PvTNZjhvZtuwPFa7BHY0D
U0YfwWDfiJzA1FCOvu+/vhaUVu9KlJ5Yt2pSg7KUWZqlUiIiALgfP2fvtRnvcXwORcYW4SSX54KB
/Cpt2QQKy/k6+S8x2AuJmWYNVmsxkMkHcL3xakQhtLbQ8K9Hw0QdoxbDloQcl5F41DIRHMGjrQl0
wPQXYsfywvC5s5W7Zrs8sOtNa0sbh7n27wyLHi8GDL+2d3AmjAsdJ5flkmvGbAMrfeo90tNH49jO
PJrCoAs+VASUUCuQLAgIEaApAzvKyUq9jSDhyeshq0dgrWMkzpzqcUxzSpgY7n8DtJNOYOvcttY3
p+i+O9yILdG43lokX0uPhj6pRSsifVnT0TpyMOxWfg+zi8Atu3dTFiUi7MvC3LKHBNS1aCo9MXJY
sl0PlxsDhSYn+kmjlkCHbW1bdGArQ+fGdrIYXlrS3JlFI6BMqJu5r+ROaOgKxWyt2m5c2VZ24+hP
amjOoFFOLkC9uHo0gu80Fm8smd1zgI1gTtBbdlNnEzvxY+cw46vL6A1PySdJbBK8xI64BSEckCoA
EPx+3k4h86AoKuXeNKxHoskKNzupAh9LGZasr7Iks4HHOWkX3mn1mnes2hP6rN5FPacEcCsU6bP+
XGkklM3k5gzcwse8a/bdsqB42cmou29aTvCv+dKLGB4N2p0L55tXGp9FaaltH8XfnViWu16aCMfs
BDzGzJmbreOc1Z17RZPz4OALPCIcxYQcmNT/Ns3nysXQSovkzOCMRdpHMp4GwLPDF9sxPo2cILZu
Xzwh97xvfLPFIXbni6bezrL7Lke8oFVCKoedI0UpedjSBcyBHgT5j3vwlGoPDFBm7hM/fLwbUf5k
gjwBeI0MrrQ1HujBfEPatMn1F5YvMOILBmdxT36el6y/QS0b893idgnj6XkWKUKel9YeGIpCyjLL
QwQ5yc7cXagRdZX+CWEE4kVNGC0jg5RDc4fZEl8LGFKgxPaKDIG5S258FpIOHWMGU9paFnhsn3Ow
r7tk3/vZS0VVEI36NM3Ji5hZkoxxW3gvteRYPgRQMKzwS2KwD32tcpKoo9vqxSn1jRDP2nrljTsO
7IIpDCD4jEwG/SOSmisKo3Vc1l9cYBINyY7DM4ZZAvy6/tHvxzNj+nXpLYIKLhFucjfkn6qKb6Hj
OOA09QmUQ2KnqwzVAZsM1am5G1vUw2Jj5f7Wv2Y2snEckBKpuKXweK17e+MFNwGtTF/btw6kktyi
YFhUCe7ICKILTkEKzjjK7nFwj6r7ri3GoL1vTRcDCT6DLw5uHO87GT47JRgHCtWOb4YT6UuB6poy
/sLq5C5U44NukmOeoOOsbjrZf5PiURB3xGpykUfJJk54PaGO2u7dZGrOKNNFaHhXXX41TRyBfoSM
/kdprOSn8utHRurX/5XY+i6K9f8usPX/wTRWqUjR/e/TWEmI+BzVbz/Hsf74E2+fl9BVw/X+JUij
t3yb4HALhwx/2T95rMtv2dJUJonXpJ+7ShCFmv8TyCrkvywhf6RA26b0LP5Q808eK79jAv5yfNsS
tqMc+Z/Escolg/jfYawOKeaW5WEE8bhEcs3tdxnF4yh5C2YLtkIrn1y3/Yaa5ihn95w2AWaC5nvi
J9AMnewrxr4viAg4ePb3mTRJwmwQFhk+05oAzW2ZorDz57u2RFlh1hRtXvpRQLhwlqDmd5drYxTg
izG5at97d7ndoAPLUcTSeaQPBDV+NIMGyopJerSZwuiss2ec4DCRh/myEPEqcGCJI9ghqFgsfdw0
JB4CIU/rGJQnzrTzgoa6w+w46frzdU2NfjFlQITsEmZfGl9X8oyV1iHfeJZAEQIIBg6re+HV25xk
sFUWI8vE+/m5aTTVKL0/MV2mjbfPlfVq2pxqRcf0GCe9mJ9YLimGHY7DDYAWGjyraoDK3CUQqdPu
TfocoGvsfdBF5rtlfnvBM8WcgeRAD4aV6lBdNIN8Dn3rYR4UyhxYebogPkhItU+Yka7qmNnkRMDI
aFTOAe4qYTKj2jf8P8hmtineYjBDqG6KFgQUrYF2wFQFyDqjAl+VIbS+0N/YU305jxkhoaqnm57S
S63m8LuLYtMU5ldDljd2F79yPgT0YezpJCDZpOdAP34JVrJgtc5fqXPessygSz1QZ9XDxUgwJJFW
HmftErOWX0cGlAAPZ/pLXuH7TNzXCbTmNOvb0rnRuhUrGpkPkcl+XjYNgYBmhIGrpRolHG3p4+PP
3KaV9dV0insT39nGS/RbksF1rTtQVTg6LjL6XSsO55OJVhF38kM/hXf9rB6HwWKHG76nuUMeJ9C8
LXoR10CYidyg5AlIr8KSNmkzwZoKsVBqyeZOQZsOxBklANeoqqlDVIj46/8vtOhz2+mj2GuT2On/
fqHlOfzcRp9/XmjF8if+WWiFz2K6RFj7JDY6jqn4nX/WWWH9y/Y8kyx2havGtN1/L7O2+y+H9W9Z
lj30Z1ih/mudtVmBPUVatmnbguXRsf6ThXb5i35auZQUNhGVWCKIvBYK39q7CPpec5jq1Rhc2E22
KXqSnmOPeVux0N1jokNWfonELafrvRqduMBONjCRD/oE9Gb0yS9NCjjMB3srH2Bh+eLyp2/y5p8l
9OdcbsG38+v1oceB7cFm5OPF9eS7VO58dpDOkhGFlp3ws4KzNY2rszDjGX6vOhRdqnCnC1JFFVD5
uWs3Hm8WHYnoEuoncwkVreewSF5TROEofspVoPvrDy7yty+Ri3RdoHgOd8vFYMyH+Pr5Lso1UePi
f/QFgpDepDEN1K52JhBtTYmWytRfoWSDN4yJG0rERIHb5hozcvglpY/kWmQguD69g0zuizi6Jajz
gwszl6/n3xsTt9dBuOG4lmPz8IFQZb/++coChsqzmbt6Zdt63hoFcKF5cS6gaRtpcZk+OTQ08oDg
P2LEhPzojuGmtePrGqjxXTcaGrWfHXJaTr6Nw1w86yS4cmPzU6yJs3BaMKOeCoBGpna5xuXTrcOI
khvIRXgc0RkvvHwaxrYgA8kLCJIzYlhv3RQyX3PM23H9No9abtOomYlyQLQ5Wrk+MKzDXKZUc3bN
fifSgiGxZaU3w8g4K8mcLbr/8QxG4oYXBWiwQsPgdDjfAsT+5Ojmu5xxCQosvB5Q33HuedEpcEZx
4hnba6ILT5OBZ6GX4EYRnkIF0OhPOgTa15y6wGjM27gcmfVpAlpJJUCGQLsg6LL8ZBkFvKIS9otC
JRD2Rn0FTSc8dnTtEMSkiMjt5NDoediKqpsIfs1IyLTkpUsHUwU13S8/zraRPUD9TWD69Vl99BOT
mYIJw8vD4Rm2+EEFHL1DDrBjpQcOwU7i73ByxhBIyi8dipezsKc3L1XBLk3mEfxW1K2nqiX0RORP
oVNcJgHgTWDizvaDh2p5Zt4/U1Q6lulYpidx0Pz6TKF5j8PMNTUxKoxd+8Vi3do7GhJw5up5F4xx
zpeQynVfjIwjg/FbMXBeTPpBfPr7pSzl5m+X4rtK2hbGKX69q7s8Dw0gZGnCN+b2QDHrMxwlfYCs
yoJRxynFCsaA3dp2w0yUagicMgIHO/iLqN9F3yFJTV0jWbPX1lSOV1Px4vVKE1XUuFvRqe/gdvEB
9+0mnMpmkxXxQzXjQl8GR4OCmoTloEHMGaLmia37CDrIzhjq098/pbB//5SO6Zs+24HkX/a7L5wF
skbzgn7N1z5oEjAUJ+NucGecyKHNCIp+xyKHOyVKEQRUpbtQpszzOg6vLUXlB1ezLGbvbr8jTMGJ
0ndMl4fg19uvigFKhoFIwq6+CCG+WXRvbvHPXbOOY+KUbrMLCg3mKWVu0GPGQZ+NSHTu0nVaPjZw
NY6AKZFGlr3N4vHB5bGA/eH6lI+9gyWZlc97v2MUYeclRklY4/DsFjU8387yLlxvPtOyjOldWSeK
4xfXIuyMjoXGbWMF67nPws3AqvESC+drFwDMt8nAIfTRPLZAlvYzDo5rnm0Yzh0gzixFBIWM94n3
4ytHeCCLXnwmSYuxFImMqEudm7DpGeqCItPGqbLH4uVbCbtpZfb6NKeOfgLaduvw2wlBx588Fd5G
EpsmmuMayWz6ffKSibwoa0tdO5FptHfquWXCknLMIN6rppPTtHayV5FinErEQlAh662M4EjVSi7I
XL4ULe02LyA/DnoPeN5+1Pty7L+IMWLaPt/zo5JjMVXpppic8QBnCtIzQKALaKPh0TZnRhoafqps
3cuyx2RhTvV0iEv3Bsnz11jk+sjzhoePpX4tg4HCwRk5Z1nRfmCscPK66kHhuX1gfnHWykdGkZ3N
nHhQ6doeE85xIFyuP8Zh+hxQWB+zJoSdoknTTdSN3cYM8GlgbeLSAcsrI7XGts/8Z3Cw5kr5mFB2
rJWF5sjFxU5npUFfolDNWtipA3w2xB3jyQxSDB9JlW/Daghe0qFdO2jEC79Te9/H4Cb8w5D7DUHv
JZEm43BojXujdPrrlpD4lG99m5o+AxsSJXIZ7YO5/Op1g/HoqvhEFjeLnC6fUdaDlUu6cT+Lcu/w
eN2zCj6SZXHtma04dYF9TsqWnyvtiP46n0r3QPIVG3HWMJKSc5kTUngh0KjFFmzNHKZqUQXugV0Q
AWf82UYYidKQvN6hg94cOZgi2pZo+SH85tNiexwL666gDKDF5+kTFiTE4Vk13gBRDgDp3zbLl+ZV
zrMt+mXOk2x7/kZZq7c0MJuDRt+Fy7Npkas3N6MAz+Ylc7GTJfgji1NLK4WJSWzQG28YNQ1cWEeJ
pl8uBCpKsD9vSNMOYWKYW8OCFSxn8xI3VEBBEB55L1F34aNhdWLurpE5qOG7xiuQTSY/JFNM0nT0
ZlWMRQPEtGgqPMBmvaGPGo9OEczEKbirND5MsEBQfI7F0e7hxqPKnhiCSIfgD7WQ3DMm/QZRVqoy
8DjPLfJlXdf3IR+Yr1bc9XXl73II9XsnMDlFo3DPAD3sqrr6njThAQ4UNreivxM+XkdDeYcE/dBN
nzPH9kn7OEBGivGBRv2bY185AamwcAY4IvzXKeLmf6/2dVlBbWnRCEFbtOwLP5eVtS8K3n2Um7Bu
tsUYUwUvVhBwTi91HvWgxYHWWYE/sEdhRJaq3CmHiikHqJSVpGNV3rCrRQz4G9f5yrReg5hx/weX
+YdN2PHYn2j6uCb11vL7P11m4AZjPkkEptodafATa6kz5oR+Ed1IX1uPIEFWtXJBMbawazlKM+dE
EYFdOFr//VLetY1+lLucYyzleT5nmd9KE8er6wjZHXqUjDn9zDsBkg2RqGsNIE4ZrFlnwSZ77WXk
t5nBxFinfJR2PX/KtHyY24KSq27fikWXHEESePEyqoQUzv2+cvz7eCinwweX/IcDjstJTipEyOyo
S0/v52+v9vBRt1FvULnU3SHqSIWYZ1iINY7EbWYVTEztah9A99j2vv7cGmDpKmoRO/d3pi4+BzEK
d9I/+j1Zidc/DmQuz+Imh+5JeWqjcswi0kcMmL6NUa/5Oh4TF9URTsVziyQVVMP/0X1wzeUzOUJJ
z31XsaDidebI9jSyLUhP5RiMIArkOQ7SeQPTCOmayTmDgRYydzdsyNJ213kl3somXxspNZfB3008
TEMcLTh51J3VZ93jqKoCARCFDK1L2+2+/P1WiD88yEvfkfwP6Ynln19vhcscvRkr0hPscoBwgRlp
70/t2a4uK/z7WPFtVjsnAcK58HBEaB1482lBeTq9+fulqD8UMRx5TSAcdA5MX7w7UTJlMyaVAt2Q
5FaC8q09hMegxrG49nM1b/qJQ27XRuVp8DCg4CUob6KaFDbOu9ZW4ahA09TeI5j8yrbZPkT++Dyn
S96TrOP70KnuGqfEmDAEuyJijUD+spEtGOQWmkQcEb3nKVi8OHyji6FC1p5hI9WJvy86ka+hoab7
nGe29If28xhqBmKVtq9yg/TCwZu/w3gUW6wAW1cQbdzp8YCoqL5yYc5BwrtpIpO+VWeUxJ51wbHD
aFGUXX3UM/8nMnVMVWMmwVEDiGNQCTykOOms/DpUrOlNUji3zXiZoKwHuV0mZFr5h9QaH2qaL5ej
H0JjsCZsNyT7/f22WA5PwLvaF62rw6Ga475grv3rE5INZWHJhvlfs2yoFvIIGO0NnMgEr2TlThsW
7EtdLvmgqkHpkw/f7bnYkPeNq0zOm0wvE9rOQZBnEdnIBs++Q8SVk4H8YI8N7BfVjdcdZBnajoTM
t8u82hsQ91YZdUGb42GtSqb5vTzNJVxSwEjrPinzc5cEJXuB8cGSav3h8OH5kl+CFpXHE/nrRw7q
NMXPF2nE4xDydWzjOtAmwqrmtuZgdh2OgLvbHplE7wOyAnCGvS10k3NCZVuwLQElAtw3SgFcG8Jd
1L/qJO6Jrhn36Yz6NC+sKyOr9KYIybjguF4c4xFB/9THZJ0tCCPaNvZmcNAcNxXJD3D3no0+Fy/V
8NRoWZ3/fpOd3w84tuV6pqdYIYmKst8dIHxVGklcMDyfjRD+ITTWfZ3VYIzMo9WX0U2dveVe2R/i
nvBrb85dREk8t7YxpU94/1i55xeYNf5NaGTmiSm/ux4S5CZDZIUnP4weDE0vJu3n4Dg0kFp+cKCm
nuJGTVruEugzUArxnvllwKMBRq/IAvNmohw4YzzdyGFWuybCyza4uI4kaLhrPLTiYmDG52XdY9HI
4Dj527KO7jWowlVB4O9QBwOGPplv2qw9BUICvSg0KZWmRxxVCmQhxdQ+BMQ55P4+gabFpo0d5u9f
7h/WWBsBiCB2wmanFj++/J+KBaQLmIGjEecWwqp1JKgUNWk7Fxrj14XN2dEwGGtSphJ+BnhiheiQ
BMChuYev+9HrLJaj6q+vMxcjucl0MhTnxXcFVjbVIFsq7vRUaGa65MwoJVdpCb9hwIS/JWlqLyQx
Fg5n7TII1yHl4i413jKf9MG/fzPy97WFi+Gh81hhTHq+S5Pxp2+mM+a+TbuQGm8pTid8MizW2tym
yzqQh01wnBswBKTV483GMx4xO0HBickOKPa9KZajlBFonsPumI2c/bEFNlszRgpmjlVwLCtMm5Pb
fM6bQO+wNHNsQTWKUNvfffBR/vAGLb1pmjJqudE/HoKfPopvBkZXdCaxRAi5/Hzftp241C58Lprk
N85QMj5fon/NbO+GcEoMQdzu0rcqXPaGYFsWcbvvDZq5fr08Gxb5eVVIGLkXT6ABG/nUswwZbS63
BnbPC8w038fUs14svf/go/ze2rWXDrlYBqU8I0tf/+e7IrF3Jj0QEY7FXbaeTIKoEy+GyU2EF3s/
gmkNerp68ksCJEbSwnTX9Q8DAYqriCJy0XmeiLV+yusaVYAwJlSOeG1K1z4utqmLpAX4QJXvb9Mc
7ZSfD9eJgsTewpH+YClnTvv7806HX+LbodlPuve77cvFyJ4NHX3qaCR2RqZFgfw6eLKbMVirOLsB
8BZt80IZ2wKTBh2DaTuJuF4sKR68nzy6ScZvkJNmYEyvUk67ItaCPQpSq8BZfEHdB+YQgPtDrhbg
uIlgLu/RVE6iu3lzESM4adB8gkMjL3jNM154nR1gAzl30uWJ9WNLA8nDL16MTruf0O+H9DpZg6X7
6IDHJxbjOs1S9z4wWBtmBxsdK3iBfbT0LvNqfukT47KGK3OeG/nq9UV9r0JxP+liUw9+da8CKOdU
OLVp51cuxqPLsVbOWs0cckemiyuEtm8WvWhvbi7zkFMp2mRz1aTmi6GIduyJjJCEkG/RhdOFMQ4W
Qzk8XGa2q3bBfRiXN76PbcA1cMwOBTBXmzwRiCfEGOXTzvescKVazudu3sntDMRq2xhTtCZejQ49
TV2naou1vzTN7Gr2rqIGdpKhp3Rtj5TIcu6yV4NKPs0BYQZtER/a6BsDD3+N/2e4phbfMge4gIBh
v7oKju+UZMM2b+hyRmFtbgzbqwBkgATOde2Q3Fq2u2U7nTrHfGmSEZ5oWj12ZuucImYqGfSMyyar
Hj1niagFifrB6cf7w6Ln2nDTPNY+NHjuu+pCZZ47NCjyEc6As/Aa1H1G3TknZccWA2jCuH06LhfC
u22beR+WMn0oZ8M7BoQ+09GZ1l7lmQ/2zAOcBla0NRcisaIbo7L+2+AhjB2yqDwgfWYyG5J5gDa5
HXyouNCQQ2HKO4Ke6HsU00aP+OZImYR2Z2b+KaLbjnKAhnaVomsrx/G7Brh+KyqY+nHntafM2Ncq
DA72yJNhZtbO7gdvlfYYfJKxuqRtfVStbZxTugnX2k44hk7dNtFm/gXYDn1yHCklcR83LQ5oEgZV
fxm1mKGM3jD2wdgeGRA9d4Vfnx231BuhcsjesBTn2bbuqm75vub2aIeN8TJW0OycaKh3WNMmjJGl
fZRR7kN4VsmnKSTtLdzUCw3YXZyzIN3IBG3reB3AtD+NznyLhUVcWowN/vP108VSRjmFiEOY6t2u
xrYVg02RdGPLBZBv0a3ROvJZYJgGdf3yYDfqpQoR8qvwFPWpcY2NwCLvL3A3+JvJ0YUxv62n4pD2
9BdkoZwbDk7zRWwB6R8iUlMVQVJri81s68SnZHhbZMIbozO7D/a1P7SWUR5ynvUhsjNNk+/P6kQP
9dmCg2iaNNrEbXyO3PY5j4tPrR3AIIZVvtwFwtyqOqLZx8s2N8BB0Ni9TpYR3joNwSfKSDZ+kuGH
9lVxXfuEE2MOapa708OD2BhO+lmL3t/CkE7QPJfDrsBNDLGQQ2mdv/St9UUurEsppr0/4zALOvUJ
XSSYa+TAFyN962BI8jsL8jMEQ0ycQUOUZDY7D6GuiYABPkrSi7VYTi/pKWa3rt/VayqTQ42qdlM0
6bD5+3Ng/bb1qKXHYdk/iq1l5PzrPlrCE43b2kWpoORNa9XeXi+jl6HVl4bG2RbQsLmUXr7rsKRt
2zCg5hGgGiLLyre2Wd8aQ3Rf9DgsUnbjreDYS18u2XdBkl0FlN86YuYxRxbdXuBNbjG8DLn9MBN5
so3Q3a05mNxXyHFqa/GDojkhSa/eGA2iYHvO2mtTDrsU2t4Hpwnx20meD+4pOgomr4HjvC943Way
Y5pm0coyIEwYMie1pESTqePJ2kcmvf4ZmTJkHHsCDuo3K1R2+QcPruX/1mVC4yVNNAg2eF16Cu9e
Q+kb5kB8PNOLOiFAXrNIYJ9nx7XNx9lZ9CveZZ12l2qszWdsdU+15DjajuOb65CH4af+S6bCr6Ms
3V0UPqPcvavY54YoLw6OA0evnWW9jwoYHBEDTw6M8NgNDJaz0T1FsvhMSBziFJsm1MAba9PnmdkI
N2k57/OULZ5kCETpjX+qbSIzgoA5Sjz0nA7771ikIKWFGKVcFK85ZPSL0bc0UOfmyoAa1LgxIMAh
ElsxbqppGgixtrZjhyxmtheI+ZJz7fgYtMVih5LI6GMGfCtzEo9p9DJpZOq2QZ83iWGd4TR79kLa
EAn/OcC6xlgRVh3KAuKfjc/LTSzodRBIsJhDMg7dhTZf64nM1xmnToIUlaPtHbJyRTeb6NzZvO4U
ClYqXYJNeSdJPtvXDZLrTgDj6AG+LNwtwRaJrfrRRPY88QFgqTHs7hbfUo67dwO9c9Nje16nE9A4
U32uoERssOpUq9Af4EXSRGGHI50L3rkZuQ/C7aEWWSGuNkqrpsGI3Ex6C/9ZbLUuL3VFOHsT3WWC
ZaTRDJo7c/7kePE9GqKcWi5qmXWl+AkA13uc3jtiAhm01pgr5qNKjGzjjlSwsYcsRGZfSmneSJae
RHYeJtsYsb0NZ2Zp9bSN4R4x0N3ENbmezBX2DrgsfHEFBOfyelAIBer8yTarl8hwt1B6YKdbZXXU
HcZFuczIJCwF8H3ltVyiuNUrwqseAxW+PceJ75tRID+Q7pdqFFdVlo2rxgizLWrusQMN6ZHRSLVd
bn3S2lpU1BejDYy7d6oJ8gRez4HT510BpQnZeVjvOtWib6OKwtDZeri2Hp26zHZZRwvGwE2TtWSZ
dhXX5vnFfGchsrjzbCwfUxrHR3K6gTqFD7ljqX1Z4s0qDTM4Ed0iLsYSSwWDnQINTTAeVSCxRRPq
MEOyPvlSGVdShteVTZZD6frZWQdzdu7j27iUYBrJWzi1hcVgRFhAu9yEx7Md22mTR0z/05DwV8OR
8uAIqa988KEXiU24mcCLMRR2DjYXl2N0v/gkFxIed7V/0PDZ93ZpUyEuLJwxbK+NeBzWYR7712Xk
+Ndhr+6LpnYPwaJVD0f4pthLPlvwNa99cL3rqELQnuPSO0XafrAEadEyBD89Zd7BAwl5qdv8umUs
4BCRSvaVvEq6sNzFBh3q1gnznRA9Ps8pNg80w0G50HTkXLVz3ICaL6cPWVnWeQJKSfWE5ckTMHY9
q//GaRo7FslBR0pt0iK6tz7rweN0NtuZ3bgezh/9WeScJVBmuf0FEvb+hHh9JSrIVFVHKgfGY/uG
PR1CEdngY+heStlgFAtBBLmZfB06xzprTz8aQ+odc5znq1yTWZiFdn2IGT0RpYTKankU6FS0kDb2
HnXsBWM9jfggfx3dmsM35u4LV3KAR4Ee3eQ1I9cgssSlW194Tueueya5YCmz701nEYaVYlrxAqIU
rNq+CoUsN8z7H+AP16d8KhoMd2P/Ehdbgh1ga/XTTRm4CliDAwI6beNTNKDJTNDQ3ppAxFplFPc2
DWN4yGd2h8e5CZqbpprvZuWtWBHbg1HM1Ew9JCBDIzzsvCA7R3350qIeWjEXTteQa+/rNn6di2Um
Yb1aBv5B7do38Ug6fR673LABtTh4UE78WMs2alJkB2TlUZbJeMZpT++WTuZYFSD5Gkwpoiqe20o0
t7pEe1/z+OYuKKN4BPzJCRRt/JgD5i+wt1f8R4IWnWw9F2wrZm/HsAmYD/SuKDeBisPnCJmOcgBg
mKPl75uyxy1YIobP3fg5dzNrY4C9LyNlbqMYIjMDJHwIEku6MTDWzysve6iWWVFJDf736ue3fsiy
+1q2CcEAQRJisV+Ln6H1JtQmBEVoAuLWDcM+WhzpsJ28WuztKrh1I0qgv/9MaznM/9rcctxlGIZY
22IFst8drVrXVFPv0bh1EL1FFaRQz/EOvht129YHQE7nvAH5FuJqmm3CsfIsvc7D+a5b4neGsjwU
SfLQEnJ3lWp7vIiYGR2qxY7rw51d9RhIDp3zKkJ7jYvLfmIeHmyTELt0AqYotDt7hWu836QyqM7W
+Anzn/fB6VH8fnpcjFtIBZTtuMr9cbr8qc8Uhcz0mxhxoMOgbDUMzTlunBdt4D5O+uSBavRICpbc
9WSaB+Q2txtItA92N74mBhVxJvzpg37RH1qKXBIyRWYECvXRe/VJ2If9YPWtJu81fKqn/iksUZ/U
BG96CUZ0jUfoQg8J7nN/YAcyQkbsPjllY1pyYYP70VPwW929aOnFohhljkxj8V3Lpw8MR0cJNF1C
4BFzKMQc7ATDk2Yen3wiMhzyXlCZGz5NtyLGZZ0taN4m5qKTnCBOIwi/pg19fTgxO9eYKGGj+W5k
in5bE4I4J7AWJE2VKktjiIwYxaoaxv6ENYrWPbZtksUJDhRbd6RjDgBvQ84QNJr8tpX17Y+HA/fZ
/d+f/T+oRvnULqJHzAPm0sb/9YVDQEJsSFphpg3Uq6nQMUw4bscZ/X+0iBOm2TnbAWJvp6LBUs/l
m2+hVvpxojIKH1PjYmKu/a7b9C7Z6fHG6SC2/P0q5fLav3tDIc1hsqAy50T5/kzU1JWrie7Rq9Tp
oeBNu9AkUhLcCMU5NmatQFtGETNdHtOcA8ZFN2G8SeMnsegWad7vjALYWxIPpEUmlB35EI+bTt3G
mHx3qSepPiHW0kI4/v3K//CUK166RXe3nIURp/36/ZpazX7p8pRP86wPCvYd0VQheJ6J5RdIU36d
hc7ZmzMbOwa13GBBpbLwRnfF0Qqxi31wPb8/5VwPXPJF7qm46csC/NNCkEUcL02HlmBHzt5FRs9k
S0ZZvEbGtp6TUVwaISLWwVAP6QgKuB3kKxaCevejMf5DW+nPCKNUuv0xdfvg6pa2wK/3WXF50lz0
e7hm3OWI+NPVCcMestyz0e/hJbsM8YP6qapWKBdfAiZRO/rLwbrPqprum18cuq1V6cfJdB7+fh0/
xL7vrsNjV0NzzufmX+/O4C5eA2coaF9YXfUSzH46XzThcAXnZN4bmZ/vZCOYtTseSSOkbW1dzPJk
pdD3HuYBuZEprA18/LtBLCIb2uW7MvC2hLilGyfhyDAbDrZHfzncIjTameJJ0WIiT/U00sS4QB1P
OHEFwhHpb7ahfn42DINxvgNBvU4tqDWauL1GQeLNmnk7wxAgGsG+72VyOy29UjHoqzyBdOdZHvSP
oGMqnpcPXuCYbKiKSLWANAw/AHtcGSDussYyjj0Wme3fv8k/KDKVx1web9Si3/feS2AROgdEU3GO
cPM8P3hPgaIGdaDKNgyoGWwTEor1N7LyowmNC5J5QYww4tyKdJRTYJMo/PcL+iEFendrGaj5DFwY
ZvGkvX8Bisj1BlOx7cQ9Ki/sxEWzgFU7iytB36FkgkNEJyUJQMtmnkzFvk+xFsemRd9edtErw7e7
MnK/6SofDnTL9a0FsrJeEgnjOnUxlMxElCwpNWOeBauwH+t9Yrg3NWtp0iVH0U6SvgsVOUmLDSrn
u9wZvNsp5KQLz/DS8lj8J0OFj5HBQcNKi8+2b2bU6WVzi2vYXlkS0rwTgmkhq2X6YPrh//4Wcq+k
b9GFkos49N3TH0ejmOIa5N1EGNnBmO3g1ApSME1HLJQLSH9bNuKl8ZvBrXBRUQ02exhJJGnV0ikK
R5TmDsxoVd7pvPF3RU02eDXXZNvmzcqXn70+tXfs6y7nP+87o03AHqn3xco9eUQXad6aMdVWuPSo
6qR76coxJsFMxWe/Epx6FwaUH42ILFMlz5zZwtpuzyOJWsjssWInfXYKoiw79eZESwLgBZSETN71
Lj+ROM7mGk7N08xAb6c0B/fQm7419rwjaeymaSx3q2uxtuypREE3Lcjy1oXG2b4k7aZMUWa0rswu
SqR4JyHbp9LJ1yU2Tjq7xgXIVn88WpVb3irC0smqhJP2Pwk7r2VbcSyLfpEiAGH7cXt7vH8hjrvC
g/Dw9T3I6oeurI7Ol4zKm7eO2Qhpaa05x3Tsk2bohiARwTmNoG3gpvEOP/q4z6guZfJokYkdMgs8
M/JDmezrA3mU9clK39T8RcOHs6usy11QBMblX/8I5D889v9j5uUb+GtcHDPseyRl/PvmW9pVElQE
E6979WBE6Gj84keW4jbuTQA25EUP2QAHtMSjVhMUmMTFJS4nMiLp1PrwA0hqmc6I9cE2ltuugeFI
KnbUWSEBRPNeElpz/Gtg6+dxt/KtBtgLRL3///VeDJd/O0EW1YllcuRSz+D8+fdfIjEdK9VOSBUX
BeWeaVd/rLNm741WcY0PxuzTSfAfOrL/wjYZbxDhFbvBopBzriq2xws/ZrBJmbGvx7l8xwWSXwDd
fP/DT/l/vGGu6SJW5NYRoFT/2zkXNeyGTcdyKciwxLM2PqsJ/bXufOz1OUjOKUZxF84FubFM0vcF
b9JYEVZFGOn/eNW+x/9Sv+Xdv7a+/20cWj6Rf98QfZB7hoWxyQlAC/3tE3O1nU1BBU8GLfhaB8Ry
c1P+h9/3P+VAbCXGcqQuigbAt39bW9oH8p12XkRDzCBzjFZ+e6DSGC9AMEdut6be0s62z7J01Cbu
wB8uYykD056Os6kDspX9AewSXlKpwkudcunKreyE4A+7f1SAGGiluQ8o4giB51W9qH1PmXNxp/Gn
ilEBtarT7LRQ7JD+WMxuh+mb9UnI0FQhHRk0UcQVVFmCIoKzQfsMilcFPrtFoRQnqD9o+XUvE6mw
lFXyZPWPTZh2hGERd+wVDTS7QX4MNuU7qKWNUcSArILs0yUJEZ8kPwBZjTBE092QsdjsrMFATlZH
a7gvI9jff13+Z7xAWodAomiHTnr4IkfLpOt7JxEybmwnsa8jDU6JDnHHhhZuHcp0OcIBoUxSZxk9
RfQr3jNk6gQAWS+Nx+qKwhzErtNax04YD07GbDiv1bUtuNAkUZvug8nK77Jgvte1fUULqy6EQFyn
AtFp16bZrtT84MCrUNgjpCfp+doXEC59KKDbOkXPVfYLmCkuowflnlB9Vcc+PvdVEN/AuOgICA8f
Yb7la3tMbntU5scybMTVS7k9aCOkY71kQRLPwkAn5vNcqyb0dk7WBhdeCvcg5uKK4Mo8e8Nsngeo
Gq6V6VMkiDOwtG+tbKmGDSNM5yQpmk41G7DybbEfLUfxHIf8n17f/9xllpNRSsPkWaM89P+mdRj7
sRg6DxcpfYVPOan41p77t9rz5JErFiDJ79aNiQRJUrkPafGvM/IoL9nU0OtPyV8OksW2ZaBryhIx
LW4KmgWWN6KXTKF9lM0FSV5yGFA7n1gwzZrGiAu+rvhuIAhiYF77LeBNO3H91VDV3h6l9U2UVs1N
3Sdnd34LRE9TrcTdbHyYgGKOHtGqB7u1bmIvNg7WWN8MYcCsKICLTI+1sBzzYkkC4KZ1l9jhCUOu
OkX5L2KTdAaKUCGdNxKUhpVj3ob66PmEz9lD2pHOzBbKsVyQYCGs2wT+9O0YJDaixJukBhgZT1F5
Y3p1eTNb1ZcqnJuRuSyy81EfU0ffZ3L+NMgx3y+pl0mS8WoTrwhLxWn2nMorPeh4V8FbgZVLn10d
E4fCuRgB1QCVF23qb4hQPYY9M32rWQaloDdWGWLrTRrM/SE2GYgM5TVNYFnMNRWfU8FXUVPO3BDR
AXJ2YzvX9oC0EqImXYv+Zqi8B9Mv8cJJiL45lQ9j2WHjVAFFXe2GxwHxXqShnVRcHs85kk+MLgsj
PEd0qzIuA6r4hyaOhAr1973ak8sOTdtEBsuk+G97NXyKFtYK64m5GEHawJZgMNWl+dpYOZkzDbzQ
efqOGgTtIEAY1rgq3cYxdxU7915w2c1rCaRxtcCEAepFvBx6J+foy4Ktvq5i89sjNmWVCfVZkgsJ
2pc1XkZMkBoQlCmIAUQ5YgM8zVgnrb4z0/CRMvSnCMf7KFTPVYGHce7uOMj2gnFtM4DGrsLGpHMw
E+McvboxXzF8p5uTHtsMjFXg0PEIWProshhnNdkeVq8DDxvYxwQarMpM0oYH8dM0iDHcmU3DReef
kdcA7R5BWsKQ025A/BEEv+uivobs6NxT30IvYhzTgPDwgKuriB++deloDyJd58NTGQa/1gQyJKXF
u3gDiAN0nW8PbN/U0rbGZ0r1jxs+JYKBZrT8ktWmY1WueoOPhzGP1mhUkY05hA3h8q3KR+B3W5Ex
LYT+HDFkIxAyE8Zn1TLA65aYWhG1Z/8pRpi/KxwMBt2cPnDnIXhmlj2xNxGVZIh3GOIe7FykB9J+
b/Jq05h6PJK9sG5NOZIO1CSMu42PKZudPWC0laFFudXOY83iYKQ0nf2i9tdTQER0L3BiMD8qEAjC
7imXiGSyWAGjQ1QilkkBH69TiF+J+sBFcjEjcRU+tBO74sNBrRys0D+dUY6dugEJWj/RiMsU5F0s
rcNChJ858jdmJd7Ygd6nnCmRvQyI2iW+wf2LD+pRFCbeJnHdWySXNzDUOkI2mOgKkd1AYqYLGS9x
YiK6jSzxiUzsHBZwFSK+DHc5YieqcdOKMoSci0GybyLSThZeenfMG0rvKu/8ba+yd8UEZq7Sk63j
LxFZUNocyaYa/6bBH7tJ71kk74HPbwu+vw4o/ZM8NWHnyeewYUiV5zl4S6V/hiZYGA8kC0bRJumZ
20k3wE6VvS5zwiQvQSAwU9sWZWWBy7nz2+TTTIgcHvhVmZNZXPH7XzfpifjhJuMq/sTMrpLA5zWa
pYWuTD8wVumfoS75gO3iOTHXjaeuVsJ/7SaA0IEEGbwkxioz+Qzm8jEOc/IleuQsDY9dNiwHPnlS
q7z7cWFuuZQs69HnfUnH8BSO1IsmiVboVOWPVTmMeOozVLQKHycza2+AkmWWyTlqyDg06o9oLi5z
y3QIKPldKp0HZcK4dP1zaugSvRADAtE46U4s0amzfVCJB7rNojeuc6K4HFfMazolB29wvmbUpNSv
HWIqomXygAyc6nZmT1xkSNlmDmgaFuE7mFl/bTCnIJ25xa6To/Yt44/RpOc6xU9/va48wWirmb54
UYIv3HUuYcSbVPjLqxz3f4IQEJBX84m3PiauBRzqhg+WbkF32jcsQsUIpWI+TkYGGSkAvmwehsjq
W6Xbzwqz0KYef7EuI783qdYwfX/PA9Nq7GrVXdn6P44kuXkiBXKrfL64zDtQU0RTtmxEtZO+A1fl
seQPLj4ZmrrBJ9RpBe5r5VCprSMMyav03pk6AxBNBpPM+JNWMKWrOHvPI77tGM9g+losQalJmGIQ
73swVWGR3sslFUxWCJPxJ0HNmH8bGJWb8YCAmdh6WR7H1OaXCcdP6y9qn1W+ei45s3n9OSKKWsXy
FVTjZ9f4ck1VTsHY/6iKHauxJoL9GDqUeEVQhtBWK7u939u/TrUfHQFWL8vZMFX6aFTmCcLuY5Cp
R+1Le5017PKQAtewBOs1ddiPkYwPude8FDMzZ1/Q2p6paXGSXUBuXHTBb2t4fOrJzD0xDPj2pnjR
lXQWGjnFry/urco7TAPbbT55+eZalcCKYcgApp9RMxBmGRO2s3Jpnq46HAU2FhMeKbzhJC0yWDU7
bDPmykRDKZAZrTF8tUQGbcqcYHg7Z4ffecGI4K9UyKA6Hm8Yl3s7VfdueifKAZqDKJALztkj6ZJ3
s0O+UqVDDTPyVkA729RGZMN0KL7AbRUreoYBEGRvW/rjd5USEtdqPLB9lALRYrERcXgn/PpPTUZg
aJBQZNpINAZ1KmxYr4Jx1jrxhscwbZ8ICsT9G1aIXytEcS1tdnpD33HgnbH4g67uFza8yPax/1p1
QbDyMtwUUUfMVNcyqprANhfWGwQCuYHXh/GSyBtAZxwu5Q6sONPUiDVTu6S0+yQJFJUcNn2Pah2+
LJGFu8pSeuUM/HqRp1wAbCEzIR6W0ioGvfwq6oZ+nZX+5OOIdTFmMw2JizJ6fOtWAyxWkfL11z/4
XlaTye08U6IsHiArwAZoLtiVhCGT4Xy7PsBwl4IZnM+0HXGzrqjSv/tKwX0YssscSbUYEkn1LZkx
Y9UnUaw7EkDabW1BMmZbBn9og50GI3yKfBZTi7DCEewFmcFDBR10Y+bdZZjrzeg0mA2jW1Ld32tD
2OyTDYKA3nmnCUfnNKXjCtGJw6p6RY30Zk4Y1rHnQgcX/qJm2XdJ91kWsIdGtD2rYAJTzNG1RnlK
lUPbKTVI2KXfQ6hZkN06lmY9m4o8REDENQ2Ttp2ZXNnJg01oTRi/It/Z2OGLnyODGVmMJnk/fBHr
PeTt9qem3qR+9WnTTxIlKRA9Ntk+aN7KEMsCGpwT2VgVHB8i7XJ21arFg9xp+drm00cQhfBDJ/U2
1Oppmjj87SJaVDFQisMFW5qPPC5aSINpVId6yRYVCWmVNcPu2UOhwl2CZlh+CIsJJgEoqG7+46Z1
SGzEvLIqLo1LfmHiJsh3XFgPs6XPYwodrXXgQzRxdysgLcM2xY9AOYTvh7c7mQnbAd9MKlTwU1f6
3QjGlpjuu8bHgZ3NEZdnR90mHehNDJM2uc8PeV+HcPPET2agdcSmSpwAYiAOmbPXNw45tsZjSkp9
bdef88A5SbzEmwBmj3jGcFZW7D9XLdgBXr8lT+nTH6J80ztOsZMo+0j3TNM028TuLfkzj03LFLac
SA8YiJNVNrNOZqE7q6WGK93ksUVzu8673wqN0E0fRD/WdMmbJSjRJISRgJYVS+DVDaFOJc4S8McS
TtFYmpFRb0LP3KNKwpaTETU75RgOWKexGbwqQOCds6iOJp4h19kXWq7XIgs+uwD1a54bPnow6p6g
qo9tgO9ZW9kn8TpbgR5j3ecJ1HUk9MxDwK9OHBJkYwergJ+NKzrx0rQooX4FdRitmOLjj6MNDd13
ZY4Ew4Ea5JiKIcXOwMe9JHkwm+zdk5yh/iSeitzYRrqoof1rXIfKAzSeT8NeVT+KaG6kJCnxL9a4
DeZvW+s/soyNncxRrU0uvm6HpNp0UCmCdDImDMYZc0GKLxGl7O2w8KdqE9iTsxnaiPql8tRxHCQw
Lho4Oy9mR2NDX9FIoVlc2h85hoaIYdHJ8utmHcZ1vEZoQaAKCEFzCugAmPeprtALMSrZuo6zxMMs
qo9MAszs972dG0eHiUqsD5KOumVEe5VKC16wU+0A6poGCbOKsIgao/aGS2O7zYePCsQsImRulGLq
l8x65KrAs9DhfmsVoTuqNJI8f5ix/mB2GdNio13bWbc4eHVUHxgI98T8Waeh84frNH6hIVA7u0Ao
1dfBzjSt5CBGbxOAhz86qbr23FJX1gQSfNAYpl27fgvhPq+whYIqnqeDOZNa+Jc7KrTuGRq/Bi63
OQhnqOSUujET44Wu2sk1c6IG1UwjB4Q0Mpi3KclPBpjoHmnjKs6CaG/F6TfZWTm2Ua4GfNKrzvge
QjJQJlnYO6t0noox/mmTiFbvHFxs0dPcbS4VAp1Fc0Tyhlvsh7n64SZ0W6UWeVN5ja9vTCkR6/aN
v4gsLk3R/mVPYbbEjIAQWLuaFVGCEphC/TbmoeD+7ty7KgJkWosEVlp1bVWDXp9H7eX1KvWCRzDi
gMdMNgjtnqMINFA3NNQjE7p7wjnqjnTQdECIEqiWkdzEjsUdetHmIJw0mh9wFqTnLHEPBR1DdrMI
2LOLAq3gZX/KbRC1qvQ+RgLx1jFkMoIb6CFH15CRTqk7e+OQf7yCwnr0c4R0s6N63pLqKPQwHaol
xy9pPvvAdVAB5B+1kVIRLVe4aBz3CDwNEknzNRHYf5IFQQa+TdPlYrvtpyNNrV1oMi8se/2naaOY
syDdYOM6GKw3MyO0L/D5IPP8FQL/BsLGklMC/I2gFaC4+thq2D0hqfFeUL1ldWRxBQT5jl/5TgHM
2vGC5Lvetj/anEDzemHuzqb51Xm0qLwplOwabbqxARcwPkerao4/xgiUKCO7re6QgfZ6ATSwGeHJ
MJl4qN9WTYQl9P4B4DspcnnyrtPk4DopCsDucdL1w+gs8Z1BuO6cSTPsQeo5QOC7JMrDZMEURNWw
O6KofuYy6cYDzmdzITmP+cGwUCdrEjMQKF29wkzB14XXeug2Vcf5mzbtciHbIHjMVs2YJjvVtVhp
V+bk/Km9uV5FVZJvnEGeUxC7dJDIWe+rcT/1A5JbvGrOXN+nJj9HDyE5E6zSNMReretqoM4UhLJd
szkhm9gMilNuKfulCoLfjqW1cr265wCV/F55ER14djFT4IFG1IxktZbOvsIIh/oACabBcaBHTDIx
eVtwo29EZQZX2+5XBcnHdI5fYYjwtGXi3Tim4Kn81a4oyxuiU5yxG3cjUamEtwX5PoJZI0iLaidT
bDu62BtpDQQRCfGsLA3fxgqeAH2NkBKnryRt7lQzv1h9ku1b3EZIpjEDhlENR8/ybjzKL1rcDOn6
CTK07YTXLrc4232EfLUXsCPkj0FjbCjL1+7yH+FXwzFGY+o+iIHqNiZ916UGKuPGPJMXcxM8mZKb
kTUssW5Fcxhs3ey07p5VyaROSe8cT/O6z1pvXda0OSNeWgJn2DSBVxwsIN5Rl0L2inOs0/Njjjtv
M5nTZ5qx7xkK9Qag9HWm868kE/EmwjctTLqRopcn3x4LCpf4QVd85d5mDxnTfSK7YR8FOJZk8qez
o27j6jrDTNBugqHMV51N7qPmIm5Pol5RIKnFR21O5PdVSn3PUUDK9ODk8I3VdJbeZ4/490TU00fD
7fMYMraxBbvsWGq6r3V3z4H5ES4tidQpYy4b5Lyyf+9pWz61hf9VFZ8zOHx85vPHUIX3VPbtCjn/
qUYYsOviJ+acezcuCfKZe8QDmcvxRanl0ycOSR3QZ9tJyU21y3QND546p9vbRUxH0nPXtZBXLlXP
BQFHnC+kr3EHWXGpVFaMOYzLJTLVyAvi3WxxI5XW2YtFvFMOsxgvMa9Na97TOCPkFl8MywT3deSd
2CBh9ii6gV7MCSF/bAkDDOMRYlfc13Ps3lSGONpVfluF5lcOTaZt1U9QMvqw23sbuCh8LvDVXK9a
vR7cRkOJX/XR8FECwVvz7xO9gnqZcxGpwIGY2ndSzPf0PLtdXqpPMCbT3iqIvCnE7Zh7d5WJ8C83
0Z0Ls7yQClrThlmDmVjK7M1c8Kjncesrz9+aYfI1xET7Nom61h5CT8ZLnNN37Wif86G3r0zmCC1E
iprG6bEK0vSkhI9vVV2L0QvW3bxx6rDeSyO8KQIxbxpSOH0Z3htRSe4znFB+ThKil12nua2Noj9w
SjLG9fwRk0ty9O0pJu7ijfWVIbCfTW7xpF+fdKOfC3NcSBMk0HRO9uMH+id2YlavyZ6P6hphTQEB
pCGK1Pe9B/awL50Nq358QiKbcaoaNH77mqq96H6SbLh6OdrpXH/QqbJubDv9CtP+i/61cQgKhjMu
/gRccCkFNimk5sjd34ExSpFoaBK4LMKo+Ojn/B1VG1cQsfPn7puLJ/mkdv+BlryGfKOqcznK8kx6
EBcZYZ3SypnxhSxkOONPvfxto+1+decmu0ZLHmmNsIQAG6a0cJLa+KPLtHd1Olwplaw9TP3FirnE
eMl78TEsaD/pQWoSLQmH5BW5ZB0mLw6CMi/PCZORvLuCoq3AHLYHscKcvPaRXb6KVMVbMlPibdZu
xlE0u67Sn5ZRZ5t29q2ddiUdb0TKgYazJSQvJTn2NfTutRVfTE0fbHS759ZKaYiBUMQr7JHVo264
aUWYP4Gehi0hvgQFDlsZE6EcEoS+zeIe0PZo3fedJ85JSR5AOXKcSfj4h1wtwNGkg+dKxziJwLqr
iNkq/sqKHZz0JfqxVwvEPE1pal1hEWymSfXkUkf/13ikD67FYnevm/jBSggYd71nWygyFtbR4Pdb
FxUVI1Gr3MSVh7Z0aPeKLphAO3Vx2uYS43abczYDFCXgfhLE/4Bdk/upwIxlKIHghlFTnX8E4aj5
IQRnKsFKmSfePTCE+M6SL6ps4+QM9ZhzpzfazbBEu5uOeePZ+iYzinafGCgUShdy3AxkIsnoU3Ax
9FbYLa780v5pUoJYK0v/jG6S7VqRQ6vAm79m5EorJSppdFSdu3Md68vJZnvdrHzK131gGQ8cFZd5
YviIV1D77j1JBfdxhH/ZR6JUIJagz7dB4VPQ6WC22lbzqTYDMlWD6SGwq6NnshPLccq32qRTNsFs
WhJyuNyF4sZLaVcn6nbq7GwnDEfvIvLsQIOQymkXTrKuvOw5XcRAbdq8iXUoyJGSwsRwKJc4ymAX
+84VX+TRGb3vzg13hC6Qjz0nXzhhH8bW7rZLe4pDpL5IaAJUzw9mqdF/qLPFyRG3NplfPVkI5Hlm
PckVXb6tJyZ2jBrlhR1y6zv1uO4gjYgPS5U/BHQ3zE8wN9K9thcfX33w0+TcSC5E3eDa26jdNpbG
yBM7cORA2+a0OsvIZlbSIpzzcvfkztFthldkphphAkIWh+/XJ9n2y4dMh8wpx5vMMX/l1L0HMZWa
zmxitozpQOv9JWbx3Fh1/Fpl7gcHxBLOW9/mkqOibnjF3Lnn86Gv6zt2R/y6R+erCXDSYs+ONAEK
0+yStdVfkZgAH+vtYlvra9xEZNFgOCpT9gISEYpO3OlCPWfed2gT7I4Dk3k4Sjcvt/E+O1QQMFPo
F8fgJ8PgYgy3fhISt+0UAoC+cbAVZLCiRtRVkxda9US99A3fwZ+ib3KHbnqpxd43GGAQH+9ukG4l
8J4KZmFd/kdITOaGSD5J7rEPBdBJXoO7zC1yBNH2sG0H4zW1o2nn5v5XA/OPWoab/hzzXUaYm2sK
rF8mtk+uJawzSh1OprTZNp6Nw3h611NMsZdyymrO8T5INUzE1qLQoQVeevRrs3NYB49O219a/1TZ
PSUw39sS+UghX1IS2gBrTDjJCKnqznuelWJN2Fg00mftto9lughHQgeEkwkbaRhin50TGR0TPEah
gf2hkFZty8EjENI+1U4nXtCeQxyDDIO3qNYthEeTyQDsA4JXjMMwoV41uk4fnQrRf9VzX44zvO0O
/sNtS8m5Km2iSkP4A41tFZtICvK3LfE8UbSroHCAL5JVOhQmM++Kcy2dCUYYaZewe2N76MFkT7mm
k8up1g/usIWqszfZZDp/zSS0Rv0PRm801MZ0mYU5C2lKtslpqslASxbQAJnEZ5LJUIYpZL1D3zJ/
jUkEI2KKvvitHZlXQ1pvcdFVxFNgV6sc70GQt5U1dr8rhZcxlSGaNRlmjjaPtF8DfDh78LE3r4li
VzbVBK2NExPd7lUE82teT3Tthw9HBMklnpy9MQVqp22mOclgfNW0BQ/m6JPrI7A3d1F3Yov7VIo0
niZ2LqZHhskyqwjLReI+jh++3d91evoMi1iD1ASNiwJs5eZ2eINhlW5Us6rLNtn1XfA6GhwAUn50
jRAQ3DPjzJT+4ObKOZTQYjw9HzSMz9PU+t9tnD1Z/jXnz12uqzH5gDR6uUkRvxH3xh456BE5tCYO
Vp7bFmVb2pIPwhJQLj1mukY7hrHR1g6NB3rsWMsCjNUHe6byLEb/7LpTdBXD/BQM+tLmntiTkOBw
Shd0kONfpzVLXAcYzhLXo2Sdb9JQvY81+R/caKDX8cqCESElQ/p/dET4lWHz0zG8o29mcZz46GQP
aCCNfR2596Eb7bJRDDsaXUwYXEMiHEq4gE+3XA9A3tG63jSTSHfNMHBQEztmgtYERRLMO7x2MAOc
7iXAWf3gZeISjNOxqQ2HvDfj0Jn0aPBovlp+NlEREvlKkv2qIZBxh0brFIsR6V6VPVdlioUoM5/b
WZvnnu6sKBvu3XP5Y6fyHJcVGL2F3JCOH7Mhv4K8o2yEKwcL8z3Kxv5g03ZaFVCk3C5xmHlVn+kE
v4lCq2Kmd8xB/jFCO1iYcFa2cpljFMNT6ouLSOptMPpPRcDQ2G8FrS16D4B9WdMBZRCCfkwUOrrw
frHlJAzxR99Kd/hAn+Eh4BZ3P9BI0ITo08cx4qqSsVj4YDBMUzSZ5a9v5S/wHjFxxqU8tml3x+HJ
UDlimq5D/8btKlBN+GMFNZQgBK7riNao/O5Y5imJWpKWqpUyPnUjd0PO9JaYYx+Nxz6qHcU1tvt2
k1RfwtIGOdvy2REsw0iHO+f8PKatfUjUVvoMuO0M9IYkJbogBq+16TCAqXjoENngt5W3XdV+wH+4
QwMDT8TAHVtMI6Mwrsl15P8YoMhN7yPz6PiCI9jhBfsxyOqiEw76oZZvgYG1ifbjn8jRlwC/zoEa
iM6jBVLCsXzcstnRG0m+rBZa68hgGKi/te7tyl0TBbjpGbdyEOsdbLZn2AjBjgPkGqk82wEV5dxL
3TsKrjPpiAwbfAtCBxsIEwrmgLgeO74IfVvP5PaCBZ1i0yefpc8UqZIzKNLITp6gREGOaW+RTtIF
+gt8594XxTKSZlK5Vfk8bTM9PCcUDLEND3SOi7fKRsptluT6EO3H/TQ4GBTRpLOBM7BHmlFgKraZ
WdnHDCevx9h/TQefwIV85/fyJ06ExWqz1jh2H2NmfoA/9Houl6OOcAFfxITQjBNuASke4iY4mP4p
5ugHF5eu0oiZIze/g5877w4vNPjJJV612RNX9IPYe3FQr0kdbCUjlFCDt5TZlXbWO/9v+NG1+NPM
ZbKKo+IQjMTW8bZPprP3etUxP4/pZBBKSyrD0j3It3KkrJ5qpCBdxh8X7jNv3b4zxmpJ+sHNNKY7
Kd+aqHkyOhrRCXrRlV0yNsoz7z3UDa7E6E9R6vEdW/IRCtRTqyf7FCrrs20U0XkMabJy/NQSjreX
Hkd9nWnXLIKhBB4qTSEmVYkqPrJkxJlvlnIdNfZRTg+5aF4RqP2U/DuRqPuG6dTBTaDh2aSCrEmB
oiJJ6QhOuJh56v1hrKr3DCHAUcbk8eaUcMvXsOMg3Ssl9q7VXzxT4Lqzv0x72Ce0/ZraaZGQlGoT
tvz9KEl/tA3rgfhGztbmsSYtlv/V1jCZShwdBg7boDk3prFP5vjOGSNjIww65ZE3ka3gEbPXz7Jb
STO7r4XadHQ51450CkIuubVEvkRS1Dc/HGJfKMdsZL9LD49pg/OBDGiVJ2LbQureOpbYx07d7obh
dXQnGLcmN7NuzvZ1+yUH3muzas6xZJoJ3UZt6dk/MsJHEO9vjLonapWmaJxAaDCIxGAkfoyD+WnK
je+wWBwYpr+OvcF4CHJxZqui3ouTl2YWb4nffIOjKPZNeYWQ+tr7wX3a0S4ykPRiuJbrGX/pOpJ8
EvbywuU1Jl2/IwRO0+piEFHvQUs1G0N+M38iD8MOl6kI12R8lURzkW6LMoiDzEacwXzgyC2WK0+9
cGNCN1gPE76kKCq22L95jwYbpnF9TI2MXjiTTbcxth3qxZXbV+nekGtt0QmxA4X+ZpZvSTSfUfQP
q1KkDDBd/94bqKPxMdCzHJgeBiRlu+ibmPtFW74OM27JI67sscNngD05j7r9LKZv5B6tk6J3C9Nq
B3UwSPzuYDf5EgeHvjf1aUipERRHN3HXZX8JMhhy3mSxXdN6jJceITPuE85IjOAOodp+PenTlKdP
mdk7jCRI3rND916N5sbpOhpovmwoaeR+9t0LsBoUs0O1lsPIA4zmbzcvd6idaQmgANpIs3U2Opj5
WxKbsEGXc7BB/sRNv+dBGLsmCVCDtdk7wGif9QVAvYXjKQuHV0ZnjGYbjlMDTW3bZIAYfaiTHjo3
rtBU0dbIykmfB0bh9LHMD+5Hoo05r1xewKHLTgHSou1YMzeKC+Mlj0O94/RfTSN7ta4ZxQAGzUFt
pLdGKF/Yf/etCUM3LaaPSgYpeqzZ26AArFie7OeDgxaWSB2CtQr/oZfltA9RjHAzbSaavi7Cgq5M
GCTSpEMM7zwsabeBNbO0Kv+G0qxlXpAFuyYYr6OroTTXVGxD8IyNCyBdrDdzCytJvuimR/kUE8cy
ZdyJFtLJuakG/6SHtxx30Jp1xZtMd2RVGS6p1rOxVZ4RbUdhLt+M5njzLjNHbAlW35eZU6FpyDeg
jwskSQgKe6I6edEJlBtmuvcNk2u35i9XrwxX1b4mMxz0R0XV8GIGZbmjkMOANxf0DWvkVLWbHtCj
sugt9JSFy1nSChpQNkq4GvP7HkfzTTASPsAly9yMwAyRZGNNt0gPVKOkUxxx2IdYPHP6hKGL5Md1
uCWFZAKBjwdy3BW/UqjXQfq/eciVyGwZT+mkfGoQy2xQ/L67zBdGg4ZK7Iudm8g3OyvdbTrV2wE0
FxN4I1yXPvqxHOLnNmYOzpklFWSicpX5PrkzJN6ulF2CoYwwyafYHXZO0aNKdMkedcYhXHD+KF+Q
3wodH2KLdzD02Wb6KaWqKW+ziEhM5mEOvYTqIbNK+j28tRHgOvQZjFXrPrxpC/3mKRQbKrUYGhCA
rbgGJgg+WJpHJm8TIXJ0JyymkitTansL1Zqf2iG4uRrkoR7oJFrMfUMGwpu/tko/HnjvyUPrK1JK
osj5HZLmQGQnk/Wmwes0v9JqMddd8ellNNSGvlhO2ZinXBFXl6ck5hE5XTDrhP/uytPI9lhKRjfw
dqGJxEskXAQgOR5uLa5fRDBK2g3c+Nm6qfwdTx8l+gwuaR1hhh2NywW7E3HynlnmFHo051cuQivU
vAVJfW15lxM620bOdK4FiI9coXGQaLKKUmzIwtVLSm286F0EXvmO5q5Tokax5j0NN6RncZsdC5Po
2P6/mTuvJbmxM+u+ykTfo/8DD0SMdJHeZ5Y3N4iqIgl74A/c088CW1KoORp390coWs0mWZWVCeB8
Zu+1U5TY7RbFPPm7Ndo4Oo8Ny38yvNuL9NMjYoZgB2PpwVG+AdMNgUwP+zjvQF10TVxfOeX1BbnC
MVz1GEZgRittw81IKao3uamCjREygnKI0cXpRjNuVi8a2lXef6YXhdF8gz/wDh+qI6FjFKsQbZ0N
DSJXPASGBZgQ0tFdM146YXGOhkRfyAqhQmuQ+TggJljryriOwbkP4IQTQo5hiExOFA01uEU0HSgV
SCTOWtLqgDVkiLCkhl1UV/SwjKteDXM011lOlZbNgxSPnVTi1Sz9CVMNARvA8mDQ2uoGWw+kamtg
RxycBQx0ZNIrrxnqg62Ju7pJ67Plg7uPQppAg50/0vRXA6p54QGY0b2m2eOE51623ye3Z2wrmEw7
5fBYxTQdrsFPlrjDzeoGtRqQOgG+b2lDzB16+nvDQM4Qc5BunSbtOBMow2GDwnAcVDo/el6kR2M4
6u2D34ertvY/Z760SteiR3A4CLPfoGDFczyVqy7INiJmUhHlNfOgojtomt9RIyuSIGuf6kpnyjp0
fD1IYfQUVAuP/eCfyJAmq1d7nNg92qpnIwHmLIXy6BXdTvi4xgBJZ7Qf9CTocB222Is0RYGG0v0p
bdKXFqAVkZ0GUX4k31etl1806Mah7bPRYA5NoRttNZcgZuHt9VB9s8cSmdU88LWzWXqkF98cOd2F
wQC5NK3WfYE5ebImn+Qqqqe5vAl8kHqw79tlklePXI4TpEBGOQWpMBxXDqKK+tNtxjcvuLYOfVct
cS/l0zWvQ59JIHvdgqRp1FWgU6JH/B36liiwHK2Uy8NBZ6ASay1gU95WUNo0lvwqw8eRje24zQtg
gJkvmHTHQ7RJXUUNE7CIlkE1Z0WSvqmVb2GEcN+hbWVYTgXIQcpqKuNnYFyT909aE+8sKtD1NCB3
CDKrPZROFCxq1thaRzx77Jv5Kt6jp7Sg+YQPY8MkSJueXCdLVg2y2grHHCe6sbHb0iaKgLygQjfb
dTZwrhAzzw6u8u4aFzkHYfSQ/2RMpSu3WVfJVYXFdGfWxIempvyO0BpSXRp/MYd79BDoK8R6Z1cr
r9XgvtLm/SDhASUPi7+loSZMhkMp1nGq1gxAsQcQnSsj/bGNEH4qi1yCTNp3XpywZk2aM2qxeKmD
XaHZYeRrDAyfbIa1htlsfWTic36DWvIGdtvEUfcxa6EdGSofmW9/cx1jGeX2sUr7zzxLiDZnRU2D
gD0HYsoKcfQHL74+DOjQF7T2KCIMG+qq/qMuVXTKYvnuBIwfXZRt6MaG6Sb8bF0fmX141zKLb1HH
5MyLgfwLL30NRpTEnZTEQ2kfZkC6SOtzliXZvK5N81uU2PajE+UXTBI/YoPpjI0l9KPzOAJtYNI5
4ud1r/WHSSv9bWijRGrr+FLF8mmYRLVXFLe9o32LGp0c9JnRDKaQiUBcvvcQao5Moxm/Cu8KYM0+
5tALIek4O8vaA8jv0DyyquyMrjuGTb4VUwS0mnEvzCyQf0BYsQXfx3aKiqnoki3qGJ4gEOU2ZeJc
wR1gtp890B1xBldTtdceAdIKJ9JTi6mBjT8KKzHHeqCVWPPUSjbg1h5/fgHDVhdm8/4KHOF4jGpe
BsvBjRuY/R4rcbmeWvJYIlxna43idvIC5zJDCArCFhfK80jJtdnOylhD3tQy5c1Vh52Jl1ZUnLbN
YF3StDHu/MDYd1KlW4Ml5GYwxnQzOS9QvyCY6xpsIlebVf5oOTymbAEqLYdAgHiQ9LHzDMhttqNd
uGvUGquuyZmmlMSLhfRIuSeavTR5kso6d8iXYUzkmi/haNhrLElo6OjZ2CLWa7T+CX6JaVqVcbD9
yTUvNZksXb4UZTRn+wATcxmI1FqR0xgtDD2OdsybmYilD7YU1jqDT7scCY8fOcdPQPdPrTloj8WH
hih4jQooOPwEeqfVJY0ybzdG/UPEFGVrTK67cWqQK3EsjD0q0XMiAkEZNsEcqNoEazpCGljtLttd
TiG/qqnkmwEhYz5QeRGVFAqcbKmLOSlBI1bGYm/MQVCA7VBetTzkgjxC+z+Qec1kchVn7PzwLyxm
6djCxtuzD/RBrF3VcibCQEQGCS6+NCj+oykhMz3ImJVYutxURQ1PMulOhSAvsTEY5pWNwyah1HZ2
7/CEKPppbRlJ/hj52tLXb3Xbc283/nuc6iRvJOGzn9cmjmD9rRs7sfGq8lmRf3TBpcz0x3NvKeN5
5IrnPh6HB8zeDE8hzIaUGM+W6z38jE+qbO8H+IZ8abDlDZnIn5RhYGoEF9MNZFIOIR+rHmKoaWsG
Skn4LaX/vUwFZYGhuFzaunTWRAcby1EPOM0pZ1+J4Nlnen0ZB1IoEJhSQk/0HKlusT6M6uQ9zuQ5
1+aKfKq8oxciF/HNcpeZuvPSNwQpQnT8TgDuq5bQSTrmnWUiKxHYqBdjrRtX38i/yzkbhakp8v9B
qkuNPSGebdhM/O2dK+37NiaurmKCr1MZHNxZ+sgZpl/RM9moNki0LNvpRMqNfOaViQuzvq1hwJye
PO+1ZkVLpb5g38deCxnOsSgoArvUfM6VSxZoaoTcZHyIFDvtxW3wLhg3Qtaam8SWujJU0Kwj6bVr
R7bBgolhcczDcINItWQy2Bvs861Hp7e6JUkHDTIxddLMHpNEr21yL2Lqp7xkbRb3OBS6ZypI+MVu
jdvAyU+9wWKaeOvEKhkKqScAJ9ZVdJL4N7rFcLBeK8XmtIR5viil669ov+Xz1Mzx6kFxHyOBa6JS
bCsjzrZV0mnPkTRWPtFbU4KGIBDsHPHDsOVjgKPt8NR7D1NKV6/auQZyAXehjrGOOiKFkU7wCyyb
XLgRodZWI0gEl/E1KtCbdAWHQ98X4U4Cur1lCgxawFpmHU7aPRzE7qzh39uGQ5yt/PyUuojAA87Y
UwppFMEonXAf2N26CHMU7pohV4ZZ3buT8TI16UXPq2zTDRX41vku9bE/3/QEHRz5nQyxQ1/px1D/
7sE8Pzao+SaF7tHtybXNbBx4PLrqfQyPgNHkm+kX5sExxTrrWu9VosoudTaaIpfVJpDW9zIfqpvb
QrXqXUtbDz2cRKuzh3uVUEl3x95nblpmIrkxhMEpni70OkgOTKOGnU0uXSCc5B4hyEn3235BQyLA
pXaPo2kdUzqZ7VCzMYXGuzRCTX/G6aV2GYADy4GQhUh6J35yVIgztFiroOmQ0zoYx48KAfsZf3yx
E11sr6OERX5Xi7fYwvI/TxNtu0vv0sI1FkYk5Mklep7WAsgnoajp3oA4Sh0E8pIGDDpjEndnn1as
1HxtywqI5tRicdWI7th5KEtbOh/dINuVe2FnIJKvG2fllXayJYTLWJuzkp1bb4O5ASFd6JWnn/z0
2k7UxnPgitXQJFepHpjUVGV0go+0h8n3lnfPfTfGt1B2F6WDukILg06V8hl0QvfCzZDWcDMkm5k+
nuHL88WVxA3CqyLQH1It2oC9OSRtVR65+3ZOrep9Y7EbsANfuw1sAIllG8Orr3iC5NbwZqbdlQCE
A30RIVMtsThaa3vcRGd0Us2uYCR5ZAD/nqQJV0EsLaQJs/Usfa8DzWTdzfWEb4X5r198ukJ/Av/L
7Sqz13ps7APhSIzgnLOjV/0Z1cgAJG2evrUownm0mDctzd+EwUk+EhVzmjizd/YYh9uk7S5M/9JT
7o3FJvaNw2hV7ikvEIC7zBZVFNdHrQcrj3yzWMICIUjSiR/SJBv3VT/n4A55fhWfzgSUkBneeAoH
NkSMpFizaTg4SqOLHuqaDbMZ93eWpaUHFw7TQdpsucyGeaOVZxrCAIxTCdHGlt91VBjq1E3IGKKh
D88KqsPWVzheKb4XgGwU4VF50vubKGBs74v3KpVsNKp0uCWBt8+x2T/nKTZKHADzsYerpiuTJ2lC
T/wZENdk7HvMGWBJrBNOp7Frz4wcoqWMylPELmDhMPBY5Fg504Zw4rFw8t1kTuUxkd7XQNG0IvgD
U4uf+KveJxKQsIVyhdSeGCqHNo5cia+2w9UICWbdCJV+9MkzINIA21VMpHAefzYmgEAVBdZ6ZAiL
7iSiOjeTOyI2sSnS23ErASAJm/YZ1/lCDXAwueJvtt8MFzUz0MqoQIlHse7S16ppTFj+egMKFKav
3siInjzV7iCfVFZo3wstPsR18sP3DUVBoiEylW3/po1cZkF2SD1YKap5aapsIJOSlQfsmO8CWwVb
EpeyY5ThSsO3x11BKTyOSNOLB1fT7LvYGZiRGLxD7EjxInXc4t670RJ1oqdgFi0PNbhfM5mLk0fb
GrqrxU/gVN2VT+8xrBkU6a1C9mgCX9ftSz3HeQOR+UQJtxoxZL5bHNhN6Hyy5daftLH5jDhr8Ya9
RNgXXoYhfewAoR5sBGi4CxR7dNd7ZVm/GiWaIpKFptd+/rex1Gk9gkAdwiwgPsuZBFY//hKSVh6n
GkWbwMjxTaO/6Sbcu3nvpZew6T7jbKIwHjV/rRh3Hq2C9BKYJivNjY13RDj7TCsOQ9aPrxDR1gxw
J0ZBSQqz4SEyfJT5dtrsC5/1bVHuwqCUJ2EwldddsGRxSABC2dnngsHl3cT67SRAyzgMahSDxDBn
YzgPGh1OXAX2iohtdk42deA0fGVaaiPaZHeqlfO40PYPpRZHe9lhWYkPRBJwSjYw5yaKu0WkE8dk
tOqVZjxCFWtC/xurcg/O+zXIs/SAr6fYVk1TbFC8nejy+alnhqxBfNbCdUvm7yxptPw5tsuQcFUe
MuwHcIJF7UsSTvpJJ98lprIpskLSSVq0+2WVrieSQwm/XirN2ydV7x9NAmQwlRBkGIX3RWM7jwpZ
E2ItwMBGPgIQ8Kcj9+qH1Bz3kCCZhlGr8RYWZxl0D20QwOUPuGNb1RMEZ+Xvk557a/yxdTBCw0Bw
O9ZSO2hklqI2dV3ehaa8ZOPWomC5kzofh2tBwUyI7MkZy+zinAFrmIjzMLF04KN0V2Zao23T7c/c
UEhURqZxhMwthF5gJ489TLtu+qhVzMzpPdEHlq8+OZjbiMNaxGQGaCDvN9JjyYVDF71gdMhT84vr
gn0uY//EsMZV2+RrO43cZaNePAt3KeAmpgy8kgU5IGTvqeiHRyEh6sC+ON03A8jEMtFTuQO2Cx4o
JiDXb5Agmx6yl6F4VKD6ttIZn2jXtI2NaWvVs0FZkrWDz5eIoc3Yz4KXppqLKf2kwgjgKHp3eC6o
w62LOcIAngrjnYQL7C+Gf+N4YQzj1Wobtlxugz64yOPT6ug2by6Ou4tnjAxm5XiIkSPOVXCyrGwN
SQN1EpjIjRAiRl0CUNCNxrcZS+uNs9qiHdiRMUiVFrIOGTpr05HZoeWwE/UE3KsnAefnkZ65LESV
AIfSBrtJ/GyZKAtRCjx7PRdR6OYJFxkLF+EwKYt0Ltee8ch2lM1n74GXYL558PTi0QzI1RUdGQLM
45mki/DF8Win4LnJR48KhUnezHdpRiPYxdJsjqpsjHtRoN5QLQ7nCL0DLTXPqIItSjw21mm0E0al
GAQGuoXVkMDBAQ7w82OrlWBzApG1KrhNuHVTOmNCgpxE45ZGPnUskn5jEm10PwreOzEQvBEjjML7
tjQTlS9rPvhl7YnpQYtH/ITRhjFUh2jwMojROiUl+gikqdEF3R2rCkEMXj9F2jrSvSuZm7OMzq2f
KttcuGnwFNX1heeQbyHebmKa/IguZlk6GoJWO3AYFncSQQWopsXodj5tk28ey4wYMOSryYB6ykyK
9dja2ipAyLW1p8Y5NVm678hF1KrOvKtJUV2W42F0EverQw1m1+9sB8dvEnf1TKoAx0SpS+3UknEW
wA+JInnSU63bVPVLXMn2HJDdt+srsPAcpozzTFRYRVo798UceDEaLVgpjGQjJsZ7N8UQSpxifIJh
4euvXdvmN1FG6S4b9HqWY94UsVwPvQuRcBrQLFVMKc91fPTMaV0R6fUp5zrGcA4kwemfXs/ySeMb
ovXT7tr58ZEIvbpUSd+8uIij4FmO9q2LuFC0lsACo7lP45DVMkCyZRDJ8KaF8qAl2WveZ/lnHBiH
OgOGI4bwTs8ZmpQ2UHbGH8HcqPz3lKKfLLo/kZCQs+uuIITPoGfWf2Yo/xN9EG1p7LoYOJds8hj+
sO8Pc59iKVoDMCsOtKLpljQtHgQIHErsG0GBKaEe+12rO7uIoN1157+Mk6CKRHdZGt62VnAmw3jU
2b1ZF5cwjkU/53txfq1aKu9TiQhj3TYNJ20l+//hJ/L+FVJfOKZnwKHxfeH+CrsD2a0nBWPJUdQP
g+FeNR8nCYtOC+DHMh1chqcc33uN1N5Myzc8quMtP1rl2wmQLFFdfHLXgnxtDIl11hM0oUHMkCFW
zPCbhpSTfDKf0LCYB8R2UEa0QduG0rCvYdfN2d7FC0krDSYK/qFZrN9NyVNgTKz8RDL3wdu3tlnc
NRIWvDS5Dojsk0f2cO8e4soDnQkbmAqcStf6DG7J/QlH51pL/MMmkrOVdK3wHGkDrFQBDqaS4rOz
sgG9KhLRDITjLuZVHozROP78o4753mRes29mbjvL0bs6HYcLUme21oXv3Cb8JjYi/pMMUV/phHyQ
PLdu6UaO0i70s9tM3hreWbwkbk1cbfZTG8/KSQH2jH01QhUcFUrin9fl//sToav567/z66+iHJl6
Re0vv/zrYyH537/Pf+cff+bPf+Ov2+/F5UN+b/7bP3SOv+qiKX60v/6pP31lvvvfXt3qo/340y/W
eRu34536Xo/3wAay9uergDQ2/8n/7W/+2/efX+VxLL//5bevQuXt/NXCuMh/+9tv7b/95Td9vpz/
EQM7f/2//eb8Y/7lt8uHqtV/+vPfP5qWv+o4v8My85EY2a5l6DOgqf/+j98R/I7wBKNgSwBIzYu6
jf7ymyZ+t4Ux3ygEPwhDOMRJ/vZvTaH+/pvQ2jx/ZuOZQgB90n/7+8/+N8raHx/av6au/ZJb6fGI
8fkyJhsvxzBd/v/PoDqC9Uz22Xlwa1lPrwqWfYlubPgLVH/eQVGhFYhchvpBnzDzpP12iJ5dCX1o
eNBh/ei1RuQfpgKObogEcA76nZObZyw3WxCW+LTyzVQQ3aoXW6/Z9J4BqyU8DHqwL7IAAbtxQQR3
nz7pLLg7fP2FFV3bGAUrZBmUjzptUKBZmzF66rHxSbbTk5qV/inoj/Kl1m28Nt2JQvU9EDnzIf0m
TfbKrXc2e3MjEBRaJU5Jq93jKd7MK5fpPgirL6URkBRIefNXhJkdbWW9siL8Azj3f7pl/qv74f/D
K32mLv/XF/riO7mRSv7zpT7/hT+udOd3S0Du45L1cHQacL//uM6N322ycmHjAAsnTQWg0D+uc1vn
OrctlIO2xyXociH//Sq3/N8t33R91+S8BZ7hW/+Xa/wXFqMQvktO7xwKB/mPR/wvtCphJQO+PWQP
TB6wbEfuJW1sqmU8wWYBA8164Eitl81g/0+krF84WX98Z0f3DFDHFpXUL985ZnPZJx7lTtxbMFWn
9DHRaJ+jZqtPP0pT7DPZ0qChoyys56A3X0Q3flDpXIcwwPB2kAce0kyC9Y4oif7mmv312Nw8FZ69
5qIMa2dVPfTabWgGnERNxGGC5xaN6Ns/fdD/gs2o+z8zNP+pKBG64VuGhygQ7zoftf3Lc0KNYQBX
hnZ3svxxSXo4G3MsbcqZXrCBkYui/E+w4bhnqDiBR0574JLatinMt3BoP3vDQ/WJ6cahKVmiV8Wj
agbpK/kSJYDW4UfXqnppB6U+q7NwoGkxc170g2bp7SLglcsycD/CIELzJPU1yWvI9pzvoW/yH4aE
rRdqCBuU0spEQgtiCDXh0Po2FUf/3vkRYqJkTY/w0ef2LCWaV33SOGlu9xTkP8xX8Oa9yL/YcSD6
ZGFPUcQhb0AxSC1ecNtCLrBq1EOo7DrN/zEK/MlthOwv6G+FA49UWckz+9H0aiXqqprPoRXsN6CG
ISbLcAtKgFGm++Cp3FsCW7qYpf+D221fZVNIsjme0rTyX/yufquUnRwYj9/6ewudnWwkE3A4JIvJ
qw7Mofolyumzi4m9teBn2PAHYR6jo5M6YwTZZ9ekoXv1eJa3HHlLwfiBy56eq2WrDG7WZ4jU9xeQ
cgfTpapBNYDJlAxDdiTxBt0hoqPU2qqJxAeyKlB6kfHAmwEhQAGeJIZGNSEz/rhQl9BgOafFAT25
tKATmMj8ykGghEpRdhhqmxtTsMkwKWhRCT+CfGHGZ9nrqBhrlpZtLu16xKZcTY9l/GlXbb0gNeXB
rxj1gIQgi88zbmnUL0XjNvs6DBAXWLgZyL0PwwgjkAlTXbzgs4STD1R2VTviIVYtzvK68/ZYPKZx
szGHnim01AJ2pej1w4jhBU5t3iPQr8lQaktQPDtLYOL3nMBdjz79rtU6rPhZ12EgrJEa4i3IB8ZL
0kvv/Kw4ZWH4maYeeUTaO0DrpUCTvbYT6HejPe5K+0fZF97K1hiqdo6+B5x7Z9XNwXbLrTaoHcow
8wLcEbdVPvEC2uymhgEbHSBvNIgXEIsUozGR1cEKT+m4CpzqoUSUsogMO1tiYv5RtUClBp0+Z1YU
u9csKF6HydHZ8O6BMpcIABd+SL673blYcJXArjccR61kqlq2bOoYk+ySpo5gUDlnkGmzH5+5CJib
OYrJOATjdOo0zmFiASCVCUhM5tgx/BKblgXobUAWh5bTs/UDk4W31EtgXjT0q+Mc76EjLO+H7MNu
LGtpkWLZS3mydD9jMS5ew7bGxotYQPTN3irIR4bieSZ0x1j3ZvFa6O51cJ1mOdgeQnGfa0qillmg
hf7KU3pqpwqNlXDzt0yAs3GOMMPQOPogsgv9wZcoBMEqQsqBJedi02UMrek7TijkSwQg502teD3Q
+Kss2wTeRGabUz8UTrUmtrxaJ8q3cKJZG7NQKBJw3y5yzSaGh7uD2EUMM7qJG6boN+6x6JyTaTrT
Qve5YEUNtE6J8dgU7kWZ7F+cMX+IZAAtIvhBaY8r09K/ZeVAUHZW+diR8SCpuIZvAuEeM2s2Kw9w
d6OvQFpnb6YAXZ1vYbVKSpZzCBJNH/25n8lgEQfxQ1hYWN7AKAZ5XS4rrb8FkBNcMT40mjT3dcfE
PG/WXBmI7AIDZ/JIUMFcExHk+9gXMACc0qRMBlTVFPg8fe8z1Wm8nYTlKm5Rd/hWZOK91OgsanaT
ZDOBCbMadW3C8tM0g7eg1s07Qe4lwowA/a0T1EvrYGXTiwkreAkPEPeddmfH3SfLdePecbyPKOG2
ToIntjO4bWl3cMa2xqasIUY45VOtOc2m7fKrljvnuA/bZeuQjmNpyUq+Gi7ie8+nOgyNYmNWvFVl
yQAsACq/zLQZOTSlr/2kkmONC3xywbOMxYvtFgClag9Gb75nvYqiEtFlZB2rJ73k4iK7u9f9Z2my
xi7G4mOI0R1GJZbvLkMMz/c5YdsnPlt6M1cHlpUO5kcRX+XYYYYk0flIdP1ZZQjRgoSmXR8qHV5+
si0nBNapWR5qz243lRju85KhUlbp7IWpPup23BFgD+O9fKuRzTUlweRkB5E6tdGjiljMXDy5CYAO
M7sCTdlPIYAKln7UCZa8rwq5z6bgTWmZubMVCiXCYFcqnwrSb7Uffey/Jjw10PBODzlB1ntJMPrW
DxqoZkTqLRuDWLTGhHXFfQiqpDhUmHE2lHXI2bBh6u6bgiu+9CLWNpq09qqF7dSmDmYOQjEgwaeo
dNulLLp3WGfD3h+iOwNVFDLs+DQGBiKRCc6F1x9qecaLKbANJgMxNzEusmh+EuD4K/tgk4T90k1T
ycgruxc9awlRyw3YnXlmbTLEzxCehcfaVUuOrU7zHjkqiWmxlpg693kawaefA0glliCGHbhEsOP4
ee9uw5ppCAS6G4hM0lo9585qUFc7yvJgNhXFKktHaJlsLZaEOXNzNuPBKkwm+A2XUOGOGbv1G7Ft
rBV1HY4T649FUgX3nqt9tpEfr8A8ewhw3ddmcB/y0WPgLfMjlN6F3z1Tr/GzlOPKZkVNJI23Mnq0
1hNIZel1l6APw31VDHdFK2FyyOIpcniQtOMXqtwJkwznPWfbRVXdeI4H5pc1io1tEe1VbL/qqQv4
8VR0oj1XYfMeCtQfCLRQpkQoLxqIlQbGAtZoX2EMmJL3fNlXA+8HetKLIZOT1vR70l60TWTp+J3z
9ocWEO2FRoXznznGuu85LLyeySKIvnLZsC44g/83cLqM/aXyVP0AC/8pEBG+Fn0uXECg78D7Dlhu
rWGbZ+4V2BE1bjSeWRUCxGeEbTYMyr3w0TBh7NQlg6CofMYlkiG8AH4Wtc+u8uzlFNifvesetZLd
R25fZeeiOmy/dHcI1iGTaybgjHVzO13ilXu3B+SwKsZl1Pc+5OtJL1aiK++rEvl635RroqsCMFkf
noKZi+CJdnIP5QOei4XSNol53Ht9em/bPfoh9OKdEV/mF2N4wTZqhvVgi+fONq7KH17q1sOShm32
Vseoq4gB9tZgsAZKF9PAesL4dyQuy51n743DOSbMhxj3z7HJg247Rs1TY4rhgKpo56cdwAb2ZTvB
DhQt+IgsdRP0aCDgidQ+EQE8Wcoai2en0tehT52HutqSweevbBs7YjnU9gNZ0h09e2KceZI8JF7I
A1kP8NGU/d5uyeuj2H5p8LVuGNBzLujVY4TfbKcQoZ0xSISrkUhO0k6/FaTJrFwfHMzUR90hdix1
EMNMPePVLJoV7hIqDBoR0aAgRjLvzzhMVyeiAnaDtTJbg2VHL5/G4EfT4b/KC0QmmWJySYXawSE7
j5WtDth6cEY4jPJrDNHa0Oz7FivVIxWv/shxvTc6Ft2GzWp6yuA55fb0qCxTe3EdZx27VvNqWdJb
1Qnc+NFR9Y63DD5FChrWpdaLkoBWiiy91LeW5cA2J9OyZ+AAb3k5EZQ9vKBS8C/wCsy1zncL/PDT
ZxmLYb/6SuzE3+XmVINDwTJqyvJ7WnXtLcMQesRdd9ZS447zbnqtmnJZTBDG7ZJxCFoKc+mFABSc
1rjIQgzbYbCyIxlW3FciagAZNzuQxf1yjPSjULpH3YfDxRLVh+hNpDOG8vZZgbJ9MPsHFjbn0ihG
oCk1Wn0F0A2uJ9ORwqEf83kDoVpxNLmYsnB3xwjck8AxdmFsPkyqmcBe9AeGO+8FQIp4UjHU85B8
SNPDqUILvqs0wEzsP308toBTJgawoTK+xt5qlmUC6KxIvVfT4ulUVi0Q0yi5yiI60uQBaj7LNnm1
AxsZZRbv0JpSpoo5LESjqPv5D2e0iP+1sWgEvUIzLJwbQeLFlm0U0ll7YzUjZqnhzWqbce2GI11z
vPNF8YQK2FhIp/WOtgMnxU5BhY/6q6Bx2KQBTIlp0h6h+hmb2rI3qT/6Wy1nt60SaHeNJe9G3QkP
hIZWS53vU9SIMpkjU44KyiR0iADAirq62CIgPiR07seifmpy51B02tcwRMbe1U5hnk3HfnK+NJQf
ixCj7QLwrsKYxcJHQrLnqdhdYzl+w5GmYzLxqemm2D/AfPIP4eS+mrirNmU/wbLt65ehjK+SFmAp
qDHJZyGh2pbH1Cf1hZunzCGJGknPR6iUj4cT2RoUUBrHiEeaAes+8G9FHbF9jhXnvAG2U6XmEgez
wOM3vWG9Q0RMlVz08Xf6OGy0UA4B8TQ+cqXhVJJzsjBcn1y4hvhjwsDkMhvQU5tWeUkyQljHliBe
1Q6oW7VJHREHdltNYNaGp8ck0M3NIyaXYxrn2qsYIgQMWqfDYjEhBUYRBpo4lXs4eZgiExo2y1Ht
MVFJhHmkxuVmdPVa5oqCOuhKBDwoungaO3ykykkhNwlcJ2lnuuuOzgQdI6XUCDErCIuL3XUvjW/e
DO7Jhd5Fty6Mkw22tGXK4nAjzZEGtq0vmu89mgCpl274qYdHy3Nn11mw7iz/RR/jL2sS6Y5t1GYa
3WeVtOW++gKox4GtjWLPMcgtnDtY19qb5hcRZlJ5pCfOV34KfK2v3Bz720KydFlX3T4TKM3HvHO2
zCftn9kOWfuV8sEbKqLi60i3a9wrJV7sgGon+qNetgw9/Qz+UDqaN8fLP1ofHlJnV2i2PN14SLt9
Lwp4HzGpJ6ClMIWzJYhebfg0lGw6qsBi17eRIOk0OyH6+WYa4JFNSeVhVzhZmY+Oa6sUh7Cb9kNH
PpkWdeKSdo5JXqMgVCEe0ZA10LOg/x3tGMCm3hL2QzrkskXkvuX8CWFJZUfi4sSM1l+wcSz3QIDU
G1Qwh4MIztuDzpHlVNEtHfoH8EoYHDiz2V0dStcR5yL0eaMkqAAVLSGxsUjXXwnfYSJSTbRZXmXt
OhuaMxfDogxlsoVe/poTVnCeWOcUJIVfShhxzGZcnL56c5hczSFbB8WsgINdZN/DiA7Piuht6gp5
dkWr6uXIZ9vR4h0CoKFcSkkKaIAlbU5XmF/TauB4AOJA6XBGf4rF1nioCIZeFkbyww60Rx3JJoNC
7jnbR0nCR0Hi+140kVjwk7vbePBL8OvJpa7q5ipbm2SXFI+TLtRK6V34FGVmf5AVEHgjYo4uwtrZ
DkFLBFD5H9Sd147kyLVFv4gCTQTNa3qf5au7X4iuNvSeETRffxdLA0gzuleCHi8gJErVNd1ZTDIi
zjl7r20dYowr58Y1ds1Qi6fUcfVRFgZuHIfwpTZXL1Wio5d67Inx27XNoB78FvEbFysD/oYNau7n
7vz5QxU1/aozVLr4MBcLZl3curLba5R3t2rOwNwOHdG9hdrVhoI36wcPWVR0mzDNfDSt3ovXBsFZ
9d7GxIHyYJO0iBguQ2jRvikE3w9/fwnFWw80DaMnXFpjXORs/iGBNYCyzL/PNr6xEUfTLtfMDwIE
3IkjlkiE5hdxdy+BAMJnBeQphH7zRNI9AvgG5WPsj+gIVrSTpq0tLW9L7PeV4wsAJ6P6Ujs8/LIY
xWoi1PY+Vv1lStVlDkYKb4EnvLO/ugParzgjI5MM5c1M7JmVJTCeOO9UZxoimClqSZHsQYPK29s8
piU4duYZzUPfur9xQb/KsRt2rauSTdkv0wXnQc3NvG8j86krz2mt4FN74mdWF3JdNHhmkytwFtg2
E8oo00ABHyK5KCOiLIHZ8kEsJ4nvXpigduMJLwFhSUJFKS1wfFU9glZEf1SJ8IUjpMQ7v6sTRrRc
IUbZO8uwoOEgrlhjagH7T9oBwX37vKD7J/IkBO7A3qUrj4luhtRgQHTLWIzAYlHC7pNQt1DcrQud
nYqc8lXUqGA6DO41Q6h1/InJtOHamtMHf4JrZuiIf13MvNO4YCR4RJJCfRgTxwRVDvA3ihc7gXoz
lhKGRANhYegYNLs25i3UNXIbRNt8Gr/T5+fB42xSt3G2C+z2Sermh7Dk0lMV22Qs3SMO3h8dR9/W
rvW5Hc1Djk535VZDs00wendhiVeGys0jEvqcoCnMHCCznbR/lvX3kn/25rl1h4LeJyhnUV9lM8UX
PY8H8gBONDjNXbj1HBbnqM+DdTOA0z1bI+EDUC9zJm7bUfEYC26eFufJDhnQiNnc/N6qAIxv5rL4
h09zXtLlMrHr5lKQA63ugQPgJzcxwoQKK8s8XSVyQO4ysCs2uQKdWLizhfMG0fo3IaEfhKYZ7tfU
aTiWqfDbMCJdG2om9/HEaoiEOy00bsySuVe7XOS2wK/c1cSx11o9VjTg+r4Sp7rogRWmvn/NLFRm
YyN2AHnlusTEt8lpv6+qmlohT+tD75THocvABNXsGa6LispNySIyEXxEiX0e0Gojfy0pYrz7TEFR
B9i5XRgaHQxd/NJQjmZlnMbqlUTs4oR+tGMHjDeNP24iXMl8ksaTj3Rr5ZTEfIxQCOe0x/2i+z1y
A3WJnUUUTLxD3TRHxMEj3q/wkjAiQUe9GkAUAet5Kypqv7FrWiTVwx4A20zULa3Hg5NEyaMyiyft
VVCys+iEI0ifXZzP4/gxDBCY3XS66grQiZMV08ER1sEcxDeX3hghVSxgUfYkSox8HGzhzDhaL1nz
NFZ4vzWGaYqS6EXh5TLqj3hkVQjS8e5FBI4t2btZDlxDJHO8Xz7I2V1xHIG7msWvmYcPzczIq8i7
HGnULi3kpSr7bRx0e9AX5R5l83tdwFoSHUdKpwn3eX5xdgmsm51Lpxe2SXYd0C0AuQUbVyVf8tzy
ji5iBZDcxYZs37Orpmpjseikzd3r8+cmAY/UzdmjIMnvsSrGm9ECc+3lD2JUbmlaPnR9hkLO23Yx
QLAI51Ml1CHMZmawk3Gtyp92L6e9L2Fz2nN6ak03p/xBbJhZ1P9OjdXeAwMiGdOSrow4t6MFvZ4i
1HecGL1+gX5wqZA4RzustD8UbDTfsFkFAjRIFD/s6Ci/Ylc/DDNyWLjM3jozUNzSr9vg5QNKl9Ie
ykZ4+CUS0L3bMAnQJAHxWUHANQpwEugRzpUF+I7wSht6eunAnu8RtBrh0NGKiVatdGsQPcRWeR5n
7sp18ZkVgCEL3wXsbnMYNEFJAhsDUlTifAtcfP8homJavTsdKr0S4uo2lICtT2cgT0CFlvw0j7Vc
1bqCXAQz7RJwEEzz5FqXSDSrqvhIML7v2OjeMZpDChradlvGBBRpXWarqJT7BizTysr4eALzQ6pN
2A4uKQm3ovEP2WyWFzPhshqxemodiDUBO1Mr3s2EQtYkPgNXpfjduvPeSKAyce/TbIrYGvyUyZNG
um7NFKjFgDLfSuF9QtnqGrrpniDOwo+mZ8+btiokOiwC1DfNAGYZ8LE0YtLbmqI6eLQDAPWg0+Ne
JrpE62sRde+lrE8cIvn4qnzN7BZBTHNoQbyt4WYzYiHNHZEixiOzhEXXqvtUt7e6BqSAJPQr2YO/
UT+/tS1zHHfANexRHEDaJ2+haIiO1+/BYL0phInMfOR+wNkMwmhf9v37lDFInGZyoOuZaU00vtBC
OrjKO1oMOdZ2KFrkhCEPo7YxLtjPrqxeMyXJNXR++rHVASGOh30mzYd0KS6qTqG/M9+sGfkirv5t
IFFzp9zUsqt3fUyZHGHTo8FpwFNqv1leQQ9vyrP1WNhbTjycMYUmZtubrKu/jnZUTgPauSQGoEde
VNF/AVY3HZVpHsNZDjB+zK+kwdcXxTdsj49houYmGQ9jrt0/VCSHrJLByhY31kfbJ+XG8pxgg8LC
newrUt/p5KTDcU6BMvoeJhut6W/iLknWVWN8m8iTiPmLTkm4nUy8+r2K70PKubzOPHcvveHD9QZ9
HgVQDAEppZSR4ngRvxpkeRPZsXWsBEumFdxFKQ7OwD9djNENLT/jlsqmT5sJXNDmS5ayKgoa4YUB
VtFcwJX+eI965iJIrNsz6Wr1JsGZv3YGLnRC326Fq3LDnkp/iOeW8RY6Unioq8bHeFD5/rmnz8P2
gh8+20JCfiMp5lbPMRHqGShSRN536I6CMofxYpSmVyWMfEvLmpMPhgM3Hl/SqX5KAYauE696KpP4
KVkUsLZJ5FM6gxluMbFmSwCbdj9CYa0N+iK8ieq1wr4JE8VefPvDb4AXDxM6RB7SkQtFZU+gHezK
0O1JvYVuULrJfsiyeG0282ONPS0MKDfGyu2PMwYAILeXfqAdPDB/wy5dZ7upwHUUeGqbuOCLhF9Y
p4nTRQqqchX3MCvb1vmwm+Z1sJbeQpmQ0e2O3FBwD2esr2MQnhD5OwcGCw+xUawztH0rUqBpAkf5
sOmUtg+STGHdJ+T/dQezyvHXwwnb1M2lLoaW4G/acYOzTeYJYV9bn0E3STSn9DHb3juESf5MQwtH
4laa+abIgOtUsD2hdadnrw/XVifjvYsvPhjK12BBPhmki20J9UE4j1Y9z2IO2AfgSk+M8hRJPupR
g33Du/0qfffDhMNAEhsYygDkzijdcV3nYYbFIPU39TUsHOPQONDOCVUC6Elg4croSpSx/UfiR7+V
ugVQocj8AztSOXSVGhLSJgo6pIfVuQb2eJ1IetpPLcDvQrY/PWJvVz2iBtUvQAa/eoIZbfr9A16Y
eDuXw7s5j/WmBQfD3gOl/doWQ73qg+FNN2T8wht7VDkX34vbn8DwX3KYGz6ie4gK7pdmYkFrPeLu
5FTsJwBiMGg4MxQZE34rS9/yWcfYUUwoQG11zObIhieNnD4ZmxOteTol7O0IoPp8H6UWA7CYebYn
HahdLlB3D5aFn4IRtIx78GWXkSEDc0KF2zFhcuotJiUqKgJ7lhgoFJhvBI38MlPeUKYQG5j9+K01
pueCBhRBWip8F/PSurE4khn+EyaGBA2xOLmk94CCZe5NdzDbtY5LrlNdfnmcI5ijvQZ81E/jm1kN
sIeSdg90CVxT3exka7zqTteUCLjmzNbDFRfVT/3Y31VpfW+WXftTTfJfqaJQEfK/v6r//iQr/D81
gn/6qf9H8irLQuT3f+urju33P+sOlx//Q13l/A1lnpCBZboCTYRFbunf9VVC/M0UaM2RVwlho7BF
YfiHjtAJ/uZxErJA8S+iW9tBffSHitCWfzMBgrhotVBEBa7w/xt9lf0XgZXjEdMbLPHaARowRFZ/
SVWdR1ll0o1mkA8J4yubDIKR2Xw7M1Flrf2lnGAEoKEo0aOaxKYUjpBjU3T6HkwfPVy7rrsYc1yu
55qRV4owI0Z7UUvT2jStcSHoOlmXM7t4ZRkfpm5fzNpCl+C5LMoEIHkDT33Z5sl/SA13uHj1P4me
HI8sKhptvsdv6Ag3cP4sjszNFtt9YZkM3+kBObHd3fvJiIHYhC1L06AO/YJnsB01nyW5ZdeoopSb
TCd6W4ZoY1S1J8Oj6xZbMEQpqGjzy/y5b3E9G+gr1x4zy/XgE9BCyx03VwwdErtqvhOWhaAkstf5
EIZHX7fFEZR17tBmKI2xfejOcT9TLM6gTegAgz3SLeB1e45or+PV+g9XwvqXK4F+zmLjJIYbQZ79
VwV377pVpbjqmyFvml3iVurqVC6JHaCdT+ApB2p04Bt+OrZ3RFTH0j0Xik9m9uerWbjQMWsnAzA3
atZNoi9MgstBZjne5p8emf9FqbYoEP/8kaGm9T1hCRfhITLa5c//STyfSebmnPc8mjCxsfPaJLyx
nT/ltNJLzAQvjudfaqH8U4fjb9X6nPNIlXlP7YDhsVQjfXb6ThEzVTQn1IspY8ok76hC8xf2bDz/
4xT9hzct/vVNS1PwIDpc5YD77C8PkEayzTAqtDhaXLus+mGFpdiy5eqDawJBBU4tJbeMZ0TUBzae
C+tM0sVtoMze2CA6dknR09pux41i0qu6AUjo6J5it4/PZG8wjimDI+2XtSazgCBt+ZXp36svdfni
6eFGekEqiO2r258B4r3cw7aVa2MgjTLvoPYnWH1J6jQscsjK1DFg6ETGmnr09l9/eFJayD0tTsNi
efr+/OElLeM87nybCnC4xTryXnBNXjyjoSXfqJPdvTU+LAwFtQWr8Mx1mJltxjIXBwPFlBrjTV9B
viMQYayjl9YfpmvADHJblk9sqb/+/du1ULX+9V4zBdJu15MCiWnAev3P95rsraJPYHmh+7Bb2oYh
Q+YQqQZ5Lwkg5L7aOyHDHKrGe+xHBN5oTB2yrRQO3ri4pYH8QtvAAGbAAeLfvzfbXtamP61dElW5
A3jWtqRYnCR/fnN1nvYYBFycXp4htmNdvOm66rdl1hhbMDAPrh6IFI+LQ+ODZS4Jl+TAIl4z3hpq
G0qEqAYCirsJQ55Rc8RlUaHmq25E9oHqmHG6zTkTKZr35w46ewm5b2kVMuOtq2YjZvfyGahMItSw
ssvuypUMtpRRPn1NTYxTlWVnjllT0JDsw+wkXo695Vh9yUjfytVIWC8x1ybr8/nTJC4ZWT42qvlt
add+dU2ScHxYLRF2eNqplCWYpgwW9DUgJIWL/g7YZHzEGk/eey2zVd0xN06JKh+yr+huq0cno5rO
FqAkuoOnvoBHZWbW96HHUdU20t1NqMt2eZ78rnyaaYlVQTnhOH2oq6E84IjfRJiLT8bI6S3og+QL
7DJUpwHLjpOMV39S9j6uvcdipAaOTSJuRaaHLX8Zg1pswVFU6+dOM00jAqut+iNdQXr9iLmgYI+P
Vp8h24xadZQ+gMSxXaScJqlgcWc329kR185K5SGcmcF+fqVEd3KU8h4YDpxz+PxWkXTHhgHmxufs
n2tYzgzbd5kxH6tRiyfoSx5L3oMmc8P0uvySIPl4byxiKnLSaG9qN02q2MEAtXd+1NDQ8SnkRdiW
e+7ppVCyxaUaGcIhOTkPyoLzqrAoDzowwEzbzkZyD32PpLcHdmEiFyrUNv5McpaWbR6choZi3Zn9
u0zsQ1Fi+G0pDM0gcl5RM8jzTK1uQ9zeRPyblBJGcSLB/V7EfrOfh4agszaqd88xM/CLNEK2lcA+
95YzMGPrsTCm5gWqxc/J7p5toVAiJ97Gt5V1YkaNjc1v85MFboLMLN564S5SzLn0nzGpEr5l0HAZ
6ECd5KTErV9ys2wsYH5mHMNY51/CBCEeBmXcQhq3pw5L/Vwj5dzXdk+CfURymfZbFztrat49V+Ls
j8nAkepx4C7CrO/bj5UuSQBpyJMB3qTtwXyDW1xec9izA20PAwEi+TvWo9ngZerLrro12Ycd/nTr
JrkOy4NtL6CfuEeulFvOtG8GK1kHg11Bj+jcE+HKznpELnlFuv2flpi/rjC+JQJ0+/iK/cC1OCn9
eYUpcZiFiQURqLVReJnekygY0YWZOPpqnE+Vv62wnKyryBkf6fhdmSA/5jHyLsCahME1PeG01YPw
pvTFw28FeZSlpg6mS0eMa6DnZxP80TUtp+4/7TN/XbiXd25jr/M4sy6zruU3+6dDQk0eXbTsxTRa
6firNiLqO7W3BLo+cSwY70hLEFy2Qbjt5qFaHvOEz8MKN00/7MiKAYY9wf2MYrpLs0/kfTrZryN5
BdsZvte+T6a3ZNTN3oiZTlJ7AzXXQu8Bg2z//TLP9f6XT8Gx8e4QxW05pm9xg//5dxEM3IUZ05om
X1AuDYyNTZriOzTp7AX7HHMDDPoyJCgEgMpbTJFxkE33UsrRfh6jdGMBxyJsll7gAA0KNdqvFE5M
1ecAZH0ZXYYS0KEXEp5mF+RCw0wElkc1vXIGB2pnw5pjMiJ2yumSWq26mVENWb6xTzjhb6r2wnub
jRuQK8S1zRpTZTQ8965GATYtAvAJAFjMI2SFbxXN2o3ll09dlWLEH0p6hRBlgtFRTxzPMD6EAHun
mpirOcmuXFt2nSKBOgWlDsXF1wjnO3E3pXdV8/c0lGPNlB7HH9HsIfKqrQ5NKn+iscSJW8M5DaRo
6QHAsgiH+PKPl8AvgmOEVenzWxbRbhthe8uhPEV/zy4wdjX6+tpxtmT3oHVJDzTGIHIauFMN+DiO
sj2yokbAZAnW5clxtwA63FOm6PRXi9FBqfhI1+JodbF99rR4hUqUHbq4v+gqqe5dduRpgQANAwYu
HlxWd0lQNaa8IpfGXsvYGi52/OhUkO8ThMQpsBwYG0N5NbALkLp3Duo4RlxVjeceSEfstj9LKsJ9
DnbhynwVkV6XdeLKtCDZcnzoeL8IDZQPzaUuzHvn1PPe89nT58z7SKe5vtamfp2Q3z5lUp/KMY/W
HWEbeMat8Tp5szxY0/RNt7F8MsQPVSYg4WfjcRrM/DUaiG8OxhCFMpMctN56G9idTXj7xIyrnX36
90BXucsfw8UNyjCMDM+osra50ZQnpNtL94a7Nex+4Bf73g/D18w5xEmhj1zU+MmgY3lGdPMEvlAx
E5IXDBo/u8ZsD82IGrYN8199XEl+S5BgMrY/3G6ShHbNN9ONim8WP7Ui+XXf9FZ5mOp51YxRfIRF
feavJ/MkuDZ5rTdVzA5uNcFttEx9EDVBBDOxZAZt9CBNOtBv+rXXZOyoci9FazN4F88l6uWNsB5b
lN77QUXHGk4yw4iiAe1dXUa76SgkY2enIvWeolccA0CmhIEckGWn9ykAnE2b+xvLEDDisnhJFHiA
oHKfs8/0lpwAYIUo85FHo5rs6Njr5qar1D1XU+eeIz0tmyISCMREIALMV9ig5TaLRb/4xXFgaOLY
JqRThAcfhjh+D+dUnXw1UT+hECstFzhcvkjHBbko6NzHlvFDQM80JGa7RXYvJfBUBJbI0exZ720f
5zb2iAOaqxcIo9kuAmjV+XF5FiCkMxWmBb9kMp7Qd5EChKN+01ZeCvZ3w8r6qK2sP1mDE6zTof7W
9upcTvaPUkHpcvMBqBI9OXa+hTXSMoVlCUuZLgfWNl4Eip8vZSx+Z0zJ9JJ7xKjom+2EOMl7fBqI
pL4jiiYM1Gp5Oih7+bfsHVGU6sIBjdhIJfYki7BkDjHaeAW4bIUHeD0ZJI0YjIRRdjYo4sv5ls40
t60oB72U2eEaJAkBJGsGYw6+9gPipHzVhppYdw9qN6M8tP9BiYypq+huIwVoTohKGPi0UIM3qhl+
eyiHlhG4sS8Nm8yUJoDvXVs0JgW0CEiSqS4pod2QsZU82MbcPhh94+xmTYA4otZd3lTBbSi45Nje
Hm2blTGKijcWIfsR+/NxJjxeVEVxV59wlbJyNwkGoUuo+uLiknW0aTs8L0Ui2ZK1W+zg0Rl34HQN
YuoXo5rclxSHEzyhmpTP4JSZ43AhmGa8MqDvL03PANHrnsJkbo4oY51VkEh8Yl0Z7zoyfE99Ua0V
455jwwR7cA37KX42dfM8uGN9shPCFgHe0Gieiqe67r5jXnLeeL8wkpLXAuI8iiIgeR5WM6RjYFfz
lNl/Lsjq0rMoTlM5kcqNK2LVEH/xpDPLfMpLfUmH8nuByfTgjPX0mAYnu7Gjc11Dafv8yq7bJdtX
IpS2MueCVte5fH7l6RrCbA3bzh6+E+9r7EJDMXwO7Sy9TNP4FXT7BHG46ilzWlIJYiaL9NOdqCba
Pc3VVg4aHXauzGtQCPPaKPCxIQlYsMb8DWcFv2fyorOVyy9GThXOKtAz3loe2qirj45jP0vVyOsS
N38Qg/qYes+6RufOdGYUTVmbX9mY86uewvwYjzz0ytDnea4GaFTE6bTaO/Zd+Dh0MkL00t1nMKRI
P5t9n8sQK5f+42VEfnX5/F7W+90W7rxY6cyQ2xRY5AqgF4tPFu7oPzUPduC0a/DivmGkb3ETAWjU
JgdR7Atok2bvNuUfABMeQVzRybBH6wTGePnvS1TSFTLbbuFRWaFI8ZKE3iUC6bsZQwNiayvp4zN0
YJwRFUe8Afrq2vUXbc5E7ZKHBx52EsgoJmNPO0zdum66eqmcrkoii+mG7pIiagk1jisHCJSZpylL
sRFBDsufyfzYYcMprtDhxq3JPbfWJqu9cLVGICHGSxe/+sk83y2r1Q8NO44ZBQ8xWI1VVnfNtQUA
hs1F7AscSaTFdT3VJZMMjA04gMStk+KbxdoLi8+yjrNkhFvFNfvY6EBlE7rcNtLA0tgBVRtw0N1s
3ziUsdH+AK6GP0DJpzQbMgj6/o82IilunJwnmm+MR7UB1BGfEc4eK7n2ovkFzdH4zjj3JcQ99LNC
5kPDQyRu86VXBc912Nj7QnBcTeToIhogDVlG6Xwk6cSdpumpGmFEURA1XM5sxoxGePzYwYEbZYT3
revsn5ip3SxMvrKt0vZsiuMYApAqYuc95Uz0HMr8PgDMskWXvHsenz42ielFTOKXFU+sSIP9e1Ya
6nbEdB4Kayjig1ez7iYmvJ5x/Gm7DJxBjWnEuWa3V/jYDMdH+IuWpvJQAE8eI2UrJxPxXrfdb7Lc
Wozmtt8LAuKYWTtO+dSguDpM41Dgm2mpdVCAGn2QHzrmpYQzvjqx0tuwkzvYetOzhUBrIzAn7V1d
+axSEf5HtjwwsOoWpmW0amo7P1olnk+s7/t4SJ4i7vQVy7v7UIad2JPetG3SNtzpVIsrfc0vpiL/
YxrT6YeQ1Y46No5XRHqsOTXEv0aveQ94RHOCkDWKyDWPdvhojXqToc5CnY/cB0QoNWthlS9FAK8P
ywQM0rGyTj2n8GQS53xyo59KShpKsfXba/GvAKX4mnLIXgvGwSdhzV9K24V/PtbBcTLL4DplBkPY
sjJfqclzJDFd9qt1Xg3RUZ2k2kHN3732ymXAzVqMNl5XD5ZMU84KhXcsDC+4zvxiW3sxzLo9tmln
MC9sRu1xoPo/Ei2VX6KM+kg7HBFmD4XeJOl3tE3iPyXM6gGYJfItMzpQQHmbfhdu+NSi6Vspu5me
BTHcVUe/bNVml8BLmUYW0j2CKB4w4wY/DBl70FYCsUHt5a1kWdWvkYnVitwL+SjAP1HyVDOCsAxu
dp0JcqAA3Rtoz0jMqI9R1AyXhsP7vkMQeIdP1fIASv1EXUf7fSYnrPbp38heorpeZrEdxOIvwk8w
n0S99U0K+TUVqvrhRiScMoj9jT1jE0w7pt8OeXHOWwV4EbWEf3SzGcr5mKuN4wvrt++gaFm0ARUW
zKuh5As6C/k9XixnMhlHyhU6Y1NSq3cdsOmLLKIDkxGpHFX0gCwVjs8N+d3ML03vEWUwPTingosT
JfmOSFjrBtR6gEgfQ7GpE7Tz6D8R8ackQZoUEIxYxMmJ3fIE2sY8wqDsz9YELTcuwIzGubnJu6nb
jV6/rT3shqWgpZMOud54nTcxb+nJQkqqcZPFPmlQvWp2aV1jIJZ9ThdleuNsyIHYebFCBHuasO8L
fCvYpAM661CViL5Q948zGSqm3WN7mX2l90Wa/mJ1KTdTAEErL5PxaCbVryFH++PjzGM42YRrR6LS
6Qiz5RRT3LVv9XsvZdTRwl3ZJGm2HafY2ffKIT8yCPqbjIC20ObAQham+d5V5Y+AX2cXhYiB65Yc
rLD0gm01euPaghdJO+WxyM727FYPyDS8dZSAXGlll/M9r8RKYV4gQDdIvVGxwSj41uKNOfi28QxM
Xl7+8UK1Oe26kdChf3yvAxgKv6XT24ao1wuV2x8v3vKVXjhZNlKHXd1E5sV8GKLQuVTLT35+9fni
2SX/jdcNF7PmYBA1W7tr3dXgNzwwhdk4l8+Xxqcph0/+5KbNc8J73Qy1/V7JyFOcfxz7gv/+jxeX
+MgjBgnkBz3f8guSQqIhIOtbojkynKM2sf+ScQU223YczCe8xHnwRhgdHA233DVe7V8+XyJdJDtt
CcJTy6w9m1Z1dhmFH/ommS82VphLW1qIf/nwtkWCeHz07mGYsujP0QBu8vN1mMmwqdEf7uy+Ti9l
L4tTh9UEP0t1snkATxSvJHR3Pss2DohLaQLxyGP/kfgsOmKGfphByPb8tvfP/xfrZnhwS0749FCb
3ef3Qm/Jr0z57A3AfzeWtvqGZa4Oc5KE/awJb8HyfT5+YoFpLaoBVdoUCffaiNS9mjj1ITuXwjum
jBz7tL1Is4rvJVXaa+ANJNtN0wPNk+IVmOP3GIvC9fPPyB3ADmzJ7vz5hxBFTTTkNSZNTpCnhqQ1
MjYj854Hi9JJzlc3sef75wtJWtTaLbOEnMkPpQY/hr55picbEMjrfW1bU6EGMtT98ytlF7uug+7V
ZDR/OAkOOKg0vZnIcu19L0r/0cS9QWSd9epMY3AOeM5to69vlqGytRtb6XEc6vLkVTPofkJS3+DB
iIOvaX2ZCnRBU5rP3dhYxOUU9i2nuD3WEkn9XBf5Q+lYjJw4rnwhAeXR03L4bQKGYCBt/jCYxmDf
xN7X5QnI29JtL3YR4CZhhVpHA37rxpNfjeCOeFvy/FF4kS+CQNK2xhWzN7lrJsTYXfUz5GDd8/hF
ukf46up0S6+VISNHmtAh/cCwvWaXTdhvaCftPNKy7sBwf7FptGs1RCbo2zE+//2l8QZ3HYxufK6B
grSFPHVDrnYNj7mH/mblAmrfttJem9mU3kb9s4NbdWUGah/skUy0WpL5VbURIptQINp1qosaBQy6
vD5NXgV/WaT2i50jmlp+aiTKe9+76tUzK3PtefMpD2JjjwVl72Z5jNyC1SOYzoE1DFdmufktw6Xc
qNa8VzhR+NU4L+MFpdeEFDFb9+lMkirX/bGgb/6Y+TY6qlCp0+f3/v4HTX6O+qDjTZdf3NboEQsi
NzOdln8S4pa+p8out51on2ErXdKMAUMXZO/GyEhlCU7YyQIID4qmUwE/HteS81HM/ZuL4xx+EjsE
jKASkwypll00Y29oHA4UZbWjwYjYPuqqjbbMkyC60qJ9cSTXfgifCoFUnRitp5pIhp51mRFCBWZ3
pNKu7TMmux2nI/KMKryDk5f+aof0S5cSgVyT8dtYnGD84kZHl4DpKiTuFC99VqUftZWWqAlcGNPc
CqJVNlSM5I1w+2SHXBYOR8mURUgXi7wTjXtXoodavBgiT7Mz9vpbaHKOin92EpQILcVfATF1GOwT
gHsWJ//SOpBl/9XLELfzFK/SElawtL6MKnI3ZTRhzZUaX9wizc6djCmB112NUv22arTRHBGR1SEJ
THE6bOui+1q68WFMCYMPg1tYOl9JfLzKZtK3VN6Z+OOeHo2fTuffmqbcuHryPtwIQKdF5B7Ay/7o
yvIjjj3jSN83SkxGUvW8c7yJE0dQVmsOkP064wC0mesqBdXKDRDhVCWFpngZdPKrG5rngA7h93RW
pDxjZIdzovjU2RBmESV3hnnFljm5xqwmm9tE7TaZ7DOjSew4ICDCLTMiYPNeWPvWqNKzMUkLybSV
sLpX1pn0jpRkKZqufTxD6nSt7dy0N+By3YmZAp1MjyEb6UcEnbz1EtFvSc2Jy3TeV+WEXavF2gbV
hDTGfdBGGZpQMppcKBhA0jdmsfS4/GM24nkMytGh/Qx4naWLcINYLnTL6t54Z+A50XNYgvss1MVB
HHYLWogkM+2iObzPhSjudv3QZPnBC4iGz4X3nVr3m1k4e9V577SH3gdEp51H8nyZP2aOOo6u8dVF
64FxI0ARFrHTVTDjGV3FhfcD4BvhcWN8SeLu6mnr0kbu11ZrA8u7w+42bZuyWsTGuHwz/QN+Hesj
EFVpZcjknYvJuEwOEIaFPe2g/4O7yAl70R4BQS2lmK9RDPbuW18AlpMM0zQ8krJMfsdW+9MYzZp3
wk6Ti+gHDTflMZbWlrWpCkh4U0okrM07yeYjwRs7fGvfiyRl00HGjAaa4EzVH9oUip2JCHVhx5zx
XZyGksfJG8YvbkH6Ah2dax57LX5ChUe7h99H/+PZCdRblkAlmfRXCB+cBKJ9Y+cv3CBviej+h63z
WG4dyYLoFyEC3mzpPSmSEiVtELIFDxQ88PVzoO6Y2cxGIfJ1P+lJQKEqb+bJU6WQkvFE+enmlH4x
jHpqHaBBcNR76AGhwuMX3m9IKlRc9U6/5hw+sXCk/Vz49XPAY1VpqaT3/HUu9RsckF8COGuXVT6w
IsgAPJyEE9lbyCFHRefiwfa2kE3+wc2A8reKFKRJsmOidXemgwqrQOcbEKSjhiR8Megrp2qwLGbD
yTCptkeew8Kflu+YNq4IYWFungqXDXTSCJTbt0bVr5yq8L6H9ksx9t3Sz+GJoAPPOPo1bJzxzjOV
PVhdsHcyZ1yrHmtfbHREfgvnK/KcJ0sysUxssWFkoC17QQlaGD4aq31vjOItirNzkqabSmUk2g/V
vfCJKvQmk1gqQ4aEbpZ0/G5HtZo1rV9DkRDaU62QODDz4uQnN1cBUEIQLuU0q4JEU7XfZqCcwHnK
bUGhiIufF0V1XDr5plVx/QfFPKMpXGg4xYXPpeMndrDkxHXTOY9EFd7G1KYpuRPUXaJFvxDdIQZi
fqgV+GVVjSKqOsgLBTHwby6ReWa2lILZr2E82mv0sfXA5i8Oe/VAYPYXBXliPIwzrPlwSWAhQm7A
1B3ZBBHd9GqVE+WfluegqJFEreCnkJAa6LoZZ7n0bs4qL8K9rxr1XImMXcvjFKcR5Bns9X1Ieha1
wSF1xugo3qZ0shkCF6/new9qZ8nR2ztq3/ZSxEvpl1+uAti2qTufMWS3qgr8Wk2aUY/Aewvoi7Dz
HWi2qTWswsA9WdkzFTwXxDoiiiGd93744Nqg1iMFMeDixtz4gdxYUYyfzdd4LmUzvStIVNv+QekL
uWitH2z2zQJVZkmEE+S3okHzYfuBZAiHiSD+WMx7n9yZTlVHwQ0ECrv7DfMCh0kX7dN4OALqeZuo
eG7LA6h+VRQeEDGM905IjEqCFvJAfwsE7k6e62hLydw2qXQRKDosUx73bpU5C92LHt5UFFyJH6E0
78jxxZGsNXCTktBEL9YqP4V5WOO7NZR8rQagMPTEf5aMYfLKvpNzfolpV8CLJGdV277ojo9jivwf
Bto7CIilrVPobLQYQ2IrepYm/pKBQ0xp+mgXaKIJsZpePkqc+B6c04LjFyRsTQe4RaUIzHgM3ogX
K779Hc0629DjXMQDuyywELTsPmfx3pRAJ4KmuAkJZyggPqRl1MrBPaS7DlbwoPX+XhpQWYagXTY0
ji58GX1241bHebGQUr/6GSYQRaWlPCYbi+qLtSG7dFH0liEX5HJAqSdQAQL2KYwtBkG01rT+/jj6
pC5jyUalls2l080vdYy2iRleCNkA5MUpAfqKH58owFWbPQMHlaMXc4uVZXZ32+UL+RmwZp7GHNZf
jbG6ZRFeR6YGuWGfZBeSCy3UbdTS02ojd5Gur6bOmZKsj0+lZUOaLLDiT2tUvmnfLFcjtK8V2OCV
zkZ+PkYc/DUKnaza3CpAlxim7GVdHYlx7smRwxCynlyTIhrF+u3SgjACEaG5F9ufJaqaoYFYKple
RH5FXC/YYyj78eGhESnSq4WCK9zWj7pGBh8HEND9zGvwrsgHQMkUacdOtr51a00Lh1ogHowwX2I4
kHDDg4+kVx8aJqAiQVzmkEJ6lxmwKaHJ4N2K96k7LGjnCs7WiNwx2h1ixPR7FWp9HoHDzhn/xnPT
pOmPteWtn5Tewf+Op2O9FilHR0eMH5HN1KiDhltlClILkv7ozOyALgrGILRX+9pMY+eZh8FrXKbn
zukOYegvnMG61BpeeQp/Z3ad09RbCbl3+0Fy9hi5of/3mtStpGYZYHfRFffOoiuLTddKtWraiMXU
LJK/OlXs7DRViIXet3zX2dDsI8Kl+7Zy/v3MsRVrzk+sn5c515Y/mv5eqHxAdumpzJxhKHDmfUpe
gDBtydR0iuSYpSJ3kaHLHe2N5a5TFKQo1UhQu6S2aypX2/199vchc3oOAWb0qxibNG30ZRU6dMaW
Qbmua+NKk4wujGk8RiGPzKER0Yg2H1xfbmjKSO/DYO4Shzle2wavYcPAQmSfCvEG2tC14Jp2R7WF
KRRmVnQf4T9QllSAt+vwoIvK1lb52HZ72KnqXEowHXULLlr+kFioCDnk+Tt0DQaGinpo/ThZqkPI
pQb+OvGGfp1b8qaoxm+qS9qs4oSZmwhX9FBHgMzy4QCDg1B/+O33ZXIZXOrdWpzQk+uHYD4b2CIY
j+UA58mom2eq4s6+Yj/84CSE+coQn5OGOTy4dg669iO05C2OlaeycdlyVESSuxWklaXtKI9ALX/d
KK757tsFcQVmLTyqGpdcHQqsPz0JV4UTYiSraSCwP8KuPbWmcYyj/KNVnGczYrNYi0PDPNkuq3pp
Jty0+HWY15X5hmTJFwsUGfz+t8ipJrQK+oJbmn8nyF/eGwqMgf6i9Fq2JOrla9GTnZZ7yAvbPv1R
AmuXNdcR13CW98so43CbqOuwMkgKug8QmA+6Xsr+txHYFsYkidgZLttYvuQKlpHGuuQm9s8s0FE4
2VNgFah/sk+349zMY/7XCHw0YGtWF8azV8D8qaOjdEAHhd6FMdVXRhrdF8SLm+I8Gu6+0IMj+fdH
4lMx58Cs74pN5VB5HY0lbqX0WvvGUsmYPiQFhsk0678Ysm2q3H+2G6AklJUDAqTtDlLWJdL6p2RU
T/wSydxUNfV/IPTjN782L22GPiGrR60aT1YqTjlS83iRudjxO8BRB28dCAl5i5010nTDE/4TeOMb
CaU3XyN7KW9sOV3AKAhL/MR+Y8AcwvVfpJDxPJl+HFVTvSjuW+cS4ORxnxniIyQM4kbyYNnZnapb
9W4rISM7b+UazCNr2lOFzfar+s4V5VJ27DeJllC5RnIydQ90ehgrtE1G95zMGWRZLPT1Q/TlUQ21
cVbWvJ2JZBmQN+mj4KUa6nPev+WUkMZZdal6fMxtR6ucGp3xldAkQAgk9bnyraS8u0G+1gm9zwnw
RthE5GokoUpz8eAw+ylb+qUMPNCmOnSLXkgHxtSaZPRr5XFmZI0hVFIJ/CjfcLEu2FpomjEuuAau
bjZ+RraHx8j+ShpGpyWYvKLZVRwiwkBLN40pSen0dB5xFBSGs8pG7tjQckmZ6mtT5Zq2e0Qn+QRQ
+2Lr5g812p9abt6rNHwrdFoDmnEDtO/VrB1azfP6Qe/Z3jHlzvFWejKecr+6krshDLwJQ/crMlgR
49jGeNJpOKGTb3AsdPbioZyFtUfMvn5PCu9JV8RPgcwCUaQ7AEoL6l8nTOnS9bO96Jr3jDocjvz1
RwxsxKkwX2viJSj6QxTZ115NHs1AwbdyYgiGQUQdZtlg3l2aIWZmHT1PWPVShc0jMzrLhk2f3Nnw
r22nfEroG+pjDvVW/2nhdxu0F4yrv5WHsjPayQd973OD3jxpx6+hyUrC/M+fyyS9tTVgKXPw6nnV
jK8BiUKkgz18SarhDPzolk5YKQjeOtQvTAjcsNO7jkGxJettqQBDjCrmqvmgknSfSiBdni/AQUy0
Hfd3QHElvtXPidPSw+ncE1cFZBilwUIbSWnWXYMowxawcbNslsbg9XHH4EmZEtIlsTk7m3tFePJN
H4JzzRJi61OiSd3jSf/sU+vWQSJi781gFxpmGdg70xhpH/BVyS2szNspZM2P0Jx5tFDyQAC4wF79
WjcsfSQO+Kar4k0dID1XoImidEtlxcbzVfgd+TPA6jjUL+PQ4oQcD5Kna6WzEa7djZmp1Hdna4Vb
kRoB4nyUwPMTHvu1yrE1tgOwoD02rvbQF907uOoL5Td86zHahk1pFLWV3IZLd0ET4M/Qo7BHSnWw
CmXXcrzCKHhW0/BFz6tHzJe0tW7bD+VcD/hWbG/bNOYRtOS147Bq12WxGMlu4kJWVjXYI35tJNvw
l4GKjLKlAzOzIucqmHoWCLgoct21rHtOrwbk2QzzRuPYFP9Yxiw1rGOocYvaWTTMdJOiOgVxr5JB
PiswbdkcfSGEntPSuo6OdfEp1pZesKoJ+7LDrt5xXN4rjY4y42DlnA+aAAFFl+Jr9LSzK+8CrkdW
XlzWNCsuX+OKvsVWV3ZBpz0FuK6att8wlzpZYXd0Skz6uIAIJr0X9B+bLingyC64+NC5BZlBR8dA
DWOKnaFhXkxZb1sC38Dtwlvtum+585IV1qdbkdovGEhh29tSEbRzWuUZoOfZ17UTBmKGjH69GhJ1
GeXfwOPOtlKe2wGQt5cvpMYNmAsKhyFzZAGPtEb3rsK2X2AX3/Fx+8mLVo0v+XQJQzUcWtBGBrab
ueHyWwh+hx7/b6eLlAUr44f0DB4pQqgST1YV7imaj2YaPeJZGRPy9RhvDAFpXR5IhPIwubgnDcIV
Tb/ejxO39xwOmk4JXBqaA0ctdu1IQRdG9CiGa4P1pQjIQXYvtKzlnkOKmgh5FrLdiin7yPO7bE3m
CvZLpyAOq8B2fW8dWOM8AVnSNu09c2zM0sa19dJf7uPDUP72tnvs6uR99AlRZQ2gIYsaFUqmPxX4
UEFAWJia4Y1OpmEGFomKzTZ7bVoQdFwYsZq+sVuyscDX2swK0Bzy+qXEzri0LB4ulnPI4aB1Pa29
ULYav32xoFnSgELfkHdQJAlbJxI3cDKm4hGDfQy9czEm1VPI6iW0uyurGW2S/sUZunZWR8gFwxhv
7SJiNsNvQM/ENarVTzVU9+AGPZcvjexCy6ufJhyhDli6GXHCgnFJSmp0hCzajQGIap5OC5WpMyYZ
g42ITpkWsSsO1QfB4mCh04IbGKxQDSWg+OOUN995Aa/3oRjFCVcUVW6s4cS46BklRcZJDe9XjxVS
XsmkPSlKTjamRSERUyVnRDJ69JNXJwBJgEC4FDU8ztT4/iuQHmI8HL7ew9Prdu7QG+wXLIbzasYY
pKtwNSsl5cW/ymh998F0KByVG6nOTRfmHypOCJQsfk1h8tkn9r4fabzNo6CYIZwgECTuuqNJimou
9Dc7rH+NdrjXBT1eI9wploL42qXYFHQbAcxpvsX031WB0jEwceY4izitNLmxqMfiVHhyA2MZrihf
OVQxY2vNNz1FXOQjvroWcwvslDOXPhiRsfxxJPtnJ9jy/bHUxM5v2nA/Fuo6SOuvsabLdozhzPT1
1EmlQBHpii/mevMyM/ELelOFbEyPUJcw5mEOASclW2tG8ZnRigP8hOwfVgGj459BpUA/R29cVuRr
ZmmbrDWa5HKLLZnm2VRzp9krFj5+FwGPDPNcSRchUqS/GY9Ra2Q1cPl3wixBD2ZDECX1UUvHa5rh
bLXNK1o0m1oitCDhnTnDJhBkHjpDU9Mg7Jerzh8/8Vs9B169MyjOY2w6Dzx5jMhBQdtlSp3guy3B
V9b1cFI9dxZY7rH1ne9oRNfr08eId8AvYUlSdp2A1qOpcYypQwajNldl8asCaMa7+Ik7FaRK/VEX
6Qd9ns86o1qFEsSi5XlXY8DjjD8uYyvBNAjBfqFX0pkVsPAk2d7KGn5qu2Rnk+ovTljxWK7VA8s7
EfP2rneYHY2Yna0iaWyL535f0b0szrYDz6VXfEojaYlsneRhh/sYbuVMVYEWcV7dSwcKieNdh8A7
I7m8N2sKN588qXyh3n/LNPzS1WQN834/tDxtVAesa8rzScIRmmkVipFTK69/RWRhcdY9aXHDIL+C
W4/b/B3aSYPfXL5Hmcd8i+QiSfdc9y9Bz4pQF+amDNqPRrEJmbfVB4+M1FWhTaDZO0qCfBA9ebhs
uYqUn3YgcNP1+8TkoqyKfgN4bmfxHG9VUJ2p9cIR6h44Ay2U47GprTs3M5CO5yHRvzvJEytJ6jeE
mF5rPjw8BDPVR94t/fHHZ93i98ipl6cWt9cEPYXjL3WGq6EAMlHxo9em3JYpsi92uFvHOqNofXUx
4x4Dd2/jQvlgM6No+r27qIbz2iZMnfyifYPktDLV9skX/MQwWyCiqktDI4blR9ozLO/3hLGHHcQX
RRm/6jJ5lqN2b0xiRr56k9MyQX0rE4GcTZ9XPHujdysTwJqx3T27jKaiqic9isg6L5PsPZJrjDxw
jtP+vTKCPaa2QR9uWS13BhXppWw/A079hsnapKXteaB9ewj1u5PY0BgYqfMVFBNfZl3dWvI9/NSy
rdTia8p8wg32Xs1SCCDvPeidX4DG71Zb3tzKOrVMKIw6PV9K6dwHGb2iHpxGo1y44Ynh7sNPizMR
q0vlyWeLeCvknj0A5w/sT78Rx75qEDcsNXO7Y9RgG+KTvAh4m/Idtx9OyIpNdc2DYYEr69Ar7bue
kKjXKEuI6YTVfG1XBaDIQgVqkckGQm3fSLgeE7Xb/YSdcUsSTJfxsgnHj2q6kk3qumZ6yegMazd8
iI9BL6Cb9lh8eADbxiVSxapIkqsvuSULiKrMyrDU6MdpHaaSZKkgc1hpTE9BvCOyDd1sAgcXgl+V
o22Gxt9FLhKiCPdKQtNPECBQE3Cwg3use93Mm4iVcri0lsOEPqzLmWNZw6w31Rl5V/BlLqBosIqf
cak+q5X4CmNfLAMr1Wf62H1nhoGxQTwlTfQG8m4a+SXKLLHULWS6mVpxB4U5maUhJ3hnVsthdPG8
6NUpvuP1fU2BIGDs6yD4qvs22Yi8wVLgHjyXQOUwEqmyIUaZuNa65UjYu/VeG/UBeoVqNH+XSizE
1q6wjMtgqQcK7vZ9WJN2UNZhUe9DLplmXPSdygPHWdSaQ4i4XMcioANm2PZjA6lGzn3pvtZVcmqV
dFWkCy8d3hr8/YCsCHC6zlnEza9XQroJdCyg3c2p4bomXGlxJEgX5xuFuase/XV9aGCxyAc67dcg
s9+yjHGy+xyXk281lhg2yxSCxUjplMuurKqmHDd9wnWKau8kl8mB7/VM8xSN3ZQ34lGsMm+eh5Kl
0mDShcl6Qt6Z0FYFJ92kUL9lBoKfNRo+dsYva/JjUmNT2vK9U6p25qXOC1mCvRa08DC7hsk+qNQ6
kxsPmxu4HxzrVcssuHUWSh/mXDk1dst8y1Dsze4kmQP5bpFqhuH40AftO27a51gaeH3fGBXeHbbQ
9KuTF452WErWGrOalHm5UmTvjqZ8p4r1TNv0vgrMhcXoCV/6zegPqSu5kHV3hZ9r7XUqtyZFi0F4
KUz72caqMIXsMwyj9jLqe0ZE/bXL3B8KP36say20Dy0DoN8U5SLvooclwrtByncatLvzvsJEaClv
NVB4JMr4lLr93rSa9xwPbKdShOnRQzUrDXmPGJR7vnaNzPq7HcYPWWqf5GgWmdaTgrcJ41ltuu5M
fTtAJQEc0302Ut2labhGdXxomfqDexwomB9fCNWw32dmrdnOW2022KL9lS4QUzPrbTC9X4shm/Ns
28SL/FFicankVf02rLZB84DV5Er3EPf2xBHK5paEF970lOmZoTkfdHboMeytooJk5VW/rlre48G/
jbDTQqvc9Ub7ixg2CUjRVaHV2Y6jq9YANFB8Dl8aaFrCKmuMidvBMZ9dY5oSA6vR4t+OUZAKG1Yl
gRW43dGiM9Vq8xue/luu1Fu4wdNfwaGuADrgvWDWhIkCG84Ep+TS4SSim6m07F2s10wNrirJDahE
Yp5EpKAI/KYai3CX/gCGZ68GjXOGix0jTpIzWrZgdI5sJNqWUY3AXdQr7KN4o1fC7wZ33Wxsi496
+l4FQ5S/dyOGuY5+CaiTXgAw4aSSgLGL6kVslI8EowCwZxa1Up22k3ghTbbqs7bUGiZDdK8P73at
LLAN89sVOLWcwaZUdZJO7RDJR2POJA0uL8BN+AontKauio2TDy8kaHwYSSMDhTdNtNWu+CWEKp6q
RUahMGY8Pbs1MrLAQmUzuKnBNgagdwng38VV+jN0UiPyW671vEX5ZtuPkRCmf99WKutw8Oqolckp
Rqg7mRYUiQfKSXQIWJGT4jtT5XkwMZ8oXp8tRgooKLDoEGwbc2U2PhgZPablPUUaHl3z0ZfxzvAd
g3+zyQDM6d4y/UNPEyzZauvOGCKeKTY/9cnkyzbNZ5NhBrMJHbU7zR40IywR4r64jQUjZX8rpAUE
WWmWZVl9NvGrKfWNaSK5xqaSbQjoHJ0eCQjWz4f0+gOtvfCEh3OiJZAXrWvQV3uvIeqBTYId9taP
3RhLB9wbvcV1YCNW1+1T6ZjvKlYSs/cYNzoQj7SCwSpIjJH3Rr5YqPdbpfwee6h5wD0o5dSOXaS9
eDIM5wo22WenYE4FK9tawjV97bne1iDveSTl2qaxsmsZK3cFvdOxO+LbSvJWG+UNfPxvGIBXLoMU
g7/YQnwjIqjv0sE8loHz3PTGuyXMDYOgpWj9N4B6n06Wgzwez6pQHhlUR9VBKUcdoTvcOiXlSIkD
ttQ5Qd3loJvM2QETbttGHjKU32AY2HllTc4YYVwWtveI4P2BL+rTJa4AglbiXOrOmxXHh0rWt1Lx
v1LbXtmFtYlt8uyDH+CRYvJd9Bw9JgV5Lrmt2jR+SdiZGeBHwasVCPtM4qKi5DYhK3oU4ZXq6Ppp
rD2+o8R9dW/lEP00dk7aVCdeZ1Bry0knXrQwzUmuOb8ddUJ4HTZRKB5//4lNXAL1l/UZ2OE68Udt
XnVcChGts2Fq3RltVRUoZVp6EDraEuUIK0kAK2tmSe8L+YICFOyLWCAoZ+pwwe+AaU3f7sb00odB
6dOstJmO5j5CWL3Wlch9V4qW7WV+9mgNxw0G378dEPlThzVShUy3gUS7MQY1P7hh+e8HbXoJ4I+x
+UhOxNe49WDLUzo0alZxKBtMsXmfVquWY84hszD2iEaNIEEY8fHvA5s+EI1j561HxoVntJiTnpTk
RCp3hv0ZNR/w8IZgDU4N1MZ1PLpUtZQ4eWNNaoREodylrLiLv/dkQOtqbR04Ub6ULoDOwgZwr5el
sre42fejabcbIvP/vPp76++DOv0X//vP/t7z0OjALgGCcCMfnMP0wcrDEUp+zLn3v++h/4opiCQO
/+89IibRvEyB29HPae0r0WB2GhJsPFOST2uR45j58Cd/fyy1ztoHKhACxVBo6POr6sTjrFx6TtjO
lSGsTn8fmI8DdK2yDoeA0cplR0x4XScofi0HCdTaWGf/qmfW3jQA0fcYhLHvgz8z8chPH1Rzag9X
sUtNr5RK8beUFJDdnl4aPImblm8vasKg4/RHk0dKRBjNBrS/gxIL71L++1kzffb30k9dc+EBmIfF
RovmumGyQnrKNDLwzQGa1d9r0bYm5U547lKqcCM9p4/QGi7ScCbfjFKby8rhgfzP66JcsVOD1SrI
lmqQvdW1pfMFhJhACBQNaOhQNXtQ251GTy47No79e3oa9H3KDHBrlM4cZawpVyT3wDxSpLXozVAT
i9DU2m3kpks3g4ACZ6U4ObHaHEK+v6s+MiiTDhjPf16WZXHyjGI/pdsSSlpPJX1SF7sfHXSvRacx
sYkEAodVGfEq0LvqDBOnXvu+MTCEBrfy96H3xbgz1eyYF1556LB7rIvMeW/dhBBWYI7l4Z9PPdtY
AVUW+6HwwlM9djc2LAmJJF79vRWF47+feW59yEv3XJd6uY4iaZzJ7Bvnv88qCdDY04kUQyFDHEmc
fahJZxU0SbcKVEd/SAsBCnN0daTJR38M7RIyW/ioQ7U8sRnKZn9vZ70ar700yVb09ignu+u/KFnP
ke1adR3HTno327je8rjHxja9VBIbZqSJMSJ2+43Z2Nlz2CjmTQ+/kHk47EFDeHbcN2bYzu3vjzFG
b6jDSMkJUzPe0TOwYs+sFsrwUeoMQ1VQfjs/63j6ewU/sHr8wDkIYxwU9tnllAiHJCI32rrjRxaQ
OakpqoadFp/aglIaKoXMrR2NjNlKiLAGTRB7QMAMRNE72oiF0qWWeOsotXVDNFO3BukoaHyBdRum
DwB34WJnt1EP8P0i5lAfF29IqIh5rwT2IapSLPEuh/e/l7peTkdX/gDOlcDYQXedBdoXE6j41QJK
ff5eGVHD6BweJ2sBhuF/umA4si77ZLy6pptvA8dN90YA8rpNU1xDo7eBbXAXlV6fDDZzJ62i2q0p
NWqlhnJJSBw+XTbxXYUR4hXxWUwGzlVpViRL20g0D9k3d3akXOydT/XEzmiNY5VqzVZzaK+riM+e
Ln+fhkMAqmV6k7xzc+yNMz4fsSkm4U/j75PLVMtXTazIIzC78uIQGVgMMRlZRK2ZkdbdG67ddNNC
x8V2zEtOvkeX//82oH3t2sBcUdDowqTv848Y5BHuY/sbxQ23TVVod3YjQHZhTs+4DVncTFzW8dgN
77RLfJQoINfR7azD3/sUKQ8Al618J2xRPYUAV4os8xlhaCUNUS5DJ6NjMFMkdHcUWvCp0lJapfqx
A3CxC5lnXoBfkauqxSJK2aiGsY4umQ8EzhWHYAiUyKVrWxQ3CEvdJWmVb1gAVpWI671qsvX6+1Dj
oN3bbswtC4/BZmdF88URrOpw+HvhUU/G8imZkZZptBqmv/rv77fEqO894zOzzJRs4/R+h/LAztLn
SBtr9ET23bmooUWpJqFmnQnJ4AxoeIX72/LsDBTXm6fgDhKV6ruQeyehoWdmIlPOca2LOeWo0MhM
ZiEluV2DZwHk0HRjYA8TNGly6XsfJKw/pInzEGNmgzH4h4RFOkv6XtDNVHx9QchkOR8QFBPTZRgY
6HN7yK9dD55hCI9VUPyKVMed2JtvjCVnsSCWLH/szn/X+6e451eZou/MyBryhzzoQVM8mpS5VxJn
2zFO2BJF5kvPdgqHz+eQIrYSTj/ryrQH4qlWqgrLVRVfyDFeMgdha8xs+B75U1rjlh8MVjNVZN+J
nl49g11ux/B6aO9uqGWczuQzHNrvQu7S0v9J2TM7afbOA+J9wMSa0z9nex8K1rbZ4DkXv90aHoK6
2h9o69paFU7ztH/GS/LoGuctVP1jYsNZbIkThJRXe1cIvU9tIlc8oBn6SPXLowjB1S6sqjbNdsjh
cOWpsb/Yqn+T3rFlZlYwcMPBni6czM1RduIbAZAF3vFNHXM8tQJUbSe6qZOq0cdQxcUYvdJ2saIj
8NNOUbaSjs2WAaPA9RAxc5JBi1onMq/q7wVE0MyjQySGhJb1qBORfxV1ffUiZdHk5SrJyw+gKrvO
zle12m3ANj8UOb7pDcX1YdXfLdVbUxa0YFk4lyZ3Zul0N84y59ZK716qnbBpkuMal7mRrhjanN1x
Z9TlxkszzsYVVl3/GDIJsDJl6ZTZZZTtxdRALYzRHnHqRLJ9odl4VQn+l+I5N16HZJ1IgyLucq8V
/pOgvygMopdOD/YDv9mO+XYNixyLBWsSFpNc016CQJzHRLv5+Gyw+SXPuR2cQzCXM1/Ff9ExuA4x
tdId5/30bLfiQbmoQ/YjEf9YJg6iTokzom5lNEg0YzWDwfpBoWg1q0W9sDpCF0V8h2m79cAOOaOH
2KAuS6wGNNtdoBxuADthJ2eS4BlI5rERxHNH7Y55FJXb1BSn0MuJNLWU9PD0n+WtRcUZPu1clbfk
jJbK7IWcxai/qx0XihpjyeNC/K4JNcQjLSPkT5EHsnEWU7GKNI4POp+1KuoTAHo8/JW3NjtB4Uzx
nstw4si6D+FXF5y+58LuH+Yw3jmpJIV7Bqj4rXvaFWTUp5MS6yL3YEdsHAtr+BU+bOg+PyuiPCWX
PGxehrLdhk1xCrvhuaGRZTYOjzTV3mtrGGcRV0nC2Ui1uicTiC0XY7viUtjynPuh4WAqfH3XHbB2
GufDiATFwlAhgNTts2E1BrNt/O6RBd4Nvt9C0N4xK/BGa8jqqMRIZZqwsNWebAtXn5AZZ6JevUeN
d+88XEKwPEj10KTLlhKtTy9w+Tb6c6aiBTpSXzgeSrqfVUceryfHL7WdTnpiXQA7mXd+cdBUpijX
XHAA7yRzNTM50kJwpXjh1HrIij2TL1vhmopU1gSWt1mXsbwl7GsaIZ6I8v46hf3tRoQMGZCGJVax
SCm+UXf1oyDZ4ZbaQH55FraZPChudyvJ1xG9DK06Ay1rGQuGN2DSfGfjaPKhDLRnaTx/GDHVDfYz
hFslm5sWq3BT5xqVkjG3RvlcjMktTgz0FM4LhG2CbpHrbFhVhhPkvJtb664Y74Zr6VYD8+pqKQlv
jIO5rnKxTer4S6aOP6e3ConWugWkU3c9BzzfV7pFWMl3I4ketrXKMveVOhm8PtEu6YOfxMhcesEQ
mycFpGTLEsKV8JWvkfM/D050+s5k3pKCyE7t9KCi6KSx66/qV7BYb1Ulf/TONpcNxjFnjIDpMLCd
RaPOP9ssN2WYfna9din08s3peb6LgJIpUb85ZV0ufYtavihm+OH0K8PCAB92I40HZb+SlEScclo0
lmFD9xHTUJB1xm0gNy1wDAimwi5mNsaYQzePO++QYUsnLLcJYvC7kceg+E8bUGHSR656SDoAF4EP
PZFp+ZIkFHbJYTJfLmqPAMHU4o6EZrkYN1FPUzZejE3x/aYWTzKOp35BEyf1NksCifGc4pdoDRGH
O4F14T8cnddS88gaRZ9IVcrh1pZzNgYDNyrgB+XYaqWnn6W5OnOqZghG6v7C3mv3WilWduJLx+VP
XCjGKm3RphUgEnkxDg54JcPLvpDBRSgMjTskdGMZTc5Jzex5yNU+RqBp2CP5XrX1xOdF/nANe8hD
Y5iA9nUVj11j+pE7nHstJmgSLXb//58mjhDqc6ugjULIx9wnV7lBCL797INsTzjiwYw5DhjJtYtq
6jLYG0iSysxZsirbxrX4QCoZlaw/pa3UALSyd+FCzCeox1Z5T0T2PXpIwyCP3MlRInZh/vqTjPYs
nZlYaptg9iwNsLWWEZaUhSbJtFL+4s78HUDN5IRXppY8DArrxomkUKZF/SbzpiNIIlRmOUpJxUR0
GCjDPaj6Hd2pvePbw9ZB39mYw6uL0Qwl4DVKekK6knbYAjjdpmTQ7iXzoCquFfIMkne9ycyza6eb
TLUQR8fNd8YsOyBet8704IkZkOPS6UFqkFfqS1Y3L64x5kuCufTN/HmzdypXPHLZGn/WeMyG9qeW
4ML7TjVXWoywO9by5phmvC1MflELmMm7Ymns3it3PajsfCbMDSA7pm4buGK4BNqvBnKWh4m1hOIp
byk0jgOJKpc0Vouj2fYKlI4Rc3kasHJGYht5rrZMWU2xRA7si2Kt2+CcqM2II1dux8gmwwwngzEE
wKFsTLheUkCZGj0bRYSdbclj/Fek1o1d0/QaZFnmVyJ4F5GDF8up+k2lZMRZkn+x5e1M5YAE2irn
FSYGsOQPMxNfViEb1xWBubEn/B6RZ0PpMz12OzKql2NCNnE8OdiSRlxBo9F9kIFCqFptZ2+QgRbF
/JqVeysz3qpKZpu4x+w0wGJloAX2iCzyuVCNMHY46RaxtuqPkszZvCOKYM6arKICsQrVIzqNr1wf
1bvmkKCUPBUyuIiIL68iUT+zaSKDBslGZpST3wxij5pywX3CjobWH0t4cXCgX2mjnHZ1nTMgH/Ma
gHfpoargypBOumMD8Yx7EnLsWoRXArhUjEMj244tfK9w4+GTS6mWMPNfNIpkll7Z6Nfq+N7UeIgM
8R2r0rrZs4iqGsKMJpdaJnNIoR6xPrArHhl19NaeoFEynajcHOWVMB6OBljKSGZgK3T0NGg4jGMH
wfCO2w/NHbEDuvwEN3TJM2XLBlj58JreW6kWJeGU4bAvamNv6NzOeImeleb9EEA0LaF+rO0G8HDc
tr9cIctQD0+RZiF6asgUmfIGxKCZ2X5FBHtXu+Bm9e4W6wyFrPAznGTgA1cesO8GR876axgpxsGm
BSGWJRr8YBx/SRb9zHQpD4GnnXTT0vx2hI1QBnbzQmorqiHYtZHJM6aBqpzC7l+shi8DAC+vt/uV
ixgf25pYOX3cr7URXcFQr70EOGfcWNuhrEFNIsoQA587ph5mu6+BUUarug6TTeok74VQ3zsRwK8P
e06XxLqHBrAphmOP1qLO66QbLZk6Eq3ldr9tZg9rbCl8qlaMz8bZEaRHzlcXfksC+JY9+SEIN3Ln
2zLEoe7kNlajP8z8e1AKgY8Ik5l3Bv65SZqVHXC9WZ6T3Uy1J1ER0LQu1Y9aTuodWurGQz7SeT9G
w5XfFykidPvWmnb0gsoKVi6Ov1a8WoKQS1N8xoJQOty9oieKiCeu5MjFRyMyc5xFhJk/1vhmEuxG
R5XlH/+yHifmtQHkaueOukOOmi1FkXp+kJbPhtxWxETGV8WEr83o5/HpPCeUglvgyQ+rTRxe1+qg
NhWtZC3ACKcvEXX1uUZAlWXKP12JXkxL2cikenJa3aO41f0uzK9x251dYzatVtZPSUox/Lz2nBX/
8ro+WZ/8kCEDgIWh671vebFxUPhweC7B4isY3P2k4SruWIJhBHEKNA7oH8g+C8kDEBTJSHlfUcYd
Mt35ReferQqTcHqnIbaIoFiiqUvzGWD5ZkP1lqvQYsit4+vpIGPKChtWWUfd0nu63HLcv/jgB6Wg
9INHMakLY6zjfd/G4SGSCKBS6rdAV5QtW0vlTnoCtR0XWGLZ+raZBt5fioVQmYb1hDWVfsQuLxHG
k6VtRM7KwPZEFAn9aF2wcm4LHWRMjCmrRY6wM8z6kwpvWrpqNeyiIsPkk/fU8kaB09oN7sOY0ziZ
CWUGVKR3t2RopbFYlwA6NkZeU3F4hwnOjEyAQ6bVIy0U4scIu9SxMH3iM/oU0XjoRZWQWpL8JVr9
XZvuRg5DzngS9W3fsWjrFW2E4UWM+xRfWhYKD/Ag7r6qNGRx03ulSQhXATx2glxpvL/qCdwLQ4gT
ksj3wMZM37DKTvOTQdOw8HpmZgUokzaKv1qVJSdLfqBPKqyRkKRLfBHcCo0AOkI1EJF4uDSUQ243
0QaI1d3AvbpqguFPkFbIX3NaqlNt+anbnNtWAaSikB7CxmwVK9FhSNUftAmItMJ2JrrA1MGNK4jf
XX0SQPihz4HGiCvYfrVLR2qXgCGTFbv/KjAz9AxsCcM687tRr9ctst7VqFVyq/e9xW5IfNqMtbaN
taNLGTdmFmjvXeJsxpAguLr+oM1ylgrpGJfYUYJtjXcgVxLISnNYsDLqxYZzg1fPwkAf2n9x5SYr
hwHGonOZX/Q5ddyolN5GegJMjpYwoZF0M5n94CzadiV9Tpg4WP1EDDDK2sFaZolD0b+aqOWYHbHz
MrzUOquu3JQS4TPXEue2oq4nveIQtOMb3WmP0qphzFde7M4bV/jMLlqTPWNu/p3NGbAG8ozLlB0N
uLFE3+W5Ua3Z0DzDsoUKFXbGwxrYH5JzSedUGriRAushrGHcwzn+GcayJ5SsPZViExThRyyTW1iJ
h4UTN4G1ngzJ3jLcj2gK3/EMY5C1Er5d3zxcq+tnj+Oit9FFuDWWOYEOsQupe5qMODkzgapMGPfS
wLHnI/vHtD4C6cN5S/M0qiSYG9EJdMsmMjTF18P4O/OUcwtDpADepAeR48M4hm3ntmu84VA9hbtp
Dbu6Ep94ZH+DMd7qaBwaxAfzij6YQKMx4KsX7VxaWv1S1YMYTP80rivNONcG9kEnelij++YOk8cO
QXDzqO4myLtTo24qImbAP/PAhtOYribCEZeNlgGM8TyMbi6CIc3+CcvgrbDTU6qyvSUp7M2yWmdN
JHG1UHw7ca4JY0es4ZjSrKDwWXM2vFaAHVqUq6R0HckX37UBnYPIHHJbQ67tfChXZoQOfzLT8yBw
W6Wetp1mNyCnOJjWH2hRFjgDdJGjkr+1/F0DHdiAiVsrNFalChkSZY5v6IKIuha+IdMX+IDKXk8G
tLNx3W7GrH5DrcbWUCNji7lotddciVPVdncxpypNUoHZYCKaNlXveU7amWrniT8UKqnZ8/VlOVG1
zQL6WbVtKY5I21L7mdA2Il8qDoHZFtfM1ffqbHNIG65/y0OTswsR+OEwPlgq6adt3YzMGkm1Dyt5
BPe8xKSt+q6oaDbt6ObmcIgNbcqWCPF8IjSKY+Hp2YJFdUH/S9p9HfmNN3NKI28pRi0+dPkLhwhH
QQgPB+0WrqTZnuO5jPyycD3fIi6IKiUBQtsadJaVIQ9lROPAPBxfanhFHLU18h9M1VWYNWudnMJm
bK+F0GosiemuLVzcxYXla44dszzkxpNx80wqouY6lF8e7ZVCgJDNZnnp9oyo05rgROacDDUm4JyD
oTfrjh3XInLYBRhWtdU8pVyPDG6ppgLULV06HWSf7qLcZOThevFRB5UQ9YFvREQdxiHL415qp6ZO
Xjon4ge3p/YD95MHtnBDwFjkT/LCNUOosWJuCaxGePx00+JVTcSzxycAJestCrUVBr3XLCM3yAlA
GxWds8/TstoqjFpdkzeNyjBklYv7IS/Wdg5z1uU/riaDbi+ADWWFA4F2Y6oxHjY0oEQjiB57lFcc
RglZgTloWsuCsIpnPS3tDyJ6/qq6YG8dd7RG8x3i3j0rBiHgNHLhVPFPMt0EFRtUps8yM2k2zf7N
MpLYd0lXXASDC4S7in4GU3/mWUW/2ubrYObWFH6EJ2xhGuFnWo74q7XKWo96XPPwwi5VxQzHaeud
GT/jaTeyzGyk8wI5216pCRytpkwcEIE25RYz/a7wwk3iVugAAgYECYZ6bp9CWzPP4yGCfxO7DaNC
zksjU9S7rvb/lMTTgb6EBqAMlrEmgUtpHO/MsX8QuqVuUHbobK/yV54QuMqdsJFhFyWVTM+2haDV
TlNOHnbBczkQKBqp1sEumjtGPsz1Ks3HaBwbLflObC7VQigEQ0Pr5EzpC7+J5d3xaNAjLQZD7ojX
tELOJ9LP0aJ4xSR2LMzPKrhqcfnBaLXYa7n96zg5iA1WgRS/PI91R/B0dWVGUPs2H5c6Oe7S1eg4
MnegeOjR7yEXMXIGaxkKnFngzvqrVs4obM0FBoKdqwboLABc+Jkkal0GpbnKx+LMeB2dUGv/U0Pr
jClCO8aVdipGfN9JWAd+ZJzqfmIZgnBgrfJgNP08DzdehIrFRYDy88aJTGFv31ZGv9Nk/933ub4X
OCCSsPKLoBuRJ2vjBp+ehqpQG3AswQiyRaIhyLSEzyX4LO38TbeLkKgE7dbrw9Fq8H4E/fwnDkbY
UyNlIHowYdCP2Z3zmVnkIHKoDoWTrlwtuykjyZaOBy/lWYcdwtegTvHeO8gu5mPnRZcaxU6C6cXQ
420m6kOrRO6ORSGaQBR6rrvhGHgDdLhSGgR5nSRdCljgRqsZ+JnAn/Yuz39FnNoqtAcCyNJPbKT4
vvr6OxAtZQhnw7Yi9SoNE8nPzikXE94zQS1ZhYPAtTjgBANufhrCbtc4lu1/NIlKKntpkXbqosNW
UX5q3g0t3qOoJZjXFO135WtURD5y0HxN7Y6yhwN3sBumj7zzARlhoQERE7cq+Dtt7LZTWB917BQL
S3Czi8i2VrVTn9DkkOKLczIjrxo7QcG2w0OAxCz0O1cy74jW52cy4uNQW19VTHvrWR6JkhKEjIyH
FptQ9loF87BnzpRXsGvZ6UGbQ+rtePrg6JAgKhWK87radIzbtBbJTZuks4VxekP4Na3ZRe76ejiG
oTRIOYbdBYtsSwlxbpQ7hspHh+/i1ahaGM4eT58VaG9ZpIzLioeJURPLfpQ5pWOcWrYanhblO1M4
DEfgn7idE9JyWQ8TVRe6PvR7nJ44eGeXvZe1B15e5pRx9AvPkZWIVCBZGsma+vKiRtF6ZFnNuwIn
pZeoYRw+FsPR13DA3W3TuLepGT7wYb5M7G3oaVHNQ/dR3Go4l+To6bLrfa9neB+m1l/rpncv/nWT
5msSSfcSVNsegZdvVhpbB0fcmdN94FU6jCnDdpJgd4V55sAiJ571B9UYuw6EcGtovAM5ivQB2K5K
r/5S4C2sIagc4sqJLgqbYDI00CHl5lsVWr+oTekkdfc5asl6CsHWNHA5dqK3zBurrpLB2Q/iMIju
AXrfxjyr8EDHrvxjiDHuI6MAwx+UCXUBAMW+fRlssyKhHUihRTakb8eQmgIDD4NZaP2y0ppuFTVm
zqF+b7OyXLVSMfzRwklgwsVwGBOEbr2PpumaRI2ya4ldl7CSezd/KR10TA3mx9oNL30c4M2xHbjE
GDXzBGGvtJKjV6rBkXSNC4M1BqkGjC/L61f4Up6D0hu7gVioU8wXWFbl8JYGlnfETCwqhkJjEZTI
m1wWN/XgIOqS/0anwQuDwiyQyd2L3EcF92Yx9BQmAYVp3oxLzcFIMQ3GTxnqm2xiiF02+qYvzEuT
cyTmNJHDlJOnGMIkIqt27yXZn51xGVvOmSK79HtbvlVMRKAT+GYokIxHkOJaUYJNhhK8aIR3Umx1
ZU862dTkfK07NfgNzLi+Z/DyQFi/22aqrYCP4rVRoEvBFgQFRUpt4iXehShUvOxiRTBYvtITpLFJ
SRumBQmDEfaLS89s2ZLkhR8oiubrar2SmdYdO6g3PCXaKga0hBYWo1jVnttAocpuAdpLhaIt70jb
FMlbR7W/9HIXM2VotXiTpxfC72ifgprsj1rew0IejNIhiYPNPmw6301ZbvGBLaKeBFNWMU+a9Xms
4H2EerbtMdzTy3wZ+ZCsYH3m8OaY1Uf5l2swBs9YuiJx7ijuYmCJARzUDm08CznOuKUoqYlVF8Ax
4pJ2rQTMdWj7BUAWonzTf7bQp4PdT1ujqrxNRoDtsjShYRUhyzHA4+9x7clN+hN7QOox6z1aB3Ug
TuKj3lFdTcwfVGMLVouAz7bCoWpan1EO+32ajlE6gZUHdyJ6XLmTMxyDsNyBbI+2I4G0fL6w0Hu1
mctRl3MhPCoK0I9+ZMGU42xcSlQ6MfuKpQ69aZE4GMmiIeftJqIGDjwS8ZLNF+06IkV8hclIrZSk
Egdk0W+crPkZ4Oth/yW/gZwAWAbyxUkBhatliMY6em31+ieCeOETyLln7ZsgaYRwwH6XdGmXJMS+
x7Hceh7ZFs8yxJ5tuVRKBC+qvgi9v2YI7yKPnrUj3FU3Faem9N7tQITLkMGsqAQ+sp5nTtPLbFNZ
+MSgoaa+bFQyy7PTyCR1ieKeG99jqYqAtIdUu2lqE9IdKZKlrD6IvKgPqS7HlZdc01g55Rk4mrGo
0l3d5e4SXQ8VZMk/BXqVkqspbib6YqQ/3LzDzIzHDHaNEaauJ9pyZk0jioI8JLYyrndMxYNCWefa
GMwdDwNV2HPLTqt/2J3Ph4ZG+y60eSIP1SNO96Gb7En9IOF2vJr8VMuyic99B9MgZT3oWO12kkl0
6qXzF5q6y51p/rEXACMUBSCJvRVeKnqqRvFWEVlAPrRljkr6n0aB8VPrx0nFh2Jk39045zysuk7x
odhcqnndgSL5BbvcbRiSUxfpO9gYS8fLr2beUPOiXtVq/UsZknUv3bkWeLQFPjB1bXLaCVKI4qHf
ksB0UYQNvTuzfBM88JIN6baYUlZutMahfPZxBOvW2qstv2qqrGX2wEm+UiJzU4CDyBE6gCjdC4br
TKv2iS22hC3sCjdsV9Al7fQxdPGRuNDHFLpXp3eexOq8QRWkr5H7LFklYwX9hGUhmRDUzubedYNz
ptc38PQHdax23SC+U5rCFm0aNeYPVEJzU6rNi50xl9WxGBHtzL83/4RtHh2FA8kfT02qxv8clHCR
Q3YrxXu+8NJPafONxPheV8YDMCoaDigR0hgfA64nwZxdppQoxfRmedrDS6J6MRb1L9ke20IbX1AY
3lQvfCWV4NxN76lBVrtWXITy0Rje0bbzu5oVf4auEb7U8RpnSxWjV8B4md1x0kdXxRkJUccRZ6p+
groaHd5tmIJ3UCstTtpYpv9/itmMPLME4T32ocHkrqbrNIKPqjcPfYBZ2BCkPohTgH++wDyhFE/0
ED5HygVaNSjGO1S4bdH0exMHfVBiXCIBSPe679QhDZ6fA2XTycMCMZAPgkwN0H75LlqLUVm9jbLy
ZzBY5rslwqgWrASuvZH17lSe8rzckdUE7ju6uCUDMBsraNG7D2Ctt8E1Vp0WQyPHXazCuuvDnyyi
szb1pWNah9CzAUZw7Vv8sCK1UjALqBEUtbp7OSFy/IUsr70YNiLk1Clu+aQfkctFdvKShcqxN22d
aL6MMXZyzWuW1xBZzl6cXQddh6CEL10b8Q9E+zpmrM2fKGr59TqpAdztXzIdV2uVmI8ZCdEbw0H5
5VQ4RLZ77XmlMIKk9GoePHhwQpXh4ntye78r+jMXzaczKPu8Kk4Tsy1i6VHEtB9Tbpwr98rnckgj
+6wV3lXo/U9Hs1RM3aEHtdDiLHJna7e82w2DXitk5NstbWRQhclTEg6okvyaDqpSJclv1aveTVfT
IYXMitcCs0dEDnr5yIzs0YdiO5namzR3Rl79pXNZMRrbhKEpK0/PY7WUWrsIzYJwL0ExnCJjBEFg
ngMtV+eN45LSnIVnBbFxnqOzEMftS6UdjwpghWpY1syxF0YRFKwgW4YBqEhTHT61uqsTVJzTrpoC
nAlZtKwFG4A8yJZ6/TFlzM4KL7V3bd9xSvJq7YZu1PZzEWKU8UdbfUnZoQ9zEToDeaGWVn+I4vi0
YvQprEDT1CQMj9ozctStnL2NeVDfrfIOo/lMmPSabv/aKNkxt/J7iIK0TXzDSNisht0d2KzVGJtK
AhHWrdNoaKzTnWds6vvO7a6DVdzgWnwGSNBQoyyI49jQk25hmCcLnXEpCX0L1cQ0wx4soRlBXWIT
+RJSnszfznWqD4zyhWfsmknbOGN5HZX6YXrGaZa14m3wdpVLavdwG12QgKr4kab1Eir9yXBXDr9Q
Y4jXpmAuaXbLQYprR1h0m+Voh3RSSjXtmWn1tkVRLMWN1ZmPO+hTb7mXgyL4q+b52pADxS8nKlPa
y8K4Mehf9E1xbjPtGivFTuHFGLv2ZCrxMeDFg65Gj4DgItPveYQkKoPdbMbruNFOqYbyGppKwXni
5B47//InYgHJqD+A5knjGx0qxXqregMUbrOFknSiZ0aatXRbPo6gx3RCpobHhHb+EJLO2GaAykeW
LbS+S0SP3OQaZC+0EHwGaY+gjh/NNQ69h4G0iSeM6g4zIvtTIdkLS3eTfCCCR8aInx15IVsCPme2
ZvPw+TXk91OTYdMnzoVj90W3tJ0LqUvTbR98HmpE3xoNzlrsGKlxIiVul3fgS9X41BT3UnX/XCno
/Id0qUUqRRR1q53JDTktY6Jf3WY8tqSv7Bi+EasaNTfChDBQN2mxSePXhJXgKvI6fSnMbG2ks8ND
b8qNZRuUXaylOq9xFpIV0nLy6nc3rLDzkGLmW1r5tBOW1RUh2ZIpaf9W5fa9HJQLRLw0pa1IwRIu
mnEAWfrOwOPUeT1RRnwhIX91Hd5EnfP+M7ARDtAaRd4JolWWkCy52TWnX0LlDJzdNF7SvlVXldLg
8pH6s530i6qBnKB4qdZBLuuF1tMtkPbNGFrIl0ibvsaK1C61w1SQB9TPQ36e/zcBzNWX6PPUfI3F
iKtBkRZyFeEudSbRqmv8CYcugF9OAX/Ae2oZnrXqYuU9SuGeWWZ00NkwZM2RQElEJNlN2pbN8ztB
OZ7Ufodgib+DHpMXIydcvGbG+jr90moMLsheAS/EjonVJ+juui7u6kAyOeGeDhTutSG6X8bWdxKx
lGk0Trp86XlC/MpQmNi3SLsNxuDRGC8w7oX7sWRMFTrfPcjVRVzDh9dr+OOOsHCTg5kt4+EgSzt5
MkXbdGb72jjNAcB3vzQNOhARTxqLT8I+ysT9ivAyLSw5zVLaMgSw1lyzHHszYbvAV4Hk6wVbd8j1
C/XpVNZn62gf9K2gYdOk3rvympElu7Cr+jqkUbWuRHkzvJmP6kJuzTXvwzW6fzNt9aZaO5WoNupA
JqukD/zquMZOQZufYQ69oka7F/VE+20HfyOQ+GSqwMdV9JJD8o9UL7yDZIai76d27d+noAW8Q8tW
w6ia+71NUHnFBgQr0sHWOcbmdWhnb6SEXlWF7trQ6ALrBqIqBAECFrRmOSRxeczjbh/EiAV6ljWL
BgsVLq2G0DD+tCtyklhqRiAYkvDp1JB1dRt2NfQouKd+4CHMpYQvtfzP0uLf1g7CjWsWYJBkdxdW
Ou5JVfjr+UrLpCXlWZjJKZw4BkyVKbhNfgn3QviZl9xiDLbv7FuKpUjEv7DM0A8r9o+eKCVyNnEm
lNha9zU3byMqEk/Sa0yfsm1pNpZNG5orBRPSGvd1zgNl74XmpHDY0zu2h6OgiWC7aZzZtYV7vKDQ
jOM/SzHthfvpKrrYzbU6fkcwx7Wz6qhb9zUe/AXR7NqiYHZ9VWPI/BnSKzYUd/m/cE6qG03AczP2
wUR7GoJZ3Boo9I96pj16XGXMZfCotjVHiSsVEhByc2WN6lrtgn4VCT64nPpRWMUKkaYkAiCkd+ya
HYkS9M/lP+Z6BNJHX6K1Q7+Ns5Iikk0YVuZsPbLRiHIDrE6Tf/KHH1agHy7V5CWEpwaYzrEIhkhR
0AsiFDcgzOFzI0aM85tS6FqLYOPARQWT/0oesraJ86WVabdeg6fYVv0adgHsHVRHK25x7vp8cheW
wpkX2+m1VU9DHc2sSh1C4NIyy4dnNwXxcI7YQApLoegM+I85kGlOC3upaxw2ppaujawrbkJ+pTQt
Sxk1zcqpcWaXNmsio1feEPfvDWOwtqaONr5If0hciL5Q1h04gOYSPFQxfxNrEEqWM0x12bMij0NN
BIrb0mxU0PyqMLHyCyAZEDsFY/rAZqVm2/G4SuSwRLfoo2erj1HFAUT4+KeV2a9uVxwJpq7edEu+
YSPjWe3d5KQWOaGIbOPlaOo+w7RiIR0oI7FpXwz2ghuzRXkta3LGx8uYkNedpGYIZ71n5od2CFe/
NwrY4oj3GO0fDSmMdRF+cfUafscY4V3N8ndTLckj6POtGZEcNep2tspT/bOuW3zf3grzW3eMNkbU
smWI9He7Fc/cZEMcjvmpUgBbya7UWeLgko/1RN+omhb5SpWuy5HX4X9LHgHEavKP/Ed92adet3Kq
4KgWRLqMraa8DQ6LGU1W7THdVayil3nlXGVjPnIYjuM96riyhOKyDu6reod9ayWlnW4HxdyEmgom
yGRji6rZsjLYG4N14evdQgwNdLyvIF2+6zmDi+B6Rgqti+rKHl8Qo8NiCAOu3RFMVuZyx6WPqHNv
DMDbvL3Xgk2OOQ3viTqi6Ke2dloiwGjXLxzSD8gCtyDzqlWR8fCM4y2tsISLIb8CKXrGOXFFcEQF
7rpFmDtc6zocowCNgt2h7pvMCz3xcTDLdeUqH6HnJUs9zaCetAO0H5vG1a5OVV6RdQXvu5317LWZ
fuAo+J27DXRWGwfhZSzdc4H+ZDEMMfkZzSnT3W9XG/4y9d3JBbuPfm17zBC7U18UXIkd+AIJNol5
1V72qBcHPBvhgNgmm6X+TYeaigjGPDhbELRjYwTvH12RqTBf/HRi47WhUWAOorwUc3R6nL+iQLsy
8T9mVn1pumObMjLqk2wHWsust24v1iS8nefpRc0mcZR3rbZOueDsDkgOQ+s5leVp/oJ1MPiRoxAu
2twYcx7rwsbrixlCtuph6sIViqm3xtP+YvuO/eo9VjjEK4iIVI36S6e6T4Rn7H6qGEZAALutQ1+I
6AlOdzbdHPuAfeyhqd63zGE7GuYJeMMpMSbMJ5/eiHOECELPUb/UKPmqDX1tFsFrECGALSHsUkLe
Eqv6JsQJ9VHV/qJ6elEa1xfoJca6uVYEYdVM0NDdsGAt5ac55adhtM/NzM9JVfA9+JLiX+j3sxth
HlYlxXcrxT333BtGkHDho2j7YZrGk5hnv2D5cz+Jf1x+JF3MQTwDyvjeY5c//EtxdHG31vd8yraw
IBZ6UxyRquxQv8F6033p4Rv25Iwr4fls1TTxiZcC9VBUO3I27oShkQbfl8qNpSxgC/sZAt3ykskH
tfoCA+IVv9WR9T7Lt/FRjZKRhbIUClJMW32qGuYJNZ0+leYXjd9yjOXW1LK3kXFY8KmFDBkLi54n
1BOGgCDtbLvhVjCbjyaCTdbGnDty08115mAfnSa76BHDKYcrTBNkQH6OqnstkvzXTa0fWWJ1TZCw
F8mhi7pmA2Ppp5dM0rLIultRSBqA9Rrm1dOJWftVHvv+3LyXwvrN0/QVxcV7Ue/cNn2WOH9Yv6pf
RV0tsy54oJ1zCcacfstKnLMKOf9Yhn+wdLedZ8JPAUrRuNOr0dqkRzwybowF7UaJBpPhKcN+l8e5
bjQ2Gt1tQPpptekdd6D0xzh67QsXj+aEVmD8FdCy8kIHp6zE21DXL6KbcT6ItCO6kY6qfYE0cmNn
0WuZUlJXefAapeavAWtZc4ONC8pPqmihzQ7rUBrLq6cDLeDDHkpPEpSh4QRpvHcvLD5AfcVJtRoJ
BkPU9IwilBbz14qgFHvU0aXLAZKY9rDsB1aXsRecrPCfp7Nlsv6H2dnDdoQzsgJgQN6QPtMzPG1R
P0HLv0gLwZ4G4j9nKt0iD8IFUPPCsa4JEAlWKv1ekXOChLSlMR3CrOqi8SifIJ2PQ0Yb78So1xXu
SSynxKmXxosZRq85KpUs5m3LW1cuG0+wXOO/DNMH7YeGeQvRg0woikwTwahWh++8IPdBpifDykwe
BT6BzPbuCjL0WMV3FTXlwSnTtQJptzN5B0HEneOsXeViVlpaAOOihM+d6lltmU4Ac7038zJFM511
56SfkI2XbsR3NAI4JtM0rjoLsp5MWKWGzVdBIOeS7MA/6XgbLdE/xlR/N8v6tU4jv+MXXBo9ZqYs
2UC5OCJR1pA0xR8R4zZ+tp7PTNF3esheMFG9I13lfYgk0gilgMZkvQ7h3krij8Ipfh01+mmzca+J
6hI6/Ytfi1k9RkWLk4zPpgjQ9//H2HktOY5k2fZXyvJ50APhgAPXpvohqGWQDJn1AksRCa2FA/j6
u8CsW6LbrO9UmcEIkhHJIEHAzzl7r901iHFapBfApx6UxB/YWEDXPD9CexVuuZjjCdPKawb2nRAo
+8EoRchwgmslINLRwcAqLa4AqqVd4bxyXnml9XQJAgaynoeCP+Zg61WzzfLqxRuaRSRBkprV7Fjy
WJd4GpQZyzrHwTYs5JvmZZ+jPpN0RvlTFe8uY3mjQmDYGdq7nrBib4EYivzDq2dsBVd4LnIveTVi
UEQLLOuto60MQwMBnp9U1ElyFyKaBaB1Qn14m3LzTQ7VNaa1WJGuoMcOzZaqNB40e867thZcNd7L
hDBbZ0T3kqLxMi3jB0IbiiX4aoJZ4YMbmYceGWcf0/oci/eIHBiU9xcnsPGP1cEN1gWGBiZBnpL7
sURWEilK04c+ai5FoH0NR50Ri3GR9nTx7OSgOStRZI9xGZ+GJnnslQ42I1+XsKJGa7y1BmiQ1v06
xQjgwijYJ6p+rG1q7DqdjiKAzNCp4inQgeOZq6Bwvk9Bp0C5YZMMJTVYA9sKmgF6kxsssFOfOT88
YZ6TXLyaQf/qKu2IsHKF/GqlleWzzbDcFOq5FxC8aPGmZXuh2ELAprovSu6Eyq6jrm66FmyZTnPJ
5KituByRIduZfGIjB3wkGI0dkokZr4fCmVFpomX076bnJq52elGjeeq3ZrHnRH/zehb8dcMwoauP
ZVw+VjNGK4qg+DcwoAviOPBnpS+m5/5oY/u3OtKeveJrEiL5FektKPpLGPlbf7Cu9PnX2TAtUfKs
bKtbhs3MyW1Y1ZFjkH4YdfQBHiGANGn/xuR1I8xpRav7uSRQWxzcMruYuIQeFGQku8cMWRfjkrRB
tMP9R6h5s1PLeS9defBlvnaRJSLC3Kd2sVHUTSEK/aEpr3E5PlZZAXFBhVxGFj7j9EoLGHdwNE+n
hIa/48XvIRHtD1mjryYcchw/LRhLxi43vvHVg22C4rTFPivGq+XIg0ro6rXEIDST+yxGcU4N5zl2
9I0biheiWb7GlsBE1L8yaGKhJiAC9pq9ZVm9Mdvq1vHHDyWnTuHqZ4cqzmxny7N3qqGkwFvKSPnT
kvcOgEprIdLlq5WV2Ul2xE5ISQ0+MZjxLqh80bq1FWco7WXsxXNVhC9+zIBVlhbYCD6ood/RjkId
LK86QU4vKHowTdQCzC96RsgxtD/8loFeWj3JsN2EObIuTm3l0o66jwmi+VYbmtewsMxF2SPosSs4
eF2sbZw4ep5q6IHd5JLN5EybRvmPpgzqHZly2ypP6d77abZmonqLR0xUA5MronFi61AjsjBLZXwV
heE+iDLc+XrrLxkhCl62Vm2qfmNpIl5GaRU+i7ALH1Fpn+57LuiDp+xCt/lo2ZN9ssofqh+CZ6eR
LZgisi/uu62P07oBQ8TpKw2eZYuLI5eELAKz1yOPLGOhPSHY1Kkg7HYfq4bdqhk3dQhcuJ0+O0FX
7cUfG49z2mrMIANq3rufId/587H7U7G+ohbr57xomBK//2gwRtz55/794S4EbzPArI9xGNAbrsu9
bbtsGPwR+S1f/TrnqqaVIJ9RypXgXmb48/y81m8pFFKkG5U5FPv7xiVwbDeQrDv3TGiihhBj9uSy
1Xsc9r9vft4H3Bgdidre77/f9fMn7vusBtIlyGPekMHFnv/Xh+6/14rQ0k0FcH1WI4NgFaeYjj6l
MXilmtQXw7C+00RfyyInS2E03a0OCAFep8cw9rHra6TmFZ69nrJs0XtDDzoJG4zT1kcoMkixUgbM
7reGwutQm3F5SNH2L2Aagyp/kiPfaOaWMVe+uRvM2iOGqEV3SezoNMfLNteumRuMSz/0EP+RH7CU
HZr7uCmadUe39UYsxjetHPeWUgmiE7pUHsFph4hYlWMWeoyaNW2FUjY+KDJLD21cIpnjhyPy+Og3
kvEyOWu+3zWOMM6r1fhGjmG/HOdG08hYcRNhSNuEXYPlc+I8GdCMaSDBlRMFkcnMDQ0s8UXGwexp
Luiz01AnOi5FP7opFfPZUjrVKpCzBLSzIghRaA5lAO0nsfP1WJpI8GbuKhqHcZd2g1rSokF54WHe
GKLsKWpw57QlLSijkemy4qRzZEUtOGJqszLPoGExRBnVeyKN8ihJYTi6I5GEGjVFQLLQBbGecR6Y
s0p7lO9NRbfMfhvA+15YQ2kbD00dFXHhnvLcoeBvYJjOgc9kqIlmnQwMtl3LCM5DG36HX8gUUgxb
jkty/SKGPWnb6hdwX96qxMWMmUoHKkMzY4nkKH/W3pvciEJMj6ib4HbxiUTEJPEWrBoRugt7pnnU
I9moypYHve2djUa87L4Uhn/wAumuK2Wne4YhW5Ae0SG2zGzp1mR9e8oNSD5ggjXGCMGQ9LO8TR33
S4xYY2yPfGDH0jPKV/KGqFDCIt41BEtoRsahMtNenIzRB0oKv7TTI8xB9EhqNDC2YY2xkynfuiwj
3h3zS8a8uScu7FZrtfPc+OVybIrw1jWa/SwlGsCWCKpM1x9ZlbUvga896OVKT+ibDBFT6EKEAaYb
bAA1XRzWhU2NdgY0q284xTY07OyilcWL9R2mvnYyCsubHtrE4mYk3h2qypGWvm0xlCMUp+wfrNJx
joOH8Nr0ErnRVQpCTpQuetNBW0RmkiNLYNLhF02yzmqGzvYUsGDT3fjmWPckk/hHJgWpzi7YA+p1
Ik2MwX7yi4nrkZUZCAfYnTBsb8Jwzg0imfypE6l5mWS/uj8Yt9Ebx1ZwhGP7Ocon+4tkMs9h7cRM
ZmmJpgYBcz4j1Sud66+0V/hmEcF8UkEcvJBykC+cppS7+y4Dag1DlXBWI9dkSo+C3DU3GQ+Vq87u
VBBKy7nrAZ/R+FvIQp1zxnjrzfgNmT4fjTuM76oE++gQjGUGBNy6NuIX/Bx1Wl79vtAPytJP9Av6
Q6LF/eF+iyk4ZzLk0WUUWy8NuTgvsfOWsUZKJtNijUXEKEvX72nPkDlCt3FOpF0QiVPZBOtZclcr
yrjaHxfCTPOn+2+J4ejd97SSWDCNcmilKSA8Gr6rp/utvCnSn7c0TRNLKRHRj3bhrEcHhajlMjUD
75pyKc7Vq6RO90J11YIs/j6LFkdyMN7wZGO6sPRtbxTmqZ/HwWMxZZxONELY7alA/IBgBlfGs4Bp
DFjKMD5rA9UfAE2blAzTo5HjvTq1UV87Eb7VhVMdNBsmSziDWaY4+XlXadb2UrGEB+eA2ngp5Ggc
7hvbGvOD6DduoFgHBGjsvbyrHtHGqa0WECesNLNcEIllveTmyK1Ajy50oDuGS0BU6GRjAjJewlDS
Ck9lujZiRkT2EOsrFeIcCulLr3oNlYOdthDOp7CaPQfMxvOj8tr42Xf78NDVWJTq+dOTkuK57Sjf
LGQ3iyEVcN+wkX7DPOAvqNirg9en8wX46odpctJtxVejlTFmulpsrWZGDzfOqsuQTigtR3Dn9KdM
Nvo1naPIZ/txrzvPBQlnD1pPzyoh7dTWIoi2lAuBNzWPJk6dbWHzWUQ0kLIguurCdDY1QR07q3fO
QmjDxYl3UTRcZD2Z713GCjFom37RVQBSU+EF4FlIuBZoOta6z3w+sPt0G5W2/qpb+LaYokyHahD6
piFDg2AdW1+TUKozhtQ1jb9dM1gwYFNyAd9e46pOV7abkNLEShEGZecfmqyDS+6ZNLICL6zWuA8x
VHt+uQlZ4795ql0n0uqeDJfI0HLAznu/G2k1scUWTUJRpW+1GuPNlGfBuoonvnYxcUHMH66aSodv
eeP+vBH89Z7cMc9Z7/fXrp2jHXwcIHjovvb94KDpRbDykM2Ln5n8tarzfNiivJy2VT9ol6Dlul9n
5fgV4eyimFDmoEP/0TZafRaZtbejXJwGl9lgTxrTosIesVRFBQuOULINNuxhWesAyCPm5zhMUS4L
cDFNzbhPtxwLGkzq7v1Uq1aCBvWXguWD8sqvGrBjysm57+TQqXXp0T477SBIMaINHM8EraKsaXfm
X7CorDPCsfbSEhPiDQhzC4bKhCj2mY7/q223QUeg6rzXhzHhqXVBS2C2uw5prda+7JHzlFV9NCI8
p7Z77PDcwua14Icz9Z76iFzXTFnLySBIt9fW2ElMLBvutID2geBnzoubeoYAaBGXbpF1371o/D52
WvZeuPRsci2wbqzSLU6JiXaae860dP117gptlfsaHRIKKKcO+q+drTbjrMJSPa6uylIHJij6KTN0
NnZhnO67o7RwHhkBYsopPrY+Y46+qJ/sBkfrSJf+vqdP6LWyRGNRbPu06BCL6EwSiLbNkn3ZhvGi
tJxn36kQe2IhwO8Gw/m+C8ciXDEZA87GFKkh6QfHvFYC7K3nxEHOBiKRu8H0/Q3c+nQOplFkkenP
0FRndEFSg8PUmnXp4agwyypc+TGQtwF00xHvabZmHVVaww5YFFHUfAgLvzdcRrYsIVhbP3i2jy6P
5K6l6u18Z05lvrSdyv0NsThEm8Z5lmbVYqrR8Qp5drzt+a2oH7bREHcfvmmB+HOFecR19Taoqj+Y
uY1Ac7K0NzT/c7Y7kiyaj8H7AJTX1DmOrMApr8j8nwAlBO/Cz6qtMbisSefouoZLO5DAUOdtCLfE
RVa3kDncLSfOZd0IP1ze77tvMLgwbtFFuo/npwQICXbCcOn505yrZvcyFXv4ZCKCQB+Em5o1d3UI
GqYhlK+UwExBUaEE7YsDaf8UC+xWqvIOVQDI3c8zTokm7YJ8yqZlKhrr0uX2SNcSWwvfEpeLnREI
itPhzQJpv5L0Ri8msIhLImnlYRl9EEq431mVtW+9XpgU/5FzcrphqdtABIa4tN44ldKI5I84+0rr
XtE2jsFcjargS9i6jFlNFqV11Gg728LpNQRgMkYkJatYa9PjSM97qSS5OaVH80Ixq1m35BqvoXLK
S4AdklfLuI7FRWXnGQgC1zhINRGdm3U1CeZAoJkFoMLtUUDX6JDXsYlH2R8nHcID75uXy2jdoij+
GplhcGrH8YeRy/QkaqpZ1EBr20W9Exfx+OQ3qIm1MbtaHYHWYyZ3OPg4B9ey1znj0PgNFcq+2KJh
pmCsOJGlrftgKM4MHqYd3aAnwETtBRiCBUCG2cLUiXePpeBnXxsfQz8BvdNib2pU1+68VkJW6Mdx
SX1GcHIn860xWeWG+vmZEM4OqHGeMUM2oM9ALirO938KJhqMbBla6/vC0/S6r3GHf4IlbnpoK6qe
tqmid1Nkh87qy6v0aSw3+G63FXImvRqti9dwNZGZdWBWQ4PFAYzZhuqbLkd/i87hi5Vnwwk3AInD
mbkOUgJGS0t/1VoVbBPfPyUD800yVs/l9wzyks8s+2axOCInXbuE9grSb/LRgT7qYkwljYKFOcq6
ebS8cNeGS98lDPAh0uON1rqkyBFWExRYnUTHQslua/c16MgQZezZbOwJFvmonCMjpWylkQK6UYa9
ojp8kUIWT+WgihUe13w3pHNnhFH8yOLBtFJc5TGwFhVk9tathh72hSZWWEmoR5VvnahsybqCc7dI
PWK0wcxvtaiEldgZ40nVzmaqq/HSGXsguuisaeKYHXGiaYWWq0hHXDxzYQIlhg5VPTwPoULkFIpw
XdftehI90W86K2RHT2aXczGe5ylLrlsv5iztLHtGhSGQfEghl1JENBtR1uBY15pDXSNzbdLcXU6j
MrYsT2jgu9FjHdacovTZypvgc5G1F4EARgwp6dUeh5oontwiMS1qmpXhGdESRDqtCFAvy2pM5GrI
w+FkFQnYCDJmuJbY8uol3ikrWCabZUlo9oRCNB+GDUPw+Gj5qkH0MEv1wZ+8WXDRzNJMT7JtUnRj
zKMqmcp9Y7sYBCZr70Xi1gLnON03UnrJAVS4OAyUpl1HASFQMy4cD/68juxmqRf4adrM5atIeFEm
y2PpRPVTzTHXz7qfotaQOcBvWnJVjVcpdpAvXNn6rFirvKdsazHKtHms0HSka3xHxko9fyds3jr7
3WuT0CJaFaIJP8OM/GwAcFiAWopWqgrzZ2sCqWLG5rQZHRLtSrc6jEb7tffxvxUNF8xs3ghOHVqf
8OFoJHAEeoilNnGaDSNZEAVepr9GspUnRr7uyZFptmiz3lvCJ6yPFCH1UbMydxU6hI2RdZTfBo/R
ic5VxJ7PqkWP6+P+O+8bUZq/MQMuCR3h1AvkmiCM9JDGk4ZgndJUDZFzIAdnPSEtWAVao5Z11/Cl
6/XhgHkVKkm50ZSTnHJzTWzRa21lr6x6ome9kO6DLDBkK5RxnWfRXZ+66Oqp0NzYkakOY1bsMXND
N68MiQ8wndDWWaysDXfaxfHgn6CIfg56a4Cw1DY7WiDyLTTHEwEaswh0QiJq5McKDwQrp+l635Si
c+hdh+dWieha4MdmunSJxi67WPYyCxxrZ3XBb/1oZaf7BpETlgQyxfCAo44ndmdY5zFVNBbLbOu0
/ivvYnJklQQSliXKQ4EMV01Vfk7SYtiEkI4Wk1GGl0jo086pOep652pwdL/GyIIXkG6YoeHTWSc5
loZqAKwsshbku5vxz+Fe2qBHEWcsi2iLyXoMRnGIAvSoZjEwXkRm/Fh9LWgEnuqGeHXHAoCU2Faw
KaXR7rqBNAveUjrpSbvyWv2pw8m2tvxBbSwSL9dlXr9nMgtxgtZoJMP4bLcV68rkwRdJcA6UeNVJ
IVoZg0b7ajCqM9qgZB+Om8SwzJ3I6ciinag3edSbq8JJvnGMZXtBn5ge8ouvEQzbDbh69X7i7CiS
vZhQRzeh5SzIgUOiIat4g8PV3pu6Ga9AfGRLAG4mw0tvfLfq+AXiY78bBm3mRihsnjgXOsAvJzud
3geRlKxpxmbpy4wYTBeAAdr3Crtsd6BvZ1wnaXt7VZe3oCfi1RwHZ+MF7gkXjTpqg9bsCOrBNGf5
GsRsTp6l2wdb9CTJosKzrRWaumZN9WJGELpSrPVraXEJGE3E0HhLsFkaICny2NqPfVJCeNOH17b3
Hnou18uWRc1q4Jp60URZLcrQY7Ar6w8cWermOyNKhigqp8dm6NbdxIopTwWVIa6KlnitlenKzw7y
2EcMZaQddasuhmZC/2cPXlQ+yLqv1xFW6KAMmz3CismLdgoy6YOunSC8HzLFasxUBURD8a75mEYR
ec2RTDG8YqQsC7QA+rXysjkP0W8eozqlvZsUkHIU4Sd94d5IRyF0iNk3bA0TEZojvSOh7EzymEUg
jLPC44Qatx7PeR4bV4uRJwSG9GiQ8mNVmnG0q+IduGi0CbpigwSMINXeOFV6w1sEjvSKl+/Rbh67
ADB+08KwH5v+MXAeMwcB7BALXBo+1BNUke1Km+N0wdJoB4NuUpEd7yc1r+0OqprA+c4rhCqfsxeo
17ZgT57abMyO0vsO5jE+3HeGriSBShdrfYDqSg14iDied5HdyF2aWd96H7dY5RqrzkEPHTN+WChX
CzesWasTml/vIc1Q7c9RuGFttEi4ACAYNFh2eYYkQ2Xx9BANVvSuCZZJWswRjj8jv/V5sGQprX0T
+iKfcm+fglX+2avTvNzbOVN/MkF0IWyGrIsKic+pZKI1Y28ms3W+1lDLzM46DjP8yUqsa9Wr35yK
zkIRimBFKxi1i0XTId4VHakD5bxyI0N9wdBwWrp9lS8zBNBYE5Z+rMFSCodwrSmO4IzA+k7lC4aH
Chu6h2iz2cl4jFY5zts4PmZ07q7UHiGAE1mskChwZWMaQ+T96B1VUZKm2M5CvaTdD/qUHXQP5d39
+kxU9kZJy6JjUXNxjZJh0/YlZMZRqZ10GQg0vixRmTn5O1eOo8U8m+lfetDni7rFNHvhSDKVI7O3
DqiKGBElqAC01EY1U5v2jsbcxYjr7my1Gs6stAwo1cigxP7crDynJcc0g6odmj12Im2Z0H7bF1kB
9uxFTsEGfFd1abs2oiWb3QbKKgh/hBdXCV10P0/WY1Zihw3bEf1WBSM19otg0fXJWzskdANr4HER
gMq0YHST4iajR4u7TWWo8+gY7YKa9V1EDYpRnqkkwKBHT+uvzJ+LXeSGz0GAGrvxfdp+ldj1fgQW
a6RfoaVZgU0pbIFNVQfUwwY0dOPimqW771A6rvvUtZZVnMerlgT3PWISbBV9K4BikqXQ2ehJhnA6
0ySML4rp6WBSSw0BsD1gOo9FPnS7fr5+tEO/d8uaBrsPQLlydZJC5o/QjSdnS7zSekqD9mBkX+5L
GCWfJwVM2hyyDZk+284Z5Vqq3NowhEf+7Wff4xJY76h7TwA6INnJYleyuDPkiDVhwqHPCKXhfEz+
op/PQPztELnESeHGX4MVD1ei8tBiI9hZOkbhPQasfI8iCtZ1b4ZHBbkEw+RoUyB4AGnnhrf0qIaU
kfonrd85OuV2h8d3iVJhPIzHISy9iz5+8P0Y8WCUJ1eGzoH2Ig40m1DTFqjEipEfpisa0AEAlm4X
14z+733EoGRQ0+TdZwutsOMP+Sk0ieP4uTHksBxa9EKTPZ6z2ut2jucap8DTv2QKd4ZgNA6JqpV8
MoW/M2oQYSbDiceSSpzrLU1bA8s7ABtCru/LLVZg7S52ELS4AZHMUcAYh8FIu9OY6jxoEaF1cLfR
m0kK5Pkybcm3rirHo+kMV1MjzRVtfL2QVSnODF7FubPggpPwSucDPsummQj3cVJVXfKZYjRlN3Rv
w/F+bsNUZ1syevj0y3//83/++9vwf4KPAuIDc528+ef/sP+tIGciCsL2X3b/+VzQysruP/PHc/7+
E/88Rd9oWRU/2v/4rM1Hcf6SfTT/+qT51fzxm/nXf391yy/tl7/trHKQquO1+6jH20eDtPf+Kvg7
5mf+bx/85eP+W57H8uPXT9+KLqdev30QlZF/+v2h3fdfPxmGfn+jfr5P8+///cH5D/j10+7bR/ol
//5vP/GB4vrXT5ph/UN40jR13WLhK/n/0y/q4/6QKf5hm6DTQB9wKvZ00/r0Cx7wNvz1k+P8wxY6
D3HE03g0XePTL03R3R/iF+qGpXueI3VhkB306f/97X/7DP/8TH/JWfIWEQvnXz+Z/C3lz496/tts
COJSd3TDE7pte8KxbB7/9uUW5QHPNv6Llm7occWsVxR67pVG7Ok+mnPrCeI7omHP7m5lmXxPnQQJ
xtjmZ/rVOg0Pgr/CaDoqzH8PGD3k0dazADRc9QTkwoEEAfhi0jEe/eXN/f0P+OsLNsS/vmCDeEne
AfyXtmtKc378Ly+YKxMibdaKYFgttbdLcoNGJwK7p78aVV1izwG/1JO67Pl0fiLbWUvPOSfBWBDr
ZwuWddrqP7+k+XP6+3tomEJ3PMP0hGV5upR/f0mA75FP9U1IrWQgipqwbhnujpXHoz3ljyO05s9a
L3cEE6DEDfoXjXHL2YBMRVcRHxIOQqBlltl99pzugI8HCRv0sDX1O016RyxZJvSLvra+/H9et/lv
r1vygiWjB/6DIe39/XWzWEy6idPiUg7mhgTp/JG+FIrRIao+ozlaKSdlbNS3K0diJw+ESq8GrcHc
KPINHvn8wXcxYfZphxsOK3xn/ugdXLADtFKlTXQPm/cxUuPhP79s4f77G24ajuTI5dvhOrz3/3rQ
dpVXZikGsJbDl1mgDTTnj02Qi3Y39s7uz7tGGYmjPm8c+sSg8ueblTVBBXEweP/5RHQw4ghWDAKL
BdU89VqW3jFe0bIMxp+37vfdd9sS4IXHxenh/pT7A126pBqdHivNii5lUdePRrPX/Ci+IPGLL/e7
LaIPiUwqvg69/rkFunJt+kC/tgpyoxTZlZUsiwyrb+0tQtCFVdfNwc4cb836xaOjAmzFm4rotxx3
h8co2Q0r4x3PSrv0zME44yeJ9tHgNxvX69+NCBNt4raQJwYCSPO8p1sQ/bGvG3FzFYPxo2ozg8Q9
rTtjfAI9NPkOnv4SCtYAj4Yuk9wPtVYeGxDpD6Kl3RO4RUVXiPsCXIToIpz9aIT90Xf0/ni/xcmu
PxaDn+1Zziw9PSdwmTGDtx9a8GeuZ1DuS7M5DAw0lkGPgCpzTHOfzBtKYkw2BEc5QAPmO3pmQQwI
3beq6WfseFysjEySNxRjUII7ysZmjEplqZGjR/QcGH3BjPKPTW9rwSEYH5uKVmHS4qPRNKKVooq+
HzCf33TzGRWK9t7S9t9SpwLzme82CoQnrLnfRp32YWx9xOhnljQQ89fJkDrty15bDbqTv2qVjxHG
jsfNNO8yWfMXRsOAs7Yd4+LX1jENmIfUZLHS/tAaBITCOJVNfOuzun2635VlYER8olwO911D1fFO
0cc1GhSRqGth3Zn5cFMxxlXHrdzdz/uybHZbi+V9L5yfFqNYXqvJRywz/wAKN3iH8RTsclyNtUi7
Y6+n7W2oJnHKBvVzr00t0nZH/4004BCbZ4CzOfXL4lCGxJTVYbd0Av5hxPztRc88cdL0aZlMwiZy
niZv1nUhRA52A73lnDvfIr5LHcO6AptTRSstDlLC5wHFpsE0dxbnm4GiqegDa4xTjd6UEZnTPjFV
O2vzCFEygoJEOvo0B2/ewDznzalbIM8S62WGcBqYj/D3tV2F+zT6rZ1zmpAcon2vDSSAXdBsxFhR
5IPnmzG/tQW/olw3XmQcG7w9D1PZJodplkTjXllGQWffMvAv92gSw60XhiqgFnuadeJDCZboK/FJ
CpgwZZzbp8F4VUYkz1YinHNQ9/rOzYpvrUuQYh+DobrLGuw81EmH0NtV6rTuQdvmsS8OmU1LKXIo
iiBf5gf8qMwy7jeN0QLFMITZOnAb85T16U3gMImGsjhnRVctG0Tzm8oIGdzJfoKyXBEpo+RIKdCj
nzFeENiuyasZP49Y7Pt5PZy6WkM4aGUf61IntcTkK5BYcXyuEeNAgrb8M2qniBAF1JYlGOssF/IY
k3sXG6K5tJmc4SZOsQh8z37ySsd8JGpzlSYiR5nRDzRMo2g1KKr2EeZLKf2lmTFsLJVr3AYz3BTw
zJaEBUS7oTD6U1iKY2J7N+IFitdEJvAT+/4cUIBfYs6oy2ZA3XZpTBvVoBEukAUwTIw9ag/pLZCA
UaoZDglGwYzTxr/dlu0qjM1tiEhrCSG5R1jfH10NOG+kAOrSuxs2qZF9syLxUcSpvrei8mjhYg3m
AKhaVmKViZC3zZ99lKPZXYD1weQQ1s7vs3Cl29S3OiXgzpsGkCCVcalU+dkrYF78nOQ4tLfCLiKZ
IyhjhCuDBIQIYzEP4wiOEIKcZaE5+ZVwMGiAmXjGeCSe+RLAnuSbYXqcCA2v8998wkGbeLKfa85I
FcAKSkD9UeXx+KqPyVulyWhljR5zknA+PJLJ2Se9sR4apzmVfdac3IS2TB7LYaUJE2cVc4TSrT2C
2Tw4GHH/VWiqwy9pXfhqRM/3TR6YW4ymqNHHo7aWfhmd/mzIV5OCaN2Y4q0ah+k5dp09dTBW4EY9
0RU6pcy1V8zD6VuT233wJ3u4ZFFkAsPRSHCvN0YuxqujNij9iYEDE0iQQrcNub6rh1JnokVMcHAq
OkJ9k+7kxZVx9k2yJgoxuLRCsLtJD6qt5vf29qc8SumAp8KvgKiHld+kxanIfcbktfrmkyJWW3py
RLHxuXYsekTzYK+PNmXDQKRQY31FnojHpff3NNDpwKmpsBcT88JN2pFVIFLF3BgNm0NozZzLZAZe
s0R3rADw6iHAFDa4qGFY0B1ZawJnX4F7CUnAeYp0bVdJsjWQCDfLwtNpRch03PoOfgmIh+HzSOwI
9gSIWx1DEuSJI0xtnxRPRuEcsjAO63SpzX9TDzsCsWHhr/QSuxVD7W+pbX4OU2KLRyfHQN1o0won
FRTI0imBsVwskgeWpSjtXZGk6EHrJry5dvd1MMuJlYxFMb3BWxOhiUtqjCZPepk6J6rKL6qJCsYW
EF4Lk/h5hfEJJ0EnlnqWKrREHQ0WiT7LSuKVxgxliQ3T3cDYPyKzfvWHLuDaXsrNpMiGy3tl3HwW
E12bfE+AFgJMsIlxG0HiJ6yYD9IwMPlp8tAZ7dU2yNjwAFMs4n4Ux2Jyf0SErV58VKMImLtofA+l
hKDgYjTGPV6vg/V4F/dIa+DyYozjIVFkvExAzNaZjjMj4xQ8OVBOsooUwDFklptVMLZJDPsGrQ6y
cv0m6KxUsfKWhkWWJOUWyU/fdHDcizAYxDIUbXAwivoYgn47lWUtVx7uHfLNaMnZnJkAiZmL1i2w
2fCFyDOfUxCHmVcVpOqJ0Dy2wn4d3VQ7aFX+UiEawAgyPnTVsCAJF26GERAegOqZvAy4zZTtV1rT
5ECA2ytgUy6ctvHWbtM8Kj2s9yrtgzW5os+JNdI+CqHmj8zYNwzWmPoN/o+AHvCGvN/u0IUGorhI
rkEi3KKSdQVCyjPFSX5g/APN3Q38dWiDsk8lmgVo1KVY/l+izmNHbmVbol9EgC6Z5LS8r6426qOe
ELJJb5KeX/8WSxd4g1vQuQOZajJN7IgVHfYQ3J6i2cKrw0YUdM4WP2mzDeufQ2qtjb76mlQjzk6C
fkre1V1FGOZhjYGK9JFI34MwOE0R89DIauy1Lee/ihEXAr6bniuEnFWcMsPijOmwi4drhArvqCI5
7MnNvNbPdzbyd9ZYdlgyO0KV5JY3wOThdarC3vJ40+FZnY3YYAuf6l+enmkE8kD4zd4m48Cwqk3D
PuEysk9dfy4GTq55khRY26Pzcq3VaU63RV7x/JVXTHbtCR0MsCqL4iYdQ/+iDXmkdTglb8Kxol0+
YpfoARXel5CSvd04ENeJ7PjBKdy/jVyrV1Vt+HdFMRJC4w8cKz/9fV4H4l4NNJfKgNF+NSUFhqGu
QRajkrk3RX/prak5OHFHRQiz4DYPL1nQ6wPjazKpHgOymqIS2qVYKy0vHWiFYa30F3eC9EOQkppI
jW90+fX/P6ykHGnCIQU4TuZRMCnZmRZ58Ii8NjKohX20hV3h9bxA9FXMB5XSVIdqiBJrDPiXmIVH
kXh3AtCWjtmUx1FOL3DX8bKjwko5vBb4rs3CxtA2AATG99W/hyWBn0FFX34JxvLZQjfmNlgvF0bC
uIjGg3S/4tA/4NL1sUKz/g4d8SQngrCFSXtaWtf0JU6vAjzvxfTTlil0m60B+LB3O3eDg6I7SfWu
UwE90lXfgJ38AucmcB4ChpXUq60J0PxXEXGCKWWCNjcIp7kV/xQupx51A6VhAvSh2vOtVOFmTKzo
gfP5jBLLqa9tmn1n6O+VbmMAMdQvdvpmRUZ+rBL4g8t2lHfopWNNXKodl44GR9yBZATXoabWEzYj
Dr+GTQVzOwyQ+QNAmvfSuZ+u7bQf/3vHXE8+QgAHRES9eVf3fXzLGuh7DbS0Sc/NNiuK09xKm0bt
79gI1T5y3B+UIJyDuGtPiuD4TQYq4dpRc/Rh2ng3YCN0E/3bZpDW52ixyI7M2WCZDIWxokoUUL3T
DQdRkmm3GDDsTDMvX2ur+m+ylX82Q2hR1cjpkwlNn1KVTqKDuVEzlHcxXeTwx3Ob+UskwQlCx2XG
7f099GlIbJu0OdStsUw0I7VCa2I02vKzmKu8+Wy89ldpBOUv6afjWUEpujRh2kFNdDEbUWfMYp9E
I0AFVV5tgou4oOeAqKlGa3+eEWQLQ03Y7t5R2r+EYXQqPWwS6dLGRpJ+n8IlR62oqMYOjBZS4XIH
NEYvOgvf++v75IRAa/WAjvyGFwZ5XzmiPsiZVHNsy31B0YQDCceLfOMbYjHeNLVM5wi9+3whL3R4
grQoe2NfYoZdY5Au+JF4+1YC0XbLFp8vZb9jkr0z313XkllpF5FUZcjbb+1yzi5+mMGrbjRQMSb4
z1l+Mw/+BpJ2uymbGt9F3TjrWbAmK025jC4oYUk0AtLkd1DCBKOIWZLv04V3VQLaQh923Dn9bGJs
UFhboFZIQ46yz1NU/VBMyd8BMd/UqCCCQDi5gDwfNy7W/jl1nZcs4O2xawHKOqPjt/f0sQC2eWYA
HqzL2i22EKDVppcCr2l7YlmyIHQEnKkzH64GHec2W/tjMGS4zQvGkWVPg2/U0UrSMDg2KSrZlKUn
ty6DVopQNLr2179HX9m590IYw90W1K0B8tDRXTuxdaqV5WBVDcTBSvFeC+Z1Zfa30y7jhuVdbLMi
YB8W0DJ1cwqS+PW5ApYpkx7KhKE12TgtXWvGdNTqfKsi/xsmY7DUsF6YvauDYzjyOi/OnDpd1kNt
TwAH/a/S7gkF4dUhNuJcGYqdeqNQt6AgXYkP+FTZQXttOjjPzBRqMkRAMQhbQmQwT3X1uxgLH7gA
wDCv+4t5pnq1FY1ietSkQog/HRiRCTJOZXdaoNk6xLpJ+854nLyKRixGdFuzqdNtvZwHjW5eMXb2
z88PK4rFLg3LCucymjUDHSaT2B92lNO5uxiKOyodQ8/M8cxdksLnfQo5eMyL0C2oTcves0LNhD49
eDZiyvXm6Uczk4zyB2bKPBZvcQZQzFNW+jaEi5JAIdxOl314Lmns3Lgpy3M+O8ybnIHn0U7kNe35
w5Udn8m7GlfVjKTpBEZ0mmUZ2xNSKcJVPRXf+vqNahxqxIhWnWfXpry3rNp1A3oSNLx68whSHqti
hoNAL1veWMaLpZt5lwMsnK32l20I8yeEtX0h0uKRMyEtRxnCuaeiy5rD6q2uh2PVKnwHRpnjKSui
91ZhlpCMu54HAgg3FbsAqwpJBDUU2VUsfrxJQ+5XCexCLiHBKWV+9tysXGSxUx1ML1AbbEppfo8h
LTd40KrvTp2f4snRFwZZnHD69qxpxblg0/hknv5jgKTN7y3FJhR9SKgWK3wFrXIbGq67q8Lulb7H
fFNIwqLDkmPQc/2uG68+klNi1uoQBo7Mzj+9PN8WDPfNihlieTRTiooqWjJNjFvbIfSjf0ullOWf
phS3irGiWKcuRvQ6fxfkANqgPk4YOP/3ZlYanyb2ifA9tQTYMCbqqWj9jel67T5zR/sxRESiDVZi
jtPxqfJL5zFWRHJr2obKzLy3IjrZ1AydFSVkbMIevzNw0cCoWGAk5we3YBHJe6aEdovLfip+dEhd
7P9ueVCV4b5lkAhOmqVmEh10nItR28nVM8C/2kVP7UYEFLlrGR07KRJ0sMQzpo+2NuN9v8mceVo7
NrUoSUyfhhuhlXRpz5wP/uAA/vwOT7DY+mFKpohoAa7FwA/Xfhhb/6U0dCYjwywY9bfe1Nm5mFRH
vMPaxPD76XOu93ExyRN8w+i8cLLwgelrDPjqbJIqQrKAAaNKm2H3t+fe36bNjvw+mBwzwAsVhPjl
jT8clLlIhi96QEuZG47NwAznFQZw3m2j0RzVOSzZeWveuJtyn03fnoc7z4sGED2MgseetYuhYeuN
7a2V2jvmms4qJRsDXho5T3+Av2Bk8ONM9GbglaR1VjEWkMdQWfa6UGF8EzOVaTYcHN0FL94UnEtg
X7vaSuadTHiLzIqGrHmR3lINmzw3zmjrX6Ehq1Nukp+n0XA82BYVLU71vYzRvgJchqckwRFdVi5H
wFDtqmGc3iVWRlssJXxRYu6TumHiPIhz2hgIV3Pevwf9ErGN+wvTfJ5NdreYsrDNnNlMRwtXPyIg
SddU9bvOxyGaltEOBa+/adP3sG0LjMQ9DkH+uqE44ri6OG1urwqiR3turNP9+SGYDeL2/OT7MsFn
lCFUn4jR6XJBft6Suxl3qNX59M8VivZ43fOgDXho5yBV2Dw98+wYuX30CrGrm0EewJU6eyNK3yjf
RXeoW5sHjkBRU86BT0bfy3e1MVUbz1XmOseatlKT797TxMpWdjbbp7AzylNohi/J07GXq4R0l+CQ
MntrjnkOU+XeugHmGg4Tc6uqMssja7t/VBbng1iqev/vcOd7H9J21JYQGmADm+oyUxJQHPRwNVA+
I2CBr0G6WCaK+LUc829N2fur57o1RdOtsmdNMHdSPNVS0UWdfbMSN96jyqlLxzm/oR8wEBsvcPdG
43z+/6HJjKNiU9niV8sxgkPsNHyaen5zevqgOpt0UExVdCjlWlnUTysHBP+44BksK0Soc4PiVJe0
rXvd9nlhcbCOd67qX9Kkk+c6/lUI6+VZc0Ujgd5FzJzWY2vzYvBcarHHLJb89qFxk5d6+NbYXOYJ
O5lPEyICgmteGMRXMOCgEhuLBOxJ8kbjRGzdtbWHsUU0mHBwzAmJXuI25mvm6b8zQIqTgYcPEeFA
jajZJR8dB1KUL4VACtzd86P4zckpMhiCwdg0nhAnZNUto4by1GLBWJuFi/m/arJzYpIzwS6FCb9l
TgG/f49JL19RMZLu1ZDXJC1Jv06MYE7RWGd7SWSAnX6N3m5cZ7esKAbQ7TZEbrAG/2G22jyYNGYe
6XHad2b75siK24f6W4TNq8EtZsfvsmSuKPtCJcFX4RDCpkfEOatdDEJWJv7b7HX21swQQeKs0VeZ
ndquqj6rKPzJ39M/eJ6+gFHqdzPN1BhEqdJkwnpPRm1+0zPGDTGgMQZFuxmHPNi6HvWXoUqHVeao
H3kWwv5V5tccFj7tgTP1V++zWTcXCnQuMg7dS2cA5w0St900BhoZFHr8a6K8zQYWcRs6vC01teEz
RB1lRTxEMUbCrHh5njUoeSzQscL5RXbzIR4GGGUZ5eL2ElEc+vsQ0a3bGBAoXpXyc26ahr8yumUO
1k4UdMQ/Jth1+8IzvsnZ8QBTxVuW8ewcQltYgfCC9MjFau9l/k8dkyk3Yqy8tXksOq5dXZjkdLNZ
NYdrElho0A36/4zdb2kGH5yyJ5LgdhszdeXaqlJ4zsy2aRWc1glT9X3sViRjcFXvQQ/ouT9hqN6Y
FdIaPXpbWlnnuzNDsOgNPzl5JakcvweZruI8urVdeXcmd6cs7T4sRRk0PRar0nS2TePLzeCIfVRT
sJPapD7smuCqMxArSZYGxGwCfNYkxEcybIrbeBrZfVmQDp1fUtjX1wRodHoE+vSNDoD5tcbfoqbM
vzTTj87u3kfbcVaFhpU5pmYHlDeGWUebzahLuCwOdZJRBf0nAEqQxB4Vz8skiPbAbktqqthaxuRT
D5py+1MZoASxn6U0thHMBuIUrtj/0aUCJYFSselZdndRj6Q5OAVe2+VIGFd63lZ5B6nQY3Y4cEM/
K1fj9J2I0Jq4E2egkJ6HpZgARrpFOyyBHHvW1UOG2ehcon0mAXANVDZ3gPdfCZKZkFwXZnjgXsaW
1HW0qPqeTctf7VO9Qh6EQNSMyRZTOoXflAjtxrkI9wkT3KRP/IefWOcKnkLe6g+BX34lA3qD8mUA
RiE5aTQfLjM+q+bW1swQVWKFa496IJ7YGdGtDmlJn3P6YWpKIseJaMFY/jtREq6gQhuIUWXpM776
o2na8zrVlvUg63U06mmDtA9diHP/heAJg9+YXJp/mXM1sqJJ2BKT+jRiZW5IbGW7RKKewgQgEwk0
xQ4Optd/HywuaGkRPlqOxW+uQzNi7Pvv9gh/sKoueZ0DSB/733aR6YMOmxL+VIfPmEDzKag+OqKp
W80DsfO8Id6n+DvuSeO+GYn4YzqZOM1hd4xK5fCmKbkbAeyvXEU7OLfZYJMWQAElYUO45jQZZ1wP
Vzjh6Xz1GutoOeL3s9RRtbhJZZ6cSG79MUfnT19GD7uKs1NZ+K8tl8S9Jl10oTSBWg0x3FSgnXPT
6n1f0nEYGAwLu8p9yee9afW3oMq+1UhY3FQIv5ljMW/4Qge8i6l5pLOmbX5HZmGd+n6hb9AN/VrA
mhGiTnfao7BMFHF7iEE3SbTcp+pgdczgXM9glRbDuYy1edQ29da9G2B6KEZyzTi28XJgdtGa1Jt2
j1jBPBK1tdy5mjRwLc2DzRBsWkNMtciDZ196HDpKkO2RfiLKzGQ2VNua0NdDd45N/pLiQeSw9rUD
RuwkbbmdHWsEPMdJCF6dksL8YdQa7bTUjwo1eNUg3W9tMMKHnDn6ycrMALdfTPzMB/mZL1U5xiyh
j4m5P1RFJJGkI9hGGrafznvH2blu+VXKIqScwHiEUiGTT1F441YyrAt3nEGPEY9t7SVlPjXnpEWM
9Wq7X3SqjaPcdj+HI/yfFlM+uZMXiOf3gkniyRgm+rfY1Q1irEz/sFYrO7U536iaS0oqH7F/GtxO
3vETESCJlHsWZDi3npA4DSpYBW61YJiK7z10sWsd49Ewc7Z7VqGLOUzx3baLu3Qq+xVM4d9KuN26
nmJmw2BAWNMZtaWVTdIuCGJOcGWJCrKwYJXsr6XX/jc2UXABuv9JxogKIMkymFisgEQjTsUSGkl0
TLt5Hh4rt/zTuoRg4F0tEnDjHp9nkcjnzvHv5pGMHkJ8Y56SDzPATzgU1nePPPi6s7GC6iK46CVC
wrcvtxAChj0+33rR/j9BaXLwnKuSlJaoT3NOk54QmoOIBjJuIQRieU4vAElMghfDG39IvWm7ydjK
xjaBhQBK9AyKrqnm2TmSa3+On9pUmhryRZvRKnHWlGlE+6qI+RfQZn3BWgpcUO3pkCZ4bcbhAtwU
8N0MQo4J/F1FRhTbBVhdMyL661bfI6/U+xlNa+MnJe7QlqpXhLzmNQ6vbF3yQoDrLY4TPLt2lbw6
eMFOsV8bh3loIHRnSfRIGeW6jTU/itDcPe9MOqG+i9gru7Nti9Uw9OJGUeC3Ii+Ljzm3du6EYMuM
vce91z+WNNlBC/C7NFR6L89TSzYCr1hCKyk1wkRvUpN+1wHPK0HES+ak12eCHWdFsBpsecyFE76l
OTwIEIHK/eyIQd3SFleyu2QFohkzZ5sbWxtz6i1aGiQSTyxPZ0BjNcbmC7AjzUjHeHXtvL4sMM2d
it0H9U/whMIpAJyg+zXov2RP7sThB4HJtRyDe2RlgH45D4MIcd17nH7vFUBtnM4/7UQlGzzhzSm3
vfJ7Gm8gbbwKs9ePlMY/UVWnNIvnTWR4NvaHjFqKWP4nkORe1qLS4tyTMNtKZnKMakgGBvW2y6v3
dvlz/Eg4pwaM54rUkYFXK+murkv0AwB8hkutyO5OCBGU8kUsdJ0/n4IxSQ6Z1EgZIcsMErmW8Vth
94gDIx1ZNufLedXbIURr8FlZPBWrpuJkhI+N7vSyEgdNBdtd+QhyYaWPzUJpQJi8GMCwnT4/hol6
cad+PlBoEPrTcCTA+zWQXvtqWrYLx/ptl7GxU0ZkXy3WzqtvByey4twtosm4Dmj7UBC6EsXCF9+C
urfWjA12M1PafY6s+NEbXDZr1Y17vpiEKSeWnI4f09btC3NXtiYCQ9qk67nFD9MS4r7nY75llEDW
JC/wjXjzdRSgcYJwQJ9HqFmNFZlaghbJedao5tx2c4Aem0pX04Yo+kXXdnczQVSPgGquYxAhFc8J
pH4jeSWA2Kw1Hs5dWpnJJWpEcWri4W9vkhrpSCXQRlIc086GpiODXz5uqjcVzTl90iMlkd3aoQT4
3ZgZOSgh55N0iSU55jT8IraCIFfTCr9BgqcEYzFSUfHTUbEU0yuxjJcaU/a4a4DhJhatUJZVsKZ7
05HYRrtOayPdCd3kOxsNcCVnM2QfA9vjdlSlGKoma0LhC6hKCLkDwB/+PuTkg2Wu3/YPP36vRnLS
pqQMKZysN5g93IvS/pVBX3CHmsxYM6GcnvpU45w6arzIvL95I95BCy0KOOnUn31AqBWgcim22Qzz
x2JKdRtNEz2AEGzJTzvU2rhL9j9O1A7ZztHT3wuLJz/OzGPVAQVgG30hy0WwcMjIOCyHPhYXiGId
qeSUCdFtypaY7zIdGB7dqLHYex1ubFlaK7Ov0JcsLvVUjtGn4CM3CQdiaRbwgBiWLCDRu3rnIzzt
dAcGqNeZd3uOdBp4RLsuZojbugTAw6y+40zBNtXhBI9tcs0SP0vDZZtUFhtr4eX7f1o4hr2/4yL2
zssHRsb0kAzl9flwkUVcnEvjMtSwnUuty3JtRYyi3WUXrksATcQoqu/1HDtHz87LG7H3j3EMjJ07
TzCt0REhmTIqGJ322sclFwsG5+Wx1ZQ+Ty6zR28Jfas+zW9Bh0IhZ6ycoy0IvUvaFkGbOuveAAwn
XTc7lw3i7wIC8qlZ10suMca9smZgaFzLsA72sKkqBq9D/5Y2DWYYTikF5VJispBnbelvnhMeUfB/
aSc/ZJYG2b7IH8aQLAn+SnFSz8RtChboXxmh6LBD3jIxbKYWd2HNSPESVy7Ck2EAGiphzYLxvjUG
NP/UJqljZ4N35RZybJPYPDeu9dPJ2o0zZtwUw7I45lGDy2NogrXfuSd438kuCiGyjoF/GWoDaIfb
jOTfYmdH7yXfhWlFaCiR96mlepsFkAATSWWfxSZnVWISZSDghhrOOupDGs5b+7ci/jmsqLJaPfVk
7ShaG1LT3A2+NEA2moRMB2e65R6AlC6mGydJ6he/Gd0jQkZzaFlM11k3BCd6sy++m8zXWpTvFZPf
TNXuGUFmGafn3Gy6dUIS71HNVn9BED+TPkohNJCG9c1aLlGM+dpMwMW6PH2Ejn8u8Eru8qTbDYnz
ACTwOSzp18iK1MnDvsG432MR8SGm6ITiUjcZc/QwGL2TxHKZt8WrXZgwesqFyJV32Quji3YfZKO7
p1OOkWOT8reglcSVDeeWpkv2QDfKrUgDc+0Gdct3pf7rPC5KshXJdiRgSxp0b7niVCzsITFiLmHY
T7XMki2pPWws1SeE1oQzQVTekvrN7Mf0dZDjYUYo3WFMc7ehpO7VZjnaWwzU+Smc3XAIDu0kCeyA
jN6IFgjq81kMOqKwgSjYqZYDthcO1QaKpn0i7riHlBL9k8yZkOXbOuB7tvjDd9GI4awwdL23Pebv
ZDB6GJIdwchLOHP6ps86xZPkbdhtBXoPe0LtXQmieysVUksxzv3M45Cd3cVVZ9t9tzeKmhbAiJ+h
4TrBzUv1N1zeJMaX66fTdXSTubxAGufHv79SgMhPsH5gVnbgwY8uZdPvEyXxWPdsYQzMm21xQKSJ
14jD8abyVXk2ExwOzyOgEOhGeUcXOliadWlZt6cG61gwLRjreNhXZu84L08bRXinOakerQYh6f33
vAI2Lv9Wr0+HixXS8xNoRolSVZ8jFWz0S0cvJK0wgDOw5AQn3lqoxu+qlVcKsPHkATED/m2+PuNG
sbUNFqXYTRjPEkUBbuBZ3JR6ityNzgIGE6DYz3qb+Gm5Aco2scMCIvEX84PmmLB3YrafqUXXTWlK
qsz6r+ZxWhsV5NGpUvYuK9MDjzYZIwfGJ6XRLxVS9r2PDML+0Ix2YfebM4Wi8Z4P5hr+Vhh8QSDc
QrmfCt+4YpeqLxpICnybJ+mKg9dONFPwMoC/ty3KONIEG9HTJkHlc3xuCmXAGDUpysWdtzeNAhfz
MlJNeJ7PlJePG+jCHLCW44An8WUkWc+7QfXweum08tLoMQYzHaMIcVaWYWBjn/1CVsbGN61zEOwv
dWn/Fg1n9dZ3DNKjtKP5TVjfAFTxBbn9D5H1CBOmI05YCcNzANFmlTF72tMHM6dF8VKI8BMCk33l
5CuBotS/Qry6O2WX0WYyO3QRlv+1IKl3aeu6R5S2mGcIB295umjHXBvoqYO7mUtr71BZHc9KL8G+
Yk9X9K9nzOwZF6ztjKNc2eGzpHFZiw5zjRkchUUCmjEEda9Abw4dbNgXu8Tb7Ke0Lo2PcImDIjSN
4GnoOEkN6R6YCpq3LuZtfGpOdorqbNCxtEtq5+9oVL8VSuPWx3KxjTrLu2RETOmyqqvF8drCAirf
GltaEqTr+LsrrGiPbwftbGoXMoUvKbM13WHD/UOd5+UjXrxeRl29WlwxMeDPJopWrD5zdALI/zf8
eQO5R/IDs99NuxbZ9ejTOP6QyXYOCjjarut/Tu4UMdgCKvhf1khxrcLfdK56V1ezONjLR+e4sPL8
IHpPVO8fWhWa+9pOKXyzeM+fH0YqMWKDkVO0CdyjEhaCoYrh8DQuEvFPVq47BEecI3rn9Cbyx7KO
Uu+DqFQzSMlorqedz5wTDih8g74LnjbWGLCpPnrhz384PgpZFdGlzdE8NgDZCvcmiMgf2q7oNzFi
A1HY8ZuHekHwzYnO7tLLPltOsCeX3h4MpJF9WQ1YJyAhdbPM98pk2D5qgbbjlx9MzwA9WOLg0P+z
rbLa/sradBVrPzyMXpUfpMEeo0Ddf3bTJ0a7n0YdCxw5tvsIaCPemLqTWzPqp2vW4lyeRuKbccIl
mW3+o3FwaBSMZLZMoOmid+29jbELS59wH6SlwdoX417kMHB725XbfCym01yjfVtVTnAkqBnNL0Uh
PavjSyo4fJLahxc2FOmeZHFF9e28LERBQT/QjFwSzDmvhDdce0s8wOO8ZbOyjq3RgZ0jOrhPMMxh
bInouGoH624OFoFYpjmk1u+eyB1mVO14NMoGfr/WGMJ6397NrqNO8ZdHgfcxQcdbZfU7p0x67VI6
hzsCzfi18DJ0s5ZHEnsz7yx159I2w1tXU2EPs4Pgw+R+d3k8P5B0KZ8Fz21SA3WOKD26zAKE3EhD
yLYbk+FXJXx56Vnd18tcZlvJ/g/Y5q+hFjQ0OkAbQ5GOV04SmwSuX7TqxPZ5767pub3W0zSesoZK
3xRMVRS63ve5mCO0yxqXFa1vNuUyWmQ/JLnoFUhD4zjE9p1p5/S6FHpOZVGCLGIfpqR0eGuV+Dsb
ErI4RiScBO7fPP0Ig7m9lOkQbkvbe2uZEiX9oi4lvn0PrjSZR1vFFW6XLSDCLPJCMj1/4F/xNptb
HqDgTiaacgafk02ZeiN+H0/tTW06xwmde8tauWpjw3v3Z2LPgocDL3mbnUjS9HSxRHJH+pLqw376
yfBgXpBYLCuQfHdE3v3DArJ8DoShn0Hdi7Z2Wpc36p/3DWwwLHljcUx831qnS1K+C5ke6pF5Bnv4
uGPiaWIVDKdjo2bYiO5497Av0SmEPsfdZ9xWdWq9GhjZavbViOuGjXn3e1cv7s1Auvc2MIxHXHbv
Ti5sYNMUMUSqkHsKNeHZVLSwF9NHJGrNozrPpzmqEFj98EGu6yOdSe86dgl8wsi81yFHYeHO9D5y
mlgwe5CRp5Ae0BBesU+N+dOCk+GjukVR4X4wKRTnIuYkmhBe5X/cefzhIxyglPY5gd2ncX1q9VnM
nLzzqY234NPYfP95Hb1muHgwrgn7R1zaL33L8FCNdBkQG7AuzthDRo378vhc+Cm42oyMsi9AO9Rt
9Mtb7Afz3oHOsUHcxHLgU5wX8B2u0ueD2sxkR5jOnpQHNLZTSO7mYIa7XJF1KJl3n//dvXyWjDSm
/pQJZrhJUoOf6Wi592DAhsCfQaBdut4hLvp7qAf/klspQJZJ0wKUZsPWNRW3c0qLXp434TitV2gq
H/yE4EG29kG7g+AAkJi7qWMXpgVVbud0EWfTLrh7jnHIJ4UnYmEbZAmCexZBidcpd6Ulcfz8wLIn
d+DP0YnBtY4rpx3jM6YzbDZQM2ouR7NLwVsf1Xf8BREsn+CrdmPjtUjVe0Efwsnom+Zg+KwFQ4sX
LTLtD3zk7dr26h8mOsnS62y8M443j0He8U9o+02SuX6+zVsA4oUoj4XT/BTjlL66Teesg46yGzmD
/Kx45k56+Sggmmz6aK6OOUQMDuHq7d/2m9+fBuTM51n4J5JaDK4M1fVvNglZ0APwuKyOg7Uy5nLV
NBiCB2Ea6+fEBobHzdFmeKJSyQJ2y7rX0rMH/FzDY+ak3VLxe5q6tDvYahupYO8unrQWh9jzWjmU
6T6OsaQrOhzpGeJXBfVXh2Iw/W1X2Rhlxho9peiqz5DTPFn1tkY/5Vw798dAw9UJvPjbZBr+3hhR
H3F9tetKoKXoumuv7fLh8JCdF9mtUu2fSeHOcMC/nP//Q3kOtcjKiXcyrjDxLDqDTueq/vfL539j
lVgw9fGDMHsGnoqBUWwpfU8Js1R+MQHzqjbc4sQhH5ovz/zZp1b8Y/C0e7arEjx8ja7heDU3/3D4
rFSNTagDphUxT4bfev53Y0vhRZzzBRdUjaymrD7YajSuaLuX3skrWnnqW4fZrN+DY9IdEdZAUJ5E
x0a/MwR3fVYtuZFDNR78LOpJxUMeG+o2ZUKSMvCjMPIGR+Ijsxr4RYkFPI6RxP8yLxwTws8peMeP
4tVeeBD9tIfg4JyTJwYidhsigYPYFrlODsWizwYcT47TYkaNafHYYcb7bRmIE9C5t3ZocwmOmu8w
62mLZLS5ovPNMIvqEiecZ56uikUeA3LvnPvA2gV0Zn9wuNjkHEf+I/0EPVG/ywk9Klp4S/BjAYe5
mNmGDVbx9FblofkyNJX10icW1YIYmBvflhyhxuTmKD+5PX9lpDXq++D4R7+7SkfWD/Br09X1wn06
KV5dlBrJzxqfrCFOnSMZRfglO64BuWcpl7s0C9Lm+SHUwP4DMmdlsMxUrkhPo7TEkZeUTdaqVwYX
phtXcpocPIH4lAV7ZtAK8mukr8XQUKvC5pqMRE17ZHADQwgos/RnK9WV6R4MubJ56Ugwn2On+9UF
vFexXTGcD617D2F0FfdWALYmjG4dNPabPUoAU+q1p4oTlIrXvw2ZQj0zaFoZE+gltY3nvVkysQ1l
BevK9NTWWVZRB2q20pBTOx9HYLScXt3Zy0+54d+qcFbXNEff/eddMwuSVF4gFfxmKJuS4YWfV+pQ
kZhbx4uOB9Dtp3ameR/nuPVTEFd5YnbY5ptXQj/REZp0vSqFg5dg3NNQJh4xU7KjnzAGqOhyPeC7
HQ+EiIOXzLXb9YThZjPp8kjdAT+9RBQXbN77xcz+FvvJw5C+/7BSItdPjbUNE/M0ZjkotSLl+mDo
cAsYjyryRQSd/Wh4wV3MK7ESSmtmnEbz2hZ0rAy5Wa2Kumt2lkE36vN6AmWPw4KL3wCRUVyzylCX
yOGh4LRxlQqchz9yRODUdXiaeQSCycqrc2oNsZN9Mt+dr0Ou/kzEY7hy+/kL82dj+29TEyDk6U8K
CfShrb6p6k7NwgJ3dTpnZfq80VjMYkuKF4LB2/H/mDuz3biRLYv+Sv8AL4IMDsHXnFM5SbIm+4Xw
VJznmV/fi7Rvt+1yl9HolwYKCckqGykmGXHinL3Xnh1fSdnKd3W1atsR74Rtd/LcSHS8HX7bRj7H
OFHAC6XqbKpOYQ89ya7STsxA9LMoWeHxfB0ch1N5F5310ehxYmrmTmO8i99kvFjKjm8x09ADB6ZP
ZGoyAXf7Eav5bOkKdUyYpqJENa2egIqaqf+JAwN44ILOymLvKpQ6eL7GMkfDbhN5fb4fMDfy1zj/
lrSAGQ/NmpruHbYqlNThcJmqAlNk7O8iprKnCFHCqTMLn7XfddepqDx3HdtGc2o592Gn1O98zIgM
5cv6xU9S/1TXgGFnxrNZNmPNFBUxBtrRnnD1ormoYmou3vxSFaibrRh8HU2tTm2CxkL2XBdE+Zje
xrRy5255MeavYn3C9DYwZSKuL3x2OhtlcWu6+GmTzQjC5RAE49ecRiYMhpCpqhvyJmb2Ah7Gcc0c
7G2BVTpmYm8p8oil12GHa7n/ZNbkeSxkpQbBG7Gm860695pVCrBlMoDo01TaNMFc+Pm+XAElnDZe
rYsdQmjt0kS2tZWTsS+tkCgi3Xm2iJ3EFCtISyZ5aHRmEpWzgT88Uk5oxzqtBiaGaYAYjw4uUHb9
YahZbtyxnw5NqPSVOQLhEyFw/LKomYfXZJUYnPhm3YjrZc/Qy9qt5U/igX7i2TcA4s6POt7QiTAN
0133E0MS7gD+9zbXPiQCHqJrTFgBWNWiZFXiIrpPcpI+u+K+mYLDVCfjKZiLUrtaCwrjdZqb0VGz
smdh1Q0cfbM84FYfTwMIFYl/kziq6lHrmfEtWlNIsvYR8UP/WMn+oMnppGNSQYdIhioqwd23tSj4
nJtWc4894XM9FQSd9kx6hNm5ey/Acp6E9Xuv0B4M5qMvsXA+svE4V06ctxpx8TorxLELHfFIf4Bg
3gnHS4t3r0fUxCLRjLuEAu4STvia2T+mYxpHc3FDU5GO+uehMnbBDDgra22PAmiOZFPxITe9R4d1
TcduZYwVzlYCjrt9J1oPJ/QckjzLyZa+G5Ec+V5ZecvAzHrLmihFjtCyXmBy39IYwWCKhvXg9zk7
uoUdcan+l08tjrtqE7u1uW/I+HgcB5/b08XEQf4MjYvuKRlyLJ6EbSJFxhqXD/7GAhV58Fjy1jx1
BG1YLHa2rr1wKfLdcu9MzUlMCpYOYKuNYggADe0vNLvwWaWDvrSkmTfZ3XkKtYPKu+lEZ+9zKIE7
FhbQoDSuvevYwY5ve+QmIqnDI8Uk2QyEp6BIhPlZp+qhReM9UGP2tKA5bEOchSgfvGsDG7c02pnY
zRkldVX1mPf5l8hD491Ag9+nBsyirHuyx7hH0UYTztJtAq8qzoxwB61VU0XN/TivwN9UQQjNPyck
Ol40wKxgFx163IHzl94SlN1IgKZd3/e7ACMvJpfiPYOF7KjDIdyaRhzssiHI9iOG37VszfFO9PEn
ordSzHVgoyrN7e9b7KvK5BhkomYnE8DUzrLC/WdmLatuTyzB5MHCqNsc2ViV6htXoo2yY/pfaYIJ
tVRs7mXnEYwFVMjhwa4I+zFMQraKIGnODnGYK23AcBQzyNr7Xa8d6lkcWBWRRhGRBXeiYCiF71HR
wnmKLd+4MhV5i9HhJije9tS5iAdn3MJCX5h8Ngg0iFd/0tt7zs6rZQOv8hhFpZYKjNQF/k8bVyw2
iYvUybytEZlsBtAZG8s/VMld1hvZI8Znaxs6dXAHyQvXv+pPUaoGLCMYh9whjC4j6LaKEYQWRieX
zBo4VP2JeATMs3FZbSHB4pOuOT0mSCnWhnJZKRzkCsQGVnNbjKq0AYEnoqxbLzO45cUQcCSk08/z
0a9lX5iP4LzkY1bHzyZY3mK0GeU33aMR9OQtsyGEWRwfvpmarBoqq6+ZT5YllIs4paMF7TXDxqJV
blaG9pR6Yf1E1IU55f2uT82Q0bkT7SRl2znWkXwXYvT34QiPpE7Ei1C1te+dDusZXfGr5rj01khj
VEVYkyxL91SAMdxopA+uQ0LowoS4WLt/0xD7bqRXrYpqHpmwSGx9/I00ZxphwH2ESe5UbM01FQkn
x4uLLBbZUQcKXcM4hOJD7D2PKL7uAUpodstsO731qWXDrGWwyXZBXCrK2zbtzTsAgREoRUZu2yI2
m5VGy+yyvID4+v6VbvGwYuk/L1khOezGS53oqEpIDtGtptsNKeKbyGybEz0pesOR6N5pdRxe2yp/
j0WEbe2L0WSIQs0ZF0fJJAMDF5w9kqlb2aBJ8R0oRdneJhYqltrBPNmr+rHQarHSqy9jWRN3we50
iQrk6RxQVkbtNY8EomSbwYRCwiOMh3JeYCRuxtGnYJkNizDMjZvDiG+s6BI0BDtv8s7OX1P21CnH
HYQRkXLftlHipsj5z8sLTeDvX9Elw0jEg2TOfd6lNg6ZoZMo6qCZ5kB+RB/ybBX5cOeNCWmPqOUt
o/mSytTcLfPZbh7ShoaNbChifkZj8CEAxnOUPYy4ckFkJrW9rrwYDmvpEWE7ckRVTvKpsMu3mHyA
O3Nmd4QkNek5T+Fhtu9DMmNRMAPEOL17WX7vRQm2vKjK0dmleG8TIbYu4j8/NdJtMjerrAZDrlXQ
oBBeAIWxd17dqDp4Jt1imTfmqbcwQDTVCkE5a+LgdNd8BGOcAy5Zf1s2Hd4OyBC/vtVgC20fWA3B
mdCfAW2C/focMKDZJrqFkMguqAMKoCE0gq+JR7BijU+Wum+evJIkuWgy0SP+e0Xu3AnrJdJwyzCK
A6YtBlGpfW59xzkUovg4EaxVl4P3IAx1djlv76JGRMfUAX7k1mJvxUjC8JGxYdJecE3cUQxvGdm0
4aOjnqaBKA0s7oyw4RPEbTlnuvifod8FWxv9D4hIo3xXUddtfQa7AB4iVGwa/GXZMYv69uvXZrtH
dISiomk+p4wGCipZ6U39O6hKiBB013nAzR/f+YD9dt/FA/MwX5D5NSbPi3WRLG2N0/vY7uwmM7Gm
U1uOtlvuCoBvh6wbj4vfFhjFYexdDxMpi289Bic70R7GeTwEmLpF5Yh6106Y9wBu7XagPYCmBxlk
MCRQLCAeSSx5FM8lfMeJMUOAY4jTMu5eprTzdN2KOZw5TKnnl27coL0s7kJcAUhcvAfMlt1ZusAg
ZyLkiH4TCD3pG1OBXVX2qcPuF+6UnthPU55ke24bfCuzGRrjEqBqNGLzkXmgwKqiWUHdB5cCYu78
fxD8Up7Qla6EoIVYEb6SDIrlnLd0hGI63HUu4XKwg+iFm85tVNp1eahzaE2rEcruAYYv4+UBNnHW
fLA0yLhxY4CV7AYTkEqngYhQ/c2Tw/cXbpZs2zcjUkHgD44owZokLjhWypMtnBb3vLjJISEKAI7z
92yA6zw0OTMWhfeKse99l5blizAQl9GR2FsoK3FCmfa1nYEy/fzSqneeUcF3m1egBonCfNYM0P47
Wx0P1GlRhUjxAjBsneTIOGlKPGuF9cIbUgfWHtqx/AOn5SvHQfdi5LG7glMqzsuLs7jLE9TqQmV3
qklm7daM6OhZt8ooNPa06+y75UWA+r2r5fgIuI6G9+wVh1P3sW8JCidKUzLu1k1iwSMMdLNlUq+T
dToS/VzNxMeBEf++G72nZka5jm4Z3TmY0r99R1dzFxUmbQyQHs9W12L6z1G3OjW4aZJy0CjWQl4E
0VBH09bvFnZsb7tfgEfibIjb7BCZ8gMDZflKiEW5Jim+IUgo/rqMRMusuZaqHo8NcSxbJ0uIN5tH
pbH9gIkNAxMtILtlKpBoIJMsqW6W27hbexqR/fRms0PSTfCu7vpbO4veBwWwPBxpjJ89393pZnId
+PTOrXc0K+xpoVuqjVYyq7BYM/Yhmvs1/XBs6pGnM2BIaCqF5LVrafYuIjtpZQTJJ2dWXXuCcDvF
CkeUA4FbyCGYxTyFgoHNshrkZcPtLUh0BYY/c86I86YR0z8uP+Xf06/LuLQdFQQ0k3ARLewmrHKI
d1lSNkSOJtuugCw8Mvy99IGe7iwdY4pvTf1DJ/MnC8FPEZnFJZaEZag6RJRQO8Ytj8+9+oS3G4un
Y73hQ7uJAYVk3Lnjh/bAEzknAqBsMORw7GIeGBXIciOG2xJnY8eAwwohEqg7lX23KKgQflBvz616
IBIOHRzKBzsJcGhZUPCteatSYm9aWE4Gp+XnxdEP3RGLHEkClT3RHzBJYMlFB7Z9TMRF6Uw2aywF
WQx+uHX8re/ZbwmNmVWtcFVjX5wl7nYEw0FPbuTFRHd+rR4bm5aG55J8YErRHhaJaj2MH5y2du9U
P5COHUvjoNX63qzT8Rj3qY6/q7J2Eall69ZSH0qmwX1j1S9jyuHBYwZ9KLwCBThwZtqk/tExiAlc
6FVI0MJdEfMZpL2HSdVJ09nq2Z6nmbrVqCHYAPvu4I4wtk06NAPujLge6M+wubIWm1L/LCyzggGs
2l2iMQDV8uIrPVl34wgeuij04j3Qpw/0j+TKqdk1EZz0hAAYF+AQ6z4aOV7nGKLqieKeGFq3JMNz
cMyX2n2lY9cgZq4PFTkISCIH5zTOL8u3MqbuG0joWit8XEcXggacoUh/AJOgPxA72W6JYESjZAk6
Db77zqXFQhVnndveujlB6D7ERuM+5Jz0XI9jkusm3iqYNPmQqgI9skRyEU5qDlblgF1zykdvZVTf
QpFIpiKFh7SBPaHu5Ce2aXIQI83LEWw9pI1MJvu2o+gXE2Trbja9jRmfEEEX2WHQvZFnKqtX4ez6
Rpn3OowMtEo0BysxDiendbu1VbW7cV4bqnRSeE3QXhqcfoEPE3VSF1py9s5RNg5ICp0S/vqsrV7k
co2er9IpTu8WvXzhmAgYEf6ERPIwMx65aK04L/LxAcwwTnIiqqIg2S1HSUTFJP/mNT2vxnzEsZts
4hDgFlOt6CyG6jwnkdhFMb6JPHoSwpIn3DVrUSBARuKItAKinucy19CHaJfNZkOtHknELRh7t6D7
R6LCto3nEntFboFlY6oLm0emr2tcpu4jpKBtSEiGCO4Xe31Ri3GH/hEqP4Heywtd23lRnsvGtBfW
ugpB+priUTPwGUizgrclBCZsBDx75TE21Om0Fii92MN745TRgFovym3fxiTsjLpx/VbR0Ct7C1ox
u2JMnA/RvvEd9WYQqTbErNvgdy6J95URA1Mgb8K2KIKnTJhQ08f+ZCDnoA2j4DIN0LacEvcQK8Cp
jWV/Q8cS01jNPSZCTnLu3GC4kV1wrCxGnotUlOv76E+Bvy/i/koegbEqU5zXS/Htkvl0cLICctzs
IA+0cZvnlX5ndr7D0TAzHkzm4UUvSxgnvcG4XsMRxAhlZznSPHghKyLrnLZtiWazomPh+yN2ycB+
GuKbPeX4+oy0fhaaaI4Dg1A0qFP9rFAJ31moFVe2a1XPepF9cAS7niysapG/r6XSwYqNbNlxHZzj
NF9JhPrIwOtq47uIHUyM5pvBpXFpWX25xfWrA7quswO4NTCoiIvovDAudCHj+UKcG0XcSI33Kp19
XmYhkGTGicMGHt67lQ8yPXEZdw2NheI0ekRaDfGqCCTzV7vdcUxjxlinh84trFNKfYYMwrDRfgTF
1ShLXLRJHN2PMsOSYMhZg6ztqRHosmL/BH20jvSEHBcfnnrS8DiKRoMjYOS4fJJ61XIj3A88DA+D
DYYUfmS7XToMGBjREholdoCc1JyaeUvtzOth7BGIQbt1ZBKBxNj+yJQJs0mKvrk85A6ZhrbKjq4e
05dQIVh1FNob8ur88/LC+/PPFKw0wotAo96aziPz0SVSIGMUw0FvW8+rcqqiGheeKug4TuDXOfJ4
26zVsOsxrPVTbAhNQVAaRuBTYIH27t3XnEHxdXkJavEeggImUR7kk+xDbU+A3X08Wvalm8XdRsT5
tww5tRrQzWgi0H0UKRtbArseWYE+Vvf04695WpXXeu79qgCwrHKteYFjujr1CP5o+ndX78NkqfzB
FFZ7ZLNfAYj5YHhK3ykDdYO04+EccX47624E/i7IATrJSL/J4mFITUppiLUvNIg2eVK/QQajrY4H
2F8ZbYYWhSApTgfhM+KQltFIS7KfL7/6Y9FSAqU51hdeACHGEYXWUu0tL1ITw6EaOg7MSJX+C/gP
u4wntqzJri6y9GHok9tkVflZ56uH5Y9Cx/tsGLP8wPBfiixu9ou2uwRedvJJAai71D/+9+iCW+Ku
cFFgJWP0CioC+Byt+2tYR/uleBYzSGNwEXBKcD3KQBWIpIhseEREOPSHR1cSAZjEnzonOXhBob+P
pfziNcVfWZxd20L3iSlBiIeIdXxLwIHgLKRm0foLkr9kk5DJurVGVDJaOTBu8dN8bcGpekvrmLFs
I/YBxf+GqiG66YPY+7KSj4mQ8hETFJR6ClJaOYMLlo9eYE2fS2T2jCFihpPNnVKrnKqjUYp430wp
yVkiaA99iIWBG8R9h4W7f5DWuC6+fZe672ITD7Uk/e8kqvnbuJBIg3lql79AoIG69mNxWX4Y6Ex+
UlF+jJLSAwmIetZNA1TjTa5mZNgwk40mAmXyxLhNcfNxKPSuQ+zA4Oj7l56CcubSkVz+MPLGlAih
4r0Xe4oIYywEDqnYdzAhmlXpxmKv4yDalyml4IhaqHc4NiuBHa1nqray5RQCMAjkgV6/2ffxVUOj
em1qpzI4bVJNEMoBbSgSggbvv3/sCf3NakP9YE6qZJwQJMk1CzlL5QIB3fIvLH/mh/ZIpPeMz0uV
0W7Y1Mq1pgPNwLk1oIQtc5BS6DLPy/fLS5QUNxmY7SEWxadxAdKFRkWbFz/ZSNOwpZyjFQXbb7nr
+/lk3M4vlVJvECt8ZHNNckBZf1lOJFbhcizxpu8v304pid5842j/r2ju/xOE/UcG+/8J+f7/keYu
AYaDvf8faO7vciDr/3HKq6/AtL8uePiFAT//rW9Ed12Kf7mGcHCH4t50lclPvgHddYDuNmW3MgWB
CcoVoN6/89yl+pfNj6UyhO4Kk+Pxf/HcpfyXIUAH43GRpo5c3P3f8Nyl+onp7SjJW3N5d6YjXZvQ
z5n3/gMe3Yp1mmia5t8Ppo1zuIqibek5E7PEGhsmjiOkABcjg81WO2a4wte1YniPFDlpVjo6Ro4G
zHcGq7nGmOt22HMg9jW3sVcqZMp3q3NQMVVDjAoJnzDABv8vrWjaSxAGG1kNj7il7UPuhpi2nYKs
eSJSC8l8p4vvRHdPgRrsm5hGy9IWDuT1hw/rd3T43/z6SqC3pyIS8PH1GXn+w69fFYHtuE3l3wuy
j4+tzoMoeb6gUnjk6l7yrlIQhNjz0DWTHa9XK/Iz6s2IbO09IUp3MjJOg4HutqdxihWVtUoLh29J
Ct9uqd+9S26EH4Dx84dE487gE+I/bpcFyv/Du2zKPGhMJ0F3mgOadLAmIi8l97XS++guK8NnKy+g
2/qjtvHonAqsbAxsx784H+Ky76ePtNMx7FdozbvSju7++SKaMz79vzMB5rfHjQMPnms4fzHf4T9e
xCAc6tI36vx+0BmVkM+Sb52h/6QLW9/UzJ0BlHr+BnrjOefi3IDenlxPJw514mhFxsLaaUtcHWC7
rzQZ8IKHuy7KAXqATX8qhmZT9tlXsx67dZAOfzG1HoCDo3Dk1mPX79RdFbmkEHtbSzSfsHCryyJn
RS5SPFK5U92EKZJsJWAyWM6Ah9of1sSXlHvGsdqaJg09kYnZ1dIJcSdQXL5Uf/3zVVro+L9cJVdw
IHCEbbqW6f5yq3EarMe2yJL75bDleMFHXFL5zpA15EgJ0jc2Mn9NEBNd9gKccZg7+YsLBGIn4wSI
JK2kHvbRynZi79qHJc4AaBkHZWuPqCKjwz+/XeNn2P/yoboKUIBNZgTidncOMfjhnqtFFSFCQqGV
p2iNeXI2vWafCUqmezZTb1N2KAvG1TYda4kWHhGX95TG3l96oueHVj33haZehyY5TQ6rCyDv7eIR
WUbEdkfXQOrRH5IVzDk54adrjLKMaAXLcRzbABj0C+ifeGuOFE0e3jsye52bWxyRIvVQS/NrZZf+
U6qhgJk0dYI2qz+K1o6emqJ6knjHMeu47y0thQs4/xXFHyE7yItD6QGEzl2OJWZWvWC2nD72mE/l
6Dwtc8we+iwUl43uW3hn5oM0AdwrDkYEoNI79KbaOSOswtsNXGZjkeHL2NdbMSdNn+owI6WyRiFj
jw+lU+3bgROlXYXrtJ7kUc2HvA7Xzx+u07Ks/XyddNMmYERwsFAoQX95Yi0QDeHQNuq2jNZJZdev
TRdtmXmSoj0Ca9B1oLSLJShFeHfliPOaixGq8Xw8++c77TdvhqATyU4oSJcwjF8fjM4upiBykcAv
wgOdjIZ7gHQ0gUwQOq0Xu5vcY2KRUHuOGoLoWPhQMHHclZi5//Be/rYfSN6LMnXSVGyQRr8uZW6r
t0mFJ+fm2Nqu0olKGoSVYCGyjl7qXpwBHOYCqvXNeIKhRbJVENrmdqwpagWkyEMVD4CO/s0JcTgO
7fVWJH96oz9niPB4ktJuGDiPCIOx+fqXfZuZGu0ai+Q2v8Bv6/cEIgBJObaiFsew34aWB3N+1twA
idePvea/hLZWrZSOvI9Z9uc/XLffvJ35VqKKMChLKGZ+Xi0aR8fop1n9bTQyVi5Xu3haULH6Y1ar
dLyKdoGWdPEkwg7OiBfjHtdSXAEuX+0XV8Q/v6Ul2OXne3y+m0xUYXiZKaN+SVnxykH5WqEG0tXH
x6IV+dUvcUSD3+oCEjODcq9q+ryqDZG3ds4ZPzxpaPOzH+HnbQjsekTMtNKRXJ2cHtp8TZaXZu0a
bHMJ3bo1xP5h1Wiw1PQgtf605/9t/ZWUdySHsNtzeGOm+PMVTXkMCzZ+wZ1Im99U2hacF5qIPjlY
NR05Dlgkd3tACot4kDuptoZo4C6H3dMfLuTftnfeic0Ig60dI4Lx62KhI/tRudlAL6tIYbXMbgDD
YzBE1bvoGhcxkr2aXAfYg9MpNbO9GXTpLi88bV/Y1jpPzf4WtwGJiMBZRugiWpRz8UjaPtLF34YQ
0LH1TyQ/BMXGCJmsSUa090kg/3RJ/747cGtKW+qguYWh67/cEXPyYNAjRb05jR3t3dAlfgPU+KQN
LPouIWY+nbwR0ec7KZ9KGAFXnyaQA2KD5NssfQZEmjHbtqyVVXj60UDQufnDtf5bpQcEmMssHd3k
jXIw+PlTF/QN7FEPTeDwTOM9fxZXus2hK60rYmfzrvI+OfhkjsRCca6l+5/mRXYB1XSriuk93fTx
AR/Jdsx7ua1qMnkAirn7csqLc0BmL2RztV0eNtRjmMISAJygVrDIoJT5519l3kJ+efx++k1IpPqx
fmhVmdISCcxbmtpvfhDe0Sv6Q0klf3u1WAop33VKlV/vTBazqFI+Rh/D7ZN72v8kyfaAJZPIJElU
96pdRxr6agqAkWMpjlX0dflTVysZoWVRsvaDKCVNGUXYoPX1ARjKlVFIu64xSO/0tMA7CwkrlZhS
XHBN0BxoUTvFx/nBPXShuJYodDGpVqBQLeyrvvvWSHmvi1w7l8C9+Tcye51q8g8Ppf67y8uzKNjH
qXWE/cvyUEdycjs7kgh3ZfMcCfedHuqI+apZDDoxoxaiEbsKJ/m69qtPfuE5V5SG0TYnr2sFZp1s
yawyb//8ocvfrBUWp1yD06tNrftrAaZZGLAy1Zm3zFFnRFDyucljZsyRYZ0YgY6FbZxk6pGMid73
voyraM0BFeoDOYKmVsgVSlftbhkTYPZbCkYZT58Su43uvRqlT1yoaqP0LNmqjjSA+THoQxyLQMuh
m1QlkRNzJR85EGmAKwF7BRtCxzKj3er47gvdVyhk6f0ffu/ffBwc8E3cjLr9m4Jqslyrt4xavxnJ
QDLrWKhdLnrMsQIMWxc2mOv1vQ3MGdwMuHrHB1sA2MTd6qBZQy13N8jtMWgxrt5K5EkuumFUsQb0
lQ4nnqEbJ93EFmyEXnZoPRp7UCS/7adRSTvV7+fsiuLzcsWiyjiljpZd7TJ6sC3A92Zgqz/UkMZv
PmoaBgozurBdl9/95wd8UpPueDG/clq8RF05ohlnFDoiy796U67BHIVl2Hm5RGI1fAhb9XnSEOPT
BcCyEMhLGDmfQ9D5jpsHJz/pn5PKVNtuKnM+TKrPTvSrilnVVozlR3wuO0yW6g9llJzX019WKdu0
GNIyEVF8gvMK88Mph1TsydRK3bgtdw2fFvAKIPpETPXMgn26e0sRrFdOtva8qGKU/rjgdq2ZWwKD
v8K6hmRVPzih7RxJak43WoeZV5c6dogW4WlbE9QZh9GZJfGj3fRrsNhUsxFK5tEnK3fsZopOEBH0
QCvkn+/L3y0TtpKW7VLWmqZrzx/iD7+fS1PG1yDXk6v7FsBZ2wl6qdB1BREhlUINxqMzFyIn0fav
UxYjlGndh7ZGn5+n7UNQ/rmwmUvBXy/50vaSpuFw5X9ZucgdltAJE8p9Z4LxNfXoivweaYPxmfG0
Wisb60GB4mN5eKzU2dDv/MC8tl8NXVff5Qraq9e9js2COLaCyzcpQy6tP9wd+t9vcTpsus4+TJeO
/MBf7g6nrVrCQgygjFqNzBlI1L70Cndf4dNZ0eAqdwznsOrRrsYjSFpGI9LvegqdnFoQbxMQ+QlN
jEE+7+6fP1v1992Pd2canNCpaEyTRuBPn63T60XjZKa4gXNotylkko2bieI9aYbOKoEqv2F/KHeW
20LKLYmYopu2bvCEbFOVOvhyvRODZajbbcPInMDdberEO6iL1rbrB/zHnTZnG5m0TuJXqenFeyIi
dAYh5xDb6kXI4VZKTVubFZG/gFb7g2919i4fMbMwmIYMPH/lDxi8OmmERxkxZ/fjyqHO+hzQetkF
aQbzgLveSUEemXF10e2MdInl3BIY9/iHtA05thrZ57a26italCZhPyXno12DqW/ynsL6yWv17iAm
QPcaxbyvW8NmeWqR5cb3YRA9uCTL7BwyPN6rKQnOXSafcr2HWlM0ybbKxLTWzZhGkM/4EAI15Ney
RlgUTkefFLjNmOsfdQbC2JjkHp+fvVsaRSowUyiRhrnVAbRGoVOsawvC3z9/zIa13GY/PzFELtKB
sXVOpdL+tf2XZGQS+23/fZGaigFltjiYs1bfKj/UlohXrVMURwe17apoRrmptJTGQVy8KWhVNiMH
gtuwwAICufrSejM99qd2dqILwSoLuRaqBl41GDhDvSUmT+LpZIw99CY04hFZ0kikCYA35RrwT4vg
RvDwV+Z65ZZSql3JDJBMrBBi9q2OIbcoP2pmkxPYzZ1gXAq25ftWs26LRyD10hRr9dCdfOYYflxe
GyJBHmBVbp2+LGjHqYT2ZodFIur0vael/Q5OLOeN2Afs70XtJR7L4mhGSYS5gyNu4uD6CUJP26RD
jmOushtuhzgibRDvbgXuebFPFqr8FNKAW/f1UGwqJ/kSJE6ycrBerqGbGfs+JikwcqBDNpX3ddkR
jNkcaAa+z/9viV0YzuRN95Pl4lzUILsmEBqH2N1mFdHgGcfZyhKkYHE2aon5TcurhGNt4f9FhaD8
XdZm976VgylVMth+e/MpUDI1wEqyxr/AI0wHZYafG5SigMXUV1w0u9HLsuekEXeNzb9cLyi8uSmX
JOCqC2KAXBvosTFEuJqG/oJWnUfVSL40Xmndkx7ziqJQraTj6PfLMdxwCd9phdvdG8h7V30gnkBt
oSMa3wyvfelbiIBx135VLtVVhlq518bP6RT5R7s3v7SOyySPZvJ25NoeGwbUK9v0xr0fajD0a5j7
k6gwr4vpWAx4UGbzNoljqzinRFMgsJGP0xugEQTCFvIvWkxt0xKYNlMLintQ7Nk8J+wF0tJlae0m
pMSKjE1/TD87ub/r4OwOMPj5xHAJLc+6AHu3r10cjxaeLtKUxZoxtYsWmLp3vtMRPNX8w0kFzjtc
2ZwFrmViGMchGz7a4DrQmxQDFRXrJ/Zp+L+Y4Kth2HdQSfBZjvkqBw629l3DApm2Syoo4ID0uK5Y
cvZmfPaJWteL+qGl6yjQC6pGFxdSA9AhlITONgmJ0LCvTAKfyIEfdDKRbvQXtV0guAuD1LszYKvz
/NKLaAVOVaiOLyWu/HUA1/Aop25rum61bZO+2k70VK6OIOXIHogIm3EUWBQBTuD02BiRJvYQKxAR
U1ERW0ps0kJ8afThVd4rJrI0dGFrNHHwSaaR9Tg0dQBqIkm2aW3tAEsCeS7EhSM0sAqA07s8ieNd
EGMM4Qr525UfSGedzjYOV9CjdKzmULGPrLS6wR8Dao27VF8j2Zyjztp4q1viNYtQoA2N6rbLXViY
Y7/zRPDZ8HgrcYbYlVFmBAQjFY9TAxmSaDRJr2M/2Qy2vblC8j0yEyrVlIfFv1X0yZmJgn7t3NuS
K2To5pehRijX29NT6RK/5x67KQGz73KPz79WUDekZflmtBqI1NKtq+W57WvMWX4t596mG0Y+Qt6D
xFu38wf7zQE9iceMmTeP1A2DIY4dKg2IW6ifEY0R7emeMtBdB3/6jvcg/tDb57U4hR6Y7oigGzgk
YIWlXjpHP/2Qt28uAey+8pPDUrAb4CZ2cRMclwG5lcSAs5Y+uaNLTBVJ95cqy22j2yF0s+iuhmiz
mTxByE8BImnx/qVp5e1xIaO58IyXgKWJjKeXYHb2mgCfXZLEB8vINwnrHqfe1ttFZrwngZGpQu7O
8eBoLebTSirQNgmA5GRrXmEcXvrKeY5L7A9Db8PXg+1P1Bl5hIZ8iAUqhsTgXhm/fabLozhNxTWV
yFNKRzoPpTDNBxger8vPemV1rL9deo7GQGzsNPwKyma6RK1/GgrxabCKB1Hk4bsO5gSeirh6l6VB
ghtKYhZGcL9Z3imiGfh9ijPH1KXwHVAlLoupqEm8aZL0bvm/QHqfyxmc4HgWoJux5WMzilchI+sh
jt0vZe/Rmoryr7Tid7TbplWWhWLdGVX4OAWIsufVJRH+pxRuNDyNtLgSmcbBbe6/LW05zp/VVoFZ
QT90IQR15NbRDwZ30i6N7a9FaWUXkRuILtBb4Zz5XhwGgX7x8zi+z9pmlylzznPi+ruwEfZNhYAG
Q9bLcrv2GLELtKN63pRvFsjDS1g7tMkmIz+m4/iMtqNA1NReSD6c1oiT7Het5dl3naRbS6f8NQnE
SxpBQp46w4AWpjV7bzA4bpKZcqQBSTaEuM8dWHfBf1J2Hst1I1sW/SJEwGUiMb3e0FMSJU0QFCnB
I+Hd1/cC2IMulaIUPVG8UtUjrwESx+y9tmFhGasQjYzVwpDPyci4uJxI82xOp6Qd30iJoJVOEHNF
cf6DMd7/egUX9yv+aQTI66U4p69WpeqbInJJp2mfPADpl9oNcI2n8cULG9xVs2J9PBvgoDrQWdyp
00Z2RX0YC8hYXmo81z65QqHbNDs7H7DtNuqRaNgrZUV94iPi4QkQ8SJ6Mo21Fb18oAsiPsoHkejb
whO/GqKBLmuRFAxoIY0pH492pov70fiCiW6zHs0rV3aV73r8CI4Nz9614WMKKOY6ade9DQJqqnxI
sgvGLz7XftqHLtpzST4Gbk8DPk2aGftS4FLtGp8cHH50okWEDBxgZtlP6R6HyksROOFTWudnq4FC
yOgPUGb1lKFxPMUVlyUOl5ynBwPe+gcMS//WLbybWIhi24uZij3GlU+I1nE2m+Rs/+KaQrofjgEG
gfLS1ymxy8HiaVdiO9C5nYCrnksLIpEjivLje/ES3R1C/ez4ebNvGRvxRDtXFqiA2i+DbdLMO+mg
pCureHiIE2IxYeMd6yViL3cGwutAnzEBni6Z5nbqLADYpjq53S1mPQLVc+BIIR6YDSOvhdW/rTI0
dR+Hk909gplMb0Ytj2tzieIBD9Hsd/mjm8ev62PerEqgjqN7p9o3zgIbdq3m/FgqPLqfcyhNGH3L
9Hm99SSrsgdjJiKDaKuRvJeFyosCf9kz8NBb/qnjr8ugMm+F0JJxqKZSN+Ph3iiALtXD+HNtNNZb
b/aibhM1Je6/JotPtukQBj98lxHdDoEP/CEQIFrlPios0IyxGZ/W0zKKCWq3a/PRr2iynEreQf0n
cqzPblWIBniI1DbsYC4PlNw8q5FGuJW1eCe807zEK0yV9Z752toZg4uvky8z7uTEpbSo5xwAAtJv
xYGSZdeXr5PB01VFut5T+38OCjbrnU9gxPLgqno3PI5wOLqSIMC8BRRcZVSFdICoKzZ9z/Jj3Tyb
JBjGltLb0RwtxB5Dcp1cZxGjsgxZnidruk8913BWtbX4nFtWDwzsShhryzGFZYNHSF8SyuzjlG7d
/HPL4h9FdFgeZThGe6juOcLO3gH0M3c8c6z0pmAMElrDeBuH34RjsOUkF3nH8eRuUBl+o558c0ee
dqSc4mqIg9MU5OLUGvdBE31KVYPQGh3IQ1pmD1aMhDUoMaSH2aXMa8AuafgTxkJ5btw83xMzYu9S
yU1RqgjPbt6Eu8CfJra4HWTg5YKaI06hbCbHMUyqFj3HqR0G8lba8sqGttoxcDwRVNU/DVhzIVMT
OVvp9slXpxbJOdiAlzixIFwT/qYQjrEbdsunvJf5beEG8aHAQRkCffxRGS+zBac0WI0WBjdFbEBH
KNQp6iCuESwQXQjifjQdGe/LBlSDuYRWrVcxo2zj0EjvgNGIlzZKGxe3QVe/XOJmSBpCZNDMo+59
F8BFT2FX4cSwxxnK5UWaTvHYt89Vbxq7IR9+EnMeExBB4JgWPN393H/XbAZJVJJnMNjNR+vGwkum
LHNatt57F0XJrhf2MxUVgZfalycq8+64jpwHZNZ7GN3+ocmcTc8uYF8WXXCk5DBPJYmBVNyD2mBx
GK/CB+7XDhqIKfPNODXbp9mDyjy7c8WADEcgUo7omNYLyMax/ftE+Z/XFQfivhZXaQ6hf5k9yDne
N03tPpjZsE2cnP83mc2bpupGvCL285zN3/M2pgAXOtrqRt4Mt2vHMcdPcZcMxzQKE14dcPkwDc99
Mv00puhnNuU+EZ45vQRABzNU7DAhwR57g6Rsz7Q/1i0q8UlzoCldhhh4OfP+EqYwIAjf4lP+Fib2
8wIKr3hFd507/vRc71PMGuzSUsYcmsK/c0mOgn8DVDrI5Us15urIxhlRjuOWfNCa7FRneihVPOGS
jeI70AMtFpCfpFKSBmCW5g7S0hdLfK19LExCnow6xDzk2E8ELvUEwM3lZyP+HJFvQsTgS+Q0xW4I
iuy5ZVM0+6J6WqvGhi3QZnD9G2spB8I0L7azbeREBNHvCfZPd2mqdlWl04+OPXKSB7yb7h0429jv
kysGc2tfuikxYc2McSbuxK7Noh++UsmxSFH01IPPYjK0sJlHVXmoyiEi3NMazuu1g9habm3dCcwT
tnuIXJdZTABmvjKdt8DI+kMo8nmjw/RxzrRzjjV3AuZRVP/QFFd9xqi8dzFhnczGGbhLfee5ln6I
uT5ql3zzD5WJSF/jcRhgpqTpeR0+eEMHCxQfNkMdrgTMGjGozaK4cSKVgcEg+NRUd0Y5po9sUwh6
NB840EOkasaBesuhoWuwTEqh4RWl2c5aiPeos8gRqfjM2rjsweqXP2xR+/daBO+piyF17XyRoz7r
JG6Y2bghkVHC2SSqY8ZaXtpx9FBpW80pD5R3DJL4GdzLqxBiwsaMdyudmoIPgIHn+gXijPkOYVw/
hk/DpIKDQZwl1KsCv+zyFZK3u22nAtVp/8DiOtih8RcHqwMkr4gcYyLWbgfSN69hF5OQ6y2DuJJg
dnfONrSZ+kR89I3bFSy2kCDjWr8jrfYdhHr6jIL7mzD9YOtObXNkz3ZLkAJ2kth/Rc23gTqgv0ci
O8HQe2V8nn5SA0B5q8JAErf0AnjD+ADvjFZ+dBtg9DdJZ0W7qIYJntQjm/fMv7RFYzMosb5ot/mh
8fs+2owyEI4Fd32eT3soMJxF2YJxWRBXKZG7TW5PW1xQ5WMTpnvZm/LH4A7USDZPjqDtPyMy4fvq
h/lRjeFxas1654sovq1kRgRHliHnCKvpzNt+Du222htD0D77OYP/wxCNwX2Voe9Oe3GVc/Meq73X
2PJdeNmr5Hnhumn23TS/NjNxftqR7+0sX+HHqEctjb3ygupkJkQJ5dxUe2ggPYOv7CujT/+sUcdx
omRfFyDMibO+O+C9cPexfdDuCKo5z/JDu5AOgFM6+xTz4MGXAI4IA/q4nZrGwAffhFeBkvQQTQQA
oCXKL2kBo1mPj2UqonfAcA50qENjRem5RTdxn6Am3OTm4JzhZ9PV0N98Iqf6fU7EaeZEvGmJhi5y
PlHI8t52qrDOzcAcmHTAMItD3ldA4tQUtK/VMo6CXU9eWl/dEKgxoNlrESlEPkCbmhlTP2Z3s+38
CnBjn7KWxbbKMFRHWXjvDYm1j7suIx7KTzbZBGii6abx3SSGDh+Z3Nh97Z8GHDMBhTykdZ9NQG5z
lfyasxKqhvgcV2LnRkW6DXKIvzMSrYosIkPGAJpt4wcfDE8JRhqbsqBann54ucO/tXdGqMlXU86e
QOiLQSo6fXOR7JgQk0bkPrWs6u9bUNhRNnwlZtQ5svccEFG230CiFJvAyzER0hFt7ekArQc+RW7V
24aciF2UzHsewiEBI8AeVELznI/AJ6waRF447vvKp/PR2aUW9hcIzNvYDeQuyIf7ObQRndfx58rO
P9e5y/yhw6DjQPZtGUZ1Tv3oEZPBfpCswpQqQhKs0JG9cHBqdWkUljoEoQgAQJQxT94mBQun2Sm3
oEtJ0VjMaY7nvkwCF01uEcdZs6LFhRyQG6j0bsrom1wjgjxsK2zR35uZW3toS0KL5/gWLvAvX7P2
kjtzrIhTC/xD3wf2BshnSRLy/KkY/QdPGz/rhsRa22qAmxGenteL2YkH2M6YUXfVSKLPuckCmyvN
78XzyLQYb7xtbZm8c+2GiOCYtsbhRByPDTTEhh2/2BNZ4ZvgzWldp6Y6qATcaR8pWA2TeedPtK+O
/OkOPfayAJuOEwWbIEOnpcgbkhHPrNK2kJ1QlCXKgmeHbZ6mi5V4TWOTOtsyil4QkZ7AycqtwdHj
d2SsMDspdqY3nAND+DDOxl9VNGeEhEPGNlpvW06Td50r9zktIRSXkNC3GezCHe63WxD06SLqAy0r
xnM05iRenGtw2MxHNn5LzDLuCCSd5IEXg+/uMVz6DmHDSg+fcuX/YkrIyKr5KhXpI1mqYU0rcW5G
m13i4ATbLE+uuoJQ5gNV3AUKrzjf42Hup09QmF9nbwTvTZDhpjN6Qsex1Yr0UHDpEM0ZYBnyx3Rr
msCpRPrcNO6v1Ktfo9AC+d+QAy4rjBLx12RioJD4Dzb/5Uar0N7HjvWpR9G6aWRBZgEuc38QX2Ur
aox9NhyxslYngNDpJjJiXrjLJ/gUeuTa2F7xUAVxDDkoh9ZsZsfWNoLd9JVKoj+UMNCPzQjeIUif
AT9B3Iqmr51LJVgWVGXOTHYYAaKbCMZnmu6FCuC2C/ezHsHOp1NCdFjd/MyghLUjOeNm0/6SfY+f
kzwfww8cNOtgsKT+bOYSFEfOm/JArA+2Sg/tZD2qPCUtKC4x2eltU5CskFLPj4tLQ7npOYgNclfm
atrz9DoGLi/QYkB80YZ8s6KEULfJe3W76lZgQi2t5OixKDp2Q3EUpF1uda8vZmsfUqbgm5A8Le5/
e4dsvDtCv08J6fPHs00Duw9t2RL0CYNplnj58H5414R3VZZ3bWq754Cn44lNKQ449yAN+DOliSM2
Hl1wqiL6NnJr7TAAX0ljB/kcLJ53/xkmKK1PkylCh70d0l9qheZs2PF9b9Kw82FuW2+Ib/oIDvES
7APo5Srz7jr559lLflSR/eZnFos5ONRNI98I6ftZsK2RZAKNeeh/qjJNwqQghHXBw2wS8lgfs0pd
IH3hhbLTu0ELLFxlYl20xjXllURWuJ1/7YS+kKL67Hd2fYxlCyA4bocHg50LGGSimWL71DbdSFRg
cEuqwWI01BxYRMtt+CyGQw9KfRNUVrjXgJK3QNMtHt7OezT2wbnywaONZXJDn9VcGtt4FkNrftI2
p6dObft27peEAzAIBlxfqMHk3wXF8GMkM/jOMr9VgXxrjSq9baaDxebn4lkkqwXATHc+86xTxqd8
Len8Adg/z9rMzlPnRsdGiOg0uPD4fT1slMNyweu1RgMyAK7JhfcQqQgpC16umbASy5mJLeJ2zhbH
BIEIBYzB9Y9y1OGui1zz4ANh+Pg7q3B/ytkUl/Wv6oBQRkyh0y60S3Gz/uHRs9+0+O0QwAfeYfCr
6oLB/nvSkA7AOHZxepnxTo5s9ohJGBgYtUCC+wonsjew7ZumhJF3yFyotlnMjUDIlnSXdfQczwED
bvpkNhv9D1xN/Se2bf6QPoWZNq6r1DO1pmE/Gv5T2E7PCAXPi1dg04dSbcD2I03Nf4USK14Ucqb5
04OYW/uz0uNrXSOvKkOiF0YasskZgGXZz/hhyVixmWKvk/9VcN2YrX9yaFkMBrPEqWT0UfFLTVHt
FFu7ctSpiEW5rVIUNqppf1hxtcdsXB5VXRYIE73x1uVpzozZYnyKY5yNZ+4X/Rc1Iet25/1K0+gS
/fEbyLV49kvUikosCdZEpm1Ew2Xc4LXUWDxLrZB9t1S2C6nOrpsfnaj7C8num4ygWDzNzl1H0h3w
ypZSltiOpWovA/8kM5st8/IuxsH46cF63JuYkDdpwOkRBerTqqBF6gTZwsS/ajOjuPo2HplavsJU
NpjqT8TK2g9uME7XdsBvue7Iii7Stwr54oekilVKG4nyeUKFvuEnxR/zvpBALOAm4/eCjRXUZ+6H
ImsjlnqwXEIIYTxJVX8jfX5sylgXKIUmmn2ax5MwbGujjOY5SWd95n/gybMc40DDxVqeBVk3e1fR
saxi6NfpTU1i9BYNIrp516lwug5s8vVMjLW/d5bNtizLfVXUL7hBmQdY6UNH4OdWVkiipIJp8bH6
awWIhw6av1D+3eAjfiMNp6Y3BdMmJdhgRCLFBuS92FZcEwhNTWdnaPeRqhon/bIYhG3xFZAS6xnh
iOcVB5XCSVEBdWfrmpeCrFAGMkocu4k9+RDhuckn0oGlvmdodJFtSCZPH2/meKlkCv9j5hmCk9kF
GbkqYa7SO1DAE4FYMjgMXbl1rK4/45tgHyOH51z1VFwNBAx3WgaVy8oipIUnoSlIyv7qObdqhg9n
edXF0oSU0AZHB5Qc+jbyqk+KW0QuET0WISTG4Lk3njPd84n63MH4QK1oJjrXSX+6UVsfWrCZHwkJ
oWcD6O9ycRwjN3z8+PSiVN0XefNgzrRiZZw4n8UIWW/BS+K3uIsOBrsHHjSiuokLr/zG7j26GpV7
HkRXXseUaUbrDsMxdxsc7eTxAGggVRq77j4O8KHm2cdEt6zQ85jB5yobvgxG59+VA/3wcu0UNTmn
5fhz6s3xxgbA3ybB9/W0IXdIXeOpQmgPubQKiKmpSg9zXmdhOAl6JrXEU/lEAbObzzGkEj/Vhu0j
4RkoO9voXo3ZfoWxp+OumKDaRPn8HdDj54Q0yk1BfsGlnHAYrKMCm3r8sbXAn34ceOFMLJtmlHU3
uTS03HoMweMlLqkjHX2PBgfBoek9QnfcRz2Z6WFj7DLzZmKcc1hXYZOnnauVZC/j4nJa0QaAxNj8
Z6QJKxOI26ovjUWMENDsgayi/LaSSlxxNBNBhFilasilVrE6R/TggYfqbkRy9gxQdKuLIb1F2Anm
N/L4YpfogTEn7zhDkLZvWk9xM8/OcZ3IM0rIT0y8NutSqqrMF1YWQPKXJetAbbCZdWHt1nuMYQ8I
dQYvR4OTmf3bmBxjc3xLDP1F5s5XaZETUbWS/ol8cJsxLzlf43m9t7yF2sFkp9Ub7LSArXjzNNkb
rtY9NcT86mRltk2R3fiykkcbquBxfddJ3iDsXPdvBTkWXhh8NwyiV5cLBOJ0RXCqX97QOOZ7Vgbl
Nw/D7C6c/WNHyfI8CUSGU/fk0G2e0gRS2BjV3h7b0o+WT/FK6DVf22g2kgF133+y6M1WEZkXW/Wu
M+t70tej/boD4TqViLsc+v+EHY2Lncwo8Q0PQj54ff2+DrRc+JzbMNAjmR5kddilCbRQmd1WLFqM
Ch3/2XSIdMitB4851jYAIXGw25C9wPIep8RZxqifioYkARvaC2GRFd/9XJEIv+hXI1KjDyLPwwMf
JUttLo/FttYggh1HSJeEgQQ9NNyAwdrOtVj2WsyimRaOcNT7gU1qEF1FY51YGkPfL3OmRfBWOFIV
BZ/lM8jd8X4ChR7LDwf7k5HDmBL9eX3pYcx4WPfRRCaorfd9Di1wfe7aIrZ2XvWZ55f1LEI25pEI
z4JBKSUUxJjeGPblMm4PZ/x/vW2dEtsPiEn7EOkiR3iTpB2QUlBv1qVObNnfDcYLu0KCXKfOyM4x
2UoQhArKvFh9pKL7KnmZSY5BtY4DYzKK/oLZ7MZGqbDFRdCTtT4HB4ba0wZMeEB0s9hiONl0Rfmc
hipjUwu/fE2aCpr0vlnYOT6RhCSM6Ic1ayZz3Qdiw9JE6ZeunH9ZTsN8I5fDW1+Mb+3CLWNFtFlv
4Rnuy0ml1dsoU/foL6jnBM3pDWC+M901nWpw4OBKz1DiX0lyE1ejJDqA8QJ7jpR41Y8NV5lwfgEa
7EHOlmC9ZzcJtpXXTZdqUKAjm5jCa7lYSKAwHxtuDzyd1ae6e0B5Z5G5fl2xeKjZ4kMNHrDlJAaX
Qx4Yj81gCYGeK2jptejkoUvbeINxQJ2k0TTbzu75+nkqHjt0r298R3Rmag5OWWjeAS7/LtMGiFDT
gPBiszg68VU1NavF2buzA6/dasjqsCddDP+SYIlsUAcUk/MBxXSzCQY2n5VtvXm53ez4ueE5Y++3
JYrKO+UR4zg1/UpghDxAEIhptCVrrHh6GEr7x6Cy+MZuEJaQzGjeyLSj0lilLDrPnhCqaWQ5iUBk
MoBemf3BXKjR5p3TtnITPYUmo3iVRtch4YERhn6/7xax+EfswMz6wK5n0Hx0tpbqkheWGM6+GxGH
WNyye+RI1XNUA2NVPm1fw92bRF/tIet2jczpl5fzeazqbDsFcbbzDD6gNm8Q91TTEQd0edJLakzZ
Sby5sjmjl9+jiGX75EwnsuwdBJdQowuyV5PmLR86fao6tiQZK4uzl12ImlMnESbwk1Rj7T0HnUwI
NARwW0moBA+WXR4s4U5QsY/2zMZFaPrUknzOYKQWRQl4VXb/bEU49xybdFeTvK/jNMchqpD6zuib
L+ujCJJftp3DTJ6tZCJidgEUwoeBGZoiH1hCy69N0JyHsmUnv9S0VituNTGIG933xAXqvtx02n4t
JOUtTGF96erpjjyzq6sz9+OMQxjGktOJ3+GLqUdZdDPZTkZzJwP1Kobivg9JlGJ39jJFzviACvU6
OTC5dfDAG01RRAXbsmusO4aLkHwo+di043yg2d0ntOGlx6645f1vSS2hVBLyTDQUMdOEbHAL8qU3
XIN3flWKa12R6KlCBiIh/tZOWwxbBUHmskjPrPuQTRneZy5Wgn2cBV6sCRIKMkpILFdsifMGakZU
pRSjznMLluRsd86OjLy7vDCMo2wZkJC8UB0R3LzNRG4eOn2pSOZij1F9WXewkeNG29JzkwNxGmgO
i8Y4jzGPwgrR5kVS7hL23dFXLvtYFxTAtUKwUI3RMxA5H3PpEcSdTw87X5TlvzgAza7rA4zUUmpr
XZ/lpD5+1VpM+zq5QTRUHcs8Cjf1olJevll29ihrjPZkzR1LEvtcBNK9Eg2Nwifq7rzvawOnS6gi
uXtkbZd8AJmYJyRL2b8ljyO49LKmbV629L39pdcYkzE80IwFhKRG3kSEoyaYxiv00pw8VroPrjI0
vls+/EgHaPJnYYdQfDo3OFUDCTkJ8QDbLudmiYXMGVXSDeQ6IYAhUB/aYGKSzOPoQe3LUG8RLeU5
x0EAMppbva20kR1kntU7nNUtdyQdaSaabistTbgu9+2E3e26Ls0TRWCBRIS+qKTIkTX7l2bpvtYi
uSLj9OSAGsZzgVirtRFyOD0+ZzfBfcdEjqLL97x4n4mq2SZhedZO5VCe9E91ZRPr0w3oWXr2jZqJ
2fCltUJ5alQ07T2Ov0G37c3Q0cllFXElkI/zw1Bl4S2XEMFiG1RjggzhAM6mO9zMI1KlnjyS5YBu
QsLD7HZJYCLYntyCBGCNjfWSqtJd2N5lgFB6MAuXnsRNHmPT2XIAtke+3iPIA7LOqhACevIOYgeK
stuO90hUwpSVkJbRW0jg707TNsO4iVCkOIRVVw1D3rK+hTB+Y/TT8jEE3wLLYjIyLul8ffEqo/F9
tskDcP3hkk1EYIQBM3rR3AUenC/SqJvjVIXfpDenN41MYU95oMFmruxO6pPLrfZhnwb6dKQ/Y15d
IR2sDLLP2cmi9EBIapbHHJ/QHYNNVBHuAwHQ6mmtNf0Go4xkh+uKRWITlTD6I+86jpM+SzWwZLOe
AozaW6cfBMq3yKLKwFZpU0CcYnshSWt5syogiLfO9+vD1kJMdvIH0LhhJSZeVSKpilF4OtpiIecw
y0ljH1xE98wzB4kyRnkGE5l7ypJzElPpjsH3AkzpLrZpV2wQq0jl5y3BhcQYc9/MkMelnSWH2i7v
6V2hL48WYfOa/Aj0avh5vwdVFOz+Jir/lwkD5wXpFEJZjgD88ZvPsGqpbCbdWver4hB2fHBvWgmO
wEufITZtexo3ZTKQqCw6YDsMT6vqwKoh6RHCO2yHAEJPzUZsoWHyhW7WoEegyi8dAYpPrRlb2KAK
BjFszBKK9NT5izvjDwYk/NnK9BwBwNPxfve2kMzLpKdM53vTnj3E7V5xkLEub8OK7meGm63hKXQR
atlgYXs3SdLt+zrSNCuje3ICIiCn1hm/Nc6wOZ/UxOrJM4JfnZdAbfXdV8MARSeMMXqZevBIdpL8
RdpvLRapfwr7Ya9AhLE9n2BB9TtjIa79oe8IS/hwHxXEa++COqA3BXLPQ8H36ZBReeJZIEbbAcEQ
1EApU7f8mwff/rd/e0mKkrZvOti0bO83a2xPplJS5qFB+iWdvgFK+kvBYggGW7+riqJCwjEVW3Ns
AUOmVAG5NTJRoV29Km9kazEiOLWWR2iIVLuuv2dk/KpUjosyqN32i58I5oDaVAQ1ClM0z/99PTt/
fP3CNRcPl2U79uLP+z8+J3p15jztbNyXDsEUnJ/3QVk5G2WP4rQWHMx2dhHyYaYQHJ5+ZEDZA3dK
CJnNFq72LoYQ72Fp7sE9ui9mTQkDIMovypeCDNhDAaq67mvysUg+8KKAqLJmTndBySlVJLpATUha
NoHSxjnUSYiG1Ot3IP/pWgr1F2jNv9EcjjIZtmCEwNulhLNYx//Pmw0yUcgBjNo9GyB6PlTGd0NC
eNvSCK+13volBlB1GBxYZxIem70POvyAWmhV2hXsj/fdMJ/JNkiuhY/pAorw81BEP6V4X/sRs1X6
/Jcv6d+WdsWrNj3LUQxoffe3Q4dJpp21ynbuawzvZO/FO0/jAEdn+uywu9kELWpq4fjH0K66Q5In
zX4w2JhlMdKxSX5ZhR8T/+m5sNlTCpeUXhej1Rl+ml+1n2uBwqdZtCUiMLcfnpG1rWwsYHdebLP9
sYIbCh6C6WpAHcKrjT09519t3H98p5AHTB+DJFCu36xZ2mX1HuUsUBoOeaJQEVOR6vpuJ8Rkqp50
SGtxOCaEFiq/vpgGEGTIcfDFhc43tqyiI3Q9xiwceuhivWq7FkGrmJUpr7vzU0RbGXtKgoqPf/mW
/n0o8S0JnP4YWiTv4LerCxZRKUkxdu+xH9+YOmbIWMfZNpvAoHTZMqrphvwmdWhF27jV+zDxtr7b
0KhTZIeh7naJWYPlNkC4JnAIyWjKtgF7N5SJGb1L5jzNufutLKtfSKsEuzqN9RE78QG/urNZr77K
xS+mcd40g39Zi9D/fpP/hvFwCwkbxocwHSGwzP/zFlpgFUDqYxv595JaOVfdNytLwz0OKgDtSz6C
2+/s8BI1tnoIF+945G0167ujnkvklV1aX+pWiN1gxp/DZCL4OUfhXEBv+8uj+g8PCcX3sBxq3DyO
Z/521xhmb7EJwf0VZ9zCcCaJImTVhrZCBQQ7leXFcHna2dXUcd6xDCe4OtuFg6m3f/nQ/m2H5JUo
IXzM9qCo1G+O38Gu7NnoAfc1FuK5aIx/tX7j3JKC3jjmTmSWwoc2N2cnZojNauma8kCu8vN6/MtG
GTCoa/0Xi+sfHl2KTIzlarWBh7vyt88HRxYOj4JTpfcY+OaLzBihsjXG8wnpvQQxzq1mFd4Ozb5L
5TlU0ClAGh4FO98pqt91h8URf1+600YHRaDyjpDcRsJ3w/ioTfUL9zV2EeqQv1Qwf/CXKgvnMd/q
QtiQ5m9PLYo8LcyhkfeL3h/Z7qU3kd/7JT639W5SPZ1BhXmYvbP/U7MNtsrY/RitZk33rBfbd6bN
/39dwuvyPBxYS2Hi/P6AwZZsuPmYivv1ZrS9EjuLZ/0aiZHcOi2+DXchdJRGxWp8keuuMz6roPn/
7yvuT086nufCpFA1fYd79p+3qVFbpr+sXu6zOZmOjsETN3HOMLSJ5aVP29ChTYeS9fU4p1T5izBW
U835bM7Jt4F5r3I74HldApwLDZLQA2HjJy9v10mFqAYeItq7dRtC5f7y0v9ws/DKac2lhXPfkr99
tw44QGoRKe+lW9lXrxpePjCsgUkyb0iNAaCJVVSUvxWjGV0DhTkH7DEzBMZBZFcFjwWwdVwY/OM8
uS4EPFLvEU26p7T7mtvaxZQVDPumsp5B8hsHI+nMy+Jt+8sb+cOzbDksXa5Pm7Py99KqdJ3cCB1P
3Uemb4D0M/pPXSOf1uqJ8LqXQRFOMkBVIZX3yPrBO6RL0oG+1eBkr2sn/YH80f2pIMe+w2YKQPYO
9jLmlmFMg6f/fsXr4f3PslrRHXuAf0D/LJq3f1417ahdRuiduF/Fkr1AG+mmzIuaKT6gKWGxPcs3
HAoBxqX8fr14zdC9zQVzMeUs6aXmlNy5cXpmx5nu//vVOf+m0IBVszhFXdv1FUr/f766riu1nBM3
fli1mprMuB3qAWdvZPx6f6LfGj2kOdLT1a4m9bgqotN6GoB9/cIGcbjtIAg8l9J6AckbXGr5iLFy
QOTZGTdNKcatyQTcDKi4W2h7/KqPdV8Dga1JxURq4RI8LI6rASb12zdK2QIEa2ovipv9EHvH2OrU
2VtEdf/95v/A+lpIl4udWdHu0L/9881nYnCNsWwThtY8H8j//lTgtGRiYLu7CM3LMTK7zwqE9FXN
dnBelx9Z6vqEF/4FVcJBy+/67TJRvpRAjTxeDwXGP18LKtjBnRs7eljrqpDp+LnMwVJove3SAqQS
w+baYYaVzh6hbIRHLoBnKrn4diwVxiSsML2EtEqtji8SHq1uvwVLPIbbPZZdFSP9GHddZX7JSjns
YUgnh/WP2UEoZ7V5tKe8YF3Wxk+FyzDX6/v5hgRItZ1iL92uVbyeFNENGtlwWjqfnEWc3RAqU81y
gu+FZaeLe2bzwbiJTAI4SAdg/spSZuTIM1LglFjmbDF/AYH7fT1LCpm+ZnHBQKK2blcWfERCsVN1
pAYU5BuFXdaADb96ln7terq5jg3AZp2imATQRUn11ZcTHtwYFe0MIm2TRrl8JMznC+MU5JPJfdiO
+XvhZvcGSlyapYYZa3GDRdJ5DAt1WJX8SYvTNnGr3cqvnVnhMiKbw5vcU09h31PC882xxkCSnGNS
Ppf4STEJl/EFkd0vYdYwGgMaUT96j4tB3Pz/r1MQkotvGrqa6f7+ZMbJkeLD4zpdJ7BW7t/lrqR4
jex3ZY6om9KJIY01Ted1n7yeIapr6nOPWOAvr+UPB4ZPjUrUMawHTuDfatXQZ2vLSj1+GMMo31gF
Ydard78czAs+ov60voSVSvLTxp94pGGttnVqkdU8fxoZ5+7qpj0Qm8Zo2ErnvzQM1nJg/XYf+cpG
6S4Xpta/phi9aJxiqAU4H6avTIC2Yd7Y3+oc22JXVvUXaw720YicPocIeXJm1OERz9uSJB2OKgnv
QTk/ohYLR6RLwPNJdPZ6ArH/8jGuQJp/vk5/QdXYgLUAJznqt4N36gO/10OYPUTS+ICMr7hxz5oe
GlOid+OpVQnNi3VJLo2Qb2DlqLa22+tt7U/eLUY//K/W9D+UndeO41iard9l7jmgN8CZuRBJeYVR
SOFuiHDJTe827dPPp+g5wFQ3evqcRqNQhaqMTEnU3r9Z61uhSvwYEdfAG38LpN8H+rfRVCDfrCzg
/SsVRac1d2An8l5/cZbRPBlY9B6Bq8eZpwZkl9phbM/Gyp6Thnyd5LnwCvfgdO23Vxo/Gvf6RiV3
Oawf7OHJQIoS/gbi5rZ+mQza37Gm1zCVDtH2kFEKdTwcM8PMfNUm5EsmrenuCGX1fA259Y4vfJ70
9c7u5fOvc60mDZV0whhxzoB4oEmvWsUyMsNhjfy5rU+tVW0cwxtJ7Ww1v0rzgRmgxJJV19GBAfwP
1AexaYlgXLPzZqsi7PYkmvEOpz1vwiSrc6UjLNW9FOJljf+4wQphuZNxGjvmWwqg1oeerc+GQJJ6
vXBEE/RaE6Art2X90JIjsnfRuQdpUx7HCjlwnmJYXDyi7vtxXu7MIju0UvbbQQzp2uS3WKXkIL/8
DpHrITNPtfUwJKWyTpyOxFhrfif1sd9MN+pDUXckJRYZ4+QEk6U2CWPvtt7jrJb7OWXsPOfN4+9+
dxqNN1XvWYTm8WVeXhY1gk2ZeQcZkdVLqcE6cdB3TLU2v2bjCnFO0LBqHPVqDInJIcOByRWqpbhm
6xLt3SS2v/UEPdzyr0jB+j827wwUNSCzLgS+21j0r3cacZwmu+u8eoiFwiSccCiC/mb6RPM4sefY
S9EQRzCbB5YRRPTEjYpajazF3rTjdVLZrIXbTN+U5NmJQnkiudtnI0agMpvnAOoWoVZsF//FN/Mf
S2WoWSqNpQ7IDH7C300cbJk3S66kzQMTXcmgvT42wDkPszajZtRgLltI7/ymTNAjoF4mbwLnCrcU
mlSgbO1VtwggnhNx/d//XMatTvzLgcGKBR6oSw3p6VQKf3dgCDShecFe+Jb4hkzNJf+SPJS13Sl7
dtlourz+Qcmq1e/3achaNp4Ew/zWar9gJSevt7ZZv+ScI2v1RlqhTSUHSI27w+9/hZar2AIEEwgE
bgihyInCPmP9nBeYAWNzjbAiYV+rA9BI2rM9mDASbGRIRG6uJbQeRCnzr3T9Zo2zqBcjxpMayNJ/
0QRozu2S+Z/vhcn6zIE9zSSCcukfiiWHPX9t9XN//zs4+y3+69na0s/7kzUOodvMHmnO1Wsv0Yz4
jL3cY1yz5/o1y5cFyovOSR77lijmR1kdHS+xn4XI/zaIWxih7oUX3/+WYqr5WplSbn8PV2LSYwxE
nANR2pnBWNqoph1r2kuq4AAPTnGqPsZIOfyWs4MlWM45LVprV6FsKcWEERcRuIX4ai+j4gQNb9Oz
MnuilMMLmQJTnCUpDNinnHtipwMiTreoWe27YSRxq1zir1Gfp6dZd55/Uciz+j4O8ogWkIxoq2fH
nVdvumF+GRZePyh8VaBmS6hXcb/+NX6ljmQQYoD1VwdqtaK3yPVCtuw57EyF4V7aGMkiQQWFP7sz
WgXX2HTl6Hv1XlN0nwZQvf4+H4XXlGta72vKmp8YLW2XJGaD/o2H5HdRYJvKTmchc/qt9GbyTn6D
hhymdFk9s24UziNLwnzLC0jWTZ+wrGlOqoNyvGtnIpjz5EdxLrFh7DuEJHCWDOfxd1tcdQW7RTMs
JdRR+xb1ZzXk0Do44tj5dwAqPWT9xjSSTFb7Yzwa96QtgveyEcllQ7Z2b3yX35/S6CTAYy9u7n9f
1BxRNcblqOBIqGC58PQPUm+eiH3/bdE0dGnUo0uN6WH6wNtUh7FETUPInbcCBu0ju092v7IK041v
yqncVe+qruGuoXhDo4uYZZrzownOeqsm4mlyhLaDbg3oRn/Qtd7cOK089327/e1ThWVfdMjilyH5
QbGhrt3CNndYRHHTlHyf4/6omBX4t4l4UzDPAE5y4krm7FDq/2pA9PctCnNY09GghRs2HLJ/mJhb
3liSGdyq91E/im3nQPBcMtSMnSUyvneEtxmiu2s1cHtcUePWzUld/j0F/7+CHy5Vwf//z1/iGX4j
Eb6qem6TWMj/PCV0zF31R/6v/9U/S5D4y0/u/vP3Z8Q/VfAhP/7yDzxfiZwf+592Pv+Q5yn/ZzDD
/+u//O+chstc//zHv31VfQli/vwTJ1X5lwiHW/34z4MfjokU/UeZfPzDr/lb7INu/7t7mywzmQSR
6KgGP+1vsQ86eRDmjRFpA5vnJL3V8/8d+2DZ/86l7TLFvJG+bgtP4hGk+I9/s4x/dz2OX1Vl4EVH
Ag34/77yh7+d0rxp/zRPwOB/fz3OVZNRMrNvpjo04jbT07/WCa6mSV2Kjhl3RluTPaei+7Bvq/hI
mE86Ebi/WkY0eGqVfcyRu5kywt/0SQf2laC5AnS2LyCgUhKZZrVKjJqUwuUIyHI9JXjeHPvHhQsl
DRbbCLlZPj1URrEfpfPsmnMQ4Q2czWw9tc4X2rhdVTl3Xr8qxHhXsDgeMM+Yk0PB5zyy9/Q7lft3
NMO8Mc/W8tCXh96bzrdrsTTKixjdbTV2WdCZoDDq+Rg7A9nPbLMlQWON8TaXDM5srV5pufF6Q0vp
KTARc1Ml0QcpQOwrO0wM0X6OkHFAiapm8lGZfhCTdT9o3bqBI5EVii+9b+deB6KIJOsA13irRgjC
zkPlnWXdIwpXdxntDEqXldXEd54ZryQraHeonpd1XUIBICML9+ixAE3QdMYqbtNdP+PRHpKQcVSg
mMS5dVOIsCxUO8ReefHQYHsrY7wz8rGU2f2A4KYr7XWajJ/I2i+ig0aMOq151sgGJRJgvHkgK19G
PQxm4+gOTejO9ePsme0qqYsHiCfrrASdxi7uTuSbAlBEX3DT4WAFx0Dabtada7CAPL5vupBrImzi
ZeiCIk929aBhkOOQzfIlKEnflJF5cfK3jKemBuhRYc1EkgOGyuqDKo2QEdrzmrQ13noLdZcOjTB/
JJoCPVXb+c6ISeqmFqwKEuFG57sCD6AUydXgVSxqGsSWihvwCWleZC5H201x2rtPcGD9BExo0vYX
CdhU4FV0eozCwqSHdEqqbGapnqKG3oIBys3BeVb7QTQPrch3RoscQSWNcHmBkn6HKnaVI/XUvHv2
B6Huto9DbIZYhkOGaXsVn+UMXb0gZSc1Plqr2CBZ50L6qLvsPZ0wiiJ52beaslUMLKcJa5cGJb9O
mZFU1l6kZ2vEY6NgX8qVg2rEd46mHiuuXKpPWi0Tn54FdovNOr62ZeWl8iSl9ZSO1OJ6dBnaISiJ
FbJTgCDoI5es2ZgTiefN/DQ3aKLGtdvHN0W+ti71JZRwadggHOzqs8c+VDIiihYIu4qS3gvjis71
auaISsl2WJVDcRZ6f+005WFMDg0h6ojMIH/aO4/mlnD4uySDwd+46zTHE2g1O1BBD46o1t38peb4
nxMHS9VSQHuN7pouei1QAjHO89xL6igImtqdSPDBSV2gyLZ0cuPi9jq1koyjyNgRzaa687WSCaYP
sn476BrdDQBLnKE5d3tNMnmzpkdITiGGkxBtNHql1nqtioYiLd4pTrxl+A7ONHnX62dEvDdETVgU
8rmxBRo7NIxpPW0U9dlelIP07jPdYcH3kLTKjyCYqTGMU6UjhcaDrIAiGlMuUXH2NLwRagG71og/
1X55o1/yBcHuwsbXMw5VgaQ899tkOIFbukob8LCLO8NcxGooPaQxmYlnqf8GAPHYtPG28aKv0rbI
f4vbsDLVKjT1+OIZ7UeSI8ZVIMeYVf3VkPrn2AdynzMWVyYZaFBiczyWQ2+9LX23SWR3yA1VhIMB
SStFj6sXgss7KNIqP1AvEOTuxk8yAnTSfBsRhVLWnVTKaV/dW6320mUZsJru7IzCC0pnOJsDG+qM
Jn4iSzHHFcs+iSLjKUvr69zn57lcQiPNN8NIEEMrzpkBgYe+Rb+FYOK7ao3QLIYPU0Hf52iBaAzf
0ZNHo3cCY5h9VZ2fCTs5GlUe2BGqIgPlvdH6UzKoQfIsjbZESJsogdYa36XL1yBbGhWxN6oytRkw
nEQRoKMPolg5gJFlNJ9l/M0mlh5jJzq+CPOlHC8syXCHT5Bq0A5WIFAM/dBo5V61ipXNqaTr4nFs
0JkXjbesUvWmltYZpuGnzm1MYhZYo/aVJhU5x/vAyWbBrxM66eEGOm+B+Z7AbtR3qzbGzb50+2mx
NrZVH+WkvjEJ7mhLrVfHAfstI9gA7R6B71M7LP0mTfh6LN5nbc9/CI5mfsvFsKili/aSjQmJrgGg
gp0jWPZHkNtuW17X6fy56086WMBSkBmvlvibdYw49A06DKox6E0cbbO2EVWMbwSBjWOCzEOpWCR3
KN94G1FhR3WyciayityK3KX8J3aKV/wQP5GB3S0jjVdmzZNKegX5ovm71tb7Nud9NM4ImvFEmFlo
kgmPZxyzlJAfDAw+Pd1lvhwPWzMhgyfhPQZYsltgJCBlfjMmvPBVeUBfh7FOQTHHH9gT19HRNpNO
cJRlnAGlnaK6+9M30sf28thFlyyBCIBkwloB2J1CtZ7+qEp6SsiYrBrx1XczNu12U4j5sxjfamkH
szWsTSRcZgd1FLMGcQ8mZ0d6ySDyVlr5PKaB3pjEp7gBx9C+Su8XB4FSgpdd7ZQP82a97rYiX3YA
Ejdjidf4Jrtauq/SuvWYQL5AMxwHeJNmPIaoMH0nEXFQ1e3eupnf4nbrTEvnm4P4KNQ8xNJ0buY6
zBm2Jrb+4UjtyPDwZWFUoAwlnwiOGSWHteyCXLLMI6yioNMS3N/lmsPUWjvGjaqofRq2Fq3QjpNp
VKwsCyImcvQ46KTjYGSwaUKmfWzEIqgZmq1mD6toYz0lidhi4Nhjsb94A4kAqrEddHKKHUAAWeEc
42IJhrYCWKzIgxm5L67szdB9DFBk/sQK/qDhEeX5pDsbxrjoUlt8vy3PL0OFOsknHyAwLBI1v9wO
cmeEBgIBl5VqUKew8VPxA/NqVwqk8KOzM8dzFUXPyaQHajTcaU0eMihB7GyicVnAwtLcEg7oHVO9
eFP6+tpELDiy/l14meknJSiX2zGJd/yKt9nH6UisKvvam0ocjpJu+pGW+KV3HU3nZiYARZj4qsfQ
+8d2603iJr4pf7RGD03zVM4fDla8eQHEMwPyyOCVFupy38GhNuv2qIto64GIW6EOe54sQl5c6yGv
l50Sh7l3bebsak2ubwv90GoNgI6Ip1zZeDxMRYPLkDdjyS4NCVZ9kV5Nw8J/pR8UXT7WXCRoitdR
7p3KItsn+zl+ArvDfmhr2t4ZqctRybugj+d4X42Wn9yGd/KNbAbqF8TjNqUUNI971RBvXYziyRXf
QjLQ9NI6dHvGcbdwEDkSZVjARViqz5qRq9/g5LLLgT2ignOow68Ir8Vwwsqq3/lqOG12RdHwiZg9
9w0X/jZ0eYQkF61emjDCZxkgTf/9Y3GL5mqo9gqTy+nq1c3VlvZ0hsq6F5kRmAYJB9GAKNroaqSL
1K6LQdisySqarRIAO3hYBbtNpwaCojb+4iwccs4qyW04kVm/06ebpGZheSxwKjEdYxWYKNvOiF7M
aPFNrYfWo1l+x7oQ1oEPOuKoRtW5z0mVBjC/iXJxKg08eDBS+zLx2QuRJw9KVIeOaJv9qtW7BHAq
VfeUfkVl9JnF1h5jMll1DPPGfFgORKf7qTt8p1gDBLsIzHVPfW7FIdoWSBRJ6XeatiktiLEa8t86
gaGoEDitO32o6TO0eC5fv86iB20rHPda9Qo8Yums3az/aRywkp0PQeUEI5evPfJ/3TuMUfw4W8h2
oL2mxh8mI7QIlH0jhqwF8WkNL9TizFnZo/5lzWO/0ty29CudjN5m2mgC9fbUvXoiO8hXpy/Ps0z3
eWGdE2pevRUXxyWwxcb1vKTrxfkaGFY60VXBj5CPSoR3UNkx5OQqWDoDUkDClwjNNjLL6VUuVKZw
KzBEEpyKnTEbieiN8sCV9hpV72tkkF9Nm6UAojEQQ+GXG5KDYg3ktdUUpRidVECtsiiJcR7knti/
W0SS/DBTk6J83pcsNWOHxgIYAHlxoPrctS4UiArjSk7eWvdeNamsB+9rWogtnsKlsbmPXPmcgY5Q
JkQg4imBbroQkKU4XGYiU4KuiK9CxQyEx2qOzup8I1wgFH7USVBe070di2h4xQ79VFb6WnOzt+wx
JsEWbmr2WMNOX6VaejFx9K+cm7mTt/DitA72dJOccZ1nuQs82e+bFuaBGkVkL2ufS2lthdSczTRZ
u5Q1PTbFNJV9yFj53Ey3Ml/4Nk0uOL4/OA1Abm/BR60s6ey7beIsDNXkNY/1nfTEzsyepAsdjhLv
0g8dAfTdZpS5L40MCytRJOSS5GkLmnTGMkt3LNfCu63w8fxndvyYF8uu0/STPaES1JQV30EHKYxy
JJYW7MK0WRztDoUvSAXN+5ktvgDAmf+MQ7o3muwQ8cAtOvGMceG35rEZThW7Ep2TUMdFxp4pVK0X
4tFWDuVsX5AFX4jAMpyPW9UxkEM92+PaQi48Dhe44I79mTvq3sEtJPr4aR4QyMPpMPt5WzMr9aB9
OcNNnBvOGAOhrzwhilqNYHSGbAZXLs+R2z5FvIIeYIKZZYGLnoaHaqG0sOQzTTSYjRaP5jdS9w1z
6mMzWY9YF442qziaaEB9UYwazQY4hAv8jjuX4xh9Lu1nqfQb/m32nTiT3KagvkT2OWZPCJ+NFTL4
x1gFzqCDsgazTq0fBX2J22ksvx1LcjWMh6Kx7yeD7Xrt3Y9TscfgeSms+tAuWNWtqnnTCICzBIy1
WDsME4lOs7HwNBQj1yB+CD7CyS+Tlg9xGY5WqgbQdDbIfklBiwietIx71ZX3ao+PxVm+63w+Yo68
MCeyVp6avBNMvOsSVCEeGZ36dMa/lh+KQX7GZNitrALvjRQkAti5u+e1BCopObBW17Y06hV/uSoa
la008f2hJhD1LjfbSwsYxbQW9pRtQcJf8zLU6pudwJSUZoDkljY1O7hAB/El0sA269xbNpq9bPF7
Pdka9t8HCFIAkCJ5n/a4nnOK2okA80G+Fkw7LBLSVmPNb4ouW28NRPjlVl8GrJ7AKEBqnJtCUkq0
p1xwCCWTfKzKRV9NlTxE6JotiIwdTjgvIoMDvt4KG9ODQ0GwAtslyGHOXkehX2JUt8GAGXxjpjRU
QjkxM0UWThwR8wEzcLvo6g3mpp4ILxAqMcckzQu5X1iWsbAz4kNbVPOqcdWHgVyKbXKL+u7zYBGI
Les+uyfVoZig1aRghFrRBGQK7VWczZRoh65KP/XReZqpNXQ4NV3ugfei8U/y4mT2loIkOWYhivFx
Y8SQr5PFuHMW9pmJUChsfjKMIDDZ6nVWgDR3jGtcfdtEESPhX7ldvRWCyEu3fte6Gaad9Wyk3cYm
t6QTaEYqHGPp/B2ragCPAh3jsZUfYBn80VbOXouPILef08XlOWYaBrrD701T+qWhfaao2BPG9348
ixUb+qAVzO4m66ubZAtaD2ijXvQXr2tpRfVdb3BCoF09ZaryodEzUYxA6S3bR13oK8sIhTRPHRYY
TTzX7RykKYeR+So7FrYYIP0kiY5sJZNCbKrxmHpiTfkf2rDL3Py1jt5rzOlw11ZZUj5NmQ5Yt4Lk
OWFbLXLY6Cy7NFWDGkzxhNd8D1m/DYD7MZUs8MCa/bUdSihBQ3eOLRrAxupDaTUnLdePVtc8DlPX
4ku2Wd3A9cloJ1QyDMYoezU6776NXhQqHJpx5ZqJ0VsnNXiBKPoz7RomFkofccIRqhJCqTsbuvjC
9f3j1gW1T2rGoZ0iWUw4t+oO7ZuTMvlx3NVcs5JdxPIna2MGfcaxrx84l7dyfijcmOBvJXBRy1a4
sgXT1cU1gmxkXe00Dz1YHLAfH8xvQ42XN/FEUs0613SOP/Oq8w19ZRTws9zYL7O14Sj3kvA1TDmn
zHIvhCbcFZkDjkz9ThOaX4yl2jGfJ5TELnoNdThMVsJ4LgVPiJEGViYJGZXYJw29kjRy6tr5vm1f
+IhPCtOHfBiCxPXWc1YdqOlcVt5NamwSoa/BXvm6TdUPlu3GtLWsUxwXKdfRw7KA5RwoI5oADHio
Jl+AOVE0AxssJcfamBHLMIBh7VPwsNoT0xpntXBumLEaDiN8cWBeTX2enIURZMycj6sQkz6WUoYU
CWvsoS6PBek6anFfKNNez80fvZz2HrL6wM4ymM5ZdoqYKbPb2xsdw9465lwntMwv3GWNyfkHSKYA
ZDe5r24GhD4FjoRF0uG3RPEUYsDw6TyeIC+OnQzIUqVw6cIultvsLgEZQ6KxfWrow2RWPzjp6Cs1
3WWR7qrO2KrUihglkbYGSn0c+iuA89UAra5PPcqVkFXY3N0CFnaes4Z5OSxbajC/AqPp9nVYZtsk
IZ9jiQI5If1DeQ+JbDUmSCPw6muM0QAVcRCkqwUtUL+I7UTKRanjqDCV9RT3SLfIO0G/TnQ9BOuV
xeDKqJ+0qt8MZtiM7NHUzaCWCLmfm5t1xKo36Lppskp/nho/UpVQFde8unGatmw+DzGuTbyA+Py6
dVuMBKU8TOpjz29bRK+ZrNlXqT5le6AQpMGP9C3vM0p16HSwckf3HtBJ5D5gMFjPSUeJ8SmTYpfb
0eSzGT012N+nTr8KDAhd2Zyozpe6DOth3qhYkFNv5u8jgHu4pzJos7bOs8fXyJtCrY/uNeNPVxID
kFy61N3GpRPSYgSl28HCv6qaA+hxVSsVp0V7Ho1ubTsE2XCYFMLb5tlr0+8m4l10wnhn5tjJMa0+
TSIL5RWH4olR1zbJHyBHk7Sn+pLsAanKleSOGu2Vobq+ZXIyZ1t9IGtSzd9Kt9rr03vRzvZGgyFL
/eOEZQ4EtTVPgDc2YikvU2udHcd4ACN+F2XGMRoj/F/KFBpa5vnwffU91os7jAM28p3ujXSAO7NR
9WDqOY7qOfsiMtrdxzXLQTY7p6iML1jzfXyMjKtjAmzjuzHrYE/2cb3vZgYUCgugGjE8mr3nOeo/
BgIO7WL2VlFr5/uihSA53Jq9qPga7YTex6b4hssHz2LeDgV8zcab7SNtujRvqk5brkkV2bSsPRa2
RgsSvrRWV6W1nMsKgeoUAbv7KtgMe9MQLul7lS4ECxfrmuMjlrj+l249DW+KPLlju4bUs7FmKj1W
JYazNeRLJez1UgMzRh3NpAd1HPz+2QWM7BdYo1SN7fTZfU+sV8qInaATGrppjcqoXjlEz90mAaqC
jBFOus5kKc0f1ZhIaa0JbO+FMHA/q6GW1BI4BpMkzVmr47xL7JSpZsHyF52tnh9djF/sp8hhiTOg
EWUapcGi3yaJjphXhQFsCqHVKUk69JmDgv1WMZ5duzsP40iT0WqXBSNTx+xwv1hZfKBkH8MhZn+l
ZTl1JI+4pnUM89qlY9eD5Zcn29rkEMUPJBc/O5OtMUpQMFCBvF+3w4jcgZbJVxqUoNDQet+TYw1J
DhSqHddEjqUayIr0wYJSaC1T9Vn1fQDZszp2qcXoT2HUFZXkyrTZfKmuveWAnZiS+bHI9Muol58D
fN1g7iZn6/bC3gwzH31CyM+c3ErnjAOL8Ju9i0F3i5EpfxTGFtCAecQT9Dl3kXOB3dM9RMaTGyk7
q3Csn9pITqmXt2/OmD/DM/hyEQQP+P3T2oh5x1LMI3N1MfolfWhrPm1N5y0BafwxiazbKq48emlf
3CFfU/wp5XzLdcnkVlJZKNGjVxkci/ot3Vmo70VXyWAYEdoi9KhwOXcru2lPXm61QSKXORzsCp9w
RUG8nOc2VbfwBmo2n8OnpQ47KmnidmMwSNKO22Mfs1w26g3OtbeIgG6mERCPBE7Ybgmp9SH8DaCz
JLKHqMgLRECUekZLk+sSGNTI3vObbryYxMj5UEI6fKwY3rpe6Funz7demar7RkM3VCDKLobphYDQ
vbbEYGESTzt25JWcsmbo4ZspXbgMXyjiIfV3sDcW+Q3T5dCpKdkPZbmJ5Y1FLqnXM3FNbNUKnJIZ
6aRS0Ws2d7WOcKNvVbEeZyTlsn0SHqZvA9XDylK1EJtFssdKvhkc71s1agqxuoAAlpHMqNrDmfhX
izElac32Ur9j/hcbveGynbrhsiipswaNyI1tj+R4OR6lEZGMyBUbHsP0giBw8nHQh2WFBoRc8kOr
Vifen5njJEaCeKOHVZJEQB1wWDBqCwRfCbcVY+9GFrtuIXPENZkVQnooVqhl8xXs1W9t4VJoRtsL
0zZdT7atoWJbM3UEWmlEP9HAH1DryJvH61/QznZ1NfldH7Ubp+RdYu/JKfZ4w2cHbkR7PGL8dMAr
o6gtPSCpClKMnF9XM7hclwQ7uu2sMpZn2RHFP0NayFPVazoSmLd5EdMfsRyTpNrocwUk377Z9VsO
knROQqmBiCvGdlzbeXzWxTzs6nJTq8DlDKZlVN10MbPXMsYa/cUtv6H48CVV4JHwHMMVZv+htsUW
gf2htKQbwjFt0PZRqnD00gl+xPB+/VGXlDtm3eyhraELnJGp8Ub6iYP+bDS/lIUGmezjNXJwdXbg
ulmQC2vRU5ljZGLo4zJFobhFG7JjLv4Jo+29taNj7Emw/0Z3nzb6ue1vM9NhOlZCgRyaJpOPgwmu
HkMrgyUxdTxunbm4UfDzHF5K8dzCkCY8QZ02qAR9YY2PGqSekz6trXcLfvtDO7ikXmbLsvZAtJeg
bBpb5RW60WVBl3CEK7EBnENnNROd0Bbdk2PUBVcnF8Ks5oSe1cj1y8nd1GyspzTRmG0dEyaMvlnc
yEhEqyWDZzzMmiJCxpJNOPK3WMnRDiW4rcKRuVIQEbV0aOrZz8eRMNXOXLct2oERkGCYGfQi1ajQ
lFsMsmJQeR3DsZVKSjMBV+gDjKW6o4yHgD6ZI7fYk8PrMPRB+YNghK3wy1RH4nkgrE/Tm24HrEP1
UQdl/u0Q8ABe7tToK7f5nJe+XwPjm6A5gePtm7thUgMl0WrAp3YZKGkds4uD4ah6KUMWYiAKJoQr
o4XFBbYGGI5RBJ5R20z2X0p1Bxh9ude8HoO0vOI3+M7clkStVv1o0pEFDIEca8P8yTwGNT16sdrs
3+y8D5m3YXq4zL1r7d0aqzxd9s6NzJ0wO3cTL4sZjgqaZHxDynbJxjuLw9tPh9paG7niPMbzArwl
Gv7MMI0CaFAxdkadhkOrkcOVJMiV2wwTnV93ngwddICbbpQTHcE83xNtOPHhZufUjFL0BdA7sldV
05dT3zf63VTUfcjslCTOuW83o1EdS9u4NLFXEyaLnHlZ4ODKLg7ddIQQPA74x+jPttYQrdu+n471
7S82lqXjYAx/aru7RiCG14OqJNsC69d6nqxA5bk4Z2K+c0tAApFWpNtSnZSV5SSoxyU2BkTUk6It
Ptnho19UzPFyFdCgSlo6g3qg3hkaczLuulWtoXnwEo0GmO1j2KmwcOsBlJBitwGNHZZz4V57alUm
CKrHN9PhDaHM6F3ONK9nmiySnuWK7tzNGvvLyJL+ZFqoG4bpx52ce+HWR4TbLLLaMiUwz4KR3BTV
0Z3IEHMIDQy6xK1Aj9/3idR3WergwJ5Y/hipbrEY0n4qPZkRR7wPyEgOlVJ8TMnOBXoeMAJjnzk8
Ekiwr9Wy2C0qsSBEM4OWvbHgezKZkFneOrhNKefdfAu2K0RCPT2763hySDibybYZVBseXa18LERT
3qXah121xjHLrDUPywEQmRva5nxn55INUq75Iy9lV4Fg5HqhLTJlf5t1RhlxR3c9g6F7ctzv0c4y
wnLQaVgxGEZN9LgSZOOEDdOgUEuof0uS4k8ekSPYa4OoZFNNqhD9N7qScCjzMcwWpUV+0mkbQxhn
j/3WSSuhyyroDD2Pu8qobofg4o9zweTbFfySkf1YYeXGcUoZcbkph0tiyviQpUhiVEkMSTe9qLXH
MZEeRzRj4VAbdDRI3R0GZUSscc6jI69dHdpMkvoJ9JkdAl5wnXqKgbH21iNQ9e2sP0GEEw+YuWJe
CmQeCUhJGWgtgJQTPpLQz7LUHtz+KTfsY+Y2POm1fNamd2ze1qM6vnhCzXYAvkbfbvu7IreAJIhx
kydzQevct3y9BeB0hYw4lr3E/x2twZMbXjcnbY+V3e1Jg2HHmMLd4QOQWlscBKgLxpWk2VnDhCZK
sXkUABqKpgBG1Y0sdBu18LsFBnreHQUCrxWyFLSZLm05S9jr7JqndOFblA9Ih8oISF3JAKQY82Wv
xRLDCWTnGAftmoQAnmRJRORQMUvEtTHkoLjniXjwKfEetchtbhUYUSTViKd2Ssz3Bt1Xi1XsOjb9
HQc9EQIsC1nFaEejRV9C3A0z+nR8dvr5TYuqD2icLxX6WwTR833PxIFEweQqk/HVKsDsTz1raKPm
vU5t5lHwh12W5gTSlXUGvt5bXurJeij/i73z2LEcybbsrzR6zgJpRjnoydXStQqfEO4hqJUZ9df3
YmQ1XmZkvQy8eQ8q4FFIR9xLGo3Hztl7bUV/w/O7TePEvN41DjEjFg+wpthk237nD8S9WDVTI3cT
V/GDlXjxJltEeyxugoCgLLtk8XQZooeIP3JauuBsa8bLzRrJbgtczsfXbCfq1KfWW0/L/uiEFr8T
fh3JDuNaI//rXvPY+jGQgDoB+neqvN5MbvEwT1lCN4Wm0jj1nBd45TNRB9vqQrzyIE7lCs6O4V/p
FkSZ90aTG6FQTwZRKKvqOlgUM45PnaBiQtQrUgnmfNdxnqHdZj10aYYMIOFT16jE1hlNlXNsBCSu
MJVGg1S6Z4r9+JyZj24M8trFv4m/5DwB/tzAHyeVaKzEfTzxB9sCZ77sAwdbc25MXzy7Mr0B9sAu
PDb48nsR3pJYQ+yTMRQfmUtPGSh+TnQcPtqgyUgVjEdvD/YRfKYji30OVBp5DI6YsBMApIjKuAS5
FxN+kP37p//6/zggjWe4ziEX7OIx0uZG6oMk28lkU+Q4lkHqPI8W7wrTcdY041j4kYBXLQeS80gw
PFoocQyNvsrszaurbWArGPSgI5FpCuIMi7q6BM70USrcVFXipEcUMiZThGtrpukDgZu0Rco3g0gj
CuFxopCGnKHdZJ1FcFlQh9UbxArE5vrPAeG+zUx9XeiL3XfDUcSElM6C9CA8LpAkNUEZlfWM57qh
c+29L2f8vZ0ggXSjUAI2jfhg83oKov5a+Ipau+unK6QzLJByPtXNaJ2IJr7acTueTKu5BLF/r+QY
3EBBb0D8cXCwIZKcLHfcBiLt7mu3v+iECGKOKvV2iBN/34qRhRTO4wUywm3EqMnwrWufSePatyYG
VkoLJmJ7BazmXvXNsS+YjsMtNTa15bv76HYW9DT8GUGcbRO+Whf9cVbtxhUVYg1ar6sa5QoMuAQ2
WGWn+8YnPKqQzrSep64/pTZ8phzqjr+EcEbegiub6aobSehvjYUaznGg3RkZrCTpALZJ5vLQ+Pl7
hp/pEE/KPYjp4CvoXUlon8ciBU/aepe6NQ9jFab4no7SwS1By+xDdN9EkBv0bbGJAJen1I7De3Cn
zo7SPl4RoAMSmHx4xuL1i2GaEUJJJLkV+E7IbHRX+r5p7kN6E5SbL8Q0DkQMqJdRevxKXzNw0mND
66V7h4DNmDe+KU1CDhrtvRS5WV47k6c4gAc6kbzwUI73TRk5pCtEgDWNAHVnhZpzch7swGFT6D6K
yWYl0/Yq6KjRzM6zHUkNVJjpfHWEAYEN5WSXu/cOcLmVBq20gx1BNkdYv81D8t1N401lcS4WAcPT
VHKuVPKr9NhrQZ++WtKGHGx8Gtp9Gej5NSrMrlNmfA0MeQf7NTuAGgUuXDmP5P2sTH/YwnMAzBcx
TaMrQ/boYDHONH405J0xxfJXhNUTfdDu8gwobtiS09c3iFvFRGCA62LAZstdGxszybsTk85m7dnF
Lm5j3q7RIajGZBfMSF8JA/6I7IaIYmlB/IXqmmT4IahXnoK8vpiB1qsUOTKuXTZMqIdHvwbyGyFE
SeahX09vRJatZyRXvZZHqu40kmqDm8De2jTvF6MxfIXaAOirP5we6FOnAwKtESCWqDJXaTg020ot
4x1OKyUIoo3DbVC2N2+5jAuMedz1UAllaQ2oM7z7NB4fUGkPaxNALWFb4aRul4wAudwYDBqetleD
8Bhz8e5tSqIABSsoN28VfW6ddneTDRtYzURqxaJ444z8VcuR19A4vEZ64Hmbq29xOnhMLjl6xOWt
lXTmrfs4jv4mdVEVpKD4Nm7ph3sl4WZ60BviidwnhVjMkhtal8OOQo6ARuitsWuZB6OpT1lI+HFI
WPWqF721qvrO38Wu++KHCazlrtjA0qPD0s/22galU9FZuigBuJ439y2ZZ/5j0E6nTJvV3sDNXKbW
rZcHNK4K0zwOjP16jj9AH+1LFI13dhQw17LSk+dmR0KsvnCbaiSISJ3q2MX1Db6qdIZDk5ePpSTP
GG8lQc6ArneDGru1IvCRxiWKinGZspW9y06xdMloVvmKGKG4IQywCsoWodtBla2HedlrVmm7xMND
dalFXa9zAAzkZVQnp0Og2yjmGsZi+3XGdJd3BBh0HL43MrmDaD/QEbVeNCtQdLhctJ3wtqpKMuTQ
EXdZ/l1lsJZD7cx7HxQ6/ffxpNJPc+pRq8TZe8/nZziRblEnVOvASHBur9vKePIDciE0/e0+P/p+
bu19QXho1GSfAcT4Qx1W9P38+lrxYKJRJ42uJAc7PsXQCXZ5MyCBBqbAM+belpAhViXD/pUoOQQh
7gFfnrfevh6ih8C+mZCmPngS+zdnpAtfbonOVvHWW5Bt2RS9ZAMdW4rhteWn2Y62CwthCpsbpFEI
6tILTmHvboDnjBescbZVC0PIbwC61DWcKMPklOjBMcjafivmzH3koViNvhGs4t5jCZZo8wgHvtBY
STIj2BMefvBmtQDrJWJPvswtGG9qvNdsTOu9URKAmLhFvOta2r8QBHok381R2mK6S9XaVnl2UUyE
M15W32CDrLSvYZF02YGB4mIxS5Rka2+esccqEoJK90ttUE4zXgsnAzbhF1c9WinlEXup4URresGN
B+A9yGBgESn1YfGpZyjgmoAYzv9G8AM3IG3WrUegN3hdyttTVribVpCDwv2Q3o9QPfjE/wzV9zGi
3QIGOAi/V0z1Yi6GH1THMWhQiuuTjtJdXNhnV0NvJF+1sLqtj5CuifXxvqt4/+feTvPF+5AJSoVS
dIe8wEWZnU9PbWWvTfe6pMcHKPwHIW7B53vJF2GT/8XpEpXRFureuyfiNelya2xyjNDqZwK7yPgz
bnzHvCOH4iVyGTu0knCq0vlqTXQT2+zTkOoU+f2bi4oArzDdg/hbmXYnP7zr2+o26phEjeZxRsxb
ZNWjG9BfddT3Xh0K9ZLlX83qkjAJCewX1Z/7mpiFQL7UHuTvgel6XkZ3ViZ3QcwcHKZaifqEqMQ8
RfaMIpmYZ+2/Vl0EeyXcoYE4KlJRTbBPE+7EsfHXfEiiGePOWOmeEILozUMIoyEn0M/eKIIQAv/7
kDR3Ud5x6EpWtWkdZKJP9AFOeG6ubczI09gXA9wU5Mo2s4xkxEYe8Z4QAdYGVEegBdAl3GjK0TG9
L/Vb6X3OZrsVHZpkRcN/TqDdxLQMLTd8BGCgVy0kEd8H1gRHV+f1ybYJe3vMR4r+xlmG1g4dwz5D
yJ0cuqndz5ZDzy9131u/PbP3iNNQGDdljD8k9CkiOqNYxF+HkQz4WM8A0X3rPhTMLxrTQDrh+t9k
LrhwMMoGYvyMC4yPdcsoEyL3LOVtK6xPt2HLmAJQ9Ix4Xdmfa0UwV1p8kNW6Mdo3hxKqpnIT8dW1
K2AbWIAJvnzxi12O7qLgmVbuzun4q2u/jyVCZ6HhZtPlmBgnbzqzfIuM/APz3J2ElD4sZQlHZaHz
T6NLTz5uwFQHh8LiwerRvCbufU+FGqnpIHQ8roMEAVJiHwbD8xmUsuMwCzwjH+oo1mdsvEaH7QNJ
wCZ0eEVEwX3b1ECeZ1TYrYQf7AxHHfKW9qPTiGi/napburS7HBWYU4AbCON3M5iefQ/oKIOo1eAA
pVbY5wFiaJ9yT9AHS5CRKKbTYoyO9dCsa9t4BWr3wyoQjMoD0km6n4glF3WLag5BY5OGyK8m+px2
ZIg6BrpVZhyZfdCaPabrgRYgYK2UcSx7ck8INaqwJhjVc+GCkQnPrQ+CtQMW4CQUw4xsAYXfJVTA
Re+9yJI6Nwgz8ooIlFH2WzZ9TQkXJDrv6AjGi3IThNZTqIazaSPMnYwvBAzQFPSusNYeOIO+SSeO
V0kYQzaI0wtyx3WRV5tk6smHMc4lSmvXz3fWFDKWJskpdU+2pIrs2/7G5O249gkwqquPdmRq0NbT
8ia31r5O3v7k5Pu3X+5/lV1xV6Em0P/nf1sLheZPZmfccZB5HCtwHV/Cu/uV3VTlqZjq0p43TKXG
Q54+R8DOABoj1qqMhyxLvrQ2N5/WbxD6uNa6q6wBtqiAFW9OyR/QnP/vwPyNAzPgtvz3Bsz9d1V8
lNOf7ZfLL/zhvrScf5kSyUUA1RTQkIXF8g/zpfMv30XwCthFmkiSHJNf+X/mS36H2Q//vSWE4/gO
OIB/2y9t71/CczwfQbR0GOTizPzFbvlP9kvxi5fetEzh+hZrzHI9/h3JZ/gzv3P2yIySLZrPzm53
QZiLeNe7nk2uRNeTr7GkvCHlQvwy1VfScmbMiXgb5qws7yI6ChJbUpOiaN4FuXuVcLYPNuJ7yEFW
szKDGsH78lcvoffWqeHbz1yAuSFith0YwBizPP7pwv+H5+UnD+7PzwtfyAMU6dO8AMtDrfPXL+Rx
2kmpUnnoa+/jJz0xWBCKTk0dGXRvoM16hv9edp6EsahniWoJI7ReJCTTWfNI1IXzf0iWTi7FxZNZ
VUtbX184SqDZz0MEehanznbuPTQYsX/BROZfXNv0L83Xoj40sVvtLJI/rgWI9XUoCgKsyvnun7+m
t3yNv35NKYSUphA2e4Lv/UKjq/Dq2vgnKJVrwLdN3RDPNFbFNwU8d58kbU/GHbsAuS/npJD2Hose
PeYgks+oxNRt2+cXSRDOtR3jg1UH0w3i5fgx6ooLEQa3fk0+RodY6S712P1dQA+8zEc66Hk4czFD
fJUNfjqGXcsh1Yw/a2df2kdXhNFtXzjG4SdtgAodE01lfq/7yPrSpm63kTXhd8MYbRy3LG/0Teoh
yumHgCBBsBuHzkM634u2P2tSJOpBZQczZo5rAwU5j6gtVw459W+6d91drlNr9/OvYzkR1gyL9iZO
iOXxhwJFIRh5IWuOQNJ97RL2bDDli83P9W4MrPtro82NdYjz9+IABfjjj8TSvyES4Yb++40iYkNK
JhwuSONfblRr61rXLsyQUbbFTklqNXJm+OeTPj/4xsHsciYMRSquyvXyLeDr+WwadouELJV0bka6
GyZiNlFVN2A1I0a3k/lgho289tq9Ikb4d1R6wtlhTdRZApG2S7aT31QrP9HWGWg6GoAcjvo/r8Ff
AS/sHQzbTSb4kDigAvwkJv6J/VsP9TBjw0nXuSnVgZC7GsqFW5Ae6ZG93SC6x+7l7Ufbw1JLPqu/
iYoCWmIs3ZOheaVD78FSYSdNsCWQbjMKHhbXF2/FFIc35uAwo6BOumCG+R1T6xc2zfLRPTBRwMa5
NQu5+K+7RG9WedNM9KzqoODAgzgd00j+MlSVXJWDf65blEaBg4YXwzJhtowJiCvIfkObWVz0vz7F
2O4dkC62Cfzc+2X31eMwtp2Jbn5QTbBv894ndoshFgbz57SNyksYiOISLz8BA2pAcdSvcVKT1OEj
E0NYbvTBqQLIefr50+iA9Pn5U+RSzpG7469+UjeIRWo2vcv96fSArAkMwe++yn+6orbrcmUdNwik
XL7qnxYDPnBvEjWT4c6op2275Ni08kHnjLV//qVbHuqfP81VpQ6q0tMhWdbIf/0xz6FzntKl15Ak
/u7nuyJHlWoM6lzaNS0Pnf1mH7X+w8fmiee9Z3k2n9v5ZSHUXSv9KZNMGnu5IXVrGRNYdNDSkTNu
b5l029NvhbKCYxEyAXJtvIDZb95Z1rIH/LKZUx0sxZ3PGrB/3czH2ezcXDb4eOvQ2c1N9NXxM2sj
MOkymLLNCxBROrOJiBmNJniem/43t+9XcBq3zTZN8N3UKOxS9t8eiCkpujEjPibLc+ccWy08UJ1X
IAhR4+QmlK1Kf7opPe4pMKJzgpaDgcG93WA6H5P68SfdxiW2VzRRfzaHKkNuFiBI/Oc95z9cKtuE
9GI6Hsw9BxLJX5dZKbXwRY1PLDbQiVmG9K6K+TpZX8sa6ZpL4xEXyMTVvsTFo6qs+PTPn+Dnlfjr
zWKd8E87jm1Sov26oXuGlZWNEBW5CQcLY9njCGUG6TcH+6z54iIRWOtmaFZVp58nTHoM75DqOlir
DL+wLp7OSjy1sNnCBc/Y+ppnHrE29gRMzwG7LLJmh7Zt6z6Ymrkg4iT7KByMnI6zc+ugevN6t6Nx
isLm5wu96CdvA/vpVWQ23Wd3tm+E8oA/jRrd7/KIjS5O7X++DL9Sq1kwHudvCa/D4ipA7/jrjWhD
a+RIE1XrgePwWn+UXcrIvE68zbhEH1auQuVfFsSRT8E27+haYFpKz0m+aJJiKOKFJhXcIR98RIO8
FLuP+tznSv1mq/8ZH/HX+4XmnXqQM7ApffHzgPWnjYkhBjlF4VSt/fQETxnjhhkQyxRrj2wmr70G
U9wfnS4/YW+iN+CaT5Yq5bNlTYQdqPzk9XjLRBERBhzO0dVs5SlLRu/YtrmJXyAOflMxUNr/shks
hBbKBY5+cFZ+/bwzXch45D3+R2XX4kHZY7mLLgouJt8heBtalwZpVt3kqv/xz3d1Qa38eq3YCilW
eSHhDF0+25+ulVuEdpra3XJTu2Av0wEhwSyNaK1lVzzxkXnqzWz4zebzHwoJz+KRtjlN8Da2nV/e
HW2JUn1kqrOOPWF+DuSARjHmCNG5z6mMQWQ7WP3HQt+nxpKNLE1NLFK/7/oGxij5CM5aFA7DlGTG
2N5k17HDo9plmgZYGLaP5EfOqwWR8D++WJ74GZjhwvf921bUWH7kkmKDiArH9S4iEQB3f37VyDwZ
3xfxYQYn8rua628VA2RuzpLUXGzXgh//eocIBJlTWo44UBom55n1pWu69pSJ8T7AD574uLJJIiP7
nXwiP6eZyaj0FPomY0HfI4POz+8Y0j5OOvoMMqx0IH82M6J4mTEwbRtj35HOq1JCyLMQ+SBJFL9Z
3sD0/nZ2Ac4JQpui0bF5KL1fVlnK7UFXFSPEs6kb0VLcqxH4oQ9miyk773s/JlAyJlFZJuLaQ9qe
bCN9wGM/0mKKZvzAECgJMYQq6MygHAwmXHMYRChVYsKepvASQ85ax1Yx75Iyv6th/6wd1282g9+X
OytS9/PMMRatyI7wnOBKXX3sQQrutG18d2jEMfjaGq5hr+cqOzOLeyiF4z/oZVDlC3+lfAcSyrFK
GZJaiUODLe5W7YQOQORhu577F0VqT1POLTnStCBdU8fMfbKVNEjmCumKWd1b7+IWYebPLK4PAAPU
s1w3NPoHG9J6HtcrHQzPpcJVL+v4u67B4ejBQofec+aKvGZL1NAPd1h0KWl5i5jXJrJ4GwTGeSCB
sGye/VDrR0zfVr2tBgwKbMztmkRNF8kC3rtxLo5SMKLxOZlv8uAjMsdkRblBEiUpACczZLBpo/pg
jJ2tkMW8iSQ3tljdyNH2toWVlsecf1Zl0Xi2Z+tuNOz6kaz56yBleg9MwltHkhmbIfSrNHsCcCZX
bzNl7MidJ4gM7HTqiTWUumplhYs42jYAFVuQkyoCSBnFa3foyIS2F+ACoZ/hIrIZhNltS8Trq6hG
TmchuO88JipGML6mxfQ5ErBNH70DYVSmA7eWzcv7WJByzELEFpQ8MJSesLK4TFb56MidJq4ka85A
RG7GHPJ0hC7KlSQakPQotvT8v2bDeAnbaryNrHy6+pW1Vs30qUtB+Lo1rOMc8b6HVLFz4zUiH2TF
BXKVLjXqdVt+tCGF20Q82aYuuu0owviox+S2I+Fg5WdU5tSENFsoa1Zaaf9Ud2gDiFHPmpJ1Hcdn
8gAw/yqCH+S4Y4b3raNtfTsuJmZZ1Nme9U/ShV/SJBUnFVmnLswwDAXye5D7D5gmaIJngKrOfovr
esim+0r11hWJbAEVarwXhNWtor75jGsITsR7nWbzu4ttlqSojLiNLGagPrLEi9x+baLSWSnAosSB
B1jOWQUDQpKs2Ixj3m5MQrZ2zlxAN5HM7PtJH5wkWUc2M8hYcpQvyvprlHLtA55kyE95vy5914WD
gmR5mbCcEvr+bQebhrkq3fYcUfo04gOIxvIr/s9DEKUtwsRC7J2uO9WCp1xQr+ywjMAOwUC/D3GM
A+nEVNwAv9m2bTEcku5+UMmZ9nO2AW2OvWnraHTtjW6xylgzsX3ZY1fM5jaOGWPmR1LfSJvLanff
jcVRZWO7mYTfH5LRBatY4/wDUZWAPyH2sO8A8+rFH2cN3wovRZOKjJp8J4vDPzNgb9uDW9mNIn7J
O/q0HgrCDXUexgQPnR4iK+ANaW0v03rGt72xVS6+mCkwcf+S9sdIylrPFkjIImYGahTDU2x/DVvG
xMr9Rq/QWge++dSwIzG29eF7FJlLEijeKzI/133OnQkr9ZixwZBc66EFmr+Y1ojYNy0/Xb6aqLEI
AoofAQVghFLhtPbhZW4pNp/ickL7lCJXSUAna8DN23BaAnvCS2o0u4BWzgrb8bQbTMbNwkY2Awyy
YToCfja02m8BHYiayNiNLn1yv8s7FWQnBBtPojrCFPiC9p1JRu9VLDNj5ZcYRZWBBQpdbJzYOU4d
T2/TYGgghU96jaPnBbnLKo1r+aYkPxgs3CLoUTz4yaGq2q/tslNUPJ4z4sRsVItJf0ArT9twm0z1
x0TGKQyyobvYrfvuaAY48TC/x/GPOM0aFGDJtG40k68Mi/Adg/O7QuGQaUz8AU2wqLpH44sfQH6q
avvOBbGO+p4XCKlW00XF4liLGcRtx3yodQj7EnnyoIFthaUfIEJz3tp08m65v+yD87gZya1ceQ5i
4aG0dunwJW+1e1+TVriROCt2BKKu1IipsGMEuhl6E5ILCl1hEY+M5mQdOka/yvMHw41JJo7pt8xG
9mi2qodqk7+DjJh2sEefGvIRnijyvsM21/ejZnoSqoMmO3fn9ahCRAd+tFIzy4mwdfg9wKWqUqmV
RQ+IE0VAhHPliY27EIui0S7WZBHOG23nr71zL1FNFI4JUiInhDv29FEhaum7GiJRgO4uyTC5Qed+
HCuCkbwmgfAUZmLLnOdrLHGhGD3z4Mp7J8se8gVIQMe9FN1srGIh1ElXDg6x9NZ0ylvbzQRdwfyb
HdTynv4eTUWEicQqfyC0bfEt4q+yFvpdZzpf4ogwHymSY2B1ly5N1U46QPEC46iwtddYOtbOEL3F
lkInSmrHtrTjW8cur8TsOpfA8z84BTibjsyYDX6HE8A496Id84ZtqnjQA2g/wedSNfRmoS51Ybwi
2X3isH2s6Ynzn3k7GchNmwVEZozWIUuQmygwPm2GZkXK0YVqQ81b9TbA6ZogyLTCFewUuP/KcpMZ
yGO7sNpbih7qXHmYtM2vpSoAB1GvjTLGvpx4Emp5+tpOuDkVwpQ1e8WHhclfWFgPcTDt0SmtZlV+
lDZ2DtQV3RrcMYZigo8wlmEc32ZaD9sQ2QPKVQvTxozPXpjezvJGfQubImaZk61hN6T+AGH/io59
Xg1jINbF5HkYQ9nuUDg+O2RZHzC6E82eIyr3ljVqAo2quupDGD/ylmFgoTUvpqmXKPJzfzOSPU7v
13+gQL3OVsh7FVKYjXtsFSyfMu+c4t4grVvKS50I+YU3Xr4l1JIyouk3g4f2y3Y5Z1IKwjEqcGmV
/C6dvm0th1OUMy/m9OGdn4a0KD9VD3aDAyd6LWJA8s6jy9w0qFFOVZ2/4T1/zDL0b1W1jyKM9eto
lgfVu8wX0++JLcj+NT4i/TyaC6FHHvBRs71N8KiKwN4WeYTTkl17JZw7TOWbNlYIqTM08Q1tYhSX
bPNmdibnBBpLWrHdYUJF1/dAdsS0Ajw7TXhZm5EVPJVBfCea7KlMWf+AxPot2p99q/0AXdd4C3KF
lAi4LwehbCTiVvS1hR2wkWlxiKLmtsxNtZr88EKd9p4Ohdy6ur7KaPjSq86it0RomWq6TV9Rmypk
HmPPPdVQfMzEpe5s4Y3Nr509HYYaRZw1tj86e/4M0tijRDXgH8h4NXyEuJhBc+JLGe12y2uMaAA5
3BFDi9euXhws3m2w6KqdIX5UnXnwyeJyUzPc4OdFsYAG4pVT4hPY+BXZyvJcSyb9k+nuB8RkgB2L
AIgeBJcSrkIKwV5ATfK6q6fDL87ySORk6rKZlvssQXNUO5HgXNTe9d0ifVPuQxlE/gOuyGe0Sc2x
pO4Qwrwjrc7fdI6/UQp3mlnP1ElonSi0hzpBNOkZKBPk9GAJOgBTYg7wf+4KXwfHVAB9ngEnnjyb
6pOUzBT9WDHhojFwSejE0IcIDRWjtTQAW8cMOhvN2wogQ1eAjCMq6uIy6l5lbCYFXch1ahY/Oloq
WLh4OmIim29ILes3sdOTGWd51aOly33V1jt1R9NXQBo0QJUQ+zHwv9FUxQZs49Ng25+jZdzKFKiG
pc7Y1o6hRBiih4L6jm3e0u2PCI6jmX7X7NamvikzJGWKelDAIM6R0QIivGTWcOBUcmcjHa+bJydF
1OpiJAJdvy/NcOWmE74M652e2FKhfQQWfKPsRfbePR78rdWXRyHoknRw+le5NB6mJMbAxzTDVDmy
7npeV9Z8UztIeoOy71d2RrZ16d5T6ST3DXUV8gnrpMP2lUNJ1lfkrHKUIsGaoOJxIO5XBvO5L6xT
GWAdQZe0FPTVfoj1uyJjmHU0EQEkqzWt8KfBOeX4HrYyJ45e6tR4gmx9RpLGqiLyCELPDGaFT1pV
5IIHPNM95JmhywB0OsCGprB6TRQw0kk8xMK6lOneLJO73BagYpiuVa35La7kPagEEuZ9P1vbOCMP
pbWEhbgd7+gvDFsXiTvyVeDgzwPIWzdBOBqh7+4wLwC9+m5mzqdpjooMlVACMpNY1Qx0kkF55eSD
zrcJmoU+fI+q7ZKaCV5lGxq8Ll/Rkj7zZICtcs0vied/2h1aMyHebK5sQSUWFwb46jB9Rjl9MxiA
Ls3kjpg/NEVFdYhLe4C1RmzeK2fLSTXv3Tx9wZ583y6snk6pjd/azUJzaDccjJJjhtFwTuaXPLBf
ceNem9oTOErxX9oNsCpbnjzVWNcJfBUR8ujKTQ7AkErWhcmZuLSIe7eIkiNZcIUxIqa5mag9qmbs
pWVNLILoYKzkBEmJUKwMMMGrzngBBYJVK5lVdOx68yks7VNlDZjQI6zbpoh/lCDiNkY1v0wCi49f
pCgGg4caHf1kAfbz4/pScLo78c7d2UKLG1HCHHCNyN2UFH1utSSBBAHtt/yj0cYXIkOAeLb299Qg
JF2ydtjnwsp+zYL4KyGtkO/q5GbC1yioR5iSRhw9Qo4CaHjX+VgRR27ghZ0CkqPlo/DwknEEx5kM
b7eAjuvGYFg6MurXXoQv0cxRXpYI60kuMQGWJg+Tbj8WticUmB45ox2GaHCq8V2kFm2gFKZCTP52
qYxLBr9yNuJ3wwBJGgvgo70MDQ58Lbk9BMJUtgvLBp9KTqlfHwJyq7acOrl42XDwImhLmqFcFO+q
qcUmj9FvnZfJg5/RUIoE9Bhmygdi9BAOezm7pE4yzLIE3eE1QNJMOq1tq3hfEB29W1oxWxfxGhNb
CBt/ECJhYrFrmpyUHHKHcZJ2iOunFAgZGeY8eCECKFcMBxA1HrJVFMaxmHkX+ZihJoczbY7GmEnv
0jM3+ju7R3mNyGoskvkcHhPP1ifZA4bS/ZbMQHSVhMWsDdEfdW+fDLq2zIuT90a030NFtWSH5m03
2CzT+FWNiipOY61mQoK4yA5LYgS97xW+S+Nhplm6r0Pc0rDs1ngLzVUgkwEuD8LLoG7xk4GYHvPu
Pqv6U1y53Z4EmuMwdRtirgCsulZ+NhvE1lnNMjIgJxJCK8NDN1c/ckuNJ8TEm8jnuDDp2NuOsf0F
NhnhwRbXOQ9fGjrbgIV50wwZluQ4v9qoSln1oF2p4Q6t6dqrrs+7nY+a9xROeucVQ3CU3XDNOv2V
5BB40qnLKQKdpeyEu28SfbeENUWGZ+1CsIII28Rrkg3m3qhTuekGA0PIN18hPmwGO95p/A6cNtL2
qApjNxk4UBgpvhkjSdHIrEjZdaIHv7H9p6YukaMxVCvU5+Swt5ZJla5D6KNbrctN0Hu83MbFhKpQ
hoL4aZYeUtkO17hAAWkgEQZXhZFOgRpI+wupq7veNh50aW4adnaQcXh/8uXYGahvQUSzr/PCdynj
PZmQmvOu+63UaBaQ3SF+T6P7Jo1e8hH5qGkvm9nIi4rMCihVY/duhB0bkXWc3Gk/jyhsk/Alnttr
V+V7v/fOzLI+qWmidVJnLzUBxG2Rc3c6bqGMX32ccJCxmsvwzkCZ469TVntU01vSH1Hou5amyCYl
eWST8oKq3IDOP6Z+/UnP4Bi1JX0Ur4CnXAF5nQiFpfgwsq1q/BD3DxckHLpd4tB4zzFEdBWbIjY7
bJ0VbXI0Dxz0aqItohk5TZ4967nYyoyTsFOXx4m45E2maJGKpN5ZhQGccphP48L+nQeUjBmZY7uG
MwcBVPtyYXnEY20QOlRT+IZg5yyFL53uX+4YxcGcJKYFKtI+NJkLoIBdZY5qNnM3rkxpbL3SeswD
Kzolwi2ZnmLPM4FTUE/OL4MX/2hd+5X+yL51xHsgIAjaAQAh2fP49JYBOtIBB5oU3/Ko3/sujTtv
ICJ9aADJapSvGqIRkYPf2VPByMAEWaPWEbcmJ9Z8wnoqHcGRp3nphuq+LJnXsjwImE4hjnQ2haPz
IHAd5zG4yjLs901sPyRl+J0YdrKo8pL8cBHtkEaC7BDtqZyQf+dk14HtiTa5LHDNFiO6EoXCOG7p
di33o7E75qSeux3H7mGwCCEC2PEkjaQ8cdSLzv0Esqh2lm56G64nuzsTAgSSoyGNCAI8LYjEuHXH
ayL+L1fntds4Ey7bJyLQDM1wq5zlnG6IGdvDHJqpST79WdIPnL2xbwTLkzwS1eyur2qVh4hEcn+d
0uesexBeaWfMawmkAP6BF3CpcWF2ut1XBvKkbgsYTDeMa/CE6XSlpurJ8L16PyafDX2/pwjCjNsR
mRoLLLo3hs5sTociM96D7N1VL/2E2ymfnUfPBMeB0k+6p9oXenzH4FMuw2aqoN0aKzgr+8QGtBNG
zQdnynTpDmT9OtW8qsZeJKTZQRB15zk0/totju5Gp+u5I9kvdNos0jaEfRV5zaYcq13ukbFp4x2a
uOI8DrGG01gtdXvwqoH09wB+r8xY8Czy35aylsHwHjiBICmAWhhVq9pD+Ut7sS+6gENlEG5z4cLC
cfAz+GF6ZhyTLauYz1TuWRcoF+92E/9Y8gYbsQ3J1WG7+ySXKznq5AQZlFclvhhk86vQXRoB/qZ0
frUlqVsLk24e2vNlpr8DvvMIh0KbG791Lq1nQr4pQkCZmmSlvOHLK7f+LnH87vxFtvFCibPEpXqL
BpwBJqsUioi1cspTD4CRTS2RPxNUUI5NeC6BkuZibrfm0J9c63N0aEKazBnkDG/QJi/na1feFMnA
+O7YKyjKqJnZVLg9exg6tEuxYVIltHsyPyBghw+yjDmGWhkxRikyVAFBmjerCYawlzkaTXYl4ABD
XLMQcShnwB8I4tSOIIDWPxkZUo8EkcvqwtG7IMTmQFtiXMTHnJ0CkRGM9rkzvKJlaXg8Eu6RMD3A
UMW3EfNPqbJ7NBzGbzSLcZIoiGa4GfUoxpWPIvukCXmd69fXnb913bRYO60ZLJO/UzH/YHglyHvD
oSofpTZxbg504oPWrEGyzS9eZSAHDd0egj+87IGrworCCMpNyhGOc0HXEWerSLGF4A4Kcpd8nFKw
Ri57pJIbcG2mK4Ng2bK30VvHeniKanoBSGTuhmz011NFBznyeMMISvORhaSUkbzDPD/n29SFFm8w
cceA056RLeglE/ovVugIzth8sC2uqclz1HKsHGNt4kHnYMVq7djnJodBnQbjD9Pf4nkCeBXF3Kva
GlsxJqiMQYq03kCo3bCUMDa7ZZSFI1S92N9PZv0Eoprfk+eHJnCfZed9cxNBSRji6ehZYMh18zpQ
XrtPLOOAMxA0J7EkXf9SKoUsWb07PvtiaEptk/60hvFlT7pdQjSvaJE6TqPXbyP+G7yQuJ6cTs6b
2McOw31OsTTf+PUlwl8lbQJrJkIXoITlXJOxZcjYR/DdKkEQeHCKo4n9f7RIOGMA+VMqTglWdB7B
iCx1n9ARXzkv9hTy+Z2KS29iA/LJGmnnyeUsQr6JOqHuZU4JB8RZcGBV2xpJ/C/S8VOubqPpkmOg
H1rwm/z2tzHMcxtGaqMN+zVR3QHq1Yl+i2mRW0rTrNCvwnj+yaeL1xSKKx0k2VyYt1bSgs67+p0P
EvsBaOS3A9toKfYFETe+GNvhyvRvnpxNTih9OXiMLKjec1dm47x2Y88us2RF4lbdDeG5DMrfuU3B
6vTuz4QaEdbpTQy1z+RtHmq7qTc2PFnyAfhpUkRH2jypIqjkqR7HjWiigPhrGaxMxY9eju9DR2mQ
Apa5tAgnQ5DqMOL27UYM3rqZup/cqN+KsN5lQRq9uGN0gMwJDphWEAXAeAxfkHae8WRUm1CbT0Th
P/qQlbnmNUBtPExct5L3K51ssUhLQQZC2xcxfnleZS9dwu4LHYCKHdaAiPjJYd4zKDYbsbTpskBd
7ehlnb6dqeM8jHZf+85bZ8mLFc7ugUHGPuTTsKQGYMY6vxu9NDolIFAW022r2pD1K9yOBaNor4AM
//k2i1RlmO0q1N0TlMbcKEPmIcN71/D5djHG6Dh+iSmXWEw8LgHw+ysQXog0PkcmKBzLZGZVpCia
bJ9dAN5rdbOsiiYCSCeIqiB10g0cuEoS3lIpUwm9MR3i+ELS5KVS/7kGaBHTcrSOvaZfpmYORipU
wWKIPbHSkf0kps46ae5ncGFvwVCY2MCs38MtOY0v+ACaWDJkXCsbIPokxOPasHhWow29FLlrCX0e
Jl0WLiH1v9mZVywDcqnLvCLKoAxPL7K/Fi1uC6dmsTEmLDJ5P245KgKGVoXaK/CNDs4nrk+3hy0y
musQ7YoNTfNQWm257mwRLhu3eEdxdbaWR8duKb1sTYbBI4v3k6MZ71pE44XmgLYg4beZO4YsBrnT
BEk8rbj0OmO4eq7hrSYP8bLA9MyxQXD5l0Dk2dKtHJKISytgu8LiphBDhg+pWfMHz4A8YqQ/7sz0
QNYaKGpdHNGC2Co2PjdkDsdgZzXhLuTtzjrWBXMqCif4UYiiDlGvjg5MH8aNWcSs2o/XphIDQHDn
wJv+PbX5Hif3DWrGUahPofSmkKDsbi1zgKXVjFjcaawXefnANFotAZAwfWqdf9qxQFVACln2xKCr
YN+Pulk3MapVSiaS42zPmZZ8UaFBIU6D5o+RlLph46RjeIu6ahngtNMGqNUhCiHZMg9bTTnpHRMx
C4THleVglQXSI9Y6F7x2XJUt1gCvx4jhVDvICpaMgm0jjXen7b4lajMiAVBaipI/Io4lhe+/9UZ4
9cuwx1okNgUNV2tskOyorABEzhiBVKh75kUBbofK604xt9vEqKsd58pjUjoXxMRpEbDDX/Kazm6d
Emfpv0emySUalp5+zI5VpLE4OMCGZuDG0bax4YKo6WzlEYRAkRdLNauPau7faDc/+k3yLw3oDJ0m
tDirenOJMu9VlZkA3egKGs2C9L581iHde5D6OLVRwqKqeC8GYo1MI9mjeHuM22eYL1RbuOLAhw4q
+pDycSGzSX9R+44E/Wg31nVEG18I/RY60bgKWYyXAurbgpokHxRfADd1CrZ+q5kSVt+uTA8YAvio
e94pxd2D8DRte797Hth4ljl3cQAEwRrh4/OP8IEucerb+llRLUQ94OUX6UtShY+Tq/4kRGAZRVGL
5JLjwH3U49ZzrEdGd+4Ckz/npnKkjCbOIMHF84ecCo5Klf893PhgMhr24xD8KHDj0mzfmzY013ni
fNSsImurY00KVXhVobVKOUZH5iO0Cn81cBBPTYgWtJmyL46S/D1si/pAPUbD2X85qxdRzFgH0/JV
DApDny9PwnRfzMD4wH12qAcLYplkYS5bBPZhdNl+FuPjVLVnqxEuAUGkuiEfzwWXzKBehltkjRkv
3vmMsAIvJxX1hDCdR0Qu9xBS17GYICoAgW9WoTURjZwgjPr9bzeBMOzS4MlKUc3svNibPVE9XRDT
o55qoY3iObWaXz+KBBCTbt2AAYpLRIe2FWpTZFxuFXIvNrJd0LrNNholGJECFKlvUTQ0z48eUeAF
V6oL+O2PzKxiLYwKWDPkjoCWWpK26WeVdY9DSF9hy3tFGwuxuMrPl+10P9pEK7sKgX6isXp249xG
cZgGJjKs4kll+Zcsm13Xlq9tka04ddgsx+Fxwi+9DBpePz9h79FUqDq3mdSiN71gD6fhzWMmgFRU
jNwoNcshx4ERJ+ACQv+eHEzyUgmxFcWEu7B8DFtGTqap/rg1QmJVYlCTklKbxG5gyZnTQlvztxX/
DIw6dhljzqhwlnFfP6fusK5TbB4FBwHCh0vDfGpCb5ei9bLTcNn2AVrrfHEaOObJibtGbyQ/WWnB
sqnIpuA4QRyc8oe5fawpeAQzA2G6eMAHh6vH4qjaUJ0x9tu497ZwdUA0de5uvuWzJzZcZZh8UDjG
iRHdKnDAZGoPzFAOFkB5X73J+awx5z/S2xRh8+0HKFW1CVanzaYT9hhQpzGbFTNFz6ZD95X8othk
DA7VEJz6sANTfvO8OkZxyUbvaEfVc9oyzw8QHcDmgjNHLoEcmVDllnBcqO18UzG1Te0aMxTFHzY/
WjUQG2wznD38e3UZHZ0h2mYO+pps1duQuA0VHdzOxDKbuUFIOmGGaABrX/8kNL1V7LCYXcg3doXx
uvTEtIwnuR97+PFtDRo1w0SSZSbM7rCE38lKs0qGASdH22wzbPybKmweXWcUlK9aGwMbPi/ytSW4
uHB7VLu2+gPTzGTqwzqWp/Fr7w7GgXswQUXCMdSOQA9ARyAmf54MPmcSZaTOfXz9/ouVfLeZ+WTq
qmNpgd3oUIYQA//dMj3+ha+dLg1Xk9vmvR64t7ecJzdumf55KgrwUINnP9Wktt0QTFROIHcQ/StR
dGwQb9g2qyLgEDGQtzE2Ys6J24JoWfc1x+E+PFkhmpnN9KjxnV0eTOxxbOMGlvIWsU/Hd0JL9Fz0
X4VN/dPEdGahOqDuGjsStjAu1x9vQBJqOs+5zBx34MCf3Fgf2IgL7l+dXMd58pal4k8U0A8tDfNX
Z4LhvLZIUPvRv86oZ7IvGOKcoGQR43aaTlO48cbqYzLTX9HjivEAhUeqxKOYN//Qetwhf1IiPZCG
p/nG5z4eCFC5PiaFOQD0bDL9XIi+/Oy98tExh407pFRvKMYHWc7HUTrhegAt4/srV9n90a3zLZR+
VK8oYFxjYcHrOalbYJ1OZmP9inDqPsiJw49u4SsjnDrPtAIBIaIQZ5D9W5/mHypj+8Dc4KUGzoUH
CePxSAwOPQbFlu1FTEJ9K9NP25vyje9mX96IpSRB0UNjeBN+zdCHxXtleSybBcg7eO7VspRmw9+B
rFAxiWezlWfL2sp3jZ18y/Lht8K9SdO6WnUSKxy4gPfBzqeHfo1HeDyGnTkuADykqyFQ781MPQXy
dr4CRo+fECOBBaiAXbu9qjlG3T4i/+qk/jAzQlMzzI1oQKX3aGsH7fk8AjNZjTasbXxE9LYZLe9j
+yjGejMVtwWMcuqVX/W/YeAxf8TQs299eyuSlhUSKxl02+kTSPZR5N7J54c5j0lhreAHf/a2VW/7
GpibL7fm+ONXDuWGcfhXzU6/LYNKwbazL1Fh+2s9eP7CaNnXD03xZE0Nu7/pOyDug6bOGzcgSo6Q
BhbclSGgUnoyxuBFdR1CZAcxuRx7QKMI7n/NOLxNPKY/WgBCnLFXLpHVNtw3J+gj7K+Iu6yNtB0e
puGxEk23tilHXpDC+DY79Sbyv4k7Ajt3B0p2xYSFQRP+NplLFRUeuxTLQGVinernRXKb4CHEJUfT
C6kxwzcEHN/eTpI3NZVVeRugu2swiPsosP4aZpcdWuHPD6VbiofBjh8r03zzhR+fplyDoJfzSw/M
jRGYcHBt6kPRkqg2A7IJsU7hJ8oWJRiHTpQy5imKlq4QFNsxtK99rJ8zkW7tcjY+RUypQR5vZznX
K3vOmHSRdgplrC5z1pwSi/v3IINPP3RjAn81tjwONZvGZKfXqBhl3N4U0Oz3FvoTui7OYumhkfqy
ZzI1qG0E8hUJvHChvdj07ZiPpoE26tA0xKBdtW8Vbyyxw/YE6emCXzl7bMlgM7A+CsbKMNtaSHci
Zf86vxsKyUzEE2n+CYtW6KLLhuP8C+N1NabGc1xlp6GL2a/7qLp+YlO9lmLq8bxzOYMWg8oerDMp
n2AXBBSKYY/oUfOHKWr2s9fWmObmYolw43LzHhCqnPE6elS29+Z5tAgs9un83upAnXxG+VQMp/su
sf42HintJrR2rm8cK4XCSledvSTC9EcKYnIexralIn/eIwoD/1pz4WMHLE9qrhLAmEl8dLLvAbLf
Qnn51SOnwxqcwlK2aB9vEHytB5yf4RqBcD/bGWDd68iW+GD6SXeQ9TAsGTtfcfDfNNfEXqUSjVPy
P0xZSTXkcSPFB06aHh0E4tGc9+dy7M44vfG7ONCAvWBbATHDcE9jzUhWPxvOwi+zaz+rndTeY9cD
jteZnR1E02zMboYl0IgjOL6eNh/sRJkCVF6PHk0DzNVrtYYKjWZsuiwSsgie0/BrnLLuUIDCaPYi
iV5UFzzZ3JLA6Qboq4w9mn7eqTnCLTCBpbOLY211exP/1ZROVx9qRBi205ZMntoDiskgcsj3AvF/
kbkVnjsjz3YquI0duPfRmb4u6sR+NS2FSwWK7r+s3jhu/4FsWdB9E/hHPbJVG3TxTwdAckRKcNLC
d7JwCiNe0DL90IzK2pkGfTsebtJEK3wpbK1WhcOJL0ajrQ0ZMS/DmBxIYHbzfOinIn6o4jHjYxG7
8Cy2Hq/sr9+YT37jAB6Y2yeToe9Tb0NB9R3LPtyf2tzjl2OBVVyGlXG0IoHZu4p4qzPSoXURigfH
c9tzLeKtbmvzob89/Pd923uovX46NjTsYd6kynMK6h4+fLqjG7pEGh7jZ6mCGBYRBNTCtUAreDC5
2EHFgIitorrU4LdJaFKgLm9PvVFEsLJQ/1iADMreOWGOfpCdWbfty/2h8xCLfCdC9mYQBKH0tdT0
CHKIaq9jkox4Be36CQ967WiyEqMfUSXnz29E0f5UVhle7s9yzHtDWESPuoNaf0ubZKG+cgN3qP30
ihdf17AD3d7d3n8xcaJyn8qzdSt+rcdGPkParJ57h4EFT6KaWzNlaJcshaxPrvTJtkPzSdT50Ylk
dREm5athC6w1LgC4lvgzMKvK8aF5LhqmoTqZFnHnsbOe4vITGfxl0Mpb9TWo4N5gbsm0FfQ5y/+e
+z7y9j3ljl2Nais5JYuSToFje5tp3h8yPTHdVDV9TLQj3BOZQjvNabo93J/eH4reoQB9ZuQlerTB
tFy6hQwOQUeWeXEPjykFbL32wu9aT82j9em6Mnvsw6B5lDQ5b1NN7Mv6nGDUzR1SKn7+jxFUB+uV
6g86zpKPhA6N1u8GfBptTC+OT0+BHCkZkDo/Spt5oR3Xf3XpZJc7u7A1m7/97Zk30V87usGwdGbN
qdmL3wrmCscB6ht2ct99xK99+5X7g2pbByZj/4479wdmbAV7A5HG9F37TeUJwA9Gf5TaaboIWvEa
RnO+HG64OQJg1H8iCtxEizegJXjMCNEtx3GAH9XAPJ6Da4mgcEU9cK7O1TOr4EpYrltzCCrRMoR9
JDRlH0Fd2iTf+h8/tpGQJcKFZ6mXZIqri+k11aWlJLgM+uBYNHuYu7gzp5gaeYajT/eHNqO/cKzR
qEXePY2gbhrLT9ZF2EmiUYbzmZdbkoDTFyFBGuMJ2v337Yz9nYdjTBrisaHZ5SGZEKMCWoYAn2J3
mwM+U/izOriIDhcMQYylgej46leQuYyMHqk6izEvUCXErXiJezw6Kfr6PgIaZQho7UWl8re0Lps9
8Pv6yZiTIyFBMNyFwUDFG+lNArakApk+GV7obeL+Rh3H8sxxX1rcE7DS4AmlOjhu301ZBv/QaRs6
t1CACm4Bpjccb9uCBeGhGZnI1ddMub+IFaB0HJhy2oQxdP+ksd+Sz4gnOdzqZy8t6mtFQwf7Z/No
YAdSi/uX9wc7A/PIrpfQQ5oF2zF8N2LfeuaUH79ao0/MW4TXirrMTdHpgepY0staN/beKa9xrH8c
ZUVHfxh7Kk274lBX3bcQzHqylt0hmAHbOk39SxG4/S2jwlbe69TGaqrp4GiZnqyx2xae80Avp3jI
Rtfe8ve1O6fX/TPOQEpHLaA4QXS+P2R0UPz3VVnpn0oQO3BbEwRuppK/ZLPwlbK2PhV2ah6GbmzZ
nNvRQ46CyHT8j8Y/8yOCkqUUWefZxZa4dU0xbEnEprv7Omx5fnGISI0tGpE7m5LwN5Ug0SVqBvlE
2jN6wMH/O2Jeuei4C6j0o34WA9/Ra1mhRTC4nCc82F5BsTVubeHJOOB4rUQIzozFQd9WhVnzJjJ6
35g4cqRAYCed0Tx6ssmWwxi0B3AB+EvT5s2Cs3OZAjb0FSTZj1DEyUbFSsN5HpIPL/E/ZV4VG9la
HN/qqT1GRd0e7dtXsaLCjEzAQ8Rxn1l1/el5cbfFbg/O1MN72E5QRDKfOWLfaYFf0S6e7g+257wb
uGOP92fkiPg40ySasvT99xtIMcCLM77b0GaSyl37YtRb3Xnt1Qnz9kpVLyXlmfNbq/JgFNV3ARie
sXUC/BZKDgyE4akxonFh8UeOBhH8ld+kI7sDhCFdC/uvoEwALxN4tAgDfZlkmNhhFj44WT1fhonJ
jAiqLwlAcxXk9IJQpPQPAGlOHwQDxaUccXeEXc5O12vgxpr4G5uaolTN0A5kvdGi5dqXWgziXN4e
KEBmsnl/7ugy3hDRs/97SsNluWGu6WLKiFq61SFc+RzSDoO8ha68+olQWooHR4Vbw+Z0Wza3MrIb
tWMkifFsYYSm0Dhg/HYLJQ+TlRzvv2XovfyUQO6lN0BX7jva6XvlW1SU+9VLZR5ThgBn1+7jZ9tR
gMA8A2ClF1IWg9FoPUtUnfsqh2cCP0WzCWp8zHX8ZHVlvrOx0+ySJrjhGmyoYe2DjvPpiFCuO2QT
3Z7++1KPwyYzR5tMZIz/rM/Mt8KbzN0ctyN8V/bkZmga67LAU1zn0nzLDZ+VlnUzs9lilSLbBq33
xGAiJQXG7JAWz/y9DeC75TmjYyC0a/Z77vOETHPB/XcOwqbesl47EDiz/gFm4UEL7ghDpymKktU6
qyBf2+JTpJClHzo+GBeXe87Kr5u/cBCNrTHTAaF8vz/FmsyclGJmQNTvvWB8swMFBj4nYG1a+SuG
EIPOt9SY4AuWcCBZpHD7ceBc2yUx7YCP30Pfm29GK9F3OybYk9djkWljdSgY6UMFAwyqrd8bDYqu
JlscccNDNWbc0ZpOcRmMsVikMzuTLG0oKcVv5xquua0iWMD3B8soj0OcUDHOEsNwJ2w305B+mDnd
MiVeONRbdH/2j+axrBHWBbNKqtboKYUDz9L025Cs2UJDvaYy4wYi5XW2YeX5lnGsB+Ev2jynxkDc
QGwQSR4nv9zaQkOD1uPWpmg1xZt8zjyHt451zsadq3szfW2ybqexxX/mkaR3Snj48BjzeiNeRJ3Q
T02yuj6TERD7aoSB7891e1GQ7hjrTNlLrG9SWm7KS9njszWM8b1EGvlbOtZ/X9y+Y1SIoFQiyBPB
PnMz4wHc4e4KXnJooz3xM8zqeCW7WefAUUjmeQN0sbawrNfA5f8Ac/kZk/xm4lBQ1x91UprHltP0
0q3r6WN0xH4gLhrjQpoJdfr63KTee0+b0Y5TwHhmf0uPZdL0i1RlgCLM24e4y+XzaI7y2TEPjmxB
dbXem0NsjBOk92y7FHH3KbOIwlT1AzG9zzZF+0yG6KVzre5ad+TguAqf7w+kVR51ZjhHeE0+/sII
Q/b/2Tzed5D372GZ9DAc/KrBrB9Jc5JGTLLiOxv8nZsl2aZrNMUTI+dWVyZv8c1ZHJi8ytxEwlPS
mZ69iS2gE+7tADCwXFwy0f21zIq39YYsuD+EE3P2ieY7e7D1dQQwvEkdDkHBpOSDAYFnHVTW0TS9
+NhM3rCLXIiUJboe86Wi2023Jcs0yv7M+icJMBxi0Z00NGqTCg44PlFsngM8OiHcmK90pn+h4W2B
8+i3u7wtJxo3RPilTJMGnCx4Bfw778s++Uvh9NlKuQuLYTCvFtBWO44RMNJuupCBDbbTODP+Ki2x
zt1+WoY+/a2Yd6P9fWdZG/F4TWEJ8GHT/MN0UOJ4F+0DkIfu4uuW/neTnWCB7WjfCaRWC1QhByFC
PuBI2YLdYEiUQu0GM3Z2hYFztq2g+HeNqs5SqY1w1HS4PzOz/hCIHJSwekai8R5S6N6Phmc8j5i3
rYTSDToaGCTK1HxoCkrpgqx3V+r29P69YOCWATuWUDJ1pVSk18o89mnHlxxX/tTWVG4dBlqn+0Pl
utVB8xPEsa9ObXc1YsXmDjfGceo7E9eTBHwa+OMRonG0VrCz6JjpbSrJmVphNaSZqO6n8p2Xh3l4
NX0laSz5lOblPqTn6eC7DJO1e0uHuZXEBNt5L6mrTxWK3hcHHws/xYC2kmMVAvwVnRORpTA/uzg+
31pni1Ynn2VDukKYJWZNUWw7U/u7xnLb51pQIkDM1VrJGoOQUfnFKamdw0jmjpmkf+pmN6NBa7bj
TdKOhGlKGiPm9hiSnHyzFdHufJi+WptwV1S70z6Wo/Po1sFrQmwV8sAcEGbu3ct7EQSYJkzJ4HGW
rj6jGV+mLiGu3rs639Fv+Isjsdz0dmQdCbR9YETCspEPKS1tBcfVIUH8amexmJxQ7dueqHjj5yRZ
TdtyN4W8BH00/zq5ZPo9RsmFV6VjPK7EjgjsQ+k50dlUYbmZQ7NcV/gyAA3n3lGRMEGqCWA13158
u2NaH0x2f82YSF29IX1ydN//qerwYk5Z/SXNgRu57ztPlLCCHMmn6VSGSBOhL61tNGFgibtabCO4
JRtqnvvr/SvoPMOVCt8XYmj6UCnkTs9NYQLc1r0WquSpaD5A5TsXhQS4k+7wL0p5dtcC7t8ftJDb
OKa3nqmxYiaHnUlUzKW5hgBo4PKhtvh/fsnQQ7AWIFNItnvWwcGIdyejGLcV5v6VndjDFhLDW1tH
0/F/Huah/t9P20xyiIRVu/rvtyS4o+pAteBI0SruP9r9J3VvY5I4xmxz/4U+YTNomlN61Co8qmoe
vkybdSojYMWwJ0u2kTvHx7DpplPvNoz4SfPggJoe5zwcH4tZrSrVx1eqrOpkOf+pVKceI4tfH23J
S2kUy/tvlADTuYItOC6elR18IHRLO35QDOpP1e0hAfFPcPH/Py9wAAZufjUIw/8xfY/sgmraxy5A
3RwH+s0Lij1mqjspnS5/hOm8xNT+LQduo5vE0nvfcT7xyRDWd/Cm+EJ4y9QhGm+nGy5nVulAUkdt
JckG8WBvuPZzOj7KKHrsrXh4aY3xK2FE0TUhLkG1ibihnT0ZfDBuN7bxuO5qzzkHbhrRD+z5S8da
9Yyrl7WTGTvqncyXyaIbr2OArAoHZ9yYuxtdVyfON7etWMqxLCvnval55X2n+tLlCDeKc8cu6joM
5W5j0pvV/a3CXD9B15V0GuV7YeX+elkYGKpx7kCfZgJwFBW7xcDHDC2SOTzZcMVOwQg2FzM55D+e
YaTaEbh9Cz2sJvBDKJtM2LhqDdm7iR7qlqh4bcbGykL3i+noPtYE6wqRbHqFqVKMUBgaL27XTu1f
lTsDkbkBfL353ZeMA6XNfDAFCoyb3xYMtJ2cSiDZRW91kVO0QKqaJgk8lF6XrewI+H2K558jhbvp
nDEggOPZKxBKyw49bknw1VrmeHGaDbsbrOgQsVuDgTaFvnmcVEhghLnisnroTXoq4KmSlSnadW2p
XRllf72+fShISRtpcI1s9Z6QEH4ULfUMwXD2JT3Yg4tmxS2MPIRR7RXiAyABvEp9uGgmEvvY0uHq
4mx87W8jFKfFBmSxj1q1uaatZ5YHpqfzIsIgeDusL4Wa9AsHx4cIst5NPUNRF/rZqZijNGZCmAeu
dbcb2X1EI73SuJiIoPrHZOaOJQ2ktCbv1nPjYO/rc/ucJe9NVbypmYottpzWUgm5bhNBXVIUPSnF
YLe81cT57hEd+tqH5AUq09cHv+B2TkoGuuPkrFm6b1cnpUNxR++22xU7TjFirSrzV8mtK7GSjW1n
n2j42M+qZKQN72rtifqhLbBEG1F3Dtvmu2qTPwbxRopNdLmTsaQIFskAw/KYUHHg/r21dy310DTr
YdIUO8WptcqSDQ5gxcGm+I7m4NjXCY5+fJG4IWmXt2NsAUXG1Ug/4873/7nD9MsNHsnAooLwjyr8
jxGVjCwU2jvtnOdc0N1Ln2HOGMnmbkRJ0TJSKUdil59SfEYR9AySAg89AxO888UX6M8Jh6dejyat
EWBPxiWGonCPYWVtqP5H9aJ+ZHjKXzhNR5wfS7ZJPmEAxZxIze3hdgWVRnowVOPt+xz3ZjnIY8PH
H7dtJMEtUCw0LCqKhbCRMS4xFSTNzKSYEmS2viWVX31tPY6ZKLdToj4HGqmWtgl0xOnCfoVHt6JT
YFPSdnOBncjssXfJdFnBxqrFd9AhaTAa5nylc6ia2bAjel9s5ihb9415iXkj10YRp0DtDWoEF/AU
etn+yRQ4QmzseF7m98aqti1tPnS6DaXMd/gMA0xGtbMO+vJZalpoijS6ZIOCqDLU46qllVZ4dMHM
6KmrmhLxdByeTSu0AaC7qyocP5yuPwZDsdVNtR/agtt/VwASLoZmMaYEU0M8BGmA+0v4eoJHYNDd
vne6uNjSFsiiO4zz2ZXxv5C41AHLVLnqWwLDvqbXKRb2PhO3Hg9IAQh09ibSHTyJjlhvbr/E42ww
H3U3VtXgoIktONDjQPhVcMhP5KZ2gvMwGFt3LJjUdZoqvTF8ULUZ3lI/EtsbExNOq5fJfzFCdsXP
kDZIrAfUz0bB26T7gqI4sl6+dpdu0H8FguNZGxwd1+l2UUsAmHppMokBN/HE6PCJ0pqTR7fio3if
a6wF9MOFi9Fj+zE2pQAYEONQmnB4y0Ae/VD/wTST4d51HmtI8JGGoEy8hhSCxcyOVAkFYJ1/zRsj
WedFy8mVWECP/WoaLWxStkp3/4+x89qNHMuy6K8M6p0999JzMNUPEcHwTl6pF0KW3nt+/Syqa6Yr
s4HqAboTUErKCinIy2P2XjtRtQTnGQciKi8EgPiWI2QDHGOcGFSXZgiyNuWCsOhJuEmIQXNGvzk0
jXEagbie1LZbRyN5qmpLup3GPFDhp9ULMBFlTsRtT7K8ZQxrNSNyQSO8aPU90u9ydkNJreH07tnk
EvhFh8zibslxgceDegJtJV65FoWS6cf7oCvKI8u752bsDmPmkTvSFK82u5gy46ybn4mrmBG3gtuU
PXblI/HraZ5/pHF0Ewf40NqJ8O1yemt0kwVOYecrq2jfyH0s1umYHdiak1ZY32l2uNcVP111BnEg
Ixz3FAtPPDJ5hhHiHJyqvY9T6zkfZ5Z5d1/UpLqQVISSKLFYEzXFDeE0qjspbKO6tPhKvMSNIsVz
Y0nsh9OtSmXEbVhhtGAktE0ziAMsi6npxnk5QpuTh9al6a0O92Qp1nY86ygiE6iDKuXVQB670DGq
TGHP0jQa1pah4mIg6cbJJT5YjmWae4WnEk5P36cZyEpXLb3kIMOPUUOJo+Do6DLFvpWWygYe20c+
CT4yrykn7yrspXZwoBgjEcHUjy+TeOQRIRwFc+bQ4xDbDdqElaqOoh55fqW5hemTNoWG1rcfQoWq
dGB2xm3ikdbg86ZQjtUD21JSI1+qhHIycnAG67H2GRrMnc5FMHin6ECpay5FECD+zuE39pA+yoqO
NsQzkRou8DBEYLBaBQMZFgHozUObSJceWLcbynIX573PvSgZjCcgfJT+KTfK6qlWs/uk1e+CVmGd
3QH4zRQNz6h/CVIyczNvPLQZCmYjYoduj80p09PiRD1q4GN06p2CnUrBtohWd16Wvml9RMkBYQdw
B8kBeZ+/FWIqbkqJQa+JOpgfPqHdPanKcZKlbjf3x5rXwFcwbbeR6OMNdXgjDPA2bppzZ9Ry52vD
SwXruI0dbWsF8sW8U8GiXa3BQfVgwjKiJ+XJI28m5OYrqzRulJik+HQyWMuCqAiPajHF+9Lnmqqr
0NUYnS0Tz5gd9dgrg1ZcYbNsi9fGrJQLD2PclwYsgGBasNGjLSgqc4PqHOXbFaSrukK2zEnhPRZN
TzyXpe/hRJfLVNbv3EofXfwc203lJgqAY78HoADz+pwg4sQqt4y8ruVmqHEAqwx707xiax27k2MR
QoW2eaXbLSF9pKXhWstYTjhfaqY8EeEbbCoiwQg29GbsE+ugzmBEi9fRWbVqi52mro9hS1RMZbYE
wZPd2HEaHBK0TIXWARAQbN97Hz27UqOwarV93qibKRN3hKJLfLSePcOASInDFI+fn3pNsyu8N3Kp
xcjKUGZrGwVhnmMOKJIhjKFIy9Z5nOmHQo9epcLjE2zPNNKi6OK5UcFcRPrFi4JHHNFkVc5wHqHX
q6COtxz9CMlMlkI6ZjXFwOg1rvWU2A/mL3uGmBJjYL/UE79ahyN5cz5J0qPDc7XBGLGk+X0vJhvp
RcWGObTVV+SCkrju9iLGwMKABUKQUJCeBEM7YhepCLTBQ3fbJ9yZZkqsCtURKaIydB4cgxDt+4Li
GFFg8NolBlLmqHvsvWSbEV25S/LuO0aqgubrs9JZ0l6VvBA0516q75D+pAtGsRCnE+9H0f6AFDkb
J/mZrcljItKph4yIxHWlFgjTEHeCTZuTMXNtk3aTt+vC6Q79C6K70HmObOWryaZ8HYU2+Bmo1x6x
iVtS436MJkmFenpresGsog0xf8XJrtKSC9k2Xwx3HwJOT8yIHqkdh6rIlWNpgp5Iih/AsredMW2d
zoHfYbRymRIKwvr2tiumZl2n+T4JU/J2xnADS1qusQCk2PcQisTogazAfA1RGa4SL2Dw0T20E3jS
wifKqaVuomoNjOOEiNUvKiwwVQLjeMxfEw0DZ4/dv4eBUhBQXDxMyPKzEWHiqOztbKeUttzoVq7i
E8mfRkvelHhGOrSVh2aKn2HvSToPFpnOOFULIm94K2WORw7vHFP6aaW+TJD7eBYiSrbjZgn071R3
2aVUCNSk/3ighll7SsPmzbK5bXnn3Gx4gJzVz7y+V3QC6q0edm++goNXWMgoQ40DnBNyl3RmBTDB
q1dirolVo9BurMz+YdcpysT6EqYN4/u08Ta5YrHDSMSLOXwI5sqRNJ8iif1Vc+y3KieMrvC+2Vb3
fdnOWln/3pY9mZYWV5TaYwmbSKbScVTWHS2qkmo7W4x3ABQWwG6vRNAXy2hWHfaNRiChf2fgIEbO
BUhQxoio6VSKBoni6KVERWu9sc4pmhML6onuo3OtumrTJtyA04jfAekpnsIIJ0mDcakjHGnRNdaX
nOz92CZ3baFiZamNc4u6QDJVxALtg4kD8g14xzyaB35f65Zt02JOVQWBQXeoGNT4DkpfNW+xzpMz
2EmamDbOS9cnixUv+Z1i47DDXsb2HUVfxWyWyk3AJ5BImFQNakkeIsFidmhGXb+yUyT/GH5TB+qI
4mFl7YcD1pUV7/6P0IE/M7TRq9KWG8+HLmhhSGOx8MBS0J2TDFFwoaAupjc63GaO1uP7q2RvMuht
Vz5vyJL4eqHgvjXC177Bd0Lad1BXL01Jv2IpNaLUJH6H8GMvCohzRRmcnebIzb2x2vyH2uLcYot6
De3k1UkkvWKDWrad1lOFyJ1dxVs6lHs/bo+13jZzKPgJCgY1slreTeSv6goZZb7snnzcKIsx8r7C
adgSqksCtcrFgs8YuvjCsoqn3tFPnkrBHkidg3I4tp3ur/W+ns/mdysI3a44TsqdqBgVqWpGUY+o
fIhvi945Jpq3nwjkXBptfl8b1mNaI/aZBkrX+VWXSfNgAkRIGSeF74zHSeYcVahPSv5YDLQ1pf6g
tA2ew5xxiSr6jXQ6onambgM6hJWR3+QIYBbNwP7DVrPbYBz7Fc+HPeRwt9R3DnWSz7u7EogYtmMz
Pcq0ytaC5yTePS29GdnXcee7Rdmli3E+QCDDRJQK+kKrRAa7Dw1DgbMeph0MNpFgrcuMByXA+ckI
jfRmFZ43J/axBWupZXANLUGVNpZMJtPZE5Zg7TzpStMsKG2rZeMXDJ6t4joQr7coy/aVILMnpgLl
2ssHwc5V+zCtexT7AAda3iWMF9KdT4sM9hjocL9atnjnZhtVhko30Ost49QLeqKPWW/jQ5RYZxox
wwpp6Z5FABn1hop4AiNjNZiPJFnfo+8AmGZl9xYJN0ngXfyS55El3rTgy/LraNVWDM+DNDjHrIGB
kDyzvSZKOTr3anuEY/GgCWUx9QPJ2ha3E4ajeT7jvCsVJs6owu9W4S6GW6uyoLShz7GTs4hKWtoy
vNHwADFb6Df2KN50s7kfcDtM9CYRM2NFz28DH3ZKHASodjMIG6JK32yldrZ9ZqichPJNCVnNxGyc
V8bIT+r0+gdjGELgNVxEXlQt2pTG0WJPw6Xk8GvIe543VKCZchsQXLpEo5O7Gu3AQsoJlHeIGbFb
pg2hvUXvPasCh4JfYZgpLMP1kFtfqBv3SdadulLfKimpF4mzsy1m50X/I63ERUUmuUIueQZncdXa
ccVk6V53cMaFcERolzO3MEgfTk2F2lDCAVRt4ls70CHL2mRJaWZItRpNXX+osBhdW4MKUyYol9vR
KDeUmeqE/MSS1TkkQbG3/HY7JlTv1JDEF3uFs5Tjy4yY0Uxm0yaJ6guKx/vJzz4wqjAcjTrMZ4mk
wGG/3wDo0mF9UYwln8ZkvMqkuaepg8VAvhvc0qNXkYeVKjh5TJo/vLoVhBCueoUx7SJNuc0EuCWC
AI1zQlOUs78AsFZIjd++pTAzsza48xy8HddEKF9TdhtDsNz0OuJiuw+ZpzZ0eYUS3URICEa7YUhg
dovSGPVVnWlXq8jeWRYUK6ML7nzkiz5gcg6h0G2mwF84tq+R+44Ls7aeqjZ+KdDvjSw0V6lFTPTI
srlFZdOfQiy7fQ9ICL6S41Y56BsbmZIY0AOH2LFBzEGEJIOWiie4rx2DaLWMGzHvLKoZ81Ylg9mt
WigNgR0+hl4WH5rcKNYERDpQACymieUldObIUj8dyazmgkyI8+g9HB0jAJKsJEozsQv++a0SGNvM
aYJTaaS8JR7P49Ajps/22NiMyXe44jBxz1Ew7CbHZ59Eut0ijtsnkeb+ETUVCCuqF0iDcub9GIOq
L0pW5ZWlXE2UB3tk1jOasuYUb0NnqTmPIRMpF5xJtshnXk/p/AgqZLc0DoyyB+MTFT8RizxdV9zt
axRGS0Lmi7VSFPXSnBh2Tg7G8o5tEsAJyZdWzqsuUEeE+RX2eolZHMU0cFuIltj3XM54eDmIThMv
DeGg8azHh7VVZbctcSEtY2tOBRXHyVZvM6AJC990NgGaCl62RSihr3VzHMEig84AQYKiGbEPR59p
6yej7p9SjUK+TdG8YwbBlB0zCxhDRlul7XwgegILU1YHutFsn+bjPYO/gpmoegS9+6PIRtbb1a6Q
Y3fNK2Xfy1PJvZPUtrFsJgHbbr5d69YhTrfVXEO2PG/a4NEXe09vHvqBq79KyvnqPRPR+WgEYNKa
2qqQIwvYlXFon/D4dAuJM8ml+HrMm17AoR3Xhjk9+7rKZMH01l1r3FrSR9tH+kWXggK1RbefFHFQ
7OqcKR0x5IL9cUTIVSuYUoc9loyREnvE2kxAT3BNTfHmdfTUHFd7bgG0oHp7km1+qwo1P6adv6U3
TxeMAC6yjF4NrWQzpjQzFucGe0Ixv9qGQec+RqrgNo4vuFitVc5C7gz/OMDcrLxVGbWNY7uIkRwe
uOFiqCRgLFimxvjQW3azw49A4Ct3IjSYVa1S5LWJz0FtRvrKaI2TibsAuGbOHNm8rx6UOcoMe8MA
vDo9ihYlkNJ2XGr+4FaOwXZ3AHnuW4BP0jjZRkmznv9f1fE5Km31FGPSX01xjPYYmQrmdvUGcRh5
n/HwQkyCwf5xDQLMzQJ9oJTk3lYNFpUDQ0tGJpynsZG4fVMxclEgd5U1zYkXr+ndNuhpr8akfGVR
7uYqSE8eNqT8jta8RAgOqf2jyZRwV9Ugv0D5LFTFhw5qobDXAueEGj5gscw7zUh0rZr4JISZYflM
Bb85W2Q3k94FS2HbExUsfu4iYBhh+SVNd4ueHUOFtu7IV/Km5jzikzIyUYAWq59y2PKuF87SImXf
NNZBHQbXr/ghhcCCEEll2pe1hr5U3dhW49/YNu1iGVJiRTzrX3VDuwx+S5Pb3YCjrnaBZh+UueoF
jD6tOyzmC6Xpr84QJu5U61u8SO055NKKSibrXQPJ2xfBTurya5yQ10ijWw6KaHiqFkdfNAyJSDiH
Eog2p1nGuf9h1qYHAw9kis79vsqb6g05CMO5iAXWdNB129i3WKltP7tKR3uagdIEPOmSp46mW8Oy
OQdETBHix0ZoauS2q+PH2vbFMxUgMdOOd61MtT3TxvfHzKEyT6r4kaWuOMX2YO+dGSCk93eaUbym
PfbPofqAVGMgDagvMITZdgiwl6Ef+Ee9fVYTqRz1oDwBjDY3UR2wVSgKDm81dkXMEeyMuDCsCctY
HCKdieCuj895x/ImqIlnilD2rmTBlj3T8lN2K5pmjrbtVg07HTpbsEOoZqfNMKq5Kwjq4lxZBj7B
O/UAlAGK5yFPqk9tTgsc7D6YWUo4JiH6ubZw7kNYJ3WZ8gzSlWorbJwTqEpcZ04z7HT9rgj1Tahb
zrokG91h7FiMuXFJIHXccW8Bjq2fKwUlc8LAVLoqSkmHhFKOfVUwujCkZBPY0x+0SoswMhs4X+eM
1NI32ISCGgC5+xa35WPROSete7MKca4xO/tjmT6boNtox3r6Vz3v2HOX06vmM1nQwzVIpXGpNt3A
OKTbqzCED7HxGDRmtDf83FyWYFfIwfXxtTARAe+a4BAF5DHCiBqxxjSMmuxCumFducPIMSJG31rJ
ILgxougODLm5qUyEngOGiKRhoGmRLwxDq3oy+zpY8euk7owLkppnbWtxqKNAv+t9uAizs0YXkUvI
2ZdCLWfS1BFbe6zZDm1y1brklXPufQbCshu1Q9jp0w6gCfNh0DZQF3xQZU11PzQ69WcTR5v+4kxa
tuvy/EefCFfKXj1jYVZX4ht1aVDbdeBZMCqtOK5AweJp2hQ1zhI/La+x0+aPUCpf/JXUAGfSBiGA
ZcjsFxNPhvYhsBxshlxR9Nlvpg93qpmb64CjMpCk6ZhqcJIAzpeN1S/VPXlYNBcjiDATE0fDjh8V
XngJDQoHoyLgmof3Z2xaL14ZXWOZZ+uRZQQc1fJeMnlD5ECwshPsfMGOjRqAtkdTwbs4rkLFzlxm
2LMgMat7y5uhAiM2BQgA0GVqJPnjymhGHdc6YAtFjdeDXt2byadd9vqFuVqLzDKcEp6DCABPvbCv
CGePhhaW6zr7KIRjrOt2ltJwlKSUeRj5OM2MPGebkhTMgb1r1Dcvgy8fMsNkBEnrm8TWUcGP5gM0
LWv2pQOR6mDyYxCR7Cg4G1dG/YJkBYc4avxV33cfLTAfV02TR4S2A9gfbi+1ix8mUqCg5C29BJfn
UCTbMu87vKxUzP6YbJs2uUSmLdyqmKVWyEpAPJOmHC+1mt9QiG6F6rhYiyza9eClUqP2cMeY90Xf
rtjvv9CIvPstJexUm81aqOOmqkvQNwO8CY29hdUY56EOwUkMT/qsb6xL590z8099FltYJHkvKmYg
ohIdox3YFNQ/X/lU3XVThjGd8UqRwJ+GhxNCCPxCp49VsLWnheTpaAllnbNxNHX9SmRaLspwY+iU
6HbxkqKtWkJyKrhpxrR4RSf/jmR1XY2gSAU/rKikTbh0j0ZSse8HXf5IO+VDlvo+dIzm1A2brPBv
LWvY8tUXha5jlXkRDDQ1HFx0uqcC/jtXjaHAjWBx4UvlHuSMs5yUYW1XmFT6jiy3Qqyx6BzRoGB0
ZsGFxj1lFAaRuUOJoDXZV9rPY58GqYCtfXmd9tGJhwreXMfyY21WoL2D2tFXWY/Zu1LkhxMjoBU2
2vxSm4ZVMol+FyEGcD6j9BZfwkusJTXjnUPes6S1kzHalhgFmSKBAhtoDnRqvEGYJ8C3HWLXspr2
kCwEax5yOLL42UtMRk0c2QsAOV+DgoRXS/t4iaT93grFs87qBcGDfjGTiIc3W/IoAGWKLYVAanUc
NiBhFrm/RD9zCbR4WRZfubWFix2uZRW/k9fISrlskVJMVuU6jVGyAKTBtqHoMxwPlmOtAUWP6YFb
QCGKqaOvyMYHEYtDh4Z5YjC/CRwsaSpQFh95N6K68IOl1wF7KBZ5RSjLXrHfS/KpAGjiM/Mb/oZS
E+zLnYTTURCfXFbtPNLVrXWU9tSnwVNl2rfEQ6yn0Q52alNcMhQmHV+3tDy2pD7AAjMvuQOj4IXn
/sBFOCEPoUeHBthzGESA0WznEYhwffQCTnBZSW/tOfpVlhQZatUdVIcQBjssLxNWkXXYI4RzsNab
SrESXcDxSyKNllivwrhB1bpPreFpDJHz5VgvFiGrFfbmZQUiG+3HJrDKle9HQAdNqBTIqYFRxpD+
5kVYa83eONISVTs6YDlusuiL47RjHewaDddA1PbaJtCxmmYhcK06obHXcD+3wbQyyKF3PRohaPyz
Dq57qwHXZjhkeIx7L3GGx8JCI6ySMLTv/BXtv+M2DS/R7LDCeNpXInyyAMrxUWn5JZZIxwEMPThy
wN+aVxk7oJx/0B63TR9frYSysUNxMvQjkkSfpS2K7pWPLeU4DsnWareFdEhjpoeqixi8UtwKl07P
Rw4hf6AhxUIYNs0qTgi1CojiOeSefjVRCoU9rqBG0z68ggkXft6TJj1l20/4zzQrFStrzPobxlhN
lR9sNIRmpH7E7HFb398ytRkWFhPI3ahBLmS/s3d8aSw1KzDoC3J+JnnnRcm5LVDMFrz2TI6IiVrt
RdPLm7HtVTfDU3qdiP2DmbELMm3aJ5MhXH2EOof7upHivvD8lnI96NfjUL6Wfp1uQ+SFZsl1Tln9
pnnkFIhZq19nF1a25X4K81cHkDHu9GxjB84ntvnnCdxpFGnvo9DGrTXCUpJcB30X26wAppU0x5tK
7UCHMSLISyM+1Ea68861SOwbtZ8OfWX4JwNrl4vRlfTxImkPRWHcwoeub/UZ8jNaFY/DqWNM3ptz
y4y4gKLzmBsOrB+p62tbZqorpMgOVU7WmoJxMMs4SfAepJvc0I3NQJlSpMpy8tGwTODg1kUwe+Up
njZDiePbsftp1dedsSpUxaGfrg+GmlmbDhezq3C5LzRlrpj0/Yy0I9dBPQDyBTaB2XHZhGjyG1Fs
gOo7C4TH2bmv8QHWe35vzlJRVD7PLGxJUYfEnkjyNDXuOPXZwLPjMPRK7DLUywvblNDzwHnFHnuq
PAv3pUYLJhB8LXQYoG2gvlS8SLcTDHEVGcqDVNBZqVNsnAu0zF5YdKuJupH35BzEtXcww/gxqod9
lMYMnFKQsIAdiNYI7xObxeEQpW+QzNZD123iMb0NkazbgbJ1EmYRrTHkF7uEruQEy97k1oYxhZPa
6cc1kDWwwAMz7EyH72IOX3Win6IKznaHbLDysnDjeclNn4OwE9wHKxnan9Ivjr0eaDCpCeLW8tcc
PPjSZlKNO4/lt4X6QW3ku+WpPcismHFIsw5lYSEN71R3aEmu5uH7ZcfZXTKxJavmpbpGqWMMzqMT
hG+eQRSOJlHXOQN3RSYi8n3aEKUL5w3xDQDLIt5NiOvsxDkaY0VioKRXUdDXYCTcElgAbKqLDA4K
cao1jjaKbZAulWAobRLqhAPz2PvjXa+HuISCV8dHszvFKUzNwA0ITNpYFPAE2ZkrD9VtY0rE+KNt
7vsY13gth5PIywOkRNQ56FNbVsZ/HTym/0tEHBGNlmWb2hxESAjYHOr8p5g2pjKd8r0oz6im7h2u
41F3ptcRpfUCWzyp6kNyFpHpHNhVVa6czFfKhG47cvPf0IbcNYXMnxsFpVKs2iylZ5kVyTcHHb4M
TxPMKErD+F4pBHd5eGdUirgFS2tyJlf5SRM6QCqiRDD7Z8hIU8bGY6xfM595bZZDDILe8mhEWs4m
B2l2gYBxEWTDRdHbbJkLWW7ZaNWXwnL/kQ0bNpiifJVw7IU+xljXUMSVzmidPLyR7l//8rR/ybiz
BDWvBeJbU3VT+zUgWuPCRo2joJ3TS3MO1rFcL2+dfW2zrAf1A+5fQMyZqtVY1EgeCs1ZZ0hpKTDH
fRWDKNFY6KGF89exEtCJkZW3VMtwW1UxgRk+RCMR6ruoIJwjGhiaajVCtWWbF8WqBJh0Y7Qlhmk5
bJxU1w9anhAC3FvsVVPfubdHZYWm174p26Fc2wCy/03+GsnxXB0/hfxZDFCE0FR1DrI09V+uHjSL
IFo0pLqkeeGoyU15zb3gEDVK8GSw9mZe6LPXS9nJF1hmnqsk+OzrAXFQSLsukrBkdJXRJimAkV3U
1CNnUzaeY9AtuIB8XFWtgTaV2eF3hPQEXwyl6j4gcmaLUb6+CUz+UGvwb3oOYiQm3eZIZfGqVdlb
XfXPQJlnMGCtroaqL/Husslp1eihdySavoYct7QxV46o28005vK+UaS5nuWJro+GfaFrPFy1Qs3v
ksi/o2un+WPIc9QCAVCKo28RWoW/h22V0MMA41cgKp7NfmGVhHTI+RvbHpZZESVih+h/TrDBxFPE
Ncw78DRpA+Ro9BpxYZ487YbOoBjJs35Z0ifP0cwd2wfIgVPrM6MuKP5SW32D++tcDGSuDpkIJy8Y
9ynhD9tSkt9taIODEth/yfXgS+06ez3Y0LLqBJGdPxPeM5X88u9A1iTWY4jLHagXRZHY7qQ8V4Ja
rILQBF9l9ittv+MbSw1A6mgRQeC1bQjw374OHjAfkAf5OTBY4ABzfRuJBBvX5sygD2Dg4DeQx+8/
hsyUx9QRt2NiBT94cSDKW05VrX/w6sJc9QksoO+A9TLvvEPevBLJc1ZRQG0J/Qo3rHGcV2CrlOQj
ctWiQo4w1Wu14OZ0fUsVby3okqVeWieNmNYzWyD08Gp9YUNur/rA2COnMw6ymFBkm3V2DToVjU+r
v1l5b1HYs4sZ54UeY/UPbRzkpunEsOqgk91M1TvE1CPXZ0poQTadVNUvXKdELABOENRbXgY3aSee
wjyMYbuANwpm0UI1l87s96BbQso82Sa6NzGwwKy16j6eyhk6WdTMIaGPgw0pfwiOkDgazuVQGXfT
iBQ6VghRZOSyUAOhPpg1zPkRzfVqCmAuGtpU7yCaZde6Axpd4CheVVYkaHI7A+U+hkFP71mt+H2M
H6CM19+H33++D//lf+bXf9zl9d//m4/f82KsqJOaXz78+32e8r//nr/n/77m5+/4+yl8r8ALfjV/
+VWbz/z8mn7Wv37RT/8y//U/Xt3qtXn96YM5paIZb9rParz9rNuk+X4V/BzzV/5/P/kfn9//yv1Y
fP7+23veZs38r/lhnv32x6d2H7//ZnLG/eef//k/Pje//t9/c9/b14+8+vUbPl/r5vffFMv4m7Rp
iw3DkipCJZM4y/7z+1OO+jdB9qdqaJjibNWWfIqHVBP8/pv8G39jW6x7HGGoUiUet87b+TOK/jcH
240kesAWmqbrlvbb/760n97Bf76j/5G16ZU03ab+/Tfr5wRrA+OHIwET2bZjOFKSC/pzMeAxXKY0
rB1XD+q7Ks3MAz+F8Y8/ePywHv7nx//8dOGY1VZOOjv9MMwfk0xlqYW/6pYUlM4dckc5k2mJFjWM
KDIL5raqE+Q7o+rUIwlQ3lqJWtBnmvTdyW/rO78KqH/Ruz4ldskuxlTGV1Wxrn0VgzME2I5IqQzp
iN/GJEO+ZwyrqoK/3ER2eu3mPyh11pOJyKCehucgH82t6NTqbMUB1IG8J/0xsPLDH39XV+duUFsJ
URT0fRP88ZEV84lUE+ahKXL3H9/aAtEjBRZHoAX0obJHLIbw4s1TBVPn+6PvTwQzF8Ixc+uU5gA8
+dLOtrd/uqz+eO/+/F6pc5r4Px+9vFegmdiPUn9o8/Wk/5I2bqhV0E4aUZRijoaNvfjB0iFYmWWA
Bh4pwqLtI23b66NrJVkD29kfcLMybPFpzY9+0dynxPay9Rn0AzqzwY3TVl/EYgpJHKg5fFN0k5Kh
jE+Y6cJL2HYMRhlvp4IIuhyR5qIsTIPhQXv5659M+7momH8yqXEpmrYjDXY+6i8RvoE5SFlQSqDU
xwVqVrGLzcvgynHyjd2JcaWrYAjqdKKYqotkTYocBTqpAU8dEmYzzw8+cNx7uK2f4ElCCGoQC5oY
kQWygXHTxEm+7QVwCptOHs159NzbsrnnJtzYve0T81njva6HbOOI8GhH6Qtuh9X3sawpdOQOZ+0a
yMcX85ju39Tj2i+3oGGRWsyTH5uUamqGaXAM/Lkeh0XTGVaviFU9m5x0OOBDFaSo3ZKjalr91pzt
KwJKcDOnOfcvzvcrzptNbcblrm2sBESFtxGWyaICtd9uUHnCBZVxY+P9upOASxdY8IRUxJ3inDMc
06vSQrA7VXG9G1J1hLo2QQPRxzse9ea/KZnn0/LPl61jmFTLyJmEKqQ9//nzz2fhe4ar6pNyEGVX
0+4Jh0ukdlK1/BxlLTYePGilxhI5EYGzYo8OYy6m4ujs5phMzQv6RuOAc/nWKMJpozhMHr12pHMW
E8eTn2IUiFrGijPlEhJ68RQbd/BgSdcCy7iMjHBcWRrKEaHZH0YP0EWoe6sot204pFfijpm0oZyJ
+kRbt4EYrkyVUcqyxWQLjJik1AGz2h2IZNP00Yp9P8gzuCmjGC560mHNjCe9v53m5UqQDtcpCq1j
ADx6lgeXjHsjpB+JfwHZzc3XFO96XJa7KW+fv+PVbeGP8K6A20Oj1fui/NFG/Sdo5X8TPW/93Lrg
jjAtYqZNHkO0Ltxwv1xnzeRUnUXMMIIlM4cu1qD1YKMYu00k9pr+mUc5Kq+0699NNldR+DoEFi2Y
Ef0gHmbNDTmuaBwF3HPqb7sHLaU6pBNgCGVvmj2qyZztUZF4HA2DfpO2RN0SqsYQpuLtw227Ncq0
uuhTsYXW5hF6wjo2DGp4WgYPiIYOW+LlHwaodQX0vN03j8YeU2pOA6Y8AYY7bCkKk1lMEpnjDNc8
9p3NNB+G3zf3BEqc/WB/avTxyS6ojBNCaJiWnVlONwdpB9Uah6JceqN91vwkpLqrqmU9dTS3qopy
p+0PrYXTNiRSzxa811Us9nVroiuYqqODzJ1w2gAg/7e7lAC0paUNT9poMsRWWum2igpGVirJ7q8P
yLkU+OUesixLoIWhTDCcfzn6+5D8QQIs8SvZF/yaGQ89g6zCIBFrSlYk8a0TXGZHA5NjEGBJMnkH
VCPkAlushf/6xWiS8uPXV8NZpVLYOJplc0//fEfnEFvryTMoQfVxAFxRhrsac+lFH5nme6R2LdvJ
+jJSRbsmpA+vg7leDwZWJ0lXxbdoovp5K9ftAgbqRRBVNw2wdL5M/JhCG41BWehniacGdhfMLUH1
jXsz2dEhYWRGlYc41DlY6IsXqQOULok7/zQAEwZddmjtM0op2rLcE28xLuOV41gS+hJBbgxvVKNy
Lt9/aFBXyeniMglyhun61IA8ZzS96XvT2TlOT3JB8T+EnVlz20iaRX8RIrAn8EoS3EmRomRLekFY
sgtI7PuSv34OVB0x3T0RNS+OdlW7LIlA5rfcey7rR80ZO7xaenMYHX0foTLEhmhF53hICVHAU/P9
u2i6A+sWG2wozPAtqe8knq9tY/HGOOn0KJ202xH/0JrhTQ91LjcjfmRpCUtVGw/uzL6SUWFkYTR1
DqI33I2yECitm5kwVKtVwaz52iNKLNbkNaQnsKgCzstXpE3zhrFp/iRb6xGadkeCnuUiAOWlmdnB
7xkSd0xi8dgVrJJtqw5fGZFiZiepqauZt8Zkg3vKf6iaPxL7RfnBrMKqXJQ59tQ+NRVS6J6AObY7
Q3HLhP+OV0z1GwQtiGHZQZ8NMfJoNuFPO5fb7/sJIuYR13t6n/nt3qYXaetWCxJTOIee82NIem3L
JasHY25CSlP9tK80y98rq9nVDkF5fVhbP4tHIeSzB2jvODtliqHd7A+R078BtQOWUnQXKi8MDBWf
tZGQ/diBNL75HfrFGPOalgOP+CbiuKSceLP3lDsRue+LdMWeb1Fo+IEByODSVqieLQUkMG/SHaAL
+z5OFYaHaJOoWLvmsbvoooqTZZAbX+ZY6saOcW7UD4S0KxZ7JGGkSN4JWOA8iU9FxNFIa0g5Rrx1
2BrWvtv4fVM94ao8fqM9iopc+aSl3FpSfSOd8GV0o9rGhx+Dw5x4qTAdXspoHq4h29+tR5zqpimY
duoTpWyb3BEo6mdTOvmmXF7EuczvbmM099A2ER19n/Ktnve0wsW7vdw+SRJq57xq9hoy7bVsGFiS
ui2fuXn3buOSaQ+0kKHDImRq2d66NrQET6//RI0t9vghCa99rTqgAtjekkcM6UQDingqt7WGGPzv
r2LAUmfZw0E5S7hcxLbGTtz6uYi6XeRBN9K02HotzJmgutFL2OmU9mkzLOSnZSdTmAxitKGEdh7y
ZGdEDW3IVrbPBgKwde1O7r8uBokVph1NtAYVy1xm516gi6zbAT3q2BWyVosynOf5nEwB5u3iKdx4
9pj9wBppxjzsHOa8HwspXS3SDNeXDXFGPtej0fqXmh3KvurOuZXiP/PhVoEKZ6/asAXHR8TVUT7F
xGE/6b5fL/i2QGcrSNHiFwguELyag/J3VUpU58g9euhLlx2F1n2lRFacNTP+KN0uuuDS+pXmXbEX
AkAdEyO6mJSVNV6k6e+zaTGVrb0hH8h6MMGXMtRgZZY+GnRUiuAHfI8JpNmFcghL8qlyhTjpziB2
klx0j12cO22/u5OhyGeguwgPlEJP8c93gmf9nyvBM00PsAsAeN02/f8qLqg3MoWC1gq6bFnopS6M
Ai85t9PSNUQ830o6lFz2QoDmhmAco4HqHEwCzfQGMZmcTWw3VrHLE6c5JE0iHwMsziDaj03tQ21y
7npsOHuVYD/4+7RklHeQbYvUo3b8DQYiNtIW2YR86q/YtuyDlyFfr2hT14qS/zrh126tQZ7l7CP6
QOd29jKyyFvzPSSaeOf1CxVazLfBTrIf3lBAogbLd/r+ZZY6EaLiNHx/NfAb+ZKg2YyoKyPDv0Rl
Wx1FDVWk6K+FmVTL+Mm6Ci/dR3XsbfJWN7maC3ZC0cQCBOtp8F3fTOEwhttKzfHRhLpKQYTXHJ4T
mWkoggsWzae4oOfCnXpIO2lsSGHgj7o1SzuElLXtxo/Q+NUZ/rOvNPloElX/P8WHvXRf/9Z3Ujgy
wTB9x+ID9l3f/a/urJztLiumGtPiMsPyesEjSAQz+3AKEabEgSPLbV/144th8fini0fCcKx2N0SE
AbmirI/SswnFydKXKIo+EoMNLb7CJ79q5Fa12mdoTvHi4nuikXCewojr2INLkEBhJEtFDWRL2hkG
jI7/V82iuIFEvdJ1uHupm7RPrd5rK6aT7P6r94wH8ATnEHtubpDUAhtdc9KNadXRyTdHQmFN+ZY0
3rD551fA0P+zSGMZQG8MeI88EMMWuvjvLtYDWzUK3adCtpHgaFHfABPahzQX3z+plPZ1PeXtFBQ9
Msx4MQkN7fiJDgnSp/FO4Ed8LRp3Oufd/N7U8kdrJu4RG+ywVuWAjGMpG4x5SzRjcV9SZr/Lr5Kd
zY3t92FSuLXsNJ9OpCzOUKEAy3iF3A9SoHV0anFqCN9eZZ3DpDKsjlHMnieaWKu25OFg7XgpLTk/
9UkbEAZuX8r0qvQWB47E8lATMNzk/SLSdF5DF/QvCGlmB3W8N5DXMJL16x1iLXoEks/hIvA6kwNK
RGKtoQTzs692qsYtAcsvVI7OvUjGXejkkK+W8h3FJp1LdULW9Inyfjs5ABZT6V7nxFbk64IjU1nL
RcA28lZMZ8NTCDsWChDkKUWde61HLIVWBjmqa9EURsIlwUwP1YFakIiYDFR5V0XGs1U2b6ye2a3U
S9StEAHA8QbQGimiSUdsWS01HHaxoV9839l8T1t1H5/IPz8s5n82Y9/PCo+CSeNvWaavf896/m0J
l5O44knQskFjqumIVZOU4MK/jP4Y4Z6KAuxE40tL2NbWwLOpmSMdW4q9GLDFh59GuFwxUhy/jyw0
ZNcBWPVG1fLMvc5E34em1/mYCJpB6XvTBbqJo4S8HdFax8I0rKMVo2D75+/pe3H4v+cE35Ojo90i
iZ4xlc1AZxkE/Nv3JEH1kDOYhISvcHgFLlbJzxQbAPk4/WFO3e5QKizLdvb+XZubmMOJ8x4/DS9S
+6ZigDUVqC7ZJX4YTTffZisxD0ncP8rSQ481d89Q4OVKT6EULrtDJ0K2HMX5NmM0j1AByRNAZ/va
mm68tfJh4VWwrmnsP55beo8xm5/R3V2+90OthnDETmMzSCpYELODDPkNny/1bWz1FPChc7TjNKj6
Urt+1+uTjxbme+BYQOT6bjhn0plf8E6SRN5ZyHf4zow0mm+h+SPOtXTXpzZIBr8EpRjrJ7yyTifY
ZybVBkCtKJyHO+d7F7HVZvSlv+uSTByF/En6kWAlvZgcKiQmTrpIZmzf38veH9I9ZPwnAu7PJjz0
Ewscdu7KJtgbYh28u6PhR9ZrmHuv//zpAlD+P+cbl6bje66uE/Jie99TvH/7fNELKkz7PSkLmCJY
m29lVNSHirRL0OBrxBxAbnx/Nc5c8gWiRzoY/Rj35m8v0XU4lchrsEcvevrxahkSKneS0VgJ52pT
wJkg6Hvf3UcaaddzmrqbyV/KdN6GDX2oZMMUYlZSRoQx2TdXrq1v9IU/wGf1R82juapYvrGSy5/w
NMZg68wz43gU7LMzXvBRBSpM8bW149WxZ3PrzWoKpqa51dOvCo+s7NBLtbmMAnaX+7mxQAbF/aeG
ciOJMORbhXy182AMb06CRMkwI9KU5oBZcHHHbbAn5wkPEjIGxh8splqIujkiuMR79ThTEGVwBUL4
fE+dsN016FYRWAazVRMx52EVNfQKs5Hi+R9BNm0Mnu8uLEkTcqf+xvqS1aUkjy2nzkU5Wv2yQi/h
yHdINh00WCl6Gx1ahotcv2CaeCEG2DeCBVTy2+ZZIkEA8RBK6w2KKQ/UJyodo2wqKAsgwiFRrLEl
7IwCJyVIui3ycTz+Zga3KIYg30laTVmsjXzC1yl3ZQOQvrdQ6mpJna0Lmbdbn3Ec0E4uZrn80ije
KYfhg+opkElGW8+Ww81HrU4Kbb+yskFhOV71hvaRuvggQ9blRkm+4ZQdx9ZUe9t9CKHSMw3nmtau
hzlgXhKmOOT85MTMoYG25vKIxVYccAau3ZH5iM26F+dlcpDSQgvZNLtFZoDWM9b3XYlY0pxeuSGs
164e9K3DMHQFfQijMZgDZpgsTPfAQ/39XMKUiyuNaM/OQ+pEzrlQVItehvNVqiJc855h71LMNQ1z
rNaj0ydbDoQ7sroSm53r8t9r2k1KtJqkUBlbJCaawedrm4QzChvuHYRM16wQFhNzsSn0q0XamDYa
t6bLP8fQkscGMoAcieqM6p82PdEi1PqBZrU/WCQ9umThXJL4kyN/3jSzJdeZ9ll4sJxMYKarWre1
k1eL8xBbrGKwI6wrwWfEmPY418MFjGu4C2dyLsfauLktKT8MVMnLTklgTGbvkFbEhmiTPMpqfJSa
7C7fv7RzQy615SsUjcl6iPOVboTDmpzo8VDm425WWr9pvXWlQQbvWBqRhEr0nqytgKULxs95Ga+V
56FhSF95StuQVAh6e0aq3vYHr+6AuubwZzvb3JNLVOxbLblY3fDLQ1AQMARf9VVWrzByAzYHqGyO
2q9M478sLWhpHblus06pFQ1lgffEfeA6DxVn0uiMN94ahKlefLLoLIjO5tOWJOY08cZuncCylMGm
h0BQ19Z2QpAGZMt43YNbQFeNRzozc16ZvLl69ewCHeDASfmaTWTcmzoOCd1E/bWWVmRceHuSAIAG
xBi115PFo5NpL54Ij5GevhRiwnFNvuympbQCf5RDsi8+PDF+gLd5njntDTlO68rKlyU+dAF3yfJj
shrIul1UMe0AK4kWk0n3mrhj51k20daHZbaqiAk0KPo2vgbwghTalNOVmA3NI3mVrJM1I9b6hKIv
JRQw1B7Mfr7YUTL7gRO58VW8ZzMX5OZ003sMGRZv5sGu/nQ9lq2QGbuMjI2TpPW2LjGWxSZcqRl3
n16pC6lHBQgUkFQMQmnTQGQWDmVw3V6o2WljUu3dUaQyhukRn/Z4HhCht1qbnvORL9OeyKAul32F
7ekk8LYb2W5LWwy/xdBiMfC6k+VN4R3ZyAoaU8nSmwvbwt2kJfTwuL2fYFJ319CqXnhY1LoLYQg6
zpQ/xw1JCGRRN9QEB58lXu8nd18q81zZ2qVsW6ADsaXvUW0nDSWjpfCcxRmHcolE8V7A5+jqee2b
9nQefFrKLnGvYS3kHSWeFvRsGzdDle/tQlwzkUwHX3jy7LjU5shu7ySVHENfay/fv5szOT15OULv
eyzlEaQi6cMCc8ckm/jA+HE+DDjrV6QAbxvJN6Rce7xrbjzeMd5QDgLlTyub9sJ2IJOZsAVsgAkC
2ngQ+7+gUWlP+DrKIMmdH1POzdMzq7jaRgpntV3su0yLC6ljHcUD4BvVU207PMlauPHjIcN9V6m7
V9lZgLMwCTr4PVW/MYqpoV3XNzUazztS2wwrQhTHVWABdcwSYEpjpIh0a/U74jV1KWf/8P07bPPD
CoV/fbCxIaDywskWKkTmFZHLm1SZlKZ6b9zFxCJLzZBdvn+LcJdHd0a1aKb4XrsQroXys8WQfGHf
QZJR7hr3Km60PcIQEgjXjBEvS5wlmAnxq0hcwjszz7uRZMMtFRMYONsYPuw4WTych7Jp9M8IyWjF
g84AuL0SF99cjIaoS931k72G2OrZMfjijW4ur3YNeQrG49q3Ax3Pzl1UpM5ZKa+V1pLwnNjDU07P
uyWZ5NXwJ3MrLLdmYDb9ig0MUgv0PImbLycZxM2gFSR90CE505LIxCdvDdJXX1ep0QWm288/LTnc
xtnQf9tRd++hqeLfi+1dCr8jcFv123T6ePtmIom/zlp5nSQAKlJkai6EFIe85C8c0WhNZJAe1IS1
kebnd9JAqXahQu/5Gz0yGZCfeuAtVqXTTpcZhzNOS5JrYnXTCXX6ERn4S/Gj9Le88cetHgIBrPGM
aVF41NirbLVYASDtEqbNraTkLnQ0g2xjN+ZoBbmbFgAxU+SzcVhdYKSS6ei78dIWjvg6DzMU6Y0J
JfFY5YTYFAEKL3Z0GRo6N8/rl9Lpsl0vpHlg+xuYLR5jL3Exx2fcqdI2+pXsC+u5asgQt5MvIyWW
DaQp0D7RIrmVVcFX2S544XB6TM19ApS8Yuo+Ip0zbKZSK6dcmtQw+uhF95UIkgKmrr0AW23OeiiW
flL5N6/N36wBPWMn7ljSnR92X/3RihgfN9O0VbtYnhPC5elWgnKwv8rOvUhAUOmgLNAGAAfzGm9P
rx9JfV48nsVL3RIhzPyRt6F7QHXGJ+a/JiaRHhyfYggjCDlhtc0q0d7mzoyP7DAAs0Zj8xYnXn+U
fGi3KnbVrZzyg9Ol3tkYIgIfXBkTT1+kNzPirgvL4ReuaogosSTQy2gYiZmJunXRKG+uCnQG2gco
FYgSl7+pb/PuFuEf9nHGDITqbLOW1NUFX76Nu8K7EYawyPkl0cIj+0KeU7Cnarx2WY+lEbvBPEXz
NbbrdSJ9IsFUK4OQFN2Q7YHxMTGPpo8FDR/76TnCvCnzgyVg+7sd01dxUhOkP6zp3NWXyPj0ilHh
bzJmPNNGADuMXFUY4kWafEx1/mM0KVrKTpER5EcEQcYYvTiKqgSOj0qfTDFeK1TjBa7sHlNfr8p7
V9WboaAowGuktA4Np/UWTs1DG0gi9PuH5PCgS35Oe5Y5KpvtLal1b6TB7MEoPKncw6ImKqCV/MpB
5K3ZiXpLpKt3bOwfcZVtUnspESUpOs0cvw8gdfdccGu3tMQh9wHaaNk9m38TiEXqplc8gWPRsale
BdaboNcZJjYyXXcA6HsdRkdXtz6lHhlnc/LXrNe7SpXHUHg/6y7/aBPmn3S+vLgOrLzu5Ebl6zjW
ODJ8wjf0rr1lGSWDmd5mLmnco+GXAz6AqIMV55qxLgWaNZ5wXgqho44nj66P6FoUSlTNs60gnpFo
j5BqycKxcC6v2tC9dGN5NLxsaxDNDCycmDstBzHVaCfLST6MuP0xsXwHp1dcC5LI0Pm8j4zB4hn3
s6KpKBDeJROXsIZO3JHNqcaCxlUS5qju18Ar9kgDL5UhLm3DuBQx75/SZ7uDZ3Tpav4UFQf7WAAo
AH7YGdpPrzP7VTOTSxQzZeOcxI3caa96DHreyw1n69jZfk7Gm+v2Zw75jWh5JVwfUkrk9Tf8SQcn
DP/KYuOs3OisF5lDXwnkvpXmunLQObnTTzU129ZeXsO2ZZfARl+pgOm+jwd3N6PSi1Nw/VYiNiDl
yBQndI1ReYQu3v8F7HwlchtHF0hhrPOHma6IcO2v0QZ5remgwOth5xXijvqECMNQJ8/jPbHT30kp
3wrv4UvgWz0sm2PmC0wtZfYhHCBhtvVe63rDSy2+5p4sWPK1Ni5A6S2HwROZY48aUSBHPLBt/Ssq
JUp0vf2B6WzF/b42ZveNNO1wjeUMFahjXqQLjSnqmZcTOtjpFPLdArXgJ4QpeJdhNlZ2/1w2AFRy
g91/XA6/J/adV9cEqt/W8sihlm21kcRzAwFz5xHJZpHEsO6YmWK6PsiEnoNFyUdR0zzWwnx23QZq
mhG9uj4AwraNeJFcdRQt448si3JuhUYFpTT+tBbh4amRnJ38tTdwqPXGe5+rZ6qxv5qxflhEkrJ0
YnqozZ9zAv4oqnh/wG2C06zdXz7p74rSPiZzwnCLjZiwdQvIgQS5v6oGBqRsqz5IBu5CawDtPAws
xPrVYAIpzStQNwyBL2anf4HkZXyVlqDPp2RtlqAhqmIn8KZOoZQ7SC1XsgrwnjtzeHCLr5gLCpVA
9JFOIL7YnLFS84iwWKymHXImLEYfE95Q6pF92mSfVoAahZ0IuH0U8KdMx5yFbfNLywuayuaNNPtd
boUs3IX+NpXaYdC4Qya/uJm9TxMwGMewXF7VCVOWtoau8A5okytxM3AmH1xCjDVSb3a2V3JXe0Xg
kaCy4vNeIVrHCdAZP3w80mTR5KvaqHErZ9YOWRotuxyhyeQFS3wxoab67UOq3ZKF8OF5l7r2mD3y
TSws6q8JEKqHd0A2HWEwGHhXs8WfYR/8omL31OJ03ywGO8qtgQsvcl8t3+FCS0Drq3xn1Q0iP5ej
tOXG2fnxezzon6XHsLyt4JOZ6dvYTtuwp3iKEiNc82luGaj+RnPUbpieL/iR4qOGP5BEcbEHwwhS
vJAH5mqKnTZu8NGcL77T0zP39mlMUUTBMF7lpoUrxEBtBuMjwVCzhqOEsJaf63I+kN2xKcnoW3PH
s5jHiGbMpG6mtg1DoMC72zS4KgCMbJsEzhempqnfUoy55yZ7Y/tUvqaGpa3atvszIuheS4dpLEZX
gEAxu7mE8f2sbBWEkU+y+IwVLQJ0+NyAY2ZfBE7d04lL4ejYJ9j4As1ULDscvpmxfY0jZjhRxMkd
FwSwuvwEmUBHtxRN3zB3JYYlQjUc/JxB6Qo4ZAyxRtmAme70o2ZBbSEuZj0YkC10KhxoV1pPTAKZ
gVl/75nyPBllzceEs1zrw8PcEt+Cjf9Tb+zj3BBQOycF95+NRyaH/OnLbq8Dx+QYICTej19Saf02
C0g36OJY2uD4k10yQ76yQ2YI/NAZCCSGj6SRi7OU1sPPo3hXdmGIQp7U6JwlIYKrijAT42g1RDi0
/ATteDrEuf6zGwV3cz/5cP9KVtzLcLbxWZxq4A+JkO1OIdWMgEUruVsjNpbchZhD41+zk9lMQgh2
Frn6nZgMMcoWvpLozjKlrmIiRthO1UQbsBLlukbMBIUt48AXobGy4wKMbAxlAU2/VkygjTJmUtXc
3Wa/73fDFBEt0DR/piTST33P/KJQxCQP6aI6w64Z069BSKEcrMgsXrZdHhg+yBx7ti50DFzOXmI/
Y7E5M8rHDW1744oAkU3cNNwoPLlUfoslwn4usELv48/UbJNruTAlK0saASlrzXMxEzbelpyKsaGC
XnyaQ2k9clUFup/KU2W6f5xwjcnJ3daECjChqE5pn+7NsSfl2MEqldPJbvMpfOW9s5V7yurFjkAm
m2Z426YXF1KrjwjXSe/DaKEw8xYcK66HVYsoQQiRsbj6HkxTGrOtUbtvOGtTJgnTCwk0gE/oQpmu
oloqt6hCN9bMrBCLFUqeHGp5fc5I1pp85y125y/ZKExFMcER08wyVNr+G6MuyPDyjyWyn0ZSPsJl
/dPFZG+535bSEL+O7f81RSIORmh1ifjM7AiSlOIE0PDmevjKlEagTYJeInyEjY2pLG6hfNtVz5ai
5blT3I2zu2lleW86x1tkJruMde667B0Cntwq4LiC7d4ciWbeIXD4SRIIERVa9aGV4rnX5juBMd9g
HhsxHMrGUD4EQI3QnuddPOtvCSb6FaPJzpl2gCapwMr4DEMdN2/lfEVjtvFDVnXMsfCxfUyleBuB
yWJXw3+fRhTj5h+4OGS9TcN1cgd4xCae/SYHZj1Fb3mlj/RL4eXZE+IGFhb7wkovMW0lRWJgdLth
RR0y/Qt3Z7HlYI13i9NYX4y0edlOyLgqZ1sY5V0bZcKizB32cELASCGMNmY93nAchpuYLmQtKvCv
E4hKU1cfnqkd5IzBsmEEqEUOewBVEw3uc/ZPDFEt2VHFKt6ewn7x0/rF4WmDZVSSXg0bbj2t0Lhh
rWKfGngTOBg+01nv5m1rUSZ2ddns5teBducJLfm8nRb8sZ9xc7t5ZW5lmezYO1v7rFXJFoosAhAA
Z7vBiHQmcDXOorxclzbT696zsmtrQcfS/ewcGvnar6NPuwTK3Zgugg8O/Y0XH9FlDDQ6PJo4sJ29
i7MnqrsjoM8ffvanVCC6xrhst0VfU2kSB7nrfG1FzNqx6qAsKR21e+30QElqztswiV6aiXYBtPYu
Cfl3cee52JJIAGb/027yizXxTy3yXoBPL1B01OCGTSKAArJX2voeEKDg2aDpRvI9y5xhSZPcan/Y
651HAsjIGcEqhJQl4MxIhwnkypaMBe9HaA/s6J1puuDijBcpWJjckNbEW+XogDxtgqTrPN2GApIA
qzvuAiIZdHNJ8WIdFLfFRkXiWtaNvuM3+OzJKVTzlxqSOOhd7czJvk0Q7a2U3v9xkNhzyyLoyCso
/PlnY4COdWveVn/wvwpt6gMDWzGclZnxanFxJSPjzpfZmS3CEpBZ9D9QmHQHWNJoicOXPjZOVmWx
9qiNZapq4JqxIQONOfsDcjvRi3mFBfgTIKlWNE+qhkphtQhNQeQnAXwWbTvH4VaHwWQJC6bqiH2b
nYuPKHw8NkXfQvWmNqxc093J0XkmOQYsW+4FHu6mybV+a4Z4rt0cO6/aTHlRETlaqa2hwYHzc/1C
HJ/ahBXeVySN+Itzlz3PSK3VCONNs8lucHqblI9siZU34nsYZ8NVT4crrZuACZHvW1X0eMTvE9kR
ezeKkcyWAJI92dMSC94AOwo3feF8YMf0SAJraINN/YKoa4sDpUFmbfzocRASAjPKHa3+jlqUSYtE
3DcpcQHSMawL6tWkQjtv6LTaRDxEOynNKhAFoEwP/xjGQ/PM+Zw2I9gHMyXJSdNX3otIpwKrLRWT
qUAIy0z8zJhtERUbPcEOS+liK55NJGDWqLXrctZ5q2qWZh50q3xqWYuxJ0DpHQd6WfC+8r1vR/sh
jJ69zcwNVIWlfXDUACneNfeyAzWomflzmOn52R1Qi4lUu4/QtZrxjtdK7OfBetALfWF2a4GQ1Ufw
nuzBiCtEyhVBtizQ8s6k1tuQLN2+PXd69NcUG0A1XGKjyFn74D9T8BKHVB0c768aUhUCXMZh1zWx
8zpmibeZMzJxMmi30aK2DWeb0QajYdjq6SMOZ7gpTZ0d8qq+JkPXBXleMBSiPEM5Lp2raxfTrosi
zK09WUddljya6L2m2VgXrvUDHCiA86Y9KafZQncVVzMaCefF2gYW4qvq2/rT6gHd1wn87SbiT4xW
vUs6cEjfW+qcIka3SjMQoscJHwt7IzGbAQYgGjCXnKcG0wQj+5mQv/yeiwpHhfN7JJiWiU9k/EwN
/dg3JnV/q/Ln3kguKpbVU8zKBVWNtpaloe6JDrqXBTbo+kKalwHu59+6yzLcfaszQ+UCpFI+k2bf
e+IF+Pxb1EDn1zLCnpbGOwZykHfja0YA+ODJ4WfBY3opmLiuTGt4LWTi3BuYnhsZV/1Rs73sjbs4
5xs81jKbQb+KgiUFOoiDLabHXBneTs9HWIj1oHYoCPJ139nkgKQ4EWO+onVZacaeI6s8pt7gnQr6
g12po0pTDSE+Yzn5z4hBj2kd0XdFHDS+nr8UPDh2N239No6fwOTmL1k5bjO95UW11a3S2TeGoX+0
Mg2I8TiAdXXLRRDRwmTOefRSGIL02TloME59XEfyU4NY2oTuqTdr+8TKDS1ZfGHyIyC1LeLp5RfS
DCA4QN7owMusM+p1sgaaX1Oa1EE9pSSwtOORpoBNSNXHz705NAd81EwiZOgw6SWe91t1MLPqCblS
/xYdxA+t+DSrabp1firutYrFRXBQCrYYrIgK/rpQFOfvXyjLy3NkjTOP9vywWtJz4L361cpbSEjK
eRoE/K3G6t6RLP9qFiMuSO/2STNJYc1vFpfb2jJ0qBM+AD6Raf4p8qRLz1tnZy0fmIN7FLoRI9mq
d6clBCTEpMQgwUVA3Drab0tPX+HMwJWXb1Jnyjx0mfE06Zmzb/xM37nhiMtLZ8Goi/7CRJM1aYOA
yq8p+JJReXQ+rNf7HEvTHMF2qA2gpOEITCYda/E8uNyJuYvXJLIujWCdYqM1yIUGtWEsFdpl71cF
Cu1oRUA/qqk38Z+GauVJg1rHyq1rkjOowgYj177Llkcl/c+ELZqed+1V1biAv60LKmQg8e09KmwU
ibZNAFsD5IZAYsjkpsOoLpnyFzdOnyioCFyJ4iXFdVmv+jgphhw9UFViAPX8sFozkZEvLlmjhjKW
jbvG9MhNfay0xsfY2+3TxPd7RRLza8zCo4F3+mqMXvvsZJiMujL76emMxQsNiY7hoI9Hi+BvEZYi
cIY5hrqlgCIv0vDqIEdfE4JnBH7Vw7sSPB2D3IdS896BdjDsSDmFeZ33Y1FcGntEBIPULvhW0Fg+
959v5OVpcKIfqlWXIHYq+2+9ZeqaDgkM9b4FcPS1OO5cmyi0Ugz5foqt7iRaNB9L0CgA5Y5+BSiA
M7Lx0CO2wE07Ixrwht3Ymw+wAcYLiG27LhN6lLG+RjJ+Em7r71D8WLQDBxlr7gFlwMl2tPEiooo6
zYYTDaY/fjFG+Z5ZZn4RuhUR+fynlSMuYjBu8IWQtLi2Q/FUB3mqa89TXfN0pZn9c2Y7vvImLI55
rQTgF8TVeZU9qs6lOja7W2mxblUJLGZBVI1JXj0GNB7Swt5k9RQ/0g3rv+qe9Ag4vu0rg7UYwoTx
JTNn3FmmbqFp5eLM+iSAtplt+ZFzmnH5xpqKdnYxUktNSRggFYejYKNSV2NRYoXMICQWxrRtXQu9
nxgg5fo9/TfxhuH++x8WswxBfP3Syiz/q/eJcZmMmSRahiAsGWODNWh+L822BkNkisvogLMosiAs
ouLvr551gPYv0TkBRs4hgmaIp0yOx2SY3Ycn/Y0iKIjwMUqKNbJ0si10lgxE80VnlPHIgsLyXmHx
IOUEwmQ3P9u1Pd1kAULbzFPrZ0Q81RoRyG6gsXhx2zkKEt0hB00Lr7E/j7dvq5GDyOW5gKH9ra/V
K8DoKoH6Gc4fQ1xf+zq5xILTOG1YM4aoe2xj+MlZ6j3PEZ6EnoHMsVoW+BPi0zI0m13miinQZX8u
mJbf+YYnhor7XhTVk9L9+cEP+mhmdbHxWdBcGEUDPxzz6GKIsxuBhJwz93fIvOQXGzZrxV/nHRjD
XkM7nW+kMlmnNmueyMgYYLyuTBBH5YQf3DSQn2XIIgPSOY446NQvaGTOmmHlTI2GClhLRMsermTl
icLvX/+LVEFnwS9lFesdPcdpX+nyZRJuSthkhz9osP+HvPNYjhxpr+gT4Q94JLaF8o626DaIJtmE
dwmTAJ5eBxxJISlCC621YUxPT3PYharMz9x7bryNJQH0+H7Vc9iiuSdX2r6fPNVvXbaeAackf0xE
CSlFersZcZMMfSF2ngkpv7fcO7Zsh5xUxE8TliKJPoqLEbvyCigfCsUlKVEaaP8nO/qZgcBslZqr
V1LQSPpBkZ2X/LBGNg7neOKtD/aEtODlSctWxStZj/WbSMqvsdfx6/XIupSXfTdiPEyJ/BBc/yfw
LMWdku6HmLxnrlzy5jCvrhsZfrMMNPZqsP2r0YBYqZAf5lWnP4wzguWaJexnMqSHwXqRBJ3+URmZ
QLats0kCmOB1hXYehPoaeAfuZWs8azKN7kKcOkez7vbtgACtYtP03CxQ78aJDr+/0vTp7feWNkN/
Cn51/Yw6ARf1JfwOwtgZHq7CxGP7qEftRgm0vFio5AEounsJhV4ckBRXEJTRTxEtFwIATEX12qCf
3YVac1XhsldjFv80eCFjNUimLBNq9EeGpuRmHj3/Ag4VxuvvvQCnxd9FpmrvpvrV4Ww6tqq2bg0B
YKkgzAizb3zQE51gZ5P7cajY7XUp2WRNXR/KyT//ejD+sTaW8GFYTQiJbSSqSWJs4PmhDnEMZtNu
rtqj7cCb49CYAoORoGeW/guXzbZvv6LChhLF8PFOTIlNd1g7a4hc4y5qNJyG88YgtwCas94Vwe85
/PuljdKr4Kra/9bRRmMhleag2DUpsthURD3PufP3JEExqCmS6b5C/n2pHGetOS7vUYAozeJjDwlT
RZTo19tGFyYiPGdX8+bZIU1lCCQjNkTy92URNGsMIH6dg/1k3zLGoheBu+uX5/p7EGc5+Un/HLaG
BAA4aei7qyS8CDvdV/aiaXOUdeUQoJYpyj9R7XvfAvmKWcZpvMIKlBUyvKW+uoQd/CUDJAVSXm1c
Oyo2DlY6wVmOZLH6vZV9IwcZBiFsuSw3slDVEzhWmzk6VDVDnG1lfRhqdP5kYmpWTtLgXpGJ9Vo0
cA47hMEXWCXmzQPWJ5CMU2d1471GRtgKa9G9PqBp6HQ2/rWcbi4LsXUhCgIEzUl/mSaQWr3zEtXk
/XlFH4QanoWG98vESk7DLq+QfdXFUnywte5iZqBsHOJZu/cbJtpz0d4qN/z0fGYavW7vmBYRB9G1
pHw05Td7NqYUiDOtks1ZNtzXDhurpHvXzVbb89Ig0moMEgRxAQegMKA2YsCLSPdSrv6g5vJjGSSy
A74TluTpplTiVel+NQ4Xbt9CC5QacOf4OpIUs2X+V5OLk4gVG6kXAJeUM8W8K4GGYJXPnqziq+87
6+Cr+VxHeGVq768fDXRZBiOgsJEPc0zo+xiJFwCDK97i5TGLEpI0yw/T9MOg9ONHYbVviPGufmgB
om2EGTDZh2fpY4Joeu3BD51Ll3vPLmLMsNAj5rvmkuRoryc9xCVL+2/DyTJIxMDHTCYJBTD+kHKf
xvxD1jc3Xc/giqF5ngwozF10zZUcj3U2hQG2WmRdNlituLElNiH1h2wtoLikpXCsfCY9aU7Wmewq
ohKXbs27w3CS7D0Y4isLrqWrh/TRjnbJBnkmdp50PIWhGhJAEmRT9+Q52hFcIYimctFrWDONOA0F
HgokZrNt7yIi29F5zEn3QHhauC5nVslp3BytEfS13kXHrgrv/AUxg7qM9NwBnDxkWneK71ANf5cU
vGeGjvHS45Ybcrvcne9bL6ToFWjAaGo70lfK+TO+xpW7Ax/0Y07gssP8rsUise7hVrBG3uQYvxHp
bLFfgKzwqZq7kkw3BzlFYSAGd/8qwsk2kN5P87LXDVOoYJZnQGiKbl5CpkhmT2+l5Z/jzik2uBLS
Qyw2MqwJnS+ORjLQBZBMvQqjeuelA0GO+L1Tv3/lrGLBwQkvGNitQ0tbg/6KmQlwWSrQiQwu091U
gRMI51c9ImhPwWeHM/aYNvJgNju99RfuHV2ApT2TVPE+schgcJN+UPpY6IE+iIHBmortpVmUI8Vd
tjLK4kWvzGydmLzeAOJfLDIhKqSRzeR/cSp92uRMt0nx5jMRg5xoInAiMelU1QTzwBwJxpFJUc/k
QYbDniHRsNP7gHXKsHPjNVzW/jhODUEtco8m0GawHIw2/2fGJxuSLX4MvXtJ8vDk+DVRMcIIH9kn
Oh6TQCfOf7TJwEYbmV+RDyPIuJ89P15bKDxZ8zSEhdjyxNYFAY8w9ybuFNQeOtumDhh2mT4NlR2w
LPti5v05qfgGkDpaZXzfo67VxNOtYotalWVLShXd3+OV29eet20pPro4e+AjetHz+oW1/d6UKAdI
iRwK9JcVzvKqBpxrhHgz8/JrEOcRG37mkYcZp9ypXbxupuFp1oHqhML4YUh59kYiquSYQiJ3qm/h
L6837VlpoR1g+qZoHJD7q4TyhH7e6045tmkUE82dlrM4blqJzkCtXY3Wz6+6U93aLxxy95W56E1Z
loq6NFeORO5HYuVLrMXIDj1Ck0b/eUBHHMwufMIiPKiqeTZypPWyvFiuDPehgTS+KOajE/b3kR3u
G2HBPD0UlPwRq1Z4fqdM5R+Nmd3KrM5AtKy8ynnRVfmhqQcoC4cOHTpGuJX11OvuOa+iRwAnb2XN
rtCG0cYZFT9WNRBN0029lahAdo+689wpllwV1XgzwTNlR/owF/AAvKQ6heTGdPYg/xClyUuS7tsQ
eZyFvNr1bDNoB/XEiuWTjuwGHoATLmlPwhnqjWhH+wgeOl053xUrCfEnk/1f2/uQRPie7ZnPnhUv
9NyDUizQu6pHRFAsvxXxBu3/ugVGWx2KA5vgjMQcUrxFQEzaaxylR89ik+mHTDfb2HtxtBHzmT/c
sxYaep5sUmH7Rw20dpYNr6PHIPGXdPKUdYvg2SG52dH/kZODYiZR8yvPYDVq8l2ExCI1y5Gu6f+g
wATameqvT6mJBrFYVmTNzu5cHmdFUK0294EyYybdJkN70wgJvml3ZKFWx7SjWfVMsKEGd+yQb005
fyeu/R26S9/I3Tt4wNYISj3HkGrDaaSUHoAMGgNBdFWSBGPzEOlLMWDEIxrPusGKEVH/u/1B5Ush
LQi3FuFfeuonL00+sQz8QNBdoyTAFqaz8W5kQYeV+ttl3TjH5Ahrzrpssw+FWkPyDPHB+n56szV+
8LArb9AQUIPlPBfT1b+9hHddbfcnUJ9s7WY+czbcLnsZNgrz0KcR04/K4S3sOy/t0i7r1sDsae1A
HWM4eYL3sup/PAONCDk6q8ExxBrDCBITEgaGhuzd2n7vZ+1NCkOu6qa742Fk1yctjkmfzTijndp4
6EZ4+jr6OwBzFZI54ekl57Fsr8pyiE/pszjI3Xu2JGLjGoDDtGWi5+YNb89SM2HzviZuJbcxtBpO
2m4HGKInE5M/lqB2XDPlhIuPdEwy/Qml3VzE8sWUyQP2kqvsqmmjL+DGULr9Fy8ZAE7yZUn3TI1d
a6QEwChxl4b+mo80qPmRF72sIvRinsPOH10+XG4wsr3iHZIx4bFeyB8tIJn+IcKHiRLEltnX7msV
s/TF3qqBsaxB3enollYQB9DwF+z+ZUFaE5ZiCm6lf6Wz30FX8fyDzko409V9plczcS7aM5SZh5E1
XYNbe+9S6vpdA8e0RUBttuaLVhG7hPT+ltHVbIsCpa3Bdqar39KFWWZiD+AaJeTMgFzGyjs7FK6L
enBOKUUKc9Nq0Etdl11UxKAlKKW691X1jKD1DjVgwUEY5NnMR3wO4pRa5te49O9csPt/DGj/A1P2
P375/5JatlgK/3dq2epvmfw3yNnyn//DLLP+JRz6IvxfoMEMh7nbfyDL9H95RN4uvwW1TPfAyGAR
+w9kmfkv2xAW01DXpX4AjvmfzDL3X6ZlQTLDG+7SnyyEo/8Dssy0nP/OH/FMACiOxbfUPd9zIKgt
hNP/YkRD6h/TPEHdZT18Qo8absaENX0Ri/lKpN97arnavtUzhrG5a16JS1mlhdjj6/ZZDJjPTYZI
g/U1YzhdktlQlajzOINubhPRtpdRf5INfROujMuot/YZlc88R/7l90urNLZDbn4uQ8SaowuTiH84
TrqKrkU4/80yqFXz3HlH6qGAPFCH1LAas7ka3iJ2S7Tm/Or332fctKtO2CBCepmdZOG8+6ZhbNkl
uSdbadma1+BNCXVV0CZT1tZHvzSACg1hC1GzcFv2b+MN21i+Rh1CXFlFJknoj6wSM3lJHNQqYmAb
OeSkmqQhCuBqEJizUKee9CyvT33nH9oYymNMCvmJOLP3UPrtLixwJNCAkENrZDux/EpxAHL5u2Tu
trO9oZ1C2FS7tO4MU5ECkmEux/lhXtYPIu1zpKwGCKXsD9LU5GgV3pG4huk4HCqgvQX1oI6/5Zya
iI4mGtISkkMHR4iRMDODGgvakN0704g6ro79o+57r2gOSUzguOTJhCECauxD7pyuJ0e2vGScNoRq
wO3dGowVnsieQsvSNceqXCc5mDCgt1/L1JIr0OZect3AacnecGr/s8MdxWCNJmVYBFBN+lNP0b6i
jmYXEJPv4Z+jhKehjU5PBdLecTOp93lKN8QNf2eN+1NV6mEqkbVk5Reqv3STNqZkpiARu4YJul66
97UYsyYwoGkjtoDnPNpgZjrv4IK7WrmzoMjtip1hWsWJKxmPPIVnW1BPxSF5hPG07LzimF55epZF
X5FC3OaHBIKL3YTAxPN7nMwtFcvSETlyX43ZJa5jAgjEAxezeUo0bY0l/8lDo4ACwz1OcW3tpjy+
tG57cVyCbk02ws2CUYqFfTdkHp3e3p0xKsLA6baVR8JnOwDhcUYsF4Oz1dXgXH6/wOV6h7TPpRh1
+nrCI7vqTjY7g6BgWNdHJTW9KSa4Ol92mxlb04ve0FSmJ335Us3jY1sN/dbh9jzWYZusRwc0Cl46
ghqa8oVlQIgWPvp2ZJHyRik+2aEayPwClfEQdexYRy/SWZfREW7qqt6kwAJQV/2YzG2OTNyjYLb2
lgYAumJbtCpSSwVeGeFQguarq4n5VL+xGudWpoiay9reGmVzAxWpEBPozcHib7VotxydKUVKw7KW
YxxEmoMeqaTNRoV7LGGBn00dQm8GQXbdYMY7WR0vrDUjgWMfr1BQut8zRpaNDlqPfBxlr0i7mxHL
OmbcB7K2X7Ixf+OnDgM3Uvyb0X4G1glcPoM6nXgzepXcwR9shmfDCLGctmWgD35B71056z4DYAp9
ddOybVnFGXWYkUyIIkICiAlVJ5mjCIqCy5iYlB58Txmf5+ceeZLS0+jSaH1/Z/fSWHsaOzHhtBvH
w8bnlM+lKY99Y5rM05ALO+96Aiocv4/RM0THsrTXWWQGyFQdzhy0InBeKVk1bMBwkVfxklyt1wy6
kpppVEJOuxGW+S40y3dlG4+Ww380etVHlyKc0ChX9ZRgS7PAyyLhFG3TlKDUOecoqIFFtl1RBmKq
VlVKuUoiUR60hlft9Jj0dJvwtybUy/0idIXMoZPsEservIvqlVeTgNpMkQ8VN4ekmIf7zCBTwpb+
2rX5Pw6IqZq6dIhPJIN7gRPlEX8Jy+7Yz/ca4Q8aEaw12lAHOVTWLjmZPUYjCCaoEBt2OZl55hFl
+5F0bs8OH2JVXoykJ2FT1G+F0FiHse4rMHoOlavI8NiFWTzusqxBjNjTm5Lm+um6jKZ723SPiI3q
fDVislioAHTH5Er3jPhqMLYJzarh8+Po1zxqEVDark9+RRToCcg/mDPpKhsWpyZ5KIPpV7iDNVoD
g+FHT0in5SVrmr4Gf4e1SorxTrLIghM/xmtvojwfjYLpJSaFrTcQMZ9lcBEt7JIESw2sIIjG0VD5
41bNCsTpIWkbVSkweEtyXFJ7OricirTLyfDT5zPVfbFOCIsKkmxcqw5PeJw586GyrCcxQUyOOy8Y
HfYfedfR047nuAxfbImFW7jzEwmwXEdhUaIjjI2n1mDYy56LYxScO0ZobBt2qG1F/ymkApngJI9I
9kiydmlqM74JCMYAV9RK1+s7FSNUJZbpsSDEa515/SnzNEyogLTdeGbgJMINyN1rqi+t9DLcmSos
xTjEjR41k17frIaFL5epInBl2YFwqaYhAQ5gmTFAjuqYUCcfBy1FwYLG020HMNK0bNmELhLITK1m
sPFGc+pH2p3YHh4tppmbOCSepLd7/Ww3yCFquwVHVmHtXtRJqpEsHUdmnllzh5Tqu/JMJJKq3nQ2
K1MUhSy8h12ZOGevx/XKq8JTm8aLA6tdmbl7Sa3s3Iz1Y7Y44NJ8LPdEOKVrxHLtpnPVMxyfgdRi
r9u4aZa/gn3f5eSVanHxrbPJ30xQhABURf7KsWk7hYmpl4AqZjsJ70YRV7vUdGkzfFLv7XE7RTO+
n9o6dLrh7YwuWjJli5cBPxc0nLvaHKNT1OvXSONdP/sNuS0Zvp0Uy0ohZ/EQfxVVV24LvV+AZqLc
MZ0EbN2mZ2xpgEmbEGWv99UMPWYENa/oE6dT4TMuQpEX+iLZGOxLkUlOj4VairGvYiygDur2VxLV
7iEJ62dZMePRvD9sDvrFGVSe3PpaM35gMnhJa1NtQm+eto47CFIDelymNtM4LIhbs6N68/B1B6OZ
PtCETdvOa2591t3HQCy2Ziq8bcYkvvZ4skM2vuotV4M5w3DjvGSbkvQNouS/BPjcy8K2AoON9q7g
rsNjIhkiAAQymDfr/iCuIJeDgVynPU7PdMNZp9MdViQZ5NFXPfXMiew83zER6FYgLvNDO91R/Thn
29HvrRaz65zqMHuA5IKUFru0RnIesy/a2BbNvJWwWhTMCz1UMapv800aInAm5uK5Q5Wt2A/thMB5
oE8n29CxMyUc5ZOcP/1Z3sbCAOiYOe8xUKKtzXiLkWH1YIeWuKSlBo3U0V/whj/ha4l2RWh/VoUR
7Ry1CGnIgvPAbCFOd1apWZmgMbKjHAULbYKm2rwmhIXOY5NExYl39F6TmC6laB6gtCAHSl7tjGWG
Fn7ULfd/FTNlJFXWbWxjP9L9Z5hW1aSw6ELYXyndCcgBvEqTemaG7mh3ydMIjwd/VkQmRe+vh0YR
zcM8pUR0RG8wxM/IMK+NcEiGIJghgIc7H/yq1FcIkM+mWY7UoREZSs1sYlnAliT7T2OW1MZYOT2g
eyF7RGYDCX+CIewFV2hgKCoPnZBvVUcy4HBHLOmcq7lP9llO0dCiu+WHxi7lsSfn7rGGixrpW9xo
uiUcvg99kdyH6IY4e8y7sO+ucL9zomq7asU69W88Of6htjJ8XKn9EEroVwr6r+ebNmz67rnx+Wz2
vAHWVFHug9UshhDBHdL1ERtyRssCPQrVxZqN+mPbx5eiIVQLTMSBADFEjQ8qao6oe6ZtjdqJuvsF
/JbxoBc4ssLuQfThd2qy9AhHwoim/jO2JPGF8aHF8Hr0+7o6IewfA0xAN/KCTyYZGRptE2ZiDwGq
SB5tpvUbZFns6r0k2djAm2IXYaaM8XmJgd+MhcZ1MCYM6sfiSvrOLtQbaoqy/Jp7JQ5QXLqgZEw5
t4FtM6oqqSrXfND/tsq+V7WUNCVW4MtaXyGnJCfKJkdR6/Ij4Nc266ejD10QO0rC8twHQ9whX9Xh
Ia1dlnVjXExXMyQ+xpu9AyOjObDq7NB3hX8axy/RM3NUSU0TV/Q7qoLXRMwXzTS8QJM0B6XWvbUe
Vr+44i+s148j2DSQl67HSK/FuB+SrV7Eh8FjLT620O7bNj8383y/UPe3YfmYtLpxiVvlrAtOQ8xB
8skv51vnaNN35N4TQ0DilZZ+pX5o4nOjWGgrYMZ6FqF1Z8IDW6/dlClaTA/EIuc3HFPfrC8p6Kpb
GOPRmMyy/WiQJrp1aVySOC9Wg67NuJuEDTQn7M4+IRZApH7qlpUtJYB7jZlTInRcvnRzBfzBpayx
pvdfTfXvF2bMI7NQpGI0u5hFy9lk1xqZK2z1umbuJYnwKy2v04esyPdiMB950NgYDDieQ+TNVDCl
Ok5pcy5d9RoV8a6uu03VYksaOlKcR+dDVmFKDjnohUJDle0l4T0AIXrjNCM/zKErc9UnqRrRFq/Y
II3nNBFn9I8nOLNBVQFgM2L22rLprhHKmXUMIC3wUmDB6CPfXH2s9zrZaSYZHDmWoJMIUWXwIdzG
1AgN/NVdO2jNmrdBOiRsGPpLn7Ndc1X4TA4GAjEiIjaT7exMb5mkOQ+JSRkjCQLzncwEDbLKkIxA
4mbAVqOlwks6T8wLMTqZ49bFAbeWlXcwqmlleMOxJ3d3nFwktijsXUkUdeuk1d7MMRuXRUhsgBno
oiaDO6KgzQr3LCBGIqQHUUj0VWYAz2sKf29WZEn5RVPt295+a/IJ2VS6r20C3RxT3lRH2TSSS2rF
9gsTH/NRL/savFZ7FNmSY8K2tp8AOGJ5X3gJHSRHeinOr1dN53bfTlPTb4WYahrfYSO69qvmuiYm
Jpw3muWxBH8XaFxPugNMWHNYrQJ7SC5uW5+aEgsV/rhuFMmaNUIVMN5ckppIzcGaA8UYxJdqeYsT
vjx2qFd6x2febLUfMrvLGIX2fdHsiPpkCq7Z5RYGDtQzfzwZWUqsRQ6n1pgxGU1iR9ScT1/j4Pv3
EDyPpXZOM+phAnHI0vQxS9cRV0ZqSW2nu26LXUr/LJ3KODchi28jZyGgQJLtABSj+4TLfhiYj0/l
VGzHSkYnrDrAD/gkrnL13RqOx55YrDVb7Wx3qPdeYx+saLwiv6GA1QqXADqdNKJsDXH5Rh1PsKJB
PDswQffQDd61N3xArnLON23OSspmFEUKErzdvt5Kz0IKP7CgU4x5PXyvOpt09tuOEagJN0dh880R
RlVHQRlaVEwl4vhciPRWNlxyKsqwPs7Thh0VdKAuu5sq/T1HAHDwKTw2ektrQ+z7lp/IX4HFoZL3
iZ9sZw/RnvdRx820TyrK3XB68q32qPw/DmliFIYcuALH9ARdG72jhffDNMjcsM2tZvB8nWxhBc7b
rBqPIo6416T5w674Yxbc2dVnmyylhSHVOv2sU+QzFph41pzhzQjdc5ZWz7kxvTuwssjEfDSL8Rhr
irRlACnsLO098mnR9SfwwYco49sbNnPApB/01ewkBNGEIFnLyK+DNhRnAsdPWWE3+wpYEm5C4zwM
/rjO0GwHnpNdWPi6B21ZGQhd83car+y5sOd3oBkddQN5mdUMbiCBzfmQzYizigsO43nbSgo70FT8
1kSp4ELpJrrS2U4uGy9ifF5qwo/h3FB9pzPzuwZk0WT1R4V/dEX4cvqoWutEYVpscCMeLaoTMgvV
ocn0G+8QzfwDwJFQOau7lRIjo+kaVyhieQJ0K5vTh3JalFsQMANHL5+mkBCyjgzuwn6CAsYgMMjT
qgrKVE9pR8lzNwgnYLF9rGCy9jJ9GKvmvLw7w6p44dP01xkToEAT5wBvXae3cOPxycFzfVp+hGFY
IAt48gWp1jYxRqamOghYCc6e+cez67s0EveJmB4nu9/mQ/QKbAQLde9chzK/RORBpDHx31CHP+XY
LATlTT9O9z6KotjCrVYtkY2e0681lbPyHsdTQh/XCONK+dGsBXM+c8Ci0fzFLGKtrVBaxKnqf0OM
f3lPPnqFLn4F6pZFRVvuiU+wsLuBD3R07NBNe3Rjb6cPap+WX5N0XrgSdnbrhXtlyUc1uk/FOOqv
rGYobUFiR3Yr79BwSTA2mXut5ANDRbVfhDOOET3ok3fPkALTlCODwtYApIxeu5aJcR9VFUrkiKdd
lXaxpvF+g4LZXb2pKIjMNKyb6yzgGxvqeuFX1ynRXm10tivQKfrWbQY4aSqM6VF5mGn+OvNNMRmj
Ri/icriEWX8ZlAnLURLnGWpECLpTvc+ZNetdNu1zbhU/eu9BYgFcr0+T/5Ox5kNTY+Mr+sr1xrpz
tGHHPPYP+EI0JTJ8nCldejOBW4V7CgnQSlvSSbE6pxQ1PtuwgIUfvplw3ViygpA9PI6Mc7UMHMG4
zIZ85R58W3uWufrJwn6v29p6rI0Ps+ZYjfzkGXIg8pv2dbD6A2xPWhjBMCKMjJNDORt2xqPRmR9J
uKSHT9mFVF9ayPFoYk9P+hOLzhnWI4ru2hJP/UypLBmOORXzmDEOz8oT7t6X3XshDhBxYMbM3WOR
/oph0kWzB3DUhxpXkOxNRskW0wY2cTbLU/Tgt2wS27ykaJCQTsxZW005Y4G43xsDg/c27x69KmSY
oY0nk48EoU9slGd67VQ4TyjPOLq0+WMe71FiCg4jbp7hVIzoTNTfKBuObVhcDfaffYbr0+DPdZX5
WAGnyUFU1d1TxLzKIONmlS5BsqDTt06LW2wak3JHf/6tO48o4LDuzPOdJjPEwR3RKjbG18AzJlwK
wFuTOr1lnfXlCn0/j8l1VsaPRVYhLoonBrKgTXHnmoa+5hLHv2/eCn0k1t5hSTuxnGjhEVmTOUD6
utC0y/0wqm2HbBZaSPMtjBt9MaWu+yeV065FrpI47lOoaxyFPTD9HilCpkHFtOTW9Gmr6hE5AFGU
XhO9ar79huK4EarYpZ71hLL7UxhoSPLPxA6btVvoJ9cZL94xFW9W9mI3AqKBGz/OIUxWaFGXyeRs
zTghV7gKmrWWTJ86ds+aFX3vfEdsYCCxQZy1kSXzOM6tZHlZM0PCe3j1miaIOptppNk8wjO5n2vA
cpz16ygzbmoYP5UESaDUKTSZepOmgDJkHXqhFnS2/y0S8TYJHBUpCVgYunVEAEOWrkTDTdeFw6lP
JaGoJTfOtATsWtqTRLKsFWS9tjlu7n48ZnP/CMrapIsq48BgDGsxuybGmqrczR9LlUOKgwnm6+z+
J22i7u3OM6aQtsYpBfzV3c16cXLT6tWYY4oJGd7JJtq3jCuI5V2MKkl2HdhYZ3P7LXWfmIHiYIzW
q9ZG51TzyQ8V49oDV4XGw3zOiZYZGIug/q+2Pg6SuUDPC5NjD9wJtyZOOoFnkusA2bNlfvT99DTk
2YI9qTgrNd5EQFqyfOnLdHBqbvkpBOBw9hr47KMkYByArAH6kXK0YOj9J4JSYXC6pxmCIxxrgCqg
6LeaM96SDiZTA9EENzkq6gxoRaMUgF3taBFzilq43GStyrZI7rBJF8TDc3IXDI8yTPt4yel+3eox
zc213UhjVXbeU67hDJ9d50naFVSwxEL9jJ2/76OTHPV9qllrRCf5yvSWJIEQg6SS+RMDrUeEg+Ab
yjywltt/SIAuDPpTI6LvBglrULfTusr6N5IB0fo6YDGgQqNGl3Jv9zl0NZapmAcknjsLHHSMlqBy
W7gAiwCSGi+tQJGP812BqX9TR/GHEbloGmI0JaGfHyt/3Bvmn86w5K4ii3HTuOLLJOiIJ0VvAXFp
tkd/pU/ZsBnaV9Uvg/bYPRdGv+taRXcPFp3hoLnqkYB0CXP3moWBM87fs1vufbSWNcieAsVPhvtm
GMwbc8hO4T5Odbe7n9FGIs9H+dExHfBJr+AOyXGKwZ3agJDElJsWJ5WMZBJExsEv9e5BD7exbX11
ZdEdXAPRKE+Q/qdjLgPvbCiZSnvhyez5xGdm8mOqhBhrBGNCjsalN8o/xDeYm4FGc4M94mBP3IRm
bMvH2AjfyjJsXlW8oeBm4JLyA6D/VRTFxYfMLex/RAnsiJVHl1dCnkzS/D33AW84daavGtYPp7Jg
74fssoUlhpZ5gDAIn2myIARLGhkWAwgjK7A9bddxAzNH7iGxBAoR46ouFDojjIm9667sprzFNWj0
Psr6HQJNalW7PY9zerY8Cq16Jvo51NjB6QjBCTzAVZPSV/LtjjxufUVceUogADQs4n1hFJQWQhlW
DI8pol0wv3T5UVf8pH306E5qX8do+zuN+ZoHbntNnlW7hROHt09ZJGZge+xbZ/x0kppBaSZZmTsa
H2Jt+ZE7sTNpWRhiRHfszvlBbGac+O3IpvTLSxOne/aU9cYZmIq1fn3imj8Zwww1FJ34ygAKv6mH
ToI/hKMUoyAbWtG/KkJdjoQtsd2M45sEAYVULQ8v1AbkgaXK2+P9St/mNrsQKk4lOPf1g6FxILb4
3tgWNyfDZRiX9yzFrcWAaatvA6z81SzwHTYLeQYf3XhquxC/b4tvuGQS7JhUh0LjpzTyt9Ys0i32
umnDku07Nv3L0DndTp/bdFeZzT0aTIf9KF+qAvtjCc3CjABE9DHZ0pHP7N/MhXP0MFDtbB9OkS3q
YyyqAXvDwlly5/HSenj9qmTQN7MAu2HlwxHkZopmc9aCVivWngefJrdSY1uxMR7qQeOR1eW28bEi
xSQNTwhAn+rawJAOoGAbFrdyQXLMBugHBv3ka0ybYkpOjUJ4WY4sY7jxP0RdOGt0tUQkhWwnQ02b
N06Jb1DNo6J9IYZjSU0y7YQJwHjv2lIGrOahJUb586hhNMvG7kIe5x2PZbpaZSSBtDBlyrSe3nkC
c4+9+FMBcsTXHG7nEtlSveis7QqJKkMlPxhGoAd1Q14bb89xACllOR0oJbLmt9KRNtvMjKtLWWqP
5o7BORUP+eXtuV6sKb5JhhlT/5WSTf0SjRZ9Vo22OQts8kR3+XLyerXjMXd1MFLesd3un1WO5XPQ
WNT+G3tnshw3knXpV6kXQBocgDsAs17FHMEgGRxFcgMLURTmyTHj6fuLzL+qlOyS1NXr3tBMJokE
EYD79XvP+Y68EyPn7jigHyrRosGQZ9aUWcambtXXGos2Y1Dgq2Vc3jszTPQ6rvceZxBmVnQWdcqs
WuOSx3QhWZ81ibaVuKTTui4ldkszELQ5uGb7aGN5OfiaKO5RlXJN+PiVg0mb4xLC7BipxbYsndsM
HeRVrTBXKnPYENCKv8nKHqA+dBcdd722HE4tWOcaLBgmE3nGp1HcyJV4go+XHDoEKvssW4VtwEgp
BTDDhPZLEEQBreHpKw5afSyzx6YLDWYb47rD7bRgxHolOvu1zzJKpyrfyrk2NpUVpqsCaomZhzfR
EMrFTGbR2uVgh6GB+YtvM550v8eNdTlaAz+1CFzQvpoOSaEQskDjagvEzHGUrAdaQEg7iW+GNFQe
aK728zIosYxCg5xXRmrau551/6L9Wg14E5nW1rwEtBZWxoU3G5UwMjgSIqIdFZpQBnx/ftFxZu0E
iTjaK8MlMu2Ml0YAnx8M+kJ427i/waJROcnTYXrTRo13+POL1fYMzqDzTKJ5qQq6na1k2hIW+aYf
zeTKGXVyhWqeXsGff867XW11yaHNMZuOZG1scW9lhF85kPYHRBoJKb6LwR3tZWoWCGRstg3N64Yx
cqR2jglEGK0MEfUod3ZnDEuPkZai7K+tdd52xgotSAOnBXftPD5lUtSbKitfsY5YiO5TmL31ZGWb
Ce9MizYSXNlkopwHEyYPtTnuyjJ0tqKJ+oN9+VJaTvfXF2Wi0gZvb/bTLrDFfAhMxMx9cTBFXhyg
FNM9NCd1VdB+39I95XiraAYcDKYfB1CXGhagh+GrDvwd+pJtIekuObF6NrR4yCZ1nIfLz0OsqNXF
n1ONF0mBXkmb3ii+1+SursRRAYFY+6LEeB4HMA/MU0Ueeyo5hCBoyY8R0yhTTyftEPQAhrRo0RzM
oeEwH9R3Fc0iMAHNI6nfDbQ49eyqASZCFHPz4aTRGGeYf2E846JaYEmMDUYqKr0PNcW4eSHGlyP7
vF+fcqm/zi0yzsEa75nG7IQxPQg8agyGJiT/dL2SsS847cT3lfa281jXLGXqbJJHD6Kg8mxEUvZz
VqqnujU2LKYftFRsZv6hpkP24Ruc6BllkU5ZBstAQDUvGeMM2XwCT3ISiI/tyKZ9xMRhysvbjtkO
i8KE5cR4b+Jon7ltDfrafw2YJzCrjttNOJnXrmd/8wwGShJn89h5X3zm/p7xdWgyqilfbusS5CCA
6HBhHISRnjO73JPgGG/cOPluU/XmqX9H1fhkjtAokjBoCc35s0UT7EuMAUFc8xYwn1rkORGa/nwy
4L0WHdWdG3X38HS2mM3QvzE5oQU1AhZZW+QldqHNTBhWI37eYBcPuKz9+YVq12xcuF6oZzTD/IvQ
QC8dm5Jwmk+2jdI8yZ7yahfl6Z1NlbSwG/VsGmOwKCKekIK3YU70wRvwRZl5fzVi03C74aUV6nnw
zQcZx0y+/FUbfS8LXHi8ObTg9gV459T3r9vCP2PdmlbS8K7qI0qe58arD3mZ8BtQsq4tn9NL5EJs
ROob26XaOUb69Wa+aOFTtFrKYwBUsilN5a3tcyQnbwu8HCiNlN/ZWGY9UhICfPpdHWNw5YRWyATQ
t52vqjGF9oU6N4NJKqwx2yed/eyC22SObQPrAXA+dFO/iK5jb8Bj8mD2zvdkDPdTxVvmodtAx4M4
N2IiUTv0PGkBvQVeSKVqBA4s7pPqgw4vUPiY9OgSdRndw/yRa+0bV65jwztvieGI3WTT8uEIBeLc
SnjFbCIys5rGSzk0qxq42V/RDv9fQ/v46+Rfgkl/JaI9nfX5/SP7x77JzsW35scI4D//5196WiGs
P3xwwbAhhBLkLvI9/4oAFkL8QeauhLJkuhIIMalK/5TTun8IC4ktcdq2kA6S13/JaYX8A6mKafuu
Q6aRlKb338hpxd/FtIwbHRfQIJ6qv4tojYAY5DTom4PUyU2SssQr510l3tWAyJyDYn+Subu3NKfl
ooCrlETnaApPJS3VhVHZux9u3P+ItP/xQxCx+nsK6r8v4xI68YOWd6QqJJB7ag5JZR48owavxlRu
QXpJceURbNuV2mN+nlM/T+2RGbx3eXXAKs4dZ2nrGePXTdDh6BK9ODv0ifDEeu4KWoBcxrmbo+LL
HmEgjMskmp4zMM5LzloXHGtyjwaxvBfOBbxFkU8C/GtTz8/2GBMxltxkRKEx8ESwMephV2RNuMs1
c2GKeVp2F1JR58wf0gv2IUN0iKknDE4bW5Vr5BePdd7duDlw1ai5bBzeaCwGab7WhngvFFuWXR3H
IIX0zBgFku8D8XYh+hW+TEMb/vX+vo8/BHf/eHftv8fN/PvuXu76D3eXyaJCOzfSyk1IL+trGNOC
X36KrfvA01zGIBhDAQzNolVHfxhBzHGqkteycPf4e9DJjuGqx6/NEPpsVcSM17LbV4IJQadvFH8e
hrHceSkof68Y8v2Awn+VOpFaVM3RT+gEQl0JOXn0ZAY4I+FjNW3ezFGPuDzEonf7u7p2f5NYdVGo
/5BY9e9f91MwpRpbGGWG3x+mYAB8G10lch4XtaRE7Dk69xcBZCQD90tgK3YAd3jFu8vJa0b5K9t6
N6hkE1fhA2GwW0Lf3nHdwyNvYLi6YfYCQwckm5NKopP+ehm6EEzSr18E6/LA/2ViuGSN/+vavU+i
9rT0+ykxzPqgg3Dnx7ANk+EWDf7WdIL7GCQjrbdn189emSQ+KwyePsY8EEyrym0yDBQ8xQKe6mrg
2V3AdD8yasNoWt6PRbfI+/k3cbLi77G+/75OVrMfH6moYOSauhFa0K7DAYuSxeNkCm/GidCO4b15
15KHx2P4ZicPsyaIJIhCc+f0aIPLCnAUp1dabcdf37effOTe5cn/4QlvK5zQrco5RuQVZFLicrr3
iJ7kr7/7Tz+VT5lGReQrRL/oRJypOtZZfWzaaVjUasYrhqASgSv+6AhVEDFDYssCCFgoijG1W/lD
mDfo3cyIQDNCIpsGtmuWbm1JgKybxfBS0gdhNbsycT9+fbWXj+A/PUKXe/TDvZg4sLRzXOqDFB9j
ka2c8MNHxJUmVBqIFVI8or/+QeLyQv2nn3TZVH74SZLVMM5Rrx2AP+wtWnQK5DSH521PuIzu5BVg
uHVHc9OX0++is372gnzasCCNNMWYFTXz4/nBmbyrBGbTwkeNt2gG9Z2gkGClp9F4usRjxcSeJ4SV
a1Pdd6mqQcTQmOtoDtON4FCfhUAW6y5ZNLr/Sr4XRwCPZAzcJvnvrvdnT+bl9/jhHik5GYqk4erQ
Dv1rhTx4YcWgkmoH4yIfx7mP0ei35WOe+U8R69TSc/IvpHmIhRcyT2G/WVthDuyGI2fuByuSRJcp
0NxhjN9rFvBhAhRK2WEijDHWDYC5X3+41k82De/TpjF7TT3QiwWWVtWbUJY3xFiB9VJ0ONWjjkIS
iEGPmQdOztsAj8IlmDLuYZS4hC1J4xZt3q4zQ+zs9atB26ky6EBXw5oGw84xx3NXOgumkcdJJg92
yCzk19dt/+zx/7T6Y1HPpjzw6wNtzDURQReoo+Ud57YasODF/Q1Gf2iKExCqaOwmoKkjsSph+dEG
uE6zbmi3FORqkWceSWKgHDy36RYXKrKf41RF7UQpxJlwbTcILdOM4DEreKJT+mwHdGpK+80XXcks
gcSCJj6bjYhANgFdjcxzPMKkEu505eUucsqif6oYPv76FxeXN+A/vI3up60jqNPWKx1RHYBQLhVt
CqWCQ678D2wqu5JEylS/8HkyIrU3jm6vsKtvCiaVv0lA/FkN537aEgqv1Z3FM3tIy8xcZjOcNVZj
tAw0Lk4VRYfvpOxTDN4QLZn3qe28V0bdLuMO7qDrM6UAqbQgQ4c5wYTGxO++jTmzjFEyUWgbaP4O
ownGJprPiSEHR7G5vXOnItwgm7pyodzYFZbyrL9y8HIunCJCVh95cu17tQ980zqC8Ui3vkG6U2Cd
Z8vwKOMuJoUcKYgwQNABK7E4q3KCZ8tCJ1ab9wS/DJs+0m8ySDjeSZK/pgiaMolwfdE+pfANIzt9
Rbx49Lxy52TlMSfAuYpC4PRKb+rIef31J2z9ZL11P+1yrtkMnuot4HYjBXAT1o9N79SrqnfY9GxA
EWNktRtb2wxLuha61FBYa8WSibY9AnlOobLkLH/2I3hIZLHnmygI4RgitNfsnwukFL+rOZ2fFAju
py2T0IiwZjzfH0x7OLb5/djfEKFwcuzsqsw7lFjp2lf6CH3LRCWMkkmm286dT56HTInuiW/tL2E1
CLVpEs3f9STfXcbwSUT7vqBDWiPKhQzRuM5OzzaSzZDfNDgkUAC9PIXS+DYpta8DNS0nV9+nzCQs
3ZxwDgDKvsvUsaN65RvK6o3YjU2oWL1QdP8/flKf9uBgJtsnGnr2YObVW7uu1EOd8ES0Qsd74V0C
mRgFL0pznPFneEueR5MoS3/bCTmfY0OHO0KXCVHLGe1hh3fR1nv5WiBaWdgEV+8a8Gu/u9ifHL7c
T9u4MXnA+NhjDkmeSovshSlEx5pM101aus9hVg8rOvoJNu3OXZLaQb6VXx4dJcJ7MI85HTpSRU5e
nHQPA8YWJrKOvvb7wlp6pJrA6rLzjcnokNbjx6/vr/pJFeB+qgJIFyljQ/rloZHoEGfAd0wKU7VL
m1hser9C3xEhBtVUz6vJKQfQD4W3UJ0EXRzWx2SO7906uJUzOK2Raq2SlNIVwS3rsVPOsjcBLIHj
85d2nrTrDML3RgFfXFgWFJSKoQQ0H3fEbBS/dn54IusZFWhoObvCSNOdbdVME4yeHlHEX9Qitxax
CVC+ahmx6ykB9UwdeCkkgwZYZpQ2QPqyV09HJ1psWyIZ8uvAiXh8UfAZxZoeL7Pe0DYL9DlOsw9I
Rlzr/lLnm8A7ml59adOWEtsFzNHDw2UulSGoHzx78+s7/tO151MdI+pUkURAQk9gtNyqiuMFaVng
e4ec9IG+TaECkXa+DAviPVsDkJYYm2rtF92wLm00I3UJRHTSzzTVafExspujC4E2VXuHASBeQVIV
fn2t4ieli/updGEYWThuUmWHNPW+RH371o7cd2ma+IjkubSik+urL5blfrlEYI2ARsGDYZKN1WXS
X8CEoot2anJxnpL4/jcX9bMF8VNdArI5jNBd0uKoRQzOMTEv9ZLVPgR2sQNEODwjLq5XVkUnMoKa
B3S4GHZZbZAoU6I2Y02hlzzTQboOoVptdReEv3mdfnbD1KfSwSJ3nZG1eUkDnhk52zXOHrsJt5AH
yRXoLCKMLrBaQ922ISdoGAIIzJQ0Gc9x2huz0bnFcWduDMCL9BZMBtg8hL8rbH6yPqlPhYXAFulV
negPhZMiaNTQ8VyorOGqaboX3Ze4lJD1FmT0tNg6QCb/5hP7yWOkPm23uZWbwsqm4RDEYtumARTZ
S08s9sjp8laBY24b31/VEsrj2KMph4bfBFsrBsdlF9IjhWNk5sCWFrVXv7mknxS36tOuyocvsdWI
8QC88cnG174kEXHCCTaegmTkkNfQV5Fp8ZEb7lXBSmFHJRKpPEHONEOaaY0EZnD4XsbOhZeZnJVn
3Pz62qzLdvEf6k/1f+55ZtVB7D50EXhxejp0tSmWv0Os8g98TM3OCmtBIAjWK6aSgIFPLY22lKOx
jukP9MI2d73XA/fpu/hAPTnctaEicEhk97IHL6WSV9flfFeYE/Tv9vY3F/6Tskp92v8C8Cau3xKm
Jer+SbZwpRrmCGMLmqjSOWG+7RvzxZapkXNAqnOGHZezl6DUk110kyvjuonRDTuda2/Cmeeem2At
i5HmEu6Z372jl3fxP93eT1ueqowZ3bLsDpYY4K+YybUA97uMzeKbXUPMtsvwtvGHJ0juz+itjqJk
s3NNjwvLubralo+zx3ZVB19corLtblgZFU7vP2/ifzUjuI7fNT607+3/uvy39xJfchxG7Z+0h3//
6REicpl//id/+x8APP7nB6/O7flvf1gXbdxOd92Hnu4/mi7767uHH+XlX/7f/uU/Pv78Lr9r/9s8
KD9naFxNOpzmpj3/DaTBs/pPkoZn/mF5gG8807YsS4HS+GfnX/l/WMo3bTAWvi0lrtx/df4dm79S
nnRpzFtCgbj4V+ff9v8QKFY50zuO7Tkui8B/AdIQ9p8v5ucnyuPSPu1IXdmRg2fKaFe4Uq7RgYmr
DLA0AcVqTHlskAs8joGL6VqE1WPfxnrpt1mwb6vRvvVmrz3PvoNbFJBAts7twV2mteuvEtHnxxqp
KUCiGpoTmmoGvKVv0OhwS/FdeEF8n7mSnhSRuZztBh23W3++8FHdjgDAJofOmhcMv1DvKvizYdZN
/jIYQpRT0TDPl+6hnVFvEHNAUHgeP3odaj7pA0hosfw++VQqdGwTxM+5mbxBSfc2kbJaKEpOuSes
Nr9zEOkjAMvpSHC2956KCnllFhmohoCY45h2a2Q1Qhaom3J3eg5njYvIDdvbjvkmNMzS919KksC3
QV2SSGf5Gi+nSMgmIOKoV9cq4mihQL2nm0IjkdhkZdPn2J8rkqiAv1s4zYUTvSBGkl814bJqkYEK
TBdWMZDOZ6YIHNqmaP0bxzTsq8nLxavR+k6/RIeEMjYVIZkNcy4QOoOJ/0YmhndScY3lhh3Yfzfn
rEKlha24InawAtDe5eecCASSeD0aZA8DPRB8c2JC4KBiQZhEljA9UckIQJKqM9prAHPRogGJ/DA5
znSfVK31wDOJIiYacdE4Cc810eZtli91EPU3lqexm8ypgwCIk4HsdpXEBGANBXI+WyYHKxD1e0wv
6+Sm3kDY8pwEt60qm+uq02SKQjlyvw4+0Qkbo4/RLyPMgVMUlQ4qI52iCV0aTdo/u2FeJUvPcJqz
UxiSaFAnqhHwuW28zoAx1ssoM9P3wdB0HjvpOe9hgpSKoIQYkH6e6jFEladSKNupiBkR9/nF3uL4
zWM8JjAKctkiqRcAYbdlYDvfcOURDo727woLnL8D+iI3TuFUIX7PmFpYkF45weLQeN1SnKSCYxoO
XoR+ct5lTZ88ug20EqOD2+1xaB03PbrD8bqnOXh5XOlBuVkBDp30eQSRdjuFyTqv4hStYKY5Dyua
rbSc2TFxYCRIVwgxBYi6Ks0hMpkWDAGYPjfoZ6QGCZeqiApZlF5hQoou6+jK8Atk8ZVH83ENaI8P
qLZaed+PHaIxDqiXWKZOvmG7sk9z0Ce3VhjRHTN9BbNr1BW5c4DBhVwHU0XRU4XNUzBchNAZboND
Koz+PnQctSqm1C42aY3qBd2+XyGmuwg5stJ7q6y4fCU6AmN23VszvA4lg3vkIs09r2ChljBLEJMY
GdyD1kWmAUSCAO1O25yEA9GSVdUSff2qebxqwtnK8MYSnFXhthsNbUkEZZAsRMYpMCjWBaDS97kx
xxNo3+IFdQOk7Chr9mhh8dpg7R0eUnewiWUZ7fkQov25apGhfAF5MVzbxuyR1TIMWDAHTEmvJGTo
w2DR4tlccmwftUl8BKSFVINkaxxYImHmz2ikzOKpxZtlbI2hp2hW5jwEG8tLRLXM68GLsZuT57Rk
hh8fsVp3ehE5VqzXJU90vcpC4RuInUNCA/KYDGhmluYDOeIEOvi9sWF8PLyaaaS/qbwPcOT0CSoG
PlZzRwNW7bUmn3T2LpUU0egYddMJViKq4rzuxDU5Nf55LE33KUmUaW0UsI9uxaKii40UmX6G6Vyd
Y90lL5Dq8uJmypvoypqTGDFI6t8MUxs/OrEPpkE4mqXT0ugAmf84+BuGIJifSnlBDig74e2phRMS
9Cqr4bar3epbVgAQzvKiOydoHjEsJIZxcFltV0DrUaZo0/W2DQHuJ9FAHYT4pJBJuHa0rJ3Mf+bk
AS+gagVcHG/mxUurMVgLbdlfPGgzyCpwfeJb9N1qPyYq/D5pA0RgwFmb5QBt97EJTWct8N+dhsYH
hq4T1KrQcrybmKr6zjAHk8CxZoJSOIGCXfqGUOdZpT3i+2JWiH9Tz3HAGMzsgtodL3RZejVEyvNw
bqyis0GszObITNjyIjIpCxSHaR3E6Z2ZDOV1b7MGk9HYDmcBAMhclRapRXZWEXXOQ/pqyKo++fSG
20XbpuZ2zH1UsV4q9feqI7MIn4EgsDhJJB3euVL2h6/Af26i0MMqyouFPMgJGyASXQ+z3vFw8HMD
eZQXw3DxrHPJ1P0D2zA+c8bhCEUjP1gQg2ffjTWxVlAMR/Y+GY7BjVGoSgGgi1VLSweT36ZrWyRd
YQ6pYKWGtENya480xxsvN/xdPLWJQQCgPd3E2sQGI7XbMZUHzb+xa4vHlCMwMhkH3aSz9UmvQZEu
WbCdLObXTJIOOxSuf31tEsAbM74yCbMJXZ2WhJrBtiqGAudG1tZdfUcvz+mWbh9DKk+lbBU6OA10
IynaWq1aVGTDorUAhY60gTuW5woQK+zp+jzXFdu378Ho9ExFBmXuDEO4CnrUNyv48PnJtNkwF76F
8Nm1h3ErAvQci8YUUr/yRIVfqgkS73NFdMvXSkCJ56rD8VsA/WlXtTxFS8mRmVAcpytJWtHzVcZu
shFVGerrpmn81UQ7nG0yN/OtKz17W8sBe89orKUc1ipzrjzCxrgjAQd+s7mrde2sqyyPcROI/Lah
vQKJssn7W6K2h52pXffJTfsQd2KeX2kcKTVEMOdyBchrg+SSiZQkQPZnrEtoOawjGerdtVW3wzXJ
DhoRZQsVanSHYoWe7UvWK7EbhM1rEwewwwqvuR3mhvR02W3cUYjXIoAgbk51ej+gFX0SOBRvp6mq
NmYC/E90qqR4mKODzoEFLpIhTK4GwQq0SirIG36eYQ/FiRZ6W8NoaLrUDUlJy7CXNjXU3Jcvgef2
ryJW1YQ6ftDpygyL6QrxqEB7F6VjAkqD1fqFqCTjMGOOJBaauNePeugRn7WkRMguS/Yils4m9eqG
MDRNuihLNKSeTrmGuRzxWdGY1Ln1AS+4PA8YNKDJGQUoFEpzmAITPN59j3v3e+V7wbFqbf+m7txg
nRfFcK4sYo93k9nNHyV902PgdMwFYmji+NpCpqHupOrpTqXdJW2rsMO7JkN0siyg++6G2HUtEtFk
MrMOJg4+aV4/dmxlRuBhGnyjwM1BSGDCiS6T1Uk5E5/QZLevllR2fNeYio24VIlxKqsoyheFbsaG
zpwo8RXlXfZaVx1QKG33tfvEqEKjnPeZGziIGcHyzyhkl6ZJG2lr4aY/FJwG0J3mJpaoiY19Vc+F
kSzjekJikweCarQf0ptU9WJVZSMJRqHf5O+IEPW9b2kc4wl5LOja5QC222H0cRxsUijyRBXMGezE
BtLVu4y/oZOGhPjF9YOb+8OI2WEit8zu0hGiWqOeHOg/sKqlGidaTYaBUoXsX0QrTPYQEAJWbjZ+
zxQNXfZ8g2hXbvEvMZ2cO6+kP95iHUv4SP0FNAbjQdalOreZwbJcdoxv8ihT5TVwJ/+hHMg8DPnt
34Vr1m810Vw3wVBWb7JwM4R2cU7qBG7JEXeiM/KMsbN6V7lCpsx2KPC8j1P1muQ63vLUYqG3E4kN
K8K5A3h9liSCWrN7P/QZyIA5tEgVyfB38FGl9Yvp8vnuiO3R2cLzPKn3nEhcdYgjmkabBD4dS+PY
zDa2LpA6xPUl6cKe24ElohcwAgwPctsSY+sl+cfQ5T0HIIfOdFJz2GAgkizRHhhnujGA/aJanuH9
hT1nmjJ9c9nDWdxlnLrwsfP5u1VmLcivNHsH2IdvcsjjEbWJBCCwNbTCrlXkCfpGDJYuIlJPtDw2
hvgglY6BV+BUuBnD7Aj5nwl7r3WCw2iaJd332n2G4dU+Eoeq9qVIq28hBRXdeG9Qw5XDHCRakAtG
/k4E8b7UCYG6WhtLN1LAn5pQHyBzq28YahV68dwkJ8q292R6MXUtL63KXDb5Ftg+z3YZTvCdZJO6
twSvktzr9JX5PXIcIvsCw5InwuzJvJ+QvUZDll0aZpACrb517uo2na8BShbQwFFlEr6YzG8IPu1r
UkxxAZSEXBFiY8XbomZJwNYJ5pGiXRdbAu3lW5VJ6C920IyP3ZhonPResp1FFh9Fx2WTUOnM34Ic
exbsM8fckfLISmlpCxhc3b9Y9FCOaY8UlWfsYFmg24m4KUcqRegPD3KYgoPEjvYKRnbbzHHG7J1j
Qe1uYuS0T0J47lPQ9uLVCqSxrVgKQPYZEfF6iA4AMDq0RxVqW4lDfQ+modhbzmSsrX4QzypK4LB7
sEAGp0keEjB6W4h36mL5Ydpttcp9tTot3JsgQ/AfR3CS+5ItBOZ61QOyDUv7hMaDshDrDGnDEMU+
uJ3N+QI4DpZTkQ2vIG/mFzWW1TOGAfpVc1PHWAbsKmB7rHmBDKr00prcm2ImcogVpXutpJV/G825
YyTcQSAkL9ojZtzkHcWBMNbqZprCdBfxeu0iR9UnBCHtsaZNuuvLKm/XvWLTDANOfiSxmShzLqAV
txlfCrfsMJx3ak2RopaRtkEStTGAdscLYPM1Wi5H7XR3RuTh4YydPHmnAM2/Vk1of0l779y7bMWi
D+HsZpUkeJJz14w0wAf4QLjEQE5RxEJfgW66FUFvI/+2km3Vo3SwQN0fsqZp10Xjcz5PZn2dqEFR
pkEy3himMrezn6Yb4CYFDqw0zZYOGyWBMQ75OVJEeAjy/oVGCwdviY+/AxHHMcAAPrQycDaNa8/D
0DBIcFIh+ucFFgU8E5iN8fVgGzVWdutVZ454zKHGEcN9GmNLdCIcZ5VUzSZVc7TyOfUni7Kx7W2T
XRB8CJvMWy8mcTxDjr3DcGZtq6BjA3cSfCsLXHYDU/96JJjSsynHsHSjAEgLoOxZmPVvVayQLedN
ln0P+kogP2TmicRw/DJXkaX5NoU4mgl8rUla49JJ6/xBGqG1Sgcn2YfspK9WPOc3uOVhhU9NY1zE
6mrRkYW9s93eJkstiLA7mKy9UJOKg7TjZguIGgu8HWbfQlaajUUAzbbv8Lqu/JY497pOsxNsyOBB
F1b4OpT4lztMtXvttbRYxyYFUTHZmJppTRG2bpHsbfTsOQvVF/EbHWPlHZWH/JfDekEDLU7nFs5Y
kRCJyQHxZYZvhf8zjF6cSswXlFfh3EuFzL6yIC8jnDdvUs+OzvBncsj2xEsQFF+mhORO/UA8bzvf
KiN2icOAvglsij5NO7sVqbIJ6QhQm3Zlg2F7YUk9gpOEoZyFPt4jIi84l2TZG8kO87GTtfmcjI21
tFozvlOzO9AmGpBv9hZkWock2wk84s4mr/618VPrpo5TBz6KW6r3OJnttd/09bUKBHbkUGUhOhOo
NDcVzpIDmeDVUvZTs52ZzR7wWP4ZegkMJRXNfZib0UXP2J2wEKq7ICsoJUIl3u08BEVZDLI/lpqA
9i1JIpDIiOgwT0FQ9h+qilHS9z1scB9PV4ZKGI940ZCvR9JBezNzmubwnVRE1Pj5PN/XAWWQhaHr
xrCq+N0asT1ip06Dc8pEpr1mSkSDp2YeuY79uaX76aOSmHW5kSO4zZlT3CO+JF4EJ0r2beTbL7ZQ
5U3eCiJDtKJjRUMPjLWsWwb0eAJl1oGGsZ3yzbeq/mjo3GdnoBllLtvcdO8Kz6UuohxcpnAFWU/D
ZgMQjeloVdHGDKA7EOOTrqG5NK+VkA2B4Wmyh32hGbMN0SO9Zfw0ZmdhOKyoaGkGjdBM/O4QGwgp
PAbzKzIyopeoNZozoQblNqsjD9lxPxdnSjH5OokCdTeJo/FaWl7zxWoxwTFFMi4uG8ObDmmlIuui
Gy09zlKA82/nygwPTRgn6aZMm+gMPxDvSEZ34wgTRfDbkKe3ciY17+0sTU9dpdxtrRAEwPop7jFs
6dfQl8mz1aYwVEcr/UaWpwUTBrzIoaok5pE2ng90jtUe6oq1nbMQv/yoozcryZ1rC1/SS6pV6S7G
qnZ2lU1sCUKzgEOOkQQbP07Ia4g5ZCzR7Co0y1XwYIicnSuwSj4YOosz8dvx7G9iUPkbPEfRsW4t
Js9REZqHcQYPSgs4gqzgejfC1njUy6ynNEqIddl2MmqP5RAKYj/C2iaRpjRRNgz9EQiz/1bZuXi3
4KFAxAjJt7NcVYxLww2inZTkoDA+stTzpdw8EcXoHSLLNffpZPaHnGT1DQkm+sVWaXodl4Z/n09W
vW9L8pUMV3YnSdj2jeGNaLeE9LcXj+GaXSjcg3M8ULenz1gYMXISPLQhy5v4azNrAgQFFY0zvL3o
zz2wraEX6RWd/Pa+1RfxsynBOdhxuk5ystjCbHKvmiSYXjKV6fdipE4C+JyttZr9lY/vfJ+hr9TY
ShP/GoM7TcneHI/c3PYKItEFstT71ldkVFCn5iLdWk0sr2veMBKR7bm5qXSc3I8sGPe9P9mcZ6Wn
b2pIfPvZ7puvOIE6ZMtle1Z+HB8dbQxbUQ3BtZ4L7yMDDLQziLMlciroEWb1lEwsqAtZmv23Oe6c
fQlW4tVKCAl2wzh+TKyxv/NyYgOCCWNrnKDdZxgNITyys+HZtCOFww6rQbS0/cjItrGm74A1EJJz
ntNgAOXIkipBBSMbI/O1133+MrqG91E52n/sir7739Sdx5bcSpZl/6XHiVxmgBnEoCfhWoaHICPI
CRYltNb4+t5wZtV7j1WdWTmsiTPginBIs3vP2ed5nIb8paMLePJm+JDw8yA4Khu6Vl4UmBz9yu+5
LiHfbImBIEOkVi/oaXA/mQkp2SSk4H+0Ip3vlNMzvnYMrzhMWRU9mlFLflLjjFBw5nzaEIsuMfBa
ifEsEyqU7D+nZe9X2YmYMpfoRYIjQGEZZ2bR7CbcIg7kCQNwNl1KJFLj1J8wkqLTCP2YFO+51a8y
ACicJ6bxjowGPHDm4rayHbs8AAfVh7gnEdELLOensjx1rgOIpNuOOUK8durC2pPn2LxTkcifGmqQ
K9dR4a3oUu9rhZMN8LMdA8Wr8hY0QilsqEYjOUbNPHfAWLqx/txrWxyKTFuUMJrwoxYZ7LUcRzTY
xXaPoZJqRSuMCguuBWJi7vwWFnRkHmPLZNSaa/0dK4p7S3JS6B9yYYln/rvxGwOyYgfGKNkVxFl/
NOxJHbKaBtTf4ipkYqZHjykLm1N5dgnLtZ6pPob9eIrhkm5t9uRbwejti2N51da01PiKdj7AHK/l
h8gXQJMIqnFJeK3Cc+KoSWLUgJ9x1mE1ZWsfFv47RAbTPOs4Gq46M91LOlfF7W+6NqYoH0Bs5KNX
fp5qT5+4eY5PJDJHzHbt7hELpDqCCzY+q2moTzkb5dR35cxsbnQLECtjVGE2raYNXZSWy3hOSlIc
W+CsGGytYIsxIzH6MH+zCIsBUZpW/UJAzsi+8rEpPljeQKpGNY3h9I51kdN48rq96c/et37I2g90
rPhBY9+G36PW/5gLD+t/NdfVhhFa9NNHZ0VAmsrcEzML/ZYq6PY+YqiVww3oUJpjBsJSMLT5G5Nd
dBmWG6FRQ3gl0qh7or9YEaxH7WdFmyf5ao5m89yACODciT3F/1HUt8Tr6QsOArLfYFfpAi4uI++X
Dvvf6k//953nv7Sqdz+K65fsR/O/oD1tIwT4/3en15gU8+jblz+70pZP/DKlGbb8u6mEq1ytpKm9
pZf8D1fa8pJyKJaj41FCm46FLOI/bGl4z+jsCRIguO2AouRTTdG14f/9P9jSTOEok5e0aysiav+d
5jQ6i7+oHbSGlCY5YJevYxTs6d80OGQ0C9+x5wr4fremc3Gi9LTrwM+COr94mpNiiI/k2OOKn04B
l3mLG4gI5Qo1xpV27htXDDntApH8BKCylvEXY6yPs6X3NiXAmSBG2KjrMG63lcPb+DLN8KviuKvU
O+7Vi5igtWctN2u116H/0Fbi5FTjbpqmkzkAOAPmDwFu547x0ZbihjyPECOHPO9ms6wz0K4uePfN
ZlPHBrCzp7ErUbT2a7IMrspxri7w9DzvThaYQtqwN20nx3ygN06sg6NRFAbfeo9VctotPP9Ng2J0
2Q5RgS/XgpEm4Lg3MAeIUaewRAa8AU9tYI3ImaE80G6ZZ9L4khTR4ISIbg2q92H5tEUkTB6228Sb
GF2QitMxv6P/wVNFAIA1xKm8vCd0h50n59M8wZwAwMntHvPP3g3Z4FO79S2iA3X6E/jkKazWljue
+xiiGzFsLi3+5eeJKb0MJkl97AGA0lzIk6PB6qbbPO9fffbilA+7QP1aPwZUyCjdq83Wph5wmjt+
i51ckqjdVPPrAAYdOxtFB3Z0PH5rDRB+4ExSswKnJFdZTCYQsYDzXG/cjBleQtJEL4B+c5BwgCw/
FxfIJnZ+6owQIja179VbF1jcGI47+unc4QSXWKy1HU4+tkDaCQIK2IIMqAIvPs6w2jGm2wbTe69f
12Sky1ysmOCulz27rCjc3f3y85c9uGwCE73/stv8hmSm5tcPXXYQsOJrCfDRq5qtqMRtrNPjcggv
O82x2Iywbxrr2NhQHO1ht/xYwa5e3nb/GpgwQ9Rslo+PQ7MFErdfDuihbzaw32njf+xDAOITm5C3
LTtF1nA87G993Gx1gamd39uS4Z4bxE4TvZA66rpssoFCTG3w+xvON78iShbBKriBwLjidD9WfXIp
XGpvARrs5Gs+9GsMjdRWDLiiX5ZVGzlhZAVDkK2zHG73X55Nu8QfT8pMSBKRKEgpnrjteqimXQ6M
YNR0Q8tmi+udGX+7rUGda9mvB2Ofk57lEJFoAlfRfbP+vLy3gP+wHCbLvq3Hrx1t4ra7nzXtxHSB
Ut5ypGSxuOW8MymJduYQdK3o2CScXam+MGZFKtDedENNWSVHLAj3/bFsZOkBuC8giFQVLQsGV3Rp
VZlc4qVhsqwhQ35mrBvP614tdOhJND635rCbQXuOKgXdO+FgZRDY9adNSrHLNMIvy2aJyCRd9uay
Utw1Vw0En2USQy74ZtkPy95z9DEFDzwHZ9THUM0mepL2VTjE0LNhlh/sj+02gwuy/EwJJQqw13XZ
yLlMjn7ZbAp3PIUlkNTox/JLKDDt6mE+LWsYhzUD2/TL4tY3PGtvIHDRU711Bk5DDOSh0XMCPBdp
9MVg3pU26U9Guk9l8FoxXhq8/hVMO9kF/brntF4+mbH3DDTKy7+YdSkyv7UjcSWxYrA/7gw9nQxJ
V4qzatkSywFC33+7fPt9t3Cm1WyFzE8uALxP6aD349CtU1CyDSvscLFxuQYxa2x3imQy5kGSUyqm
ekvJ+aH0Se5wky8FqwfSJCMDVDXRMbPiS8CZGAvG5yNrFaq9Cr4uR+oMryThvHZBwyfTyzTADAPY
kaffSoYehIevcq6VisPC4AI3phDl2a4Q3x4QB5LCzZ2BdS4ZAAHqlpxXiut26sRHF1K1wQVluVmg
9dlUHMNQFFahT4+Ha6TZZBeqqMdwuYAraw9jEs45Acsp6FwFQucprfxtwRUWKCbtsfFE+2rrhTjr
WJl5OS754ZXF2dLW69B66jlalrfZiCnLkDsQ/y7/gVno/dxSudaPk8p2vYJanI7PpO1+KbS6Lt9S
l9lxsStToKYoJlbQqC7LzxZ6PoX9gv7tXwn1vcjc2rXQUpbPZcsF07ffe2P8Jvn6ZXMQvvdT5VxT
e2tP8epU7pIlsVXMp2kkR0MOp0Rkl2ULJd6+dKe9XVvvzILu21KO9r5V9nX5maZYcEW0InuFmeUY
JdZeuMmxYv2WI21ZXnZHKcdX1fSv1J5dKMXzONJdmG6Yv0/5OH4sGCMEdX7BqDtHxKba8WXZwmnL
GTC2r2RvY8Li4BIxgq1kQ1bzOu+m3bIC9XLdhTWfVfbK5JyGtfN837iZ3nvZsV/MDzq+LMetX0XH
wOSOwV25T0gtc5GKzkiums1yhWBYtTdcIlo6gqngbZhGenFl92wyoPj3NZf/gzHt/0yW+b9o5EtJ
6J8NfS9fvn8JvjTfvtR/HvzeP/Rr9KvF3xXIA08wmbMc5Mq/eAyL9FKZjGClaSOKdATD5X8MfA1Q
DR7DZOnZeEA9x1vW4B8jX7pHf2e4KgQ4BiEYtKp/a+gr/zrydZewNCXxbaJbMvnP7N/UmUMvvRoP
FfXBGWVlE5BseK4pKKem+2MOWwaoHRH0ne/9AFO8OhiIJ7oMonPbeA25rtU7M+kbSh5m3XXy1R6/
/mlb3n7JQ/8ME5B/9TEs66dscuHoTEoTZsXvcm+wyEUzJxK6HVgL8OJU5iTjVLNEBFNM1nc7aoqH
UqSMhM3vM4oMKvVvTjd9LJCII5hZu+UCQo7hDv/zNdP/dcspTi4w8OwnjxnIb/YPXblwlkdoowEV
qF09gaeaudKHFsO9EaGUO1bQceaZgbvsX6G+jFukEEQsVgj22rgJ9wLILJHWhL12hMgokTorKxev
WWISd0s/1q1+VLn8gF4TaYlUT0FrPiGYJL3EgmCpdH4KSCfYIEyjWaXSb1DzNVkHa5e60qotEVZY
+IgKAf91rJwIJOJXKQOG7hWFYmuomSEwOvJc7NMaxK8viSnzrBh6TBkw2x/hIJHutsWr2q6F4Zzj
EVxV2BTkvxnWJfdzhlTj/NGKXLjC5ET+8w18h4L8IRhedr0W6i5cNj3kyeI3pb8HRypwYg5N5gHW
drYMsW+9eT81fbdYq5gjTcbj1NWot5S7SUz3qywjJHPDvDa7yd7Lxo5O4yQ/eaB6H6xuor01BMCT
h4vpdS9W6Yi91bv8XJ2vPWD1lzJ/GmsMxpZrw34dDbGzhFGsvFnNR+nRa0uaTm7dSnsE0RB2bgTG
CIAfraurjW1nKvqxc05cBzkyVhpsAu4qp9qdIM72MdrVIUd24s8HN88xJvSYJBxu2SLVyV5l0xsK
vXHrOPPZJdlnPTGaueaqOw19/xr1eYX0DVlgVUzXqT/0FuAOaZKBGs4wopwJe9RspVfdTOJcJ6Xc
xTkHoknGLVVWAXUXpyC9LBuM6KzildUY3ckOgEFm8hnVavGUm/YNjjXooxD/RDulDLexIxuBm+zo
z64QBhg7l/ITZtdm6TMcLTpGa9kPwVmp/DGf0/H2zw8Bk2vgn1wIvw4BxxLSpgxgW/J3A16KhKdy
XUgeyI7A6ymUIiVIcat6rXPQpbUBOM8gJjcz5KGY5IcgMU5zUD0x3CohztbJKobmMnoMz8krIzi3
gmKkB/3ZdEx1Tbvi0LhwINFj/4uDd+Hs/L7m5MTYmi6HS+3id69T3rSuEWMpWUWyPQcBmsncI1Pc
MFM0kIZBFX22VjESuYMUiniknmAMyhCnOSYiEpgtdNERZEncMavkpcjzwk1scpnrCXergMKtkwIk
h55fRRcBNoOd8tCiM31wEu9CFEW9qpOo2P/z/SGXU+6vp+QijXYF1U48BuQW8vq3L88ROASKMn8j
mhtQa8zRpIorlWWI1nPCvCkG/6hwegR2f45E9SmHEO4fbaMjNm9mcmZ7LZYWeChYF/7FDWIxPPy2
StwNua/CLqMWBObzr6sE1AjMNEbBFQDSektdkriveXbBmj9w853PPdkcXCa/G62wNyMikKHDx1UT
zT2GxrwySF+DbkzjFu3kETESbnwwOWDB/NNsKmL7YuVufQ9lXkYlPQ7ROlqVDRic87ANy1e2R7Ee
6K0hEmz+1fb+L0eRolfD7c8WijqYFss96E/b2+7GsYYozd1ZOuHWjarXRK+btA/3cRR7AM4H78HG
CkSAFo3C3FtlY+s/6Hr6tohRgHDwpqB+CYzI3pCOzNeU4+afHxOYTMzfdgFIKWwlSD8ECkUAU78d
FYEYPAhPIbcMHMeGAdnzgkBXM0v2uzXDAufoIClhmG06RzctvxjEuqDp5fk0iAC3p3P4kRxjYMwG
foUHt6xfmsYJTzj26UIn5c2li3AalnpJAwzzUxYpSEKNU16DyFTPTek93Z/3g8BmEmSPezCiHeEe
P9peqbcwiblWxaD/U9mo1ZLPdAimbNzQaZTbiIjMD65o5m0bYegNlkW7zPQORbRYjyOJU/HkQGnS
hV7dXxUlrTUfvRPG3KJ8wqS0C2Wlb7QzHyYYLs9Zmtpo4CnjVDW+1PtzdTzaz3Y+PYx5Ezzd31HP
VGyQ11ir+4v3By/Kb5nXg8y3UGME9ThtlWvGV5mEybUwAoLu8/Q0L0v3p+4v3hfTEXdyHWD3nMX8
2UkB4yrWflOkg/K3Om098kLoqQZFT6JYxpU0HnzrQrK5MSGd5E9hN7fal4qRBTgQTcvjg8Rft0v7
KdjI3jb/tDiPPh1DAHNrGMQaat/YHXRZTu8J8fMZBbEPdUz5tMlIp59wOdOYcT5xr2V8mSLKCnxv
vjh+sovJhn5PJn/tVADa7UbKcxdF8uzO8F06q8Z0ODf2ba6yvTEn5FSlXrgdYq7cEKLBa7ajF58M
s/4WEsFIO94mwick9SrNW/x/hgY+jzAXOiaORNeCypzNyxnco1bCFVy0+/g7wBz50Sds46knhE2i
2fzYj6mB2mwGdrcsRnleHmKfmCqs2y+ogckCIvniCZdPDifCqHYpV71gpY0cWnMkyAP1pgj3f+Qc
RLsM7TowIK1RyR1qu+FlLNBBpK37Lmezf5m6qn9JYvluI8k+35fcSIodEmAD+zLvEISm4Dch95HE
KgMv1cv9IZywDg6jtA73RVMLY08LsVgJJ9cvY5wUL7x/jCG5LKGXjGTqD5KbimMl9UuoZP3B8Ot9
2BbF0/01R8XPfoJI5740ttYPwyG84b4kJmujaxGvAzOoKUaExuX+EBimf3GhVl/amhtd13IsTeSG
IrUzeby/R1NVYOQeV7v7u//4sLd8zVKQjgc0XCSgXxsC718iIvd6U7J5ZEk6cB6gVYpM60M2A2l3
Zga8hPSCW9B00XWbqytlaHVtxVtYp+bl/kxdzJ9LvGD7KaT23aNVXsN1FSCs/OWeBOf6msPjHRPC
oOrZA7Ghe+AQ3KZx31B6DDXJi/+52Ixd83h/MKZT3avknACf//XQkymE7J9dNZaDOmOrNhYxLS/7
0azKNXYxGpiy3Ld1gBmB6jy+T2LZV+6SaobqHN2yFY5HOwYuv6oH8yAQQl1+LWqTRKuxebq/NyDF
74p2emffP4mx+ylwdHBSHkxmkiorJMEfusTRV1k0b33DFkOgqK8WS/fXtEjt+2sY6v/xWie6X6/9
N59bXvPnQkFrD80dHM/pKUTlsibEsmLQxeL9oUrYGTT90ZJawfzrORMR0qrMHG5T//mc4zFR80rj
RbR9vCUvlktkMoVXf/bP96X7gxk3AVWSONtVozccVN9MDygChydr9K6pCOfzfaldnsJNtNOijynp
oDdZ4XV7qNzRfIzrkkC9+ewtmw494PBUIhV6rBgr35dsIMQX3G/noLfHR9T7Dy1agAAfkJU8Df1X
xpzO4xhbmLcK3zt0WE0umayTp4r/oaZDeUEjg0I9IsRzbomWTGN8FQ9WapCtWanPU9RljxadsHOX
GKssnX1sdalxsjoCSHOUSwiOxDa0gNIU2BtvCH/bW7b8FZzyvilvfzw7M2cgwz7qt/c33V8w8tY4
Fqn3cv/IH89rS3wAJaqO9+fvb9WkJG27KsNZESHyqesIGGpYuS9FFF3wmvnX+9Lk+nitEoInKWs4
L2nmFmfhVz+LxcG1imZrA7HAvCEzcV8Ql2OUc0xzxzThix9q9zKRVLVtwgTdcuxOHwD0ZjvPqbIN
uipcZ1Fh7rJCa7jNLCYNl/JqCih2Lm9Weto3UQRIO7Pyc4QuYZVGs7sKyt4h1LJyzmmg1BEM6fTY
ue6J/MjuBMRxehzNAmqSZhhXuup6fwr9EubzuR+JncvjlRcPmlS+on9tBXlebQKF2/FCrKRLvFI3
Yti4v1oErn7yQxDpy4tZx2zdLMqTrmb9eH/q/m1jMd+yrPZWM+VMFNeEfZwVKbRnshfDcyebExeX
+ZIW4T7CP/aIOqt+MUGzbUWmA+qzZfPS1lo9TbSv70v3d7jY/1c+08N9z3e86OXWII3i/f6O+1O0
i77bkGoxu/IVwWSZe8Q8xB0v7y/b5odP+51+uX7CKGCdsyLIn/tocK44Z7b3pftDspgM0zpmRGvU
+fP9OTLnOexDwvT+eA71wyrWaXyrKMluxsrzN1HNEJiChbsOwrx67ezlPtXH3+9LXjdXr9pcEzip
SYXh9TGMoS4G6U50LtPevuJHIzmWL6ohcoUsGPdAqK54Kcu5O0StbaC1CuXLPWk3j78IJjHoCAi1
teuBZLCQ/UR1c9jqvs0fmpagGHMi9cYJrri8ouv9Gbewg1NptQddmc5TTfO1jzU3g2UJ+b55i5qP
94XOR7YcSuPi+n556ZRx1CTocfXI0nK9aCXJYwvLxeyz9BmPatTqU4o5OKoIZICFT2MEwxv6Jn0x
Gjo7skH2VzH42oih1xdzebj/VTuxOLd80i8sWNQzZ1wTSPkGY5ysy+jd8aofPT7CcSXzEE32mDVP
SlQ4j4I2ONj89nD1x7KOkxGwAbvdjXLnSC5Zu+rIVoS27o/bwMP8FHtj8FaXI1oZgiWOLefMYTIR
aiZo+R7Mpk6O2dAYOGsrH7cLIxLbmcEGY529lVS+K2zCj54dOLSPh/6BSKj21eYm+5zKlhwrwZKk
O1b5hsvpHWegTUe5GUpjvNRVuUQCqg8Yta11UqEEwepDmypcSmH6AWTBQH745KzqznU+I4N6zqxy
OuSBFW9aN6kezGx4ilkLvH/A9DMRmSZNre5c915xQqCn3gxZb0x6H2mV36Ysmm6gaMKD8mg1NqHY
pKz+9j5IDQkPKKr4MYgkWuGp6NwVv9FeZV4J5H/MiXH3JnKosLR4DF3KL7UZkFCnk4gs1cYm1LzO
8GkSUu2VcXxRiD23IWSXfWF7Br2AZZeh2+zOReWnD0MbhY9Oph79cPnvqFLaq0B5+Aqb8glDvruP
/aa9YGJ9KJiVkIlo9W+2MGKiuF37AOozhN2VUsYYbEKuhu8pArbPzGcbhDZFdOOyPBzFHOxiWklb
oZV7qP1SPxkpSTahXe8wkC3CG6nHjaLUuNz266wsP7BAOw8p1wy/6L7BKI7MV8pDHEJSv6aemT4r
ELj3paG15Ku1d4Zx3TUtytll2W8w3kYkNJ4jq8m3bUcd5ZD3xoqJavzYZf0l98r8NbCo/dVexDC4
C9TNg9e9AY1GTY0R+6XJgrc5Ko2NjeoJWtZ70Dnh1xlk3pokJZPYgAYkbh7GJJ5isHvwsTetZ2ce
DjbtNF0n1jFQc302VMXN1IsujgzkYzDYT2UUWx/C6XUsKGX5E8My4kXD3Zhy630we7O8ZuZiUYsc
41T5RQwit98nbSPtnSbCqS3i6cEZ3ew1DEa96SBBgF7pn+9fywhibRgBdNZjHLOLgWm7mAyRzdOO
j55NAXI78qLgivbzLTai8Oql8Y5YaGflyAEJ57LKXkHicZ1CtHf7OVonSR0d25KWMVdm0JAoni6l
X0YXpjnmGvH4tm8OzVgW27yI+4PwjfhVNMEbUY8D3d9WQ2+S8XZK/XDXdGX5FqCZp/ZZzedw4n43
Zvw+D4PjIUKt+aDx/V9cbt73QQ8J69HZbqdn+z5YwvYvjnk8fvfY/me7JBMnCMkzy6N8U7cEl90X
iYrvtkFTjeuYKvVkDvHtPkrLsOPuk96myMS8KSefXX+wZZbvpLTfkNN5jyjEvUcjyWjKRw066WXx
/oI/ShT2HlmceanbnVG43JCS3lhjwcl2WYrBKzU6gyOLBtwgC/lpqO19Cf7+Oy0vHIHQbkRBSInN
tIKAWgA4PV/5xkgl3lnFbGwyYm7fZENcj9OQY1WkxQcTezzX+lFsEhEM9P8JlfF13jw6or2KJixf
BlEcArIyjqIGGGlEXfwq+9R59po30dnxq1aF91Id2wo4em0F+zioYrhZ83Jk8VAoXFvhBIcS9xgD
xZ4vUaKvV7SEOmK3DPWE3I+okFKU25iMW7oAPFdiMzyCdAi7Q6AD/8j9MXzUTgy4qYmq1Wxy87UM
LzlQGvqG1dc5DOapzxHY2k0Y/Ehpw/R28xam3T7FWkKeSf1WUDY/DY5uX2TLvWAwHC4tZrhufTy+
5ZyuRQFnfsChIiuM0r6TNuf7Xwk3WmAXhbkNkuYTgt/+5ihq3lXpCyB6FCGJ+Xu1S6vYc4oMD3Ex
Wps26qfz0KXTmTPyB0KdfDuQbFuCJpLexpwtRkpdSXtCpGJPowm3aC7t7TgRfGRB+C6l7M6GTYiL
h/IYJpSqDmlMpLZfe1yalo3UtvTOlwkac12CP5N+9o8l5ppl6puu7bYJty0xRlNhh2u0tdXHeBJf
o5a7dKn8aRMCPaepLl7Qc1fn1nA+T+aUHSDrtmeZlRzByzgtMVtklPrclGa/YpS04rCMU0yfcb1k
0dRU6dEqUlpp1Jq80WYNswrTs5jjxzYo48ckC/JtXXe3irr/gxpkSrEtKXbakoc8ZiTQDF726tY+
Q/EY6wYYOUQx2ED2dR2+ZPk0nrXtjEz/2ZR/LHpzcTZTMrGCJDF2c2RcimIevo//8Qd2tF/PLC8F
mpgHmcpoEwl3vDVdO3Mn7fO1aIPX2lTWbQITyjAqG3Y+RfW1DfWFZIuUWx3QLabhISllBLRzMdfF
a0/s34ZMa3HEd5evcf7Z+16CHaJu8uoG3c8gSJ6ZSYszVshoW1ZmjWfNiwk1JaLDM2X60hhV+KSY
NeVViUG2Lpu1QwQio5yGQAYUAOBLx6Pr90s5rw1OOlDyQGwY53CttlXyranTaB1Qaj0xuikpk5vV
R7sKF+G7MVzuD8g3x4vhZS42FEF+pJHtWj3gkyWE74bXuLghCP1imeFxcGNGixJwXKUtErWcKn2M
8yB99JhsrIlVoDxfGMaGuUt7CkPbv9B7gFsgMtgwBqHFdpSry+RO1mU2XIumDg00Cgg92lMwGfFW
B46/AgteHCngX4D1gYYTrgOEQbUwPyugSnHvcdzWHwrZ0TUqna7/kXAAneUgGhjCLdHhjZ3s6rpx
j672DOROlPA66SLcI3wut7xgE3fqJ85H+v8FZV+3elBcBc6lY/1kNjURUEKBUaMmJkQr2ochhHlg
zbhWpCDvrwokgYSQxK3cew9LaIB+UZ1Sc7x6SKXORTdgbg6wyGXGJXXTxxIr4r7wuNFYdSGemsRL
rvjXnqFdblEzveVj2x9HpaobFWpMS8p7BjOyIem5+qTAqaGSJuQNqgxYiJSLzkAwR5hW3vsk+AYD
TcUhaafuWrUhHg/mAcR55QgjmO5XmRovsZwvcnCb5+z73NXpsxizW+jnyUW24ikLmdBiNP2uHPiE
jmUGO2hDxcEBI7FKFfgCThBjNy5Q6pDL+2Gqq+mmnA8lbrlusJB9M5M66ckOjvDx4XYuD31Tkf3q
OZ/90Hyn4PLVr+z61CXIME06yhA3iu6hHoh66aKccDEbXz8bEL9eSG9mGrPpwGD+EMRNchgmHb0W
+bhvJ2d8N4Zy2vdAUzdBTSsPouq8d2gNsdvyN4PjdGcScb6fyMsG+7LMonzXuqqlxoVI+jjir/H8
7BDLNGHo4mNTllkzr2DLhJcAosMKYuXNGhGG4Tsemfx1xavt4+vOdZK90d9lx3iOs6KJqXPXfTLn
wV2qmPZJgF8J23QFJ5r2AZFudWG9Vua6nrU+0R2Lumh6b134I6HMGdSpvD9PScbcCsYrCi0GaazT
u9c9qqjWO532KNkMGx+bMVvBpc6Qeg1d560Hr3HXskhJsEmqAtVWgZlXdyfyoLaMisNXc3lozPAN
JxrFxyCRnJBJRzqME+8HC6aK67cwkqKMIeWgyIeouubbEIfrfoSgERmG3JtSc+J4wWu5PLCFP49j
b5yjfsj3v4aHsEgatFQhk20cejuRVLiNyk7vXNuyT436WGE7u5DuhgnMFNmn0QWZZOTebai9GPEa
1S+zHqrDpB2S3afydH+oJvxjvufgup2jx/tDlSaPjWJgVpC3QG0j87ZpWU0I1mtEcI7zqMBvYGfx
BHf/Xm+cDsSsmAkaoiEa/KCmT7EuOg0WoA9TSu9iqPaZuRz3F7G4zCXACfT10D39iQilfIm8Ek5/
TIWk+8sEkngwAEdY/2octyWsRYzuGZr5fV8PNlSlStHZJQKO4vinpAHzkSKl3OEariAuYo/IG51t
qaUyIdTRsW7FoyoS91i4GC2QRvTbqjGhXrXlNYTzsqg2t3hkHTzrIXoNnHyruMI+lU8LKBOPfjol
9A4hb5BFiYlXNAStGYTDEvNmpe9AogpF5hPjNVPpaA8mpHyoQzr1unRPeVkn58liRiq7K5oMaxdr
x6FX3Re70iBi3QoRiXAnyvc5utRDbGDJRY3bb5VqMSN4yUs2BURSZXazVrPdH4dMP6RAqY7drDIE
0wgNJh//eZg54iEeffJW5+qLMz3YXXcMA0AN5DhhexVcO5LGU6ca29Yq8hMcoowabL+6WIM09rXV
uedGpFAj28A9+j29WlF7e93Qlyx0JY+eEcpjX0/IypgCMhV3jkVEI8Qt5LPDQOk41YNF+2Bc4U+o
Lx5JQT0znWPfzc9xHj05qQzOfT+5Z/hGDxlUYYTq5UsY5PZRQzjaGdikCNJjR4+I5GTIgZcWyUFq
mW+scl5XTlh8xMOMA5FwjNSuTUaM/A6EZ+TQ2Q2oJpKgnsn/HJ4y3wbtFeSf8soSa0y5bzj49rCz
kufADmi0YtuqINw/CpuJLuVPbGwYgT2flEgVuJLZjZ+e/UqbTJGXP/FYGtt+aNgYkXOcA2Xgj2mN
x3GoSZEt4p1MpOJuVCuiJeTI8TsSsxUwEnVbhBVkipXPnWI04tYNALcCn27gYYVLJ+g9gQjzWzSl
bAMD3nQu5ncoVsiH+WOochq40PwxUVEWgdUinl1PffTC7tVxEzx9uT3cMsEsugurDZ2gnen33akH
2b4yTTIfTEA/27Eyote6UdMJVttb3o6fuLoW6FM41nDRiAfMsekpxW1MoyqgYjK5xXvqOzQVYutV
tIO+Gi5whU6O4RW0FRfZqaloEkiCUmhMQ+LoiaTrx1m9DFUs90ErJbE0objoxEXC40C9zZmZIDhn
3lTZxLpmVvswFi2hsRkg/BzHMpLT1tuKtqhPoKNWcS/4cuhhh171JmZ+jPpBloI7Mstxb8QTJzlR
N9suh3IKZslak60aJQ2ZYqohDM0oxE01aEKKzo+fKBoD453C5NF3GkQjwDRG15puPQLhZiZFUbgh
8lWEvNPUfoTR8Q2lDLflOk0OaBcIftN+epwig7xZw9k1Ks7Ywxh4OBz/H3fn0dy8ul3pv+LyHKeQ
w8ADIzBTJCUqTlAKn5Bzxq/vBzzf9QnX16dudXe53RMWRUpiAvHud++1nnWEivdDTlB9K36bI2jN
S7uXU7ebYgkzdV/CBhmY1DcC3nxtCffsoSLoWQ21LEqx/wEjW5UtpKsZToSWDJSOFZlbcrlVa7N0
MzhyHp6KvdFK2YH+HIZm6dylLGpilD9ZkNvuRHP4sMIjEo3+g+P4Y6wK9Vrz/q4TnH5bBXTMNl3i
Zoss+xx8dmmJHjen20VrVMFBk/RjlK0yITNeg3xUiWc0lgKlnN7I1zSCXH6qcYcILNgHVWJG1meB
ddUiBgEg/akrGutK2Lq6yhEEOl1nXOROyN5r7MXOACzimM8GM4OebxwJE/o1SEjvLnBDnQiWjldx
PQ+nMHrVg1S75IKe78oW4+Gv+/xRzle5SZwqArLxIfGXgN5lFfZlKOHxfC6mzoDQRYOL7aLwHIkL
AqCo62silIOrGXp46USOUlFv97ctZA3kxJlgfqBSSfJzK3Naz3uVKqBVVNhRgvZZt5VxzsB8HZtu
IiFJCl/GKIN7pHYfLN2ERleM+UsyN8ugqnesMsGGb+pMa60ncgxCzlO7fJ903xg/E6n0uDPcTWwM
XkMMrKQfjrxrs38/zK2Avb99JWtQp3nGnDBdpjC3CyVXZITWJJ5RiAEKq/Xg0HTrRhq+FCGwHsIU
xxrfYHGtje1jCr5+3Tdt/NRpP3hNynNgtNMB059BQQyZAzqJfxxUVeLZV9mdbEXNUYVF53bxqH5I
7b2l6817P+iMngEeGAoHkWqtc57rS99r2YHPG1FTn6IUCsx5TQJgeRBS080Uf9rURfQ5QOG707t2
4C0gwdRvAJWNMxmejSCtMyrHVR5JtCbqisho34dr9Wz64nApRrwUsIXq16WNJ7ZWz0i7/wIlZjoG
jOfEyPAyj2RnIrHDdIkP4IAhe+LJ1Oqrn06tjZ61XlndOG07cpjjRHLJlSTUSXuqZt2C3kBbL8zj
7q4ZyPyFS8FudfLjNThYcWNpQ7kHxygjDaqdUu6Cy+yX1X2jr/jqNGclljfoW0iCxa3+GlniSQgS
cdvKvurpBvCsXrOC/WCO04toeryihkNpGumWScaxqOksqFSvsg4xuUBXfwDKblAM8sE1Bs57Mar0
V6lPGD23tfxKYjxCkwZlipBqL0ALoPEJn0AYc8cCeXemSS9ug57j0a/z4troyBEqCnFbJ+fi0vvy
cU4188mEEUmbTu+2bRo393D/CVlJpGbXjmD99T6kapBMJoRJWT21NHFHtSxfxibSd6GmIbBtlfLF
7xeVRjJ/lH6trJkWhYcCgdsqUXrpKutTQWaVZj1ICUEgjX8y62qEOzrLa+ho3acpUBTOxC8dwpBg
aLOOvuvBbH/4GmkiQFQ+MkMFPyKUKulAJvUPYaU7Ag2IzsUrkEmWcYlEgATz2IM1VYdinQjjeBmH
5LGqo3VGNvxTBQZqlS6/aiQj8eFQp+2gTiwG8Yl6F5pAQnJwFu4s1e2vlX8af4mCoe4zyC/UOiOU
D7N/DLI6e8mTmUJcdsW5tg5lI+V3UYM0reyS8ClpEhYezv5diiCE1e+i9yIzPSE6Ulg0F8hA93zM
JfSB4r6Tzfkiy+oPwIfpjo0IkzPISMwqwql11UQeHN9aVJUwEdAivTC4bcmwb6wdtAfN7nvhrRsK
7RFGycH3TXrblZJd2VLEB8kk0qoKx+dpkEn4BZlJm6EmL5VtuW7CeGrU2dzNi7AC6uN9ZErHdoZN
kAqT5cEmS+mLq7OtarF6lubukcG1sNXkRHFvTYoYWttYkAOSdNYpymPrpAkZ38fbm5XJdX0i5lF7
qOot+zPA30v3WKIN5wi50roC2+fDZMgQmco2xSoPcKgIf4Ralt2DqJC8Km+MTdEH0isFVSyMJy1C
2EvMT8pAOrhqeltcyEB9JrkS4URu8lmAacT9IB00kEhnK3zhG+cjDsCdWOKeto229+9ID8rcuI/N
i89O7pV0WAEGeF6cgjArVsUkMFy2AH12rSoeEEPPbicWgsMfZCh2VIYvqr4f9UAFux+OR6OgX2ym
LAmlwhCzKYyz2s7BCcc6jcxilg7zpJerxMfMmBlCfhd27QZdGQqAZZg0tSOJGukRhUB/jeHRXOF1
PURl8xT1rEIpLamjMKIPb/tK8Gi+OQ0dNWZzw4HygQWHEym59dEIRXjCQ3R7YX055rtYDemoF4Wy
L3szxDStIL8M0w17wPY56yoXAUm2SVsx3jZKRgBPO38sV4pYmG5XSOuZP5Q2ebpdWe4yLV3ZGxYS
TX1EvgpSKTx3SqLuWj0SPMY46rOxpErNqfTpNwkIbUgN+GQFXJ3iuNM8ulHjVzPC55OGdrjScbc8
M2b9DovaP0jJkO0FQf4203F0SzZR6ylKpQeZ01ExZ92jkuXFo3WHu6bwIOQRLavTV9lAf4FVg1w8
lJm5hwmk4NtFMi0kOah6d1Y14PvDa3WgpVHv6+ob73d+9lEd7Ppq6alap1v1yPsNTQ09vhtWVnJg
A5McClU9yEYT3kklHs08KRW2ykZ/hYF7rmFAbhox2CQiWk47CVrlDkO3Y4V59CMMXlSxlZ771DqD
PDYmB/G6GfiAHdNIvYtRQDnEaZH7Fxn1hQnLsOp6gdMpMa2buZQbNywNwxV5oAu9uaFwSA9Xtnpi
pLT2hVPHNucVjbbuSSbywFLLh1dBuS6KP+Rtqex1SNkOs4J9YCoy85m6e4TGRAEiV6H13CntCyG0
7TkB3neVNM6NiWRsIA2mqwQAu9vGYn6X96O2sxg8gE9V6qseipR0ETgi3ZAcvyboe2rT0Q1v3Zt2
ig9xZTLyE/WjzsjtsxS6H5kAAluVc3ltGmRJKNEEfVKb21ctcxtf8V8p9pPN2OIUnmmAvApztGKv
iHIuIHIKkVu10as2WCcMtV9NmThCZklBuoqAy5u9AS9HUPiy6cvVsEtYXkewm1qoRa45mMER1UZ4
jGnMH28/iqFubJCfnKaoOg69pb6nY7AOMrQSaqzPaHRqjTI+3Kutca/eej5hUEqbFk77ZujCj3Bg
G4xIdcpw0yLjX83DGKJdT843Ro6IheB4u0jjhGd7u7HczY0G3dooQyY6MM+Ym9flVjAlOjZSNL/6
dBdmZYo+pgnXVRiybCXTdWB5OpSBgMOTZGaC6ZSNrrT6PXbv6kTmylrsTRZ7v1RFt8M7uBpU6iNo
ht0hRXVJ6zdXPKmotCe/SmtXGAgeBxx8gfwIvnK5aOU4pQU4RaFb6vUxtNi7y/L9bz26ZW7RGpLI
bAOiyFY0QvnU+Ma9Umbj7vbT7cI0aGIJo0lHrJESe65A7xgiJNVp/E46dYBOIPg7iQOPEbh8l0SK
8VAHWkuZKtO2TlrhlZxtYvaAkp0tlS1EkCeBO8XGuBIEQb3LO/HntWG5jcYEAYLtjOaIGd+B+lxb
F4b5ePsJUKDspQHukKoXLiW5WV9TYW6DUtW/m4o5R9eksMrFc1DpEqBLYHeBqmg7xeyIppyaPLd/
vbrcaA2ktiPS3hAXoR+6hogK0USadvsxHeTXCQn7vaRLTwrD/ec8ExRXUszkTldUg83ZlNuiFOwh
YxO7FU1KfYjQTNljl5EJ25XBHViK9e0U4C/nARQACcy5+ROFDdjYOUvxodSCW7EHfBBE5MI6I8An
k/k0QsFUeB309s3CEiMKg3QtwZBstJZkK6FqmqeqRCuVGFJICqxQP9VVrxMQRosV1GAFeIfpaN/l
yqmUM69JJPEe1GbELtto15liKluSGMNVqhJCmlQNm26wrWSIG+Hrn64lukwc43Iv3hcgXGHZExpm
SqRkc1HpJFeGlM9s7vlxLrvUi0dOUJVpIb6c/HzbyfL4lKMLtPNe6Q9VZw5PZi0dYSd2VIwfta5+
5bqUPJD8bGxHpu0r0p6M10EFN8RY/rHpfcHO5SWTtI/OAwqXSyzpxp1mNVCR+KlM2DECD3eUrK0Q
G1fNliEgkTzUb1pbIyfGc472FvJN3XHkhMSJbnIch/eCEZqXKlzffhiMbLivwaqtk0qDv7n8Qslg
krQS6HodA0Hc5DCOOVD6nxe5oWBZraOh2FiWvpkVc1i1zVyv2cxohLDoR6lohXuraJrTZHzwArJV
lcqLJEFCJkoBjZ8yzVHzG9QfIH9LVBDLyU4bJ2F3u3Y7Dd6u3S4mQowM+KE1bpvNUIrVS4lV7LZJ
56RXrn67XWXsSlLh9DYst6tMfClOJMxCLFqemYi40gSRbgNnOyzwkIwZ8/eEuSZd/Mzk/9tXm/aH
qP6Iu7IBTR4gXxrCRREhvsaFHLjahDa3rUfj2C8Xt2vkiP28Rp9xxeGkMXtNjF3lN8Zu1KWf1367
rVKEeJdHD8EwJUeFvfvxdq2vzYT2YKQi0ta3v915u/23X4uWvwrzqfb8EB/Bb3eAJIw9OWQP2jbN
eLA6GIx8XYVrEKrpGT/xPsOO/hj0RnHN9DVqct1u6CGAecj8BTEsB3uBALJSSZqtJMugIAiJf6AU
xbtQq9qXP/ygbe1/6Hmy7WHNO3ym1rpRpuxk1Rjuw5wROW3GD2azLeDyqr4zJemHlYvqGj0EFo42
lD5qw7JHuOdvCttJr83NecfYQLbFYV6ih8PycLsYLfHntaplt/3rHbw6L68Dmkqmfsd2t9xBzG5O
sNuak6V1wZ3G2JweY3NqYRmvrHLQ9nObVuspKb25Sw3ClEE7s9cO30wL0G0ubn2c189xS2DsxCzf
CTp+VKycHAGK8dGqCscYu4+EN4qJCQaurMfrbrYhazBeHrtPFcjN3QiAfiheRLR4BGVU9f3gq45m
WeY1JaKF+R0AVdqje0tDA3e7CGIsOfy5iamhn57HUM4O4iBkhyluIcYzH7zddLvQWPiwwvAbAVJ5
r5QUJuudpOy6/7iw4kZYwmUhRBhDKSvQEdhbtpOypQkNDmSolXzvY0j5edUqu3w/FGm+v12jPIdX
niMg6WhJ36aLfa29CXrZnEulLB5Ufdhl6ZgfSlGK1lOFOo1pExN1Yeerqen06TC9jCP+lcHoGMMU
gbUZKvpEEdKJO6FolhNO+LdranpKiz4/S3nwphR+fqyX0XtR1JDGLI3du5ROD2WyrcC/PqshYLLJ
cOsK4MPEf3KNHLMuu23oT0AsTTllgC/2/jmv8Jr3QhZ/zdWjIWTzhyCOOgPVWNprluJoS5f+t4ux
mD4J7p3Xt5sipN852ppHyJlgaBtai8Fg8MwC7Zsj1MYSilSrFl80yP6eUpGWIgIq8BTRUNzSIp0r
UMxv5D64FwOd7DvAWY8Cp81NavkCH7+lrBENabSZ5X0g1emPvJD2Qmwmv10Rimmn72NVY8baLT0l
S2ASEzI/zmPRlc3ePLBlN9lbZD+v0aQ3Dwkdj60idKg3kGJV3QKctMSDpqhzZ9+u3i6M5cbbNRHr
xa7h9243Afzh9xibYlmca2z9ZvVg+Pejga/+djFr4UOXWQ00d7Z0nC0kkNklW8aBTEY16pNdRPbm
uW1KXHBGL362pjfmqvrZKRtSY94jPTGfBoFA0FJYOubhZD41S0BlGjJ4BkRlPsEUm7HDac0OFAa5
MwNvlDVw1NDbpWuLzuEv0mytvzOl4ZFTFDTeKq4tvMF/clUniKqywehHvMHxqWa4+piYTMIYzlyA
HliHtiXtU8iHwValaVohXJh2AmGjq65BhoghMmS2qV3oPjYLQjp44LOtt1PX6bagpNLFyN5ungBJ
S/hSYOzwItD4NNXFBww1xjEIq/vZtCZWP6l7rvUIZYskZU9ZUEeOiMZnx1krW2mEja4iQ/8YOys/
hEs4PbS/2Z27gSJnnDCN5fUuEK3XnlCqvOcjUCeUHEFn4i1WDIR7coffRFngK0EnIhEUs62l7Hyx
1E/AE3ezRiNcopLOC/EuD5VrUYGh6fToEjdRjCREkLys0taCWTQPu9usuDGEC97V/axNnjlMuqsJ
SOaEYVzOOfmDmtH6rFNxOMfAjwBXdncyqMUVYgWcABP65jaV43WVq83aTMJ9q9B6NRXkUFptbAGx
rGWxyN2YwKGbEe7/NPPr/zs+wnLw/2My2Dr6qN/T9o90hOVPfqLBtF84TjQgB6poIIYyloDlXwEJ
AnfpmH6BIOhsQv5ASFD0XyRNMxWRyloRRWNxfTbFDQ223CWapg4cATQYlATpn0GDMUz8g7lR0zlB
KfxDniBuf5m4kj9aMP05CGOtLL4lyQ6387a8ZvfSC3HKFujs0S5d3ftCWL3DCnKQNlQqxXpYJxtj
b+2nH9qh/2q35bm5y6/pVjilX/EXc4pNep1Dz/gcniiyqvfGE518OzmVZ21kp9wGG9XDCLztv0JY
KgjwnGCXutWl2unv4Vn9Ro9z1A4y+bpul26k3maOdGV3uBNWIJpO2BxXuUuna5s8yZfyMHj+Jd4q
q+IeIK+XnievuiB/BkxtXjMvglTjEFt8Ki7DI5R87mkuONDXkF+f2m11L5yUT3mnOtju1u1BXyd3
2qpa+267STxxZ6yA837H52LHs7yj5bXxn7J7wbKtT/MbWGhgumHvBBtOXCo0XMKnGtfcVTvQ/Gx+
6pO10jbiYzCeql1pnT+6Y7TL+LfBXXiedtYJXtChP/AavmUvX/nb2Y52SNY8bZ+fDJtR/yp98K/y
tljzBJ3GuWaO4WVeeRB3ygFFiMOe9868+juygrzCUd3WztbDj9xf1Z0XvmibYiet6Gp77aY7+pea
qknY+2/GJlmrD2glxwuB73B//VXEsNEpEf3qDPK9nN9HHgKd9yOFI5k7w17bdg7lwGrcKzyv8TAN
Drrf15Yi11VwneJVeZkP2Sa6lPtqzVgC/ehGc3Un5nUxweNtibfh1lghNF8He3mXX5s34S47mmce
4dlaSb4teuFWnGyTtz1ZR2vdpbewARGGFQOgzXOy70/D2vyejjVw/GfrPrDHZ2XfPtQnU7elcD33
qFI3Fk8UdsFGvItWkkei+7pzpFX3bu6mHcNW19K9bC+dhAeOT2iUYX6Ksg0ZNDbRMrbqRo5sByt9
nwKYXuHxi9apW77Sp7RxUJ4BSIbYJu9404ja0N1xg32jFl2J0nUV5isBP0zklId+NTgoSLIPzR3d
ao0+lRyB4zlzbNUp7uMVxK6VsUm/Vu2VICf9Sc7dID4OJm/TW+ERkMlIyCEwx5M9Os4Gz6J6y47z
Hpn6qSBNIcOEZ/N94zCin7kdKemkE9pnKOEHWNssId1K0l86A+BW+y0gCJ6s79Tfa2QuwmRXNqNy
bO3zJyM7MCdevqlc1fUb1ICO8thfpgftkTwuJvgljFTgVCRUASRJneazc0N7fEw9U3KY33nz6Ewy
m1CoRwjNbAGOsyKEgH/P0rvQfI3ssmHdo/G0FQXJuR2dxZeBiOFurRBugC68t8VXUwIEi2RS2lvv
wWvBNiNasRMRjNE2IQTw7zzR1ip7OKUTsHuc1270SK/FliU0azaz2Fb4gbEusMv5LVJF1lzqeTdg
x/PcGZ52H6luF+2pdw+CN+91N0QAMJ7zyck/Bp6TvjEsWue+Xe/HzG5eR2e0M2+4p0nrBpKrh3tF
2lioxiObN7SFJNbbifQ8ZXhPi7eQHKccEyo24U+fSAFlpTx0SLjC87Lj7Xeylzzp/M6rujfkY/5Y
ZdvsuXuOZg1gtW1uysERaxsO37E2defN0NcGE/+nBNmM/kTwnSU+s6MuNgPvENTSyGtQOZPT8YLe
TCNZDYT0drLeS8OdHphTmpvhYXgwnvhMoG854117D3W1KdGr2fWuvSTug4FMxukI6XUKczUNX6F5
CKxLILjDM4Jwaji7X0FN6YRVbLfrTnA2qNWp7s/mfbP5wkyX2yRIIBAu0Wu9G3hoO6d7qU4dgYcA
8fzhSKo1fbETQfOjZudvRvfYIWKOKmMtI+oo6GiMn4g7qOrtzDa2kZs6fKb3uMkJIJ8c4xjj2LNJ
+gjuX1InvISGZhd0xW0G4QKJOF5XQjk5Mg20+bdujNILdsuWr50dtE6uPytRZBMJpJPUUXnFZNPl
M49Dhry5I8XLNnpXeEqZKL5azEBbDDrH6IXoBOlUt29SsGXC1jE4/1Zamszlp1Y/MtNK9t0usw6q
uHYrj1jSE7RDiuDH3vOGT4BVC8gZRBw0Glt9Duav/igBtS5L2Q04z3jlsTcdzo1OmtqjwXkp4Y4L
zr1Ytqd+CRKJxDMnfBrYn4TIzGb+pEZgytE24h8YjjmwvAc/hulgW71HSxeR+q7bDm7pVB/mvXlH
wRq5LeISp0Ec98EFqu/ddCCi28nc6mOwtS0PxYdaOrqXHhgRNsgYN+VW5+SsvoXb7gMV8rDvPpTz
sFH3KIiG3iYZIDkXB7Nyq5clVmyDiciVV7zWwVGklUG20+CEqo0CPrH9kAMNiwc7PAKugfJ0tjFs
NNMz2BtjM492PnM0pETa8yA7wVe39WuXKbkhEI2y44SQjKvCWO/CHQcZR3OPQ8nW0L1sIvfd3JD7
IRUr3VwN+s5vz2iRU0aPrfslIhhU/+8gwf4Hwb7kBTHzj6tZuMHvn+/F70lft7/4G+fW/EVXSPzB
JguyBok7vI6fxSwhrPS1dVkSAaiAVfkb41b+ZUHcKhYNfuXXavVvhawEBMygsrVUICDqgg/7ZwpZ
2fojr0oDIsJUFdGoLPI0VPHP+dYEBY8x0hnZtcL2JU3YjerzvRDCC+gmD78ElYh/rwQDRU1uXBVV
M2zCNxNYFOQhTySBl+2LTLLgIjJeQUWJ7kfRTpWKQ29uOLwV/bDQMohfKt3QDN5L0OVHdGkpmOgY
UDrgwbnFZTAlJNIsFkMaBD3Lh5myfE3CaE/64CSmfh5N87qMIlt9+Z0x+ZKb4c003KZfgUj9Luja
aOMTwhXMhWK8qqXSQldDF6597pt9KgnqKtKbaBPhwYkta2WO/iNqW/LmFJTpk4ITmpgKOpYKZiF/
XEdjXRInm9JGm5M3RCzQGDq6dQyj7UhC+FhVfkb+za4Ty03c9ePdiK5v6Z4HDNMhYMaYECMSDHCE
FeVa02nApqVH00h2I28qm1fm5dU6I4yprGikVQjhl+ZctfJJwLM7q0TdoTTQpfIJxP++0MaeTSpg
lMGaMVwO8bcWhVukjFQ7E85BBkaV1xjlWynED0FL6EdrxI07ivgWikDGjfvOPKBu636rW2oPt79w
p5S5B26tgoE+TedFrwS1jXXZ/5znmfd5ql2knrEzC4v9NRSf9Fi5ZPUg4pGrzTUSQZpi1Kl6ftfI
8bxSEMA7gqodyW5M7VLvjuowPyEgVletxoeOcJLO5akkow214FdlQKg1y4ey9/GTkPdqTqTslctR
J5s7jXBsp8ynxbX7ViTpQWk6rycnLVK01RHGRsyBYlF6FHRJ0zDcC0Y0EF10EdT8kPZYVhpNOteQ
tFhCm5e+iwzAtHlll5hAumFltfIVjDOh5SqtpbHtOLNqBf2kgHDM/JtZAyJkd8gNASGCcDUk+Y4s
ncCVW3+TW/mbaHkQ8t8HPngbej+HktodUfSjtzM+aUggHKhfqkaMNnWuxXwZ1OUz4UBrSdoSo+4j
bvzrmPDvZRrmy5H+VNTFuRKtaxx2L2WjX2P6jUxltDsErh8zAUl2laKrRKCwk4psw9mDFEjxSa76
49QYIHghu7XtRYHIzzLAVs7qkDQIFP6NuqmH5MsQ4K6EMt8u05Aau8k5jCaa/1p6iGvTzedjG1lM
ERFARsV8sUYCYacgulrtXG9xQ75FvjySPz/vrADTKbAHT2src81MSHSjUXgvIsXRmSy79IAfkhqb
HxP6fdxkb7OqXMjbepgi2Jh5pAx2Q66a4fasnaPxQ9CLt0rSCbIt5c8iTFe+PO+jQT2gRbj0gIPm
OKZd6q+mxHjRVABt0DiKMnmbylyEAq0D7eFoLiqwe1DxGUAO26KDiy9UD8jYS1hn1UPU0j8sgZ+p
ObkdzxMT+78gAEp/7PL9ekZVJcSXKidXVZP+RA1XelUFap/LblvhD5OC3TyZiZvHwY8RiHVk+Ffm
u4e8ZL/iS+P+tvD897Sb/mFTank6n8XPaPX/R4LS/6sF+t/r7uP998sz7Zy/Lc7WLyatJBUDh6wA
FjR/6zQZ4i8sjBoQMVXV5SVB6fcLNHhOGIgQ6IlHNzX6Pz87TZL8iypJGlhKVaLZpMvaP7NA//3y
DLtsgcWJusy/Uv6E+vIHjEP4tlnmmuBeVU2c4vpjw4qTBhNg4i9fQ3QvW8+/e3fOv6Lb/iXvsnMR
5S2MNuj6v6OnLYfwHx5V/VOjuhq0xlCM3ADpYWykGKNtv/vfe4Slv/Y7hFk2hE0dk63jYkxmi7rv
s/Yvvod/hNL9fA0Kuj8wabgwxQUi+LtHmIYElV7La5gHAietyQOatjaV2f2vX8hCMfv1Ddx+/du/
/v3DLG/l7x6GxIy27xQeZqLuqcdHyXkqpuQvXstyyvj7B4F3CoxVseQ/F2mWOepWyjrklt1Gyjbx
/DmxLUxcP/6LEYVi/OcPha3W1FTD0P/80YtxPIKthfotx/E6zciLE1V6NjnB7zmDnfpQyKYNvAAc
xAo5LCAbu2egkAqfJF5jmGJLSBNgOPr6KixizoHNapBfBN8n1CxbUStcW4aSlXFo8yMTNymCzz3+
QOdm976TkgBkYSoCBsKEfGJrY7zAJCfUqsLCFW3DmSYm8n0Jv5bm1iX0GIukZYY3XePC+LO7bjir
JnGq5fygpSwwGe0l4HghNnpR/2LIRwPoZUgJQyCKifgBHdPo1HuiAkunZMUNnYFtPAk9rphpXpZl
nLAVp7XOY3ZRze8l8y6qoPo0x9oXD0OPZK1QnJ73o5DCTWZC/sLsyWKOcHadtFgIhnyXz3T6KtPG
3eeqyoKfYvQJarQZCNAEJaDLtt98FfmTgqopVmyyCfF3qQBXDF7RIsKv7bj+BEuX18dOP7fTW5Ds
Z7wBQj96Ium5MrpnHZNk90DCAWLHuXQ77cHQrbUlBrqt6JEbJaSvAmUTVAosVdq3iwVVemgRPRfi
C+IrxHW5x1dx0D61crSRRtOO6ta+5kxqCULsTS0uqfY4xi+iqhHyaNhJxNwxdPyp22d4AkwyPCmC
EvSqAGUPLUS1dnjR4cqT7lQCVZ3BsbKlFz4XOGEzZ04SI3kiFAeNvL2YghoscHWae3H20qOkw6V+
LmL/TktriqwLlgUnSTntGcpjDueUsR8fV0zisqzcKwlaavxLTI5doZs5qID4ZTNMFhtX1sL0dpYn
xHlmrw/NYfZ1N5N/1NJjY02cVHfjphejuyDpd5Ts2OuvdVyCd+jsVnDKABdqfhACzS2zAowQ+DxC
GWrlB4wutw4zL1Y65qqKjYgWCSKt02qDt2EthdVGGiP4vdoqqdiULAj2MV1pMQAlsCVdP7uDBsq2
ae+lWqZl2F3LQt5n/bqvn+TMpLDuH8iw3kdxAEBfPevoguAQ3Cewx0Yihzg6d0JLFLu5xGlCpkEa
YzX9xpR8gOjQH/hyqFnuTe1zpNWIL7+Cmukz7R7pQ4vHk8jkkyYOQXtMVVd+RjKGecCCQ55Eg9Jw
8bOp6aZoVbcuTMx5g3AIox64MM3Ujr40B7zUHUuNAKCSxGoDjiox6EoVvSq4pxnc39UpISRE1KkD
hhwBFX/GwYUiyNWN3IYLuNOJriV6dQrexTlBtLzIHzhEZ2OvztAJZkgQSrSVVMGr6XYIiDmGfLqM
wrcBIEFKaPqOpr/39eDJ2DKAt4VYxqI9vslj16KgF1YTHilEcm+kBaIcQ0qRSbaQMjzd98W+DHXX
1JEzXcyF1tXvdU0+gZLkJZIWriD6Yb8nzTNVauoZc4OvBzNSXxLM2BFdiMCcL/hA2h3bLHvILkRZ
2kihSmt2lv8SmkRqjA/Lx5DHiEU+OlLESCdkL9ViMwrurVFcFZB1YxpZ4ioYkKVgWIujY+8rf7FU
/aeruvLbqf1Pay5KTiUQlcxwlWbTY+w1D7el8L+n9vwf1B0ivOh3NYP73r7/y48cLsy0pDj927/u
3vN/Ob5PP/I/FKDL3/wsQY1fLOLBJWsZTKoqsgA+mJ/9IesX0aAWgxOvUgYu1eZ/lKCGROuIFCSK
T1WkVbRUpz9LUApXU9ZpERkMSk1Fs9R/pgS9NaJ+X34s/141TRkovG5ShPyZ75uDLK/T3uTkqlVf
SEmRAkSD4lg1nq2ZmK3Okjl3i4wJkdcRMynauQ8aOp2GZyWlqSmrxzpnH1mP/tVkI+iXNVCgalUp
SBuT2dwQGuqZ7D61HgqazH7bC9V7P2CQ35R1CNJqIgDoDjzqXT2H34mVnv0gf9NBC+E4HPzkrtKN
qxyM97HQ7mA2fdfAUbM6JKuPEgO5px2X3a73w2/fmigBlq96ILToKtr/xd6Z7NitZFf7VfwCLLBv
AMMDkqfLk30r5YQ4yoY9GQz28fT+qKq/fO8F7IJn/8CDEiSlKu9JNhE79l7rWyVNFpLOgKHQ5pXD
j7b7sA/GEMAvWh5xtFwpE+egzNtre2wJxrWPrEoRHo6w0G6cRt+l1vjIqJg2uu0wFxurRxagpyUZ
bmp7syJXnNmTRSFgqydrl1s61kDDrQ71Ar7dp/FjVB5wsAQOdzuJLGrSVdz4eStuKsGGN6E3iolE
ciIUQaBmzfWt9oIdIqN65/nLD0/YA6MDK8T07mIY7m8GBEBhI/jUs13+AgiDWCl23fR7kvNb6eA0
dtrmkdWAGcPIPkliu0bJGSkE3AenqV+JI3TOGEAOJga6k5pteV37q37IreXFWZL12gx0zG7yUajA
OPqyPbidNHaO4hJ6WWfuVlXqIfWFRmgRu6iEaw5FokFWW7+oqhSHoFA/Wsv5NN2twWOZ925VevFc
UXbZfnlEjqYwzTIwTKgNJvvT5ErE3VK/m6j+SGMmZ1O95BKHZjtsNs2kpN1+7ocVLWbAMmu27FKE
uCAdUqUWQzXSI1MPckSzb9WwdpgTsms8QVh5cPDHYzM+5nn+IcAODFtQFyOH1H2zJ43C1k8/pGiv
A4WJQgWhhVyPbevVrxHmpZ9kQR+teXoDFYPgOqPLs7RLqLwNuuWUbWwtu8k0ythYbYYJkq6AklMD
nKg6AzSd4zVPHwegqnFtM650R6OJKy/ZFx6TP5MMFR/dTQleU5LBms3rhzWZTjQhvLaMRI89+8oD
sBbaJuC1qXTaOJ2MWxdS8K6zpleUa0VYtybtxtG+aexaR95ut6GpSXqYfufHJaLOGQsafSy9D6+H
Aq3P3LlPSy+Y9NT8KIUNP9tr65Pq9TJSRoGlaCn2bqo/0hz2TpW9QNfL5HHVg1dyH99a1IqR0hm9
qUK86mZ5TQLqM41CDIoAcAnE7kCf8m9E8zHq053HgmAGGMEIkejDOinyA8eLnaiMH5pVvxeqw7k8
CAIe7PRK4BFJskti8P+HOQJfcGaWipIqHEriYbfKCKq3T/vK2W//W3ILAr9K7kkjwOg3DsWeVtuj
PYlgh6j9WuBzvprbB1xaxpUnVyLhC//o6wupkPrYH3RIqtYWqUU/7H0c0m8vaXZ4u+8cBK72mH4E
REdHdcJr7Mz+E8VJFQEoEdA5YWQ6RJHGSrdRCeqEn/fWht8iM16ncQY2P8oaxsB9KmBiukSYggO4
dD2sgfw6T3sMZElwwd5M+W7JKQps8Uy9QbNT4fvTPP1+kNIidUx/6UBnh7hzaCHa4zXv8aPoaKE6
QvtqZptQHPCbiXHG7eQbC7PXlc5oUSSXIF3yXd1zvZpFPuW2d0npjq9TWoRIyrtYePWubXXGcrWF
NARDDWagrovLyiQh58ooqzZ2scyFcIqhkkz+Fb2Ko81ZbzZf7JV6j45lsEMH+rU0l1IaergOipVy
e9f06j1oeWHNBhlm1vzQ6nXCh2G9jLn4mcPY+fsZ+n9Vnfy3Da0/9rP+47nlv1j/NX3xT//kv/1G
/x92xv7n6iRs+ya//Nul+fy345dUX2k75c3lj6XKf1UqRvA3ulDUKb7tccYjGPH/FSokL3rMq2ya
XjpWFng+/6xTbOdvpkc31NMdujEmvbZ/1im2+TfKCWRcfL9gq2H+V6Iskwbrn/oknmkApkCTZRns
QC6lFF25PzZjPHOtFtO1yLGYNe1Br7+TfBQPedq9GNCLjjzTP1KrU/vOHZOTqBjyzvP8OPEesQE7
iBVh4tZ9H5zHhXyCsTXrY7rNrVTton5EZLq1NIrNgRKsbkj9pY4dGdOPMrC6LbIlDQkM0e/aOf9S
yA6yVXceUShiKbWshQRmeZf1S5gKH8SGW37IACuwqycEvd0Zw4ppSspfOE7WKF/xqZELn/fl9NS3
qbFnQGyilwSOBDD6lUh3wTZOyJmsGys2Z3EPiICYROYFYcFo61oUmBBWFD9LoU9PbuZtp8682C1r
G7cArE7d6npXkjxYSC9Q2nPUXmvZnBfDWO8AKn4tZU4q1dI6sJXTdE+yNRtt6yB0HxGEOV2TnHBk
ymAhm1tYXy3UUSXYCbMaF3lCEE1OGTaJm1JxAKTgmkNflfMWZX3V592l9mszBOcO7bg4IoToD1pF
x6HEGnxXt0RLFhF2Yf2l1k+Olg6nqm2Ko2YRyOC3NvG7FXr/YDz4WO84SmcgNFW57k2Ad1ySNGpY
N3eISV/srdbT/I2Z0Jf85AmqU+PBBZiGFiM4FavfHT1DDSd7QYYzBWVstuVnmyfzTidd7RoVa4je
dCawb0r2s3/ss47WW4rLRTMzBhJelcR5uj4AIgLNKpFyJA0IHUToCIpELeCn+bBGUZuTddz3V2Y6
n03L/VKtie+6/0hmC+VFA4BTJSOU1o75ltpyxuB0lntuoyQeuLd3lbtMR9HTLvVEV74UYBm7CX6q
kDsP21tcT0yrsGk+awvCmxTEFcfVRsSNnVGDTO1VAQRtl1Kv9AxY7mxrwaDojIiaPKz3eNcjIXCc
mgQZh20zJHvLqoqjtaAn0eDiH9Pc6U9ZsMBXqNqoFUu2nybPoJYjCWoChoxRulN3mQ03oB++m0VM
UbOdFdq2p5IbocL2vmiuiyFtrtvBpZM3UXoaY4mULVmwYJIo77paCOWoiKUHv8Vrm4uV2lmcEKB+
zhKtJRNJ3NtWNt/uhySwT25Wr1HQ992uosdwNTJEjTRJkCjXqD/7dX/jBctBkJ6uJ/neb9Pxkq0V
1unS/Ol6k7HbwowUI8uGfPCDJuo07igo+UN5V3sUfESdn4RFmNDSzc9kuGn7YTbfMtxAJ44i+EKZ
VYazMp3QWrCQ1wzBqn7xD3OmI0UJwH+QHPgWpOvFnia2bfJ9SG5236nOWW362zX1TmtXflkFSZR1
VrkwZhd6Dd0vIrRJcpzvm0FX98ip5eJYO+H0LT/b6NEPROCRa8VDn67FxaAJoTR32Vs1ahFH91/H
3DqJXohXsmhxeFl9HoE4aI9jn96vKczLhKGmPzfXtdkyqsJZTTxO81MSut54ifokcvvRDpr6l9FU
Xy4h2hYBB48GzPtd5zavTta0V1raeER79ye7ahLaYltzr0GDbuUfdkVCpXrauispHr0bZ0iQF3Ew
YSJY7spUk6Eis2bvd0lHQBZ6piUgqcGFxr4q7zookFNWiUVbXdvg3zPHyHwZrpoBTucC0cEl1YMa
t39wQYzvcml89ZYFjaNe9zl195XbDqjM5/ZU/bCkhkaWUVsojJXafCQAafxeRmT2khSDqIWVHLuF
324Fq4gxbX/O3W2DMI3vtnMzQdSnKl9LzyNSjLsczb4+7cvhWm/hRtTEhq8+aghB4umqYf6rZfuS
dfmDBPi7C5Lizm/G4zis32uyPnl4avVE4bmupmMty2Mp/U97gSubJpuQYqFz5z4VgfEoxls1UzEB
nogzd1Q3Kzb6MJM8HTJ/dJPHjmQB3JGNHXbN2MBhcXw8u/JZtxZSwhbfAJJOxtcANTnGGn3MENyn
1I+KbLQr9jb8OnSJZYB+yyEDIQiJOW/iZCWpYIXyzSuLjQinYrKSxQAd09qpo6tWHj0PWh8NjYuf
0bOdO5b2RN9brBkATIw+8mv3tuhh7dWYMYIhfyyVWMA7ks2mz+X+xAuKQlflVxpqbS5XdaxsmCSc
2WMt5fElEWJhMTbeOHELvLgwW7XGuPSrf8nBsDUbnljrBibzVg0LssvZ7FIn1OsshTxAB1oXWRmJ
ljhS5QPcHFE0zKUhY9QeSxhk3T3jc/DiEinLMuNGhoS1LAbsE3u8JzXePtu1fT/bE7YRMhS1Pldg
+9QXCSJIS8pPy6i1mHM9S5WVR1O9IOtzljdQY/u+U0+FQ4BQ5dff3RB8tkv+C9w7quogPYkGEmA5
JBdPdTcOFi0G5lW+c7Xk1s5oy7ugccFLyzfNxqKpO8MVdu3c/nSHStwosEEtl4gAGTc2yx57YECr
0XPgjy7seNgPHya9M0mV5AGfOl3tVlueFjnmkeMSnVxnaD6F6wHCDJrTgA1xS2K+0tyBConomp7H
C67iYa5zYkWOlVHXVyYOxNVdP0wHbkZA0obvjSuEWw3LYnafLBZu9a586mkexaZ5BUWlPhm8rbGh
Dz0a80Ii0gsWNJVJor0oUY5R4ASvOaECsqfhI+CK0EwvAo4BSMfXvNlPqic5U59hxcFmjPU2uS4K
+rBM0Y9V2zWxI7tXrsTdGBAaSobJRzPSNTWs6rUBCXIk+imjpe0UcbC2ZLM41tcSIMpVW5oTOdHH
RZ8vSPuPU+BSPg3DN3H1uKwM50nq3ZXngj8yoOyEdNjIBGl+zElzb+niNsGjhuY1e/V9BDEtlJWn
Dpy1LccfdY9kPzPGDNROO4NflBViW7jeCts9swdBe2IoX5JsKWNNZFhQYMdVvfwmjg8oelNMB2qs
CAN4QmQeQpAeSJs0t8Y3aPdhXcmwZY5BWk9s43HZFT6L0oDk4TQv5iGfur10rLehGIerebTOkyQk
2fLpMzimdaKsOvQVB+YghV2i9+273tCjyRBJdYb8yops3rv612wBuNPXVe2Ba5tXNWMwsVjteQaG
dmYHlHts+e9E3TBgUOMHdlaMBRjPVf0zoSADHRV1iY61CAZpaC6Gg4qoIX6DcEBPmiqGzkkxKjz9
qJXTL4fWlJdlJjjP7h3AwtEKFlre82c5yTRsSqJuMSUDUl+eJa8dR9lfHdCXXk7bVMp99jPGKKNh
kHzqENqj68NnMrWfRT0UTOJYAGXfvdjdb4+lQaln7dEVOfAabCc/tEVx8v3lzbGKpwQeXzMdew/d
tDK/S1/3gQyQFt7y4FrJA5aSWAlCYmw9uXVlIg/MbNoF4XOXpDf0GgiU80lfn6qTvth5ZJsOKSKT
fTMu9nlyivuCsNwGybDvZjezGhFRr/WvIPX83QRNgkSK7xEMbM+YT2MSp9zuKCmQKsNHRWTIjhOF
cy9FAH4mOWWzv2l/00ugI/C2NfXQlO69FmioXdVuYRXNEyBaRHJszRbjnZgUO4dy5g1d1GXpQxoQ
l0er0rCHB6fPY2EFHxUJvlWnfs1Dedfp2knP3dscvmw0G4uKHQvZeG99+hbi6kAFv0j/jLIJk79E
SINQLYjc38AeMl46dZM54F59RrV72zzrJnL/3Avy/ZoNdyllJUh21vNwnBg3uUylagLu92uhXkRt
3pTIwtsNcSkakN0Cl8iclhGVOl3FQpz95JLy8TKATwW1va0mI/RyvpjnNGvy5yYYvP0cJKci8LYH
LXloA/U+JRybuuYyNj6otvzZs+XBITQ3pBaC5d5n3Mxaf2eVfFhbRrQAeMBF+dRGievAWfTfRw/q
mp68N4W1nCsIZhCDUOwbMvjlrEwWWbip3xOM2tQ0mHHbaLIFZP8WxBRh0zmd9nCy6Sryj78HtVwz
yJ+xBx9mcgtDKVgJOJg96uzzdHzoQnl0fDgtnzSSomLHLH7NPuQmCfOUH7yNFmO9VMYyx02tnuyp
PBulNsU1EGUDBsBxlTBPDeRdQvKd52rwomJlA00t75y17l5248tck5nlN/2xNpYymmbP3SXPch1u
Rd4bZ8JlW9pD4OLYRQvPf1ymHpgBII5c3DYea1Svx+1cP1nsm/5aJztd8hiwThDToPiR2oZMYh8z
P82A2yRpcIQQCBOOm5iRSJPqkPXqtSz7e/hMv6wlI6Jy8p5blXVnzNwvcu0xJqQ0esHzazsB/wuW
JxznoD70SY5laBmXfUJyQtHdaiBJEVTT3OtZDm9XDwqWP7+p0lVPLVkIqpTBzbrcrnaak9K+SnSC
BrDJDnetlrrH3oJ6oahgGMbTj7f9/DDVqLAxLxOf6UlCxoN0CLsg+ALLbb/ORtAQpVOw89xIpS0w
mfEh4NLOds3v4lVmGehQClQlH3IjwxnUyqNK50MmDOege7zng8/0vUkqmsPEWZur891qIVSj2wEk
8X62RLVtM7FYK8DdrPt8MoyJBGoRrh4XLYOFhalt44wnsIT1UejGEMO7inwLubx8sYecIg+mD6dU
j4Jl0a4TEx+6WUDPaRwNPR5uDAIYH52RehTJhiyLY2KlPxNvskIj944LfMQILfMnrn+8GHoQFxpb
ayMRMDqk0xoLg2LdWMDGZW+zz+lkLNhrG+ZRnKpplE8Z5KOt0Y2Hd4hoOr+ba1DvM9o2nKGbe+lU
9HplZu78QPyAHR6OHcetajwVW5cRI58IYTMMe7lOPOg1vgTWD0ea+23JB8R4rHQgH0OWY+Bpvrew
tu3mQTFfKdXqXV3mHWe7aQprbf0msibqAO9EFSTztEzayBKpRChavHuFte1z4kLGAZLWdj2Sp3Wi
7Tux8PYTkxfnZHR5EAo8zrGmjJ3pmNlNVpM3PoQY51c4F957Y3syakmyeZ6haoWTyaGkrX/rXduc
OQ0jXV3vicYhU1YlHnUwRyE+9QgmDvts2W6/AxCIdWg9j5xX2GJxSiznQOF6KDQG9pUXPE0sXGaJ
QWCkhZwoCRuNyIiuTr4RIzwYNafnbml/cD48et2IbqXFtqGBgURY/NyUJUeFxW04YXc/yPFtKSFo
EA0OCSXKTm4XJT5Ht8EPNtvh0FgkdOb9NVeBaEvteiwy9qclZ5/1nt15tPdL4okd1mvM2QsuEx7J
bt3oROVHV5vYykyHClmuV0tRX/mT9laBIgUcut54BotsH1RXAsX2VCc3SMExWJmVihbNehvlw1Qi
EWWly+IeSrag54McPaeSsOUPPjMTtZxhU9GsxJsOybWfkJgKJiwWJZFJPPv7VoMyk4gy3asFH7M/
34itPgWEfJYMK6bGQKSqO1G+lE3co0aofUiVXVb6u24w07tp+nABF8fNxPOWqmnvQVrbQ8qksMve
vWQZ6GYQi5IJd2/qSIiH5RurqEBtREVn6dmh0OFgVB5KvdAtTXVS2nDIZgKcBwvFtuc4V4NQ+q4H
zY+i/kFIXT8nDgYaskcismfyKJmbPoKpYV9tkQPKMt6JxViiiYvMtsZtNGZsignzGTKT0lMKkY7p
ExIfKnYRX6fLkEZQ+QluqlCLkSoI7CwtD67KnJ1fWUNYQGAsVhK12qX59gHmTOayK6sefC9OGdv5
6LQOe2fBIcDVa/bEMpexVyDjmRjkWtLk8I/QI8seYSiTgSJc4Mq1EZkwSAgIY3AzQIiJLG+fQFYN
R64DQUFkPfRSIsCikYQjdM1VONMoxTRAcHRN8ZianU9zL99Js7qMBMdwI+VJ1ziG+nSl4xGmTkjU
2WU1eJbM6tVYHYfuoqITw6csjOCNIxjFN3kOVeWH5gjXX6NVZWa6jPWSEOBSq65LxrVe0iG4mLRX
A/F6qBk2nCjyMyzSK4LsEzXyBDbpa5x7iiq3eLK2uAyMGbCs+3aXz3MWVy23Y2C5JNzuqXDvqrKs
4srWMWPtZ8dp9sEMFyvL5ksayLAbOEMwi3oZe35iCZCWsXH1Q0cdFjW1uPTS3BnO9ORPvXPogiun
tnCrsi5HtU6z0Wm0z2aSyY4pswp8e6fEBiAPklsCLPM9qpqFtMt7v5PDfnKbn3nqfeYos3KF4g0k
/1aO0bKcFWS5qUZwUvVAAQNOT3PP0J4qa101ureDa9GtARc8jihOuUFr3eDy0+dvlz0k4BAFpwUK
q3tYYV7s7AnzvedvLUP+Y1C+xNGD76TxhMS+tWCPrJPYath42YABd8j0uVrTHz5PT9zX6ztC6Tee
Wy5I7alIbMIwe6H5thpXDTAdvBA9lsyBcq+pozSoyZJqLkvDw9gKVgHd/Am+dmZtwzTnUc1ZyWtJ
kBBJqm9A0CiGHzmBKh53zpm9BcvDriOLuhoQeXVHdAwtc50Ndw1UKIYWjTYFkL/2czy7joHkPCvY
M8dLPx04PqAKM0dOe6rDIyedHwSrvTXJwg5BQemTBEzcqvXT1Cg+KKftCBj3T9lpt4Hf3bVmh65w
vK4H/5YjDt6J7TkN4MRhid60apRhogf5HnxbGsdxfzDGnVdjVrMxhNGz3heat8ZrhgmhmKtr4FfJ
bjadDXRfhZq+7qB/cdz38bKZuvORl8+6ibHWCCgYFtTDwuSIkjRkaWwYsTSdr37/ghKXwBxe/7i0
6UPn+RcAwTXszPIzkX0SS4K2BN+4IEgKDjX8c4+2pz1ndjTmPDAm6+MS7MbJ7KNaWHOseQStdG5L
Q0pxAA4KcOywIW3m9HU3n4Mc9t3AWh8TdvLDW62ngRC3lI0vdCvevxaAZJj5b8RmVofZxf83Ww3V
g3d2WuujHAAEWonAPJDgmmY/D4NyeM69+SlZafjUdl3EU3qlg7OmkrbqXQcbO/HlN9PLe7qR/AwT
tW07dOxb1BKNv3ws0qMF7Qf4ieGNFX7zi5mtHSWjg8zWuQtg58WWLKZw6IP7bCqecg09Lqd9MI7l
vVWmD0QaHpgr4TJs0z5yAx5GUFkoQxsSF8BTx51wBi4+mkd9glpb4cJdfSB8TRUZG/I5NekZQ9i8
8hstDasO0/Tka3pMa77LbYi4kun3rlq9OgaHmlLEeMfBDR7MtlLA+/DFSkN7hWbD+85qpjxulmiI
aTD0/HpN5bXYcqw9RQlfq2mHj+RVFctjqolPKD3kty5UIj1zK+FjTYdQ8+Q22ZMSBpLI8qnwuG6z
Q2KDLQ7eZH+N7XgISt7ssoWqScoU6/UKd4eTvy2nT3TMu6GnJl1NecmsNw0j0nbwvLguFA+zfTN6
sP40ey5zaZtIUNrT5FO5zsdyGek6SfNL+HNoCg0zEGed0AZvP5bw+tMgh+FhAOEflmjO1T61ic0J
5uZnIfhpvUz/3loHNg3TsHhIHVqbNmOESPM3zz7SVRlcIFepaBrKx6TDaO6UP3tqJ4g3tEyseuT5
5SzH0GxnWyw5zeB/LsQp3q8ztzdNig/4D7CEE7axbvlqEUTQ1hkuScWAz+aqJ6mehrU97t2ei9Yv
ZYpMyL41uuHZSR51qhgG4TypA50RUE0jQMjpu/a3tSAzGSK6zrWbMelB7oBIx8p2vcvX0jV/no3s
qmzz966GazYKtj0L5h/BW6zTCTkgAckUnV/F8N+buL2DWk33OGNVpaAkhNiCJFH5v/xKHW2XNqVg
3wjRaICUzWlvQ1RRDrSDpHfKvUqZBOll2e5XddZ0bjS18qNbbWKKFM1zUF0r+U6YvR0tXomq1sSY
lcMiBGMjYuxhZ0OgwlDWp85EmS4gSCKyExBLGiiW4Dxx72y0Bd6DbrPLmT2MH6mcgwtmk8KiXmNf
tQD7ikuapXeo0lCTr+yTBgkqofTSm9yIDLt5aUduMHEU37XFbzLBV02gU5Fe3TgpN2MkTQ1Rw3xc
telrCLaXYmZDRYBx4w3FZXDvubUmq7BR7TSJDFNZ2ZFO5huj8Pu/vz9WncWcPTovZWbQNZ9VDcUg
6GcMZp71sizsUVNCdFJg7ElLwoDYUxb15UMRfMs0/ypXx4qJjblHF/trFeWVNnpPY1r9bOvR31Fv
uQQQ4uitw3FrSPikGYPxbhPetCUG6cVikXGVyW+Mu3Q7JOOyKtK7kccnyvOKBUqrboOipf1jtyPl
lXmbu+5dX3hxWXBpYS+jt6b3aMntZjEJDRlr/9SF9mM1bCuemgnZnUttV6UFhXYbDbOOIEwjRqdq
CbxM0T2J7bn2Ox4J4pnhNV3rKoDPzWq9Mmsg5yK/Wjzrdq6cA9hy/IHcDmIZiCCZNDafALRJw+YP
rPrcFTq9J+dJdVq70wTDNUK2Dsaiv88oliiJiQmwt6fB6JYTw4KYl+dnNzPGkuAxCahto1lkcav4
2TKtWCPTqB9rdPz0YCk2vWc4deeh503CC+fvSk2/AFaHdu4l2T6puM4zqxWdmacM0LQqWLGwYFpx
YyS4OdPLQN4cC09cKesXh2YO80DnIxf31jK4dK74Te46H2YSMN3tWeHJeCTNKgm+qvl5Iknl9+vK
1NoMJw/7ORKnp4ARqgtpu3WdhyGbJKB1SAVW3x8Z0Gt7pTcahzRsthyaYEGh5e8Zgc2z9tmStLlf
7HavzVJDbM9LH/TVQRnLwGHcWzDaOca+rzjvZICrgp9Ojig/t7K3TpEStaGz5IxPIAmqB0GqzTre
tw2rfJqkLxhdH+zM/dTLBGtcd++brc4piPFGy4fPe03tiCHd5S0/v+1xRC619OJaiJXa3PgwCFCO
VKpdil7sPT3gqZ2Gk7cluy82GufUt19dHZ0jCLpyB15vYfcccaom08cIJU1n7kDewPqGOj/G3qF3
zNDYJTlNFSgn55zAyeBse/PelF4ZNlBKoEc9o77GgSt2ZgOqfUOWT8XdzKFlyEsZK6u7Fklcr8l9
H1Bjm+60X6huYye/M6ctatPOzmoKbnKwld6UANMkQUayHZbLLZl/UZGbPwWy9jzTrmXZmGf2sJ2s
7a8qwI4hCOmIjJ+VD1pgBTBIjfpzzPE3Z0gCO6o6Re9H7/MxMlfe4oxDo9c8+pXUDk7pHg3pqpBD
HveYM3NjCg6MJBsfBswZIFwGLav3QQ0cYe2tW1pXvyRzqRh++JOaKrATPS2JUXnvxrQjGOrOMKXi
vMA8VBtYjIxs7K5Mw+oObuXv7WL4OemvM+f7UBvFnZK8jMTbXCwBlzPQVi5odb/MpJtnOu0O2wO7
LKjUCnMkjAnrtWGY90b9Cy0GhRyPKe8B1b6nrrSAEMMxg4zh8crMQ08mAXQNGpYQ1jvqadsvnphb
/5CwYCNyeXj2+/wRHcG1prXXfV2zUPZryhCojrKRXX9bc3V3YvHN3WeBdqHNBo7KeJ5x+M4/CDbD
AVRyduy7X0tAsaLog8QeSYg4T4bdUDOLr3ISaxYrYVCJi7Q1X3TftnZBq3Mg94naGQxSiQDwoAyt
LFa8LsPeYEuibial3znpeNKmbbyZoSNOAccpmmbdaqPI1d+Bh1KNNaTakJVmh2R1h3arXXo1srLO
1iaZ4Oslxm3OYCcigN6Kgg6+pUkO9Cl/XeY/eVZe8qp30atUzV7n/AAwAJN3B5lmtT0RzyO1upkQ
NuS684mzeKpNxr6ssbV4GHysdrxdA4vXsfF5A7TuYNclCuG0Iht3+s7nrdxNmFx1djOwhwfnppDN
vqbvEmI5OK4ei6HVN7E7Qy0qPNuL4eXSfJIoeJZXWINGnOk5K/ZQR/9nDfgt8X9eBRL/j3ZsBrk+
fqV5+2eZf/A/giPuWzmM6aX6o9wOCvg/nQFAyxDyQ4V3Xc/2caciq/uHM8AykNUZ6PIDZHXI8f7L
GICqbrMeb19xsaj6Jiq9/h8UNBytlh7gTd2oZcFmdv2Pf0fYmH6193/3G2Lm/dOf/+gS3cwHTCtW
Wka/vY+YC/h4iGuhSpAzaOh/sYnObVMpWy88zuTEao3ic6FnONNOv+vNAVKKHTCn6zXSy/rbgCLr
IWlHgFg1w81ePJMXFVwRj3Ry/X7ZM5he/5Xf5c9yQPhwNic2vJ+uo3t8SuMvFtCZIytwQcMFq+2W
4AkLucelwMH0jNWfdiW0BQ6VTIIlaBsnbws0G4a9czRoXGIwrzyyAd06b186DpzSYHjtdqO7M4Px
ufSZd0Kx7u6c5qQYlZxVX991tG+RX8tLRzIt7sw0O9XSHnYTEah7vQWjozfkPaZdftEJjL5tiAV9
7SoOKYBvMZIhGG8t45K6nQ0vUaX302xZt7LxdoxGH618rv/VJdouwZ9uIb4SSHY8Ymgn8S1v9tY/
2Fc7YkU85PLkIHCz9+B0/PPvXyp38M8dkYYnZwbL4PbSoCmTVG+6m7o7x5zZY1a5oAPL/XOJVTRN
8bJnq6HFyIIRLuGzCvIcdvii/QDcvp7L0UwePG28AyNZPbeucZsKzT70C0OKWYgEwjBTx5C9JpRB
tl4bDM982sheLf23mU8RjShJz0U1e28KvbOiDXi1Wj4CI2CAKEcs8Ui/wI3+4NX5x0P/x4fc+4vB
l4fIR00aWK5NdJyJHfwvV2hd+zrNrDlimJoty4gsk14Z/ab5sais5HZCvK9GBzNZ0tH6F2rrROmD
iwuxKc72OBfnwBpuaL7dCqSge2OUxS5B23hDyNDdatrljYszkZGCyXSdcf7vv6KWKeNgYqwE90Mn
4glhYmVrxLV0gf7AmFF/qB3qEWPWGS8F1NAOs8CHAAmlWaTu91r19w5ozgepsKluI/zfw/zfvziG
+Mcf3YS4MGHYYHoJcOHwZd3qRYurc5DHMhPtTen57Y2WDIy7UivYD1YaIZQq353K8fbsPmnEFcON
S2l3DQF/O8H3kJr50++/yrN0uRZjDr3bq3bWXOKShGZyHkTXMNCNAI2u0Vqm9q3wElKH2/5frQHm
Xwz0m63fs0wXYo5JMey5f3nAtZJamdeXxI+tlYLWrbrlPHzPZSETdbTkIdXbIW51v3hBiOmEvd9V
z3Wv77tM7wm6hWojF4k0d97UZ4P/2CmGsIB5b/+Tr/NablyJrugXdRXQyK9ijiKpPC8ozWjUSI2c
v96LcrlsX7vuC6okTaBIoPv0OXuvneVWciytMj036cSNe876vnotJ3oIaeEWJ+DDJCyqmRw2MrVO
pT0km3+/N/1/OPr45UjNZmOw0Drff8V/LHD9jGvQbIGbjsPw2w6wEI33SJXQnuKdUjxSBtJMJP9P
0RB+IMh/bUwzvgo3/BNh/yD2IYyuP99iACtoO3TW5ud7PxftegONpkKhCTM2GQHnr2HTRds+Se2l
H6bJq2gYKAsa9Qin7IXdOyPOCi4eU7hS9P150ON069A77isCvh5+fhjV2XSz8G6S36aCjaWAtQbN
RavZuKCvEMuWvIDlz5c/F69O4Jp4vjr01STOIemAi5B35hOh+iWd/OhF2mW/ya1mWWcu3D/ybT/8
Kf0ww6G6GmZXXEwL/3JY0SdyBQroOiDAgMM9/0m50jORKBkSpFWjLLnLTcNFwcRMZjZm+lRARBY1
u9Waye3Nxcn2WMeWelWu3HeOKq4dsd2vZVRAyM7Retvl179/xM7/8xGzBLmS25fPF0P+/15+/CBm
ThXO3aL3mVfQArwqbafPBLohZWzeUWA6H4rxRsN4gPUa9PvPxQI5b/jqnEonI4i3LgkIB88jxhkI
/hxdnTvT+eci72BnK7OLra6DW9z6imSbTP7qp6BF3OvZR93X+Z7i8RDXY7MyY6vauY1lvkfzY4n1
79i5LrNsypGDYUPGUV73qrKxfwey/FsTp/iVFru2trZtWeTEUSfk7VREzCWNsY/ETqBw3qdZYNNI
wPq6j6zqvy5e5S7//e0ExPHPDc/1kB3AlrXvOFjvjvv4nxveKEw51YWkgzCuItfu9glIZnRGQ9Tv
tRMS3y0mDrERqPokd5xbdr/45nMDPeSa9J46QzkGXEoe039fqqFdlmNIyGPrhsCVXUqGdEBn5Jpv
KOUhQuph2uV18RAjhdhPkMgBP6l9T1+psPBEOUVy8YNivmkz8paksWB2HmfvZNol8TnSvtYpSXi5
48M5suy3wOQREcEwLcKkMo6V9YWY391SQoHdy+362twvjuyhaTZBSYPzPtb08zMnMbXzkSYYATGH
XWejKsNItuadYvYhSqyGo36V0XgQZuNekgHhjut1+7gyncPPZZ5D55CJ6JfDMWxTho04kakjMIJC
nSO/SbQ0CKfJRv86zZuJPOaTw4HebyZQkKKSF+9+qZrRJPfGSs9jMdPd6HPnUUdjT2hW2V0NozeW
QSn02a5FvwtV4i5aYp4/adE9OhECeTrp2bHo7eFA+Fa2ZGZXEMAwvnflWN9GVebksKBFm4ko/1Vm
7TMi5+HYgDS4/lyKedqQBIfKDQL9+BB6zmGYgC8Mifjjw4H+8+93nfV/HmLvjolh/5GWL4EW/+Mh
9uZM5lPnQWQE2uf05U33c7mtS8ROCR/4yelkfsiCZFy00oDfqLueohLL6NSgvRszlDpt/l07GsYI
sRooJWPvLbyz1Yc6+kpj0qwjYV+xxWPDCJZp3qTrpjTFDTzJsKUTtonjKTj+XHSFgo/xeUO7wO1f
SgvDBE30t3//lbn7/3k6oOHjUnmxejnQcCij/veTVgXt0Pk2LBTjvtdPxfPPJcNJlkSuvA3SNk9q
9D+azKEf2d6ZGK6PfDSm3nT6NH51BgPoQhgMKObH+NXPicsbei9Z/PyUBGuSNtG/Ljh/R69jGIUb
s1s4c0zDujSzF2ZxTCWbVRdW6tYjnrwJC+2baotx//Nlg0xhQaxCwCZpON+jbdmnsWC/m1r/UpeI
wJoc4wU1/QY/87jIm2ph9uOwK+fqNenr5ypRCr1M9ZWEFXOBqAJSdt41UfxFZCw8Rwgmcxr8wpBM
s2GmR91+TFbw3lDRLrq/rfC/c47sqGJRdQm3eYjS6ddosaFZBaHQBTumnskzxRH8WQ0x1her2Hi0
0vBsZM1idu0NoyYJQ6QjbhCWHRuA/+jv3HD+FbQ53K48ZuYAxljnl6TuP5La2dJ2/PQraxNUPjnh
To/KsEJRUpA5trQs+jL94J9rX7cbJxSfc15d44HBOnVFfBI6QH1JVyQS6G3KIoWeXsK7CKiinPAV
e9F7LZ5dt3qij2LvCBVg+opotK11uuzd4U3knB1ER7BkxbzPHMVjAqhi0RnIKmw9viQ2RNQBkFcz
bGQ/P4FGRPzyEqFcJesjONH8xGfTlqtR9RvDLOFsomJkMy5WRTzgQBkLklWZtjIJCze1zN+wCKBM
NuJ5YWV3+6JTTajN52xLMEsK2c/yFxaDWquGFGxaa7R0wcMcIUoWlbMNEpyQfRdUsGGA28D8FJ7/
VbnGjgQunKQxPFyT2fZO3TCjkEOVifHs9OquLuwMYqMeOfOwOuF/8hL/Jaejo4GHdPTzFn6XO7sM
Xyehht2GbIZhWTu+s5CdIbYSHVbfxxuHeHKbrLt97sBavavh8ZUknKcXmMb7TUdrVSJ9QR47qqMo
U4gZmbdq7YwRjgzppXaS9hK9x2wyHo3S/Cb/0Tj0UsXrKCIjQMz5re6M50Rsup6eNCi+rUvjWzLt
r8Z+3snS2UcBZpVkdC9+OUFVayxBt5xGNSND7PXSPMt0fr27mleNjZ8oRYLPjYgY02XV25LtjLcj
ycgMsDJCp527GYlpE3G6rf+pi2BYxtuwsE6uNfoouox2A6ipftaG953VITQaO3ocaRvgVGOVtvk4
K9clygAlTSkjQa7iU+XkvxvlbpKIlGNUH2aDezpUePXRI6478Ou2NE/lGFw6mRQrWCAbcmEAVGJV
GpP0FR/Cp7AH9iL1ljH/Rxu97e+s4uc4gpGXtXh2u8J7bMcY6IoPD/sNPOPd3hV8zLW7CfSE0int
l+V9o7J+JWP3J/I+TNF0S8JzyoUi2bsf/6ZdVnxoXvgwMh4XRe9dNREetfGoJ7Ahg3HPz6l4mEnM
vck0+ETVa0Ltq4IlfQwGD6q4cwt8tcx8AI5eLMxTb4zfeTEylhnz6cWJk22jCrXAl1ffrK4ZUWoa
cm/UjARMK/0q08jewypEOqKZfg+kpq2GqboGxUBfEHBMbCe/myHLN0kCs3yK1n6Yd6uZ3OntqJgz
k5lJjs5UbZMye51Lhmf7+0iPJ7DGvKIrnrScaK2VSccCFwJBfJVawwP8C6AG9VOFvr/NV4hCDZCY
t8kP63XrZO5iQrS0RYzb40Cuq0Huyzx8Kq4a+yDRYrO/AOX0q7PBRmbhvCgG9y4FdF4pPcQpGExx
GklBcnsm5Oz7cYBir4Fts2di9R6ikjvSgjnzgX8nGa+rKWOUclIQPlMhAxDddcAQ0rqwsg1Cxcop
708eIiqkSCUfAtG/TgeTqfcA+zj1HnpD76Ev61L+Ge2F74rAY6yE1VqXITSfyMB2ZxQG1Mn2pQkT
uN0SQLCS7tKwyr9dfMLfE08Q8iNHreOYiDlVd/ODWaGjMUN9qst5Xtvh9NaW+EXhKpjLMhzuc6Wh
Wnk1T64pJNaTuMVyMoRfpqX/+n6cves0RCCgsLrHs77k1sVp4E+L6lZLaBkqPddNd43bdTVYzzlg
gGXIlN9r7ePg9HgNE+IF5Nwwqsj+tmTSrzX4xyW+MkWaNzqsrrH/hpnbUc7lKaSgJ4R109aXWMB1
mcW3/K7hdBzY13I8VC1zCYxc9/j1tlnkiLDqYA2MgjfOMm/Cp9wrRgoiwoWNyvQfK/vZtDF4wKvU
y5lpVTIZ5i5OlrZI01PZVN0CXCP++3yLpMJb0QAyNlJEyzj+IgO22kUZC+JABOLOJgeXOHJ3ocFb
rPAEFWsehbLq/xASNi4Jd/Q25Wj8xshXP7ahQnmdd89stq9Vj/Al6D3rVMcAPoY7xdQIr730hjMK
BL3qkvRvGUX9Ooj1YsjqZuHZzrRMYg5gxjS+YC101toq/lidQs6R5C/WIK+h9ZQgGkDO3rw60HFX
IIMYgTbzqZNixUcdkrmdgwPHBTdUsJ1JGV1aTk4Mo42QMwpIBvAKcl4oiw+NKN+HAc113gS/jarb
1omeHsKUOHQGqH/6uDv2dDoe6tqfsDgR6KugbYKV1ji6IuBEOR8KNE1rOfRpsByikciDhYEqaO71
dOo4PZOXZg9bt1XQMdD57JzRPBloF+Yxf06NCbtKjsm3dldQZx2ExvVjMQp/McXJ72R2LzU6JZS0
GeMZd4Btn9uHAG/UIdCfmZZgVu+giWKEeIVL8D8vJnKNQ8/mV2ovO7pePV8iK+UE2uljVT7RhcwP
4Ln0Ic9sgghaZnvu6H97Btt6YC1dlIFrrwaN0EaeAeraw2qAt2nBptUsS7JmQTB10gVo9in7EDJM
T9Mm76GMdFb/Tobju5dZ9drXXrqNw/GFaO1foQ1y1O71ri/uR9xGMHsRDl67JK3WMUGRQIAesohC
MTDbRT36701Jm1Bb+xoV/4EmIfUDCjwsGBZRi8hOO9QdNp6oviuNfV2g2Qkq3Mj5ncTO0LG9b3wu
e70Hc4J825XmJT/0CBYemmT+TbfPXdo2a2Y9eSGo9xB+Q95D0U+BLjR+DNc/TN+sd3tOvS0j9Gwp
PQOcu01IsCAP1UWsFYTlcCkTh4Trel82uPw6B7SHU0QfTOvOFY3HOpqHdV/qk5HFKHHUr8jl/hvC
R6x/D56kHhr4A9NAHTM53iEwol2EPi9tuq8YUb1obLrDaKHn9BmNzsicznoJmLyF46AWGZqHwRXf
kpRf3BPhypMyWw6mJ3E2k5OIcpsO/DGfW4jDLSO9WO0lxBhIau2fcPRBu9yFWbJ7Hw2/3k2kuXU0
DxQnmqzByRVN887J+heYXWWA/DPB/FLaFtFPVYfXAhuQ3/OSGJGs5jkA9gJULEzoX9XJQOw8slgb
IXKFGRJGXWuvUwbEnSd5JNs5X7nfvuZ+APhh24dkTOJDdL8oXW2HzvF2KAEWeiiKdYXfDOGqCbe+
hDhrdSs64Bkzg/IhepZjjc4p74lVGHEE1OTz4QGX6wClHtNI+BxG4caLIJsrlBWMIU3+ahP2yXry
nUeOr1SpOcXR1F7mkXuwV8AP/d5bC1AcK5gpb3HYH4cs2CZxeNE6lquks6al06CdEoE1UCbNj6mQ
bzOY/6art04fPRY5n5s/YE8TCTGVBq2CLun3LrvUqjHcDY+Gs6i02bEiV78GHE0PY0khbzn4Dyvb
xkxe7BKBMdlMuduBvaFzMqI/UWndsgLF8tC6ZEWVxSdnUxacGO2V1BS0Upnu3kjzNfDtZg3EgOHR
VH9Z6BmWJq/uIT20Lmb3MLHODNiNRZLG4VKOFfnrOJUwnNw1GiYHgEwC0TYqjm8Y30VFGV/cMUL4
jWwTcNsQReYyncdr4uTz3pqB6PkKTDDpEGESBYt6wvTXOfGhmuZPbaJpN1V3qhxv1QSN++DXxAG6
eMUQWXG2ieZ57xpw7yBifExThwc/OAbahVYMIypMfJf5SG0vNSJJfI99e+zsbDf1zUtJLLxA+bxO
FZDgkuGKh8JzieTjlymGbI9F1nrw4+pXk8uYFjXDfS2R7ejAfgynDwLKHhPE2Q9ijryF4FzgmvNn
ZhgKDZ5EuTUfYznGhyxhK5Ilz1sbnWtVTQt3nofl6IN7Umht0dKdrLj+itEwj9oln9RC7VGOyM4q
aAYMXeJXTSCn7TymjqUuqh1fbBYV4rH1qs75W75HFy28jiCKUiO6acSn8DFufYwwV7iRvdFuOuHt
5QTsAfu7oWDe9QGt9rQ5Ii/4lKonVEO77H7IaVsYD4adM+0e5m1NrCxnWaTVXRUvzRGiUghSyvCd
ay2iDyrwZenbv0KGPgvHcl5SaW9TdNN4g+3HfnzDmiQX83vYIXnmsRCMGLsMo8O9nzAFKIfkMU2F
uSlCl5SN8qIcOX9lCmOVi02tFfIStbwM9C+nsqz7/RS6QI5Ohuwi3lQx7bwH3+GXG3GXyBkxcpPD
Q+pxQbua3J14Lldsc69NaX/yhMVLNK3mQ2bU08IxNNHUc/SZqYLSHAMvJjs02tSlqQfNPoR8HlJq
okfOTRNvkGrvcov3tMxIPeEfEB3n71bAWCsGngMLGAY561+oFuCbFMmDN3T4NUBv3TXGoWuay2a2
nzRaBXSmw84Ps+eUmRnWz4OdukQHSdgYkSP9Zajmt6mwnsdnelbFUrIh4xBOdzHzLgRhQ7UmXJoP
qB/YXY0Ps3LOTHfDhR+yXGGt/6soSWtYIyrUm3bo/xT2mO+Kpt6pwbhrXduzvPgg8xFik9zMYGNm
DNOxSDIy3ZFTTO5OD4mhAKWPp4ieR8/BUjmXCq+E7yvFC0amUrDmwQ/2Vx0RNVXPEatQPsuEBf5E
anxQfe1u2947UtQ8hWSfM1XrVw26v1VHq8eUrIsMbJwqXQ9D+BTO52gStAcIdz2UA5abtEbua5rJ
Y1oPX/1AlIEY030w+tEiBfrK2Zd8x4byLOu+MYK8VOPdWeKTu93X31E+6k0uWMlD46Mp4oPQLeLp
+1KkWgOHnIk5SwUIvEsnaFeju+qH6MD9SkdAZNBc41MSUvNnsfVpTfmnKHMGDb1eoPYSS1Il+5lZ
NMMOIndHm1XJvrijLRa2w4fk4sbiV1i3BegwNKUSjpi6GZ2JJrrOXjyrhVMclRg9iIuleCGGM03v
ITNUDFMZk9w0czsKo2HXulAHM8OyPQfNFnOtVuYYOyPn/gf57/qUIN901XYmjF/9UUMj87S3Qv+F
3VeEq9hX1GZq9Fau++IQKnHoJjrURmHB4fdtXmpXrMsgf9JhrfmqJ96Zf2cuaH+7g0lFSv1aD6j8
ONfe7xNxjEPT3fEMpSz1s31EAxMISLmqwlqSqeZQMnADGTcjrqIYWA1MmT3hrKN4vGCp2dtdBz/B
QA2W0iIoGUUt6lh/j9TSvfsu3OyQWgRepPG+TatHy8/ehzRPqUfUpQ2dZO0AmshkcElmpL/p1D0Z
4GCoqUnbCnX2qxEj8q2BW4dWHZ91+iuKHtsBlpqBwKtrcNMEk73kUXhNbTWuZoWUjTzX49ja6dKI
KUbNOQZtZqJwgoyydObwN9ObGi91FB2rH+6C89QBT7jcyt7I92VX3nBtnoTM08OoCK75nUNexI/A
w+bs+gwxZ+QCYMGW7a9dTaacei5q81ngCunkWuNM0/Q0+CL/jINql3fttoQnR+MCu5gJIACSCnky
Wj/OuDLWuWlzLuE0+/NVOjJBbjxByI67kVajtk3PjoRLstznpnwlOtda3kdHUqf06FT8WtYImLoo
eVZImhYlAhMOJz0O7qhuV/eMsKKi5d1Oa7eXf8c2FvshhEmQhlCIw2ojHCQmvV8aZLZJZKK5A0Oj
8CfkexlJkJLS2m2xf49QbofiMyYX9f664PiN6LwyjeEIfnTioIKLmACXVodEMEMVWCl5VQNhBTW9
DWZiRD/lTAcTKhskci+2W78VI90CM5jURpfJTd05R1Fu/G10wCZgkxEsZ4lzvM/Xw2xUS9rfL/kU
0uDt3ccUn2nQF2uHg/kWnFLbXGsDrGWdVsGqjTQJcwmti9792IDneE8N9dv1c5x3Irt0HjllBNvC
KQ7l1YggFkiDyjtR7+gjV7i7LmZbDeSsp+C3cRZugcQTn918peY3mmU4MYpFxJKvRD5g2SUC9UH0
LBFo/bi9pxVuJaY/FYarrtXXNo42uK/CrY1jBhfFOPk7p0G60lsgn0cJrgrddzZizjsahk0PH6Qg
z3+91GbOOw8/i6iLl1xXyEA7L9qWYEXP9ljA9jZdTkIT5v50XzFd9IuLzSDEEnxIjngCBk4JGWen
cuDshdliVXRihS2Hjo7vPoVtcdQO0/fQD17ZSFmlovTVGxJCFK2SRqBBjR3S4vfG6lFMrGL5SDeJ
5gFE4qy3V0YxHrRJLWikcEqTe4ljDvPCLZvPZMB+N9wPg0mLBH3EXUDH5cFjvOCR6YfMNFvPNo6r
Gm38Oq9LIrUGC5UA3QmiLJe8YroBZnoWCerktCbLJWDusCVz4k+RNbSImwos4lYo88lCLhq7tbmr
swRiSBYssanVlLPp1mTzeigkBDBVzX8NyDEP6FK2NALKFaiLeodWmfQtAVAiH8fPOOp3CY3yxUwP
2LXUY4YDvJta1kk7fcugAHR9pp4MGI3DOCe7GEDjQ2RUH4MIx137ZNV2dYqWI/2yhWuLfuMPEnh1
MJ0j07wEpuweuBP/Vks34MNIjY4ZTUKRg2LrL0MMvKj62PF4sV1gd5KZ32wCXNot5GPqmk/WMv5j
BvOzJ/eT9h8nM94nYfwUU5GMPjeQE7JyDi0PYIZ3ZVljd/LzoNjOeQ9FHreQ2ccHWfvWrhqdD3H/
zGfmoltnFhu/qX+zHYgHFx3RojDFomn8Y413aMOw8LsV89+SHiCuhe7TNKmRdYxtWzSXCb3Mvkn1
NguolXIHfzenV5gBto/+IfZP2eDM66zt3712flBFcpqDQW4iPJwJB69EndDdvdK6psVROAeZ0KMb
au9z9DgtxwFGc1TzEgq8E+/x7y7aiYxwbOTNRkl2Yz8q1gov2qqKTLJuQ7EuQsN7lG2zlKZD6w7P
OwOLpzDoLjh2cEyO+ka6b0II08WLd7VHKeTF4C49SBGoqPCSNH/TxuG9y2hl8UZuer+5tskMmTFo
JQdn8aJFjBMltAkU7KpvJhAKuXi2VM4oL4M/Yym1vW+dQkTxzUcn9buHriZmr3Eplxltovup8P8O
tLTUCD2Umu+Ngj9chdQrXehkJ6+M//jpZG+6NKR/cz+siGZa81vAxa7R4LWW+YxvwHw2k2IjqZgf
csLLSYThjK6EXaBdMaYLfJl97ubqxvbR7pjWcw/YRG6HzShwbAPhwLEenn0DbbvKgYMnBKloNQUH
BCTt2Qp9zmaqOMamV5+FD8Q7BVVcCuAw5bdK2IHMwmmPLNwY6upw2kxUbmvPDv46UXLAeVofEz0+
1B26HrTX0aWsANIXI/BMUriR5Fr9bzEUh9yd8p2MYtp1qVmfc000oFm27Z8EZmpRgVKxcmOjmI2u
24BJZ+3QE4izHAqRbwynoer0LfDyZUVVeCuLjW6r5sagECpIMdADI8gn9EheWkq+n5uPbt3GO4ir
/SN8q+HRb91628InZsH67HTrXBJYO7fYmsmfd6J3vxHx7eeS9H6GX5VDuxUEu8iNM0KMpvLG+QDZ
gx32+74ImUiDd6MHlOfrPI7GTWiW0xWcjnXpsBkm5kePqmEfFWF8heaUXDE3gBxtQ8hW/HDItL0X
omEa0/cl+LKEsWlpiwu9rmHldCmJn1XULsXQkJwZpM0NMlpzq8kkylAtnQ2wxDdooOGBX/5dtwDa
VWpY+1hL/yn0/qiSMzND8pLkJKWPpiPg0Vt2dXTNlXCHjtkDie7SG0/GLPsnnb1MflndOFMPT5Fh
1eAR5njz86UxOwBw7Vivp8D7KrCVkg25zIASPGeOXT/bafGdBrlx9KumfvZz6aFj1MH654eqrVi1
1fwMy+NmVFHwNkizpSFdaXIue+vZwQ7ICMNYhz4lqAEyZNNYLrz72M6fpOIj5CzCqqya/MmTnVhY
k7DP2uZ2SQkXfC9Gv/iWcYpJ2Hc1OJWewc4sXPhkajwHUaxWURNdZpU0DNC9T6u33V81E65FVfvk
CNr+FTzWdzL27lfIifq+6dg8NJ9jFv1SkCBfaivGLFJ618QX5tLEA4l+qoPhXTf55t4/PUZOlezt
u1ZPVxK0FkhXWETdd13LZ0+4xs0XBxnTv+jV8FFOem0xJT7aFp1yWwz7OfGfIwXHTQgH7VDHYz3W
ZCwyVgYk0Sx4xdNmaFd0gOqXulXVU8pJyTRPXTz1b4UZFigpz4bnZGwHethPKlALs5LqgFV17eaG
OsYoxwA7PfuJha/7Ds+wmmTrCu/2E17vCBJZ82iIcP6k8oQTd6cy3nreFMDYg25ftWMuKm92uLcI
e+hdxlKo+VdmWIZvDuXW3nAKH5/Ad5mQg1wmhbilSf08DULurdpPabrl46q1ygh8Xnkd8IwsQ2OU
oG9GeUJuay7rBEkcY/KJ7kVWIMHKN7WTEE/l1NVmqIRzndwsf6QBvQavHjyBcLvlaekdehvbd59n
a58mEokriDwkmZqdpauVntpbPf0MUiRjD7+ojtasnX3VsexHToaAFIO0YfsHje1hlcueWJMYrpC0
7Byl8vyL9TfcekSO7boYM6vbuhslAsKrp7bY1vcZZuG+w0Jxdw5eYezQo82TEJ8Rib4nlAvnooa1
AhfQ38yc+TegFy9pi0BF1dH30Jj++edCrCAECk3UCRLBVej/bdit2hlz2Vx5v1PaCE5WQjAlL2PT
jtI+xuxFgejqcxr4q0kGaj8RT7+qA3cbsOGt8KUC+3S5UUvheUszdHcW9mVcfDgrAveSinzcsdcF
aHHFsYxQwUxK6G3Y0gedx6Qk9wSW1txjP/OEly5MN+YsQDgbPqixgVFvtrtYextVVtafO1O1xE6m
zcZ4y8wJHAACDcbYY/rkFO7SBNd4+LkUMTppod5qqDFXTyv7BiZGLP3uXSFkWRuMUfaxJBpGFs0v
o/Cg7unky4aG8uATJXj1UVQ+FMG9sQOlWjdee8ylJtmzQerYp0uQCcaZTMkC97AIl3Oa5xfXQNfl
OS1wtIwBP4et+lMG7VfwaM5DeUvZle0BrjV9nDseBfvwNHkZGhaAa9GkvXUCXGfn5vWT1n9zuLhT
Ok+PMnXLlxC/GWi9tYGr7hyPHCr8FAAmgFVCQVIcyk5Cam39UPaW8zq1uXOs/MY/J1hJzWoCUhfF
L1bLhG9IlXlNW5dR3GyCKLB8nDP4JDdQDoJT3idAgdKOXnRn0QBBuosyorwihZmvCi3yrffHQ10I
uZP3A0oKZ+aUe7Y6eSgT/axbubJ3VqmlAN3mMqeHBw7EiYwBsoNrbAJrmq7zaBMYVHpnNTbDumiy
FpAcudJ+NqyT+/dHC5wuuB67Se1LVjBIDBprpjffEj8SeyxRSSdXzVRFDyaHyhcFjHWVJPZwnOC9
HMYaA3dfgqGKG1ts/SmcXwE/bEQk489F65jE+YbTDBz2DuUzvIRRkeCh7KZ0NxQZTPz7hQQDmg05
NuBmQAAbdCj//eS3H750UFIAqHmMy1nPAcBWVnjLY5D4Q0qjyQzSdY8X+rlxm+C5qD4kU7ZHe/Zv
s8kSn89dtu5Hcg0lXgSM5oazTyx15jTP2bCCT9lsZ+b5KrPMK30xcTINgoI709rjPLUY6devM1Pu
DQjE5GR5PlCduKPrVOX66Bt6GyHvWUyzftbKzA8wJZolYZ6IEG27eAzxJhPzm5SPytRb2TxHGj9w
k4boZw31dveknXlIrz1mkG+fg2jVkEOdN9BNZsdZ/nedUwzOjin6z54Q+KX8ZXQdUAhCf9xQk5NO
gbUvfYXA2Og2/Gt44F3BKa72yxdvMPrVLIJuOVraXlQygwJ4p9XaRmlc2IcIGW7z8TkYKVJqLynX
rnD3hLI4F54r8EJVNa5jows3OvOmVWFPzZq/oA5x1EDValvvGaLpBlED6UU8Ga9qJmSqcfdW4eIW
nIh4iIqbGeGk5CSHvWv0NGcUKLYElhJ05LmaIVvWn6Dfwjh4Chg25vhDn2DhMYpQ8WcWEd2QKVK3
qhDRS2c82qWptlNtPGnTVceBAmlRv9de7KxLrzOfw9xkQQwhUdZzHOwZei5geXgPMT7UtW3Qy16k
YbBSitYRqor66GWaXl2YkPCJ+2RNL59Jg4kiLqgS5iJ+WHmLbIYXDOcZt34bWVtbq34blqQ1V3hd
L8jemPXX7fnnKxmSZYP20t80eZ7s4Sh/EovRIT8jDlkOUbcdorkAbQLVlf5qeauCsrzZ/Rfa0Pwx
oG44ZRHHm2Z2jkqWXBgzETtQKhQlqr9IhEYXP/Xbg285F2V3N8OrzXMQ4rwdkmcIL/Ll54vceioD
IR8zJZ8d6mMyijB/QnkJPiav3HGI6WnZxdmmcarw2jiTvv67ApIZzz+kxp5jeba06BGQD4hV6x/Z
fRX8KaI4EBDFCF9QzzTG1U3c4AGq47iyk7I9QFJBVW0SwG50Si/zCVZKGE3ks2p/aYUGHGMN9wrc
iUNXdR5oo6FZiaxXnaiMpoRJhBdsxYf/YO+8liNHsmz7RSgD4A71OAytgyqY5AuMKQitNb5+FpDV
lWK6q2/bfRqzeYlMBkICCIf7OXuvXWW5QeUlcykvlgLHajcJNtbo7i0btb0VwQzTjOya99BoE7JC
5xulpxmW9shp5j/V8HMe0KhPdKs9uJ69rFrcyVlLOhKiHH9XBj5Z8JYUu4EMtn1SvRktl6sGHHDH
50/9yXEKCrMnmdtOru1041ec25CLekBLNvNgTjKC3gWVTaHH6JXN9Dlua+Ng+wZqmaxF2Oqat74p
YSJNhG6Q4duRKccdjk7nyKIZKhRgqiWvI1+F5WwVK59acOoBCZ92l9mhvYnbrH5JewyeRMam57wb
W4pyWb9QMI4/NFSIl3bcW+v5zBPB1caOeyq8/pPu9uGNlgz+jT729rV46RHWPMw3Nqkvk7NGX2cH
sknjc+bWxTHycZVaSvaY17jE//78+R+iYQs0Ph5My9Rt3TB187e4piKFyKC2U32kt+gmEkFDU1pk
q89tNCqvjVkTBIIMZ9moPCYM646QdQY3XadKBQdj4ICFayvqc3wRoXHy7bwETRME18EicUv4LcUd
WboXRcjPWRP3LE0QTvguArhc++RgKVymNdevKqkeWlJb1q6WUZou6JBrmrj6+AZ2f/+Vf/fqWLaq
65aN01jTsO5NRsiftflerkNUbzlwyuQwp2ryzUyUjwCg7aJQpmq0Riu8NTyKz0IL/s3+ltP+/NkK
x/4m0YB3xmjhGPL3/a0WdlfnRQ3tuclaSrhmtoycYSnaTCcexZBrkObRodJZ22uurh6t1FiqAAkv
NRODS6CiusvUst4HiPFyx6xe+iBT9lkBqM5jcvPaeFO/pT0nzQQZG3CYw5G94NU3z375DvvnDVx7
fcbTTRO0gC5cZv1FMGt98WWj7t0iebEjda8l9FEwwLgHMLMoKRUlPFCQeGE5ljz+/fGY/UO/7BIO
iLDZF8i7hSbU305BmU6Mi0Dl8jbI91gJ3npTkmMUOstiDH1iGpU9jLsR/zFNWDLlZP8uYxsWVt1U
27//LP/s3KBAQVS5BtjKsn6LdmAYVMLMo+Ps6unXviqZ2Qe7qPUNGm3NAbgfWm85NtsMoNf8zv9R
cMj/TyTIL8Eh/6tizfDK/evQ+31Wfn3/1eys84TvmWbC+UOqZMFT0J9sd6bBlu/GZSH/mLymqq3y
c5Pft/yZei/EH9BxVUFPUapTKj2//z+Ny7qDE9qwLZtrqmnqmur8R8Zl/TdXp4XqSaq4lx3NwL2s
25Ox+uehhgmEn3IdQrQV5eYyK5MeUyJ45QpfzGdyIonucN8ztyUAB/XGAVFjd5+pqGLmB0i//ASV
OXzKmMJjF3P7dew75qeyZ+6K1vMzciNjIW17PDkK1XQmdeVifqZRJVs8acNL3HbJhhllS+EozZ+z
SLv//tJGB8pSsZqrJP/nwKIgJrURLFEv6/OoB9Vl8At5FzP1e6c4C5HapphTCi09DkKGy0rpkvdB
pRmtZ9rzNM3ZNY5rreYn9OaD7WnWq2E24camt7WNZBp9gn/9/XkOc/0ViDOyfRwzeIKM/9BMr2c2
UMZD6MUIwmhD09TC542pGoREpOvTcs7ZSC344iaeOA3zhu//9Sv9RCGeJJKKahO0KJi0358yP2+6
AcpyJiep2Q3Tg39snF+gqknLALXOLuCh35//43Gd6SHvbkl/+vG0+X/zc+f/1baBNVal5G4QFb4R
rAm2ZVA92E1hPfecBZc07m55JfgrieqzPdkjpm0aWTenMcw+5m2eTJOT7QLbmzeCSxmPsUToP/9Z
IZ5iLt4hwZqeaoxGe8h0OvNgJsZFSDjOfkTguom70F3aWprdMseHANEDeE2Fmt1a2vdLMs6i7byV
0hWJFKHj783pwX6js9d6zDDzVjdx313Zq7jHeaqtDQdP4q2ftyk+4WRUdkng7c1FT2gwonYySROM
rOeepfhk11TPfl1ypdfAb/twsNaup4tzH1r9mrWccYbG07HVtc6u0kNPMTPnnBRFs8ZXqpz7xK7W
STEgF6ssoOAKc0o3VIt1H6fxJfHqfN2TQnMBugKyJk7zS5YoyRqnb3lxWxmvKYXVFwIxo3XSOc2l
Z/nFVrcjG4cI0gSX0MVvY0A9UlFR/iuIIE1PXDIbRYGr+AbvZjorOubmJQFTtHJl5Fw8H5WrUlsu
jL2cihPSkSv1EwOniBJc+zEmd9TTo2uveYKtkqkpzdCV23b5lZGAOAxpF9ceaMsqKegR9WgFp3dr
r36MbQOceYdFtep4XDpe+ykDNaGWds2SqOH1GsG7eVQyMmjdCai5FQAc69rXkwStIj4442PxbrZy
dcORVge2r/ueTDy+Wx3e96i1ebc+vvfLLub16uzeN3xIfzqWbLg/9cXS6PVVdvw2/4W6t77M/2ut
wt/h3/r62/0jP7stnQlC0aan/3hCpyRTmEeFUOavF5kfUovC3JBFAL391w1+66OaFWBk5g3yr624
pv1Nq4W00P+6b34pkmV1lsr05vhisJTmOwfy9taR1JPF/OePG1dJvbVslfr3DZR3tBXIAO2nDfM7
ZclYrgTm0983EAkAiDkME1oNfOv5Zn6GqniSHECj+X2DFlHzLHzyC348eP6fG2XJ0kAVu/ptQwGw
gwWFX/6+IbFtbUG8DD2JX3d5KsmKlZT7V7/tQOESQQBpqVj/tgOtylHQ1tna7xvatDTuPNH4m9+e
Efmsl6qUnmrZ4LjRkmDP+tp6ZlBZGkAjXxJtdLeN4vvrLq00wjOJXlZB/ldjoJzzhKtgIG0Q9WXH
1NYgQLpFlOCirn4t4csno2V+MYuSrp4G0DFMacAEmbFE3mdu1TobN55VdU+JdL6Yliu/qElzoe3l
7DRRyUWFHHpTFmqLedwvni2vvReDzD6Xdk/hy/LLaweCkqWveEm8VD9mhnNMSJe5n29KANPnJiOO
e7rLFAiEFYPYRt0q4ksUjvWmLcgICFMvvoD50lgojJm9b6zkNN8338wPrisKIIXRmMcIPO19FV9l
oZbXMqN6vfACDyG77VzmbfONlRWTISS4RG4Rfb9BjdCd43LLEqZYjaB7TvWYQ6tQsMcVfXTP8iu6
V2lyXwo4pj/uapQ4uvf8neIHzXW+myiX6L7Q4k3N7OL7k+cHQUR/hgJaH+ZHzXclDcaKPC6z3fzy
831diO5b5PDsf9xXGHQ+iKEQ6F558fkdap00qqL1C3SR3Dc/V5+A5J4WEpb0131dkdT0W13Ghekr
zI8z/WwgKNx4jNpgoAujUCYkXXJdpu6L1ZQC17c+AFIjYLBqDHNdkL5TuLSGZDJSfjOGTY61AS0Y
ZJEqvjkFgDxZUeH3OyO+GbVSruqwylmyK9GNkjUoZhXtGGr7N+hQKZk7A0s/bRD7ZvqT6yerszKw
j30/JrfKLl8A2nmMpkx8nOlSiVN+Syyi9zD/lfSPapj7z91Yv4164h49GOAy7YiNlG21hW4yXoJG
vcWmP9ykrOTBnJT2HRkKNz9HoY20f6T+Nr6oZdBdkjSTK6Ek4aav9PGmJZLsKZhr+wY21i1xs4AK
F2k0+A9QSUvtxrJso6C2fjCCJqHQ8W6UsX7DSh1evd58HFG9IWfE1+M3rn7IG5oCESXoWwt1cBPU
JYIcTaEmb6iX3AshjrcV53pIaKPqm+ZG1AVldxueoJd43c0cFTyV1GxO85+6kpwKXY3uq7x/75jb
nrvwSE1mfKaVKx9yGtPz96YAOJzHOvs6JEX5hJnzLkoGG9nPlDUwfc9Oyynbj1qGhS8fYUDwuSy1
dDZ2VmYHVFnBJM0CXEXOyUEl6O+mRcknrxCMAF6p3QTax5hV7VPdG+YS1Fq3LgGM5ULRb6J0+3PQ
YI2bvjeOIMjnIeqXeWORVhez9pmbYspba60qb0WcI7ip/GY3/2m7xtRHEDrqA6rJVg+Cpwg29FLd
BywG7ZPBezsitG7lKJnODBpxa7p5Q6xjbyg8rs2IlBVZl/aNI1euU6Uf1hg6rRv0MRqcFHZ7f1Id
SjJR23I8hYlxLwtDefD64mSpFUC4OKc10QXqoZF+tEYkTFWP7C01udTpWJ5rx0v2Qu0ePYqqFInR
S1H3vRj3YYhaz4bzhZ58bZapfMShsdPbSOxzrjyBbMrNaAYohrJl0wdQKWbnPZ21w/y/+QZ1rbGz
w2rlqcTNB01pwPXy1moj92QJkE7gg2dXumEJvlRfYPRzD0OHiNZGLGvA3+dtHtu0M44ujJe9lUIH
t0HD+qFnXzsUj/TXINwLzDQ0b3F+KOabU1knOowq47+RrbU4bR9CFYFb7nxqqFk9pX0W70AZUX6N
QliCPpYwxb/CAxyZXtYEAA3BoRzHJ6kH6Oa6dF2aabprwxBOoe5jFFMdvDYAI+AHDoAPgFXjIwSW
N9q43PU3r6PSUljAjoEHv3ZeLjbZ0Joba6zPvtOtlcxMXhkId0X+EKiLASWF3cARTOFcexgnF4qZ
0S8fyx3O8OUEyRiUiaxc2R+5mzEg1f2moEkrMMsu5IQUgfa2Hp5xTsqN0eMLzZPi81iZaxJtTmg4
HpG9vNdpbaxL1/6A2LTNTMws8G+Zv8QrTzpvxB9/NYZTbcl7yi3FirL6O5K5ZR/BOsUVjYjZsN/L
ItrPOQle0W8yUQCEL4uDhvYuJudr4QqyvkgrCdHhrhqEiYgm/ALrdF6B6h+qm0jGAu2RXGmef4Rb
od3JLkSgYoacAIVzicMKT2ZpLrnMUYpCxAbm+mAWAeCKhuCMPpbBRlf9YkEvnmssp2GmRs7OIUVI
Lwdk9uAZFsd8qFaKahUHY9KF9nAuqHYtQ0cPT3GLCh1yRpE+0kc1V5nFVdJH9xy1+jXXk0tQWXiU
0Nnh1ROHvBz3eYRJymXxDH6kXBqFRvk4+GqEkHzpEz8XY4+mCmiAaunsoBA3Ibtp2aWjtZBFvhGo
e/UnQaTlXTCg37SL8jxmWFuVVaGY6whhQNdFm2IiY2pATZ1Gf2Ck3cZDiyOzoSbtGeUKsVB01zXj
u9OWO6dhhgFqEdOvDM7kPnE6xYbGvFI1F6LSNnHQMIqrL7hjxgVwtgeEg48GFp5EFlciJF96P9RX
jszOsqmVOzhgi5h2+kEF9z7WBrQTwA849FaelWb8FgmbQIe1HrSxWod8PVp25CgFED0bMw42OU33
1LnLVB43MtRyFqcjTDHfXPX0jVXp3UknUnePno1ZZXiyCgjNSkJSTWxpyOjKyR2VpitF1C+6F75p
DtksTRBfZEsklsFnXKR9jBAg9xR6i9jl3FRAbXNU0v1Y4iWohjXXG0DOp8sB4toGs515Z+Tf/FYl
oaBSE341MqYwDh+x6tO9oAW6UQZ5r5OXFNHa2Y3tCAl6HLVb0cG0xdN0NE3mPoHGdKEvtLdCl9Av
LLPDW5bTZ5vKqdIA4+xnmjgbCkNtSGMTzqnBhFPtj57di3MNOtMbuvM4jNmuiNpnj2rgmoUGXRY9
3JiRC6tKA/rj8R1EzhwS3y68bT1lcTYQLeaZzjMrG07FOO3vU4f0BTW8N1gFQqHdR2oaHJLqVan7
kTJPXuwqGC4GdoY9SUyUiYyW4Ujoh8x6SGFAnAbHfAT7hKDbLD4Evraz9ECr12Dfds1gPBkDVQG3
jow7+pJfYtfRN5aPoSaqQBIIjK22URyQqlZHp8CJZ6MooRa+sCq6zNvaSH0sw9s89+BOgCV9buKa
9gDE9L0qMc7Y4uSXx05TkKlmAUceBfFhTMWpkcOwpXB9X1jG6xjD+7yostPekw6J6Ki4zIkR8vJa
aiqjo+9P3fyaAoXOrlJajokENkJNDHKDI6r+JLzhMsRrAsKVmzvaxnaSgGuh466Vlu4MDoL6Bhw7
Q1lKXiEK1rOT6ubOaR/qeMyOmfja23ir+CGjruo4G6np2/u2q481dg84E+Mhiu10D+YkXBm2/tzG
ztUAMPtUTaUwkCmHNlSQ9ampeTJyIP9d3atb6ilbs6vJQ8+jATWyGxw94yOI1O5TE9XlRuDaoGeC
zSb5oiSGug3wllFYKAlGQFi0abzJ4yyDYtMm7fvYdeNDqG/OQ16ba0N0+CpsIPYV0bCGGMTWDcnN
6d3AWjmR91bQitqlPZObOCZjO7B9jnh2Kfo43xgkq27atHiCS17u3Ap5EDDQXaYFU65L3pxcT7z5
AhCAXYzO3qn6i2l76oVeNNRjt1c+h9jTHiw7MJZ+X1cnB1bEoVektvKcUb9pUn/urCg9mUND0IOu
Gxt+r9+Khp/yGBTXgiLZycVlI8iSQGGKRGWPvhlrQC6TjeYr1oqxDS1knafXUfpXq+2rTT6hjb3e
I4Go1/11w14LVRiIOfCNrpTKxW4CbkgHaqZ5N0d2XIqmVGnDxbjIEuxLge0yByBMYB2E3YMHHbH2
av/qpN/yqLRXPaHtqzhvcauoTPm1/t0VuXnMkKtwHFyUzo72ya3CQ1UB2y/oIWNGZ1iGiLXQMoWE
Ti2+qpPUjmIfq1Xb5lQq1PfOgVzhIAgmtMydynTUft4pPCB0VFD+wAdWg2aLTIuv5z875dSiyYxn
u9WemmtMxtVd78JiGCQcsNIwgX7fOZbHwjsjoq9yeC1hfQ2b9A77Bexad3yXSATbynwWWn1rB9Pd
YXdZpKMYDmSf5SD0dAaH6X/MYP78nyta3GzkjZDnMG2gMNODnuC/802E0v3glO7ipw0//Vcn3JEf
kN5M4Wo8BWzX9+fNf87v1+u9spH4Wn685z/7HORIHstqrCjA/vL5fjzWSKNyhSDdW8xvk5si/scn
/ettdUyZmL6Ov30aVmvm6v/6Mf8vLFmTlte/bscAGKBLWwc/o2SnZ3zvx0haKxotF4zWkORsYrb+
0Y+R2h+WJaSwAKX92YfR9D8sujMCSqxG60+qvMyffRhN/QMWJi5kejQWgD3xHyW2/0qIsoTQAPgI
Ad7O0KQhfidE0b90FQtfyp2tmGdjVLMly+IzAjsBRbk765nxb5qI+q893j/fER4DOFhVNeg+/dr2
ETSXQptmO8SAkMJF1emLtqG9TD/kAz5NMEHV7jSrWbIuvFOVgeYmle877N5opbHRCapuiyE3z9WI
nkVow2b0BpTEg7tQNe9DCWkO/3QU/wl/9Fde3fSJaVWB13XQ/gtmXBy4nxtVtqoQsJp1fBrHOiNj
OoO1Ofd8gr9/G0f+/kbYVDRVGBxXXXPobvzWfK8iJ/D1kpZOhE5v0XBpWpmbhtTWWmKOV/GNMop2
aA7whk1GnIrwr85q1AXBA/sGIx5dCnJyRPxVMYmgMnx37zgjhHRkJnejl9YbEGRAQ9QMbw4RrZmf
Ic+kB5aW1aruSqw9RbVwemYV0HitAoli2tyjuUdl1pIXhlVrU0gYE5ZTE76JLwDhBYJSJcuWQ/iq
+zUWejFSMDXrjY4zAD1JiFJVrxEzp8WG7BPSXuIoPHmICZhWQnzqOn2V+KRfAGn50g0leeCOdkh9
igyVWbyRbUi2U4QpVUY+U3NXRbBdZi9BiaIuH7N1hxFva+Y1L0cCLl6ZXUhM7V6FITnSUmQ9S60r
tCPooGQLfFHMBB9ldJ/UfBenHd5MLXMuRuYll1I/OhlB177bXRutVjDuwKgIHRXgj1e0GGyIsCUj
KNvrirOqZh6IDMhs0vF1plbRUcd17/U2vjV1+lYPaPuLgkAOFVkhPl/T3/ikjobelewtbydtaH7Y
pZPOJUgooSpmF1/IbAsh9XThslcUUjG51EXYKjeI/dwp0hT8VZwv+8rSV5nNXBE58bjskooJrZGf
pZsvswJXYdMY4sT6/xro2DirQdw813h3tPgrk+lwQeeFpki6dyLF2DakDVVjJk+kdqQ7M7BO9Hce
yOVj+aIqr36hbENrJAqA9cRSDQdtEym1zcmYgowC4aHkCqhDxaL9wxxQ1JH3GitdtBKuk+yqQVdQ
4RKuotnuLQYydDAdprbG9DAcBORTY5o5pnGrPsPyX2X54L0GlCi2tQD5Pz+dhLI31Qy8e9VAbhal
zef57rgB7xVUZb+d39P0+mWp0h0tJRwWGUUdM340fX3nI72lhqwRW1MWxVcoT/3KGdF+kDO1neIx
M+KS7hybMYaF7lNtFC8CC49QhozIRRpPo3kx2kQSdypJoTSyp3xAZbpMKIVv4ADh98POw/iE8y+B
xFw1hGXOw5rP7oWa8eFFGMqy5LEM8eaZAKlYm6MZJPfwjsBc7FSZetOnUY09SF3XOyYIze9cJfiw
e+Os9Tg9A5/HQbDE/ZcipXKTFfgTBII2tL3E+zBqL1lQtqKzOWXplTUv71O0UWKqDX0VfXgJbHwM
Gbw/NgP4lrAgWVsZ9D5qFXFkoMHM0Mu5VAMcn9n4djALe6kyaxwj0PnMuhhQUNHOe6vO5SMR7+Vi
HoxdO3jP0nrto2mdQqTztWF3GbVuuW2MhUFJkEKX9wGGlJSzxLrN+zoi4xZqpUoSDObIPviYvq+j
7QwMpIDA2WXMUo9RaN2LrOW9GW7nt4brwa887qplG2obzQYiVpfORbGcGCEeuUsVGYVCsM8aY8rj
4FXLhL0DCjFbzveH9ee8Vr7Nn/b7HXmjw/FRMPWj/qQgldrNR5FadP1IUdfYadh/C2I8qVBH7g0f
D+tC7gAdM18gqe7qW85rMCHst7I/stvbZSWmD+pT2ra0izTbZ2BHO9u38R5PByMrEDO7b3ybz55B
LRYHh4XHD5Im2tHd2CvRlqHvS0/vePopH3UxeEuWaP0qB81yh+Bu4XRTfLfkPLWTlhoqaBf+VN4Z
fjiXTa6DKL3FXSypsjoh54Rm8qkxAeFzp+1pT6e8MIk6haaga9YbCKH3SMnspUI5bKFIwitNP1kE
Esuf7IKM0T65qlOUAQJJwASNdYIDEy58ILyd2tnLbDNBwWCRt0vdbetNFNcxoIfx1hMX3TMScv1E
WnqDofqCqv6eLhi4Ll4dQB9a5q1J42JhmQ9N4psLFNQdye4lJWXl6OXBZazKFWqyY1vCGiI8kMIW
LEWAAkttZH3hJuKVmjK5GjZlssC070xF2yPvhDsWOxt/MldhxVyYWsXX6eOPPNcJe0rVO3z+23qM
mYzEHuaLwHmM8sJYe4D3GATopZfshXkX+7n+Ne66nSy7dcUCdUOvKl5QT3/1UnEMg4peFT/DO78E
GkOddWR1T3SZaAHqbRqF08zrlHjhPks30+6Myv7sDw7G6IxVcoPZwfIBWhVCofRUwBmPld08kLgE
Oy10u/2U4RldOf7D/Crz2/mh+hCY9YOcRgCKGmepcSoMFaBR/IOpiQuUYg6/yKgGVWKoN0Ayd+ht
zOUo+wCjYPM5jZ7ztF1HsIKXYx85FOqA8OQV8WVpuGizwjkqsthppf8tzPMYbXJyyQZIgZ6X7mXU
fLG1gKtM7T/M91LFXMpMVVfDCPVDxDa1cOsTFB17qRMJ0hf6Eu0OP2+ClcxQoV3LMJl5AAFQpN93
ZeFs4LQY2w6PALb9Q99rFDHUzltG4KDCUn1tK+xIesyeV8IWozVwLqTn+TpJVWMrQ+JCqM7AS+SI
pokTXyuv+RJ5Pkpew1RXqvpGhor3qHTjrrcq6B9hQ5ZOCnqy966ULsu0X2cYKDaqrmEVrGosGzlT
Va/rgrtM14+1hxckTHUbX7ND5CamI1za6l0nSPJKG6CRrjXcQOPwy2IkpJRI+Be8l0texc6xoRKd
vaiquqgLlVpv4q06wQMQNwP1MZFeGkNBIcSCkVKN4UUDD9bavtwn/jdpZpwVRbthgqUv8DOo9PWZ
mPai2Gv2dA2o2geTwv0R7De0srhjEKHEn4MKvxPTXp8HLmv6nWVa/KV35HUaiEEyFpwVnJ9EzYWL
4NktnHcXsRU8VEPshglsGk2P0WGhULljiNewlFRt52yh8m2y0sTD1SMNNBK+PkxIuli6xlVVCVZ5
Xul7os93JZmOvaYXp0Qlqylsamg9MSf29HLEvn3SRgQpVoOBqOhfpeA6yWdfDR0fS9EI0NE9Yz1f
lgc4U4XD7qWSvKR+EZNnrz94AVU0/L/ahqJL92gj0DkObvJujbJ7lFVgrwVmkKXHZFRqsFzKV5Lv
DIprPhzkIA6YUwJBiEVvHgMBjy/RqxcGcephhbGrq3aXehXxs0Z5orZKeYK4g0VfZidnrF+1huBB
76FryXudbFigzvHO9f1z4Vt42Wt0/PCRFx0mQ0qQialSgeeS4BmkxBaduTBy92ujA3Hpi6+1rUcH
UAMXFo0wi8YNkBBrXyaCa/4E3cDSbqqM0qIxudHKQ1PhVyhS0gtrkt3pPT/ZNcW3XDKHdUpmlI0i
yNo1mx6qBQowy1+HJjZrtC/H4gl9hbe2Wm9pmZkCWiaiBKna1qEMTrXdJSvVcxHH5q8wL8VGt7gy
WA5LNheRDJKNFGoFZzPo8GWSYZkQDFy7iMXH5NvOsmF4cNVo6xOGOefKunj98OLFe2HUIP+zaI2p
oX2qp4TM6NsI7eiQ0M+48ydzo06KkSNARESWd1InIh9hJ/EjvYFPfFNSidQaNyrDCPm7PKY7UAJ7
1t0KBAFuGliSOb6XtOzOLpeSlZ2Z9oNmL0z6AIs0aH1qq/6IBA9wPZZR08igB5XZ3qym8cYj2a5U
Lf8Mmdw6jSN1+CJXCb+1i9MYmWuzd94gAHU7x9RTGF3seLGIKO1vcHGCCW3haVr6yOrA77uHbmBY
HcsgWlJ60tBWI1l0HCY+rUWpXhsQ8voTiav1GZTiWhprvHG4QDhHK1UEr04g6XQEH70AgSrHM6sm
bem2KoQwyZLKakC+iKyHfIHVkJZK/dEG/kNqRlsz1hsML+Jb56XNVfO7RyW0tjmonTuSU+vDMJJ6
UlRCQI/UKCcLEDRe2hV7xfrkTNN6XQD+rWzNfmTAO0S4tJFYj2IfwzIYo0HHoZ1tgrE5M0kxIQy7
2tptNr2NcNIF5LjUdFjBRcEKwqFKDExpwL2S9MfAo3uHAIUfYBKfwkgMT2HxJXQJLqulc9/CEDg5
GxfaF9W3fqYBrR3LhVaBSGQdJC2rLaR8nEcYpUWNGCTC/NMpmyKJl2YSMW8oZEU0FQqZwHMU8KEY
3oqg3qmF4mOdcG/mENk0iYv02qX5gprjUdWJbmrtCE6PFr4qrgLlkHBa0Ep2ttK7Du9PV4El6Hd9
SIwKBfDmQt/L2Zt9f6Ztk7JohvQd+rSgY0yK7lhZx0HN270kfFRR2mZPk6XZ251aQh22gJNREe4J
0tpVIh72Ws5UfMR5adp9f9BihXWAZ7XZFi/F3ugGPFg97CH8/C092lw7OJWq7tGh0jd0Ndbexico
KhjdsSB1OXmyiAW7DlB10d0EgB6kChRWxqjYZhrgFtnSaHDX/MrtLRzthxz/9260Ru0SQx85F9VH
VVb2vqo+lKwjVKZw11ncw5kvTMi9PSrU1CEhrOW646TPczXk/yTf/y6u6m9LjP/VVHX5HgfvP9cY
tb9qjFBc/oD34pAlNNUMQXf9o8bomH/QBXAcy8AJ5fxcalTQdQsDibip26RS4b/gSX/WGpnj/4H/
xaRQZxBNRAVM/09E32KqlP0wM1BipNgylRuljopcl/pUjfwp6sgiT9dEzRC8dBotBjO4dDprhrC/
h+/zKJBsyt6hidYrd2pNxyshVJAH0ILaZUlwIZP5RD9y0/nOFkDLfdoRPd93W9XwMS05qDrwFXZi
LxXnVsX2qYradWa4r7TpDmM9vo8MKViDg4VsjKOoADNG8M7N7vuZ+68zuSaR/P/8moatalNJQtMF
x+fnrzn6vl2Wbhq8RJZzqizm7Sl68Ujr1l7M13HdRdUHW8sekEX4OK9cPnvQ32eus5Ux0B/Bd6Xg
4xE5YpMGfqd2HTjRbllJ84GJHYHe8oAR+1NVygM/ykXnpBvqijDeJAONvbUlUSpN8wn68s6OyR1r
0y8dIbAenn1Pk3svcsDoWYdE4s/3qJuq7doenrxoEuU5J1uROw+WQQf2u+OHPz2kcvyt14GUsQ0a
sO7CU+xt5sijtIePqg9XUebzhfhY46Reh7vg+Vs7UWiv91B8g62AQ6oU0ZPtKXekFpw8sLBhHq1G
smGiJr2qgTwILHb2aOxgct7m+wRI1rK7H/3+ObXTzdj62yoyDq3/BV8y9Ti4yKr6UWYZsNvsWiXw
xDLV2VaQBCs1WqVWe9/6nGiZf8F0+LVNnC2grR3SpN3fl25Rbf5+yG1NJc2NkjYVeRvHxa+HXBg0
zJDGac+yMlYyMPZqHWypQn3KaNdpwZFspW92wKSi67ONLLyXqBqe7crcYUF/ps6/q0Jrp7LE60pj
D0/6lBXmUS3NnaeGz8zYDpnXLLzc2Y42xzbgTIpmEcMps3OqkiZEcbKvOx+LhMWRK93XCJQdi9Z1
5oj9dKKoeAE7BFCy7+4r8qYilb0UR6DH5d6u5cHRSHRUPKqulP8GHh85p8jkaIKHj7z8imLihNV3
NcHnpw8W2e3a8/j5os2czlx1YL3G0QL4cV+NREn69snGKk+GwtN0xO2Uv/k8noRb3HYcljrdeBMB
mPizI8ryCbOBcZKTKUO0hk042JYiopgTBnRhOT2mM9vghfi5TIdVKUiHL1H1mlSyan+b6tFT6nUg
q/1tRwB65nLq9CwJeG402qfQqF9KLsWVml5LwWnn8SUzYye7cUR44l/sgJJt68dPrYie2jTbEO20
4935uFJ5/fszhi7Nr2OESQggDR6hS8mITWfo1xNG0QcEPkQ0PGcuP86OODb2YSSjlUqGjY3WLJri
OFkRzP9OP9COY5myC3yikQO+OsdtHgmpLk+/0orYXvi5T9NXnT58GffP439zdq5NbXPZEv5DR1Vb
962vXMIlcQgE8pJ8cTEwSJZkyZZsydKvP0/LSSqYFMxMFeUYA468tS9rdffqVdQ4kGuY6zNT4SXI
3/jz7Aoh7O3bn4eD4PDzuC6HBPE4dYNQF6rE/WNr7+iMtzXLyL0jHzvvyXrTsbwN1uxqcXDZrhN6
6LK78Jk0t4LQ+R4UXP8mwHbdnhuMtOw2vBjr7r5xwxvojwUaMeobMBzHeevs7YtNNLh/nkMRlXTw
XQHnHqWY4EQvL9ZZRRvj5XP3DtU+HX7N1txrzebD9n4swHaKbIlPp3ZQCL2jHnrkA1xdxFTLfvSA
aHg2YSTaBlhztzlliSZbbGibt0pxlSLILTvvn7Wzwya9Q3qXlwX2Syu8Lsy67Y79RK2cOwag51fr
lpMhHXKMjuPxoRhKfnWUxHbjPZtl7xz1OWPZb5GdBVs6uXM2fgvmznfTLOOTuoxxItgN0Q8A7+JD
UFBv0DYsX7OIT9i9qyO74y0CJCXwe8GFcRp6DidLvktASeukfGyXu4fWQqTZbHhAPYmeeUh/0Fnx
C4nq4jMtjMczvDuoB82rR22o+Wp350Rc/SI1zMPidpMs6Fz7sH/vZv6tWlePK7udles+p/cKC5iA
ZUbz59UR2rxp9dp+RV1KyCUjTKXUd9HiADFGZBar7fykXyBKQuLxDdOT6qQP81vamreX8EM/8iVj
FG7ucUpsOAowY397YrzaxjUxRLwGFMzBipqDk7tbRfNqSBxzl27Z6fL5UxuyNeN0Yka174w+aafs
6+BSx26dbK/rPLtCP3zi4B9FoE5f9p5+f9l7pKnaeL6csBC1Pmyp64knPpyw1dJbpGiV99dl/O6e
lnlnXONl0HnPtK46owkL+9furs2T2XRmI+0LMscyA8CPOYCdmuAiCE5jh4OaX/TD7Oq/HjzfTSge
dhNDgWicHPCkMc7I0WJcmDvrs20tMfwgsguy/CpIl7eKO4KF882mTIYkIQbDDLBhPnB9zpYd3g9v
GjpqwBpcvn1d3uvBg7aNuZksdOj3w8Hr8GW1w3bcTtdl6K1YGOxlrRvdYAn5sQi5o0QGoIRqEcyh
1/d3QcStdUkya+ipNuQS6/7aTzIIuDk1Mnn0qSM4evs6/cOwkRtM6WVA+T5CSj+SQODPLTQfAYUx
7W7uAi/6ROfUf7gSTJGIGDl6e4fjYezvFUHWmIprIiom0JFr6BxRp3wExq9OmbgeQZqTnqc+Rz/B
b8URXWUcAX31BQuXy7xNZth1HVO6cGlQK+l1uldfN314k0fhO8ERhcqvZm8U0B6X2CjwSDGCw7A/
9WDfiqSmCgCnBO2MaG1X7WVd14+N0z+tssL5RHkEfs7hnD6XW9YbgJgZyhgzGbbiHnj4NKeZKaFB
VpwUqz47I/JsKdxJ/8Gq9lvD9gFVa2d1jhFQtA5gkXd3/QC60ri0Uugo11fcYOeYGvoZjBYdDh/a
OeFJmF5lzea7M/gfNjAM3QgA2ufmmfMWmJ5sY0HHl2JhgKs8pMSFO3fZTNnA0i0rqlo0R6bjMKjh
9YH+OLfSdtcep4OFwI7L+oMZ2QJTp8Xtw2H+mGBpTgo7PADXjsh2sdbpV/2c9jgcK0HHTp1ujQ/W
XaYf2OH43V2bndmuX3+tVxDQFpdV1HPDQ70iSEoXbPI0Ff/SjdMejw0iPnzfFAfQZAVvpoweKSi9
GZyAjqDw6DVuixnOR0Ri3JPqpDBOdmoHr/vc5sFNnVaPZrBPRTY+tDRaKhyU5gUQkc4dswJ9cark
ElcNOmhxqrVjd9eHXJVmVbxq7JkZV4z9EpeC2vPLM0vbIaRrHDZtvPzSjvTNqVlGx+3Ap6g9xqPt
+f/xHEF/O5+zXS1xhKOM8djmbgAF445HxWZ739MdkdyO/YzuapR8buj2FyyIIbOcY9U1D3XJjcDQ
l/YbUXrVLznj6iS/9YkojkxNqYFJOIrrEj0C1nJf2gENdOPFGcedIoA174wXEH/U1OuTVvRBvOJG
01JEHWgqjkX0/HaomXcRF+AnvG8vQQCyrYdR0cAUPTpz89wN5tm0KZ6NO1AeICX/uKV/KBgJRsQ0
tuIqqMbtFukPh45dhS03R84q/VGVg/kwipvNFwxO0clZYDduMd4lwicQKY6DoUNmOnQZHrz2PE6G
Ddp57ujYJ0+5PzzgP4aPC0uspgM70FL2Y1wo9liw34aoEY/H9Wpzihz2sSNQnjk+E4Grqo6qdoQ7
XrIhxhtsY8boBsxKrYkw4qV+ZH5FRdhz5/fmNB3ZmuwiOx93/YB2bz5vydGqxwJjYfIehtdmzDbq
d2iozEDRDWLDneDZGLMOOTUMHuXJbMQ/9bi2rk+Y7j73Q7g9wwYwg6Ky52McfBxHQhg/2JkPb2+y
U1z98iSNAoQg9D8KwSGMPfBTQIti1D6hvsPbjeptMlnMXet1eJmC/0GMXSg+rTHvBcaXm7kmOPmF
i3qArEspalWGpzmBLL0VTt++uAP/C0r0/SgEtnF1goZslgdBNKG57+4gF+7MmiPdAe4od/SKdb4j
FjilmPeMkiDiqZQuXKSRKXJp6zJ9aGB+0XfZj4DQbR9qcxaQEVu80GzMbOcsaGkbWxTVF7sKcd7B
rmtAisOZUZMeLMPoCxqJmULxdghuWmBXKH8Ok4EmVIxJHFFwFvCRo+qsWyyu/KS7fvujTwnywX3h
8AMZikCnglAd0/88/IDJF6bfdtwXpmGPoR4+BQQI5iGd80nd4lboT61cp+Hw4x7R7PTC9tm5EJ/C
8z8qkIgJPCoSZwhsetPZWbXmVtnsvOFvR2rLRvKpt697siQ5vG5grYgrR91t3YP55KSdT8sIGtiy
99BPpwXj9x2Ep9Od6l13fhK0rIrUoQUpdTSndbfzKHFv1lf6cATCj8Gmpo/5ONwZz0EF1HhsbUlx
q2Th3K63q1OD1/wx1Zzs7Q4bRqcNe6stzQuiY4yYnoJsfAY/oMnZqr/m5trTxN/Vx75bDFSaUshO
TkOgE1XBaW1ABix7LOYL1FXamamQ4BYNu0iwrVaf0SbQu8CwAVExHh8FOR5TQcPuXK2db0qDg5j0
fQrbu7BZfbY986+P3OfphC3nT/GCjIP2totLh/G6eD+cO1DJ7ReJ74ZuTCyHF4kUln/OlKYslmt/
FS/vTA4MsiBMCoBJWtbCMvyYokgWuAZrQtFJ9UiDlHOyzEvNoNpmV4a9B9nbmYnYf8yKiCDJTxEz
faEh40eLXXua9Sem2pAPcoS0HV0bQaniLpkJhshpgCh4gVt2FjP3/DnRRK4Kw+pMAfUUTBFg1rlD
wQJB4jI8dfLknC7L5++nsYCmrwOrMIx5nS0tYZUfDEXud7BzOY02KRJ8KFCMQwdzX9MFcjXcrtsP
JiVQqTN/PPKDkCbknA1FPz6kPdM0XnFyebQBxr/ysQ/odrSiLeHxakuxKnR4edrTPQqsCUyqpsak
2KUYHaLLmjVrxq6PiBeD4cEJu+u2hVKDNrnl0MKAoaWcEvz2LkefSNPyYrYL4HvxCMxxPyZFaVZf
coezqzbRJ78wz7WT/sjd/s5doaFptv3uGGfoNdVXCmliUpVgRzaeLcEUFlVLpQ2NAv+tBBnnRg6p
yKPxbE+gYPsGJ3yL3cdx60br79bBho7W4tuPbUmPiGDrwv4PgsOoZqJ6xCCL4hjPk83mMvTa9tgk
xGZ9WxBXpQR9dcH5biI+TV9zEKVN0l8VLqH1mpdaclkzEpVZr2d9mzwRNhP7leXorkmo08j0FKzR
iIpV236heVaCT2SRPKXb/GtLlGs5J9N++Vij8j3ujdOetvOsQhzhVyd2Hf/L5izvNoif8NTm17lB
R5qkwbpsP7RSORWGm1dgdA3Gh0UofDLhUMWfELi6YFpoJcjraY8wRYgoW8ejoGKlAhIWmX3CGZXZ
wAFXZD0olKWCcZPfTnv/Psbx+HmVEpZiVf7dLKHJBClgxn1Vd/wojZg28+BTW5BCND42t9YQvZvE
Byhp2SXAcqnew90ShG/5mNblY79YM1QswUJxVbHhipVkBanz3a8XV+ybeNa6ZNQuAcO0FVFpOP9C
f2RsA8Ecq6iOvjTEpfRakP06efhIQMFHe6Z5Hx+2j5+CZnymNReboeX2jWXqHqflPMO4mruWe+xs
dD4FBgkYBdXSUWyFQW/a2tOp1Ww3ZlcA3rNi7hJd5d19ILyGhlN42sd2hm/arTM433LdvdEhug0o
4Dhq8QP90G7LxaXNohvShup4zDsHARbzKA+KDVapVfFMIcj2e2q4mnipPT1l5OqlNugNkTu9S78j
96RSb8l2bFx4znTDZ7AOcyDj9brjPnT8Zt4Qm9Kh+nvnz7+lFQdP0S/pmlXqg5UEtOgbt9/7Fb01
gs1yOO787lqAMbwzYlgixXxod5/8BTGzU43dyZga94TAmVwCUvRYnIgYmmn3sCveOY7JvRqrqeST
jlCb9r0tohtn7azPqwI3rEWUL89XOZJIAtvicZp6IJl3acFMabPNPblrcVzDxHJL+OjTwKBH4ocB
J0iKW+wR0p8nWpGzVxFe9CMWD82QL04RyX9SUBCn3NSWfgVjPj7kFcjmjh0lpb/lMXWn+IUn3JKq
Wq9P/q+hvLQpgk15V7jchXrJJDMrwO2iBIYqAodwfYRBapqCqBWLw9ZDSVQUzKW3wwP/bzv0xHWZ
0IuDKDoIa5r1piCSTsq7dCFUD0iaiqMrYepBwqkELluY29jF/pzJZUoCO/J+kRfpHBKIf2tMQ9OV
801Qr62J7xNwEz6ygQdIW7LadQCMQWzHsWQ6Vj64SkGFmoCLooAEW1uwg/l3LR8/YLub4ri5fQeh
+luOHyahsUBAISxydBi6Fv66GBZReTdB9APD3LsldE9MkBbd2A0EwsAaEo1FX5svFq6oMCFlmxX5
xh7dJkE/riOSQBP4NJ2dtoDwU9DtHgCKOFNZmCPn8bK7F4DVJnTfo8tah9fe+1HGX+PRJNbHwUAy
xAfwZZTRjXnh7Hq69QiN6CMWA6LmGsfbNlt9mfBtELgiiRByE00IsyfSAEQ+FTPW54Bd42baiidC
g2AbD23YNG4K+HwTBR/jNSAMQfrbE87VdR3Eo+QQBqMuSiu4DQf3wWliig/zzXIPIsErQEhdahIV
2NnhJHclQtDWxM82PSct/WhDBnuAEK3TH+IGOht+eueaNMkPrikG+IEZUF1D5B8sgnF0OKUGv7jb
xvbLumgvGMdLAVsTmEU0psmtCS3k0iDi7bF6QFA6A4O+UAw/lNvrTeJcDL0/+1+uDSYax0EKYFxX
2NUfvEVliCuGICqmeWsWqy9CVoO4vFUuGBDzBSvz3JJ+mS3jtKZpzrK7tg0LlqZETrG40noaDTkG
rOjb1xa+5ogoUscVGEbRi2KKh15em7/CymG7aIq7wuEkp/0fLOFwR6/QE37/QstIE1EQtdDBYB1/
amnlXXsENiM0weB/TVf2WowwEMaZEqXUx0Olbe42K3r/ttUxakk6etY0p+N9WIYtzUn6msXWQsqU
2fmwAXejLllMeUBHYlHqiIU+TmTNCA8H6dikxWlr4NeyxXk30EObZKuK6UUOedj0AR4qoIzrD7H3
z9vDI13C62lFlpxgRUgiMA3fH7fOD1d5mXsMD1w3xSyQjRivQ0aakF2TBWvHB7MOP9Y0ghVWZzNK
q2HPp4XQPI4O+SKeqonffuid6FObgHpM3Buc6KYG/mrPDIwz+le4TIZ+3N7bFATMLm5tx1xYMaQx
2RR7Uksj8V/zt0eQFUzBNqEw7hVpurhKG7KP3fKxmKfn8GGnnMUw45yhcYgPNTltRw77i++DWbD0
toVfvYuy5vOAT0DV8XFWnL4dMH9TEghZwBx6BzW8QRHDf4NkkhidKghsKTSt482xhIwNRK8mKPZR
x6MUAmG2OK7X5W3bwb2HwwOeVucOBuk6evRco/L2bfoLrB3FPnSnG8MKIIo4yJC7xiVW9vLiTuIO
RSE2n89EeYtp4+5ydEU3Yj/pMHVOTsuEhEJHB1HDJInOmkaIUVW6FgBZB33yTSNULzo0E+g7ttAG
U1158LHbgBS4pG9RflutSVF+Zv750L2HJP3laI+hOkMOBwN0PzG8L6Yf5jqrcZsz4FqAMN8DJwGL
EmgFI8EOVnB3N0krlkg1YGd7l2tdaZHB0EIxj3yern6PiZ1208PdNoiBJKwfuZTZHey2Xbl0Wkri
uK41E2K1OKctNdDnZnfdDzOOByQvTISeWTmml4R4dBPhZMM/NV0DH6HlLyqD3ws5Nex+T8rfbx3a
0vqXdc6MXwERQdFD69CZQywhzx1SKmCjfpVdYf0/CTO0MYikVwasDWJEN6IN4e259Re+LkJxGBuP
2WUDZtnLHZISxY2D+DK/kxAgzZKzepF/1emihR5wollcDVHpfCE0otHnnEA/u1JWL3VB7BMuV21x
27Dz/Q8XBsOMHsSgn6KF2ssL69o1WvOizAEpACMECcyBFHMGGTjLVuymHLXFGuopJ21EGqFgWbtq
1fXXQhihDr78B5DBX8IDlFdxEvjaOHF3fnldY9zb5cqzizvlP1M4ym4JyHIx6VEwHaT/4rnkJC1U
1FEPZD1FZ4oV0B8IMBJAUsQcASh1cmKK2gtOK2h6EYySdUhl4xMHOf9TjBkjbAP78aiTRKv28uKd
ncVx3PP3g6qZLY0BGgnURGgJJgggYLTJL+3AMvTY1nZsHxnbCRoChDL0sAD317AHgaI0vM2z+bc2
Y5NkvQrZzB069i0RkWBYIYGJ9hAA/e2ZM+/egTzdhMs9XKgkw9YTehMGVj//YwOJh7DHlW2eTWRz
74LFMkcm8RcAvB0X5y28LW2g7g3QpY6itCSPsZvNfdqEn4xb4RGQzJycCYPw631sM/7rBSKP8AmP
0LLFB5M4XnbOnCq97C4IyFd2NGsuHNExOMHQAlIZCjuKE/yTh84XKW6UzvTb+rEOOU4RYfVb4VDC
C3yJlMbwEqXz50UWc2iS4RQsUW3/sJtIymYSv+j1/XvjBigUWFSy3jaoJKlCmQElKiGd8og64wII
XIyn3JghSFHbirmqAQYE4dc4ZLZLhms+PAcbsm5pocY1+eYUlCNMSlt+QxnSlvlBUCdNUr9R9rn+
CINNR3V7HmxJFDu2cia/X+y+lLtoiqUENqR2ixkV22LJ+6wABFF/ddSiHSsQcjrUNiSvb28t4V/u
CnF5FHDs4OHrHiqHRr8dBluV5V1P9YXNSax28yftedIoWLIKs+O1DGwUHwedpRMVgCQwD+LTTfnV
EKwqCDErMsdOwjDWBcGu/lTBbp8t8f3hjNhrHLqTKdJRksy+SaJ8ihAFd+yOszuV6ee1InUJqnKm
ajOAtM/5t5byhUWkvVXTp+hgLvLKOdIpoAkibZIUfdoclQ/jOk0593Ym3DQml1Lo2ObLGZzXO5uz
nI8PFh4aj0BAlOfLceggR6KDSzr3Bje906TV/2+KgVoMJi+nhnKStGBzhBMyHerMYXVrGvxcJzUD
3RGB/+7bNUc+R5s4yGhnH7dF9d207l3tgcegphbMrmRL46uZqdWr9LZYMddqwBgS2p27OcMs4LN4
JYmebExPxgrLfI5ZHbf9PPlWOML5gkm8BjnGhJqCNGgMHe46yFsPKIg1BnDWzeoFPcCmnET91N4T
toZa7y83LFh8P3bRTRFu+68iC7+N1qCd6W8hBWYeFK0l/Z3u8o7KNjpo/hs10YUkMCkcVoDrppax
fg61elZESFdqmCqfUxBsYOLQkYaq/RVOTGdBYc+LjmO5QKIgnZOWsW1gy9m867o6i5ryNPILrI6J
OVI7U8aNzBINA3uk5IppQ98zhc9gIEUa3mjVWgcgKgHdwkCkPx298AZ74A9NynWSgMcZrPTba9RT
3HEwUq5n8MpGEOORuB3GJXHvU/Fs5vR5ZTYl/XXfcYcU9JJCTiSEzn8JbMXLTekEMMY0c/iQ7Qbe
DoIeEfBx4ydQD1AMOYEUwRst4X/EpXP09gVPEoyDC0a8SqMM4kVjMUB7eRblfW/aTZUt95sKR2tf
EMQifNJGomBQsk7t1BLYaiVYGCVrxUY6fKjmcdKnpPJf5uAq82B7BOSKpscgGpBWpV0CObACtJl0
MTXgSW4+p86/JGdUwK7PLNEvoPAHffa6ndEW+nsdoFFDwuKjWo2r5GnS4CgukqZJ+kxpVqRjeXs8
/nYD6feQsOlAFccU5x2Mh5+7xRjPy7ua0EZ4sGABxUZWeGLJwfRTPmQQMLdkWLqXVO8hxWQGM/f6
DUd0jroUMboEYqKRFGQ4XUGhS/Dxnet9LbGhoYvx0d5wXAeEnC+vdwzZY2ljGt32OyCeVQ+eWH3R
6ivq8KOoVG1vheFzsL31S4ddCiyQLiUPIr1Mwy97e8j+QjI2pSbvg2p/ATTwLaHMG4lYIIDq4Cqb
NSacVTSPbgNfoTmKStpe0nAYUL1KRJq2ZCppvV2fUMzA+kfFYFLQ4mIDUN8uwseIBPYoEJMx6Wgo
YcUFXaxEUCK/qcfysR5IWFZJezrRrrV8233K2Y5xdY4/1LsOowkKh9lToVN0j5yhenRy55vvxEg0
BjisXZWd1eTBaIJDUJEF0HIcDQ/K1JwY2oEivJhaHkj5XX9nqq0982nLQlNnrqWjvXy4meVdll/k
nC7v5Tuvz36M/ijiwD6KjdibVLh/hIydv5zvdtDnt64Rq7O+0FLsAxEAFEmgv71IV1L3lMmMVodH
WyomJ5JXMmdIFpshcCU81mbSJZIVvCf2ep2RBawW8vwYGZuHnPLgFsd5BSO9ana32v6LkbCCbF+J
z1TZMEoEiA6YBfALkhJ3n1r/UsegcggtEGWLby+Q17oProtrImqyIXYuqpn5M9j203xYYcKwu1VE
qU2McPS0pSuZ8oflxnyZz73P00ImokzppTll7DTANAt28aG/GhncCuFdh5PF29c2lb282HwDBKdu
nCTGAGW91oLj67BBgxzcitFuKyK3hDHqyW8ScEiiXV1jQNOwfkWAG4bUfyNG4nxvJfgRrLeEIpkk
vQQA3ZJU2CUGUexqKJvgwkcALCUJOvOEzb3zAV7tPlI++IayB9kVkZC/HNycgkERUO4tktTTidQo
KS5I+3sbRTfKeM18eNDgFgt2y5wkQkAYresEJ2i3N97uIZ+j8WeCiDAfffv09jW+npicbV5EeQbH
nI/IREvrz6XTVTt2EW8LsEuewY5eG5JHDq8WML4wZOLIBJTsTrs4qWFbEJzGm/vKA9NM9iKS95Pa
4FVQxXWFiI1dynkpjZpOoj+vy6PdaRRV21uVArUrdBpr4LGt5Av4D7Azjd32PhhIdWIYIZzVCo9g
VUKPFG5xqschDhoK/19e7p1MykBqZSrT4OH8LajIrzpiyw0RI79Wz1PqR4NTwVCLND1Juva6orRK
kiuF7yOFBgF9v3RSabJLNBMjtinT8mOYJB/evidT+60XE59wg5o1BOCuF0WkMwf3JN/ssiUt626n
QFyyZjwXxHr1Lp8dAAHyYkoWJPFQjiiyZbPy7ukzcykx0FTpBLTmOO7HVRZ/krJJok3l+75bX2X9
GlZYXBPVKsIP2wzXIrNF2IvuiTs+lR8ooZlgDGBWgQHFsvzXIkRzQGWRtiLsUU8B1G6VISrD80k+
uyVQBzMmByZG+fpfb/SMTISFJ3SepewuOAggG4Jjj5vd3v4C8drSPLQ+d74EpJhv0qMRYm14SCMG
STtAEJ1Sp3Cty4uBlyaV1iI5jwm93pcqv2aZQNuYtqi1rMuT+GDB+2m4jeZhUe9vXLAjrF0SBZLg
l7QlM93ndIOlRTvMpEwo2uBm4Wy+Jrvu3GdCCpN9PwSifIPZ8mI2gcPGQFuEQaiEgsNmb2ODpt9b
tGgYOEqCccZXUZzXOKoU5/0SOOHnE75tS9hevcgTvsyP2pvxL4/7J0oESZPpsdh+r7vHejfji+8o
+KDSvccXtccAHF7g3D603+0DT/gRj210236Hpdr/4u9H/S5HYj/Tr/S/nqDK++Mr2M723xbOGU9M
sUSSNRU10sqP13gMVjO19fvOA1820WOfney/9q/wIt/y+OcXrjK8GBO9JmfIOE+q3YxvyNF4wiOZ
48/HH0167uQnfI0/9G8323/xMu/BL+3/bPzB0+lBv7l/g93t/sn+z/kzvdX+MT/huflhbxbjidF/
QZr/9k7y+nhH0+kGVkSZAMJDqqxK42xpvJRMsoLytPuSNO0WqqNLs4z4Pf6q3UJrvg6889aOqGig
X3wEpzohdzBVVBz9ByC1coWX8xKtqeXcQdMJ/6kWTS9OnmW3wssPCkilUUWzmHA+He+q82sXOFdW
CGipPGgjYFZyVyFSkl8WfXihwpKu4RQIt/f/wUJ+RWLQ2I5VHHDwsHR4+vLaUDXOyXCosdEJY2pC
DcrEBHu0hYOKh1OmQHtgAXko52tLACBOxbShDoi8UKe19sicU/2d+/m364o4vCjqo2CYdf3yuirP
achGC8rZoN91XbaGmh2yH8JEpziXYlX6A1E4SI0r+HkdUPg72nNngPSBCdOp9R/Q63+7lxFx95QU
RmFweGKtqjjENWVxW+SMERhnPaT/pLh4U6aFaXxxobxe5Y8irRRCijFdx5uvUbQ9zwndVEclvQf4
/HtnxqsxU5ELpzAmLJifUq79csz8VddQ2bQav+rUVBhZOJQeF8Cvc05RaMx+xDXW8z4LjVJuSq3I
cYvVf7qcf0PSeSWWF8T3HcByiqxezH9dFxpFw62k5u6QpGlKmzSVk45fJR6nIfFN31O1SWkgfV2f
UtzJ22zE3awMPq0D9jxYwqlAB+UhOJBqv1OXWrjkKZC8vHPGf8p+/ckY6tUoIbQ1De8KEFsfRDON
n+hFujvSoKdbCc/q7KoBq5vgWGIpUYW105xgWXasmgXRVBJvOiXZ8NtTOAwZ7oOPzfT1aKXoU1Xv
JQe8ZxOv8jSmCzJ8lPssIXdKe8O7uoeh6omNZ2nalje2HMcn5Ab+o63ncJyJRU1MJfVm8xU/WGSW
9GjjLEOCgC0iOjp0+tolioqaDArJoxNbU+yClcviIxYaxAE1ieuwoffPnN5Q58gKLS6B8/XxhpTy
pJuPzkdWL8kjBZspRnkL413TTZ1ijNV2eTOnRceJvx6zf/Lcdp99vDs++zF57TiEqxk6L2RpWyoC
i5jKPD+hSjZBWp5ToGGtpbU3Pd6P4hoHtP8jFcPDc70ecOYHoKQq4Zl6d9pXD+Pz2+P8urxLZqih
SaSwsuR3B9CVQxlLTS+rHdMLEURMlrTOfhDw0tmheqJkwTrDgwqj2xC1nimZNrFwa/gDJgfs4uno
+sQk0G1tQaMFYRH+e7Vd0x7/cjJMQoWImIkrNYfy9obaJFpfDruv0z67YN+nwD+YowkrcmRR4kba
LnkyQOfYKNNed3zooRDEXymZl1AgcLegbki3CRqPi5AKmHQzPouGq5r0h86HKkZFR11edPx+eOW/
ns6QhjQU1HSOYF0PToqcBmeeTZvdVzpIfwzS9B/TIZiIAWy0lJVUBS3Z6hptFwigYEN0Smqhwva8
u2sZ336j2euS+kMstzkEgaQpYuImoKxhsy93D3S0rI+sv7nvxwrXtmiWdPUKg2fIlQouLlHE4YM4
IwwYF+HN25NporT+vE8xxUImdCHOgxCs2xzgflT/DENZ+QumLbQEk4llOevjvcSr3cAsLpIny/7d
U/SijFZ3RqSUMhabMf+VaRQ9ep3Syy6dGJoGErUu++upYi+mQ1mqKrEeOCkA+TYFwtleRXzcatJh
EK/FhH/7pCHA+3DtooV/wZ0qRKkM41Ahl81hSpCvS3k0Jc1N8lRlbOOwLH5Q3MZr6sIycgDUXkpj
6Nh76yP+jEkGVdFRQZBOAh2s0xuHxdlspI71t/ciFvqcA4zt8hccqENLKgunZj9QNZSKQd4e/Veo
6370MVGKOffpXnm4lDuvKWM0PF9NT76HRKWtafrB6JrSQcVLNIdYTAK21iD9RZzVgmd0YXbNoUih
HO4BaJOirr4su9WnaomsHL11k+9unDq4fl/Y9rfrdT3mSWykE0Sh9fLEHbtg9KBx9rNFDK5Q84mK
6/t76YyCxQ59Flzn5LoBX5QgWYHfwZMVvIGJT+UlcC69AwDByF33BSz99QTQvQs0vYqSY6QO8jOW
TpN9IDlYw37ODhFsouDGuPCZ0kfhUgHXSTrMYagQAaH7c+pAUIGASfA1+XiMrMh6sXzsXOJQ8O7Y
ZYoQr75z9w9RJK6O2AUGH04ObHiin/5AQnwvqYK43bg3il9kOaE4vhvmz6lv6b8Tn4a2mag5xX3i
TUy1w3g0nJwkNr5zGXc3zgYE0QCxo6ZSufrbl+i+QixUHE7zUw7LAGmeN+2Sf1zjyKWhqp+bmwlF
+iO73GeaqTv7nWbun5NV8mSfZvJo/VseySH3j/tftuyXxTnp6v5bnvOVxP9ywsd09UgCW8pZ94wX
9VYYwvDMeLdSpPLC/u33b/w7jeXtFfWRbvJ/KXdltKYvUtJ9GqoIhC8cDCgU5kWe9Lc8P0hDlTOR
We7zT57wRRYaDCgR0mb6c+C837/wKzWd/v2dlvJEv9vM9q/8TlH5dp+l7vNTHvlWCiLeb/+z33+w
/5v97/G8G/Re02rZzXh1n8cqKeW2l4/knb+/mv6W52Sc+lpoNN/PPieb9JfHRmQxNI9dsk+W16EW
LHZQI2+pGr4JKt0ybugefOBxWD7PAfWme8ojVNn+hvGcmyQzoD0MoZ/9wiN+vsKZypvxAy76z6mx
/9UCX12e8W77e8+T3/gFT35CGD+hi4yVrUmACWpXX/y89/1sf8sLDow99LB/7DczZoEAiN83NsD8
+SfywMDv78/vR24IN5fH/Su/7xK/uX8uyFc/2+iu8QTIpL7VNJrelSe8/Gvq7N+D9/v9pJ3PMaz4
+V/wBGpw/wgYAYPoV4/c9dxM+ANO3OUEXwBKCMTgJ06un4M67B95mee/v/bfomN5f1Yc5mOQ5WgM
eHTBJVD5HOT9Y0iX4Bw3+xudZmLBJ86QhCag1sUOwPgOcnAKin7l/JJi1x6Vvch6BOBJIvE/5Im6
Iji4wAUNp3LsEHXFx9ybY1jS3ajGwyZEmiv4XIGkCPJNi2IKCXi9wWRkCXeOyE882eQbAEqeo2jo
fAovKnyG3tld/zJgODQoVULmCRpxcJzmfovLfjff3tRleRu1+cXWXz/r+Lch2nVipPk2wszxmw3I
XbflownRzDFmtkHhyo8VxHeYc/wPlxWhf/JY3xycr3wt1lEzuMuey+pITaG0JFiF6eCAxKwLbl7G
WbqXorTsAlFkSXyIykOxOVWQl1IbvF8y+4rRkBSDmhKPE50hA/F8GX3EjcWJvIi3N6LaJGNR7Yh4
Xu38KV5Rbbq7k6pC4kcplRQdiUyfsBuAWAWQ7wuUXunapuvCM86FoCSKnlzg/jgju9TrkrEItzdt
Lie3EL2YOA2hceD7aJQ5iMiETaRq/QHBjO1OFOvKrkJR5+QRxnTMqdwdkQ80SwLid+6pptKLDRv2
lFAfzSiwIen5AVZS7ahEc5f1Bs2BlGyw0RSP0t7rol5ntyoelYC32LqXphlOJOI1UQX+VD5aD+JY
YVtsCIQAmfzVewreVxntRO0mWPJBn1Li+orMp59kWi/KDRMOfQ2IAEQlW11DFWYfpP9gdXmZZWFI
0Eaghukd4wzLwcTz6Qm1xa+TLnSXqcV3S0yA5zzLUdpJzXuZtxCMg0EE4JiEaGwmOAe+nICjGKgN
vZtuJsAdfaAWRlsBcMJKp1TkTrXbEBYF1VoF7hxETrhlxE9FRZE5vptSkUkYoeyOJuCoLsOL98Ut
r5JvxpOWGpb56EYUUxyCdiPOnRXWg2uAJ0J0Sib2iuiYJ5DTQsiCkJVDfqEkTCtZBR8FZgyUrsEW
SxQIBKpy+qm8CsbabJivEXY6bNXKoRpPFWg9E/X9wPgV26LrJykisvDIiKmheTnOeU44OlDucCOa
TNo5W/5MiwZVeHKSyPZn0o1RZGRbZFFyOATRU1GPdkXxev/9CkrQgbEhItJMQLkOLgrhclDPd/X+
on6qgvqSscQkS5lyizInoChaVo3y0yly2BKK9DVsKtJvNtTzOTnQ6fvw8d9uOb2NXezIkhBkKD4A
3zrbzSMck6obmSWo6lhTUxolnXMq6xHrK9ufekf/5SI463v2cKaq9vLJ48eACPpoFTr0AA3ipWnj
l1S1R9iKB4EZse91/+02u8s+AnhC0ZYm4Kyyw4NRlSll3YG37rpPdP47U32eypxSOsPpzJiq4rZ4
JFGaZQ1YSI3wG59gAAFABnm9LThQNphfddTNDojacm4zbl0axmCF+yXCJNG0UmBKP6FwrTVZvOdE
geUmswTwzYkPBWgRYjq9Mf+jEHS5CE0oBEXsYkNtTtmEXJk4vdIqu5qmtw90gHYg7pF0kmtrHnUo
1epofbldXzbcZkEBgle1U6su1DF0lqb0RLu3lP9ydsw9PuAENZCeiT3dbDcfXL+emDoJuaWy2q2X
CMebax34LLtZVWHCg1hDJ5tT46Jow9muJ+Dt0QxQgFMYlL3odydHK+CMEQt6ClWxMnoXmPjbkTZJ
5qlsRN0QHh5pDkVYNBRd1jf8czOR0WV/b1LCgJKaCda/qv5UjqnEXhRJP9hzYTYqwNGupg8tQl0i
DOnK31mMCiUPdmJWIOZRnooOSEQOFuNqW2eUZ1b7HY5qReHNVE5eW/YnwqQP7Tg8aAfWVJTpITv2
nbhiKW60877vcPj3MQPFgcfG6tA3h1RJRB/AsY6rG91cSlZnNF2gvBw6h1JUhZoFbgqapEUF7KQ4
RTuYRH+a4pqBijmljO02uOpscVV6e9QOWlFRHgkIAhSCxM+DAnsteizY3Taomm80zbS+BWlq9vwi
3bWwpb3BxIeqKZ5nsBB0Lzjql0gTUWoWKxixJT6uWiyinWSt9X5E8Bq48VVjhHKJkh48cg43285Z
7fZjWab1cIQv/rXUEELFFKfQi/IHZdNO0F4oVJlKSogGaE9+rZ3Cp9LSqbHvAIh8Pzz+y1ZrsXx0
wYRjyAgSipdzr6qaeeitVvVNGxJurlxE0fPTNMVFoe6wtQy56SBg+z2Ra+V0XbrRxy0iXnlvSImu
OuV6DV0jZF5yIGuCG5nC+RXHBCBrjNJBzkD/AaLzeuXgXU5pGrQsSDPI2MurZ2fCNwOrAAX0p/uC
GAjklMAeg2DJgrS6VffXZ1zgtBFzhk0kOhOiKlEOgum9PTGnyP3lcpaJHiVzWC6DQh/idHFR0+N+
GewvSjUSWjrKOLDfPqkHFVNQ6NiX2Q+92DrhTR1C+f0cZutCeMRtS27SXtYbqkLR77Z4dehoSRvk
baiHxIjU8Bxik/THE8JKAZhCtV/KGnDuO90OmfuOAblohX8fYPSkiGLr14kQU5Mu00P50tKh/ij+
f87OtNlNM1vbf6ipQsx83YO3h9jOdmzHnS+qlP0GAWIQSCDx6891L1n9ZiOV1J1TdaqHpGMEz7DW
PS0ybUcHq3OJHnaHuQY3IjfGW8WnyBAmJZXUpeo70MBYZI8yiaS/aWquESyYRc+BoLvk+mu9sN+R
B7DtUz45sO28IS/og9KW0QJ2SvY7XIcNImeCd0W3NGtkc2wkCckDZu9yYj3oupRgQF5MlVSWSZsr
FwymdEjoghF8Losbn//SbvcSZqouaDjZ8Wf1/y6cFt1iUxoQOmarPwTTuhXSrwVNnq8gMtYk+Udj
gNTJCX5pCOQfsesw+OqoNLaIrf+q6zzDvDHF03IiFZfRH6mFeKK/dXfdahPDG+8YQuPwIKAHYkiG
wxq9VvVOSQUNjjptnIC0R+Ot0u296f3S9KsoNx1HWg0qHNr497T3n3zF6Pnotm5HZ569TD2v74HO
ybQQEQXy8nmnioTWNgoz6/SaUd1x9Ivspn0eA9dR9Y0U1UjmLKsuwLUvE21SIVbcUsFwvMak8Zqj
bX2zgxLg/veNzsPJ102FShzVAnbw5cM5bprvVuTDUBxTnkIglAty3hSznHio4LqQ/+ctIpgKIL+0
N7OIQ10uiYJjkn2jft4J8YXkqBqXqBXRsGmf3r7QrU2aPyxh5qSEIvQU9PDyYeGy14e4bnnYmASX
MX+V1O+yPP7F3PKYt+TJYuAVuSa4rnUwyY910mqIM5MtWpoIVXiStZZ7/jk9vymm2pRDHTUoiYZY
7pmyVR7Nedzan3TqqqBSwaKPI1WmDEf6nTCr71Xjp/36TeoyPPj6mXHWe+kLAfPjikBZEZ4JZBh5
n23X283yWYSgQAJJM8s9od3I5FFCw23T4xjAmXFYEBBQesGnSWkblhXnfHVCCoYbTzWHL/RUISbI
KKLac8kfe/kphq4iq6TcLp/VeTc/G1nLvdrToRACIIm/jEc6Idqo+cCYrmaHMq6l0aYcg+P91JXt
LwUDbq8/mmXUzVfJ3x7NgkL+dj4UfuURodssn8XiJB0cMavBMgsW4TsX703psZqFmsECl5vwU8oE
93rRg7RQni5QZPb4n9TQ1CSUSpVCI1E44xeFaK2i/mk73qgDL35jcEfGfLoRIEE0OyKGnWIrRj+1
R5YBU8xK6VPpd4Rf0ZNpgSrTQw7ihmNMdwFahHcmHKPR+wdCo5QFl2AehmZC8J/MBVBEM4JHVPXy
2ZzNYc70A9YchwJmplcYOe7VYPb0V3LEZwlJ/GwY5RHosjXbP39N3UZd3wJEzyo+ezZOVYbGSkx/
Zo5pIO/LIk4R3RxNn/rEWn1qZkeKALk1N6nzFK3Sd80GdTed2akNJf8dW6VEeGQewGbrTtVWsaKf
z69YdqdE9IbAVoHc15fn+XWg95rwRr2Qhgjo7+XO6fardbLg3H02ubVgNUtRPC7Nkdx0gQD2bhEY
iPySFS85kEGz25dmcpZeqCZKjsTVG3vnfCFS5bMGIxeFhTCV2cPF43afF1W1fFZ+hSIeZVAQkLbY
T5+cbkLRhdoAtkYh/+qB02D73QnjD4KhSM/6eBtKOT/19Uxo5iFV8fzhaH/5woYhHNd5XR73sxvT
KEk7zx3KEEH/TcK8Ms1mkM1dDmEJ2GU30hEvGJqVABTN7d53rIFy+hnQqhZUe1wcuIp9yYTlDLMb
DcfuuEa3pJLQ+irOMzlCnQHZtaSIMISSt8XsBLnNLV8AbuvGSpmzEazyiBqcejHA/0Uu58sfPu1X
q7rNl+lzGSKeJ3xFhgH9LrERZm1bsftE6MtMK6oE4O3U95vOmc7lttniDPbXcy1CPJhw0IARc2hr
asMR92+mmoF3nQBZ4a45OVc1OUD8vQAd1TIynJq8fU/1aqV1+t404ckt9sYsgi8Ofj0XEdtUCNSF
0Tzno6u33roZ2Vl6rrLHk4xOReCN7qgSJmDEwKCRGNkezxJzXdJlAUbyUI9vhnzPMCl4bd50Eu7f
ZAucDJwnSQV30DDXQe5DIQQ66BSkZBjnIBcgWBEKnGyhHD0dHlx9xGxYkJBLpbCOf+yr8s203TMv
kioCd56A5201vk+qzQejF/jfy3ijBDpmjb6tN1s6FeW8YvZJFex4U+cy11LZJ8QjhY6AERAoql4u
rToKlx0NPQfonleCItiMSLgL5YEf/RIeHsxfmC7PLIOe6mkXNlBsoUX2dfyrwrCkwuUuFcYrM5cx
QYQYaatMdHs3tsS8WbbnRqNBYAEFYDI/C/zh0OZo/LgoEWlqWomqvESpEeCJUkapu9czm/KVUBz5
4qXjUmSb2CYpt64/0xlZcnymlCPKI1CUE2r2Lqt0yldhy7vk4tvG2f8rqMEkScMI9inLCAknznN1
x199TJaKJvRYHj+LSaU7oIp6lKk6noh9Lz/neWEzVq4/5cVNi/QVYpM54uHZyd6F2N5I9+YpK/AQ
DkllbvRbYHzcPIKWstH9yzTgW8iFHl0L+W3M+v6F0IMvApbqFWomqqXrz3XmPtLbC81kAqjpuXOk
oWu9ZZhMboLdnWFDtYLxqG+zMn9f+tmjtoHyTnXiBjEJN9zrlHVve49+lNMEskzx28gUCOBgBMVj
w1M2mfM1HasnMKuH0T+6YLXnRO1pLXRbQgCo6eBeyIP+6UlqCZjAxmKDQJYk1vNG4gEUQHk+zoBe
TkK22z7fS+UAlBC5y2YeSOa6TKdZJMMu7EnJItJVeJW6WSc/PKQ1Uz7oZmUwP2z6HxFD48SFC5dM
emYq1stf5Rnw8939Oszftgzlvf5tziLo9G0A+3xkl/CoKOJermw88y7R7evk2XF/2YarN7L1dh6b
fKJ55T6SJdnk3bR8mLreWptIMyILvFCMbT69ZxjhG6MIIQTcXfBJl67aKCH3DHvd3ulCvf7cOP54
sNlNQCmNLNfl/vRBV18+eDz2Q+ElTfysyOqszn4fA2KOiwOBw8RkKmxBTIwcBnp8KSdHB5cBYKv6
BPkHVVBqoYlR0XnYuNXbJqyghzN6d0qKDU6dLHtrvRe+Nner8DjOntR/q2kHatmlqlCclLtX5ZFS
eVg2AJjW6G+ZlUn1oQivYHsviCfo0XP+BPIF/aHXeNQ8hWMg55a8fY41k3GCBSYHli6Rhpp5JNRN
nW9QZH+oGpAwrd8Q8EMaVFMAvoEvac6SBTifyoUmZXwlxI3QNbn8k2b7TaH9HBFPcsAXDKXonb3Z
u6RrVE8kP6fcKiqOdTcVpGvobrIinFitIOMPA17PmGJaJ3smGSEPJaQYKe4XkTDSQyrgj/mW95sF
wm6IazFd8v2pgRFpY39PySzZ+LNWiVgLiwfh2ukbZIP4xNlD7wXuNT3IMoHjUttJrih9aOcReYs8
WH2ypWK1TLFUI3XCXIwhY2/LRCsUoWYx3CsPK1vwGfiAagB1SOgF6JCItzSqmDJvLNELtR2VCgmJ
WPwpWObbvm5XToxTI6arZ0GC+mu0mtmFFBoEk5VwI2ikmviSfkuByss3NSzjU5RppXOpwMV8/bnO
EEq2PC5VJilFHEhhOO9Oin28H4r9geOIt2+SDpqAZkN64wDryEYB4uEuk8O3rL8HLRxlgGD9mDkJ
eDJBS3BxjNvqe0Gki6IuhspbP041W/36s55NsOJZQal5e2xzPHdz+cl0mII18y9i034rIVM5NCpg
FLykMBm9w3KncECuFYYZfTtB6kpFEQ9qVRo+FGVfKdBDsgpVNEq4Qz31Wo2FhCHqEhQuprFWJgLX
yr6ZgXHpjmbxgsaRVRmDcc7O23iz9dwmGyJ2JYuBq25dDrDopADBQ7kV5MZIJUq7XS53r5oAGCAi
nVdHjh7a6YbXQ8xIwrq+JQi5dEtpVFgsCCoGxpwdqHXHuZE0dfQsB1kSMH2DhCjVXloSUtS7FDE6
8ss1bzY8/JWsePV76XzJBQTCVFRyndFQ31yyF98aSezcU9IVe3PVbr2jax13m/BZ4gp97ibkbK9c
5qFGVhcqPFF6n0ADv6i/hfCJUWjH5sOaEa4y/N9WIYUXtjhk7QLyMWHE2hm553vteoirPrReOtvR
um25U/ZsoRUDNNT1y3QhFn9q6WFXFP+SFf/E09R8mwmbi8oc+BS4+iGnMB8VK8qSKzmjzNvw8/Ii
/fFZ8oJDk37bpSN/f/xAvvm/bcwRVj6ZrceBYB+WtetLV83ysXQgxr+6Q07eCut9nUGeEcFZqswH
IymAzFD8M6hjj0FAFi0NhKiWjKzPxqfbST9nscXa28RIID2CG2M/zBbc0IxM42h5eVlAVAgvTziv
et+joodbHZmEpgqqtkgKytVi+VqCd7kflE6gv9YHvHAAdkQFZKBzfuqiJkbcCHys1MMI70z/7uNT
FvUjUciEAMfSVDnzZRezkVU+iBDgxu1AknOwUr9TaXgqAj2yNV5WKn6+PEBdZsdFYt98z0YKiV+j
eXD3eCIEpvJByT3HCKmvH7hUWLShZqWvpr9UoDs4KKyaUkIPgc4yhjN3gUgmtCNLbEfXj95LPQ9q
KzGEKRAFxMbssRvas2SzCp5NwRnRJCtayAX7pVBimIRcRAMnvvw1SvHS4A/l1mot6V5XeS0K06/J
7Wtpkax/5JNdf84z55+Wkdodl/BfjUOdyRIQReXxznP8Z1L53zcNniF63HFHcr/Udi05UPgjTA6g
bTQCrlLbmWOXbijhqpVGBXrkqyaZyimbLMj4VkiD6AIdJgKSbG9JWIKkcYKhlzVINYNAAtGVPnHH
d4Z4o4fUVCBVOTEk6e3C4myCC7845TYEFQ0jRFtzbe3gdG3bj0P83DucyqTkSfMr/5AkWwI+jPPg
1x5jUKS1pVhHFteQMqEifqSwEE9SNvEPO8URFMjxYpEkGmpLJyWfq7TvTnOkx5XSYLNEeavHu5PN
hWypoCMTNyuZnT67hpjVGTK7gGL4+qc2yGJW86NBhauGr+Sumtf8xaZMOm6oiKSrqb9PHJxQVtDD
XpqKgg+v+ipAkKazpGEsquKIxo5zhCk86m00zEsYkcaj9uT2McyVqhZdlRa2ovgFy7oua5tbzqQC
P2fZJIfttyaAeSFVRPJCwrY+N5OGN2BaVvmcePzg/qARfulr+ensngTYldYpiACic4SqjkZSbe81
jjRbAaYr14+/Jkyyjv5IVyXXWPWrHDGy65g5m6w6nWAFERvqk7eV89Gf2sdmwXwQ6mFppJ2QIk01
tkMu90MxEK46LGFsrr//S408UtGEW1jUMcmeL4+ErgybnNR1SgQErRarSLquiEQ5YeTnciMW/6CB
cZQMMp5TFuh1BLQB1p9Q9faIbdT06LRWtrlbxm/GOvtDYgEtSiVmnjBxlRcSXmu4kN6z0njV4h8F
7GjBKJp8eiJtNKXvmlYMSthxme51/cdbvsx88UFGxwKpIczn6WVTut6Rc+VQgzCVBMXdu2QckUbw
4ypi17I9XUi/Z0HpxtfxcmwJSYrkEGUegKKTQDPI//+BlfL1OsU7WiAPXA6M90zf26gPIvc171EB
Nsa+qBZgWJqiJrdNW96lr1T2BjUW5RPvJsm1NaXg2GW8fLMYit8kVguYUKE8M21VjaGWv8HdsKpY
jPoCNnFCWXYJsavqEpVII25U69oURwQxnmgTxX+qcBEbrwtSBYyAeNWvki5pDqNaUaZ43WvARM0s
aEu0RP9YwL0KDNYkK6oBAG6YcU7pBF2idefrB7kBpw3pVwgJRdAr9Vy2fw0R0f+MIlRp1m+V5SyB
3231qwF4848rthkcnuGc/jw0zJ/8fomWI3h2u/JxOMQfW9fhSgNQliQo2SqDjtCCU8aU+BtaO7Q6
DYga8+tMfaku4md7mexgoOmdmy2KMiTfMHusbChmtR9HKn3/Ra9Fx6d8lUIHa3xxMQeHdvn1xWvT
wM9+H/ou1FPcGZBSL3eu02XZ2l15/D6lP6FKcTOAEWnmIFsU+C6kwaJfMBG6rbRyTF5R7oEpbOlH
bM63UGJJQ8fis5hT1ZHKPYVZ/KG1olhIFVo1gjuHnAytCx22dYZy7L8IlriAAWEuoSOgqII6n89P
mOKmmPwqDAxYlLZuDDA7j2X8i0aVWrA+ZaGSEnoQT5GXgCv9vYlDuMd1bd0Wg1yC1FIJliEBYSlA
F1++a5+0hjonitCYS6A9G9M9RkCy6DklV5BtIiHtbaTFFNqj7FTp6TTQToH4Yn5FOhC1gMIV0Smn
pvaEXEeSUnIcSJFwfYlcIFwXiBQ53lyi1RiiMMO4WYz9olisfIMFFN9+ui4t1U9z5VF02aEmIDYR
cCp23WaCAhhCynw1H09xDDsekBDZ0EgQ84JTUDimem2T2DE/9PrTn8WtIreSKJX8YJ9WjJEGL1/6
EAa9M2aDRxXY/MqM0D8JG+dK5E4yE2XdZFw4FMriLzjFJNBXySD8T5Hw5pYiSF96IhW0AuJ009t+
Rs2mtBLVjQpGG1ecv+UiwUjPuOMNAb3F9JeS70RIWEL/zyxzmxgnkDA4Drns2wmyoidtDRkbfcky
2n0lefBB3mntSx2pEi9pKynfdsImhTX168QZ4ofZh5pRrNdf2wUy+OVrm3/0Jc6INiGfQUe6zlgX
FViWsj4P1PmQYvlYvdodug+6kcvWfRcsekoekL7/aOwAg68/lHUWLw8rwKkFqgSEaS7RmLPOY6hW
TVyWB+9ZklkJlvRQ8o+ZqoOL4eSZbypGPdG9vZXdp0S+kUVcUgonHAkeVAax2kGzVzDYRboUAxx7
CBmQFokD5BWykcsIbQTJKcfbBnHoKm6gnLku3RF6c8PYJPAEVcRC5zUjQfo8YZqqik3UObCecPNP
aumU5CjO+DZQc3GjhvRjqHNst85eT52tthStpfcsSZLF1nSIX3bwnfj1bRaSqsuAc1gJZQB73NM0
vyTX35VrpDEsa6EKVnYyg1tNi01EsoaSpq1ek1ZJLpqUk//FEHe5Is6+LsExXEKgeoijX+5UdMXb
IGkTz3hJG3rD17V9SPAg5+q7fssADLXr/ArlylmDCRqm41E4s+ZOKLHIuFQUa85STsHbgNg5uMMy
xNLDGM+EIP357dJtkrIp8o73rDsTswBX3vsxYsGoZYDGU6sgHtysbxDGSFC+SVkizUDN3pGquLvZ
8F7AbxFCQ6NJ+JVyn890WUiq9oS2BQsjSNtl8eumiZ5chwUdrj/H3vR6u29+y8FN7z3H+Y257O/G
knWAfNNwH/gItRZiBMp28y6P808KGvUncj2ub2RDuGefGlgH5NvjVsFtP1uphTeli+W+XRwVZPIU
OYIRSPXtITRGbgiNTBTk1QvTcJIfx37c+SqWUkp9E0PhvucTfDGskRL2OHCTV6xBu1q0JJK8nyp0
8ej9zSN1/WdcQB/h0OV+5ILBIDX3Zg6bgvjAeFwYMkp5/2hBO3gg+btxiIAoMLRdumejZaQ91Dip
lEBhjibdgWbOoIa68VwqJOavF60pEX4axXSWtOAAlK7raO0+a1xU71Uf3drD/ytAjOwj+Qq3+L93
u29aoOUGJwuBNBLra/eor1dhIaCvoNe9/mxnSS7cx4pmpUenoMb+OLuPEewfptjdU3AizuimzZv1
GzWswmKSIH8tpb6qBzWG6jyELQvGY+xdfrdNNgHvFK5MjRFUl9QJeF2XUL3YumAi1SmoE5DyRUWn
GhSVRscAMxK9qWyzJHvl+7/t2ukrcrUb9calNeFzOLAPefcR//ryFGOyOpHkh4LSM6PVbRZPbp7a
UBYUdU8j05l1gol/kOoIcPJRTiJlO6r479bpj2nhPg1p8Mf1927Yz2xN+CHpOygniAHCE/7yuYoq
j4NqsfQ5tHIjcKX6EMUujzepIY8n0Fn9lzyouuR1kNmQNB9wNe4hevN/u3tOXmFF3XfXgfCj5huJ
1BIhADz1nnhq6gEydzjjToIM9bgqskS8qqvXX1eYijhjCWt0GcMtIazKVS/CjcKRquApGLdW74Ew
hGdMDkn/XKtip9T7y7dpcaL8j4TE6d7ShADNN5OrSAeZcMbo0H8L1tE7VVeiZ6W/0L9K96c5aBpx
fP1lXwDiFry2GCUSo6FIO5lVT3Wy6adw2ftW6ctCK09q6S1/9CnnXFkUOO40ia9CXU+bvGrWj3VS
PckmcTo2hENplo+Ka4kapKV1V8BvDpuCXgDO4ZM0VVIqSlyrHaAg1U1cPRyqIGbmuQZ34hY9SR/q
qmGUlkLLkbbStNcE99/dhrUv7QAOdayZrP4gxdjycqU5q2AM64Qfrw+lxLW+YyQE5gGXo1g/R9Yr
3d3m/uD2sVQ/1CYK34gxDavt/UeiVnRheiw2AIL3uXC0a/eusxtD79li8Xcs2XTxl4AmMWzlnrZF
RFHG9AWoejhEGkNn99zUYtVBkAjIsoHufsidyNNfXzKXijfcVeoMOTko4GZvzd/UdOHJluoHJqv3
y1dAZFiZEbgLuKQylQZfY8LGKCG/YcC/RDBTsblbdkxTWzMbXeM5QdXAiWwyGP4Bf097bQ8tKZkA
Z104Gtd1/eEvffIIlYj4Y7hY7pzZJ1+3frApkoXp1JuIPZb7DNfUqaH+EOhANJXsYdKQSa5oAF45
fjEjO/5J82dSW954sHMgYBFx7CnxPXDJKlDN+Tc9+LBa51Rr/c8bOkeXtUHxRJmWReVno4mV50SX
Kr2GjDYjaRPKrY6pNycph+X+uv5QF3gfHoo42BjTZAqyNLsiMDNt2yTOFvBbfNaEt4UeUepqbRAV
QQIPJQFZ1cPTotx80LVhxzHrs98jqBBtvcOaMDImerWZ3hZh8nbKGvehqAn0spsb0PP6Y1/8yMgC
eI9U53znWX0+bKM22hO0aEWbEpLMcI8TULScVGQJkV/SCWYLTME/8W0lUYj1MN0I+ISmu15/ros7
B2sVWSLUky6n2stvzCTafFE4o0v2FXRpuv+yKV2Grxdgb9nvFg8HgWkaRqH3HIC9G79ynQwqB9hT
/Rx6aqWOBN2avBu0Ytw+JUOmaCAfJWToNtP2YVjV329v+zOfKuWQqnVPWnYAuMXspcarw2EVbLbT
syaXGnJeH5jmvkTFo/EXcoalr9tk8WvaDW+abmT+9A5fLZoQrseYMlMqGRPkgLT7QfX9+su99NHR
2LuUatDrEq7PXm5K2NIYFe6xxBWRTRi2mjIdSyOxJ7rnlQMOK2gjX3XjNAw3kn9JlZe409vCy7M5
c7w3bZ6APoc6Ek/Qy+dy8n7tldOKxQi5pyhUSehEeXHrQ1MRVz3hlgHvxrLzqnfdPwWQq5FH7KQh
DqhEIeqyCvnKgqg5gO9kCvG0Zg8uuX7BCg5cO8x+ibiGzLmbRqaBC32uUJSrvdBUcwYSp4waSn4U
jcd3CEfUTyKLb1EsF1QYoNBJxEnGWgHbnN8PUTq2Q8tCkaxNP7Rx8Pp70UMeLB9cFjqtvOYtydQS
YHo7OfhV9Qg3EgMipdQ/64cTkuhohjGLEjY0ezTip4Y8iXMejWpLaKvgf+HG0oVbQV/ybNypp7gh
sTXSAhpLQ3EvaHj436NzWCOJ/N+k40UARvM5OBPZeFPu+PvnvNw+5D1xTy5iMOymR61V+TnKxl+9
2CHLFBABHN4iavzgk8mAWBJgFNhNb0oUL7RnGGs1NJAnOxfUdP02gUglcaFvnD8yV0PlT0l99AgJ
g2aEbsgHawHmiOgzHz5R6K9gKoXgTc7y87AcP8Z4RK/veFNXzBoFpZgDlUb0C+gTXu6suF+MQVRD
1hq9TzyC2BV0Bq+aFaDaSUOn8WfqbPVJxQ6JGWbwPF7L1Zv/xJuCiUlWsW6n1V279Bj+cOuCN6/Z
y6fVhCO+MkpV2RJmbc1Q+fkGFeX0LC5IAiD1GX6JaFOzj4RbrlzwdAav0oOUBeNcoo37HOXLntCx
PfGYVNU9DDDVnjWTBUmEyCMVgp0x587b52+jZockGOiB2cnTpMnfKIJvWyvOva14btWguWxuZYfM
fgqEz2K18feHI3sP/cKl94ZRl7iZwaE55lWvCL/UVrLgUu4zqXfEF5Pb+U3eg8zb3EOwvusb9/Om
2r7zSx5WdUaxi9r/HST2eFyoT0AwhAdz0wW9fJeE3ZLUSV62EM4x42lJYZGqwuY2SfFJ2enG+LyZ
/tBME0kBppagpcfKdFt6dTbPhIwaRnLGkNGoUwSHvly/fKEgWO7o/6TgkTtRK0BjHeShFFonSWiy
JyITyF748JhQXbGcZRLNmGhwGhTVtNiApInVwhDeKzZriGiaij3iUcTmMgUO9GXXd+CFO5dfkBBa
EZIljxZwthDqgSj35Vq5tj8j26W1PjHiPRZ25WSanV5PS+GaBZrtCggN4Cx+QDKL26xaeA7QegAb
RLcxLQSZ6LyYrtvWSzvf42SIsOIz+y8LkIBMu28SAov5F9htQuA9nIXU+gOim4AmgBNE0vYywdW4
U04D/4yy+ixAV3fW2NDiZx5rhdQew6WUry2MukcbzemijG2pCY0Aq1EgOhzYcU3I8s7iaoRh9W2P
Gox4hHKH8ob7ehjBgzruaqk5B/hYIR3KZHWKLrsrhurV7bvwQjHqUdZT1GMIwa483xKTezh444rs
iyytvycxQaf0bPc6gHZJQUbP4b3tYgbbCigZt+xOzSMyqThw538QE59WBMKs5iy8r/14w/MukI7T
45MGImTL5tvevDPNkD47T0EyidJAm8wmmt/lAH+rBBIAzOF0for3weOl8QQTMWSiXbQex132u0Ig
T1SMxdKh+BC0KW5SczZ0Dmv+nIKuRNPofWh9SMsnfZ70N67molCKqXc1Hxs8tx+v7reLVLkmb6Vx
lCxpBNmTbEkHoQXxjoixVL81IQA7jI6IKAkjXTl5K0ApCbQ4dyynBLGD3CHqTpjidV95OwJNWU9w
VAF+9mTF2tGMdbM4bYLoXtxOv0E8p7gJIUUKIvJTUEVE6553n+2nVzFCfCXq6xDTZcmo1r8EVA0T
AnVAbTrz35NpY6Mrj4ceQCQ/N3bQvCN0ua2HvXQd6i6k3PFC0N95yMTgw25uJ/KuAqZe6tVr66m9
HOvDnTyjTlc8rr3itapHoQk6BFE43ftB8THMl0hCoWLZy+093foXfRS8k9/E7ffMq8iq8SFuweRA
aS0lOKDWHdi8U33LHGSaoflKZCPJ+869eHaOx+m0WKdVu3vusuCurf+tIl/N8QlOK5hW6bhU4SwK
5iJgP+bXYvxzp+UPkZQCGwMPXxHu1MmhOoG5lurP9CVYiCQ7GjtmpyndXy2gO7ESqZKpCYK73iNS
TVeXNBpJh6wr2LmvTpFxzlb6dxZijVSJFB5Bivr3tCo4kY5yR7tGhGXKrgAzxQFINXRcAerQVboZ
hwmJJMGB4Z0ZiebGVrjLt3U0vfmXs96BMm94DZJFaVSpIO7//cLB6kOqusz8FzI5k2ntuttka529
hB/KBxOzbUPRgVmbPVgwe0zstzbpSVjkHsI3QkpqwFwJH28813mh7GGWJigUjihlmLXQnb+hN9Ow
9Ytltd89D93mzbbsviYiNPcFNO7PWakQCe+Gxbq6C5uOEEKejPQXxWckyf7P41hY+CAud/8mG32h
I0OzSzAS0lLCTLkXXz5dt8zHlZNWW0P6lbCqI87aTvEYmPuSLa2mfBzCt1VENJDNgUJScKnIHeHA
IhLztoMUvskBnZOUTNjmxSmfEz3oHGRyusBZlcO4xezKTk9W7zPHRfQNCuu1kMEe//nolrT1Cv+j
AbsqICRkNZc5iv1/VtwoUQCpKkZE1trsmxaHCneN0/eGDstIZmFhAB4K7VcTaxpUTlStNTVlAcN/
T5pTtT4iz+mUf9xYa+aonp03PJTLCDyGXkHtzjDM4dA70SGPemPPBR3JHiajpJjdjCErwRC9L72M
gCFYDMKvLFwEGNnsYmvUO3n2e7Y53InZNZ5Jxy9ojvyKSspX1djhWyO8lhGSotYkIyvgQnS3SLgj
XnjglOYqcu5UXOkfrbQYaXj1xyn6QwyppozrMjRRCbNeTBRI4o4ZBGhnLMuMCzrYSFQEXQIyl5Ci
JxRWqBfEAi7+Ch5Npjy8JBW6Lfb5UZpIPaJLcczH926QA99y0FUSoaOF1qm3d2vmLvmfLTeeDLyo
90hDL38rU2YIg5t1REJlCzxWBG0qBkz6CBm3Cmlk0MFZzCoEjuOyFVABymAgeAKIxgTiwgrVT7oZ
ulX+HnPdJP8A2vLQM6E3iBax6uzZ/o0HJr+4m+64EpUrIBofeNVsBhJqytykK0Djf605xAmEcu2L
tB4K39BE5Nt6K2tZzxaiLJdIrdIYtvTluVJM+yJ39useJmDx1zgCucFRlD7cOKW/qzi94b2b8T16
2EK5mXoxZ+nuWwPBM0IHaQqQpuWq6pQB0DTt0BpK3BLSIL2Sbj/Z9ZueyH0ouEPY3eXxRM41Hhka
X91YgpAE1ajqrpccVV0k7GyjuhywD6cg8pC/0G359942fddv8l8j1yvu+v2nLNreSwqjcZCyXqtT
mmhVA6Z0qBOoIcaLQWXHP/us3BbI/hS/acqmv18ayTCU7TLpnpX6J6maEiFM+o+c6k5MihhMdyCR
jOoGDuyzVIuTwxjnyeNc5gUbMyaJ2PUzxoIaX35ZUCg4wcCDI6EWmLWmTh5snWq94NHEwZbs7W3z
XSYgHQ81oQlahToyNERdJEC/hijl1fXKdpWrpUTLJKial/9Fj66hxQIzlWLsTkDWUOaKKNChKWmE
jVZExG85dhlyY5/9y2zHR1MegF+qErn+K49jCM5+Jr0r6gPGihIk9nIBd8nGS/ux7wybNY4T9Cjb
Y7zA32JlWUpfgL2ZMIFXenqls5i5TIFe0ptyxIk0yvDySHgl9Tfd+ZeREwtFg9oPfVBk/4xJVI0G
1Z5B7qi4HjgohEMqdtV0OTbyGmICbkUwr9s6d6u+/lbEEdg6mh0MY+pbxRp3wSFmxtPevN7d9ieV
IuGgIvDkgiT4m+wzL7szP1dXfJTg95RaJ6lmu+4w86e/m65UiVJSVqhlgftQAqv0K3IeyhjQd/s/
CdSBCs/+UO1QTu6fmUM17a6IjKW8VbgBJrujxnmEuaP1jTnKZZ5V2ILCS22jA7mg7yKw9JhraUSb
bIII1eR81juXN0zjokW+umiqrbWemEicMSLr0XhzGAdt7n6x/9PHjitVct9y/KFALvbT2zRfPZQd
jARYmMzK1reiRLT4VuJghKoeg225E/kSUkKK4s06mjTJJvnJEhTonxdgxzO9mdjsw1EdqWatTBV7
TFK4VDLKipJbpo4R7YtMVu6KDNwyGqvvFLojnTTf7c9htTONfLZlV4DUaRq9DRcVSOYzpLP5OT1G
KiGZaCUX0LTRZAIgB6+aku7DUPRvLYJziN60w0i6f5uTPcCfTB6IRIblYsAAwgrFAimKGtPcxyBg
kxJJ0zXVncyiZpUemNWsOFbFN5f5g+OGz97a/7gOkYvTSPPn6bYTgaMbc1wyqJKCQDbnsQETwNv9
RQ2ETDiix+UkshYS/kG+Lmc5PEv/kPR4SzRuR0ES00BL7GwoLsS6a4UqiQ/BxdNmvXsyjw4Lpt8u
f9ixrCQhLGXS/AjePFk1rp8GF/S3MDRQFnBAJEoS2fzyMCCoKexWwXrznPGqrN+hplFvkeUVNYdQ
taPGRJ2oNrzQTRmsdIw1zJYSNKczUEinlpDmoZI/SjoXNpf0fnDKu27lPvROeiczapbxx9CWKpkw
kKn9J2peIMf6DxfC5adMH+Xqye8njevR2svBCHaxKg5Pqyn4qDWmQAAzkBecX0N1J95CjcW05GXL
1Xo7iekCBM87IxbCRW0N8XYWuFoGB6eeRt7ZT4NDtuRHhbhJ3J2HBU2dayUnBecIxZremuXQYIek
3vmqjlQTc0qXbFhpRKYd4gaZCuSzuJ0YaiTl7MAHF6R2xncWYiWYsezcXmnbdENrZmxt0nHXfNcg
LgJb3405W4QDC2z4s7oz6cxUQVlCHUDmhCrg+po7F9oDRoOABPxYxiYAUb9cc/5uvR2H1u/MfZsA
VEphJuxA4UA68IP48DTm95LEceiyXQ5vlb5pJxpuIrmsBHmokZT2QxCk/rPYQCmHFLx622ty3lAq
iTEI2SUhT4719eVjD6t94uRD29EaIU5RcgUFnEp487bqFk8XT227/ZDGW7T/3yUFGkOppYJHBzOY
xExakVLS33ijemMvvjCPZlZ7NJuA/XNND0nKbRUWzcbSF0c08tmELXdPk0QmbNJybYOFQXWRq5mN
nIJIRt2Wwbvu+LlyFh96l+q/x+wMfeI0zKCUdsWv3Ifrj3leYClQgaBEhPN8/zM2vV6W26ptDhtr
yctWgTJ5vsDHwtgT3mniEeLhHV6reBAnLNRVfKCJVKDemtWB2739Q0eQwYm0RUa9ZSPehUSzK1Ak
05vKH+WSuKjjuVku/91xdSp8WTkBOttPKRmWG3OzxD134PIzVUOKJEDvMMdF/GRdhO5qs3nmb/pl
3JHIq/JB8kmRLkfzBTUv2Ig4Dclb7K4dFRhA5S59i55QKs8ax4WPt+G2tehc2qCnJNsYBkME7Dz7
1F9FSds1PU8JFinPrRSHsjef1Pqm4S5RRAZsL052oWfS0BtdTeWrVWL57/yIbpnc8LWc0yx6PtKj
5WlBgjGXXhT+Nl4xpvN4ykpvfrLcS6KoUsmU8ii9tBQMviE4MCEvTihJx1VTUErJN3J9EXuXHgxN
NPwrQtIUVfGsMXWqLvP21b4FEuTTYq74U+xFkhFqFjDsuyAPpt9U9UO5ZhqXIpbj1YbBWGRD3rvF
sr3vUacjoqZoUn8f5HRuyI3aO94FsC7yhmaFOmuRUWHW22H9gGCrJqNmwTSHCucsSD+9ZYtQcUIP
8apYDPwpBS7GZKpy9APaG8M3qSbdNR/TYYQPY0DvVJDGG/4sp2C0QrmY/sw2FeQFMIPSDqcB5KMc
wDf7xEFlUe24rBLHv89aGDWprGKOkSHHsxkDu2fELTEYADtgQKarcquMxjug3uKlcXLT7qI4CQ6M
o2S0J+7KkN9EBwx0W9EPZyCLr8dFVr4q29S9L5hVcx/kyKVYhF8YsvjA4szvmF/aPo7RtnnO3MPy
ocRv2FTAi+6B6a8DV+xwwELQJEsOvKrk+u1xcIxYMjHk4xcbV+jrejfMiPDFipOMvN9eCc3q2sFs
MMNHSIf6znHvE4RzfBmYD5mJexbAfVPxyGOIR3nkn7Mf0K46bbnh5By2Dw0cXt/zNZNFteGywrns
MSqPFoA0rFLDWFYMdu0QkHrcb2vXf1CAVFAo+bzl3WVr/t2YoKKexABHzCLN8o1HYFaUH6MQS5/J
xiI/x50gp1ysB5DEq2zYueg2d9+ECgmydJvkR5zTHw8JqBDn+l18oB9NDsmCZJVyeB2M0LrjAaVX
RAx0jJODinbnvGOgJWq0kIQN8G1/wkkvMqz2CiadFnypYiOA1AF+D6htpo53FWuhBgv+jHG9i36d
0jR/1+QpXYTfbh7yPPlWVT2e9gNFbt0kT3XIq4tzMLQFnEUZ7v8cE6fiFfBEyY6viHmNvxU9xYhw
nMnpa1yzaQHBL1M2lpO7Mqh/LZZ814LemtGy2asuxm9ACkuaUOKt8BC4EyNumgLd56pNHh3AF1gF
ZuDWy27DOBeQZtIBnBzrOaW4+3o6+OPjvwbH32ajW7XP2YI/uVyy9DO+z0MZ04VBVDiD+1exGL9g
29/QBNEs9Tkm8F15y6F8buYSDqxTmJs7SijVZoVFULkbnx98ZIUQcRlPD6aYTfV3GxmKgMn4Vzz+
lp+Oak9GQ3qD4G5AcnBb+Xae2KiHIpeBghH4HGHuy4ciRHhs/Clt7KHMefoTaz2BnpJpJljv+pTR
IVwFyeGzaHzl18nJKRTABjpoDgEVsbvj2EmEcQhyL7fY7widMIQTNlDsjCVugfUoqVrtYVz/f8J1
zJere5H8uoBU8w0Ef3XQ0XGA5nKjHCFAOOVjo5XHJUjHJV+HGgdQwkIrJd6nP9Q92H9BWX79WkjO
2HelWICqpFJVc6vOq8N92vpLr2+MmQW5oH9WDi9ETcN5AvwnUVjJYPckVPol7w4pdYkqsD+Ag1Ge
mQQXno7z8ZtC/rKSeYQtxHtLESGAmX9OErJjy5azWWBvs54+BOn0hxuiS8e0LARKALDCX630oZjo
3Z5jv3hSN1qsOPscJNj3HXEH3YJjuXA4ryTsVhugzl9go/yRwiY0c6tP4x9FyuGiG1Uq4JPE/4TI
Cq7Ol1A/EKZoB+SfUh2uyU1WZtEemo0BjKiJSEHT2SHyWvzgqc+Nwb7/5QfrKgNr4Q22xUf1gy5z
lK5/pUt3N/GUDEsKmdl2TqVNmwqF/7Kpj3ok4Lw+ZJHVGI85aEW0ahCv7B+Aj1/M45/yrxTwKiGl
LvRTbhwF7Fx/sEulsXIzY56LouIsZtoZi5Qzva2fm5CLJcK3Xh5oxCGEknr8Rqf8sRk4KbMw4fJt
/SdR47p1muXht3Jd5mQF/ZRFEZKWB/HzNiy+qNN0C04uYhiE2IunkexCP0TzGeQW1MxpNdrCUyXB
OWTe20O2utd/p811/Xeey39SUF/UFxJQYSI4G5YTedvc2++qZ9J1HneHnJcN4sl5UXrAMyQ0TD0f
QXHqAs8Qs1qUHjW7WfcRIrrp0r23cdfJErSsfi+JsALvFYPnlgVDxl36rE39Xb/wv6j/LvRa4NY6
GzEqkGcy6167hlo13+bVs94cBfZfAfLObOA613GnlGjhHAL5ReVkPjkPyhCAaJH6pZ/gqqGj1YYw
cDe/t6fcw2Zff9GXyvuUpp8u2wtYVvPyPmbzVcXBX5vqU6Sx1CE6l0TSNkJL6K7lPJV1OukQ9EiV
KsKcd5k4NecMMJ0iKGzixj+hjzXKEZEllRVJcVHgv7xhhsltd2nXr5+VBqjTUVl2ImizyfkqCs3V
0KaElEI8K/fhninONPniQbWGuxywlWPTWw8fs8Nw66A447Z5OGKKiazBSxr6/uw4n6p2hI8PS3t9
DRPMzBo0olc9whJEEErmQoasAf+nI9NNStcQ01OMhvw/QgNvfN0Lj4eAhFaaKYpoe5PZ7RyPUZuU
0aF4phT+Ji+xBCN2YtDCW85Whh4HK0yzp77PWH+SiYTbbzqXDZCk+2zrxdswaG8mUIlAeIlGyH/L
c/F/ZJXPw7Hrped3TuqsIBjgNX+Ki+RCUENv5tuYw4uxYIKpD035Olovn04XDtUu/sztN/PbsZGs
NkVr5iXrp32U3PrO4rNnz8ou9nAd4RSlW5+RIX7XtIHjJA4UAnetvDFJg3WiJ3wXa4xWoR7SMhQ1
1olgP1PzRXtmDqE159a8DdhdABAY4ADNzehOzIAQUi93RncYfa+s3PDXcUxBudgRDV0IaJPqAOvm
9HBD4b9FwvD7aSKPjpnWIWgw++YemuHeQr0CvOCIheWKurEEzQX8t1dHwljC5FoTgMCXoc57+ZQO
H9nxp33w5Hb/x9qZ9baNZVv4DzUBzsOr5XlKKpWkU/1CpJMuSqREiqTE6dffbx3Z1TYtWOnCBQou
J04cmjw8Z++115Bm54W7i68qz6Wajzrqk5rmyXfoG7S5m7Htjvi/CrID+S4X9O4wP2uEdmZUT3Hi
t+qDa5BQY5vHqN3a7S6mG3uiZDQEF6GkBIZ+MxnvlDotdRgAEkfDluEpe4cxG34Suyh7TSN4pTNU
A2e2ssOqAAauXADYP2Qg+nwGyttGgLPhUBHWpeLSlItgRkLsGg9zF5QpZVt8XsfNrdOf7cv1Yr/f
4kv3Zaqyz0aCRpXbEa3h4V0SwWrSJEPDBtnX5a4uvu4uzbeV3pnMNeNRPwKnG9Nydmfifb0WJzmm
MbpuQ+8i1U8rTrM45aI9Q+1GYyRPIIAXoUdtAV2JtiAe8ZDSUE5DJiEjfVExatygK+YmxGtsH6ly
ZJdm7JgTHlAx6jGAQ1eYdy30iIxhcEFLbghdAfZXjNOrgSc2RhtA7uhW1n5w6m6LtvlSlelX4z6E
lKEpwCUQCFJilvwTVPFGPQgoLycG7dkduTXisOi9jipNCMW5MJVlvalwxWI+IveCImF6zpR8rH5s
lhVUCPxDn/i2LRY/5VB8FodWXgoGVMVvSEmDZpp9Mtt9rt3XWqdisfVOAsMQsPJ6rQN5jPDQQ+qu
BJ0K0ui/AFaG9TYG5kVBjexDQIwjUt/AdaCnQKCFv0EiYTuA63NfTcMtCmLDgKQEQTjNAsZo/fWO
xqUKm2aSQyYcQRHG+/LFgB1iURGvqAquiBsvCsWDEzROgLWmrnx2+DVfsN3PfDxEh/ORhHA+/vUJ
8eN8zsf4O185/MevyA533LMmheGlL/6VVX/4nD9m/sbhi3zk64fPlTnu6R8wrztvO8y/qPoWKHhe
nsQkzNsb/SJm6vvD/F9f4XeXDOwUTs5Hb3vuWAvyye3hsz7qD/wglZxP2l6/QzD54WPRkQrAAOaB
aHo+KoHH35pfbBUd/td/h4zxv37JJ4cg+sMnBIkfosvb5vMhVJyPh/+w9OGTblTYOEnjfDz8zsQ2
rZTxw0d+mzzyZkeT3HzOPmZglc8J5Xb7+fA3NGtRQr3+4iGtnO9H4chXsYQ7fOSX/GchB/7I7+nT
5wx7nushx5zfePEVjMr4I3/lmB8+iVEZZdeHjyfOAiN//e9ZgJWhDgPeDp8umGHiXP5UBq5Xd9aG
W50mPwXsgHcK4JIvKboJB5yRWtekosUjZrj2SKse28BtRVTvcUMRFNQBp9reZkdmMRCkUdllNaPD
FX8W9QV+mxnTArCK71TZQDYN8BvT3gyXPppKuKoJiCpOiuPyX0ZKUjkAnHDWKNmIGspW7p+2Q+ss
a57e4rRvW6u9bfZgA61Lb12so3OG5OWiLBnyK2a86vUNxlVyWSz5YjWRqZewP+u3Cw8sFvXdyAhS
tf8afNZO284kChCvAQRIJgjKkLYqfhScootiU1eXxS4BBmna/d02SPdnfhgu2fyK/kORCS121A2F
Bd++E/bmq90f+RuGdyCdaWMXQHgT0UM9kYMFdGEgrG7hx7h5Wbh57ba8ae6Sq/L5uqnrgQn9Op5Q
LKVfu6b84W3hFGHdOnp2d73t62/dhs6yXyspqoLysKaHsnzw1qhnZ7YdIf3AoepeAL7Tc3/Fd+YY
5Z9f8Ue9ERCqqNBuQor3gWEXpQ1k7IG74ENKJz0w5jTfobT177h5ucCaqj4vWv4268pemEK/SIFh
YfHS5Hb8EWpF8hgcvp2xws1205/mnEv0uBjtZzvUoPtpfZ1v25h82rxCNEq7Ww7fgX0wFO7+KCur
vaJn2P8BsZdqc1yV53Gz2t0g4QAYXlKMbkAYswBUVGQ2naXxFt/dbIe+sCWc0IqRD9pLsMgKnLxo
Iwfgtq2v/TVs4yKGlV7kBUh/tK7PoDxxwzk+ztp9EC7yHFaNlYTeWVA730w479SDTq/4ye2SW5IP
PNwpWm8/n3oZXx0AehdFx0XqR0QgGhvjfvDiAPC8oSkZRRb3xmZUvYFCIUXrkiOYHNaksu0REfQe
czNhijSnRvujeyIER4q/XwhUeE165coCuik7IYw34tIgz3HlL66sLId1tA279aOGESIb9AXipB3U
mi3YmGIB6Zploq0KSIwiAxFyeMobweR9UoufnuzGUvG+2r10XYR8MusB8GSiP7uuHVEkKFHWj3FK
90TRIVKn+DJqWLI9OiVQLCFsMhs11DypwKlnD5Q+ulUUttIm7aLit9ypLsSv6WE66fcEzMQ41fs+
VEuGrEXRoXFqHjM8r4wRX95/sDf3YqdAHRdZqRdXRhk9a9g+1HX2Fu+xDtD/yQEqa7rfOuzZ5Bcp
Jw15EEoIJTmiIvBM7N+TiktCBrH/NYrUaJ2q7kKgiPg6Mc4XIn2KuWJsZeC5Khqwcsgtrp/iPuIl
hoPy6wK0KxceBsdiEGihiLogomCQldfDvjsrObhh8oilZ17+rPr4/sqeSfDM+glwJII5HQR4aM3V
O/myY0Q0RpOBXmyc+XtRumF7SJQp5M4QbskYy1C0yvJclmBMi01OlwpR3RnDucMCbOLr+umN/Ajq
1+kon1k8lrleLXOcBELA9MgQIV6sd/bqvvVWRfqoPk4Ih0Bx8Zbb1Yq1srnqtobtx2QBRjyYX1WB
RGKvZLoaEF5jgUjxop8BqusXuQ4aBQj2ASIlZdBBtU/J1FEIpQARGUYpWkfk/00TXhTr/W+S9WMm
fCu3KSm/9YyMvu8k7X7mnnD4mYGbaP0dmmp/ztMu/Z3TrT2XnxlJS5bQgcGzJkXv92G9Pl8O1WVk
Z9erVQX9lfaI8ba6HI1v5XTqu4iFdhgxoVLHie08qVfspiwzBC1SLAlJKcdTxnUzQs/ba56hKVZu
N6G36rhnPjRnMABZDWYwPIz9CBQK4wCbIJoU8xEmAlmSnBsw9DOZfW+p9FHfSNmEQGm7UEaFdiw1
g6eDlmbuNU9XK8hMFkYeDmevd6sc3MWutuslwiXgUWa9Qvb8rZ1yu/ofTNyYlDM5hEWqWUzmwwQh
KUUOEAe/K0wp4/S+m7afDFUVIqJEisbRGH1Wi2BQ9D8jUC+YyFI4G8vfJ8Ki+OhiKWTLwwYkYpbZ
ZKjC1Rx1iMGULJJjhvv+6z+DNJ9+cIjgaPfwPHhDXI0aYs+GLrUeJR3tHQdZqEAG3A6es2/1fogd
IgqnpiDMABip0yaLh+Nb3q2y4mWt2/jIIk87ex054ACE4baA5NsQbGcLyVsGDObXlfWoozfbcud9
ABzZxmMj5FdAcnS+mnaq1PBLZKHr8mPRsHbgU06R0pLBraHMvn/njm2cQFt42WOxgwh7jsjldpY0
e8btH9qBylESwZiKGfd3jn7m5lUMUwgmpxhrYqqJFioHN3k9Vav+3Ol2X/PC+ZgtSSulBjzTIEFk
oWhEo+v3V/v1dP3+Jc8mNYeHLXiJ1Di6Crh2r1e51zSbcrUOIRnKEwyxhSQ82QBxjQOJXuROKCcK
n68xpDlJrIsRU/Qtnw/Yw/B1cRVO1wrHbiWQNSG3SsbygrmL31REwZ7SIH2Uotb2pu96C+UAWkjK
x3kkRpg4uCbTkiXGYJtbLbowaEyLy5zE6yYdRIE9iu+SZKxBNqPR2mmijzllZtWNslgYAQBdAGnP
JT1dAGburTb3StDTbozk5NZN+/ux65n10XPL6Bp0g51rCVEBBnyKtVz8qHQA4UzyM9HJKehmSsfv
fK9yUdvWz3RbFTe7XbDwoAl5W7qmX7Dl1YOeXz7DIiYugBr4RMzeqZJ6KhmGobjXVMgn71w8JfQi
N1mBbcCSk5NDr4jH76II6lDRQNow8n2f5aqtQPMvo4lLvFtjEbCGoyKDv3JNfR/t2MxFKz6xgg2R
/s2V42/rUbOgJnBmA47JGzroo/3qPlv7a87hnt6zo4vqQ3tFbvr23yYiLSMv9XwKufvqUn27+lHZ
QKH6aQy5MKAt0kbdbpnJmGAJLML9Uj2YZrWo54vMgh4AA6hv1OtCWVpUDT2p6Ll6Qw6cmYql2hbT
Vbuji2mX/Mz+ij7Nx8x1YRf0IiB/tHRr+s6ujG93KYPYIrevoeWUtC1UgHGtdjQOV+ihG+F/XIPp
kKI16KZfOn9KdtNORXWJy8DnrJr+bDy+Auf5z3xV1FdWMMGDyfF6JlUuO++29JAG8JsqTablB1qc
5V6TnyNphnHi0Nl6QxDf5DWoppz8fWf6s42aNaNMkTYa/toG5uMi3JFh7DNqW3Ji2Y0atgwGULS2
d+dNtp6uqigBNQjR8inyqNvzL4OKQi9BspX5CHm2LisY/NOkzIk6E5f0hkLwemyB0fV8UX+t0QmR
gdKi1PXZ1gfuXgf5jz5M3TPHQelPrcMBWExYzFa8VU17crLnavQ0X1YMBVBvOAZ3n3dR8bLYLlHq
3KuqPPhUawbEyxEzvdDRL0NWpsbqXPoNfwb9hipJvQoaEkjTIfZ6RuQaaiCuUIbhRp9CZonkYCKX
yCi4E4NK7s9695rtKautGaXWbPKUiLSq8qsCuJnbK21bnwKpWN2rHdlP6WUdrHszRzXeeijbfGK8
xS5RSWLKFCUZtyw8cTk1gslpG4c2/pFYyalTU4XUmxsNy082Kx6N++zqun2Fhicd6HhA8HSjjVhm
ClFo4f9GKYhJy6Uf0xWKyYn4i9G1MT9FYnwwPaVyxfRKvZVSIE53GBw8x66RZA205EiDOZH4+osW
Y2rWuyHb+isTTlTU9BCtA5OJAuqTiiJDLvF4pctlkp9tOwjnnPETtirimou/3vXLe7iFCzlxSdPE
A/nM76sFv5W+yS5YxhrGK+HW+HRwtsrys0+WqpMvjC6EsziGSWITLwrB6UbEt8LefpShqaYW+rNS
CYlGasT/I69RHP/U6Mq2vE8+rln9RnpMdb8/WqozKXGMjz2ft1ji9SoF9uwqPdwn4inEFjJRG5o6
0PpIM2LlbFWaxxkhKiMk8X26HXxozWC0OSnHo6UyvJFcQRYEokVoHm/4KsjVozXTqdzhnZDsMRrp
KZnaiJKbVunHKlwvJnToHdcvSnfjcGs97qjYE2IvWAETAGLjjHyB104Mi390Xlr5cc5BoAILKFyn
pNyt3z9wZra9T2+TTP6U/E6A3Wxm7XnLTb50Xf6ZgVpfbQwwi0on2VtmmD9It2p73e92xPrtn4Rc
mNoru0yDJVrEC0M/gmDv72Fk4T8slUw7UgDwf5VXDJu/aLql+c3p0/74jsCeABpDPBcm56/Xc7Pf
ukPCe/ahLWjvB8gUWf/NjA+ZEsS4fbewOnStGe7uaoufjbRMuiOlolpbEcP+Z+bH8/2lAcHsDeRn
zrL3kOPsx02YPBoxXOtd+sMStHJJBa15rM/ZoGGxKmhZVqmpldxJIi2x9uRZIe60taMt3Hm/I166
z2Gqv78KjhXOMGsg7PkBrRIl3+s7GO3sol0N0UoCw8uqR1kB4UOUeh802ng9co16uyRGNE8XPZeK
ZimNpEjSAXbaIS18TZB7unv4KXJwebDNDYHuxU5lZbgB1d0eYGAQb4YNJGSVYn0tMERsAL8iBLSn
wWalmhhTHCXUoihtpBh48vKohPetjB7pfkVYESSWecnXXrm+gB5GMcYq1astbqz4GSbtBEXTXz8/
QMIz8d4cKUoXhESkKhG02EyBJTHR3ze2PZrQ4BegGWWXsDFATYtGqjLJs3yUeKLCiZyunMiotrAM
AE1CVCgCf3c6QvVIkxmjQgHnlY8rMtrXD9hjFe6LTZM8qvOQ2k0UKf1wxuQRrq28h7S/6dV4NsJX
r+EhrsUD7yJHlIzY9gQD8ujCw03XTwCfmZPOg6vzlsYVmJybzrYjnzlZgiiTQK+vHrKZX+PkIWyz
J3ZCL4dwS9MHsaULyzwteD0CG/gotQJWHRdHMzk7xr1giroq26aPfgiZvov/qcgbRW8JDjdia/7t
Cs2QCR4ImCFgrWKMKgKkf/vlB2E54jB78f6hiYcTfcJstqwXw0dYhE5EbsTYE82O8MrfYjC5L61H
p6kVQnghNes0JueO62F9yDatcCoJVBMKsSr45GzT88ZbPijDTArjPsWrj60v2FpX68z/LjdZarzz
9zeWI8geVDIuEs0WQ+ZgzkqZ+rLr4NDwAmOmo268rcYvIr/BZr3QeEF1J7LJWxGj9JI+B3KoO68w
g5eU0mSycV+1XZvRJ3/esu0/temI+nfimt++Kzx5sLJYYIzwyNfvSgd9dQlz33q0a4gJMpwTp/AZ
3hdsXHm0I3GIDTJ3WZ5zJraAztdsDbzJRQIzoyMX/Ek7KoxbB6AOGW0XUhyKcjil4jGcdFmZWWma
5eGGMJQC2HyKVJ0v3yp1YR/kORRVQEnlHxNoJJazZujsbRdFS48lDky6Cq820+6DzAhw7P8mFFwc
sMzaMWKj4Wvd+GePhR4xXl+KisECsDGtyx9tGf9sxvQ/VtheC2oV60+TQgm2y5Jp4XpEk0CNBUxu
OeyKtAct40pVN+8/sCObCJOIMCBXEtIi8vTZy5Av16nX1ZvlveJfVE7KkAqlw4eYIB3jWQe7Ries
1NwCJ/QI5ApsCJXapeXcxOl24rreNl1A2SGhfY62N3seDtSUS6sPnXUOrx29q7ELt84ERT1Dws86
WaVfGOdF0qXM6crYQZscZlksGyCHGDVHXp1spY5dIKbiEY4UrHOM/16vdKpVd9s4QW6KP2hSrHaG
DSLw6ArlMaGqWoC7tl/0P+dxgLXBc6wACaJYRfEuYjjgF2dl+un9G3jk+FfMz3+vb1acNuFm1XpY
Tt81QXEWRA2IE+i0CPE6Hv77dKmhQKCnbX899bsrlMQPMhPCw/TSDEUimIOwt3qgdTPggUgjqby6
AeMdrLNdrCIVCFkjuFJxdVRZfrVsqfTTr0pei0dYVQDY6hOiBB8GwGur5k9PRCefqxnVcjeeaStm
pxPGzqWLaNITiUqrUswx9cWmr9AcbKBm4taptjHouBPT9oE17xhacFv1D7x/Q4+9KeKmEnvGjBee
wOxNKaH5rMeE4VIS7x6aS4mg5SQmWq9Np7MN9l9ht2KcSpMDyqxRqkZCxuMKhw3VxzJL+ztXFUYU
x0IcQxMe+6LKa6wmxBbK3Rp4VFXes2ovfnJdagE6BdELYxYYkVTLs3xcXRoEnNYqi1YP4z74/cR1
ve2TIf1ztmLnDN8YtvHr16Ppl+7KXu6XAj9uyQO8M8njjHZEgda7W2Hir5HsM0JrT/Q8Gj1xQGlE
yL5Xnr1/UbMkXbO1G/cnF5AN3r89Q3LSdbUdOzde3S+n7ENYpGdp6C7qsL4KQtmHlCjwWE7Moq0I
2AuFi9wm0CgB7SnTSgkmMv7xU3gIOgTkYCH3FAGDAm/lHiMZnqphFQstWn8Il3SBWY9nDGWN/i+c
TslQsi3MS76N6tp9n5xYGjPvxcNP60GhA4DEGtoLZwfZtC+6fZ4Mh8bEeMGmmNQyGNHLr8bE3oMv
2rYIHry9MVyBBTRISBXYSfUePwZBQpp2Kl1Cj6UbkTGw3Ut+edBCjkx1QDqM8F8JhO8/L6PheQ0I
4b2I8Q8Xz0YGIv16EeVN7sEIXm7vDfYPsyJe4V060FpFPA44DD5uXWe8G/wolGxK7SBFr+jRZcpl
SlJ67S3yPsnUcWys5LqesOPo4FoWgYFkKZctABx/x19E7LxgHXzAUw2NIKz4eAnpCMQOIJgNHUlE
cpmP/fXgb+l4wLndhmwCHDpiBHG9lf4RF/FPbwDlbVF46xnr7dfsXr7p1nKVnE0+D9wA/GtA027A
zoNDNMbwxiiJCJmMEVELepURhyrNaEofu3JzIdREOGE+wXy0C6wXeKvNyAAHOrspP8ZLrE47YSJy
IIwgDMCTFO1WZUUEI2KKTzW/nja9N0+ICgI+kWuiBV4/IavN7H07tfGjqOc6YKpKDBPkJSonpvh3
1tiHjFsuCQ+qy3NN5VViyIOl7YYv8jy1sTc1ilz7JoZGE5MJqd0gS6ElGfO6gF/sEPZz6BgnHxAi
aaimSS/P8lco4Rzix34yXh3GCfB7GEG9/snKKCz6MWsYLaJ2UyGr6rsbYfcPFLQUJLk/nK138U2E
cSHo7oMhlJE3/Zw0Zq3pVmuKXQ23BeipPrDXlIpqXW38pgDwtMnIMVBa72elhVcyk2Q05VX762Tv
Xhm2AjNNQw6m8EWj3Z2JradhjMjb4l2ritYSrxGBxpDXkcWYFovWNOYCNcfxuwrgHOUwem4N1XW+
t9CiY8yei5QBgzjQYnAITDGqFOZQmGmw8kAdAVMKyO0HKIoVrsmIGsoiYRQBSKzGyLb4Qw0/Habz
xu+C8yUOqYKoaUWnF7JgEieEdaI10GS2IpBM2UWi7dB0XQgTkwdfv2GyIA6cEV6C6B5iUIAiVAxD
iZH7aDXgAQ4MJG5FQxnTbECGBQPJZkiGNkQWiC4gBxRUy9/1j5hsnAkDShuATZs0uTjkrP1sMufa
29Wo6OA+yHmOv/OPyCclz3dZBj1IRI8qXmNHAQ7tNvr5/nY306UeNmw5NDM2Bkp6I3Qve3Au0pGr
ezNv179Vb7mnoKgJW7Ox6aKsMQVGE3y2G+8/5Lo8yISh8lbZ2Zjsjdne+1c1i0R9uiqdIpJbCgh5
/SJMxTiQu+4v71leD7zv3+Wc4jEesGvs42lF/YimTcxSMDltk5IF6LyU4NJUH1SEhmC2QxJDF6RW
VN0DxK9FBdv/L+iE0KJszD+ruesgFSF1uBPVSj7F7/9MR1BPjhSGs668RahSZkdj4zST009d+vg8
48xKiE1sX1AJ7xTIrDGt2BtiPvKzfVFurRgbJr+j3Pw4IOAo+5L/0bDtcL8VPUvhpHseza4tj20k
2Kt98mgneC5Q0cmtJUMyaSIwANhlaKHoYy0EM16SudkObwhhnbwocoD9Ba6F5r7zrT62Q5RjDIfh
B2jDfFlp+mFbedYKWIcjVX2xYJ26iS/d7fYu5pkJbmJqY0hG8rBQmpdm72Zfo5ceNz7G+dN1TtXw
/vOcWXEf7hkBsqGy5wgSMF9/cW2di9F0tRzo2XsqMohq2mXUhxmTPUE8imBYbijZHHxP2IC1i7dd
cSFbqGrfrs/G/f6mHYmkYo8S/YhN77YYccULWLGc4lmBzRdzBKG4+j0zgAopjkpough3ZUmlPl4u
NIadZE5/VhCD/C2H8cD30JRC25J0GhM2uyYNGeqVNDIaiBjgiz9z+g4doVwRyMdRBu0yoi18g6X7
637d9oxEtH3qNBJKnbmcCEicnj0x5QfdB9OfcT4wl2rQtIDOissPT0lRmNqOPVg10rNOBYdv1FIu
5vbfegfwIGFQiaLNdb1Z81pWNiG1ZRk9arKi7kGHr/KTtK/0DZQKJija1DWRUJlqjqi8/9IAe8oj
TXbgvwC5HnkH2CzoqyHcQYqcQ8HlBu1RBnXEzE9VFPQKUhY5wjBV5UWvvDeWTQuuqce7qaebsdvw
Q1CHselBhv0PZN1L+Ye//xLMVGzmJeCUpwpL2NngHs1uWjd6xdiOWQ5PbWQz9m5E3HiOsZNWFkjk
1ixrUq96clfXyfm29h61guUxp31ZXqV4UVw1YP9/C0r3yc1xuVbYUXDpZkVVBFGxQZ0AJE2tbseI
ALh1gs/MnCTjEqlpVQHIwLFo5f72FDcmuJpKT1CrJqknbt2RbpXrCj1siylA2Xlf7215OsUgBg1d
NC40t1WBdYW9GdcUNUX+KGdK7iw9gGhbyMlxfsExBcJI/5AlImvEQBXZLvkad3Z/4TMVlK0IWok8
+lmB5WFBNK0pbLIM7QFzxAXh7fFFNHTJPcNSpFsxNcX7P9ExFBNpewwtDj5JBMw9+4nyeLtN4GU8
xvvpe4MS4CyJW39hhmeqz81Bvaa7iQdUYBKLGp7lEoajkGRmx+2KVaKKu4ecL0m+4GNNgoViSunu
lJv7Jt7dS+SmXx84Mpilxm75UWPBiBHUXePE/+66P6LDqEHzN6WdT0gH3v+Jj1VPr37i2fK31tZ6
N+2GrSH/akTUO/ABFSMuT0qPnZz2p08pBtkv1EZUI4Eb7GYiXoguECHKfv+a/CP7xctrMk3Gi3Op
CZwlysuqfKzS8geVMKKbnnC61t+5gJXUTJWXwpws0drYHb/Xu/7vu6r4VpbWx4wRzqLI6voKMx78
bbzBZqy5bZlzhu2tv9WaS/F9sXN+2cIV6YHezuIUuT6FfHIZB4O+q3w/mJGvgu7RRotx1vZ42sTL
cqBO66svRbDc3UAJ6a7XMU4/hZ/8YXFNH/JuqH+Xt33UwUfIqXwXWQs01xaIFzs4z+dNUq8/TuQA
3ucZw7n379wxtI1SE2YtZZqKoVnVSRRFHeCaWj6qkVS5r2pD00kF1whvEwlE1ZmYndJUyI5AWuYM
JFBdd4Qx6C9gSGZ6NSuDXl3YTMDcFGldp7tVY/pCxauJ5Vfl2T+hOdBCMUuNia4T6tVG3bemgdAg
W6g9TST9n5geqktivFZEFZIhiUFMQY+EhPVigDKyk02pwVeZgT6jd4bTOKpPq5jjeTJo0WgkPuzY
ct9SNWiGVBw2Qh/EwJioVZ7jDv/GMwoZozm+j7sg2OjrPaYrMl573OYf+akuZGWsYkr24KoGFXQl
GYcPPUQNpUS3OqXl62+N/W9qJNXSnU4OOjaAZHijlLaIQ+aNl4DnkF65hQZ6byFiHL0PMo4ws1Fu
vlQmhnpL97ipveu0ti9lrymmjCiLMrRWRyX5cUQY4i8U0rotr1YQALJIDaHL/pzE88F8jpAg8vah
a5i2PhujitPnwbvJJsez09CCKb1kGq7Gw7TXT5MwPVIBBCce55tDUMl2FIhMul0mePPNyqvcdiQU
1P9QxsX50u2+asEmu+Haiktjti3nihp24KYJ8BID7aIcLIv8pqnsG9Ods9jfv6a3GCbXJAYD6Tp8
gGPxeol5G3yjg7gpPgpEEcVGunMzBqLQs2tqdyJBFW9hLN+3LDuwVFFVDKYE8FFkw3dZHWiaCFHo
izLWIhrTpqJ8VXiMtNEdpM3T4NjbPYyLp1MCB5flAblcry++DKZ9k9aub+Z3ej/6Gn8yJE3ymbKV
pinA+Jn8/8yMkp2eMWMIwSclr/6FEf2RJZjg+EaHqW4JcvXrK4vWg79xw3V/L2cgGR4YKxAYSgr9
eIaUVP0bnw0ELhrgiJthJpUwvxT/+AsU3jfnJb29F3BJtOVMWOYMQKsuV2m2L0bIaxC3ZOrksqn2
DfS4nAxIR8RjEBCkdLIpsfcwa/eDe1UnhIJSociM1No5n7DnujlN7DZ+5K9fXKItcCHh7XAFqevq
X5zm5XYIE1h5m3v4Sg+MBBkPJNfy29CLYgBNekc8Hs+jZPvQy6KOoCBN0xRW2tORmHkHZZVidYSZ
9UsRKxEDqnk003lsdPxle7534y+CP8CgYOwSefkL7cIbgJMRCMF2Qm191uncpdbjsMg2u218mC4/
nbCij8gOChCCGbdoagzdFBmjST2WaDghErgqqYd6XrkteBByRL6xKJHhAjLTK6FOyE9dk+z3t4O3
VS3XjBINbQUzJQ8/qddPIPfdlHS7DesWi/NiRU/IvLLqwJAmsNQBIKyv0P3SkjH51TheIrVnKq7w
iMwHujS0NtgExuKNxyEhkXBmHZkCS3UQ4wD1mbLji8DZadk9TPH6VlMIFYw5ajbtvxo+Cr2Xs8Av
iEhUsM6XGwB0QA9MO/dmtGfVbu5uwrL9Iv6HvU1/ajl54fJ2Ha6+yX1dS+sAVEElpDEyUxxED0I5
TX643YPJKkgK79m4LT+uvPqy3G4uVPGW2EvI41pdnoFUQaJVQ5zursxKmv0gaPE0ofQieIZz45I8
GuqpjN2RrJoVybLwCBFESOolElUXOpdLZ7g3CgJDNWNQ6jcADgMOIxQw6qj7Hbv6YP2hwZq0aoK7
xBf1YCuLJKGIKenfiiJ4WO4HNnXraxP1XyTv+Tuj4Mgh+Q1lB5pIsDCzTF9sBGx8+6VD/X4nlafa
WM0JBc+bDht1iZLcRfnT1GLqVpdDsf+3eCsdnhCKgJzc5FMeuSfa2Lew5uvrCma1qRVHFW4B7nQ3
jLtF7m2vRL7RqlHJaW/wZY+Kf/V1+NVArtLJgoErF0F7j9JpNXid5AIVQXt6/919y5bl4pBIJ+w1
suybc8+9cb3pB78a7tT7i0aXrRgTUc2rFdUIQztoZkFUBn0zE2J2cyW1COuUlseUaE+bpSJJrQJz
1AGamNxNEDIr5E7UtgP9m5lbfbIceXtu4o2LEAlUFv6Y683KkWjssg2HjPsgK3ShaL11uG4MDejt
FGwAp874AkKWfKbLAG4YexhBacKExM0ytjgmESS4METHmOOggWAEWNn3yCY4Lk7zs942ySQVvvwB
ZkfY5LnWzq3qCZ9nzlCOsGe6wEtwOe733wQua5KCrp8/Fz8YIwOoQKdpvkdWLdcUUiRxrAqvmDXu
udsVGH3Ho3wAIVkBoWLyJt20/LVEY+j96p++VRImRbMkK/xg/BM6wcJOJrzI068TTo15vP/WxenX
E4tWhdDrrevVtRnM7cWbTqInfqwco3fiWBpGgB74BA5ELaprlOBQOFu84yDCgMhENlGfaLdS2+Pj
lY6rIMDzjmAPMFSdmZIES/avIa2G6lZ66sKP1J6vLnyemhMFq7qikR/udHgIQX32/RMA7rekvlAs
G7SNB+1H+NDTZIicJGJjRHCGJOW/wDc/8gahJkWcxezFi9x4NkXoqqHL0l053JWb/Dyox3v4hISO
MFF4gqAyknnA08zWqeGjFqAkAcb+C8lCRIFPfXeKb/a28gRrYAqMmaColvN8sLLYFfvUrQ9nlLb0
g9YVItwzFRquwWfdMLN3KtyOCkFEOJF8jJE7agZtQ6cb2rfIbqSLYyhEC6T9c1b2IGcg4Hsqubjt
itFLjOEr/uYwQKuQVYkYQ1WxzhxJpHchdhL452w+qsTU7RPZvGOvwQiMmEKgkdNxYUcfK502bGSK
s3A+XojadectHae/08YovoUhmglz1mMNGf/CNy1GaveOstELMV9ufhNJwhAjgvzP0reMT8L77++x
18Dl9WRulbhBQsn4umAsd1PnDLVv3QuiyAL4L4RaGR4yfaBBPKmydcAYIgVlkmAkQRTqEwV2Wh3u
HKeFy29rO56oDkQujHAG45Dxcl+B2YvvS+oAl6AXJIrRruTDw+TR9ApgKDZ7A142IG65tIK4RRv/
6b2cUkLs+vZMqUM4HXmSncuq+f/hImfLbtruYcm6G+dO1bYAFJgtpK/W4N+cdnFAi+DDVZALl11w
9q6Vys1boUpn8hkg4MXYMayxGudTbhX/+oUD+f37SLny+vnmPbb16WrtPRgOYUglhiJYa85niCHr
Q7mIaN0JK2ANYI9mLYSxmBFewsAZxxCd08J+dN2GbcCbrFQZ8bJE2RNjQGe4xA4TVZSYByfW6Vvs
ReshYPaAlogp3axya0iFKfrOGU1FKRKTwTXIO5I9nIgaNslCQgo0itO1aufxGMRGUKpzVFyn47ne
jgy16zBU1WAkljPn63s7Rbk1ucskRQkbftKO45Pqp91GA38T7GiBr7DziMbxzD8xFTrDAI09tWVL
MiYWk9eSerY8DHDkm/7+/UsEB8/OadA0zfKhnkNUmC3VLt0ymvPDnoAhJKIYN2E/X4weGyO4+Bo+
TAuJL7YQwfpZniL2deKFkfAWuxRkO/e885iRycJuZByFRhVPlgK9E0yqDIXaohr0GXTFcLf7rQ47
n1SmkYWAsJNhx8beOYtsty1vSg9bsMblnSxdGp19t91jMpUgTM34xr1FO8JbD5EbHhFSh7M+UZCA
h926P0F19bPN51apXEoH6Os1yjyWboMpl51BtnB1EWLoZa6DhVKd4WXQfcu29YjBNzQbNuhFtSbD
Fb8bZu8umlVjVIVg8SLa5dF5tGLovJQxYbj/I1THJNvADB+tCw8dYkTsQLdEDEFotoqsykKw6q34
hj2EjIVX0eJLm1bhMXtlNMSqEuJ4NV1NG/zu7RI9pE9sDHrjzFlEybg7/0cX5N0+WHI2+N0hk8ze
nBz+HDt/fJQSNlW5g/p+VkN6Y9K2rj/Yd5LcLfv6xkoSxGHs9WHxeVcPj82+vD24A8FpHGQMgM5+
InYFP4CI9yv3CFc8yWA8ev4wMYZ+KWOFN+bFeUS0TuE79p2ICaoZVStKTKBBNtzGB+V9M+r4RGVx
IUGUbyGuAsqSR5DG7AeO+Kn35VjNDasS0RDKIQcIfwZNNnDR1z0GYKYZa/chfkUIw0wuDApks3HC
0hBOZWO+fGaMPNkdDUkBxKOjws0pwpTYGWWnkOi3Ch12HhwToU6T3gxOPoMnUTbhCGr1hLRyam+y
9GLMJgMYKKfexOwYehGGlXX8G5lfVyJlCN4RsVLk/7bg4lNy2yBk6C6KPn769Dn+dF9c52zXaVYb
OsLQykiz5alKAIpfhvyGhMxoAOIj2pRmN8O2RqCZxqTC+ny8b6QAaEChIord93dDA5POd8PApZuC
QEHhY3bLF9UFlSLag2166FrcPrtJW/dTPCJjgcXr4qVR75gqIrSW7E5EdamuNCwycHN9Knz3LYWM
5/nyemYnSdQGw56RB2+BACBONyG6GXYSoin24CUC3/WstZ5Ew6oyAuIHpH0rF8UwCjvm0qKKKRRO
6JboknK932TRBTlNnzRM6jlV7CUnDwpjkdufpzhiLP8d4Yx+JqBzehlA4XBOOSL8KV56UXm4xwKC
7R2kGpSBBmth+p0VYENA6KJC6ZqFtUiRJfKPKsuJBkzjwfefvQHTZs/eo4iAZYEECxn9fE1CHauS
icbPnjAIbp1mf1ds7JDJLnxjESvbmpOIJBUMi5sVhp9xaQFdQGnE3YWxxAh5uggQG9ku52HZ7uvr
KeY88wZ8HIR0ctJAai9wjGwjjrJ4hD3d1xygtg2doCrZ/RU8UNTYYhiDxtYTsdxvYnJ3sYfoPZyT
YMb/nmXBtx6r4N8rEmX5PpwdWYtPeqpFYOM8WY0cjm1Lmpal47DFCzzsp0e43nsdfg6FHBi7BeQs
ulfcDl9iBzI7xylEoU6eHsGuJpqr/JFF2lqJa/2crZADxbb42hjpfIh39fo+JjDoQ7bq8odqm5Y3
vrMZFm00Jtw9hcD4RJvknLMwWhGzV5go9mvFqXhoWppy+7haWtZtmoebjITK5erCSoSE02vhqGOf
lyDRVoLH05Dm5+PG2tzXeHRcb70d1hv7hEjI3TeIzOMiL9f2dbTh5uJ5s128vyxMRt5sWdBmkAGG
NhOl+hsMNgmqoIj9/Ydsv+1g+JORAZXT7whFRtZmwo6JTMzIbxYlUnuZoK2sHX7DZKk+W4bhd2mA
4p5zSsimGWGQKRiXED/kIibfmgG5gwYzmJp8KzbMOfbM5Wk+CU24Gcvxo5kKYEGgpsADTBLFVvN9
sQk7BTRJPGHWqIoM3hMTigcNs8khIfzCRnmk6ydiThm0Kh6ZLLwucdEXeJltr2zKbsawQE8Qai5a
x8NEjeMZHLLod5f2ujUY5LPnvDYfwXfSbytyYyIOBBj/VG7skdYm4Gkx7/Dg17tzGW0zVYVt52N+
b+95a4o9fqe8LRUHcu0+2DtpEtKuvs5Wa9xL+ya+Wo1WejY6K+euzbDnExGktZfVpd/QM0pNgE60
Psflvr3Ie97o1m/W9yXJWYs+SL4a60+BUlilO9+7hre9CcZpdRaVZ/V4Agw+MhKA1we3nukuWyjy
+dc33lt6uy5k/v4gK3C51vlL3MrRYCgXxZCCmXGbPu1p59dsQ0IP9UIChUWSePb/iFdw7fDsVt0k
AuCkIl4lSpntF6LvA9nibsN3miR2KePh7BfmaUdaECaWDAYQ7bLzzhVPVuxV4ZgmAw5wHPrAgiYs
fUOIAh0nwRkLaVQMd1fGlvCffIWKp2QWdurplb0kj5WG4F0VpBE0rInkHs+nXH9/MzhWt9BlBrAE
YZs6GCa+vvv472X7ePT6u76FVAM4aBixT9JF5d+oo9N5GqNHyTagSKIYA8J1OFKJH9/hL5LTVZ+4
riNdMFNf9ZqQP8nOnL2Ok7/cj7u6de40aZOVQkuurKjl+AXeyCS9J3tJ9ZTQaQ212qplu+SL0v0J
Mi9Rg75/UcfaYBiBPFnOU7JU5nSNCaS8HiKeq1mqPNcOOmeQuffPiKUxH8UHS+2hFGG6QDmpxDvS
t2zgEISPeAB/nAL3UcnW4iS3IQOX8JQF1rHCmWvFrRPSFF34nHHQuZkzrZBnIYIgYnrimphMm7z0
53AFlfiMKQqc9p1pvLGq6mBT1AXn/WpD4yi+2OZHR2EWWbIew7/YPpVlcPQ62XBD6e8d6KCzB92U
+24osm680+RRmhh/TRwzugEN0HS9csYx0iBgDxV9NhonA80NB/RcE2ctSMPfw1/Qyhmj5CcLaV3H
7NTk0TOS4MgkRceeXae15JAcNwkImLYpnr1sDDSzwt+PqDOo2kj/MMAqGRzDgpQZrMp7A85RtkrJ
M8nqS0q095flW5ITE0j6N/BDXmWqfL1LL2v8om7KemdTf1I3Y27zwLvMTr6iSAIUoEKDyeEX7uc2
jc6lQF7RFK/sj8Z8mbtNADIXqn5O9oxWLpvqU3X/0X2Gy+Nc9bFkQzowu8ZxtDahQ92vTbgvsn8K
nWNWemtLuWUsFjDtbTMx+LQfMmqCUiQITr4o0xB86vh6GZ1sf49tNDCvQlybkdvQCb++MGjrdo8L
wo5EZeDpBGdm4C1tNH2P4esA0C8Vs1gaWAKrkunz9OvhvJdmk4ruNFRwpBYJX17TDKruqKjtehr3
+NbALKFJ8nGIUjao3oPM2vyQ0l0DZV1PvOE4JMpZx51pcGlyNJozVihIwf7OYntxv2aLrQvZC6yp
2dO84ZK3Wf6r8qof2v/KKr9eO8jFgDCUD1o0ODlJIK7O0l6lC6e0H+3VBuKQ9dWyUWrJmw6HhxMX
eORF5X0QIwQaYhyGM/w0IpBzSVA4HSZCExG2RRc1thMrAnmhI8YjnSMdpOgriqqVMEXCcWWAyCZA
k5u/Ne7C/hMyIpwVY7o2u65mPWZQj4HQ2xiPGLLaTfY8iyxmc/UZekv5qWsSbqoaRl7TEfpcDbH/
j7VzbW4T3bLwL6KKmwR8lS+JHSfOxUkn+aLKJBMQIJAAAeLXz7NeRT020hif1FT15DhpTwej97L3
2utiRO8ecN/0VXtmpPT0wUYQS+E1zr4pBuaDAFMaOtuuvMyg0Ii+WlTtx2bnyLKQz5R6BT6rkQUe
MzD9DMaP6t8SLpiHHDgRLD519545QHhKmC+ILSS8H3+sVm0vV04S9m/EuDJaKEzRJH3U6WYMzMEf
pb5Wky1vIp3A0gyIHFIBpMrmZBoa/z+eS36AnG4MMkdvrwoJGEi6yDY8AHHNdc+KAGI8Zxk9yFg9
k0cZjl7aCl0GP4HIPkXQpEDmx+p0Yhucnmu8rwBWF5Rp+H3jMULRzbHL6l0HmxrKZHh99obGmDEC
9loGkJDZu+pOPZMMuiVLESlFfYx4W9NcQ6PVeXqHgn9CKeUjEBdy3MfgWl7GA3er2ZqdZX1RwWlG
CIpvAygLucgxDSZpBE26UdP2/IsSbEI8oToHCUgsp7wsrBr7SLYRwEnNXS8FtszwVAjGYf4zdb27
xn8w5LQVfCC21qVqL023ayImLsIVSbq6m03wPfO1wINiiRjjlTcdSq2dPfqxEclBo527IePkcHRk
EoGa04alzmEiCr1O7hZiNKim1SRFCHDZyi0UsIQrpSRJWCdnGMg0AP3z0esC1kCxkOBQtC0PRHEa
yTx12Q2Q2PvoSPFHIObsJCLezoN6mXg0wnClY8YEh/yCgaualSP4LWb07RN2qcGaXNdCB14Z/YnR
hoksx8DHJFXzkCorVKFJ70YQCar3espp6AyCjaOBdNmMywLahfEVXjnlPKwj+41x2WWy66MqP/q5
S/KhVktyxKM5w/Ho0oMKWzAxXXz2Jl95Yh+e3uU8XBgGTO0l5z0dhwdd0+2EK8japGkJFONej60L
M+AB/BPoGTqA1NS2YYLCEJGy0JIyaC6M/hWOLT/5Z7RxU+Dw6VUJC48cOycSRZ5u/mntA3uptnbt
djAcSsOxxROmszGQxKOgY2RrIjmhUJOK+3BMidNLK+BZtmgWlI/+giClU7wDCzMEWKQoQSjCfunp
cxWJzdrcVc4bm9GxECHp3qV9NcxadGlyylR/pcQnolXf9n3zWWnzOr8EqOr8UjRVf0+HOvGBnj4c
SMxcGXFgZzB/Rwd+wUTEmuUpvKmO44MDX6ZQEnvIZ6KmZS+3jOptfGti3hxWIoRD7D4Y4o/q7IM0
9yBKUZv6V1cSx77NJvZwc+TEHU10rDKklwpSJsjsYPkT6C6nBTQbGCLNrTasMjGk6zI9/cDEyUap
hdRZk1llFgyM8Sfe3OlyA19D1ObSmDpOeIJHh8O8XnqrPbOPQ2pwuUm+U/GA7tCawqQVZ0XlhWY4
YpyZiG3w+8NVyZXJNplm1565wulIwNUYD3BPslGfLrdUudj7Po7VN70yk7kK7J7nMnJEZQ7gJni0
bZSwRteljxW0mbrj9iUs/AXn2pn3hc4BJ0nY+dCRxrnGBXOFvlqu+weZXuq5xAQwrskYcmYzZsM8
lw5jYxrvtZ9lHJp19HJQIoNs+BFsgUKmXRBPSwt6uBknup5LEaKj92X1W2jKhW3o4nI/Vm7LkfMq
OEFSpo6/V+VFtuEoY2uKTKa5kre0vr1gBnPumWYqKoQjkg87apkKxvN9bMX9G8mt/JxYWBHuO44w
C5wvw3ZRlMG6weiB4UuMNFEQoR6qYhbATF487knQ4PTwN9NedCv4REHgHh9k+61Xx+tUgFH0us/q
h2AN1wngxRBbwS79Dbx6WnKJXCW+LX0AZS99aKvo9c5O39TJ9tJk7M3+oqD2gfwiZHXhjDDsMZOs
WGbxarfyeiNglv95PRPYcphHx1jTSuMj/urRu/ooDDarXpItzLWmOaCj9HP0wDhYzWFLM0zVXHr8
XO3MhqeYQQNXUFa3Q1SdzeTKgzu77Ep8Qi86knKUwWIYljVZJ8wqxOpRbHkwp/3tkKfy5FnAG96W
P8WQL2eaZu+gcxAAbq8BIVLCgFY5tFIOQWwSU4jbSeneZjH3MBKAcMmQDvDTaEXl8IMUQK2inE2M
IHYZ4QJADpUaDGnElCMgkwqdUDIqVVJDYTPeoPw55CNGr/VUz5+qoyzQP+8LGjIvDUQSDcdoN+KV
7jhV1d/Ld6dsmd1jXCGNTIyHtxoj4z94bDg1kpSjmzwMbEWeQxFE4Wtny18CtHwSFFTmSeNhtxBm
+MHl2hZVxSdQoYsgjO7mAOiWSz19sJYMbdAu6BMydEv/2JuKQJ65sPmrxcZ17o2ZgM8sXjaykhIh
RFCXK7WFoAtBd8Y8mH9fYJNnpdyg6iFl4qJDWUY667Qiu277UUj486/wlAqNdAzPYwfpIhMIWrmn
r7CYYVxlt1X5Tn+XeksULJ82+e6T8NGQoA05lEHrvchq740Ms8MZzsyJ/2bf+w9IqP97+pA9tfyk
VZg74KHgGAqjHV9KyxUYZLgu3/krqSnnH5Mk3hIOV17KXKWrMANBIZRZgCzyPCxtBm9gj+oyVall
3SNiC5+3TFRTmRFsgsslYZDSxA72lPvG6VWKIRjFETApru0IQUfH8DDbLkk5i2oWI4SWFQQ8jmFN
0OIdb5Ctyfj1mwwRjkQ7lURHlE/P2CLveIFZ+0nRBmKFPyO9pdowhKBPP+G2tYlDDNCdCOXTdE+h
zUIPNEhSBS7yTY2D6D5zrwh3Nt4d8tyW1ZaqSi1PEYO6wLtaeuup0uj886FtBLBnJ485x1adhlFt
zfdv7Gi7KN34gxB7PaMIqkLCZfsuBMbYF4XJIrMrvMMPNBfNVQ1ZURNIoS/T8O34IpPkEsoswXZc
ZZ5nmsZHELMXDTsnY8SNuZdcpOYf7ZqiF0W9iEuiG9cBlvJcZKp1y0b/e5C4GDt4QhuUFfDCMulE
h20eDh0YckHaVSQZTz9cz6lxA+8H3wjEyVnNMixL/vxKLiq/JRr18Csr/5CUyhfknbpwbPWPAlC/
a/pdMzl8i1Q4/MExxTf0h6hTvhcOIJGqh1hUgk/NH/A9/MEhBlVffAt/mH/15wu+li+E/gUhqfyO
zFP+gGDUw/8Xv9W3IGMggLRrFI/KdxJAR/LWN37Dn/Kr+dPhO09mfkuMKV/wN8BJ0C/EpJJUWn8z
KaZEnvJ78+Xwnd/wzyHqVEGoRJ2Sb8qv/BG1kEJLv5tf/vyGmytW2OnhV0JMTcIpv7P1bfzD74mw
1Rf4cnZgKPrWw59gdjZ8f/wHfM03dntlo06c1sb26DGewucNG5W6mOORab0hODxejGsusDRtywe/
xKa5bPBAC7d9QlIGJJSuhBmZ7a3VG7AL2Iq9t3tFi7gl89aNFZzMfNnBPsHVdAQ/UXzP8RPF4uNW
urqwx9SqostwgV/EgRThNZwVCppcMT2BjFTX8D/YAfW2+xq6zmaxrrLsYp/uSAWnK63ILq2IEq2R
k1+WNgyLQTEOUJ4goy47764M9Vgemazis/hhQc5LNs+vTLSp4bnYPXE1uAjDCa29gdiIbf3a6Svv
Ez8lBLe2KL7FdbW/Kfd7G7EEf1lsCe9ONzbLfNe+7ur4u73hefH56OjsCGHxZztCZUBsbpY7r7hZ
xlsnvuD2geJaDGvyXWEdfMq4ki7i5XbzDovh6IMNm8FE+3XRLxP3VANH1dxXi1BfxdnehlGAVUoX
Ojw/sxm7Z6uTt1Bc1GvluKzl5se3+h0smYEYHPwpf2c4tl4ExdBA/oBPiusxLNaZDAENkzhx/ess
2vmfbbuM7roWJnmNNz3/xeX8MsO15aLLYaAW6dBeEpXkYhGLI0UdbzsSP5LmKi6sb0UOi6Zq+eFN
0ikI3A+NBe0NM+KQlvxycEijrRoCJ8R38wMU7JticxVuaHyhdYeO8kUH5vD+HBrQsKpa2K6r8nq3
7r40Sz9a4EmE816AMR3Do99qmCURbTuoRkWPkUvRe/mrNoFRUQDmKZPzYti1q7tgVVT8AERKVkmT
vLIHglHLjZVcsEMHUnpYFl0uEgAr5wL1AaLgmHcXe/xZ5eEJrf/4slitFshUHApa3mW6hFzk1bxL
jxnDZdDgweF1DYSQkof0ep7JsjQ7GFYrjKXkXFnCz7K27JSJvTm+x8zW5KoFPkS9fZKJ4gXWDsZX
t76LrOEqXXMCzBFwUX4fx/Y+oCUEnJv+Y9G8EzgiZYqY4brEpLQ4GnZMd2Mno2Y9HANSWdFibWBH
uuQenxuzdrm1vA3WYFzochkm+PEN2g96nkOqGcd5TKKu7XXIIy3yQufOu3ptXR38Njk7m+af5WoG
j2yFwzrdD33G9Oj+pByl6SfVF+yVkQK4xImmdJM67bB28JMGMpS1XpbBzzIuj/gdMgJE7kzHuHtb
u7ObZBfdF7vdg0bgTOa+KBZ0WpVgeLZPz9wwCuESRLpncVcbvbt2Bs+jtfyDrZpKZNuChaS5nylF
AY26jJBn+Bfx5hDApn47jOkNaGs7r7mQokwOJUOC8zv5Dqr8FNdolG/rgzjXA1V+fkUad6PnHlwr
9tGHrkBkyy1alPoJgLuG4zLynePwe9SGdHv2gfG+tTmhVAyW2Kos/Bly9016ZdryPxXNAfDZ/1Bc
gpxUBLQo6EZRQ+km+vUyPNTgnf/3z0AR+/RnGIYlOcksOiQX8CIKKJKGgOAPP4SgSaSvYYjmmkr7
ET9KgxHp9U14mFyWhKCqwQ8DwmWFBR6SzjJ+UJM79i8jCUKf0j2E5RsxfEQocxAS7CKYJFPoNXQs
NXSq9gziPycNmiQgEYJEuobs8XGoFHaq90L7iyZXUEHbMAWg11bknkhDmpvr5wlwBU3JGNE44y/G
rtpMEA9CWjJqQwZio3e33nR7x5qv32UpbXEZ/yOgShCMyMRypRHoyKiYMTXYO/4WRJdTQOxAQ/+Y
KGpwiIuSM3FWnjmOIiIdsGlzsc2hmhn1Sp4V1p0d4iGht5DhCqTwCaXFqEdPN+5rLqEtNI7DkEU0
BAUIiP4iDpaUNOI1zzLnPtmXb6DvpAs96l+9Q550xugVwI8U4PHmT1fhfNZh+WQcA7sY0JbEVqIr
y5/y7Q3xUMlaWZjA4F0QEAavGCQLTjbulWDKoCEuYz11T9Pg7cm4inMccNTlsTBk532OOjvsXneB
vVRGgw71ORtY+5tgUnUn8a74uWy791y615pUHf2VNAcUh2jjrDCPnX9XAK5msnKB0bhdIVNGdj1p
k3zmcJfKDw4MrnyhB9zwdD1Cflhu3F2T3h15RPJbUZeXcZaI2KYbUpY/JmNHJO0/GUFtmD2Ywx3I
8Pkz0oz0np4vMJtgAQIxA7rBbXv6TEEf2asm9t3382F/CRUTYA2MjNyeEpd2WX5kA/1SF1i/zfWt
QFV6JWkmhfZKmEQTA9cbScFB9K7FEEDhWSMeIiw+zjA3iRtS7sXqjdegwqlFlhtgp+j5Oqx84pAl
yukcXM367F6GI1kB+5tbRIJME8AN21YWBerHg5oCLuVv18xWU1Cb3UqEQLZw5vsZ9FgN1cCzcAfX
6LEa0HvJ/mGIgYNFqDSuP9XA2cO6FNaUtltK/rh8r8qjyHewsPkaSEAaNR3200Qfg0o/efFQCcna
kj0+I3pmcU9ffLtHr+qmVYrXFCg6IE9YqlSCdQHxqIDXKufoqOxugti+EDEO/fvPMCb7ZUtCcqjW
hFdEdZvVHMhMIchQ+Nk2zk1TJOYI1+KpG6rewzcAGlGlGwlCTgAFRFsZGXZwsDV2Tnbxokg/yB3C
Jy1NAU5aiADINMiHSzxGkk3QEAQkDm9iyQSIKa+nTIdy0fnFVeEilmSMrV5fRt+c9AUmcZiE9g9K
i4rn7YfOxqUT+M/n85RVugROigTVpxEyqjHWxZoRCZXWdE2BAXLr0kxKSkxdw3JbETtGjJ0jQCOr
yhdMxLX8x58SkIwBCQOC0UYofhtnyBlmFmGiK+eV3SiEkLkCOoMuW76WSDfEHSy085uy2TMNZC3i
vi1rQQEhhivLgkXG9CBxbpHE3z0W+/Nb2ECUp88ITMi0lDnzOIMkyLx4zeuw7+IMBLiDwNNB/nyt
hlWVY71nn9qA3pAszER8Vf4UMs6sgQ4Dtw2/py6HfalRjpgipQ0YojjDMMa5oF3eac5Tl8tf9ppa
tErvjWmVXbvfMDv/aaH5W6B5Ky+MJXW0ppUaKBzcuvpFoft5UO4B2z4sseDCEeRCRYIh5gBNhnK6
x+hduY2GTAQtQxpRTbVCfIYuy5WS/UDpoXLI5KGd091JpKhZl45sY2KDNZLiAGVXYjftV6+dpKq6
59ZBCG8F95oQLdXoqin8XbTazXdcg0RMC0TMlhpMQOCQ7VgP+X6YdbfGoGYNqjhAf6MEM37XzPXj
Jn3IY7o1p2HFI4VucX3gfpFh+fRAzNQ14wUBGo+GmOYyDMb+qgMdfL1P6DiP1QXO6yhhQ+YSGOmW
iH4Wonrr5gnt8v2yddoLd+PeAt/ea2ogyNtHZSz3dx3MxgnJhVlPnLfxOYjsq7SxL3VN2b0HHXYF
MQS4XCUzs9S6Wr0yIEC6BDnN8F+GOSKUMt2AUHLHWev6rrJunt8HJwC0w2CZ7CIZQ1H4YRn59EQl
6K6KGg+phMqBOgGkJOnC90TtVHnKLuCM4APGapwyllPN5FajZ1Tvaexj9GiTdGx/PJ/Uc6G5YTjJ
1BRvvdHaabd9Xka4Tt/LFUExNrr2NY7KLOuhm5WA5S5OJ/YPiE5XRtmQiblrU6vKsAeUVTyyjoP0
Z72ZvZMhbl0QeB+vrG+qvNWFZNFyIQcdkZGPE89YIh3yxJWmq7RziT/Ak680iu1CGCYeplaMkYsY
bBnCpD6hbrb7tvdnP1/gg3eCI+s10Hxz4XHvQfsefTxZmTlOrk6GvydeYZ4ykzpCgpaOMgigm3Sz
K4FNotCXjoTH/J8KBfpbZYEOVfTLLCVu5v987aCApU+A1WGfhs5WyLHLlMDZu7qABgPt1gwvaHEN
yA2tVkWKKhgdRiZmg5JRsyvZJKvFMQXG5HjKP3PuYEUCIStC0IwzwHjt4AfgN2jw7zuXVGm40/Wc
8z2TGAKqnIyxFOB6GI4yxUBIKioptzE4s5mZKrwrztBzYYEmopYSiI0oC/8sw3ytqcj+6BHlSCTd
rN51QUyN2jU5IAyANoaRV9OCMpzQ4SE7uoNXHSMzfn4toonP5My+QS5NtWzqIzzdny6YIfSR/ybc
N9o3stkWZ06BEmGG3B1dJQv89ijHMtUOkZ+6WTwGJhomTe/lc2dMhIUjTEaV8lwET5+p6KqmcaKC
Eh77Kt0D4pvJVVtJiyrhM8zTDPzBWShK4nGtqF6pHI5DmatNan0NBXZ05AO7wTGby9iJxmj0XFt/
1mMslRqoQyW8qFOqKAWr6Gs8+z8kvn8t6plJn5dqYbV+ILwRSmjxs9xTrAmUU0odwlx55RvdiLz1
NHY0WWCQSuR4/+9hD74jRzmNu0WsE3dN3AqF9AYr2H9Qm9OaapNBr84vYUQZpxVYMV1CraaNI4kZ
syxhFRAg772ASb5AFlVKhTLZAxhdBELXF2ohNaZVuIioo6qSJZKyZgybJxbfmdMK0AtQCtdOG+7x
6IW2sF+KKiVL4OhB2c35sEXYpGrWZWL3FAI8ouyd7IaJK6dsl3LxbDiBcXaqwBgqf//jBal4Y3IQ
ZygRfdBK2B4IF8dDkKpvOCg225W56JRGIo/rrIV/bJKk1UeyORRTv/RvZD1V7tAfQSnX56JNLZ/r
afLZibebeS7gUoyTgC9PuHvpbtuDtvHODN4i8hkUfJHQ4hZT6c5iPELFrOupW2M/xW0rMUOJi5KN
6tTEC1NtyOBNDToMllsogm8tu7uUuKEIGR9bzVdV/Maljg+gxb/++Q/eFEdPd5JrK9hbahohCyO0
s/JzB/mEd6j0jkG+8ppV5EtIzjsvk52iaRA0McNAN40wpRIwjSo+3blqW3SDK2kXVOJW/XHYiuFs
zQnCBNvl6BYEJdchttiFdkG2UrdGHsps1b0qupD87PZDaXfoiKmJJYoR6CiRm8gW6naUUKM+Vb2r
rnhVxd12+K2rvHDt3xXBPs+/nzMnIMAF/ANDmwhnJ15oyyQvGWFlnICQMBUhkWPAqRPwWKx41Tvb
qm413HTX7s06Hz7oszQ3OD+1OrVphP9MlcVzsfIwnwLnt8ddkJW4m0P1J3AFzclbeYDo5BPjurEB
LYoq/CqrLAtrA3OdoY5L/fntxmXOZGwH4daV2A02ga+RlfdRTGebJkNmLOKcGnubHTwQoRFwzkWg
5Fz8LDybDNwvdt//ULEcJgeuf0c4lOHxas/hhaqmcLsvb/OuuAxoXpX+UYFNTZtTnnik4qxG6Bst
AA0hDhBjbcLQt9HKKzxi3yIaVGaWGfze2I3/qZLPm2C5EOAo7zAfZYysU43i1rO+hSl1whxIDKqc
OscSg1ChCyoujZVqB67jQzjZUVQiGxA9XfIPDfkDemEdf8YfhAUvyGpd2q+aYQcR3P4dxJqGTuqS
DI96vGUBBygpkUhrfPL08kuXJRC3RwK77AwN6ZVp4EKXTTgDG8kgNSMmlEWvrMn7In7nrS6L8C5d
7689klpVkGJO8Zl8I8x5yg9Wsf+kbrkjjNUvoEiXm3utZhFXTMibv2WGwQUqo1IuznszqaQr/mpX
7lU3d38owlCdk0/CVJywidEY2RW6A7WrKmG9qP3wFxvz8VvQrfFo2hHgfLQv/JrkNKT7Yk2p/dHG
1I8iYlcc0w7BD1Ff8K+pI0y3AsNCqVG0Eqe7UWOudvrpcF4wEZ/Bvxm1ZUE728Obytb3xh5l2PgL
XaX6RMhEZM7N7ChcMU+fA/Rg1CLQux2a29z2sBnmfFNB6ysBVMHay6guFvN2f1c2XL0KW8y42tiG
miPqzyrcocHWbgMl3aE30MsWbqSmR3BfsCNvbeLNa32NfkKsjgTp6jo+42nq5X29yehsoOE1XfeQ
ZsVnNZ25tfpqDdaPo0Rd+kY9qL2Fg7EvfoqkO51dfO6IVq4llzCsGHy7RvuBfJok2mZJbjSEcYrv
FY7jHW5y3E4oaTiqY4TUrEDBLCpSSaP4GYbNVw0VxO3XSigAcSfe02ndAs360XONOsBqzt7Ehitn
7sJtmALusR0NE4vT2dRU0vRAkzQQI14dZRR90TBBDbqey1icTQvOzz2XuivFF85EYnu6c9ooavIm
SNb3RqcBrV+Fc0zWlrQQYq5pGeJnBV+UcnVPRh/mMuqmlbxwGFrzOU5b8Z99Lmp6cZuYW5vm8NGO
LgZ3hRdllRt9quaXxrZw9b/MNeFN0pcZsjVgTZZyIGNb+G9jim98SoEx8TmeNmYu+VEQ+Rl0ixM2
2tFVW2wSrwwPQIsaM6VI1fjGG0YdnxMmTOa5kJhQIbExaeLFqbU2AKDUptOnzOlEjVEaoyB4QRTt
6PPVSD9+VzSS9W6wAWoHLqpIECIp2zUkoZhQN4nKDSO8mV1nCajLYH3TcSImcdVVn3KvwFvtjx6U
BTfE849VzuU8iTScMtZ4UJ/DkPopjOA4jzanF/YstzRd3yvSum4ZycohQirfOC3pouABMmUt4uKn
fCvEWVQRKgvnI+x8YKZyTaOKl1H5oTKhgYLhDjz7oHb+CJNLTkaS3EdTaraUmbgSqGM5JsbpulYb
P+TNq2HvvVbbrGNTyGG6g5O553rXBHdaSnBudcOMB7amveKwGrf3xdIjy2t3WN0mLpNCUhNanVKC
giRXMSYz6rA0hEjxlsPy+/CzyfKb1T15GpwrJOUdZzI5+KTGyXtFmmar+cDE045RTjq8d1I3OcHf
2u7mvbyGdHqKxxLS4WZW+CtMMe6LHW4oo/zp+CKeveuWBcoflEAdDXiATUnH9W8GzbSzRkwrqz8Z
oSrtJe7oHRAhN63zap70wJHISiy8mtSmeWn8vbLXW2Mq2xLJK/KJScZWfSMTbSEdcgBQNTNdYJ0y
QFiz+qAQFTkRCqjRmg1mhZe18SwzDWfJLE+e0SooxdoCNeaihjTepTCYGpCIhWdtjT4rSwDL0Jgq
JeBoq6mLeOCcDwCkqj78pf66TtJrnuDaql5AGTxzOT9+di3DRwdDyqVj531IWFvDNB37Ug03Nb3R
DNPGXEB9p9g0OtiVDyJrZtOrML0WVTrAH1TkhecP0ZMUalkfk/oCzYeBMOPX8XPl0aoP7LK4Y6xp
kkzVp4gCIOWRUEctf1njHwfDikgVXqLjIRzwVJQcItsz0zSsj3nxXp5JccLAhKRmmTdLLSoHqsDZ
/wj87rOVohrF0M/QL1r+HSoPNUMCkbXgjAZ2sjw/V46gNFHGBFYk4Cbj1ZOHSyctEga7rFCjZSId
WIo5c+XjzioXHzNnKJHwMugR3qtNbuTI9BCSIysy7PlP4ET8fgiWQiRNkge8phNz7DIOmh2C93v5
93Pg3JoVrRNZYitpRY6AvE5aMz3lygC/+qzxp5aK2tqytL6Z4lLuu5Mv79zWc3FoxCMFK0SQidFd
O2ybDsGyhgcJ1rXK3vIHCJ+CYcu92EB4c4k+UIMKiAEU5ni2AftkPeZmEtMJm5LhIE0ONSnpS2jQ
xXVROG42o+Zbk0/lyzb9P5YZ6QX7uM+hF+Mtn0igqiKt8jAqAdWpiwXaoSVFdc0HbyWvsbQltBsM
yKxe88SHOBHhgIqGkiOJjGeq9STarxU3KthhA6LKgoADqe1Ex1kXm6aeJysy6pRngs5I83DZSta5
pIhUxmQR622FTvBL7j2aZKl3O0L9zy9FX5/i+IE4BxwX/NYO5uPDoEqKzstnKw4pTkMZVAufYCxy
Je7WtvUW+1R5ovtvA3oPa4v+mu0hI3oO64/dzv3dOUicfIWwd9jfqzHy57sPm9a6ttxdwB8CVFAe
CPmXUhBS7m8/hy/mMqZHgel7+9/C3HT2GXYRE3iZr1iu/drykjd6LOWdpBh8PP+jn5J4WCRc/h7a
jAikdVx8e9u5nyMazE1oqxB1Fd+mHNpRxFkELOCpf1CJcudAVVDB+5g96mNCIQMtKTN1ydgNJx3a
X7lYVmuA5ucf+MRyh1WN3ICVzTQYOet81C0MvOmiLhyLeEQuQtwVwnYJq3H94PcyUZtfhF584cuR
wmVmLZcFdqCfW//Ufn1vFMqMTioLz4EK8QQRdxMI5rlzDZ9ZsGGmjjQOhnny6MYrMIWOnaRaoRfl
LKCA8SsCp6iA/YbEQHgALB2VMFBidO8ZYh9F+irK7nddtxCh0TO6NRGhYFu4U43giROoXiEEYVdK
ZReq8KhYT3d5td3H0cZAAlru5Ck96EnrvPtaLsGJhUhRasnjTc2ERPI27klm2qPDS26lJWY82Z5B
KfchjZlKRAHdKmk9gISWwZg6f20l2yMbgjWtCYwsB4WXTiyLM00RczpyyDBQwM1qPBkKkqSKUF6n
dzEZEQLlDYv/KKpM+vjNUK9/S+mvxiNk1MZmIy4e9E80OTBkazn1os91RWwZMUMiX3lJIzC7zewm
J8/ANWOhstF9EXDayQTWTrFJx7MF2vOrsoYGW0PBKT3ALFzVMOYEiVYmMRsq7toP6ihTZMeVw7oN
IpRnVT8NpJxpCUjkRjtGXwm1aKzmSb0+bfbbJeeynHQV/EX0uSBbQViaHWgt6PM2tDDmBIo51GDD
sIA4r+SV8wJTgnNDAXo2OOQemhPQ71GvUq3jsrWdlC0VgFBQRArXD7HIiYv4H5/qZlHu+w8C+aF6
3KtBy/3dbYL07NJgB7MH6VRNM6fpgYxvNcg0S16xIWBfIQNCnEbfmO+HiZthT2U8lMIt3JiOto5b
voT5pAm5+UZwdE2EmVRTfzuMhY17IvPSI+tH1a3cVLoE0gw8lQttK1QI+wUGeloD4kt2O+ZZDiUn
OLeGEwdbfI5SuLHKPhdlaBcln9zN/pbG+0ZD5JpCTeQJ4d74d13ZOXg3cz8NOWWT34nhFYuzoOsk
+pIl4S/jG0EaGuXL23V4HZXWJflJxP3wV4gCKU4+EMFsk94mXu+Zw1GkDGFRIlWJiy0/FIO98I2t
R+EKVqgRiISjcTn8VibtYeuTXrLXjBFEUABNy5k3bECfW3gOVmN98cr+xpq718dp5QoSkttSKdE7
a7xso6Uz8DcjGvV6KrxlKaM9oarP63mTvFEjbQdblcm9Xw/Xq3L4aNjheyj5Oyocmb/ZOz7KIYBO
yGPI80dDS6fwXm3y2bXAZzGAp0ci5y4CEBdYS9BioFqNoYbA6fo2CZbojpTv5/NTpcLF9yw4yPiG
Fgj069MhhCD3WXTIqlY7mmEAqKGu7tI2tH/LGUIAlziJz5+b50ofOLHUiKD3MxgYo7tgSDZ569Xr
9G7HFMbt9g8CK9Xaa9orgZa2mxQ8Mk2suK/AeS7CqP1qmD3sKk3gdcx2M245GCKis5cw7ZQ3UhLU
RPrt7msdrN93LnQS6A4aOHZRDmem+yfuaC2G/rPaJbmpic0u7rvJYsftV5V9ALn+7/B6zmR+dvmF
4j4xaouK9dzqixycYWf3N8siouYEDV1C8rR2n8p6dzWr/Zs0x2VQjamTXnfNZrU4ij01W2Hef/UC
AEScklExirVJwIwZGxaqiDElOIZK69CTUTGu8XyHOMrtfKCc0DmzX80YHJBGJ7KhnMBnEL1efy7/
ZaUUaMyvtBeN/QUD0psosIAzIQewZ69KWDAssT/jaNPYX0QaBY9pH2iEJ1gjIIs5dlAkYIcvmmAd
4L2sK0k1CqLtFPMGYH1Oy+cX5bmWFdmA4wo/p2UNR/emF3aF322D5DBLEWUL2qeAgyOVTLemtNeK
ATKWQrrPGfKYMAH6hJSkaeFoE891ykpwfUXYUN2xn/EFHoEZRElHs3hI75oGQXi++mzD1zSG/Vw5
GPu+knFDyKlHxU+lR9iUnJl1qIn4pdmIJfe9ZZxeWLNqYiufK+VBhDF45KW5EKlGt2Q6X7fbri3h
JVRsUSpjkTQ8OOuGkIf5VVwm33U5aWoezsniruFQMGMVMS8EoFB5Fw/Lb+KR1PP+Byfo/eBybr7I
v+3s+RjBIsI6Ci72SX8KbLdfZ3XIjBQIRu539Pu3XcZxUqJc96IfdhZ+0gC04zgSXcVYIhDdlhGe
jQTyU9xaN0WSWAsdE9VsdVPtnS8TH/m5moiPmrxR/Axlivv0I8c1pGraAOapzNz8BM0P7EE20X2I
iZzqAPm1hyUvct689UEixYSCNPLRCHDYVDC+3q/j9Hriuc4uRT5tISeMXMfmmcOmbfZEiR+GAF1X
IrxIzEAntBDI7jmDaXO8In7TzzbXOgHkBiOejx9b38RjaKGeiwD7gsHJmVp8RtqT6HxqgU44HB4G
me4SlpZGofGOfgLESXoAn8gzyQtUQ8pv0UgLgMxVyAgGR8MIOrb8Ms0kP3Eqo+eZwZZASM8MlDH1
CMgJyiDt442/uhMHV3C3pqBGkLQKPtbkj8hwVHC3MbNTP9Y7i3lf/TJaJOT96b5+HVA0TIt8TG8y
OvFRz0ceaiT6BNDIp2ssrfM6o0zKTD6WYAX66U9ZtGEzLAFt+Nqp/0u9oj2Tow4hM6qFRBcU4ymz
1u9FSjUAAmeght8KVFF1JkqAIkLKJUXrZvZGp7uIGTrppZx9flGeYSC5sPVZkGogaMdGxYRFakDT
0Ai+65LZrQqGMod/A7Qn5MnQCGk2xZZSxYuS6Wtmi9nB2U5VK2NQ9e31jkYo8pkiIW5wFLBOgKqo
U2IhxfPmQpaX6iSFqxIuP8HnP3f5oPxUljp4IYORETJcbJ0sDNOZZ1bvgd4FX0iSnH7rL/yINkjI
ryEailt+mCBkLgEFiIC/G8UzBPNpMPLcGmbqFwbYGcH8AdIdrZMtIvR459O3A0aqPysb+g8SPMTe
VR2phzJqNZky0o8LkzEDSeAqryQnV1Q+j+VBbff8R3/urYUel7WYxQGDb50Jj1APK8ObxN3Ynjkn
Df0BM06lsBhPSTyNNKLQcFlYgQDcw3LFJJSzSMXHC0uJM+ckfr42sXMAHswlR3tr8JzVEC4ZTNYZ
UB0hVKqS4j32dG+OTlAYq/zS7jre13VNi5Wvrys3/aIWSNfftK3quV2PqI+bJQKAm+Pu8fSNpY67
Wi+rFCYXVlhI2K+7Hbk1M6wKoXt6+/JT3/fm6676We+XvzRAFU1IFkzCtcxLBEWWC5DKUrGizHlA
DY1ZzU2b7jGCYKwg7ACTJJHWXnB4qaoYHV78GLJAojbil9F2SdfxrAJsgqkJjF+3dKAr+12W70n1
YJJPlekTA6xA+KyEuoTXi1mg/vqtv65uBSCI8myClmC8GvdAqM/F1nuFIf+Fh9hsEXSTHvdnbvXH
D21Cxh+tVkxp7SyPAXzV90bL9qpqbgV66tXHLFbDLo04S8XQqPsfcqXSfNBL9wsQv/vWrd7JIek/
3kSYupGfxgydYQOi2adLYlj5cbXea0lQ9ttUQwEuAo5d389m/Z3VQ3ADoOAIVzssAbDaqczVx796
neZ76EOb7/8PjzVqlbxlNav6nI7kWEjWKWUv7RJjkFt5XdkUiWUcX9kNTK21f7vdp9/3tf3RQFdw
J1MC4P6qTeB10SjhSUyFBkL09HUVDXB2uOV16TwUyU7Fo3iQYlXL2Fy2QqrExRw7Ol4JhzTG5jCT
NFt8QZtwWv/wXPQJVOKqN8a1WZB3VWoP1fpO/XPX5aBPvCcISXYADWyD7zTsKA209BlqoKXP8PBc
yEFy64uUVM8vrTNj9afPNFpaQeHkno2v3Z2cWruBfL5yhsmbzxeij+hU7EIc8Whi2pAGneHHACt4
oEUwiKrVEc3CxW2jvQP66YCSyppKzqK4oBeWr6UBV4951sbvQyINrh6V50VOu4jkeiE2o1FCSBFB
AEfcMxDDukj3QY3BacsxJ0eK1gEmUvSmapgXJEpocTw9txDekm8Ba8xnwDfmGaSu38RuleUwNLk0
Xd5DjJ2Lve4IXOMQALcTYU8qzCPtSLL7DK9H7o3PYI1XopkLPD7YsTInhQUgtPv5T+7MrS+cnhEe
9CimZuNUvQr35M7pykfEwiF/2CwDrBASLAQ29Ydwab3WOEEidWGDGuLqxLLXcB7MdJnK6VDrT7Xq
ZwakPN1cxh7sP/fEwA2afh5Z3ebP6EwqEQDVAlKmBo4y5DYZmnFAwDjaN3oSOVTK2M/MkDB0E3gp
w4eOtHQjNfxzpQlTNtmvqfWSfuD0BgCXI/aGYgqLYGqDp2dHkGGIGm2EgNIsq+bW3Et2KWaaKyAY
4NNcVeDxGtjKOEPWWkfJbMrPMT20nevvHS1L9C10TShcJK0fQR+D1zs93rv5O8BDwhKTKLypcE55
G+dwqTzSj8MscS7yILHRY+T7y3CHBLmpCae1dltMrTpY1zbWRdlqixvRDLonNpjBZYwHyCLes0tj
J82BwknijIdNfV0GZU0+9mZ/E3fIOEqZ5zB93b4qWxx22rXz244S9y3hnOFNuYkrmNooyv0Vv4T4
TLyGjM7O2YCyyrOwaWusnboG4Sj/sXYN8D0olqOlOC4L/qiKwnzhMelfWI2ywUKav3I/X9gprziz
cS4K1qvZ62wNYh3zyFlSE508yOwH4WbbaFDi4jU1bGb+dVtut5fP77YzVRnzaKjbMmASiDKqsas9
OzG2w/0HUbDEX5eVnsYNmb18q5pePa0AYyFx6h91Wsg9XBiuoXcx/P3XsLIDNAemAr37LGtAY9JB
Ytkh3vNwcsj/NHXCX8//HKdmBw4/hwM4wJYMsY8YlWWeRau4zhrAICB3gUF1Ke069yO6XxvZobTk
uqt1N+rA0NmrHvzI+jD0p+cf6tQRZvRQo8WN7jQOZe78TqJ7PwBlhIFqEB9ZJHNLCIna9v+1KuIb
tYZ6d3PwWebvhGTyAlcrEoCX2Nhr1CHv8Kq0yHEV/1iXRPM2r281mZCucnoQZdgeo80ZYfYtE2rh
a2MbZavduKtuuYneNbFNEbG5kgm1OThsbIvpuSWkMVcpkx0FX8DqfUWcHmgbh9yKAgDgo1lu7/MC
UCbD9QRFQrb1GLjv32l6InlvoOKF60XKbUGGqt01NJ2W07lnCpUIVT0gXDgj4mEs2U37bBbE4JiG
ESzE1wz8Edkc0gpgMdCYSepH9rT52TrMGMIh/DXbrO9nXbaQ1kZSBc1kssD/2FakP4HYqdcQyzSs
AeYYXPxFeoxDe/742UcHuIW3+7Kdl6QKaKOCKzA3wmLMZ6zHJFLGiMY3mlS8boOaCd8WTVTM6U0Q
YIuc5AUSrDOnNw/F+AYzNIq/sevwsK6Ww2bN7SeCiIlU8gd7Qeu5iOEzm8JpexhQihGqt2l4TTu0
K/DAfbJ3CFN1FkSl3Qfb3U3RlzdSdmrINv3xnzsjsCuQtQx4C/TC0VnXzrdpCeePdgPAHwO2aw0k
tXxFAdUEQZEDUmzrrkYY9cYOgleyDYE49z7I3bfeyv8wcUQIQh9vMbwF4eQJxibr6+m9PCRbb90G
DpnJf+gdaivtxP7xr5RC3Dzgf/NcyL0EEwm4Ju/+U933r2QmIysMZmXviyb4R/HQE8+ofufkGcVy
JnXEMD2ePmO6w0JvU8/B6wpG+ip0JMmtMXnIfC4G9oBk/OKm6oBVz6vyOMaOjjuTCRrjFEkQ1L11
O5ijCVodZteWBZWNA8JD+9+5oDUR3d/zj44l95lnj3ATU9mLTezY4axtsypsonluUAe/NvI4Q69V
yxkvcWXzvnm7kHy+5FKIXbAjOCKefVna2ysNokQHyNApyPpKQlYfU/GaOHdBzn08YALtGIdjmdxr
xGnsTJTFBo8/QwBiDADQbonVyzQYUgwoJfRONeIC+FpMEER1EjFyk3X47gw3yiop19QZRqwQAcAB
9MKsI31RUtlOk6h9FX31NvVXTsoaPhK2fnFFO4PA0Qetq1NFXck5hfJYLIYaVluM87dQcXmkq00R
QibtyrLs3tjxhrZFZlBo3gFLxcQRuyWLZMTYcq1zUquvadeUMYIFKqhrh1uJ0TT9HXqni2wo3os2
nYXBr/+tZ4FJPIy6GMIYjjsaQQ3rpeYS1tw39ftk1f5OCx5ZtNGBGdfEKjgtfhUHIDIFrkPCOZ8u
YIu+uGirYf1OrZ0sEQzRY0ClUnFnYSqle1h+tyKtxch75LqMYcmDXpPEn0Vv/55OqTkDIuIxgx8P
GAh9vTMeHKTZ4K+cVZAbmw8ZCcmHV8qZo4Yqg+WpolwfpQBOsShFWNTLLZDISdz4AqjuFESkt4En
R8rJnGCrsQ2A5zWzsliGHEp77hmMPLQTtBhFjNNK1ni2dphTAniSqGfoKH7BFA6HNXNnAmEpxUyW
i8b2QhVt5odvhXyGXvPV8mBaKgVdw268VKaBOuYdJ1tfP0UE1IilGJ/+qCQs6IHdFMrhwUQlpqwF
PhYSrye1lTYfw5hQXehzAunKNxI2cczZZbURYQLRI2HTpVXDbbjUUCfAndtQawCkl773bpXvyPH9
H87OdMltK8vWL1SIOARAAvhL5qghNViSZf9BqCQnRmImpqfvb510xnUyFUrX7e7qKsmlFAmcYe+1
18AlwglRt8xDIY+p8asHhkAojRKI337Ee5uwcEmizX1NjJn4yEKSZKcgdr7m1v4Gu+8MyRaUFhH0
raS6ZGx5YjF2LAKKJ91GYqFpUTp0ihiHSnrIH4LErPllsl3uCzN/QxqV7Xf+6VqjEvWcWVnelmH4
TixslVpKuS3b4V2TjtTE1PgDeBL3YQBmoc0ulaUsnkUg0Sktm2+LgGRgOaAmGmP0bpBRglxo2/QN
nDlqa2vNjJ7+4bly4lONPJ488rqbvPBGXFtRWzmyf4zL8bvHGESiVMEelvspj7cKeWi/u8jDluUH
RIk7U8C1EhDEImM4mdoIz3K2Qm829+OAcwRHx0hgMBT49YWb5CfcNsh2bNTNbhcqlPG8eIjaqqTP
j+9Uf+n0lkamWPnP1MISas+xefVf4SjiKOjdCZ54LBi9sv3ULv2VCCBOw10H6vVywf7Myh17P2Xs
oNNHV8ahotvwHzgvtPfVLZKGETPOXo+IhDJZLMsf1NLms4DMJSeYXUinxHCV/4mQOd3TIqSIfKy3
L3DaElPi7UftU/E/XgamfoL3YPbNacMgRfDUOW1obbutG86LQGAAOpiMch9LZlRUqmupBH3fumYy
BeRU6csHZY6uD7EfxnRzb810uJf/xRj1JzcHQOsWBz0Y5cHOnHVwHhJFuritd2fH4XRwGu1KaW9W
bgwmjtLbhMCXMiNSaSZNnPxHV/65UztfFNWgu/2FG0031tOSjDoQDCoi7gN/v/MRasAELMuaMLqT
3jpRRiigplRDU4Ct7EM5BgbMnpLCevXStxFFgwpu8RcxQ0YZreqDzT2/g577Uln7k7OXbgCAzEeF
yxVydvY6Y9rPp7Co7IhX8IHsQ0UK1uhOsJOOWIMevZBOXTRQPgmTQDKmYcZl2W28tFcqGgNoB74T
vDml8pmZ4bUxCOWWGUPkTC9j2c+S7NlBEC6J0WLuuCU96PyDQ2rMm17US/gP4jvWuXuvZkYlQ7Dt
vpWm/nNyOf8CXr5yL6DSymNCYn0fdbvwEes3wdEv8avVz2BiojtE0rkE56ra56SHYCinHL//Lh8N
3UeiSRd0vwzmXlnltIPhVUIlTUVdZNAJo2z3wRlW0tpQ1GffJdmRuUMPA0jp24CmeL8zYUqh29P8
qS3Q1NyOA8STRFmgwbLsTmyGOOMVjSmSZnMfyD8Fg0NZXDjxcBB38KG6CG9irouq6qyHrszwJFeS
bYom7oKxpU0Ni/5mdeqPat3UAcsIJpxBOJSnhb5l8puLpE/2TKEuN+kPbV/dMuoDRF5ytvGXX28R
a5lytkXUVTE6xqXOA/N8ehaO/uDF2SjvHLq9/oTaCfIStJtXD0MvmhbOPuVN48pfOEQYoRIR8VAp
3eoE5PDpB5t7y5MDSFIMkuoxATX9ikmrnwMHRgk4+vE7X7U5GERRcHk+oS/7UI/VnX1N8nTgWhQS
YsLje00x64L3Q5upUY2YDbrwTVx9DLPmN6vth0f99WHx6z7jheGQppNXJ3LntMgnzYVKWcExPNTf
ezgdNtJCXT7Seuv6Q5mSIE414fqtAslXdy75hsoU8Z110mr/1O5weLAYF1xQk1KkyxmizMscxJ+/
EuQmoEnYGTEGfvpKvGIGIMoY3NtXYjnE2KfaJpJJlhBHszqcXp8eSSh2Popcy34BkTMBrjWm0YxE
PA9zkrckJ8uA2oeYXxvAymqzeA4UBv17D6akq64jDX047a7ErSudJN9XQ/I2aSm4tZMnD/+iEtMC
6lOqCl01KmBDaIBCMZMTBaxMUzTZ7ePKMrKVuykLS4YkV8VR1vDUQWLATXH5XYeVmjuRiS3miC+D
f1zv1QuJxqtaaAnXd228vjMp0ksJY/J0/dZtKH5yjsUKCphwFalUqgB3FeoKVWK/3ic/IbFokhFt
GSpq6HIeG+iMdcWZOId3D5Iv3BrxG39kW6jVlfhLDb8YsA4hDGtVcuRQPu9K2K5KghnRW/OgpgA/
Y+GqRdkf6nD3Wh4x+nXuAk9yoKhmE135X3BFfnJRK1neXtZMt875GF59dLNxcJhvTNGNntgj3+nh
gNQhSqWtww47Cm1CCz6p2pFOQ0te+h34Gi883ecIGZcz3BWOIDgDNHtPl3zgF9Ny6qOI2fHfp5DP
fSE8nfDnqScaImzwIQV4ZHJBPvQ+SZI/NfO2GNRMAoIPYUyUoJVmbd/PqswZFIg61iU40/6LtvQn
7R9ID9Jb3NeRq1lJ0j+qyHHts9StvfZOCkph6XWMtX6Ln4mLXSdzLTH9VVvI2dAaFMj7lfdsdQNM
CXM8wh/c4ceXCoufvGc+G5UAjTP39DmN2emngAS2IbSQuhk51df4h6pb4fyazKr9lMNRj2jZzJ/k
VSexIlmKNFSMtOikQac+i7Yo+6IuRcmguZscY8QD19pUl6rS6GUM8icQNEAEcnyeK+xKZvlP10Oe
nYyXeFTovpf8qUxqS32gt8Hh7VWRBh+tdVPGZb5od6XANcBmtkHl5EkweaHZTS76NfihJy4mhBya
HgHzMN19HD0pvdOSlurFw0If7+xS3cIgNxCCOTSe6UOranCh9ObhXVIu+6DNP26L5U7dj+rPoj6C
Oqkg+bvukdtUsH6umsT6WNjlQo3cL3iALDQdMGEerM+hAHCie2BoL2y/nyxl2rUNwwutFdzVnj5u
r8y9qtiU7Z10D+Upv6t2/ZVuClsEQNWckN7vw4GCtMGeOMWFh5S3h4wGIlnYh2EElX9DRnadML9D
WY6NZr2XD5FKVdurHx9i2j2Roov+nqLjf+foAV4S5wv1g8Y9OkeJxxUadJ4OwV2PjppMhs/yi9Tl
NsFqVXmoyVGfboX1XUo0gijvjcCrAOu4VQYPXKIvI8PW1unpctixjAl0pSNGpHhOgByzpJzKIMC8
AARBnC6LoNBv6rNJdmu3HqtpL+KELvcxmjHgpAzWs398D2qaGWBIS1pPC+k1YAYy8Uh4stYuAuBV
WEQHO0ELT9SvHtYaA4bLR1xRNc/LnBuavGcrnq+ItlHO/pCiz0ViXg4gcFRp4geaz7ok9yhiZdJo
VraigXdCBRQVX/2ZWJQpgljx0B9Sr/dz6F9VWb5gVjxEr4piKd94BKQc/BFZXGOwpRuG7g417b2T
mHsTEP4icJiIrs2+3uBtHeF+0LuFuZi2Tki2CpC6Z5RoAMDhx6u5qlNw4txBn1+5MSGGJP6YhG3Y
e5hj2WqJrAg//tKV3C3BkTCWfERTp6CKfR5CP94glOh9fn+Fd02hBOelOQ772iHfZTrSNGoYUSXo
fStQ0KtT3IEdjclfeYW9nIgPxmNAHzAkSxam7+GiRKGRL1+ghiUwDkHJxtz7TbS+nvzkdxPrqwEn
moKlKry3z3M0fkb5oTyoouU8DmRx4Z8I456K4ydk40QATUVxJailaIjz8ZVx1K8VBneA1it1dx3G
kjJj/GdjOJn6L4dkwQW8I8XGuk36Zv4gLNOLGARnMRfvMCJayPgjZuIi7fsyIKuFk1faEdXyflst
pFdwYHHa+uPWO5jGwXz6tFwE+B/yOqbfhr7u76aVfyaVSTfylNOhNHsw/Td5TDxORUewJ1HoAA5c
3RbHMsWejoHICcF8GIoGSQuiMrSPCrKfkjTH3Dik8tM6Cdskv6193hWQG309nw49NZ2VXzEJYj1h
b83Ts5IQrKtXpsLBCI5O/A5+2j2pQvXKuumUqFElhChZ4VFOdNIaZO5FGkcAoKeAfComCJc97/Td
1EnDxBskDC6EGyGGRREzpPP585fJ7N6j/Hxbe6zz0QNO8OmQoBDTx1bfa2xkfCcMb6W0yRe3vKlw
hNkzB0n3p9gcTmjY9lV9mg+z1/5lldaOJGpVftiZ+o+OfKNVRSUCBfzzhk1wmMqmgvihbitldanW
T4AHDibQu3O69kLCjom8OMiBRK/TuQcXpuxwBR+3Ew5UrX8P+4G7KVvK97Wbze+6TqqFfERTamja
6rz+HuTEGtGcUMEX7oCGUn9+JjDrIll6MIqsaa/tNxHwiF6JoFB8Xydcui6KgsPAD1DCJ5FfXoeZ
VufO6S/DksinItYLzneY4G4bMteUDeDXVMlTWVR4eB/ba0JBm0PQwPEo/Jr5UMG3cGGvXblpw6pc
d6oJjzwU/8SJMw0Em9dN7V0f47m8ZKzAaGk5bm8U0Rh2ZXKVMPHaFwV/qmcWckUaIcFjMS+gyFx4
JwNFJOm10b7fBXBUuplYswzlWiqrdI/16mccc6A68UWY8ffDDP9oXQxp0CdH2ZQbvmDOoTPWKlAM
PznEbXrfpqe/jiA7F96O5Vrsqpa5Wfn7lBRMrYoTtLsyjd/4NZ/OnFiiD3kxoFFYcfFLE5LqN2Mm
MgxfYfzznQMdTFM37wvSnPky02fBK85EICvxhHydxGWJ8xHrNM8ORcM3rl0oN0LAa7fd/ekfTXnp
nNCAssIYYrEbzIKU2DjszcKn5bLN9lQfv2uDmy3rleNkuN3MTXrwGHTxaJzwKseYKHf4g2vNCUlW
GD1lz0vrW+hmucPvJRWHjw0bCzvnQ1+OGZk+XnTox8gcxglvJaWE7aI5u+gKbyC3azKXQcOPrAyb
sjdgNvFg6An4oFWPr43v8hawp8GS3ogMxM7w3ckhVDIKrxCwktW7ZRBHkwkBKRqay36GDSBejiCK
GsLqgWaTq4h5QTcVhHG1nOBmcerD1u/ALKotn3icv005q8qPCbbrj217TfdRXNSRtpp+j3ZdR6/+
cq3wnt9KNqgCtBJ6SPEsFD4FiBoELGT/PGQGBqRL7pvN7vep0bS4wcR/1hHocLAnK38u4HuHR79h
WsT/w8aHA3htIJd0yO16nzeRiUWdbK+WFZvxESf4wH9nNsflIt7Ww2VWJaTBpWygTpdcwCC/2kj7
Oiz9IV/a8HrdED+GkCm9Pi2nEHpsa+hgyTAqh82hHceGxDatbTiDRQVVqx+C7NYE7FC6nN1FmM7e
rVlYkCKAkTpQHGr7UrK1BPcrzDtuR4/0OZLkvIW/eSjHzb4ZijsZxnp9EB2cgMzulUfrDDy4KvfY
q/WxB9Js0usg0KrdrfxeH+fAQ+t8swnGHIxwzK67UxwerH3KMJkrrmGDHptDnHjb8HJOlh0hBOzz
PN75ONw3403Vwmvrt8QX+Hkwvg0DIuw8nFAOcGBwMY76+bZ3CBi7qFc0rzXt02u+025f0WFc1ul6
vPFG91MA08e+1ykd5wgvl7LZMkBag32WFMfbChj8ytnN8YWXUHYEx2p977hKkzum25uNO31xh41z
UWNmu+9CBMhdSH3glH1z53drfwiKU4Qxy6a93kBiIeo2bA5OBF+sOLGLnIWjdO0pTMLT+NX+iiVP
ybGrQ2YO7Or/MNs4Zs7M3dPH/Au3tGRmffVF2H+cyrq46oOeGbbLy5LqOuk34e20LULyjubt6/9U
eY8zWJkHkNNMcbBekBbFm0iGPkjEmzPAOdTHAVbhgPqg29xPhvS/VemGdbPe18x/DhCGdi9R8DbP
KkxoawhzgSilbHum/hz7aFPWg4sw/cF03Td8MSkjxO1OfBbQIy9JkWwaiUi9CFL9yaK7IXGCfYPC
LGVug81jXkQ/7DMTseLX/ZSNeH5a8ENWIXTXpR+hETkX63ozUtV22GE7ATQgGOMhmEKurvR9Cd53
Fk0TL5YIMC/jGge3VCxY0rofcXK1FiYyFqQ/f6sOQWNSGR/6pGxYHs5M7YiM/TC3ldVJwSO5DnG4
1SjKSlZ20JHT5ntTuNf5yr0fOn+IYGtpy3SXSVh/vUy89V5Go06R/CnESdGIsokW6ydMqGBnSBLq
IBT6KL8iWdHYpo5RKfDoZ3ktBtz9VisspYYE0LSzv36eGxt4dPZAidJGR4R/Ls/0mddZSoBZ1laZ
RalFTVAjHcIftoaCSMk0bteYXa74wnz7AvKrpNJjBXNELlCEavveg6mJ3RIaSuqq1BuRUkHIk0gC
4wpPK6m/C1tMu/Cdm60HvySzXGZ/dMDKXBE5UW9GYxqbaQGjeT15HwAQ9+o5lfYt6wh5aUnhZMcU
eNWGE8f2gtIJhx8R6MIq+iEE5oQ8d2dObyyPRCMQGwiQk3lpOfHkscgjqD5xVdWk/lKVYHNc806c
qfg844GxV48nnomCPeTPnYQq6vl0/Dd7wqQ40DBnUTAQ4/FpC2Ulfki6le5+jrI3q+ddi9NRe5z4
GU6a6O6Tv2M4LNcQh0g9Hj3cgBzJbewkJFZCqqQF+PXrDp83kyHhCurjYbj78CuewhH5yjABl3co
CfTxwlU1cbfqTFwIZFUpyEaceqFChUuNKtNkvRCxRSUlzTMSjgPs5KDp2v6ZQtQGAeCxXggR/5sl
ortNmYf9FnNlRk31iStkStXPsZAkqFGqujhD4sDYLDgu08LBpYV4jHrDcGEB+JswNigh+yJe6NH/
yCxdkIdQ3zDj8IY0J5tm/UxJyjTulsAhQUVPwHDF78wQkJgsBDAjHUPwCaP+MT0d5Cuo8YUmLSKC
VFAKRDeXmpOM3OqgDalgP8vRHYLLbize2wk01ArJOtUxqoHt8JHR3F8UnSDnBvn1K3vO0cF6CVgZ
6tAWJTyi6KevbNzFxY5Yv817QfEamtgsGwQuQpAEOko2YTk6kAb1pKUm9x1MAzh+RK/y4MH+CyTu
GbLFxBz+4Y7+YOszaj3T5jsmyqZ18kleRnPaj6rFmJtzF3zwqaJYMb1cqSeDgntgtjJTY0suqTlU
XcZ/9BCS6KDHz4K0dBLKNEWHnh1DyJ6ZwXXWmes0997IikyjmJfTPp9P/6EZUefxaJEp75CfPn28
zm5szGSqAgSJOwL+OQG8TDzKT20xXmYBa1cjVHwZ/mZBhSfQN/FZ5PS9mUbmYwwqGZy+7GzlPxuy
M1zH4YBMEDjlVHNnE0Rq8yrgamK3Ah7Ke16FgbLQ5JMIJHTQFpHeU5itYZhque/Mg0M5j+ue1tO2
U0HuMLtv2CeihQimE64PXcRm5IgvafePUvj+NhaTg42YgZqmPsJrpoWcxPBZXOPEJzZJrCayAUTa
0c7KFybmTHLFQNDwSXYwmmf+z3sC7B1uOw4BLrBfpIrmHwOC3PGmOkVRaF9anWPF4aHWkMe2kk57
qUn48lSzHwpiPMMNOE0/0ddtkQIw5VKgluQkL6f+PB9mwaRFI4dXBeMBlIlnTL/cacMykTmSDliN
gSTJmXYPtM++45Jr8gbVBz1Mt50v08ajFEX4YjnfOgenz0Pu/9dbBhJZAeLc6IML+f0gj0thqja2
0cA0YlyvIWlcl1d9u3thJrexyscnZQHfQ2ZvUQDplv89293VNl+6+BSVb4pipbftLtI2fx/Q4U0P
rqIoL171efxDbjVFz1wbtoFWYWKAs8RsNz3/AHYuc+jvoijIUH8Sd1NHlj8sD/CcBPciQOssq4/Z
O3+GGSd2i4xtfBrq8STKKf64R+6CaLky29PXYoGqwDsWWxrhuyXK2xv5pHfe/T5Fmzsd+Z7LbVOl
/FUZGJWA/rzy36+r98NZFu5zqPJUCJbIk1Z3/uCi+88v144xL4bX8lXrWmS84mXTxeo4VdKOSAp6
C/r9fuYaCzCX4sZMdsfvhXhj4SKNfYRZLJYwEoYzfedLf9bt0jl4inGYieL6GMMlWzydz17Fx1WC
hYyQdRqpGpN7gmZuyJQAXMmfVRWqr1J15oPndB88pFy/3l2WSfbs3UfIcTa7De4I58eOt5urHSy5
hxtHHArFS+jNjCE1aoJyBATCP4JE+ZTc+HPL50RXYB9Gb8UiNT6Fw7RhOTMW7z3mjbkvwP2uDzBl
kq2MVg/gsCwSpMLWEkiG6qbY7O50nT9yzVVuC4u3w7I8omS4DrcX9dHcll567U0xEVAANFOrvvI0
X/e7FvoswIJKMM27nfK7jExUmj/+XuFcaxZnFw70AyU0YtD2RdUEuOeN9e7OaAmTDcbDloqQvgso
P+QimywP5uyWMI0K5tcP/rlch5s+IMWXPBbOe0q0s2OtLONsqEuYaDKwIhHSpi5xxIreKe9hKxdZ
mW74PFfZObjQD2gORPc06l7rmVZVNqh1iWCsnnBz0N0q1p81JJuX+EKXlUxGRXsVAeOFL/G8LoCl
GDC7hbAG/+pcZu+lHvSfwuvfqpO2cwYiGm+K5nitWlPcUzuqa6av/PqVMFid2Y9ipOQI2xwuoIyG
xFKydTv0rh9Sg08l/bBC77sdTARtIU4csVD/f+b5iAERHERQ7xi+MIE5exf5Zmn72l0+1Bs4FMx5
dXjLME4+NDrQFIbRE/vJyWO14X26vmftfZE1QJUPH50+ewMX7oV5vjUVero5mX9SD/B0IVqCSj79
XOOWBsZd6UOU3KZu0tri6k5OMKbQUF/USw3Ni4BdKD3xY/yRZrO+AR+xAVKaV4nzqtpC3BypcYsl
mBjlBTTDcgHi561U+fDBibeF5ksLYHImxBIKTi24U9IJfQN4nwZzrxgw667oAjvp/tWZ7FswFscU
0XJVnohzJA+PMOUaIEHZtk/WsLcD45cPCcoFDE2nQ9OlH2r/eOP2xfV0Sg8I09Eh0mhbB+mFI10R
QZYoQ+yIb6Yf/dgeL0WElD+q+MISDugvsklvk+BIWMoedbQG7h15U8guoJJ1yCQ4Z1WsrCkeFO7y
2683xU+KeI2rKeXg/tN1naffrllTLvjGeG8lxAvL+IesouRqZPFw0Rl05KmlnBI+pvSB1oYXboim
uuMibgCM6/J/d08lLWeHfmojTTEl/dl6WqsBdLY0DIXQ/Uj48ci0scHhwD0iRgob8aP4CwjCjfgW
lnRHg7duoh8igsjgXD4nOVY5v35yPymoACVQd0li4kGIPG9/0nlnMI4z75UfoEvnwX4WKcCO5ESC
D2zua8A8j3s7aeC4cLwpjFQtJuvrfTLQ1mtdTUx+TRuwMBgYcHerOay52zfh29HlXBRxLVBV2L60
aZ87hbkINgir2xFRggbonBZd1btt2W694m3oE+UnRhYTM5rU9be69plyUiLBbVa9OvlReohCKu/N
8BniPfM1wN+MQpacLJUnOl5WOF8jtpiberjKsvCV92IA7PPBOpmv0Lj11FEp4FX49JhZXS+eTZzN
TJ2ZKlc1c4F6syUluQ/pLCJOA78VcWEFyxS3MfEpceGxCUmr4ZYrxcaGNehqnqDY22VDq7fUyWHx
NkRWgf0f2f8yFidxl4FMgqOlUqZgMIIoMOqDDWqt2ulfaW4Eo43eSzTN55R1yIDik5CnEbk7f3N2
6Qajx7QsrWdc0Jg6FNH8WZ7tJqFMt95ttFch2VUF+AbEtMte4ZisG4sUWeLdwhpKAfBQKwn+0Z7I
Yaxr39rUSO4JUQV/vS9sXMTTeyCKIJZEcGFYWRjOP31B3bqe/KLdDJgHwqTXOCQx30gLxJJZjm59
A9W0+cu6j4tAtWKaGhrOHbIS1SdZbG7r/zY5p78ENSOWZdJMLb2jpnaoOUF+VVlIH+KTsqAKSswm
mWFNBp4+jplCxpIQpmEqbuKJd+l7kCfMZvPdHxn0QFW8NIPIKjCILDhHSa2qN5+D5gBQj9d/iK8h
RSR1lUi9UpXk0FtVmrxMpn8OHvOsOERAU5DeyjD67Jmxn0LuvvCNGIZFgfO9yBx9AM82ZpwsBpSY
Adm6+XOXmmnv1y0AP+CQnoIipRT5Xg/MUnjQfOVGNTld7wQPWRee5UjXVO9iwtRSEyahDwEWvCqS
u+2p/G6wPWPulVHwgInBXkhqHqAIU9otdkaoYtfEwY8HuwvQYBfunSWgwHiGma0q/LEB6cpjfVVB
VzioI3+wb1BQKRx1E7ziX8TnlRedL756/IUBwvexZnwvknUeM9z79aJ8DqZoMSoOkbXJhWL/+T/6
crgctbMO4eb/mTwAJluBKwJbtWxJwSOz8SAw93oij/RlmcF+UKcleG5twIkERCpI/def7nlONJ9u
i0ITqAfqL15+T1//iklTWjidsXqsMGCjb6Mbl46tz4dLP0BmVKCc5p2odfErxsxZfGkDB+hOhQMV
KcPrB0oEmL8N9MR8AP7iZm+os6xLkIORGlDRhOCPW4cCVhmhDQxi1v2j4AxwG5txRKhgjtYSJ4H+
4qZ02v1k/vsvCJXPYF99cx8ZWqRvj/Hs02+ep/GEs1s42sh0gVzhhNhKNSM+ANYoBHBNGCtgH9Gu
XIwtp/Oocxi5EGZ8On9fjnK3ZMMnh5g+1zaU8wMiP9DEp5+rW8JdOca7EbySAUsdUpvWjgZgPvVo
j0rNTzawAhjcGo/hWr0D5emzeoCExR26rMNwiOtdRw8fwX4ncOuzv2sZKozJejXNTOWJ54AZohGp
yeAFTQV3lj8cl8Mw7o6HajcWF4z5dqSXc+2aVmOBgeD6OMMMbENieBzu+0GVZgJbBomD6AlQTBTP
Fi51es1k/12NDyjMJq5E65tRL8jGjoS/K80547+oM8CinWHEWdibtL6qbTA8C4j/xFfySTKhNJEP
RysAoeE29AMw0iNEGRPyq84tqwsxuxHymb8H1QlNqndc4wuKmh/TqOqW4rguRZ+gklU1Yarhq+8z
3/ZDDmYsuNtrj3P3CuIjM3RY07YC70vxCAYetZ3cVVxuAreDFhAxWCFIFU722jeckNXg/FH1HCB5
AmHl19vzuTpei4HoRtotxZGas0XaJQHjuhhYXtmEdoFykdUlcyRlMU5wwiGg6pTU4FEDFUEhKoeU
fqAj4+UIt90zBJbPZENrqMnYO8EZDNZtF2cXz9WRGJRcTP/59BtKLe/adORmzIyuQCwYjor/UbJK
rYwDLbIoF0EGMafbwvKQ6hsxYU6CzeY+nOQdk7Q9YxY6RwMHgqN/x4h9W17iSjly8sAqSjYuU6MG
1gaL41O4wsATRlv3rrlKaB4OZsdP7mdW1DTkEYbJMERTmn+cH+CbOekCsYiibewwg1uZQtM/U0yi
d+QwgsgWwTwqNAarS2FyDQC337Y3hrEXQekswtXjv7qWXCwjP3UFjxsj548k1IxMTJaE0D82Wvpu
pHqtK9EBQUMP44aPLMS4mHCTTlhTwQpB5YWl8vw8Q3XmQ/eEQaSO6uwk74rBccsBc9GCBomG+K1O
culkbNARfnJ2uST8u/jKCeAcYJBh2C/k7IFszxDnRbL9T+4/KRlozz3mISEQztPzDMYZPV0zZSQU
00ztAGgQbdUGaJTT344kqR5VD8gFuCioAFqqJnEtVP1ooCpUI0Ct1cEx+PVDs0z/p4ettKOMVbDV
RRZnJ8H/uJxHhDbO6vPQbCelOpA5rYm5CBjA+SCb0lpI0KKuCqLC+zzsuRqD22mG1wLj8V5RJIpL
sPcaJF+brYhtE9YgFzIjk6eGpgeWbUgOs1Vey68TkFbThWmHdURBJVSKqI3Eci9juNwAXI0pIzfV
MJ7O1h7IaK9n5+FlqFALFdI2DZFMt38hAX2+nqTdsHrBbeDRBzx9b04WOE7mYe4rs6HH5MF+BuVE
YeNjSfkISsr4QglfUw2gli+3mF0epsa1w6kueMnf9fkro2dEOb5DAo8YHtb+089VRUi2m5OX3iUu
B0a1bhAJpfWKN0hYfza9bjSlkU1JCH2UMd17yxEB0W5BTDhwgM15qiVXhjVcC4cFSF3oTTiUcK1g
6lz4kXO0BASM/eCnkeBWDxOzFHhl5JQNXxln5Ld+yw/rnSN012r+prCAGrIvDCVzyE5dezlkTXYI
OuogSU6nmlfoVxwnoQPBqt8NX0UM9SSj5RDJLzBt8WG0mc23qAvDSzRx9YuxNeevFESDMs9ssccF
x4Yx8vTRdViPchrHOE5KR8nYVNyQRwsBiRzV0AmiT4TfaRyWiN7BhIUjQpWoYNJ/UYo9u1LwQJOZ
EacEoeYuV93TD+addst0JOwCJS880gTXokPSlNFVsdBxmhWyj5wL15GqxDK+Qx8aM/oxj4gjJV9U
iwejWRQ9zG97D5JT4fbpdTFjEelAPjKGQxeg3aF9EdGzolPJENgdTk5yV9eISQ1Lpvdm0D0n/mAa
ejHjeB/Dlr86ZHaiFAkwfQcntH6hGq9VEPhVzJQDRcIyDhdYtn02S5pd5l2U0OSqDUJKAVuCXb0F
Skma1uCXyk/uC0pb65dWjxB1qWj2Ts6iLHKuPMSNtY9DLOiScfRnE+RIxciyNlsYZn3D3K7wnew2
bGwXaU7XoWu+WWuShDv2qk5yc23UMpgNlDZmVcNFMqra28KgLQp/uvTpzXkS2btk4gLsmb/YJwJW
AXnU5eSRRiTxIa+2+jHikisYq9gm8QccOMzHYuGsis28wCCu2quee4d+kK+QZG5MpNjx9DpZ1hwR
M58ANjL9DYST63Bhr6GxSW9MOwMuDGB9m2ZA2MeP80+8v+TUwaesVpxVTpsekgL3bDgaPrJrePQz
rKpkQK+3UxFYNA8GHLbOg2K5+2/SIVZYuY5lZeFP3MZeSWea+BOcu4XSjcEpZiaiulqOvX8s46td
7MefvZ4CYyS+5wJkAbu7bJjfeINOtRC26ZRByZ0M5aSzMJBy4sJwvFHzOdkanfbVMZu/MDWC++cU
p/sc600Id9zI+wCPAVRL22N0NbRN/ds2Gk6vVm9Z+Ihd5v2xpjjeHZycJyTKUF3De17j7G7pd3jY
BumrQKz9Lm7Gw3+gTYW123nOa2uzHFBPmOElaFFVwj8vRHYiVSa8J8MDRQ51VtwFBdzIZW5Plkum
nk9VhAYUkrS2SXx7MsknMd6sUza3gPgLIRnGHBmvbEC2PKRo7S+lhFpm57d5Ch4cbGSHFqKAkY0Y
TJ7Rf2lI9yxXVR8eeI6SFG8ApkVng2aH5ZJXTb6+p94yZX4rspQnnrHQccH/0trKHlgRatYdK4gP
NY/nYAOo8HlRDI0MUuXX4zPU1GFY4wWsw7GWaGCCryW7A9buJznryElSzpGCPOTZoOmcddJRiEwC
MfDEYqfYknujSE4Yi0Oj/rvXtarZiUPtX4ycfvYiSaOWTZw0pOf5duOcOV7U+djFgOtYSsIp/bNd
1zfu4H8QqqVW10dCPWUMg2WSFHFDTbwUGYNQK17aASOmsCO+NqpJOuo0DXe3u+6qcJ03EuRZuxPm
tL8uyx4GYmfLcLsjFoX4Mh9TuPNP77hNNLRws9+TSAVIJJ8CfBQEwCU4t2hEg6/qW1xdACqO8dt0
+rTlk8sZR2MphSBZvoGn44t1ZwebhrtEyUYCrtpk/e3ozb+HLVCL0hwYjAiCTrzoi9KKxEnT79l+
MMw+FQPHLtsOxJdoMh+iYrJD1w8D3EgaCorjx7C+kxMb2Z69GnabCgsKejNp0cXJ86PhcHSiCzek
ERlpxCtglw30B9A0Hg7uLetvsq2QwLDIHx628JMiHb8KSlNKqY8cT9Areph3AHUx4gouOswaWOQe
GAXUDj8qaWR51XsxTgS7WsYTq9nZjh/IXy4uxJKA//nZepTVaGx5tZrl56wDAT6KF7SO4A0oNpVv
X/DsbPMm6r6z5fJzanZD3h/3uUGcJK188KM6BXdpnN5NASRszZm8mVkE4k7VEuEC2QSwXrktlSx5
em439R0r9AUHbsWh8wlMoREQmMf1/0m6tQcFJru35cCHaKPRu3ywvMXhr3dAPexfhVyYP6w0AeVM
ynsDe8+blSeSUx3LVkfVskfUJG6i9Oy4BnsO90gMY7mqv4+AleqWA3bsr5fys4ARziROIoouAyzN
/PfsQMW1CSp4GCzvNb9OyCqytKFFZABhTbJUAcdUWJHS2O3DmkpGH8FbCaJFuhDmbwV37EGLAkod
8MKnfF4ZIofGW4NhXEgi0blDfXAc4MMew+WTNZfSSZk1r5Og/Kgtdzr5HxbfIEWCtSCcHAJin0W3
Zuo/W94JE98Q1qiaAGgRTNfDW1JgPwq59mJVySPuWGI+UdT8O9PDZ0AJjxmrcghGG0TITGfOjv4O
YcrJjYj4Fd/iZIIv7i58bc8LdIxiA6rD1JxVyXuPNs+aepbJ8d3G2yJ0G1/SuQqcOTvEAsy/RSx1
+b9zxy5mjD1ucN5DZPLUIeL726FPRlM6iSTeL7KAvcODY95pZdI8TJ1EOgDUUdmMeTxX9Flz6G1K
v1b4xAr0rkgsZeu8sBjU2Z197hBIFAYjyDAebWfPct223hA2ik6BB2px35CNCN25HrkV5aSfAP2D
q9lIFyaDyZENC5pAOXkz+cjfBw2OOVbog8XikceeM1JaMc/99Wd9NvrfkqQSYCAXMe/hf86NEoLM
KdOpPIavpwb1Zp/jgVasp5FCu0Kms0MS1bnIgrygZsgJdfKCFK3iAhMQNF9beo2Q6TeAO2K0pITA
qKS7fnFBtL0iIkGEkt0c0xyV5DYhUpXud0r588nIdpWSJOxWsNQt5VFGjx+OyJ86LCv2aY9HXD8u
v5OZndJyOl+UQFZkx+YLTRhVZdKjOxmcnpg1aM8Ffdsr2GEoxVamVrWuraxGOyING+wxRGFBU4C3
g7BBrZra8ns/pcOtSXNMksFubye3b2/qLlhh+W38T33WptcmX/zPFfgLyuRT/s4bKYWzeDgdTvnc
ASjkR4P8BMvKYpiHC3zis7u8W7+FJWhE6ICDVWOeILxG33PTbZLdq9rZlNc+8dHXiZFQxi/B0FIO
YMBQytyTs74myzW8tXLHl1t/93xh7uR/AOeTCoyqYBOeQUnoZ8hZbJfsrWU7pHgfYN0rapwWqXhV
WqSP8IQfw6xnwcmzoS+hmONwJzGB7O+Sjn+leJ0R+SYI5V9kkZzXX6ATlC0hnBSgOLCKs5Y2aLos
7Zq5km3tK9kMK35Gn7XAh0FeUD3QCF/zTZctX+YofatjXp6rlP6YTc9vXnYie8adFWKCL6xCfrZQ
Gc8TJ6p1DGBLbas3qn3DmJovkZ4MrLBfgbwYceqEEalYc2U9FBm/oe1kBIHbhPQLjwRrtQXSHvgh
FHHsh2x9EkL2B6t+bAUUFCJdgk+hKMclHW8Td7uoZXIhESEd5ax1Noe0/lkJTEpi8Qu8B6uRAB7m
5GK+iOskWFXuWAFQsmhnvz5Hnk28eTQhiQzcghTLzIR0Qf4DCHRwsmvjoOd1cU1LQ6OaU5Mg1RHq
CpR8UjTsPwn7uUtQCTv7EFRSZJuiwo3GK7/7G/EqeqaKTLI0tM01uxA1wWM15i8mJ1tS7z+PaiT+
Bmydm9t4LujO2fR2DQECd1ES3ClQaTDuDayTz7oSRIEMNzqcjkzwrU5lxXdoAwGXrERxtqZp+iCa
rY8eKJxpMCH2f+6ZisomT6Nt2cT2ubOfcm6h4dM8+ut+dV3yXXiF3FyCRmURWcanqzEN+cHwnrcA
aaJGWoMm1oYWlpzLLQWSObq1GztRnokpSk2ruu7BZgy2AOIQE9DZ6z4xc4hgZbjXHVgT6CADhTpG
SaTY3xNNWAEqo3JXFyVeAQ+ZWWZk2kX5LjkJ/D7N0VViKs9a9S2N+rsVhqzgU5EzffE1NN6WqYge
IaQLm+hu58xQu6qSG1aVMw2rQk0qFdovd67PjAx5j4R+g7KSwyOm4xky52VD3praDe50WggFmCZc
yAiDCWesjCCchwNogq0QXZ4HzSTjotf+rAEHO/TvoY91H+UNdhz5ckT0jPPHr/fJM+eF8w96hgrn
cXBqWsZdrxWbLqqqw9m1b6Ldb/oFEueviQcfiQRIbPUF44MdY4Uy1eZeHHtteeNzvfkraI8aGnlQ
y7ZeB0PBBjHy40L5Oy38WqoNpq3C1qySN2+q5AqUhnBqzqgj4JzDGnLa4pMSqoN4Ll6Yqjy7cgKq
dxI6w8DDXjJ4NiCA91R6VbMhvx7KbtgrWQg/P9jXyQoLG+8ES4H0Mgy/xYdhWkwLYRjkS3Ui80Yt
w4413QfAdVpWdqKv0fGLxdCzXkMfVl0GkZUYrPChnx5i3TGqs7hH3fnP+1GiJLx32B9M48XRxApV
iSK73fhumdzrBAISWq972+bn6zcnpz/jxQTVvl0+/nr5WKLrk/OKS5E5EER65Ip4m5x1Q0EYrdWa
VRyz/lS9CrdOAhUcAgGG9qibnf5L0h8pk+iOzCn+YdD3X8jVyvdxcwuEJSa0vFOM8NNnl0+9d7uO
mqct7I7/I+1cu9u0t63/hQ5jIC4C3voSO3aiJG7cJvuNRnbSIoEEEgiQ+PTPby7F2TbSY3L2GaM7
223TFqH/Za255sWPQXWDBsQw7zmbu5gZb9oycGbAehtjFHIZx0hlqS+W9+UCGJgB8D+4QE1Ac91/
4pCECSt9IjzGrspy4l36TtPdVMtpfVfM0QRbUE2bAfvl7RQfgw6Uz8nADfdYRVwcvF12q5lgn7O+
heWmHiVp5oOlV95otoJO9pdvEp0RFtrYiiJP5SlfftdZOVlM3d1qMwsn6VcmCG8Mz+GGVtNjvkv9
BCXg5N4uK/wmdYxrEMUJ+8XS68TjzpgQS5//+td8ZtdEcp9hyJC4+LpHg4frp2E7bw7BgVRXhlYG
2YvSLlGEfBU1PcolCxDMpoK25FATP5XKwXKSjDglADFeQKTETcQBpJBRWV+HD5ICvP68JzPKyENB
G8KkdMlTBTkcLst24UYdpcdnGU8E/fodk8kpFRF3vrBOQL076PnXQoukXBB3yyY4olf2xbu1u72T
/E0eja8/2QnnEFs+ykds+QzUxMXm5dfcbg7TZt3l9FjIA4RriJJcr7ov8dL9lncag/TpX/IAy+e8
0BRbFxXB8qqW7W2aM3qSHASP44uoXCOXRcWnfCTKqhoWPOHR1zJZFEQkdZkudLBz/S346my4ClQw
yygk8PmlkNhMb2X48/qnPKEC8ynJKoAez9uHCDw04OoTv2n63bo/GsKjm03JHZPZvhXznPUWeE49
CqR/I5hB5aPKxUpiFLBZgcq/YVetTvfFJuPU53no1EmTnAahivxnVSFbv6rT3ZTmEB2qBNMybqTi
ehA9f1Lnf/Rrj5WsYp5aCaiXUfdn4YZN7t6sp9kbGdlFef+tp7sfP/CNIzt8voinQ1UAzMsN9fL5
osVkjxQyB2GoKbEp7kQElg/4rzJdIghWqUpwVa5BCDdHNy6FK8DwNQOQ71rR+UrlRQ+bGZ2B7HJF
DND83WAG0EIJ1jKwSCHn0DY+i6nYguYLmLKmgX9plHLwRQRBj6yOk6NO/QoprhMk+awTu/aefQtO
vcZSBKD4QdCZRLgxMUnpevutDnefjd5MEWBZ9fDp9QFwBgCGRZ8Evfu2i/yrgpTqjK9p3IvKfPde
fgXgTjEgj4sFG085YOgQU+83yS5xiYync6EENk8+yHF6MNxYvucH3MJDyI3LvRjOnw1WL/HjY2m0
fv65QuqkpZF7GBS10R+vv7wTbzuUzVjsx2Rr6JepNT7PXl7VFYvpcuO7FIscujQ2qsi1RDrsfOo1
LiQSTMo6xwbAyNA7H+IKIm6OZ4lmSnbcnJF1gE9xsDj4V86h+2TRp0n3GNH81Hl4DzMbuCDCjGF8
lHF6OvAREo/zASTNU+0wWOXLJiEsc89HUNuaYQtHKy2yOIcXESGHb5pB2fnsBG/VDigmS6eDfIkL
D/+iPRjwOE6mW+zlVw9pBD1YCBzhsjwHtbA/j8olpEq+enTUMloLYuJPfwr9a//waJVuEW2+Jlv3
L2NAIn2T5gpzmb/dXX6vvkR1V4V2p1piNwRc+nXcmdqAkeGTRkTMk7SCpeiJT3reNtuJf2jCTw0d
deuao3e5K78LnDOQj6Q9SrNv4gPk1SXMitugTswjWOYCtT//IaRakqtgj8dEpeWDWAPxkjUpIRQK
KRVpcknavXY7TAi42tHRPQjfxGbkx5P9oA0uptHH2P2SkKMb1g1oWnSd0ztwfNEIHI8nnoulJSPe
FN0HKsprfzd/41f7D/LJFwiqIZrp2QIy2+Y0QyAJ8TZ4KKFk0LNyQwv0YTIhRYwsGbUipHTVb1YP
oSvP9LwUxWZ4Y7gDw/DjYAtlCU2fsn0tAInfVAB7At1ejezQ00uGCikhCDDATJDo4kEP3+4Dtqiz
zz5JdVSKftLROUn9b7e4Rve6xiVbVjsuhaeUBC5zLZdZjRa+Ugq6LdYjNecIiQ5Ges75B2UrISGY
lLeqm0y4r1qKI/03uF66b4brjBEC3o7IBpgk+IOdus2ZXlNi3auXnrbZzeFQXv8yFgFsg6g6iyfl
G3GG1MWqIFWnp8NQjZGCEMYNPi3y6OS5oEGIGydL3cE9mTWTySGug/19u+ku9kHPCQFWMactiKms
DrxuOZ5InttB4bvQ7QkjgpiG5D2g8+Wh3r5LYdApnrvEtNECcgVUJUshXvexPpkkNrRNGvjJT6Pu
gBv5c0hDl+JJx1OWMybGTxUNdlnIP/laAcaEK8m4Q8CZakx9lR20G43KfOLKcZ37oBUrFbkmQHpT
EaevHR3MHgWDiGwtZa2dhWvORY4Zd8WzKOwHz5nUPfwjdXvOYFrlfxZy5GBerAAqdzV9kFtJVoJR
70n8UoJJIMISd0YXYb9N7p30TL5EHvJ9VkxQsJjeN6v3Tp/+S1WCWHqwZD44IbqoLfPFcPclqyA8
/hxURDBlXt85DCNO1xusWL4C3hxyjxNx6H67rZxyWb8X59FlmN91QE2yrUZlrRpSd5ueV5/qWMog
XIUzylDgrbYaATl4D3E2ICA1IRXSy87nbfHP4qZzZ9J5jWcXTJDYbG4gQhijj2Tn3JI7iWRh/6ji
VDbvUoJB5sEynodhtwrwMG5Yvgbjou3BJNIMOiCSQywgcZV2glGPS9K7eAN1lr5fFu7FOtje2/BP
3RriPMk8Keo/C07osOlIIXDqn38i23fe4R8pgiUQ6pZT/xIO01ch+T5nsCRoEgjCgfmkeahOAlno
69h3a3zoynzxr9znoFapqitdrydGwTQPEbDgFYRW+Ikvlh/gT3DRyUCeqQR8GriAPYkBOhplZSot
xm/0B6cVYKzRnsRiZtUy2L/VvuX9VROXIQ3aFB5A3xsUemxXMeWBsoKciiaBmXgcFR/dHhsNyRvN
rrSmcN0z1g7pJPlSjEs5sg7PHHsBNyuiPJQ0DB8HJ7ifdHiNLd0I72g4FWD9Py/KOwVS2b1GSnwA
Z1lMkHoHVszMR5y6bAOmoSmeAMmKyd/Ig515bzAlaVxQtdDBDKdjGR2ck+0DHswRo5mJidgSmqk/
hRmVgUtSy8pGo3LV3fUHYgQmN7xPAODu0XJRGAiMs/5sJDs4lMMQescE52hIVUPMExuPudNiLDXb
L7OPWeF/kfZTx6M8EzQhEQFH5YWIwpgiXh6m2dWyb2cBR2DqAQEjyjCzLXqVbZteJofprV9i0Mpm
VdZe3qNiBAHuBeTuIehzGbb++vvrL9kutRefAxkjTPgpnPiEb38ooWFMUqIlbVwjXm93RXU9jysE
Y9Q/CV//BkmVFGaiGMn4Iiavs8M7HLO5aNbVmANCukjXHKxK64llIlZxMVK89Js/NpP873SOTqHO
qGxIBYAT8VlUY/vckXT+4OPBCsfX6DFvHPQQ6DHkqiC1gqx4ZDIsiay2sLMSzsVeyLCmff0tnEI+
LDRdsOAo8iAZemZVSZU022i7w2qHdtPjtGPOYGLBCFBXht/Iiy17dxr/0HjhyJjHXaAL+bgLLhC+
Jv4lX+wModfX9Bi32Mvtv0ce9WRXoHYDaUSWxWwVoGqATmXZOnLjLt0h75V0DZBO/ja6BgQ56DvS
ToF1s0DCJOAUGs+WwpQ9yp9j6cEbZ4SlSYTrYIbI0SyvKxFeZLUl1FpEF03sK3wtnIx+qQpHoFRf
A8SXy44hPSgbNDekZWykQa3lJH669ooYp2K2g5yb0bnXru697xoEWJYTbKJNtX3fx+21NU0/J3ga
c5d+8CGe72/ESrIYDeagkqsbnRsSnyAW3XTdev5VTZVIE4xfP6sWMH8BM4zha+Krev0LCk7OUyhf
IY4P8FE4t4A4X360YpPE20W11fbgNEB5qu8mJ6DGWaaE8dEtRGwsRR7iw6bj88gaoh9gFq07S1e5
MG9d3zmHvzmk9EHAlez+kyE33znNlSkwxbRIICKJeCNrYo2YdPbJ6cqKVNpfIeTy8ot7zg/YcjLS
tVCSOfgH5V5H96T5llJBNPUeb4FPZHpcLgIncUOUuxSpdIM3AhmLQ3Q9nYn2Jr8ZtWB5Ft2m68Ul
tJY7OR9oEeDxCjjmlZRuNCtAvErREwQs4pi+6jlEdmiZmDj14g8XuFBzSbnxzVMutsxlNYB7ygrO
0HutlvG1ClCfmJAMVbYIeKoXyjmVD5/8N9uJk85o8KmH8Ft+8MniK+azjh7ZJHpe8haLIWb6NKVE
iNSh945hGoKdw53cMebh8hPCNVzK1VRoAz7poHT1v75KT5EfPV0MqoZOInTDIQKPaKxYO/uNN7Pi
k8Ehre9dt/LRroFNqH+wogSrAHnAyaXNFG9HX726/aTAEREQbAHzQjVffP0RLTx1eEawh4h1gX3G
bhoUJr0/n0+yKA4sH00v0HodDfrNGYAEpbL9rs69nG5uXa99p9LSneJORyOujkcGWjIOcFr/fRgy
PIK7EtfFR6cv/miS4o38ASrRVUSzS3BkXsTVJ+0J06DB/1KLoQZ05IOdFP68ewotshqg11HfDKGX
IKzRKrvzmViK+mCqTCNxJ2k8pds2iAKYKMUARFAG47n7dMP/0KEqfUs6W6Vl5LncCunTtHxQkz2m
8/yGrD6yExAd0bdpo8sXyyzg5YSABe3rH+YU3+LD0P8jpuPaZKQz3Nxud2g3ay+cpT3XJlencBVh
JzJ87DhUjGvN/u3w5ZFGWl2z4Vs9MwfH+Rp1MChXY9rgE06dDh3KGtyukogKbago8xu8x/MucOxK
lzWRmzCYS2vaqxruA6Rvaf1LJq/mJ4IhgzTruCQRWQR6QtOqc/n1l3WmziDpbwIZHrhVWrfBy4KE
6uzwst3NchLxpCK08DeuaTXttmTBR/KCjksdAV2XtOeyuggQXwnZFhlRwCDV8rXSVjXiV2UYjfrS
nE71mR1z/HhBQoXIFzd8Vn8ZbRZey1TfFRaMSRQcJTEoFVmpA8KdQ/5W2lqORxzLFoNylq/aSLif
07653XrN7BgncoDAkEWKxP0g39SRtypgZnBQiKrIMwplnwyXoL+NmnJTNfEMpQiGYzwdxYTGdfKv
kBhaUEjZtLOurKDVc0MgYQs9BqOyvkCvrvtR33w/xx0SH1JNFiVdM+of5IrXn9cm2cPnBXBlXgSo
GU3NCeIZqt3u9vPddB9O7WawRh70Ul4OWp3mycMqUKiUQJ4jRwn6js/kWw5bPxFw+T0EAZDOnvKY
86ujN5ACSoHJMZ1wx3xDN2G9xTFHblkYaRpRnC5OxYNoF1iBXurzmkZfDXg9rT7mq8k9Dfob8QCs
WNcShIam2cSRzyIYljtNfBSVueqxo2nzRXMA/Uu0uY8z2v1jkWJ8wnp+qqsPoQ/pc2Vwh0t4h6oP
E2mEXDQeOIeLYaT4R6o7s0JoDr60OAf8jxNkxa6M8BPTGxHrXGWtAUdgPH0OSWEKKFDCC6d+1HPp
sHn9mzvxruFQgV78n29usCcKzH4ijPCjewMiosK91fWwqes/9/7qTgRsUb+FpAcYoEnaZJsalKwk
e9QmEpzIUlcu5iXOL8QDsFck1kpXOHuhz4AnyQ2Vp7xWXq9Fq45f/mdK1BcfY1CaFJXXYEsfhZZB
ab0e5CY2zl0ewgGRe+FURASsELqScwczY42zBegJm5VxsXAWjU9G3q/+wyc7A88WwnWY+bgn6uzl
BDV94lA7R9jE4hdg/SY+cggdUYrjlwYULhcTAY/mOiFIS0zepwNSyGHnIleBMKm1lDabm6Za7C6k
/vPRMejkVSrTOA3v3FUIn+F43YCED4WAfbepwk1Pd2I11U/nZWIEvkC5QfpBB/3TCU+2UAKQNZVS
n6/dciQJyBF1jGZ8rpDilEkQC0OQD08GwRmpIq6/BzTWc2nHqfsIfGwZhNPrICn8/cVim85MzLHQ
NJZOTIbNB9SI3QKxhJFRaTPcHY4EctToNV7neNnTDLM41LFb/CLHbb8n9eEYhQVEpwm3DlQdA/9d
IRtNsQ0NUQoRgXXSbjnbQ7Fbh7HlMREmwvRv0eEmufloJym4rzLaugNzFvEdQdgkmZECSkDDUxkr
zbsFq3Lqv76mz64KofaRRvCkXA0a9t7f+l427+dHEsRPh2YMLf6SW57Yp0qNdB32GKvCcv2YGWlV
CJ6soJ9FK0rU35h3nGlQgA8iLK6h7fHToAyF59yUc0pLi4Bivm648XS/vGTOMwOqutiy0fCK/yaJ
mLWYeKGXpQP1dfvGxutgHhGnhYUmj7Jaz744RkugEdT+8KUHz1clh02UTuLtTC2inVIyecc0URMJ
M+4Rn1H3na4mTdq6jE5rAbkOeYJOKRGBxyujE6WebgHeGdwFLB1DYMCX/WwfJ15drZxgJnE5G+Lf
wW5CHjKUmy0YoELLGamqrtfNZr5wGO7Z6ATqkM4AtbQqmiQ5FKmQ1fjBsok5o+TyYUIaVEcm4mIs
om5WfbzbQG6Xo5YkSW5FLU3hIlqedmBFUoa0QhplCLFRXpuuwW3eP6bF+uNveOOeK7yYbROHCsNw
Eg6XdraqJ5N8itaAAtJo4oLNciKVSigLGiRosEDO0I3rkmAecVrUzHqoK/SFSWgokfETrbBihqSh
ZZvln1vA8N/gYpy798A6LUIYk+th9nI2WaIbnhJXqoMwWEGfldstg3k5ZXFlUD3hSiIUM0fCZCf0
hGJHhrJyEX8qDcePaHtTw4sPGDaMYqjccGgHh0Tlr/IkmOe9idtVbBvhHsmYbNiUDy/2iGZER395
sDm8Lmh9iGhj5pOElHRvNGDLSL7tW/KLhD21lCKICRXcJUTabMVRortUubrk1ZiVUfhu6R4+HrzJ
TFWh5tZiMtt74I7Xl6aQUttd88DIu8LShDBpThYneNlo9WkGajOqllkAz/b6IXpC/mfLUS2FkfYb
H2sIV7SH5Z5CNicYC+1i91FghZG0J0Blh/VFHCAydChwaU/qFts0pmDdQfNOkhxAPREG7y9EH1Il
LAGQCtwYkuVVzbNqu8Xr6EeMX5K2pXGhKHz0AUUlMp/tDVvPRxFIWCHLE7cdNQiCdvzld7OYp1wr
SNVVXaEE+V6xZPL0E3dDkkTRWomEHI2RP4MmQB9Sr4uAiLZSx/yzbiLbLqHJRG5l2ZrqflADfBSP
x4XYmyI4dYm3DRjEmpUnYIGMO9LD8cTULEe6kqKDfhpNWeMoFMYhwHNneSxsnbqOW3piRm7PHjLK
cIZKMGS+1/xLUkiG7bfTakVUsqJhFUhSpR9jL6VPg8NVBw8dI2TFDRQImGFU3nv+trp21u4YECYU
abDzeDJxFPFSgWY0mPq3zCvSeNcThAjnPH7i56RzECWSByjaOGvvnlQFKh0CBz4/KPkTE0NvTcVl
S8M1sup1kZw8G4wXszLEHHCAkjtJ7xycbUmj2DGbl+sfF4qte6VHA2OIr6KcQ5Rj0nbcifzR420v
nWJFpnCa8LVDi5F0R28aGSvqKAAXLXlDkZgAa5gvmIwW22SbClhQD2f0RJQO4lSbSxPpxRw3l5IY
q3ay8SnEcelvx49EX0fe8MMjiZJpJWQMiLgv13VRRtEWvTJBmw7bkmAHTf80kxGYlQeEEDJJ66mb
5HOqblnhFbIYz/dKHcHwAg5bzQVo7GnyTdwr12+x00i5eH2OdREOhP0EixaibDGbb7bNRVlC2eUi
QvCHVOzL61/oKcedY4wOElYmySxUD4MvtPBWe5+AJkoaDg6bRaM70ChYokpJ9WP66Jy2t0RHsmMW
JmAfs/gSC/a17Hbw7ADH73nrdkXyJl5/wvDMlU4ypQitFIW4Hg1Ok4qt4FeU/TPmrNcKN1QZoSe1
NzydQw+pDf0xYQTwMOrtD6KVaIWY1EVdI1tB6jARSzsPUSLfnNGwCCUUG0grUGlYkoQcsvqm6aZ/
aDYYONjrQUBVknXK6Nu4vaibM7APKcqCJTMCySoIw+iz9ovYh1n2d7erLpZFddsGqAvZKbonVe1o
kagnF6T7+ms6e56hdiGogNRgjAoGr6lPltXi4KXc18xjFJ9aE1FqArnFUTMiM2mBd3lNf68Vp3kb
xrQKnjlyheiIaExGnuvMaYaFNELDRKxOyLUvN03E1btL182cy50bMoPFt0bUQnkpbrWwOgGfapw1
BxRijLU3cYYBcmdy2mHjkKaK20gU/5CO/b94uImr8AEJUrCsevlw/WJJxkMfbD/tyvJDMc1vFAqj
qaUlXpBHTl39R99smYYAP0HstZoXtpw7QYIN29TgbCY445j8uQKD3oxRCBHKnDnDgWR/KKk7E2//
TtcA/sSPSvtWTR+svH9KXyx1JB0tVi/G2BClpj7gw0HGs+g30i24PTNICPf6WRhFCfOgY+4knEql
hRB71R9GWQbLzSEFSzPplIxYwTUifJc1+RdrRn1pSxKvLhY1zUG4vwDlvocoAc8SI9q42EIkccEu
MWMykJVxmRKmMwqY17+3U6I2nHZI2thpsYJR6AyuyGq1BCjOsPhV2ayTWPLC8kD0asTJTHtfcwOo
9NJcpmO/KoVLNi9pR9lDFaLqQzowhQPlGZ/AuF5yS9vI+I+dgUacKC/Ia4QRVZgw7Jf9/XQdEOZT
fGgX3sqGpDav4YVUIV532WTMnOsM4p1QB3Dw0aRz7RiO8qxIAUnY7XdOllpfV/Js+KpThKB9l3OZ
BKRPxBMZpuAz+ENkB6weP3L4PQYwkpP0D1mDGiGQKcKhWDx2WXX9+vdx5vDhOZndcX/A30Uw9XIf
gb1B6ViT3WysaA6fJ5xYUnyFVUidq/PYEhJAOqTONaM80LuIA8D64tG741SIAvaleBuyPGGVeMPn
qrDeQRASxNwdVBRQ3dVdlQf0gPTFcmqxkhwigipQvbLOJf6i4p4gzFbkTo2seqhO41rTMzwX/sts
DqLmPOlkB++sLRsX+x0vmJkoGDaLpaJBmBPjSes5XjjYcTOXlk3BgSKVd9mBLEsiJ6JWsYw+ONE/
HZtSWgRZR8gBX9Q3VYTi7Kqolm1jH7OAN/57sR9tNsIqkQe2QoYUQmJ+GEbrQchJZ0zVRgizTXMg
9v4WZmHI6ctqKmHkCMuQ2tudMFJ9uWZap1m4TZtiC/BEuNB8kaiPbbB73Abzdx3KMM1NSuz2Ga/D
D+WUkQ+NYDShL5rraZMb9Z6jT1+mSiwjrjF+WmOc2SwdoH3xSfePIhGKhKC3JfMN1TI6AqPs/a6v
LoPVV00XOh8ZNU4vQaNEaRiiGZwiF6/amLwv6VIgDfMUx8QxRuM6HCPglb7B04fiTpCu9C0WeCDy
y+7wqIEEJHWECaAQJMPrdGGUcxeRd3qRMQtSgJaJYSUK+Y0MvlOcgQIKQRYDcHSMKCxevmwnbpvJ
fpLHM3H+5eNk7+5nS6agO7Xi+nQ6P4Rcq70WymAJMqrhGQDJc/P1g8Mk8oNFELswMVCJeerGBoug
imDSQ9wK7YAzOQXlpzj/ZQndKYOdmECh4b+trliTvG7efLI3yBpQG1nzTJb7wJRdZ7e6Y5TXqFqR
4mGlrYrGTaGIwWRVWatvtGcKP/6Op6ftAe+Y/oB5n6SYQzsAZ51CDK4nzDCowIxmw2Utc1lRh0wC
ygE3dYMLUj86csmmD9WmudoHB7Bswop0VenT6pIWMCyUQLdStZh82tcYEMNqFhvZ9VDriD2NFgk7
py8CSESENOve/BgmXy3bLxLoyNHfiCiUKEqnl95LIJIM8Q1DAsyFu/VojGbOA8J5oeu0n+Qs48zb
T822eEvZ+yi5Us+AQ12c6lhhP2I4ywFI6ujXV4U5ogxXBZAYPTAtOE4vg1o2m8yXaQqAbV3mE4Cg
zlF9etAt/iWxfcmATnMtk8MzzigwqNQKVUkQt+uLiAJHGjZxXPEkxJuYtBtb9jCfnnwU6g6hlhR9
OcwL9a1aTwETNBs1VejBMQGGnkt0AMRA3aQ2o6eMFuipwOZ8Qu+3gDkpm9W0aj/1fI/i3jmtAjUa
vDHBE4BLGaBfy51UQ3NBCYJoRK/MGJGOl49ndxYCJZANuHnCq1/ueL/YrionquJ7Dcu7DZYqwZRC
DoV5OL9Zd+EHCcyF6WmI5WYoH+Mchp4uIaPtoSsVxVBDXqHt8ukUsdo70NrM41VzC8bH+QxRT0qR
AI8JHWhmIs+EYxxwO1cLxXDXYk7rKZtrOBxo9+tpG3dRZSNCHRXipKRznGP2eFsRE6UJi8ZFkjAp
BkYZutoYov+3XpZdLNC52YiFEpeUdjyEV/dt2Ix0PCdJHFiUMBoQqwyJGEjO4GInDYzDjsbzs1ae
ecBDudP/dxuKdqRiNihXxbxMfming3Tdab0J5mSycK1QA2s8K87j/qjmiLAAaPG9iSDlvL7bzhVv
VGwy+cPvOEYW9nKl9G64b0NC3d/JraHxncfDnDTljnGVDC9VNQuXFZUpyH0XWKzEs2L93dQSu2Zz
4WUhJPL1bJwyc/Y7n2LigO0eZqvA3S8frYXDTZ0Ejuk6yQ99zzUBOldqZzZxd9fHS+4tYGUgRIti
2fn3olYuYlTSvs83Lrcn0f0FDAmJkhJDephxbtjpIF56UZK1ME+KGLgOzQKyg7uq4M/E7KUl+gfs
VnZz/1I2aW2Vz/r1tzyiQsnxSLJNR4emGawMm10J3GV8GuyjmxjwQSNu+VBYOFUHrVAlhzBvxZeI
MyoUIgM/FztyZDHoWHhx9PIxqBSggPG+J0y6Bm+879JouTzEs1VeX2Xp5taSc5XqQfqe68H04pBU
0bRYv90k6Y3e9y/4TQzdnzL4cSTBGt6TR6MJop4n+BB3lpePVjnpIpmj+aLJQLM65zGgGetOR6hJ
cmv6V+nC1mB+LJpqibeTm+Mpwdne+VRzMIwFI0pSo3ZXaXmq3KwxIn0gQk+UIS19/XWe0qtU22D5
hWAAhh0+oC+fmfMsi1i/Ca64OcJ9biwsUQVAWRDKz4hoMQY1hNNZoDGA6pyqau83XkEPOv8qeZ74
cwKepbITo7vYjuHOJ3EvKBkneJXCWqJvBxYfPuuyWRaknzGLSjlIW3j2ernqPBQuuVtmn6r5/m99
ACm7xATUVCGomS4KpBZdGshJTakOOOH8KmWEqAk9EWHTOLLI8qhjmJDIK5L+RJpCzWuEAcmzXKef
aMNKJAoaZAcMvggN+5EFwfcjRxIAWGQ4qnnpjrqCUzZpvwgg7nvY+PLqlU////iNW855Pu64hkSj
/WddwSNfsE6gwaKchC5ctJBsCZlwDL5g31lFuw1lvxalmhK52ViuNTxe47zrxMeZg2AI6KG0lBDF
7zXM0ibS55XcSLVbMXHuVg47Clg1n7LrRV4Q80/jU6WpvP7kp3zbKf0laLYPSQ3i55ADjeXLKqsR
QxiGIh6X7fTC/eamfFnxm32JxcG8ujK3P561dOHkMy0Vl6WGmy96moS2Gmv7fMmvP543fLGSF2JK
BpwJUs/7HYy0o30T1lusqm2IpEmDdI9acLryRU8Vn4lY0rdU3A/CNjvgWNXLmuQSrvyxxnMB0vpl
QHKbVHuqeTXdldBVdZcmYb8BKQ47rRjAjvkIYDqHKFzgQUcTAfF6K7fczOKFZqXsalwKc0rOkqpD
tD/b6dziGJebz7tka9LUinIjYb0YVuOT5hOnIelIeaN40MN5x+RqWA82Lac33YixT9M9Kg3hia6L
5avGcy6RmVL56a2KSmlwobkdYMSO2KdkkCjeta4htvW1iit5P8Y1fw1PHpXHum2N7cSbll+PeLUa
5+mN6+zSXEpGB1UDcRDdnMD8qIKy+frSOSHa2kcNSO0NUA8BS2lpPUPN+m4eZQuHTGPzXJ0jBiUF
RdITEYg4AziT1mSXUI7TTIrcVh5gZZC5aDnLMKzHJbMn6iw9E049+LcA5nIlDC6vbMJIMSaCzGLs
NQDzvfXtLnQfdKdK6C0mtStlY+ZThFf3YlWLVJGSBS8Gvlo0iyaft4/7vEecurh6UkhIkinbgJ4W
T6ZKYo9HffGpLccuiZNikUE3+lAuCdzdkMENdUn+egOOtGEGpuFxsEDrWK9C2N5M8xARPA3yRRS2
JIeQF8zZlm9xV5SGoIdiLTxt/A2fCHh4MiBhYAT4K/I51sZ89q07/sHzMbesDEoQ7RuiXYtF1PRB
+fLahUFE5HbcfDuQ/Age1BHn074tkTQoe6fCyYFDTgHnHBZiFCheXiNVAUJlk/xpah66Pg1PdJi4
zfQvErjeYsM+vYhyXI6Oeg74nimkF8Shr6/rk1kdZv60c/DlAv4nN/GXn9D3qo7wppb5Y1IyOkwA
++l/ZVSkYZ04SC6tl9kCHpjqByu0KWZOg8pAJ7ZqCBGKtczFf1OTNk5+PrlY7DFljAghiXndEGvK
suUei+Z1ZSyuEq91y6xJPVA8bUJa8DshTnJo/RXhR18c+4QdKRBKZZlxn9kZmjaMY69jjzhs0apy
AwfNmaOVXIfbC3/afOwIFqG1AVoAGdae7HYokP30/TrDbd+Zv0WqV1+Y2SUVWUf/Lvhacw+Jt8aX
8/lHxO+ShYxFB26KL7/sau8uq02w4cvGxsC0Jgn9O6xYmQ3mzPQUpyJJZ54RsTWHI5Rdb9vwdpst
/ha0Y2odVQ/qxgE1Xl+LJ8i6fcnPHm9wnjmpF2bxNtweiVZAQcEBVgTnWooKRlCWHq+D1aqpq13J
gAd1QMguc3oV3Xp1our9xrPpv/28JtOzEYCJ2E0IEtS4l69Oxe08y/2tIQVMdjE1n67WEtt8cvfc
AhuAJNG/DhScPbL8fE4sbO1W/L4Q+Qqknx9x1b6Zl7rm1p8FFzohv2/kFQ4rnOFjDr5hapltgwRk
O4t3kFLXi+bf3NyfVTsnq/aBBuCzud2ThtK5kAPUBYg/HGFXLo3TOBJw0q0MnigZdABFOqfH2sFv
FI1QYhCVhEHikrbRKssCDq4N1MTxYGM+jQ/FQXGpfy9yEhtLJZDlSOtFGNVsWX236zQPTTBm9YE2
4dw3zYxUhSzqmqG1clEsXNZ+XM26A4NPfGA/5znAKFOxq+c/1ORk1ARE5/rj+AO/8pv4I528j0kJ
1e/nr5Xfym/Hv8Wvv34IwBz4e+13fp+7Bo+GZvVe5Xtxxa+DP/CDT7v3NfcEpy4Y4Vf+n79w/Mv8
EDT6m/xx/IGscH7GEDTYvOcN8WtcfuaHbnGFipB/OsbIXj/y668f4kR/evyVH6ysrd7z5xH3QHKT
kk+uP6Hb4E4rVpxRRKhc8TM/HP9KlfLXvzstyhL9Ff70+DM//PqDF8nPvFp+fX3tn8SQa6UF6psC
4U4Aei+3aNFM4c41+/WsPxz6N5tpj5w+ZJLTMsadMnvqyBRr1vVH3Kbyi3VUMcKeX2guwe8iSwZx
mYKg8mzy2T3szZhDppaCemybLAH4ISO1S7w0sJnIMNUmZ2ykuT9hsduHAIpAoM1EBeuiwYdIl8F0
N+mxYOFFu0TsXuGBvbvGazm57DZcd9LNmim5C/eNO8UGTz1cSHpE0TBwsPhRrouv9SZnhTmcQkHu
5QQu+QCxGH8JYxboSuTvB39NDpQwt1ZxTNUKY0T+jU5WfI8iBLd1sX938JaXr39PZ495tA9Tao5A
vOzhiQCQvt9MN2ywqfOnhIBq9SXpluhRwV2ayYm6KUfSmPmGEO5uhV8YacUYxuOdAyCkFnF84HIC
udn7/8/DDY8rv/Cj1Wa+72dup/smfkPwOLxSHpB58DUx7yIYkqGqypqxn+o2VdLKQVbuCONATMVp
CGlRbMzFjdUzDGnxXA52cAYAFcTblvayl8lqQarAOK512plpLzz7GMN2JUpDBMDV5tjp8n7LjHTd
EhzG5+pihAMDkTqbNURNjjkOUgYbWzhp/S4Kii/yb5CyXK5FNiAq+F0et5npG+0UohdDdKX2odi4
f6z2MTSz+qFMAMY7589kv/kwaeObfitvTazRLwlwCC5aKqAMmcLVyJrSthhez1i8uQhpcbRkaQ22
De1zj78Enzdgco2dqoRxLo1BUCi1CQ2kMgTrVOi9KnLaelKAW0Y+Btrb87HaXn+qE6j5uJj+81SD
b6HYBet+e6gKG8cXnne7agDA8P+TU1fMndstCHBi1lZGlAJ6tSoGtZ40QJfP9lGJhK0QhFWZQ+2y
/YfEm39+/UHPb0kCeaYeJQ4ZhcOyodxATgoX29ki8L44hUcGNmNGloxG5KZCg2+xDovHrQNgT9OI
mbaCyMsCGv8SOY8Y+RSFYgGPPNq5bxbpNtERHpwvCoOX32zUO10Ijc+fyVBAQvbAYzSD67f6Qk3n
4Xch+2feCEZj5G5wD4m4lP9qIi5oeP+nZ0IX8PKZKreDVb9MKVRBp420uXK/iVphIOVGfp7Q/zyO
UJviJcmfAh3lc6LCBcUu2Vb4fIw81RAl0mrDVhiACPEeuMDgqXpn4+6mWUkbvWWPq1vNPWWYCCMU
eAqLIRV6HbPWpMmQKYZbk4tHbSpzjydccDww92xN9ezRhiKX1omDZT7nOMI/8IeKwFSNR51MjcvO
36TxhVIG5CnDJLUdTDIfO5+UHHhnvEa4EjJNc0peIXNkkf9ff3tn9+rzRxyeILtol025hcwqQJOA
eMuAgrkwRcAbTXKFt8oKvQ6YF7PerS8GH4xXmAUpRTztgKimymTADEdooCjF0n2PPKlW/PCse/6k
g1PFWTbRfL1wvJl8YkqXeDqIp9s4+nOdF3S84YOgHyOlHuaYXoFuIqqxjJISzB8AYrnIb1fe5E4k
EeH+4/fPKVymtRgCjYhkyJht8nKHZKt9t9u6YQVJiucj4l18bqqwGw2ozJCL/67MtoTtxRjddkT9
wZyiBYaRpKMkQp/y+os7e8pNfTrfCX5kCBcHD1URJgw7s6jtUhSVxl243yZdhXPS9q0pk1iAqpGE
2KgWtBfnBg8wB64WBbmBxAUo5XScfXiK5fHCsE41Yh6F39ChqE02aRkdxAOnMsirjKLHNcNKycLE
3hIOJ7aZEpfUD4tzKVaibmoR9028TDGr68S0LEkBEQnrWwWeVhjd7fhMT8Mp9fAQYH7DMercIfTs
c4SDQyhLmOcsd83h6G/OBMAKO46gVMN/KkyoZAymqVuZ/arJ6wj1kSZQw7Rf+VPaQJyU5o/D8a4p
sKx9hYHBCLiWk4qEltHKGWugzz4/hEOGlcwqieB4uXD93WbrFAgsZwopAjmCrLlxv0mMfcSXGFZm
HN+WkTGlNmrxiWPQZINrBhcOcWM+Uopx8sUZlJQV8uzJBqu33zRlVuU+W6rSJZiYe1PakFzCIFo2
Mk8DoCdPHAl6pGBKJyT6ocmTA8z4UOX8czGmYh7phwx6B6hNlhF/4ee5tjpbG/Nlg0XlCYbazNj+
S/nvMZdmZcottOxBHnQO1XHw4NcsbYJZx3UlZx8sUkS7mBOEGw+Kmoqgi7BY1gJvGTfCVpFcSDeh
dHuWA4DizPJ/uxgqQvD+CUZ6Krrk+DYeJHH2Mow4h6F1IeRH1PRyiTmTA+k9cQ6UBGQlfkQ3mfzT
TUBG8KHUNtFKQx0HZwPuoUcsO8pvY1hFsk2FL9TjoCL9v40lx0/vs00QbANsnNkHuPoN78Iqw9C5
xwfU6psJedDQocV2k2FTPg8fYMXJ//ta9RcDhTuTesIyxJb/JtZbhcAklDigHjTzKk55TZ0ll1bR
3Qc0BMY2wBZa6hY/GHW4P3vcP/8Ug3vSJ3Cs5GtmLi4DGjkWrNK/TCq47b4ANT/o+JQsWVMFcWVg
WrwnnXh3xD7YNVKg2FjYH72Lzp0zzx9ucE62wapMqv0S5hGLQLQ3tQVmp76aW/KKy4S2BmOVLwp4
1FeNroVDmGsP6rwM2l406odydtMwBpDAn+mzZ3//2cSDaPW5v/DIp2g2k9ul8Ndd80FN+a5ZsEkZ
QbKL9TVrZKt+PE7BROrlh/bQXSVN/j6MtleaHf3v725uOc6YeDr1GMYM31c8qfy+dakgN9nf8dJ7
cPFpsaKCEZFEXyJulih06qq9KePube6sP2oWpxAWSVLUdcu6+Tcs6HWQDAqy5882bFHa1N8lqyze
G7VQFu+C1OMDhIcJo/mtMnopJ6kb8oQRcglhhP5TaLAUDYpJ6fcI1pRh8xu+nGcW2ouHG5yC/iqF
TBCC+edbEGGSzf6lO0PH4BPMIncRGBmPbuPfY+P9wdtprIM6g+FyFnuzrG1vxl0wzq004B8QO1Id
YigDg2+06tyqg2TPvcH2NOrNT+cdaSlExzYl78+gI8EMGgfriP51+kkCno2Ji84B1kz7aCnBEnmw
Yd58v+KeXR5o7pK2uq7ayb9djxcXbOECzY/4lB5O53PAVF0DPHXEbrq8K6MeMQ2msTuaAHnbK7vT
RykvzFDU0fGq4FzbwtNGoi+hRmDnDi6TQ72ZBH3bzcoORhu3rynxAdLMFld+jvBldlO/uCgmqaFp
YgQ268l7b+d/kszOQE0G2HpAYzLzWse7lrNfN4mSqr9V5J7cxpt0iz9EfjBqvniiacJDeqTzsAk6
Dg8xspUQkC/hsgNQ6nARC0CDHTPhgW0//gL/P88F90uqXbRRQ06IXzlMFxEW667TTIze7k63hKAP
YQzpMv4YbCvMq+ieNg35SJtrE4ZjLVzgAyL2lHjNIwfeuX1Lj/LruQYkoGw+weN/4XczMc3h9ABI
drOup6xaxR/jA6GEmhgAv0jHrnl+iQE1UK4VL3znomr7yAb+m8eCkQhCDd4G7vJyvfVhFW9W8/Do
+6igJfG2pCiRx4caT/mQWMj0T2WbkFDdWXouTb3aeP6nbIhff66TDAXAD+Dy/zzXoGRxFtTGxaLp
jrg5vZ1Y2dqw0sgKwQqQXKQdcBGuUVJz6m51we+NbMjkXSYTANYWBQJUCUoDxo/KTNmok8/y3BJV
drx+tmJqeHtg6IIlAqUqR86wft7XG29eB/ksr/ZQOdyDe12E1Ev4X6Z/VVRMb+KEdPdgURwuayjH
b+Og3ly32ZQoZDdY4UempIhlRWlYkageomws183qa9qR1xskzpq0O2KWcN4izripEAtDT0+77fYq
r1ELd7vJ6roGOmWykMe0VtMpUdsZETRuR45Tl9dv0nXhv7PfQqJbQKYgCRM40j1oPEJC6acDFrmX
fU5J5yyj+TeHmNUb/J1XtyPfsbbiyZuCBA2LiwhZmBkv1x654vEi3W7dmVj382zy0StWnwLqpXTq
/hMs8e9JHQzuMNs/pMnjPGxQrR1RahwF7uTAIS5UhG+i8fyc/V8SdUfexr/4jfvtzBxRhBaYxhP5
Og4p0E6ezOM8KT064ePgUyezu2RAmMxxwUNHp54NiqaV+EoNgFcOPwZdYXytaXuynL5frVwGs9Hl
eKd+rjwGZ5jEeGNy+8Ivf/k2mZNneeutDoY4WDonRH4r8LWbzbAABwksVupojcsQpbHlBkOAw0DX
hLQ8f9aymORnMvJVqzY/+ap/PRz84ZcP129QIeya7QGMizaczkOaLIB25g3rC2MGoYHJN/w1msu0
goIFLBATcCzrbvNboZ7PdwCbSmdez/+USbagfqlLBKXk5fRhvHM6f5swNIaEyyWHJv/lczsIsUGG
/b016ZpraQIZtKD9jFmOIYFATNgzCZeT80ZJHIT5WEK/FtVH4tbfuOXOLkZpNgjKo4YeSvKdFQEe
KONg9iCMQ35PYLuz/LBLun8v16vHXbvDZ44alfADl0nPk/RH0jW3Kj5y7D70XfJD5+LRB+G/uu4g
V0yoVemJw2hQDWZrJ93V64Arbs2X7VDH4Ffz5BcpIWpaQcME65JwpHOTP+USIDYr04x/5A9podXg
Sq8vRMv+Hi7E58812CX+KvTzDVm8VqVql2i4VG6RnYNtGeueLzneku3FTE2yPI0n6s5h5EMA409g
+/9xdqbNTVv/239D1YwsyVqexlkgkFLWQp9oKPzQasnal1f//1zHhJuY3HHbmTSYkCbHOtt3uRbt
cqXIgo4qR1H1yGhiWZhAIilruNI12m9W907GwXJaVZ5v9EtImxUGGZ0K6o+tW31oG2y+oE5J0h+G
3yt1HAssPo0GtEQfBD7MkYATrsNwrELS638gy/JYnRfsKUUfyMSQ1DYn+zTYZkWVY+l81O44EMkB
AFV7WsWf+6KUojrBTiSYLslqNbdM6oNP9T8AYmlKfpkyB70C7gP1mE8iOmuflt0YFYQCIE7CkrT6
J/kJQci11A0/q6RWToNTuFKlicYao8ZhF7V3yY3qlnh6OT16PiBRR8sIJCkS7Cdja8NqqAgDNkbt
q1hZQhb7EbaUlooRuoRfKAkfltY7My6KeJOdvxMDTKmiSqLW5pxn6OPzCNoF2Q7Jyxnk9E9pf2VV
vj300cbAm4y0OjahCp3kZ13IB1Bnw/1aFTlDHS0NSnLwbcs3/IPE+pEYGGlWqKURz4xq7EkFJ0Dx
LhiGQ29mUsovIjjes52OXQQY6mpTo5qtoneHzCm6/X8oZ7jXdf8Hp7xO8ZMVBmEEmyYNC0Gw03Fl
4FVd7PrM1a5Ggsw2EpyX6nz/TuIIIQaeAqkJzVzk9Hfpk8olVfnVmNH+D/5LQYkmaeiw7Ik1XHPd
/zyDxLiYQ8yA5shjVFCqR3p9qioSHqqqKPCcwbQf0JMT6L5A8VIVJYEOj2qiWM0Qvf/7JQ/WPqS/
jvUGN+NJfDtOc5Osngenj0EdyuHO3VSgOJigYX+XHjZvDQGazrz8UTSBhk5HTcAIkUHKUMflPPL1
sSX/87hOK/15H1fTghAnWrqc6nJ+oLOixE+TKL6f1ILUpdBVzRb46Fnw+O9r6UBd/1t2RWBDfEwo
g1fJL+HD3upqAnCOBwReqrK8nfPlykucbwYmB5xBugeq16hsbZDbyOMp86tnxMqh/Kxlc7UO4asz
c/jIkUpmzOUsTBxFkZPbGUDVwa/9bj6KKHIDylc8XCgGQyBW4l40xIk64uk0SSxT68qgRW2E0oS3
RWFJoc1/EN0i8/MRTQPxFTgE2v5JyMX1Q22XI9GQIwQQKHpoByB2CmRes+rvpe7YjyTLunRpeWs/
7u3yys+3d1ZP0uASXchi6cwze+TwgmZMuhL4gYdo2Wm/BkWrOsj2RAIR3Ss5IUCDlYqKWqDSFSq4
/TUoo19cUGiAnjcBAr5H2YpY2LbnIprHriDGYxqg4KhpAT4MUYN1s7HaFpzydvR3FkoEcMhoJXJK
zIV9C1wGHCaSxriI51ONKzQDpH88hP4V1L7bFmaMhGX/QYz6yCITwwXdBig61AVPHpjrgfOa2h6k
qPHq40FFIN9oM9wyba/Uhpcp7cQqspvlc9jj2GxPYGvV4ZwGJMtGfOC4jRQJ/oPhPZKShK5hCdM9
Zj5Psk/LrUNv2EicTyE05kYaVWhz2BNOCCNVo/mdHOJPgkUp4WxRJDQpB1WRNiVP+tcLTBUrdISp
/6Gl+EuPHRvpKi3z3rRaxWZKvkOlPcT0hVgQrVLtVTslvqGdrY0pRtu95Cpctm+CMf6ncflkGTCs
QgL6hwus6u3c6azONtYgalQq1TAo/QmB7xQLQ8ow4sOLi+q12fukSf+W618RHe6G4tNIU+k8N+2R
ui5cZA4wlJm4HVGIOBlWUXX53GSWkVIQTcgYLUiiFpwc3N6CIsmE/JKOM0P1hgd4f39326nYSZG+
na3fe6QXj5EPBYVUeohab+cqWuZ8eBhkeLD/5FhKmRwVtZMzNxjywRnqwMdygPUGA6cISdvuhaQM
9BOespnfrTNdTdvcfmZqO5IhEQnuwoDSOy4M3JmnPfMA2fXo58wE9JsA08j9ekGHDEaH91INHXKd
39M2fT0Cla06+1ubb9YL1ya6Q47HSOTpQBpDpVwScaE45q7R+mLMu+rWavAWPbOWfs1bHzyE00va
RazIj/dlZIoUSrlMLxddTJ1ZkslLBh4OWFFB/GRBbvp43+EOSWZ9Mmt9I1Ar/JSzdYpHggjActBn
fI4EKFi/wEV7r0e/PSqM1qrieUNJkSK/hyyOR7FB7VBFEWouJgigCINx7OHR98Ef8j+1fBgUkSB8
ZjQFiScervTcQV2MIKOAlAxNlINBgrVGvwtqowcwSeNSmUxIAR3w4UhPCv9OtWZ1ggq4lGfn+B2P
cI08ipxbeiugtOWTczKuvBqLTdSPJmxOneZ39Oz/RNWfok79R+r4ryovubYP8NIRjjEHBCqZ8g+V
T6FsQFUgcTP6KXuKJAO9FQ6RpxfcL0ILyjTQRgthx3A5Qok6GePYEJ+nZfx7kePH2N2CNLwy9yPD
DA8UxhLqTtyVEnND3OKjFJoLHpXntrfJVD0XnnzKsdsQc9ir/xBH0e3Yd0KFnE8ozVyenBKShgEb
iWQZCe/JqcZVuq3DudrzvJB4QRDC6ILPoDaZa7ib0FiR66d2IhfDKS7/LqL5LVQ6HAhxLTGIO0A1
UrvRAlVsZDiuMx1xhNvus0434nBUU6hzgdTioKwkRvCIYbe16+szc6CL/pf3hPwtooNET1SSH87B
6q3FNojHo+CyHQI/kOBtYSEPzGsU1iTOIHWtoykMkZNwREhS3Zd5hWI/HlC0aAQopBDgbs8lzdEj
hxOROrccYQvJjX0SEeAtOcRWl/u/I7sJdg13ZvFEfnzmhe28gwvCCz4fqSFH/gevQ3FCaufu+JkX
dQ/JKX1Wz3d8wOyACCJ+R0FjDDnt76/1whBBjqSPH7yPI+PDeM+GNxzocDuOn3/QO37mfKx/8bfE
kDu6lo7IzfrXkfrx//7ki+NCleSy5b3R44QEwucj4aOa7yB28FeOf17D5NBr8xVe84LPP38cOR9P
L5JHqJmkIgp7fPhYoGlOGj6U5NK4n5OtAeqDTno+De5LpW94Pn0RmkiCqZL3EPs4QRBacn0dN4Gi
omK/fqbIdq3CnG4OKSQkHSrKCRAlaQdk/KcwDs0uiRTKqwOq1zPjHkL1ymBYFp92UPj8PN8bSbZH
doDkCA3sGYGtk1C4Gpx+65WNaxRUWT4GFAjTyH4HI4kP6RP8WF6sreNH6L77eUGpesraKRw6QDNA
eC2k49I68o14fVxa4Wde/vhgiem7frCLWHEXybzTF8wHa44X3ScYRnwrq4wXLD9eS5KBFdQj/4Ri
nFY2H/xeVjsvoDfpr5L8UOfy+xLnVx0X+nF8x898w3Fkxxd6PWmA/Kbj17UNCv3in18wlOMXzdge
7IjjmH5sCl4UDYUj7QFe8Nm2wPTdU6L4B5Y/n9kc/Ntxo/CZbYNuCgxEkaaOH3zfzy/MVrr/xP6p
uzvtHzbJjy105EYdtxBbxZp237SxHMQwtc+OG4hvOm4gXrB7jn89vggzfY/9l77RfNdxdx0/u8Md
/85nVsr6lwYCUow/+GDrMhq2MePVV38MiBfrX3zip/38+fhXfgtf1O8yu5ovHn/pjxf3Y+HP4xD4
/fwjrxkFH0/v+keaVoDmHDpWQgKhdHgS2rh+25WbtCte1eva7YwLt27jOqHOlY4f7S1XFI1dqZ2o
2uwFKp4DGEU1gD303u0JIKg6q3C+WueMcx67jNHKpX4LA4We1WmXpXXKoWq6LV1cj0snGJ5PUflC
OiEeStY5JaWV0o10eqXbIxa5jLESRE9oVgOVJOgBUWK8DpWyqR4mpJCQJEJYJVPypoPFL0GKqczR
LToCJFqfH4oqvuos5wmcjz1ycjl+CQATCaSePHLLiTLcXrw9KDRxgkjfKHROXvJn0iR/GYVYdHTv
i50KfXQLG+kGQiDRBe+NjiyEGc/kwAbechIqKMhFaRe4Dv4eJ1dwuwAZd4uyNINLquTPcEB1LFmJ
vYkVbZIfaR4Y+RP5U25Y/iSayYZMXR5pVK+MsitPzlQhhUOWPoIqMei6COYh1rgkFoWI0vKRbnaV
cMXAt5twmfGa+gsyJrjBN9rGAmCwoWjOWM05LswvErUEpz4RNAQn9Ot4uyeBUT55yxTxcwnm18/y
Ry+QLBPcVjK1BkuDO0aBFCPq4OvH8NBfJxvmw4tBVqP8gB6kkOJJaHOCV1dGd5gLr907t9tg8016
1EHqv9F8KcKWq5UWa5L1n7qhfSvrgQqrgaM2N5rU1K/OF/0fQXKQTZFSoS/Hf94v9eLWdff9VOMh
jPVr3mz+rNqPw4LNISisJMcJIYTU4sWIXqmILOOz5IBzssREugE8R5i+Jxj/096Idg3RmXj/1tCv
Z/oCFJEqhFwwmFj/hwg0gpnn5OwfGT+gY9DqlP5QzkaE9WH06k5+48xxy/gpxEtTPFlxwMPPWRN1
b0UkyX2pAWjVkS49N/JsoBPtZeTApj+cAMTjeHsno5dq4l7T07Y2OMuZWSEEwTzkfI52Wh1knxN1
M3JaLjRjKfU+HH2V4u/kpTGxITFzN2BwyG7vyCcMzoIdL2VzsR8NR2IMviYo2yKjY6ojqLtWNCZZ
UmdheQYV/dNO18AiklbCbUCBdONOH+sQE8ANYXcnOIXRmlH2J4X5sGFB1Dk6eDDLC/WtfCI/6gNS
NVCRWlROc9rStpXAtQE/OlQ2tPdDmHWJ/12QUdOhBnOy56hKUpo3iEQJ3y8hHY/MswARJE6X6VUg
uipNX2Xz0u4QgkjT1cIDcGm22B5mGhL7Dfzl8/lC7mlB6/hE5KKCbxCELwMN/KnjY5GmNnbdxVg4
o7wT0ocuOOPsEvVuSRKoliUtdDTSr8SoUhdWed4PpTL6ZOL+F4H7QlUStQ+sfADIA4/vbDlrq0T0
dP5EzOSMpr0Puf7hwrIOYeO02zh7LR3bkE6xpBaNGBhjFRRVDX/dhcVMiglVVu4n00QPS+SR74Yu
mrCkQASCRrxQIfp/fhiAABtFge162jOzNgxtA9jjXlTTS/cTPYt3AhZ6ITB6AWxkDDjioWKW7X1j
GqWH23qmCo9QrI5ypRPcF9wF8FTkSFpSaOKGkzWUKIYy91QNR7v9PGfJ1BsePja05Dn1MS6HsPRL
UbxqufnG2GWSNykRdlxmV2OPEEvhkwo7KxdfAKi9sz4Yxb8iRTEGAxL3UnreObaM1Ep4HMEafrVd
UGRTQv1i9enD5924KwIuOytbh5t8TYPLJJOItWjBaBtYddy/mN3lAuMMd5dsiuK6DqN0Z2dUsr0Z
QPosunZfpa+n7YCag72WV1OQLrum7/KL5dB7SGPV5ScvxPNv9Gf7aqy98HlhN+VL5U+BDzOYFlx8
GdB4PxMYGKXrp57bSWAQ+D6IlyiPEfWj/rFBbsKTFVzRmvBAShfUMTfO/7YTiDgwOkXW9M8Pbexe
DIjUTXP1qsI0SGAX0eJ1nqklF4jTKdFTK+HsxolRZUWxkmio7HQpCzbQ7ok6iHu0SHUkhT3s8Yg7
wO2xsTpgZZ6vn1VlDvW+UWkowBuEbcLsgK+ZrMW+7uouvZHojujvXYKa1EbUDwI/o4/Vz5+TGkcD
SomyKpHqVzcEX+0amQwxiFGV/LrZdn8ctgkGd/svwmPKghGFdAiVEuefJEyir4AcEbzAxJBIaUlc
4yi3iKQWqgLGiwDVg2Ae/k7TPrnA2eCNFH2lhma7/L6kt8KL0J0/64jMD9FXIRRaLuJ/F/lz2mkj
oInH5QT+/xTVsQ7wQNsoK4x3VFGB6mDWVA3vUgKDepR7X0UcIDMuxL2N74u6tjqZhVWwet5RgcZR
VfKtCsSfHuCpt8JxgKajjPJpSFni4QG3enm5yfe4W4ctdXovy8m2C0Zz0XhdcgX5/c9wU6834Z7z
WUwUd6QP37bspi5k/pEuv3AhVuyKGYNQBJwp1c9QB5Ktd91l4KFG51vX+9u3hRVi/LJ1d12cVpdF
7x12RY3QZ9zbV+GBGakD/RQUDruYWa5xugb7zcUcepouLih3WcidAHNcrBOYammRt9wTLru7m+bP
dbf/soF0fRH7W1woJIwZQoqpgnqE2npWs+ZUlc88OBQDIUY48MeInU4eXNVYfdlZ2Wvd01MZ4FfW
+zemG0/pRuw208xSuw/gvTwx5TMxZWREAThe8FNyUzJvVks5TyEHgv9YB3IsDw1Ed7nLy/5PF5T+
01P+/xn5FgqDUDM0ok9HntpDsw1XlM8JlQPqRQGF9Tr9S90uezxS6GUkjKrQmxqlB21G7WJzkfTh
13qL/iGtX8kdazcrMe/8Y7E7JzkRYeXft6aPTxwxO8LUwNiBPBx3Hsdu3vVNcae6kgQmFeR5M/ga
QhfVhZU4idUwxsmuz5Y3qoMJXK5oRlTCrMH+oEyfP/08Hwk+UWb8aVwnwefadaXtNOH+TpepIBlF
he2DzwIQ0pPjyYTM1OoEdlOipsaFntuxZQ4hTrJK8dmQXvN4epkAyaDqQKURteiTIvsaz8tmRv7s
tQQ564BTeCtmN+MhAbSL5f00CBQojA1nS+dJjcX6pFaUXKcMo5iJVm5cdMSESqCEn5bU3phyZklZ
9OlHedprMVNMmYRAmSI6Cm8nwDx3WcuygfPwUiRxifOTWXxMnAyLJXQuEyhAhmYDwS3cLJ/vgV22
jGbtoEU1gG7gtOXokHS7VSMfSR/hvCTZabb0yzhPpjzoNlaWr9OKQDqOGcJUEvJJDl5hovjO9zep
Lb4X9MMjlOmITA734AAmsJIMtsbc1WRS3yFXIpgaaQpCS8lAnE9JTG/ldFkQk5FK0P7bEPQ93EbV
Nh2LtOqnuwLNulv7gIy01+CjAxOnWAriqWa/0GZZqlsJrSDAc7gIu+mjPWHQUHucEgnXUV3v87ee
tbGhqO6L68pJsp3VCqIVx8kl9mDJexF+V8kTNf4baiDJ5bQd25dFHR0IjrkVRsK8zlYuXEbXdhXQ
NNvP7kuTCm1YXh3J8lXRon9SKUAIidGS0Qmfm0BY6C+vJ7oIG5amnXHMdgcdQ4o6ivVbF0MNUOMF
ckdF3l2OyJrRDXfHjUvQx8+yD8h0Tc36bbWJYSQLMkndEDehqUr+ClcIBSJ3ewtxYHegL134IXIz
lOOsmCvFzsOv1Z6mpIvuYdUg7VdjNrNbM9+7nhcV6If5bVtDuk6mMryqK24gz4GWEO5V3PQrvHub
bbRzZwJdd4DXcGYr6f45mWYq9GTFcHGU0J+0BPGT2A/FDPCrm/FfxG1KwI86JOfyWnT9qAeJi6N+
pQIxIaEmADJWnj5PD2+9gBPe0WNniUi0VKGvmK8VajwXFneHO4XgAc/Cj06LkdpZPw/7FJpLpaYf
94hlvawHZAjDmpjezuPDzms0cUWNdHFi2yC1UOjvttHXum549E1U3iRN7L/wIoiddUiZpXDAE5Sw
O+Aj4SQfI5aFPiR6WhFyVMkmKy6tlrgStKi783IXacOBG6WkZjGlm29hRHWw4d+JQ94VQEwv6tVK
4eNSMgtDAtkNCz7p7D/2dlhe5z3SrXULrYVF4uEUEEzA+qVOpIUj0m7dNbybLfHxsHXWZ07h9IBo
iZmLpu0J46PsxXToYFDs7YLjNy8ui5WIvhunj8XAxutWfoOdosOHaAfbBVwMBl3NpVlXuMLz+2wO
QX4iT2klRsoD3nox+8llMuNOEOHtntv74BJtH9KwBp1OcpgPSUf4hTh/R5O1YjP5dGJsn32HmBzj
8Fi0Nh3VnVcHyYXb8cNRY/QBzTIa77D/kufsnRYm2lUwbA937YyVZwHz2pV+EVch4hiHfflmQt3y
ck3KHu0DJoMyUnGd2MpnxXewCSbtkgdl14V9Cf4NgFeIrZS7EhFaQxZdr2H41Q14Wu1mKXZVrMZ0
1jaobsPKQuuUNsHYPFs33nRVRUyTsDgF2t0XbcZonbouESWz4WsCIsZkhk0ZbGb3+RptujdtlK/o
8S6fExAyWFm509XTO/HULPG4pCGdRQ7d1l8xrkEzT/xySitBO35Kk4onzIVxoD6Af6z4epOLYhhA
5WWbXseH6Qr+uY3rIweXmEEqAkiAAGVTxM16jjtBtFrwukrbFOgSin4Q4Vv7UYaMuoBkwNhCg9Gf
5+3UH4shkeNEnkBKKSA+T9KGMXOsZQ8kEIKVYZUaZItd5uw0uSUSVBgdBf2ZInpIXWPaIGRekeWU
webCz9IXg2VdKwoK9uQQksipygX+2mBak5ZvfapmJKCjc2HRY+EaQI7tFqk40GdQXh7ef9bUBEUy
pc5LXVBCOE4WYi9yuisCieGzueACQs6RkYLkmTznKHOqe1lVZpnpnFcbOu2eapmQgYEjpGFBuHaq
J7x60+J2RWUfbVvgioUUVZOGqoiVA3ABwaTiprieiuMEF1W83tFGkYmdbD9khSXytlBTHig5CZZ4
BTE6cbHAPF4FzA+UUUGSRxn1Yu7bt0YDiLr1a0gJb1Q9EvPRnVFvJ8wTQbRy4g9Pb4hTdop5pxT+
bKbBB320Pb2aujmNmqUjygMyKfhRUYMxzTnqky2iIKxudQWUQonVaifWbsKku6ZLMeHwVW9RcNhT
ccMMLMkqTL0Dut80jaF0yhOr3nL2eLTLhDiWtnWIj6iRehD6WJIOfULh0QRa4pd4GPxYVMMAuUd7
76ZOU7wyoS6AxpD2lYjGdUBkUCHtjSnADjEoe6eS/AhxUXoG56vxj65RfO4QsQhoJ6C58XCNum4z
p6VzONwZ1RR0dIQnNWUDaMfGx1C9H3qcOkDFtzGEMc0cKYhVs/W/23s8PXOPbXuUutROoxwq8ZSH
48o9qsj+FDovleoI3SfnUXkdaNcnGyYItul29nbt6DoYeHPx9UclEJVt1JyKrcPN4MU3RvQ2QxAR
OE6OopO4Ba7FXUsZ4TzgyHAbTqIhlCn5wPaQ4/X0vKI8WmyI26iwM3BV1W2f6zXBfNPoCYCFFWdw
KssvRtM6Lr+0YIY0w9p8/wCCpyd1OiBaRYSHzDDmOCdPEqr53BZbG1wEGYRdg3ySDyunkAA1MrUy
NmRseqkMqa0iqo80uEVBEi5dp+MKO+vpGebI+WVgEFUlF6zGKT2hk80ZbEe72e6d/s6bJvdlmMpV
c6UC5PWWuxtzrmQ1LcJ6018SMEe3Xcord1XngUKsiaS0C80tu3eTD4Eb1pRUEQIN9gqjLBMzwwIu
Nt2uW8kGumU4XBU5ou19lKA8wNVflBIv6K2JkC92XrcTIYJVcqkvKlLtveHGtrlrClRSb2SIKiPc
pC62uyInTNoyXHuhZFoH3DcRx6jOEntfN0AnCPzKsSenwZBkZxpya4nmqPxokf2p0HQgPKhy+Mgd
agnPkqD+0gVE0N0A6smFMTcrpg+65bZuQhfAZBAR5hE+DNNwU6zUrjy//OIN1N1Dm7u8sT7VLOzL
+gBDDu6KFRGEcrkXmMVwDqVhsl5UXfl7kWTEXvP8OV+Bw2XSYd4QQU6B1SC+SBxXr0Ro3oFkwm7V
JFwIzwuvtC/DLZkM/8CPdQgcZDCpy9az9rU51cfyEF6p7lDvG0h2QHRuuj0/2lvJYxApTncmHUmK
ifeccLh5BfWeom0w5Rhf51W7gz2/ubIdupKHmYyPAAxOtsLNnjxNLonHnLsjVCu6xLmgW03kfODH
dz6tRM8nIw/K0N/lQRZwnUnc0nc9KmKqI6bUk2XUWXdjfFn12/ImH8LsBZEFayPkvYWZZF1rNYgD
uN/1Bp73lBObrg7/f+3l74wuU8NTCfeH9GY8eO5N2xMAi7b/9AY5Jb5zeTny4YhA1XNb/yq15c5Z
PVbkVUrx69j6IAclVX1CPLW6glUZJgEQCjk14sJTbby77Xa9NExgunqgBN/RNr0VqdIT+btzwq/K
Nooe8hVoS5l3eBkxraymvJhw3te7JdICDaL+jyrW7RY/qpyWUwCRuIKbmRD0Zu7F2Co9QzGLEPnl
Zg4+uQEdDB1hrn0OSHiqCGWeBDRKnBzIYAQ7fXgZQIyp9v2mkIw4XRuV+je5g7sLysWm7Sp7+5nI
g7arkC0muif3fJeELAcPm7R7r0jpxo/9dLlC4n16to6d34fnLG1XgTLx88IT4ZTP0g5z2zv7YcWv
vmsuPT+1X4QLJ1a3ddevxWaNiK2pgCB8ftiRoy+oEJDG1ctav4bkOL03OgVBS4e+LjOovXn+Owu2
JF/KWyQG7G4XOtiM1n0x0eMleZui3PoMa7/6n4ndijzubmurKgx6xhQExsOMRMEBHz7P8jlBXE6d
KeC32ptDT98lmQDPc+p1wzzjUzdtPxS921ATb0gLp2xhsmdGWH+xMqu7wpCwusCI9obVOl+PLpB2
+cLYNp2yICIfW312zzSPfN1vyDDpslJnzyqwI9Q4Oo+7cHVQLCflwhiWDU1DpsM3hmSxqNHCLTqe
z+IWr31n+J9Xb9M/5beQb9l6VUBPb2wYRRFwb3c1P2faLg3ENN6TkdyayZOniVU5dVjYJ9ZUv+gy
yjIZp7ztH+jmlXCv2pSTtuWHVb53uIqQXgf2RzaXTBzXScOxFS6T+3yaOWE4jekyWUCnHE5inESG
b1PCikqK6ouUT+xBJdaEoYTAop/Z7YFPlR9+7Irlc99R4Wptm4vFJcZTI8Ehr0wqTmmfk1bGLuHI
yZHYXD4YcMfoeiL8W0zUodLtqyme7Ys6c8ubMPHeJPu2fpGgu7OzFuRTEQw1OT5Uf266ImttSuZc
ZKQb8wUiFAew1z3veOCAz/fJNYIe0bUR+S4kSDC58Qd7VcUiIslLfElluLBDlfdxfFADqagf2SBl
Luj481cseq86j0oSz5DlMYbdFSmYAziQ26MdyOCZFp/mCWEuU/UN8PFhF0z75sbDABXrSkKuhNqq
lZPYY9KDhAaqdHRN+X4bkH8YNPYlhFHapAJNdUxl15k3wOnT0Z2gbESGUalzjRpaiEgUM+Z/op5M
G8iNQyDxuiq2ln+plEKq0fbK8MFENDdhvcfR20+am25Isquu5Pj2rIYHqvPBTWkcA0NfbruBglkd
8KRDzK4vSeTdV57H3dL3S3qRdv7XKUGjtfPtcr2YQqZGZPQprpfnlCKKHaB+77pufSAXS56+rguu
0aQootsw69uPh6mwv4ztGFCUnIebGlj6W29SZziK0VAZ6FPVNnC8JO6u8kjvG7XDndtF06XvdevF
XBZ/0oKiqrawx/N5LnahN35ci2bcjRZUD6tBW/GgfZLwjo5y0hx0F5gxUGIjNrEP3GlEHc1N4VGy
oKjtA9hQkdBiR9qDldAbx504TPiRqm8WaU9dxa/ed2tP3OhX/O/qtyXkVIRV1PaH+KvMO6b00CEC
S8gE8O5VMvLPXQnQZKq+FJn2R0SMZB/4sXToWX99w7D8eH3R2RIBJp7ehQtLaQ1UytqvZJwOziT1
4dBgcUnNosxq2uuUl8i5EGFZyOwT6BIAb1VWalnAhRsSuWBMeqNCh5txvMi3uxgwJPZy9nXXRF8x
FfmQlPxlzFcWolBiMjHPYSW7AslUjKvOOrRtm5gBlvYzKnnUl1aGWsP3SZaKfVE57iu7bEDBTkwa
azGTASHvA7OY62KNwt/TvbW+avfr8qVu5p5gYQiavyfHTwfCIBrTyX6zc/aUYu2Mt55stXbzoXmb
9Jsm2QVNmVFgK4vrVqGIZVP+2tTjs2COvrpOmX+UroOXUSD02pUxsYjXg91f1iEPwx5Y9pg4Rrvc
pXxuIYU3xrRkVMJcLQp8hIXLrR0R51UN+4nhI/S3IupX0LJXqbzoWQ3TvneBw7TlmyBIm+vtPsKF
Mts6r2nlMPdJQDM0maz1GaikDmGGGauHNPaeWfWB2HGlCocjVJQd29+25b6pfWKpIkFo1SUirT0F
gzV/W6JOhsLlH1O1obRax5KUx36j4Yhryyq5Dhr2Yiuhfrslk+ItfCKYRrBnwG/XZkkGOZVwL+Vs
HGfqgDwcCrCJ5PBNMJsRvs3u9ivU7W43TiqCF2yUGtM9ETVN7TCIWZpVQpq5KZF3vzA/yOWw2LEJ
04Qt5MR7PEvyiug6JMR2yE7AyqDZ6yhOdUMSUhjvOElZ6l3QoVP1M+nG/M6a8ZvEeY3yTkgddU1o
L80VixhoyE1XjfV74mdW5Jz8VW3q8GpqWNccIu7zseaMNNcfwLaaLFxbR36mG0RE6ULf+LOzXk4z
FzrnKiYWXsURl0RdRv0x9t7RzSf9KCqrzy+9lhwrGEf3uesO9Ys1jjLoRTxZdz0sz3m/+cd0WDaX
G3dtbouEuIUoZk12bcEFkxxAP8YrP2x0Rwv/ohrRo7lcdllcD1ctsfY1pbv4FW+QtIYqBZulcL9Y
aMAAIHLcm3Lpp4s9bx9vDC7bdmFZk/a3IACoy9n+/N4aiYjGuGOG06Rc/472vveH1ekHxFVEkMA/
rG5Xvgz2U7ewtTEKj9lp+UE/b2CQ68HjWG4D7tA25HD8rT34bbOQXL6ExR5cjhYnh8Bdv1V90Gw3
cTq9TJBzZKEOHFcpRaG85ZQ09d7f2swjJ8na4aUXxR+8ilSmzjiInIzYDPkVd+RkbfHHuhintL8y
mv3etH77rd26TjG064hkKmdxvfIW6NXXAvY0N9U2ij8HLkHIb9XQcKC59fgSZHN1US5R/CynSQOQ
BkTVlPRXdcAzEdixCbPuW2PHVOEd3TpLscBR4nQqgANcJpR2+DYekPb4tCof2BDQ1dvNN5Md1DiB
XSUVXzf9CjHD7Hb2/wzUOGi3hEYW5J3LOsXH2wVT4cZ+fbGu++JVO1TDC2QeuOR99KqgOWXH/2FU
3yyMCufOQ+IJUy/ukzSZX1bRPL74bSQSr73yML2Mmnq/G5swuig3uIqkybY60356pOACu53syA2F
/2KdPUwO1qjOLdATAF8ANUgEoyjsz1ojVORupWomvqeBBqHWU2dIHQ3SbQSEKW3Vs3UNUz09zQMw
naPsGGH89wuvvWr2NDdY0kgaIZmqpDTMADGQrglv2cKuseL4Qw5QUngOKWPI40NAKA9RYHQiXihz
EyNf3BEgvKrR1LP9zVQZUbU1X0OLwTTVoc+FDbupoy8pGIgQ8hJmkOuhoYJnIBV8YrsKt078Vo0C
GG1vVcnqAfdxClATVg8i7xYJhUhQkYIEGU2oLRUz6GSC1ArxKORAnRGBGJObGIwtsoSQXD8FxseP
OmgCIooRird5vp5ulAp+ebIezU+RG2CWnaSB7abo442T26+TAfgDM+2VPLAeKInIhtCXgEReTRzF
Bq5B+c22ZqM3JLingT4uPFjGasVg1oFvyGJdb+zepltUBNNVoPYuAJrSZwM+E57GpXKNgJaEhrWK
VCFTFVslb50MEsyRSmjXU37EzUQnjR2ppoCg3gSMOk7ynaMr/zuHSjosyrAloisxQuFYCjrPacmh
5j8PFgJ1ETrbJPpaMaOaoTWGvh+RhrneOUTEKY9BSbaPlIxH7oqT3+YU2RxwVHTLsmxeCjPceeOz
Is+/Gh0L4imRL0QMQzroel3c9/dGmiKDQa/8w8A1QBwZ9SvkeZ5Orh+pUjucMmxzX8JAlIUf7vFq
e0j7aRyKlzJWN50U+WjuMZWgArKAvxz2HvYI6n6CTgXEmyzllxLUAOTs8o+2md+bMvV5XaBfi6tk
+5DlMTwDmEW5+uHA3H7Jy3VmYJM/vfbn4EMWOcSRyD97HSdkkiS3dgcBEok4kSy0syYkLLCYKGkZ
4nEDCGuU5wvHwdPP7BFk7MOhnZyLlleGnDw4coroJyV/Ef3CjErrdiTppLkTc64AHpKPiVa9hEZD
4YHZSdJTUSnTkAABw0jh2GjOTuwIqkEy8LCRfzKqWiNHDN19w65k1YtQ0I1oVrvU5gSWbCekNqF7
J/v9F9GU5bwqZJLcytT40PdkYfQWQ8gbeUOIXa9u4n9qdzx8KKcLqbCDerLX+p0WuQCo8oSeDjBF
IAMm0F7E+NUbMyjQPSQjwSNxsBUMpIUdKRLRP4D5CJ3/8GhzQU45EcLNujh+8axG1DUd3IU2TK7r
mybT0fgJ7jei7MpoxFVGsxk5D/TFO5+b2+/au2xo77wNAGVBHEWSsGVY4vQfRceR8SdOmxUVUbBJ
PVFCO5JXCukp/H2FfLpAWv9e4oKzxAOxiLCLa9uIjJ2W9tdo2yVjn1mvBQpOBoDoEE8FqKq5HcSJ
ChMqKh7iQuo3a8H8LM+aS1BBtUay1zNlulNBAo2MK5kuDAeJiLEn/S7LKqwli3IfRZKSSMu/MRB7
B/wXO7Hej3RIMlSU0RTfg4hf8neKFtSxq9CM1UUoO+Snd+ojp5tHAAM9HfIS9d5fRBzSpomGeNhi
V8xtLj0C7jW7xRTE3P7sXu5T9YlD7Lux83lPN+mdLmidIOrBBVwxalo8PS5j9/xwUTIuOkdAIN1g
g5jKw8Ot8hfAhp2V/4hkFPhK209aCSKqyjHOXveoZfF3fDwF4wIJ/07a7BM+Ft33rpLd5zRV+53h
EAgJDlPeG61PRtkHKIGBfK7je7SYjyKVUIvDhKgmBJevALhuwNMfeNNYyIhMU9FuaVHhkdzs2hO0
U5yjjYOWigDZAepiehyCyBlbDEhZOUVvblGPzIF88OkH9dii2gbAiXzdASE36MMH5XZeW0WAU14m
NrpiNCoRWbkynWQkwgXELajveq1WOVcTakHG7ogTiN35Kuf4/PdSWVroD8Z0cvxX1ngoGWsG848t
KFHG78d8iHuCJkjeAwK+q2ktX6h6BRtMCF0hVGysMKDziAXw9LM6FZD4ZVwnJ3A+VfmeUkD1Zuqo
2tOOnCgLXQAUvfVQ4TAG4+o8R/Et+P73qpIK0h/vw+fNTOePzrOqH+YizSm0Ya8rkWlJEgqzXoXz
ucn99Yr3mFd8dYnnSWYMcecnGlFeRHbdH7r5Dg2lateNtKItgiHhCdVApfdAA7VCRHi6NKpj9P3V
YypmgFPD+k1wa4F+zl9mjz1KRuY7dhCGNHZPZfbcua3WiWr6nRTabKeE17QFUw16IcFjCzDdrZFD
G4eP6ZK9bUMPEBfzzFyLytjZxJ9Gfmx+b2SYED2RhZrk5q1xujy/Jg2o9uRA8QFUc9Yx5oie78N9
Yi3gR6Yg817r9hUcQ9U3CVBshvxZK2UQwjo50+ng04EcZhtKy1ik6zELNVNbw9upb5/Xa/u73X8S
2F2Bdx3wvjicp4UAe1oApLDhdDrR+6X5YRMxKyZXrUuUZ0GZtPXsMvjq8Wsp5r9XPK8L82Atz5AG
/MNVz3Ks9UkBt5ACQoPrWh71o7A4F5hj5elKSkP237IQkq5JQA6XgxkZ9zzJf2Qq8+jUR0Jcu2Sa
QK9PdpG79H04BxMVeCW9EdROcJch5WDJq4q66yGr320IzEj2J8jRYoZNUCJrZljXiNQgi5DypZGR
h/QQIMpK7R5uSrR8VmL09L5/JBxFWBfANQZ6nEtQVR7OfeDEgGSDbsX2BkUY08OJv3KW34UVkF8l
cGixChClrrI0K8P08CrpQ1B+cC/wSlEfs0O0hTLzR2WxNiytJCBaSgZNPHEpSZSEKiSQTwFrJ0cQ
Bdsyu1PopltIar201q7k3aBdudpkrOiSBTW5A98n4QiJw1J2f5bzyHKQq9J8FNd2RHD+3OGiFX+y
IwIb+DkhEjZAjnvC2sy3YYLqcLzcJfgy1j5LkqRmDYdnPZWnZCIRg61vjIFilbjH92W3/8tt19t1
f6wlIKj8x9Mz9djawmTetzcOYpQAek9mqg0owwVba3ltL6iAAJgy/C+ufnWWtRkNcxL5d5GlRSUy
5u1I6IjyKqkZhU7SUlOIIhqgwqcAYUZpZOVoyj493sfCJwxtYcZ47tbfIInzcGW5ZRmBUduTHG6n
1x7tEskOdxswWqAVCxfqDwmpVhEuPTul72KT6Aa+Z6ObfdwAND0zsF+Dei9gxVOw2FAIDE6VAdzy
4I6ua23u1upwsW2sSwntdktMNbi4MrEdsZLiJC33Nf442uULqTKEnTS5iQ6ov0jT1kQ6Z60KHp3n
DSBAnLwoqtBWP3luKLqN7uBnQG/8NxIfLfb/x9mZbbltZln6hRprgZhxG6NiVqgkpewbLFlOgZhJ
zMDT97f/KLkUZHQwqy+qsspW2iDwD+fssweoVfg5iV+gEk+7UtZT4sApIsAmh0oz9ikHRuG765oz
tAl5Yyl+UBCFSy6Z0RPAcjrxPt+4iXmf//PABwtzLF1r7OYiv1dXERbWTdw5lyIByE8sctnh2FuY
B4SUEtUI8BZ4lSudKZm4uuqCqMdSyDlxtL1Bu+U743hIch5FFxLs1y+yDYoxDQfGodrEXUUvAZGw
CPnOWyZiaHVhCWYzbGmWpweCKsEtdPM/BBU1CcKXFTEMerQpGS+mBugoJhqFPjnUeHisfnQIrHUg
yZlD6mNswaCxvkTU5ZK9A2e9/6oPfSOo0tj7uOrRkMJqONpTtRuM/bjGqMl3TXplewzm07KAbtBx
cnsWtKgCjdZFB4/tLJ921nnvRX96viDmHuJ/gfiBdD66hQoMIOrFAZrir+s2mZmjNujAwxqOBHOY
xuGGRRH4TY4dUQYnyF6tJSXLmblQmjMYAdTe3nJYdbe1DaRiBCDhVKZXbsAMqYZ2clVjMXimtxOe
TJN8g6VGA6SYEap74gcPb9p6TYeO6tB9UL3aTPzPFumhIIM0q9BLq49dmQyKP72jIB2esMzGX5V0
ai4zurWrYuH3pojblGnAlfzS+/Jn5bYqAM1wbmRWUkzP7aa99tf1Vi2owWjj+Gvajs9GeMolNnPu
YkCAaGVf3fV7CzsnSer0JphWnAnm0pWgrSwymTwVrJJXrIZf2LPMgl0U/O+vlzfAw9dv6QCaRboz
cAI77sMG6UsbMxZEjiSerNma3OwdYHvO1tv0H4UZSeAnX1LTCAEBhS5NEJykEU7S+49misrXV6we
Da1XxAVBzvFB0ekPQb4JorR+zHrKPiM+ZXRPwixoYLSVRkia7y5LNme2rJWBKgg1dGSikTORbKE8
nCnsZN2I3bIi4kh7Wt0Wpl6GmlwbGf50Sj3LmE9QvCG6qWUv9jnTGegBt2jUPajEgnf9frmdKJMu
TM5sl/hMrWXNUWAVAaPnwrMAmVsioiUD2hJ0zHweARgtbsXhljMVnUYIB1BwEILMrHverEP6iddd
E02AlEgUOMZI65k1sjXSHOlPtM9qyHCbn7kFTaduqGdrYrfyBXkY9o3nMoaBGPPJ28Mtkj+FoX4w
YfwRZoyc8UcZd4hiXGYL4cy8bSam4+z/WHiw1GO7Vo9eDffLTeEeehnUvvc/oKt76L0PeMATdTdN
2bTRWhuzLy+kepQEXXQi3aETRTZR3sYCTDxhYRTCzGwPgpjJAJUfHlMTh41G3lkRwGaUwlB062ID
HY4WU2RtEcakj1VzsAK2mR4IfOH9X/P/WI5cYpgWUAofera3YxbZacdOiQayatK0gAEDF4kU6WH8
0PaJfR5tIFR56w7eZssQfhrRvoHMf1FTZ+gT+YIzgCpWDYJTPhHH0eI8egttqM6iSCp8/dbUmamE
5AcjpdHUM7YtEvRxDVkX157ft/e2y4IwqmhvkTnYCkE1Iif3IlmGy8qt2nPG7PCtAo2XILQYcimW
PjkJKNxVQCm4FmXnY8EctVu4G6DVxJDXUkb2KaSCnPKI1QjxiSFUcoHooPwQQra5Uls8jejY0nl1
ryN/h/JLHGihM5pB2iPrXnE0nPe0/YRhQTvk900xJBCv4rxLe8ivroR5Nqu7tlnxbctFYzHAPVsr
/h1Sqbz/9d6oNXWY/PP1DmWjlhXPPKLnYf8CcoGZttGlK9/CYLTMxHTqy/BSBZK8QxE5QX3pgcVX
Kk7jIYIAJTzFFn1j7Pj6yQ6q4DHf+m1Sxi9FCGuZV4W5fTdhdKKexif6CF9KOeSwTp5kMAJf+Zui
FYzlHEe1IPCu5ntJ8drYQAqb4MbZQ39I7PRSrZcKas3FdNk1DkU+pzhz3h9ke5x3Vv8tD5fLxe7P
d+UeR4T6SlKQCHIhskgoSAkFmYZi9OzakLbr32hMI7q5OJrNEPzIuuF+5e/LKCRkDJFuk69GiCQD
FlVwK5RCtRHh8llDSGnDJ58zm3cbWvSt2M6f1jdv3lDM8HLJypCBOvv2iIBab7dBtdo+CSYcly+x
4eVU4+NA10C7gX4qRdjn+dhMDSy/KSTQTg11u3JoQySAlMcAGDTi59RyC4hTkGL5rzIBrlEvDws4
aZC4NAyybGqJ9SEsQVYncM00QqBo79jGdgTvs/P8u2kLsxmVjiAf9L2DoT0xHGA5omLmfPcS2PxG
8BouTO7thv9ijgUDrEmM4aIMcpay0vaQI6dZbK6ZxRFXj3FRf7cHEBhRNFILw+BU801dTPiGcyLx
9IYIESGChmGAb0jDckLWkG5VyfX73WVUSwLpQ5VKZ9GEvJ7t38NxmhaGs8JzAYx58gJit2F8wYDk
6aSWU9bp6FAzTni23G0dazwbPGs+Rz4Ln0dTs9rhFDObqqv6b3bNlBT1O/++DU/WFwJuqNX2XILg
ES4XEoxQDwjnvBij7MZbRvsqBAq96IL5e13AugyrDvKrTyRh4jvL2ZJWDThDs7vMff8TkHF0OdaY
sLgDPBnEBxv+aZy4dsOsOIdgeSarEwkVgDfgG858dI+GjXKZX4HnHrQ7fbQwh69Pfdxzo2PjHYW6
V0kImXkUw/gxUTS7KfxkLVSBopRz8jZf0kg3EgpECBvBqZv1uEFlWWvogCMHhvfhAfpQz2Ub9Ekb
PEDJvNNp1tjwqxEv6TMI7YITf4M4Dz+h8vMvZZTsWiKLnJGR/ySVBf0mC5ppgCbsuqPEMe8iLjKK
6v/+EimBLSi/akE/RI5FMmixZ/dCQT5dyldNJ2oM3F0Y3KB6g6Qtl5Kcta8q7f/nDP+fX32IF4RL
m2zDAhqBAB+hkFG5fNHAU30uwNWdZoDyDdcM0FQGenyAJLn9SposKdZ/oHTUCX1U5/z2XM7rNpJr
MY6tCXGO6A32DmalwxdhQKuditrozoxbzPXCALbAqQomgYBwyNNX3Ux5w0moBGHhGlZT/2CEBlOA
yez7L9A57sO1bLyQjxHxvLb+/u+IeL9bJ3q+gLx1eg8AAwitz3XskVZCZKaISEoDpUJGbcE1X+QZ
XOL1UWNVm9a1s4PbOuuf43z8rseXi6CtnA65BJoeeMSICpBfc2ApT/FFOuFM4r35E0LfVs+O+YDp
+n77CaSAWe5mG5UmtspzOKB12Zm528LNyPIWjK5ppWSOstaQVZiApUZ5uvx1pYkbK03GOmrUkBVx
39HpS/4yksEwc266ONZxzSmJRGFm5kNJVyvxnGR/EyMMyf0EVKQd6CyMHOHy+nsmWJnCdnIgBoo4
YmypCJpGMcTMo7t//6u+Xdr89koOlt/q2HWGf0hlkt2V36AeV/IKxsmQxPVzGeelM0/pEacJ1p0S
uyXLRxOpifh2xJApHKK/TzzYm6cUmHko0bTH0Pb1cnPruUmmbKXm0imlyHl9B02MbDakB94km2IP
/2puvifmpJcv34MR14w+XfCv0JKQOwqFHLvjVE3/hj6FDRFFSGlxGwOWPwCA6mobpyQDx3i+UHJh
0iHEFMYV98EGLuQeISDJZHLj1hTCuHHjdaLXV0w4MXWsLDcyD2nMoXjNJ16hXtHR0RLjwgNSAZJh
oMDflvuIGGK320aRyaeJcMLr2pfWXB1SVyp/ntY4AIXh2NNU1rhkUZhJj2p4KsI56CAhl58UOvlv
bsbfnu4APKjzPmrWoNgRIYvxlwjiOSIIhmcUKtSp1b66yYbNhxl7pXz6Kji+hkRtOvl0RVG94Z7o
AhVKrioxBKwevncKmDYxjWgBxKYTyArLgN4ero1MrRtcT8SpS60ew4aF+sJjq+peCKJzEYmkJVKX
YayTZJVpMy1Q/p9GuWnBaaW9W/go6UADCqUaY1hUn+XMZEz1J+soLIpu1m17LmuglQxuY63bJSeu
8reX4G/v8OAqD4cq3FnxFJl8V6+OmIbgaUIfXGzDT1LJ6+v+4/rHyFf23Vp5Iv0JXBSXT6uvy6uH
YBlvTqzAt74xxJaQvOgg9PHdeb2JgbX6FF7HhvuCsxNpuTguhYskCFaIRn2SE4ipKaCeoJsnTW/+
EaH9N/HmNFPlzbaJDRs5jA6w+zs0yHVLZ99wm4EpM5LUc0kILk6IlLiGCQeDUyN9saXgN9OqMg0K
rLsptG+mrVBd/jwj9bTg/48RSq7ho9hSQxx/cqq/ls3t3t3dpkTPGMpRikFrg7YTU2YzlqOcaFKq
IkAIZY7lu/i5j91rpbOrOMLOwoQPqGoypoJ0WxPJh/UIFDxzLutEU/iX+lHVJ6JYCFRjYsKn5/OO
M1FAgJF4j2vSL1hccxnNKAXV65Y5TdU0lePhgYO9q+/5KAl8+7BPbsvGWkd/AFnxcQnYaUoH40w2
FLo/ZS8gKDUdMQDSXTdCJ7Ps5GufUv4z6hd1dsKl9Jd378uwBFNiDvpoogaX9UcIK1Pm8m1aXAoC
15cxOVI0N+my/TMaMcFzaIr+cfDCZXreel+sKhkkbLoRY81raRVUTTWp++8uDa+6kaoV8+I6oXPw
9wHcYfT4oCmNB4ED50vZzmrX1CMllmEFcYYimUxbRiOUYLbRiro6aVjLdkDhbzf0ur3AbP6cvp8E
6i8qlqj8ofGJLgDN9EI4urKk6Gy5m/EU4SlbijeP2yhEVwoYip3YYe1DBmvfbHHseta4YnATWqx8
415haJOdG+xSMVJFweQdnuiE8J6mFY0P2kubJGGhMaNQFwaS3g7eaw0qg9UeSOeWaRYS64u0reI/
ugH1CUSujOhZOjZmz/pjE6ClhSeSFHLMQxgjyDimqLDflESvKTHAyNbnLhk3D3W6BVmSggknzXOc
sIxVcHwFNvrVkGId5rFegilUiMDwfE0w0qTFXrZXC5DvmRtuEYlkewdFSDKdjePO/pZbbflxzOrs
egoBuMaWDrFN6D/eP+3e8BYi11lpspTHEc5FBwWBlY+bqXLt8DmN6x9yCe4G/87oo+RE3VlAdwyX
hYoYw2nFuTDfMyR1jNCiBv0zGH2yGz4kw8Ci4g7CTFecPuVAtVzYLsZpWvT7YnuWdc65tpPE+nJ4
ExfhdOqCoaEd7Gn8Bwl/wVCD8JzDgK98HOLEYlxp3OeaDcwmOkZvj7q0adJ/qR7rSH6aNhQJ5EDg
JFydGdowyD8qs2/mr8F10mnkrcnXJm84VNcngUdiWMprV+wEXa7iqVB0f9EFlW6iDyNliiy3R7ge
Y03FCRjl1sCFHNI5R6cgod0FtognhgdvXauvfvPBtZW3WcSJGniGZzHBF7UTRnomrIupRYSyx2P+
Is8PhH6PdgVVj+9UgUoFFAKKxhjx+DJ3fuZftX11dWKlvdE0+sgMMP8MSeZhAv76XnWDxl0R+DQP
3R5CEotAgak6Z4diuRl8QFqaWnhvF53bmc5cbnvL4F5jPpCdTRk6SR5eXIrOqNoHJqaMx3XzOtl0
A2ZoPow+QFiADa5qBsKe/2XtXwoGM4Z7/1e94c5Haij1vscOIr0tOuhFXOyjgypKbaB+CmntHwpq
ecSuzua/8ulMw95mhmjINFQgo+nSYZHq+K1G/z5L4LIxuTbMHEq9kB/9/iO+1S7hHAgpknoakuSR
t2VmcZhxPd8LJ1HGqaFUm8g7unOKKTwdLrXutas14ZO9IcKva1NOq7+j2Dp98x49F3vThuAaekTx
8f6OSJv1phitJqqe9Or+kcPgakOHQqnP64Qmr1ZchjX85xfxEXUlaU+JJqOK4D9gOB8yXRhpUf/5
oU4Q8CbjX/5bC5JnSRS7S5HdF3H8d7cAZsqIA0MqpgIqA0fw0UYg/oQdECyrywL4Tbb8aQsUNHGG
tPTI0HrsGV+hElsxiSemHiSaDAg40Jw6O3Q1sKPbDcuzhTjzv/zk+gkOhvX0ofRRHPCv9xoOCMy7
c4tNHkOK4PDrOmpYSDENYetaklHDXRbuvonY7OHnFAT7x2DTXHQ2RHf3Bdk6DWgBQh+0d+bBmNgb
AgwunAeHgDVt+jDarYEJB7dj3m3kA9/aNR5mKGI/pwUAR9HK3zpmOr+G6Bg7G/tEjA25iyN6O+bw
wLVSrHVkJMhcJ/W49wO23CLLiODTlDs2xxrotie7tIlAqQsh1UYsaFznuowDgrxtLvqBJm6aMZSO
HCBSQ/G0E0AVKd3QM7mILdGkWTgcMXykOhQtKAEZgewXPBuWOqaSiIL3jJRsiH8XETUjvl0AoWuM
uM/8C9Itj6uRSl0zz1LzaETwk8O/JMooXcxhbdZa2CAUtTvGvlPG+L5oMJspWsRz4HrTvxuVemvG
2/KKGfcCKYS7lAcX1z4KeuxS9izPAvdmRBGkI8hILo/RvOVoDq87a/4+Chg3BgipgzByzfTvK3Kk
9/ii561bfjAWBiYD0Esd6y4dhvi2xOWLZIBNd9bVzJ8jF/Q83VKHqf43GYURR+21ejets3HR4L/m
O6YLFIxoQbMYJyWyzAhrA/lnNqqJ5E2Qun4JMZD6JnIA5Ep/+VaV9bccRwAgG4ooZFt1T2017WRh
aOMbUOQyE8z5v6YSAXlTgXpHNYVdUVpblJO83pR/VJj6m/M+rH8ab2bokNPmcm7ae9wtO+Q2819R
H/2LORJku4bxZNf8iDY4U+SJkPpwiu6dbPho9933poUM2LfNWTKNl+M6fwpHFmLYUt43HsTZiNlK
PmHU02KfR43B5N0udw32Ftvd1w6R3LlnMRgxstiOLcCwcY9JzxZ/DWPX4hasrqbna3g5K7EL5ZlR
lMjBh5gYDPTbdsE0Z0wYJqqfcOtx/6GrWCONpT+/ZDm9Gcu0A/u/9HJeh23lKGzxKUTUN9iYB4Fj
K1yjUw2Z2kxQm5J1YM8jE5wY9WYXyG9i27mkHdR7LKAYyftDtoW6v0xPUcdsMM2Zgnru8tPbpEjr
IlbcFiTBruvKBZWU00HO38ACsrwutl78DP0KAfUmR806lDM2pjvcDabt+rFYIRNgAPjcLalP1qW+
WpulV2mJJQHZLvwwfw4z5g3rT1418t0xT6i5xvU824HGuw7boJnwqbdcxCLmkC38RtSlWrqvusUW
gCoAq3j+TOuP8T1W2s2VVTBAsmfMDwgVSa+KwMagseUPWw0leMsBcW4Dn9yHW50KkjevFQX7tOMR
iNwkM4C82sLP/TMvLv+WoW7HJXTpZevubxsx/H2d9LtHl0CU89aVGdCEBF10hlDEohOH/CFUprOU
Wz1C0UXl5x/6d9VNMEVWsu6ewJAuvZkiLxCJC256scDeg5uuQlaluy5RdZDKwbBLPpmxMIVKK4tB
GUOeZtEeJtzQsqEPQccACgoTPTSF02+36BiW+LPEfaNh/5MJ2c2dnwJpux7mLIoIw8lkbiEYOt1D
LjC0Woh8xm8QbPvFK0W8Q8ilM7Yz6EkASLC8AJcurf5HPW7YjcljG4eYsGLGSh0lqmwLLCkLMb0T
WUq4HrZgdBunDQqPmIn6lfDoqKshXDEeO7horarG+d+ZFyM8Mf41xcTmla+sOIk2iskmgm3SSc6k
aY3EMQrrFBPV0IpkJguDMuxQrwLzpcgGVHe5PXNZDtPTdddRyWqe2XFsmwmRrCoPaEZ14RcWhh8L
a5fnYShSdPCbsc3QspGqVyBXPSVPc4GnGGiMty1vm3F/1/Uo4bZ8CAcCJSf3iKdiDSNItJv31/YR
9+TwGQ+Q9DrPvf0uDpZn+XRLFyLlPavtg5mA+RgTJHR0GI7ZE8whKPeCU1CXf5DaQQQH4anG1Yde
3DgkMi8ssuWLZNRCoYpM6TGY2v4jEILVvOWfQ98nYmazUBjJG5KBiWELekAyeInhnTZ90bTEuOJA
gNJU2/N6/M6AQ9CrWQVIKjnkJqwMqlxhweIxoDkRI10MjR8GgOYQEh6OKlIUwKAyUrCvrNoNXqHs
B6CYZbW/7PeDIdiOtEBqI5VXJfkOBT8gjNLYoQFBRTiNdx/JhfQZEG5wwIgUjOjvdR05UkeMPeEj
j6a7aUCp8O3WwsbhhOSpzRftS6leAtu5XhKM0ekgNCCAACEOnxDw91fGYZgy5wr/LDeglxFZ+WiC
kfOX/X7vvuQISzZtpxQ8Xc9g1Of4k31m5EGs8lVBWQiKVLSpBBaDnxMBqBThLdorA+MYAbtyg5IS
W196DLMnSyZH8Os0+9KXMmMGRuDNEH/VaQWzlGwGiZAcHTiY1nPGStcT7mHAJS9wpdbA6dGrwWN+
hzbMzwebRpeFkcBRF221fd1l8X59ViLwVIBmMGHKneyLP3STPEDuRPZUNFpXUHcYjo9UKQErF180
JZGACZigEeWsTnn1g9CcpxeyEmhskQ/fQhsOIWeA2NzG3DWwL+ts++ACYzTTswCd05KboxAk/TIU
3fw2jiZc2A/WWhvPUTI56/pchPK5J5W9B4DaI7lI5bcIlcSu6MegqeDYABVIbn4Qx7asOCbeOpuE
wUhzZ/rWkO6KHhJHNuQQ1Y/3V6HRgBx+BnSjkcj8yCD9g4e16PRXtP8MkUGzxTswOUchzHQFN0mS
rHRMUFKT4daB+yq0Se65sjywsYDXrik6Fya4bjXvk3pEORK4A1YqtUP5nPOn339sA5geP3aAkyag
GCbFB/Nwq696hCoLsYaoRIzDZjp9a3oYwh2sSfFjJkCgF+ct1hVVB8bJHFGRAJXOAyKgWEhbyn5j
Tt35CRzSAe0K46cQiWzO8hPuOnPqzu4AFYthwMqOoa2UmsuWZxPyJVNfdZgEeitay45rpYdENyXc
fTjd5jP9QauuZu3odMQf1ESiDSz+oQ4qpxlfB+qpUMJLXOGmy5UEDpeRyYkS6+01CRcXQ1JCyzaH
uQBWG09pxpn8+EvNb1KHYBX+8EZpAWXBC/0d68jrqWxw9NHkDrRCWeIQlUJEw/A/dxwhjMzHCWKz
YAtoMyH2xC6yxve/75ERo/YQRRf+IpjRQu8/aK+hquddRuH8IqWMWZaomb2QvlqQCsIrXaGiyGi2
Ib6AMpgNs1P+pMZpmBNEzEzFXRgZNFdeN2BYZcLUmFhLhRZ12NYF+nI0uGu/fl9FJ5TYcUBnA/Y7
jfQBogfQgHz6J7gdgRn09w9KWNJNKWeT3MUmAsuJ99/Dkc5B78HHecOB+sF/HhFnMOLu/Goq7tMk
eWzW6smMueUkm1AmwzwTkXmb1FfQoa9wsMGPD3GLsBsN9rqB0QeEyIicYPEd7D1otUieWJjouJcH
hni5Y7acuTig6PiXHlHqnBw532mLhEAw4uHGpc5k08Lr82H3v76I8wS7iwa33kdjjcvFLwxPJiBx
mV5bkfWsmk0u0ULrMfe4Kmrmdh3dz32z0DZ7I8YBFUfVwsUAwi+yTuTTxNot6IOGVWbmT6s9SeIB
gGWU0Ew2mz08aVWnK3Hu3UDdEo9fpNvXSStKpWeVPxSHsLbEJ0iwBh1F2DJEwY9yOpaOKa3olJC2
uMxrpA94kd5sfopQgy+kEcYuFVEF+9BoRjQfCNFGq9QRj1pzpveXyBuVO0uEzD2QUcYfkIRev1Gu
6j4rNz1jaEZ8St/0KuQ5XKgaeqrYky5RPjSCzc2NgxstexqBVq79TNoWPDFc0e7Eh5PzcA17YsTX
RTJp5Z68/8BvwKUAeqEiAnHg4rEPRFCr5afx7IbkxCEWl1sPsO0t19Mn4+Gxcg2iLCQPHuMcDlxx
KlcmsEzvROk1lQr3v+rH//1zYaOJ4kSNnhtvDui8OcBDma66U9D26iokhOFaEJrNoSDbde01s7VK
xpVMKH+NUESbFZNOphunC0XjtHKwZTgBeWVGFH30vnLo9dDvlwDjUE5oIfNe8EksF0ifN1PLraZD
UKoxMYZU80u3aWQwOFQY9k46kwhLKyeGlcl7aTFEpnTUHHyC6gVrgQoLpS5zVswcLpudRA/yKMKD
Q0yelwoSRHj/eYqqH7oaNl1y0Q77J90KOF9eyW7Et+rn3kluRQOvAeM1PGo5nTWztZLqRwsh2ZyW
BIYZx+gTn1DVytGrCtXEAhvL2eH1Xsj3w3bXxwOIN3wQSv4LfInmZ3mY6xWZTEK41P841iCc/EUF
i1JsyCBWqS5UHxIyMnv/4Y4YzQQSoB32owAsPo6Qx7x+uDpsiyIcyvrRGGBrpyr3yB6BOGAgAsuT
gMZ2Td0C/vj8VQi3R/M8sbJ0iQmcl4mA+DMoGm1QXOhtkJnsZvw4jd2F6hNxETU4mgrrj6zPr4rK
uV75yd3Wu0vW5kMT/qm2Rgbt9Ra2rH7qaS3b8RbnpwK9cBqFrieix+ufauUNPvaxBeRKeyd6h5wQ
pJGWjtWWTocJ0QSRAInCs5mGLNRUTCNXFqa5mVD/nG463nwuxsQ+4VMR9M1DY/a2Y6vi9lE9an1o
tqjE4qDG1i9LmHpCxUHMZcMAJMLpSsx5L6WDarZPm118M1fujcIV5YDx/tJ467lgbGxksUXuEJ5L
r9+X2/pz5qxxfFeE6BR5JjF+RW03EHCPtIHWTo26Ems0LBSVWtyTKHWVtfG3bu7TE6Q3n0suJDbp
u3Qzkfv6ucYB0qiH2/qjjmrle5oyTAACIwAOEDG74DjRBRiPFN0lfEgJkFVIadeLNXC6Pjwiuyhd
ljllpHsPYxkjff8NlGttxCw5RpvMhWCgxP0nb4mf1c9DRUMkS3+If+AZ5/yN2S7BADoR7pGCwYDB
pEGBGoZZZKtymIHJ06r4jCnqnXhFnpxMxUoGR0EFIKXTgq5woVJPV6blYH8MVKiwMEfAucODM8Ka
g9jWPk5Zx33b3kqLretBdYZhmKInVbmsYnOkBXBrDkaATUYpcCt10IrojIGcioW2oP9XvzqSHdOS
94kvIIE5epmQpGAgqPLIoTdKKh+i29DlY8IquKSM4jClhZ/nz+4S3LW7BwMaEEsTMtqDn3yZbAB0
A49/R0d3dmIpa6m+OoKpVblGsZxQSeIcmg70fQl8baXV47Jzyemen7e77Z3rrDc6ywoC5/PI/4gJ
9EeJv6jkvqTYre+a6paR+5P0iERWnthexyUSz+Rg27Gh3sTTLDgA4da0tXd4/e/MMhbjTJaeymMQ
2R7x65kCEnHCvoo0aeTDC2sWPcS4iyC5jpb5e9cBlnjN5sGusht15mM7Pct2T1/g/Zd4fOVvHJ+e
PA5hc3nsvoOufHUp+ydnhBhMAk8XMtNRYDd0OGVHq56TOaHIVp7ND2Edackr3olVRAeMbfMKgL5y
UdOch0P8HGfetVoVpQmp3FPjoxpX57DZNjXnM0ikaIuqvDET/Zgu8Sejr4V2FJXRDXfKf8lRrUmw
8wjFS824L3FALpAmKjPFGI+BEMjOZsWjT+N2Y2Ao0j+Hh+WfXm4mZPVgvSHs4yzA9JKkjcPhO/Nt
v3CdmW+7K3H8DJFNRxXjD1lMMNzGPrxmOuQM0fVUAKAJ2SpMCpWGGbX0Qq2mZEo4Tau9d5Ymq305
UbRcQHOuz+sSP2Umg7iF48c6fzcDM9fjzWJ+iooaREe2hi//n2eYb4CY+OE+SMCKJqzhJBmZRycj
hW407T94DbrklulpGk5PnjNH51HMymL+gmLbgoCbehw/ZJAxM0Xfc/4SyecAY6t+kcbd9rDObQgq
ihIlJtg4JXte22LyRqDYVgAH7nvR2POTHYxqCUxjGrQSCQkkIm4cf5lTp3HyHPJZAi0Vv+aud5BV
bRE/wsQkXGxlumaQnUSm0BskPHaPbrFyh+zW6eNHCdbw+e7L+rbK8ZGK9jiAyFR5nHh6kQvzWAbw
GZPxZj87j2HH2PYFDrJQ6OQN8FwNMtLM1Y/IH3FhH2zATkZxRsvCzAkNak2EIT8RTVN36aIhOgsn
JpThnkyykYQNODPMgLqcHq1mdN2xSz7AdbDPm7T+IeDb5JBZXvp5N8TS6ZIqzGWqoZG9URDtjjlg
u7JaRpXRJjx4agxitWMzVSiSrB0zSAyQ84txYszoDvLMZeOHpW6OGmXnqiinkFY8h1EtPsXPfIQM
MVo83/vHgnNU3nIs4Pbv0aPYniqY19ex1ZEANzht/Cg3Bu2oCRWILEwNKgIio6vIsCy5NETIVneM
Cu5Tuqaf/GR+bj33Ul+1nId/YQgF+8Azmit7IEKZY2Hclqg/AQKoNzVgGH1c2Nf8r/d/x5HVAcXh
Bncn+L+hKsTg8HjrKxya/dG7l2aeewD+thhD4oI3sB6MnW6AIldVByS3y8jhmEYuKWp6h6GHfhoj
WSgHXIRFwf9gOSKWuDH+dNGzNjZ++ZGGuvQ/OK4yoOVGtrfwB9TpjgtFQ/KisdXvVnujNkdAcb7n
652W8BxDORJSBGgZ0cWDbG0Oail3nhur3YtgxY+OJlo4tBWa9ijxSx/xF+O2aNG5g9ZHLg/iIQDX
gFEI6yRDa4p8M2OxQK7C+UxNgL6eAAgNZIiI+CHkXjnxomIpwKWd+AdJX/b+ZzzyluJ3kCKBSsQF
gNjE5hf/VoTlVdsvUQr3i+MSSQBzinLbfqx9hMv6anJQ1SmsKqUNiW0GjTNqEP6a9FZITJCm2dxt
tP9M4SIdzbv0W5QkX8TXVB5pt9IhWXx9hyisHc0qfkqSnMj3xgB4UhlQfnKP4ZNCS85ZvF2j/0LA
/c3oCPB2oQ5DFsgFqRxMhS7IEk7qp6KUw/kED48qTV2TLrQaz3kFswoEQM31ZE3+ee1n9+EOtoiA
sRG9xvsv8o36xIto7+ESqkfEWuz1vg7t0N2P6Wh/FMtJ9A051qSzQ8gbZk0aZNIWCb5RKlgzLT91
DTOKPu8yWhRrvFD8ub6+BghuyFGmIU7bmoXMDkcb/f4Tv9HL8sQxqmyiC0khPZpx4LVl5YuHYUaB
LBGFlEyLnL66cRL/fMJXXQWLmoVux1BLX88jF44jnU9IGByCWnlnQpHYg4tHjEEUO13sIqA/FDC5
9Yd2ZISxVyFCO6alqhJF2pZVACNl4iOYMTeF9xnh/ZVOD+1Yw2mnPn7/xx6J71jnv/9Y56Bxt+y+
2rbl4gEMocvUeYSMW9VYGiOgAGeOlPyh9razqCXiZnxygx7mPFN7xlRySjOsP9ojK8pvd81sGLVe
CUBJCQ6JAbRFoJsBH4AuT1eUb/0GwsARBmDmw0495Fi0I+Xudh9y5NJhKtFIXblOnWmiK2HJqUNX
Ljj2MdcvkAPzarLBIwV7TStbbiaESiIlAxnOgYtCGF6Jxj0WE2G5QGpwK+N6Db1WyYTf/xBv1Hri
h2DsZAMg+3F4cP+tHit5zjf9g8QK4g9FdX/fNGmLzSWq2IRfpZsBWrQ0pjo7ulyMAP4e9FwuGsYY
XP+5qh+wPDmX/TLTEr4oykKEOUwRc2gQrSjR3URucNSGf2voo7HctNbXpvCfmRBZf0WK59IRIh8m
4adrml3lQ3ffOqeaArPMXle6vs3NAc/U2fgcuwe3JlYu3JtOsTeWl4ZaWCj8giNCUJGJ5eQbyChA
0LddLt8dz3pInM19mkGd4SHNsILrcvWX73KlSf69m4M/3v9Ix3yZDY8ZqxyHRkyRcoBH1+HCWGFc
+wf1LukoWhdZ381M2I98BoFl7lKPvZPnT0FbnlfbEQ9ugHwGGkIVYiu9JHHjg8Y009LTssNBs4o7
YZpT4t1zKF2GRXyN8z/yMVA7kWjxFyb4dgM+UsNyx7/HTsK/Na5R16ym8j+4z48mGbS4WO0al0o2
xuFitEp7X/aBt95L0ywvLxVjghq9tPqsMXUww7SMqFgiJhpi39oN/QE3361mwMWO4te4trJp7C0n
3zY5dxfrT78f/mWPVC6RU3/U1H6S9yH3mIQs3pYtp5NeW07RWqcNNxyBpAfrjPBUyO0OBsmAlfrh
v13ra9Ml+3b1K6PPmhLxEjOwyaZh8rLDxEDWZCpPlKvIRWkXFXlGcCCLkLNMgifjLYvv44uDACNh
TU2tBb2RkOSEw51vq0xIpau9v/qO1AMbvgpQVcQaBGRFG/r64cfadQnyCIv7aOoB71cZCkOOJd5G
noVylrcLQ9pkIEQhbETQXCuG0LxntAnfQCaEYeU919b+qqaJeP8JQ90Wh6+XhhUTAGZ7MU51r58Q
dRAxM0M6PUQ+lGZcK7A/NlXtSkmnqVhdtX+V1QTlnrHYyMfHbvNW96tKOAGX0crJxxUkDkvXod/E
pt94OZqw59Ba71QBs5cMT4t5gD6IPowgF+xJSLYD/gICFtdbCBYa5M9CF4P6j33lS9SJwJrDThew
PD90N+33xU3nll/k6Cf3aA5PCDNwkUP3TupLuctot3klLYjE2TZETQpUGYAKbWjIssK1GEL5RAVb
vGhxpdYQV0CVqvHtoOBvu5OuCyZ09uid+1wdIVQTZjwHZ5LlJn0OP3Z90O0n8IewkCvPQ35IfXLW
+XBsNSMW/8rPh8uy2GOThcMYoadA9thrBFwlQuVMyiIy42/64x3zR4PY818z0gNmwL+Ef5qmGEoH
R5jaD3LX8EACRtKZpsGbuWgcbg9xroSaGrtzqnbtaokWoqX/Jggx38OubVVYuJ7900rLq03Xf9Bw
0qD4YKwrCcxSqud0QTJLMEbuJ129jpJ9tbUQFkLVBEWTmezrhRs6iON2M3M7sDZKIewp0GJaSQ+T
FktlamvJMjSXNyFQXMDD+ueS9EazFG2o45nmypg82w5XKBNuBMBOGBB5+M7LL/KlTtp+qDzrMvBy
rJRoe+gdbLU6jCuVWy+jUTnQpKRTqyTskgTaGSXiAs7Kfi4mXvO+bH8stvP32GplBfd5gKV1FXxi
4vECk558N28dOyHpGB7yPsYeVMWv300+WQXnYr8+qGU15ZXYq0yuTWeu+ZPNsd9zYjIjFHMmJRCk
2NSfvGZCWcp12MJZZwu1sfVzLdYTPII3gHzazsDzkUR4cM4OBf215ZUZtef6UeJQ1esaOYGHIA0A
Dp/Qf8jKVXdulDHcpNFUzSBqmNHy20ACuNqu9SmDSfMvfr0zA0zikKxCQlJNczD5qMPK3W7axTdq
L+1OLSB5oujlCc4MA29/Ng/Vvzwujl/832az/LTK9eu23v/bQ/VhYvR83InHOL/VHF4KV7mqaS6i
pHQkEk9VmdwUk/sgGs77Z7qv8+PwV8jQRdV1yDFzcL7kw3a7qfvF/ij8ooOKFLZQM8gPhQeB5UoO
SoiV+V9Fn6VndsmkG/VeQZduR2A4CD7sDcVA2g/7i3SxGxp9PgzKMtBIKvBikJ0VlDF72DV/Tbt+
hRAYiwuR8ycaMawAN8hB9LLtc9GC0sGa218UzFhFW6CGma6nrf3EgaLcuYRzqO3cmynb/UzDfLxs
+JNnxQDgV5jWPU++ug49pJydwgWfNJWL8mk2Ih/V+GJChymIaa727f13+cZSDVmfOD/GGxes7jBc
SMmsW2vuxgdtWQX5eDYNccx7xXouHTgcmXIX8DEViCKHeuOLkcHPwDzP+N7CNm5hTp94rs3xR4YH
TkWEdTAwBU6dB3u8Z3KdNyNphPS8VGhgsK6fa7oCvJBLJSGJSzN3Nh+gyFEuTNvruCubS3ebBB+m
FDN1j+Dvi67jyxDnds5kqzvn4MDu04+6Tzgl5PgNCm7f++hCBsQy2gJRTMCWkVeLvWYXII/ehitl
BwzqRYgSiDP8o1UhEO4ZAceYwEGtTC+6CmEJ8pSfdg0S0NmssSkiGsyL9rtHE+FodyAgElUTkYqF
DNmUl/mEw6JBN4tp/T41PKHxXFp7Acsj2giQN1p7eFFNAN4Lx4rUNXv5GSW78r7wGu4HGlvRLt2Y
OkTJI2FBv0yeQDcDlaYJUZym7oop2o236Nq402We+1Aa5LFoTKcit57OArtNECpxAYYt4Go6I6Ui
oQte+qAdskBdkxO3hg/TzMNYa/pnzozJ8mlcITatLQB/GLK0c+LQCG4AQka39jPcg6BbIRVJOPnd
7ToO35JizM9QaXaXrVWSJW3DTF2D9SL3+EesOMvkvoNqL+Xfi/cpvEFFNE8lVL18B6cIf6Wz9xec
4bi9OlQwCYbrR9GyCeENGAPQ3+rwcLHKqI7J/zMt9S+LE6ZWqsDVpsvhJB3JsHTmz3ItkKuGkKNi
YA5AYgxyXjx0FIUEOWlLX6tJlnQHMboUU5NR+crO3yIyVbXbGHln+AHA6uYEhTUgkpv+k4jLnyuC
kfd/4DH39PUPPOSCATZ3rMR186JuJjBRmIThQ6g/gjmlkt3DRdXw91q69rTAg61zeNdCuTWkV3kp
iLfrYfBZff1jpc670BowfGaKuPHkbX9kZYQc2w847AOBEN7m0N+0DjbAVLvd8lFsTtPdWkhDIOAL
+BCTSeycxXcv3Xa+UlJHgzuZRBz2VFy2YHj675mWEeVw48uFI7zxkeaMfvZN/FM5Z4rz0aSATaIi
pGTCj8N5XObMNerrIPq+bL+o0RXdRxRiSbelIE4jUbv9e5XkarcgNVwK8dZsTsb4p20Qjw9s3gbE
swgOMfJXysPX52Jd2rtinaP9o4BtcXFFUBdjXekBHUtJKVaapv7KeBF5FjnQgzEDZ2qhEbfcx95f
XsdTBihAED24kzm2oVccoKrrsA/iygkpLZDlCiBC9v6gnkln6shJjmEiJ4OdQbWIh0uv25Bjyrei
sp6TzaVbtlw5IWEHAGRQQ9iFKDX/L2dntty2tW3RH7qoAtHzleot27IVObH9wnLsE4BoSYBov/6O
uWEpEukSk9RR8VCKJENo9l5rrtkw3lQRYjfU4z3HLPBZrZBaIrVCypoUDtSJwyZz6fXydwa1IsJc
iV+UTqzCEkD8Az3MUWeJrmERhqG7dKMAb6SDWsrdLroFOsfcNO5yC9DtKD638Ja+BhmzOQnoUANq
dUN0mSXJfS7rvmj8C3PZ6wBnM+7/62Vjf9wT3Xua7XI83Xa5uoEEEEuoJWjIXt4wrtc7BWmSrmFp
ReHwqQm7z7Jr0aPi+VQ2cmuPccitkFrJCMMLm9+b4I8mX/6QKZjx/NXCkOlsMhM/M5iLZxBmPTXc
9z3b3kYXCWPybIdWsx++VS2VjlZAtQ9NBFcdFMXYN9C9iMppT8wd42r6q/fYK8cSn/3yoy6jujXt
ZIKlax8lnQiggjzVa4kr5hLl6mKxYNUI5V6/kc2N+mIj4HzhCs6kTNwF3rw8X+maOeM2HrCScsFu
U9idlIwIJJ1Vku0+mm4iA5iGfZyV7GvQSd5E1EBiBEY7FQt69vIWhSsDfxVO7AuS8Ucb/hCD8SrI
D64JyaDXVQPbnerJWwJ8ghmgkyJmmG5Z0ayZrwIDsmC2o5Nl2CD01ywt1IrutkXMiRjIdazf1dV3
hGBwVr1V6gC5dLDGZS+njkwCNtFV6/3yPCcW2NBgLMhgK7DZ66kbvwk8NHY0fJfkiUaI41HQY2Cu
ntPu2ZZYIU/H5RyvZ6BGAfEQMDBcaEZmXXm277rWph6oMcp7rRtekz+oVzKUcogW6uEisr1wbv0U
wyI3rEkRslBNCQMWeCQp2Wky1nGrxNHAbyCtjNmv7xz23xPy6r712/i90cKbIWkHngrpSfFxkkja
EZu9QQvp4QRoMzgEg2nOFmv/dukG18a+UDG/6uxidJPAuMYVQVU9kbj3i3RE9cmohVgsscOt2P7r
9buZtYLb9eXtzPgXswlv6TLyQpZ1cDvXbjLauyFFRdIwYF9TP8rVsKF7xv2GCjpwR2aczU2NJqvJ
iSmHZIYDyIRqy9XUHZ4+DPH4MtvCGGgpzyq3+j7tmFNoITG8UmXFNNiVnPeOi7/Bgq5hi+9qwz8E
SZxBfqRxnqZQs4tZvbWvoxpncjvdt7cm094LjNIZZBrjp0YZt7RVZAVj0RetxU8nChGNlpl74vPp
XUYBJaomJY1Nw1YVKICrkOZMieVxRuUZRxSczErZRrbtZ69BWZ8BTfT1+ksSFtH51ko+IOfdc1zA
v8ZwFXEEKPea2GLbZzHOxqVHKRcxHGSm6fWs23Xeg3hUWXym/K0smL6FWKTULW79pnR1GxoNyGCf
soCqLyt5EoU9eKrN40oLPxNmKViiFplxj+5ctTZ4Ys5SWEesJ1mIX5CdZ7g7V/JIrTCCcBly0Yng
At3bBIZbPqzxmD9xytEb1yn/SF8AEI10DyVcDEGdcY7xQbZmSiwwHh+HT7OImY0Y9QYib7crfrPK
vln9X40DUTQw6nnreWohNhBUZFHKnPYE0+rYx8HlZgygWTGbdynNDm5GF7HHYCVLAuiAIjHvJcmn
+p7ZyX3W2L8pXC3LmKHDb1RgB1uplbOvMwI00hlGxOKuK9VPBH8amHtZeQiTNxMqcJbHeCWD/4Ca
Qyk0oJZqcvG3bToLI9VA1ZwT0OAu1h8zmEPGsodhtq4OMtBPArkqjKkUOGhYLSbuIB6vvbJhRWam
sqcAYSxs5wLgu487P/wYLKw/pG/Vbjb1eiLc28alYGZcrEVV9t/iFJ7WEx9FBMN0puiCZkvIDgPi
w/Oajn23zy1XUZiQlhBsGB2j4Z4DzRhH64BLK4JdtMEfTQlt2+5jzdw/jejfGSy8vu7AVj1ed3yX
ICyOBzkoB/Vy3elq2xnI/JvJ4XJCYTbD1cX2mVc+4oXe8Dp/NPl15D7wyodd6NWjMe5+G1hGv/KN
VY7RD+YDf7/yKV/n9fkbfU+NG3gOP1u/f37ln+DN0z/EN/H7n79G3+YvgFfpt2HslDlQgwcmXOfc
jhyQXs0HowSpE/g/Pue1QctLURrrw2v1qd5sznlveP4FJS7kpmt+WYRAMk0v80t+KzN1fmz+9bxP
rPPybv4aPz7/Qj7lPa/emg6sf9Dvbd8pM1lwemsIKUImPHwlLfgZ7+zoCsUAb+L674+mplu9qhqE
dO/mN6n94C3/5D0fZX6+mM7Cv6RTsq31ip/k+/gqryHVOe8HfVoDZvE5zRSfQM/izdMHC8sqDd93
ZUYIx/f5y0/fVQ9nfH3+Cat7xxt9mDdu+/OAVNbMP9Yn5xpS8Mn8C3jlPT/x9PvML9A/whtea6Ik
Yr0/eMMNwFdO3dO/uKUVGwU8RGjMIjyYdk0dSG3ELgDxgBVAtsA0lH0GEUFYGRNWyhRU40zye1oV
+pY+ZayNnAYLlvCsG7aXGu/UmCeUnEqWIjjzP14/xl+UUw4ZPVjkwBWiPTlsw1Igna4NrM1bCX3l
jmT4Tg67Q4bRLcpSm1G6eBKmcvnZzmvy9NjCKgPjH2gBjpcDejJp6hzMpMRjerkcuG2It/nYlO/3
cfSuHoMLSWtIseccsqwzIdM0SFJRlczVgCs+wyvJRarGJyeXOR1EObXUpwlBR9kuRgYgeRwy4oCB
5uF1pd7fL5YNlQaXR4RlORt4yPdWM9mXkwYso6GJLBh6G31U93McPufJARdopKYZK3Pz16/okSsd
p81VBKLQUGRJh31mWrkoV1N38xa2hVFRqLEWpV7JM5qZ2Q6Nl7cfV/EGWjH0LlGWzZBhQ/3WR8i6
KOX3SXZTNtPvmu9oYYrlNMU9KoOPvgPagNomBy/1GX20P1OtKo8P0DdSd0bw6D2/TcW2WGbyGp6o
f7uuPW+n4e60gOe4cEWrzuxrAdkNRhY8lJd3TGc3bs8AqMAjU1grXSd4lXoxw12Ary9humE0aVsz
Vwc7dhlkzANQbOUb1UjMJTZpyOwreSOJXVmegj6OkTWOFLI7QzqmEr5j7BCetTB46K3TXVeD8nKF
NF+2M2kB8TQHkkkc7yr0XWhZMDyNdpnBWgQHa9bauW/K2v2Sh/GNCUDSRJKaRpQkNQXCUayUW+s0
wC72zou+wBw0hLIFImVUMIc3fd4O3TIOLCMNjWoAfwV/KvuWvHnhmfIAmAeFwJaEGEv3rzG1GhkN
fOYoilP0LyOBPzwuCBEAfggbmJ8dLBRdvPMzJyC7UiWiKf1z+CywIVTTRSXGDRxX3H43lr/chbND
Ht1ySr+tWjfzlhjLI6lH7iUKDFDMRYZmOLIhhZCjR4fBs4P3qp30nyVyNhQL0t8af3iI8+FGxaLC
vBJOyuS6N2aSozGo3M2lvNGyZDANZF7ZFpaAYr7BGJVULK1ejwgYzsYnCYAVbxBmdD9aKdSujl35
xuv378R+nIRrnfZEOJ6PivHKiIvlDHtO7BFePjo1OpFhEw6UDD5ChZ5lAtkvVkBKe7jEXdCgvfDl
BFFUPM29ryqCv3qR3kd+eSs50YTWosNCR1zSf7uiBT6JnhwXHAFNIQ9H24iPBxv/LGyEmWqREHGp
WU0LZcnQjkFz7R6kaVY8EUVA5//GPDmEithqPJWuMm53V2TR38QFiIawTonomwSMvuAeYOQvJ347
81DxkR/i03rFffcxNCGgA+1U59GppzEXYGoY4muuku1ppzquvuPVZ8D7H9I8eI+G+Ob1v//IPJUO
SFxsVgv+fuSTB6VxXbtbbLrwODIOhuw3mrvFDdEqSvuk/vim29TDlqoHxWHZuzBxxnwu14Ae6zrl
7yAY+V14p9gM5u7jmaHYM8Mhag6E2A9yI5FPsu+Gu9Ui+SEALlSClyY2r/9Rx/dcEECmEdNaOkS4
Wi/vOb6SZF2y7VGsAo2A8sphJOvAf8FoVXjIllG6L9njZPvwR9TBo4ZAJpoc06ePyh5Xi68AQCXD
nDi+o/VOx8em5ZBgSAGyPGAzkvbHhLemjJauV3aWBmdCYNYTPiGGFSHHEB5Y8zBFN/1fCgmC2J6U
TkCDTj0Qp3XQx9scx6Wygxgyyj1GTy/PW9fA8nLUHwUJrhgjaQgMN5bMAoV8NFCNVIMYRJzwvAbP
R1krabZkkl6xZg85Z+KmqA01qB+bdr2I3584f0cFnI5TODKFUuBCoD44zrpPcTRZ0sc1+08Isz4W
dXPj7JsbBWdm6+oh9qMzURqUfqfnT3kQcR9dF7HzR44XscHqCCoPsUs4cWyH19ZxAnSJ0vpSJ4jT
/fLYUrxGxiDIg1s7lkcB5MBged30pADo3G1Ft2Aka/A5WC7CWTXMESonIaALtO1uyu+nZwRHwkmH
dFnfQX4B8A5V8pBE2inpjI3OuYW4D8Y0AaOFUhExHGZxKnE3zCYo+XL1B8ZanGVLZYuIDpB1BOrF
WzD2KCE4z6rhKUhk2S9J+ol26fI9fw4mlTuS+jDAzyZAG5hqAHd9lt70CyZ3JiYpiogNmBYSB+0p
uHlEUWtQFjWpsL10DcLksgZ6qGyjAZGOtB2qp+x1SUZbBO/YeBzx4KKcLDgwfec8wliwptoLyLsC
xjgk1s4a9MvdoqXqmBSupEGXA4qhpXYjRHQwgeJ/1Y6DU351tc2Ypsf4DFYVNEXsjsU/J+eogTuH
AGwDEuYVQGS0XYhBw5YgTBT/K1Du6MJyjKshmGbt89dx9pjal8F0W2PzhNHL8Me/vsmg2Wp9497H
ne6I67jX+XS2LcEcKAPxivIgHSnRSiMs+c6am0xzgUe5hAAgEYHVWs06H+TfwaloyiNjNm6y0NUR
8YRSLkdimD4vPxN77fAE7O8M3Q4riizkZuu96nu/gMrYspWq6fPwjYkIxu478swYKDRoymHMum+0
ANdLBGJwlLGA/SQbgdI5tUH8+jDB+Bceqiqa04OHtLNHWtNt1GB5FZ4n9edHErmwfpVgsiIxhuH4
UDCYoQbFQi3Ykx5SGau7dMseMlSsJ9Z55TQ3O3t/ah05XONEwZWTFE0qnnykab48k3CpN6M19O2d
NmY1qKT+gYLzlLIHSKgpA8IeVvBKGV+yMBI7X2IgLcI1g75yoGKqeLTCvv38b29AF/EP4WwElrvC
+w52ChdZde1srf2ddjC0QnDx56o4gxLRoPzWJK5yUdswv5a6A0nTZ0DcSxEO5nJTyiR6vtcP7Ci/
ktMWclRguvCxYGgfoLp0PptFvfX3ZsgkiNYDbzB8w5K6hjozCnlCRXsVMZHy+02bB1coBDUDpLM2
vGZ2NRNqpocmHdzVvvf+kEJD4QeaBRo2PWW88XaaLEbJlkXUZ3hKHnSEoPDXAKNSr1CYMQE5lAdZ
gOPbrAtGEB5gPiTV4kgoFVwdxxzADJOZw1XHLKFCxiBavI4OtwUhFPJql7ru9bN8ZKpnjgtmii8I
hWnuQcPm1rldkofKA0yrEStyrw8Q3AKf9IHGHWjke4SgSnbAm/2uQroOz0xkTngINicSU31rfep0
HXldOcy/XbZGjmvJ/w63ODfDtmC0yvFWBCaNwEX4lWWigDGJnMVJAHD6H3y2D2UXniX28mo/eteB
HUPk6i7btr9ZW/uv8poRh0K6eV30094uv7i0DMHgyxKHhc8Ci9DL57vb1k673C/tW6Yod8o3kTH3
LPJG3lshCe7Z9kxYhj0B3hOUIRsBw/xljtpF2F+XkXVj+afa3l8ems/+YsOiWEbR4dUF35l2qe2M
xoHUznCZhOTyiI3JQFIYjhohbc7CxiK8wVYyzpJfluwLVJ+eBvJdwSzP+3FdX8wFSKbi8togdy/P
Wer2fbl24hFnWLgmI9QykcG8pL3a+jk8MECKcvwEJfTakKTi+MYfQTs6p8AdUbmLW27OHm7D2ezW
HRGk2rvr3yUFkjRQDXRU8Fx7WJtJPyIxLC58Srt2N1QKepzciY5tWHrJKkmRH7G2iYWE16OpzENc
0cSI/tcPHENa2fRB8KAuDw/2VTCYheVvg+FW4kTDtIFrJHmkBN8ePo3qOLUQqFswwlecJcQqlllE
SHaLAgReP6YjtYiuBilcGO4g+Anp3V5ejRC6ldO03uJWO5SWWtlOCRnR0yb42XTOdgEyhviiT2h1
GoSLYHxwtj+JW6ElQZVv5uEjCkFAq6iwvtmKCs8sVrDTbc4RxqoDj1wOmVLYd4H1Xh6427eLtg/z
acal4aUzXT/LSFgUPQiN2J2YJnGANRbUelOhs7Lq9o5Jx5AiQsuXFKIpVIDXT+qvnj0WVPhLtsfx
BUdqvSDKRnJ2h7cxOllh5lFN+52Hb6WeMkAqvHhBdjx/F4qEFZ/y0XFXoE/H1pYGp1b8I1yRc0Zn
jqoLP36PHuegHJkme9kvyk2HmiyAhgiWDzyn4zKhdSqXoMPIRkU8qbK2v+fN9CVWWoQLPW0A+gCA
0jzFpGVrMiyhqh4w2c1lqy6wTt2fuowHq8WLQz5cLZLIiSfk+QjjQAHc7rOJDzbUfAHTOCoLysDv
As0WbXaAnqCBKYS+uMHmKwazEJyhosVwi6lG4ax/P60LOt5N2QZUxLuhjZQCM+yX92O3C51Nt6sb
Un8Wf+nhNhDZyIxyE94Y/2WOsXfl1N1e9j4wC+21UV+yRf3DEDstKC9OHopkCg5GEHBOEDccXG9M
PnZugD0utjG02UiOsoGHGz6ErrFoMHHB+k9ZbM6TDacEQwGz9FPeG7f+f/tgcEC+H0ZLJ6K8A459
eZJKu+7KuAlstJcw8iiFJH8Ue1I9dZzBNGBtbtYRo9CZ6yo+0uMgyVBZxXsQBfP1AzuuOHVgBHQS
UELxER3qGNztEHvuFLJboioSmEOnc1GN8JU1kpOSq1mAQLG8wbb/4eUE+wabq2KQhH9DF23H4Y/a
j4rVvqQAGCCB4N0hQ3jUWsQZ6JymMk2rx2/lhr41LaBSU+Z88WL+DY0Qajijr/9Rxw0Sf5SixNCO
IPchhePl2U7TKluAT85nW9bnsR9/lQGDHOhMh2Rm+QDVSCw82Aqy4ui76L7yqs+PLFRJGOUFV2XZ
TRtsL18/xiPoEuvvRQBuydLEcBGezctjFHhRWm7skBvgv0E6e73NEgy+x09OunPPCy8D+F5Do8g/
e0DxSh2TAC3C8Lop8bIZ8ZBfQtKRr5+ICCL6SWfuWLt3fl/d6p5RyKb4fjWcSTUrJR1NCN9a3jBG
ZC+E9vU/6wi81J+FkiRwQQbhSZpEsWcttFvs85w6llMvpwRkDpj8cbcrtsVmK0DaSrdMJjXut0pH
lAYGi1qNJk0tolhaj1oR+2qXukByt9cP8CjSjAOEOINGFNYMF+DQzoL7pRxGXBUe7HGAcZqIJofJ
TgXqhYWsLQRFMVURdydKbYShsJJsTIHwMjfKx9jhPytoNSIKGFEijIHNdxszfBqh+ygl5sV2uKlq
qSGMv2dUIXEpiFuIfbLQvK2bXzV+Ul1W4h0JYxbls3FNUglmECXYzMyjWiIpMO4N0JogT/AEg1Qp
nRqazbIMvFUu+99F2YyQYHdvmswPzkobYKnb42A8TZ69cv1+85ZE65IdKl5euuJC1gM09NAC/P8H
A2DtSgcLL8MmYBT4nmgWnYNdK9zuw6GaInqYDbicZkNaT1SdSK81C382VKCChjUKixPqlBRKldT4
jPNT7C60pb5+0Y9rJgQJEbCmHzD/ZVM4qJm4z5u2bPzpllCa32CEXkQViwI55h7mj302/dbEG6y4
2e9L756ZzicJGPkePM9QF0CJ1oiubJjWQmk6cWxHkCumnahXCDtC4gkN+mBrqOvSxTRpj86JvUq1
CWM2fNhYeIFcZRITA1erX9HIXG2e+nrt7YbswUIm85fTO8Mv9nVkk2jb2BMQiNmLwy552gO4Zm4/
FyDs65vN9v1ul3+MivG2wo1cWxZY8lvVHrqOWQsfSvso3b3EoKe168f1JYjX82M6WDTdnHNiBXZP
HAoo4U85oGCvyIZoZEat+CSIXvCIKjBgFOZRlf25avOJkefpmty0bi9vew6LjpgFnRsNh7+Xi7kb
tdG+8YYeBiZIh2pyYHOzebLpYFh1VTkjtljs+TK5rXC20g75zrAK5QgsxxEyFfHwGa68mHHFWqg2
yh8W0DuQtns5dkS7AtMvHFIHLPcYW/VB+d12lEEDeqV/0N6wRDn4dT06REo0YKDsHucnwoZuSKG5
0Z5nKCs+ILVyy4mn/W6P0X2DB8SFzIKl4CVCcX8eWeEPkYNVLTVBd8Fq+QaTp98ji4Vqh27JTAP7
sXDeR/D3rr09X1PEQm2tv1Xdpj6z1qeSKX51DwTqITHh5WQTb/LyXFsLPyk8t5huxTHBUghLLBB7
QUvySiVj8k5CO90Eko8LWvLaZXr+6GqoEChxB0+3uUdOSQ5sTBDFCH8FeABwYF4e2ZRt9oXvd/OR
9UoylTDA5CdLC4ALWuIWH7oFNowcoVgM8RZYmcVRRAxjII3iRAqhme4EtRCGtnDvx5F35UO5LTYw
4Asz6Wus/WeFrtTQfVAm/H5iaTpCLPiDmEG6+F4D4XEeX/5B1jLpmnabDzguUzdZmpZCx6iTr7L4
FIjXKD6tgsnSj/CMYp5/apQKs88VM0GaJVmxYBzZ4zsGwaDDgff1IzxyIOKUA/Fo7Acfm3T2gwWh
LqvJmnDXM6MEYWaaRfpWdG/5NJgb5Bl0G8YKU12SIquNOzzEEeHNEh4Z1S1T+ihqLzfOGrocOTY8
XYIqrN1JhotKz4OVghWVKiOgSgLAP7h7gZWGoh+dwWhdRBbJYmZX8WJ9yT2Vn+mJDReUbXalYBNE
PKwjqX0eBZiAyjKLSBK+B3M9CBQhu/8+f19b7vumGL4pOUO9tLQe6qV1l8vLShKPE6f9uL8KbKxB
KbB9BdgcUlJDP/eZArc21kfoihhR1+v2ChLrew+pkEbUs283dGOPdCvaZMNF24C9YfwUu2SU4isq
H1HhVKLpiDlQJ4A9yD3weqSEAYYDFDpx3LodXp59HTc+PJx7lwfssDEY8qTwdx17LfHrkDeg53s4
78QbfKgZivTkhlYxFUFLxaQbRQE2Sj9Cj3k92AxQQAtL5nQBOnPIOxKLKPhF8x5/2N75a6dZ/Qdl
h+MFToiVLeghCAYxCC+fQ3fDMt2jcX7gYC8UGm8Eh7BQOMY3jy2tyDZqsc0KTqyoKAuKODS+1Ugi
Tp/OXyzFJFng8wmYSe3CX/3yuNLdcmjWVty/lSZG+9Zj6aL4E8Fm2mugfygi/cJ4f3Fc4vi4pIhr
ii0FXQoJ/PXLbGwxDi6zi6YMS+LFkoM7rPGnzC4X4zSNd1LjMFJ5s+kLYHzoAKN62f4jNMgL0QO0
/tKovDEaR+yW9Pg1UFCNyQiwQbzs32bRGiollrmdbN+AA8ElxVtueLxknytljUYzahIaCQ2mxe4e
ifCZfCEilJRg8+D2AHAR5FAVbV3AMNowx8lPkbeG/oOE6jKvn7rs3VR/DTOoel34Q8i5RsMqXszD
gjep+B0iE6nQChFMub715f/ctoXrshvGuwpd9G6xuKgD7tv84+vn9heAgfyxKQrxDqLIdw5wU6TZ
4ch/6N6G4XCh8yZarBw1OpYq0V1NuqwPXLpjR96llNaLC82nlHGgMla6UJX+4n4JJsjgJe3b7iYZ
dn97rDjJeRxgY8NfKHqvBqlBP529/reYYz24TwCHgFN9zYHcw9I7bZoc3fdy88EwbRT5qKrMqA8l
ookSdPFCjnoLbzBIEPGO1S0hsAPxqqGnpfwJ+M9EFWkMVOdYmn7pvvklVEA8eYynR7RjuKBMFWkW
uhFZLyvbPxhda984+lMwSHOWMjAHUDh4FNPamYoxX5qBqy5LtLG/ySp49nrDlTBhhNBArJU9ifS5
EsrBfwfexvFlZAaA7lyYh3Fd1IUUMF7i1ysfitdP/PEohHrCbNp4JWC6fKgMdB2iJLdJTxgh/O/Z
gi9pVyiPY3Tx7BYpAVewNTG65JnSH4FHnSwU1A5VzI805zQTsT0bNcldRlVNKWtU1WTh6IEqYXgp
Il3vO5iL1p5+W6u110ELReoqeI2SmUocDwGiSO+ciGBIJIN1z2qJcuDEHy3e1uElglwQ4gGHZzo4
9MtLVLbbYRPvtv1b2VBkcDHREpFjgQsqBHgRuFu7/WPs63NJF2OvBNdxfzexMFLx4s8Wx4SyggNR
jRMuCyct/55ODFDwttMyUTn0r/butrLGr2bJgOIpD8vTc+pfLfzMp0XQBcuk3j3YkMJqk23H0ks+
sI0+GBUsnP3ZX1wUIYCQCX0Y/XQ8YlkLxq8eTNQ6DQA1lgxzWM/uf+il4VS5C5e4NA/N6eFGmUJu
qvOWzJVHXYFdUlwzJmdjuhD9b7552JhabgwIzs2u/KDMtMebf+LpPm1N9gv8AbUDXM2Q7BC4VYf4
g7Xc9fbQZIXRJzqlLCfxyMeKSREd6yJ4W7DIqdCQH5AJf1Eola8JdQSjhE1S2iJuy9P0ZQPJHNyW
UIRDbNPESzu6lm6X+oukK3cfsp4NDw6lLDDNnIGHzugcNGew27MGwzp5map5iWL6z07aJwwBAPFk
5il5PP3qg92zZXkexhMUH1QzBrYOFxgNn9zpjwc7EBGXuK0A9OI/ipXRwTO1dvJqH9rTndhR6n8b
vK2qfsPNGP+hrlpRhOzyFzYnEGtp6j3QVLH2lQOupa8o2vOgtq5tl+Vjz6QH7Y5E/iZfEeRHWoTX
F4JfNC1wIuCs0iuSzHlUPbuR1bsJDnx3/YKzucZ0FFKxwAHbwSuYbl9Qu7RxEunbVMamZyGoS3lr
cnwzxQTLtfGvBKLWNE9Ezxpd6D8gQR8jVOq2wdO54+i3jKnqc0y3DBdpuy+nO7m8iWyknMeoYHOU
S5QcfmTClC1lUhwVHyQtbkYP/rN3r6pGBaguv0uhf2IHP5KYky/FA49nI5cN0cAhAdpyIa0PG3dx
XdW+e4WmE+uhznLPjOA23pfFmYexP1416+07b+e5V5kPi0+6WxQytK4bBVVv3PaKHAamFjElQJRT
w9lO4RN1GaekpyLENbY0dIxECK+BbnlSADdHfEWxR8guGbJpbA8LMMGCPHKUw5t4AGd1MN1jZUT6
6EIx2iE/hSX09qzvmcZDPiEWmKSbGG3mykuL5jIPNukqp89dGXNuVT/2BtVqFKCrZeLKWV+A0WCH
IDNv6om9/Vfq86ujCs5es7fi87BC6V7bXAqUnREm00R310sS2oxxhDuBDLsMYFewy1CtuIt45UZk
PNdLIOZpf9rB7njTe3mBDnYKN8vHAu/R+kNkBe9RjtzH++SrEhJr0SaLYvq9KhJ8sNA/I+GSUkNG
WtkaaAfqU4YbW7TDChWBgQgSj/kHEo+LaawsoLigw1faaLShg2OwEMk3J6IuNmUaAqhFsf9UToSA
1AzryUMDGzDIijjJVgX9RzuB8IC4Bo0OWRfQo3oiZUYT8BiNnhmhKjHOmr6+vhgcbQ3sBoovpI+i
iSJP8uAEdXaBhY5fKgaL0cHj+JTeTnMqoVnqQSsecMkLFO2iullbQ7ZnooObjh4vzUqwODqRLOUf
tvnMb4S2YufDesXHQVFZF7CchsEeGN+iCbfpeWR0wW0ogFHbuDEwlksDK26FEY7gazHuVbPpGmn7
kB+73OX6csSHCZmax2jFLNPsyxlUJVGyRV4TIKaARmMIQQBaFaFcYG0HYCK8pGYyBPit4CDRxAQ0
u4D38vgyycoUGl4AKYPvUcGhAVm/peeCHPNo/WgTmiami7hR2uj/Ay8KGArTC7jK2HjCjDqs8Wq/
RVbcOONbgZM6S5qiGqIBHa+orXLDloG0lnQRIJTHJdBGekb5/mludxqaNNyx55u8jgu6COQbz2PL
DA/3yRgoP2mt/kHTRuU32gRkVSkoHvbJSETo3Jn27loZRV7I8BBB0a0GD+KkxyF4taxIDUbCnqgK
TyW3vsEkyMCgUNGqMFcj0BcWIWdsgSXG49tyMWnCRp1hmvGLlKtPB9WjW5+lozSqLaMWCJ/U8/hV
fpaRU+4Ub4mVeCdrUxNbt4dd/Q9KiOObXADnguAtKjOaJ/33Z7tb2aUu1kX7/kGnRBJ50d4Nb8UH
wWXGeksuAjalLFdxrtQbGrgMioqH0zKt4pkgOT2PUmFodpyz3vuL9JNguEe+m56T/+DnpKuKQIlk
YKoJTLIP8NlpXSQW8vD8zpS7GKxUnrwfKIF0Cfv6e5zzzGEpYaYDrC3seZ+h67Kg8Oypm6X7pXmH
q9ONWEBU32PlqfD1iMVOmiY9i5oRKHVXtV1WUzMP/pYwdnoSol+lCxL5jMnWDzlAqbsUiytOsNTG
6FIrZ5rZH9Z4xJx1UfYQ4nrjKqhIkii5Ery+nh6xKKHNAlRLnRLCOWMqc3A51y5DYzvJoUPR3hHU
qC5L9D+tRyZsTsaRG8pcyljdxGM43e/6CECWflhoC65T4pgLm9J9F4wehrzFzT9QW2htf/5UcqxL
NCCUrr4TOJBRD451yNfbIgy55yPUKKpecUFTxaqxpOBfJb4JuDYbFJQejUpF6VFSDWPdO4Venjh/
wuwOjymEGQtjF8UFzqAvj6l2/XzLulZ9aLvizThUhHRz7mSBClYmnEdgqcH3xOJGiaRzWPX1qujW
D7rygqF1nDOghciVPlxdtSwt/0MrqnNIJAdUYygfNAAH1ztFxBIMO0teWOxDrGji8WU2bR+DHrHg
IxSgRs3GDiFzUI1O59VWaikwK2h6dUFn8PqJPGJC6MA4KJmLkXwSHrKf3SJo2s2+yj/EHq0JOla1
+tKxVrbgvxgGAVwMbXjKG1fJ0fv5dzXK9WJ809nZe/H0tctaAXEO/qmMVtOkv7zSLHgM6XHmwewC
D5GXVzr0NlnG5Hdn3OAqEDvpPLVzC1WW/WIcM1gFlzCLBZW+rHr0NQVWxLUqgvgOcRzJLAx/c+pU
wTXyZkYre2PT3Qvqk5za7hGS4h22Dsazndd/EUut9afLOvjsbn1jxdz7WLZyVyuoboo2b7rK/Y2F
5kZU8BrCLrvHRGKRmGR060xAVQ5qldajrahGnSgx9DpKJpMJi/re9U6NxIyJ+MFJw03TDhUOCL/s
cCNNk3ZovCnvPwmKN7x2OTFLwKI4nT5CwDKA3C6xa4ZTXo1IRzhAo55acPA1JTxUvIrBgfDQfhu+
RWp0rTGm/t9UDCH3bez8JUGMcWxej98ipfYY8FSyE0SxfT79pdh69dpyKReW1RXwQOlspUVXX873
z2HBbML6R+WOpbJDfsNxhHSFHC09CGRinM0JIiCT8LF1K1Tr+aEVfiS7u7hkseHsomt9oPmJVqph
sGha6Zf2KTsi9tpa+wX4mFKamkYHZfw09eTjjaXdyHjRAC7q9P0DGPQIng4dclCXaLGhJMoj4bBk
Xe7cIV8kzYeeqBxMTcwrHha858MYoOjLxvEEp5L5/aGHyaN9ir7uvtO3iQ/MZTJuI09WI0/mI092
I7yJs/ZsNjPhlc+3Q7rC/gDaVv8gc5GWCFa2TeZ3zZfoWzXI/IRfNL958kLRL+LHjSnK7Fai3xDT
kpIBHDzw3dH4UHxsfbwnfzqg8Hvm49DrtsBeTt82f8y/l0Jev7GX/wnfPX/M73nVv2d8UuZv4Cs/
PVJUpILy0EBvzjFGmT/4tBoYkEU0TT8tUrAcqRxAikfXlCZh5nOGNQrfweuTawpvdGdghwKd8fkr
ZiY4eyQX/H9dWSt5m/DO+JIYJdWTX8pXfpAqi4/rMpDHyfwJr7OFyfym7h/mH54tTGz9lDKUZweU
+Uf40tOP8BW+c/46X7S/mheNzXjDf3GXDI1Yfcx9xB3Ed8rIZXjQ7+X1q/31yWVFXzKHxY/q3+DP
0f9hsPL4F/38nS0KXWEJ+jtf34Dco52cHh7I0XdZ4nkbHszGoaNnaYOLyQcZmEi77uWonMb4DzkT
ageX/Zr4p/1ydqhWfoj0bbZNNuYGEpucCiGbeSy7AiXjZXwn8pEmi0LU6wUA38/JovF1Z8rT4ZHG
Vo+7iEcWNxJIsY5f/8OObEzpYvAXwScSd0GGoUdjm3yzrePdnm2d8V4qxBT/bQUy22tk51JLq/bz
KmpflBb6D5KFC2DTrC8P09vQL9FIkStM/xyNkPtYnQRdGUo61CFRg00uFzCnF0jIgvu90Vj0/acw
P/fXLQ7HLL2MsaUeRnZ6V4Tdjdw9OobIVtWeqeZZpMNdkjY4bcFnhGdqhFZYer9+QpaHIAsnBM59
SA9AGxOB1L3cyeuEOndDr8SACiCR5Y1WW3ep8zC/Pvk1PV/ouINZO+ZXvm6Mm0zPDjL+jbXh75en
ZeX5Gy0Xj8sTa8XzDzwZ+DTaI+u4mtcMdeP6hDXErA6YK80rR2M8leZX1gW5JBnHJO01PDAjbdbt
/FCxUPDs6KEyry8eJfOgz8/u/FidfJhwhj2si3WOUQ+I2Eh5vDg8x7CtyA6EmvhzCeCf4+Tq/MpU
i495T4m+8ZZT95VzzlfmD97rS5zl+av6hHNvf8XUDzt0cxXsr6wn2hX5+affzfvZbos3/Oj8C8xv
4xc/Wm09XUUdwbxRlXfYYOlfmFd5yK486cZniwvz/MrxnivEdZ1fdRW/PL5U8Xd2gNkQa37l4s1X
kevHav/0wRdZ4Pl0+jp/zZQhxDju3/F582X+ufmi8zrvGNab/eKm+cIn01e2wsdtgjdPmwVv8MHi
V3Sj/K545fpzO8ybxtO9wB0xr9r6yjNbLK3I/LenfQCbrH96exyNkvUIQuMEg2Vdwlz54PZI68bf
p13HNO5jjGrclB1cOj64KvP11OUxtwlv5kdzvqpcz+eXl4s8f+B2xhtdXd0lGJ/p8tOn6yksSAq4
WPzqGdWVVhXysyrgja4ne35F3A2fYNvw8rHNOpKZdZn5PlOa4H1maZfX07rRReY9r1X459N73nDd
eOUKPX+dLx5XaL5y8+PM1Zqv3GR2YPPyeKHmZ5ttlOvG1TPf8fe1fHzenz/s/Fc+/bk5867ZF6sx
e5f9+fqaCpHsKBHKXFP0A5GuKrDmwcC2rjACRE8/PHhOAgBGFMWbekLd7SPQhxWzvrPWMPD3cfYh
cCJC0NMdvLeATlLpXWIYQ9/LrzIHAsGAh6R8w6odHp7NBlNOr2JM4fWkFEVb/PKtNeYr9bTcvI83
2GV5HS9ZbP3IWg9H/YJZhRkfZKA3Z0G+/1GM+//hExbd2IUUwTg6U5oTa93LlmAtrtK4CXE9aZe0
bGFKOZgv4H86hKuSV4jHvnHI7JX/thAfG9sGYlQx7VT+ViVbl37JIcTLoX4Lbg57EddPvHbx/R/F
imh2+xscOmOysTQuIWDDk0dUHHBGqpTsqyzEnSETd81LGFeE4sIDcX/K1jBi0JHcxSnOX3Ziedeh
Ld9Nq0BNssjx8iwYzdHEfIJEtruqQFBoa8RG9boMjxGfCiyBxkDWxJmX1fkXLyvJW+UI7JBzr9kC
yzeM0GH7IZOBb997UO7d2L9WuhVJV+uPTQHprrEJJ1zD5seU1TRI3jaAtK9/xR4UOVHIuAEndoP9
RTSxRLeQf5tupsXlENtf4i0mDRWCYL5pjeMOnO0+JwsDlCkGhO4TvPiWP9KJCzS54GZbRBDI4lfV
HuuFcO9uyUgs278sO8diouRrhsmqoxERrd9wzxDcyIKWoLqxNtP63LgSYx+VnqcKoxXl07ZwJXB1
5P2Wv8VLfJJzt7ieYFf7RzNZwbm92UxX3YIbz0okGfU2+4uJaNhVmBGZgHKxWa/ckUzelbVgZBS2
6AOqLYG+1XYk9jcrs+9R3RZw0pP6PE3y6rKp7elHv4uim3jAa2dimlWV3DLRusfLAYgls770rsZj
oAaNRktxgJnDMiJcIguJ5WMyw62CoqnBPGu1b9pPYbOPLiKPByNrFKrLgB/yY8kOxMkxmamGe8X+
640Z84OErAOF6lQtd1FadJ8nOnOgT1a/gCsGvQDLM5rxkD8mKsAma3y1i83moolK/oAWy9wp2A5v
K2QcWMNuP0g0bYJCwgIL2nrk7lX0V+pijlumTP4MtuqWQi4J6rmP9l1xMRXWktvatrr308RzkPI7
z6q6bi6Z3LikWC/WDGt5jnpUINz+PJyUonALm47sViSjMYCBOBTrgLTxNlxY593gRGDjrAYeDqTx
NtUIeIzfM3j0NlAWoyG5yYc4vp+CxMbKriua8cKJikVy5eTraimq6MZ/IK0FXYidhl76Q/keMf1k
uw1IbFomJQ7GXRCCiObhdBm2y2l9kadZtGM4jiwJ7kmzc5iUrje3nLH8fzzwAZkpAxIVLx9zzLIT
KwzPoIk39kWbW/vgwlnw68mhcvMFs8t291s8BvGn1G+Wb5EzYatZjUviEKbwHj/z5dsujtpzl1iM
M83iwg2XbhqjH/ag+SszJwykNJ3tINIPogHtfTrx9T6/r9KGgNSoHf7sdmXzgcgnzKYwQQZ12e0Y
ke3CzeW6TYpqtVl2TXzmrhuOqF4wFO373L6vyR37UTLTumxGiFnhuNtywzP25EmcrpqIfzryWbyT
/msTJ+ll1pHhURGLggPlNv2c9g3cko2dnZWM41bNgmFy67sPcdGsgckYJdqRDkZuXN5AonI07M/d
ln8ui/AmRgbdXFf90NCK8RBGa9u9wWYCZXbL7LPBtiv2Bx45MivegJdzY5M2bQRHkU+sUAb1Gwiz
bGKMmEMP8cUG7GCHScDoyOVZc+91PmUolOvqz7yqHuBO8MiNyeKs8vOHqGRJChY7667wAzbO9Y+e
zYMEsTS9idean++6Gn/5gsDrHf+hHBDvLRmmYkZUnuVhF6+2efHN3m3S911DFsu0bj8zy8YoneHm
mRxPoD3LRpGTxlSd1ShmVYuDZkvGQrG5qKMqvd0v8+pjV9l/VZxRrFLx6cnGpruGHgPGpRS4rJCZ
TgPPDpA0y3Dz6RfJHsIaZVD//ySdWZOcuhKEfxERYukGXqdn8cwc77tfiLF9LUCAAAFq+PX3K82L
4/jYnm6EVMrKysoqpOlNrbRuMZUYb9qJ14ArKONjmNOtNsbRaMOdZbM0vfW0BzJlhL8C2c8g+IJY
UlzZbESh8UJ26Z6ZiYLQalAvXucd2Ss34KYOgnzEpkgndMDVpPF5W6532zV+Fxfb+2Rqn/Xm3zIN
MLuRN9dOSX0ZmyueP4Str1aPDs+0HPdEvlIR08ahMm4/tfcLY2X4eBziuCATGYNTSZeAmuuPBQoJ
vTAEI5t4LEzzVM/f5KDScI6dM4oBRNMjI912ymAFImYc8JkZ6bkFbUdQwpML+nvv7mxMm5ltxH+6
I9aqYu4+BJuhMNbQIxmwnleDzi7F/oipK4x+ktfhUKLc6quU+sozntGoAtSMiXm08YWUGofbVW0v
wfuPQg9QppdAptlWIpOka5/fWVrnR26WUIKfT9H1co7yP9vZXgRv0KXMBswGZtTrEkTFcUVkKaZJ
PqI7zbU8VNEpfydfUk0zJuvTdbzUWyzIgCu9LRkCfySpu5y4Zbhhf+hV8gOBLT3bJLM4PdSyGEtZ
PLYLNMZ0ZpwdH2MqsEGhWXJCKPDHJsgqZmYhSQufHvk3emds85lWQGGVow3DpVQK1Vza2XpM2MFQ
WnADLtdz4eFVQUJ+4QfTCQ/+2bBbtah1FY5zntdsr56TdB71vexj0Yy6UgaDr2zNYiV+WNYDeQGH
AmdG/haTli6qMkC2gz+gv2Wn5C3FvEj0Kjb5V9RwG+fKznfnwQDlGTshk5Yzq2u6vNk74J6ALjB8
qjBeRjShWMFXA/dS1uRkzb30r3EPANR2gIrrZ/yeWkCgKeSjFRZYuTzOiccZ6/xWyfAk34Br0Z2e
3jSRZRE39gySCr4aSyqdnb6s9Lf+avI3qD41boNc0DoFQDDxhsltC5OUKbixVAt4w0YyWbUbl0eg
6i/C8Uu2cjeaWUZEqRzP6ppYktX887GIOjwFGWSdTUjREpipcIRW/qpV7CKkVSlXPCdVtXQqEy7S
j67G7ktGcBvNFCm9LuM7wjePP7FBPZWCW/yIuQednIF1l4FSWXenelzxT4BFpWDb8U1EMIRFmOnh
UPl2GOMDwPdAwo/cBX4u7lxGmbVms5sEA8ViqdtHNKsLo75Y7CwS8MHfwF+uebJ44zxu1fFPN/p7
uhLYrVh/VM36Z1UaHz8s4k+gxMIJbo34Zb4yWUoqAmrriJs115Re8agZ2RwiRncMqr0N1S6ZlQWx
zm7EnRRlESBcdRJJddySoXE00PJ9RXlDII4Yyka3kVm4i3QmGiSKMiEavEaVQq5fTam3TTkjQESG
hiN+EbtaER5moBGcyWR4K6hKas5hCIGcM6kZMFXL/cZv40QAAV7JbATR69BIQ6LD2JQLBhpvdcRy
hpF4DAVVzfVFWbDqihpy5iKQ2l3e8RpkJImueDF5znDRCWv7iB0nho0eXjFQdpQkg/rUkxG1iLDF
ZUozLtn01F8aVqW49my3XtAifyQnIqUbZSCxWBDdXJyRsQlZ9Vd3QAziHV4sUvEvlP2Q065uF45/
sXBCzMBNiQmYqwUMYP4gXY/OkyJIifzaAWtzP+PN0kqejucqai75absF1yNjQkktTXkY7hbX8m/e
y8+WDxIFnZ8FPKuuZLCmbp9lVGqxcORDILarTNZD98wJ87ddtF3ppbKK7lnyDSsGbr4lDtkKbB/m
nDiHP+qrrdaIYwQaKA8KFJthU+8/qeTGl0JmsYmAw0heoklx8YaVLIlGq0d7Tdu3rQzHM5PshZqj
q0li2BXiukcRM8jhUXVzyfMX4KueClX9z6YmuZgD1ZncVbbjeBQjYLfp6+Oy99n8mKtpv8RFre8H
mS1B6/jf4LSXDQCN10acrEt/WgMCyUdOdKY5KgfN0sOMR53aUMC9TvdTLLKIMgk1v7ymYds3EZjj
zPbRMqpBGOmhJW3yJome/chbxJu2vK/xxrlEaIZ4XgZsYCHIQWALFL1Mep8siSc8uPby7aisZfvR
3QVvAEbjMNSQ3wG6/mYTP1mIcFRLgiiw3yl7JMZyBZ32/JNaSa4pn3MKxZJWJzRs+wrho/LcfUWv
44saWW74eDaHIhYy2pv4v4EY8xLb65HQS0fVTUyax6CnBuzRy8gPWGxf9upNGsn0N6kH5mxUO+Mr
GLWgI8ZZpTBkIJzWsTE1mnamU9AcujLxjqEU491W+ulN2sg4kZl3F8CulODCgWtnYvMxYNyUTWBq
5Zfx7jqV90ezJ/deEY11m0EDmJgFH9jdr7tsli0sMx2943lAKz9EW5ldkerXjAeU1kDT8za5NP86
wzt0RweqGYpHl6AQL0hz1Hw6fXaA+DtGzfIzDLDHM9rixhnuRJsSOBwerwAZ/sFp5VZBmFFUck31
TC9xRdsxaHsF6eTVmYuPK15XR/KOhy9pmO/t44ju9/1RnOnov7rpvTqb0xuHCKatWVjbRL97BbOG
RUS2MU++4lWGtbEF8ij5eJnXUjB5j1aCIsMKfh+eiiuOxwUB18Uk9IF6YSQyk8JZAYk0emUHFJ4o
anGJuXm9/OUgWel+tzsrtlTg6VO9TgyABfm3CCNBUbLQgsGkGY5VYGEbSYB2sS8BzILNiS6u+qkq
MgvrACC6k/ORC0wAonCRM+2BEMMdzu08EQfZ1iQBCveFyVwZ0cYz+GIq7rYIHkEMssQUZlsw5wji
2CxGRzTJBg67IeM8hBmItDsVRb8g+gKJKhG6DkxAH/aC+4YXpROCNBklDycxn38fsCu2O3+Klm9h
zqAeH3Hadc4OORHQQj6CcyZGnRHzCLVMLU5BScI30bvJcjCIKfRIF4p+D+nkLDxX6p5On90GZI9W
6rwRIb+004NrBJwJ/6Vttj6YKydK5/L6ej4Z8wVMM0cOvj0j94XMA6SdOX7+zCJn2XV8FzXn+aE0
i9SN5jM7oiHkpxxnW0kSXhPDi06Ce59kj2BHnKP6hUGFXEzm4Dre/fnL2rrfbiuRQtk/GPb8qJu4
vT/GhSO4c3m0OzX5MItxszA2Rotst1mTt6TxAOCVIDR3WXYf4IFOeJ2nI8WbrOK66tGGS0xF8PxV
pFp0ksMdnsUaYpQvuSDkaziYUsOxlncgPIn0yAdTVKA3xFPPAXOHkIkZ66ya6K/NWVU30rar0vF4
sMtqPx456XK2CZt02tyHAJ0tfrNMcyBDCCrojfAgvemB7tQZaqUa5Ltp2H5BSQHIGPUlpHjiv6Nn
XE91RCbhKrqEjYTLTr6HrK9MIswseMwcBHEwC/wNITJDvEwpBBVFRP5dOE7cwAnKFjl2uax6zS+q
lHfK38oclUc4MP6DvnhMfrAVzP/LkaCEo2AP5o/NAs1O2FUrLdzeLKFRVtDZLX3U7QpwbmQYfEED
PEnZDYNizH2dnc2NUGqbuJZwcRUncQX18T8TSWYtXef4gRynYaMJkg13pCRtmRM3JPmWM48vY5QY
sUSK1AIpa561SHmfDnFlIzCDD5SOP3Rn6k3uV2ILhjUOXjhThI+s4pehIkdiMlF1GyVe3QPN4Slz
4ImNmNVbVNXfZT6vXAHNi+y8oAGnE5sNoeRdL2wdhDwJY+H88GTjEFUYEOFgoDz53xt/8NVtL1+t
lW3ZFuDbKbs43edv9ARQlHxInQFVXub8mjJ3TxZ9LYFX2M22iCkk+IReZGJRyFuKASgrRyFwZ8Uq
u1cBLjSzWi/SH4q89x/v211CiHArohGcV6a/6MkcbxyPB8flaGr5hzOZQs7WmLmuwx4WS1Grom/2
ih1mIbzqxPYwq3zmDi7QjcMUF8QtqNANxwsqavnassdkGV9xlsQK6AUicxr9dDWAFGNkfgpXiz9V
E+C8sayh3eoHx/zcQu9fEcxn96abF+w4OLFZRSwLGRHa4NOb/RqzjtfmSreprKPctXqT6CMhWLHI
AfgFCdCZVCBrNLcpDaVygl0GIslS4pLx+vRFx86DbZbC9fSH47h+b8rdEmP7c4dfCgRiLHuqYlsf
u2w6BVGzAWMiRaf7xNHpyUjCRUWeuNCrGf+byxaixBAdZYozPTI4JsuguIbzbgeOnIwvQzYAvUwC
QCzmA2gxv+iDuD+DaZyd4aLEG4exXiOUE+mUqQx9CfiD3XY6+T4u07cw7tdmG++h4mJk8K5IB4ly
dquSjw4jNVwOVvdLnyGxIgVd0abRetNN2wfvDkBGIrkU3cVwoFQuEPgffPR21Uyv3audO58d/WB3
igfAhdn80x3pArwwRAsMIM577ArGd2X8RF6n/xFCfr6w/UiXuSQUsdDrA4goNrTCuFDv+SZ1BD/u
dGbUkFC6JtsLh8ivBHTIIl6DBFu51KVBoUlZet26t9kuGXvDXWI2SdY6SBh9CEPV8IvauCFx0/B3
al6PD2o/zv9TUfnXrXLdydKEPS4xQa0gmyKH6NBp5GhJAs8UDCVjEhOJxyERNDYgq40fS8xU9/Zc
YACtIBZ8spw/SNwpjATGEx8XZsCJSFMyMpOcgC+43vg4qd5r5gLfFgkVyys068GFkal/XaV/w5Ze
TGv4YtPRfIdOuP42sFaGmaB6RmF/EtJA6hjO5+l7Gw/Xb2Nd/C/KTryUlQtSTDZh4qgNofG+oDQR
+oW/r0xHP821T8gA030FupTz/kTTLEt42mY01jx6xmwIrq2SJoKciwhsRV4SqBDPQ1zinmJS22lF
XKEnImo4I/wDRZ/Cf+E+EC4vS4Y/eux4dYvfv9vTckIPcc4TPqLWy2eNMIYDe7yYguXnfxHEhRID
y0HMZGx4vSLZpLMgjHipBFpxNnma6GZR25vaZZhGsU8cQTFhAp+hUesemXT228ZZ99P7a/LOn4E6
dHDzDsTDhYhclFJYaajU8U4vXT70GKH1FfQfnbpaiATkU7emhMhyknKHqdPSBWLWiFJsIm9Y8BNX
ArtsxNA+UHDSaunWJdEkafP6z5iC57SxBNAahwADmgOSiwTTXaGbeB0kHnsFlmTIAO9KqjCgUhhq
LkLcQYu7oVxbmpdG9cnF5fm7rpivEaJLLJzIABuUiYDbnLgPcE4rROpI7JhZQjvJH8i0HDcxzFlI
N1+T4WajuJ6npG64WNCWFOVv3Ug6kNccRdsxD4XxqRz35kuxUbcMEwdtT9xg8RQL3dBHvrO11Mgv
2cDeL9oewoU9R18ni+Jn0p9AO2Y5wVxFp+lzkZBy4aEem5thHf4pzc1hDkjDDKSQRYausZ4BZdlC
dAv3o+HQcw/s1bM38/5Z3q8oiAWRADhga00uNTXIdaSP7FqoAk5iPf7xPRm4yUW8DZiznbB8UIS3
QmzYSp6/d9SEYlCAvpK7ovyFQocQ8jNTeAapqm5ygeUcHEqGOu5DDpXhpR+4AeIUeY8GZBIR/a2O
G/XcX/tfa4vzXoEbB6mJ5DI5iYQnh38fXr0i/o/1ryKMRZRUHr0vd6PQoa/cHZ33dk8wICNUMrnW
n2lHtMAkIHUozIkdgrESOQRWF+IZVgBOdBiuQWefL4ITPQQMevIXFxF7gUUcJKFBGWUNrcG/yLCx
GnhtOgVlmGmgQMGPGt8GCF9b86cVI94UTKVP3n0QuJhgTnuz0yZwIRv8qk30jfBw1SNGAix2bnoe
wACMs+x/5rz4y+QWdx8fYtZl1fgQPOV7LnaniuxLaPILvkghWVMtBz+Mk2SiOkZvBP+CIvMzbiGS
WxTpewEj/xXzhrZxg2PoZT+V1PylWYmtYz+6OU4fA+3gK6LFaxwAz2c1kDzruOSU5fYgSSJdyhHc
SWmmqFnIubH/ymtKdE6E9t4JHvpg70heE0CzVJ/8ufJsusQ+UyEDco0YzVGrBt2/9xMH19KUr88Q
1EIPFQvLL1svBIMwpkfsJcB13cOr2uAEC6BGTpVYFcgQNekswFE4esbXAyAzN/4dRe8rzSDnmdt1
7dvPfjVCK7MY5pyYF2vLHh7xxP7FrxhOil4TPTDjmJ6ewHrhDgVruC5v487Zi4qFeJCModYW2eAS
f+aGP38cdb78ojP2/FuVy+rIvZYqfQASt5/FWcieAHMCMs0mpGYrR0YPLE4tF6eGaMY/wcfQaGah
L3NvbtRKpAl3jp/JjrORAOOKdaTli1ITVVfgDDgKfrdAqsAbg4kUos8mTFYIiRK9KbhU7Cni91sz
OeiIidcEcKXWmcg6wmBw4gHFrufK7ylcA7UVioeZCyc/rr/UmJ6/wwbqvwU1wleAyxSS83fEHTS4
pctVKJKclUV0Hb3QMoD4YyFnf70TKz4uvDpC5JeJBPHz2eUNl6hEUnuNiW/XEzIP17fvZEC5tDnI
rE+7cHA7rla7Q4iOkZXOZn9rLSQPs13Jh5W8BPEul1kxNuY/1AR7oExhv2kDLy5dJoGKvYpJST8j
/BmWjsaJQ2IBbYbelg1annPqPqn6lKPt5y2LTxVlup+uw6wxQ2p4GXD7/9uNwj93EjvokrxiRQOX
ZAvJv0PwKEmVGAdJafG8u481opD2ouq14v2lUdw96DbGREXb9fxBHzFMOYp6cprQcuWmjtK3Gh3z
fyEK7EhrZrbCDbIJMGNsaaS1jt9qX/CCM7N/ptfCQYlmBy+X+qSbWAszjNndMWOEC4XrV/+eXRCz
X2Qiozh3cLQpgZ6YpDFM4Li01b9C14E0pfJGHjE0oW6Q0Kd7QLMB+zv34cg5xnlEwc+Os2VyTP/n
oH8X8SfwB2oKyHrl1ZAwfXl1JMtT+uvZmi6B4Hdmf6GA86sIqBSGXV05zK/XBKgOjRXQRjhI1dH2
q10M42hqcx/GZtE+EAaw9niPGHEwr0RPE7oQai5ESXqyXAAtybUhGOQDnE22cbwCMe0SKbjUQrat
1DGZxk0s6fg5rAfFH2ELErITj6EoOTL7xo3kOtLcaRpCdYBJeDD8M8z8uwxHkt/mc25AZa9Z1DWN
V4bdpTtviy0SdqpZgLGhcuEqqGJOMR+uCZl0evK2QODFgoVxvFGdHzsEaAtljUzmSblGwLgSE/SI
9+xOPAo3+VlihwdMgjxoryORoY/KOq7TIln9xc87cLXKToRbaoWhpWXeqSfAn2W6K598hpgoY+bc
rT1xSUu5Odv4KoYmYDCIqKtm2BhDT+V9EbMG0lekmTQPfyIrQnsy1JzgFalqqLmnYgaq+pgtQGvp
x41awQX4qPiBw8HmJhVA3sJoxDaiYs19bhIK+0UKToIU+Rc4xIwRTr6Q+i3Vujs9MY9ZbJNVk2CW
mhzuU7ZzlqUNMZA3c5OWN7HuoeBoNNJXsJ4iDulpHE+kQojWFE2yeO1u8Aeg4i82UmQNPQRASp58
Fy3L8BS4QJegoVDR9WtRA0Tx7IEsmonE0FfZJZ3H+kmdqg0+Wx9IrHXBAJoMW8vbgrRw4nhNxweW
pfsZiP0geFAVAJvUmBy+YZuEYgjHbctvorVK0G+DdaVHuPAABb9ANSJZp3JDdHjSu+RmO4gIbcLz
nKOQoMtYQp8AB0VXjGEINZW5H2rFcIDJGNyi3cB1v2fv2qn6DFu+PKllv/6nW5UTz9Ve0sHC7EMd
yYS0WfY+3fNgFgm1KS++X+PhdlIlKLCGWM8yeAp3NjmlWd886lVS6HizH6FPXU7Svq8Jk8ROOn5y
Xan1E7vHtw/iO5F5sDL0hrt0Rv9EeGHvmHIC8aTyv9g+8B8FccEs0FBqZjfrujzwYD4nf+CS6N7A
3WZ/IvfKucWy7fyF5WSv1UQbY6VUK6yw2drcE89rX1P6HvbPqFm2+yStyPBUKCLharNgrIRQ5+Np
GiuKNVxZ6edJDYdipNOYx7eFRzJRnFg9s1D6pCUApgz19zA0d6fSfd6W3PP42WOY8F2csRKgBoKK
FC7ySwmpgL1RGa9fVQPlgIfgwaJe4z69T05cubC4HHQ6+9V0pY0GEeaJ3tPklCOU3BIrBxa2RE9E
3jCzO8oplQTyIY3aL+21W5/nSmqac+rzT0Oa5ERfuL/HsY2utGRSzk0D/GfUEVWYVq6DuDLrrVv3
/n8szfGQQfhe1DFvMY6uVLH5zNKDRpPi+JQlvIlQBogw2EGhaf9sisptIIXNxk0dnTiIjKsgwA/9
n3bEDBg3Lu0Yj7RpCu259AW7mWpL+DEm98nNqsr+G6k9Qg9NaC2G5fqroIHixa0yC9211HsOfDaz
iRhk98U+57EDcXYx/w92+Z2LiuYxG4V5t9gBw10TXXDkvMsPuz4z++xZ7/tZ6IblTskAl0x8HYR4
F90C0in0ltNZJEHskoJB4TdHS+5KrP1lIqqMnkFtUnS2CygvFKsojIOFpdleUjMa+mBC0dqJu7eK
INc9XY5Qu1CtxhDltJZQvHAXh0ieRJoxzbHV1FOhGISElTyLbIqaXEOxUAQ+SDt0ghAAbZIgEsrf
6F4vzZoeDxpdxsUearlZpraBzum+1El6FisMtkhNZyEKUeQjDZCCIuQB/LcT2j2PRiUrSahHUppi
K9+qgw3DjcLMnLJApsi/HBJCs90l0JetQ9tWpP+MmJDbbJppYxQUMQ3nDx5+hUHqa7fC1qGpwKoa
V47DV/h4AV3UYMp3gXUW/EOfHwzVXDHxQR1b9cl3sZjBQd56Yv87kAr0DaBjgIPO9NedVpzH81Vh
OI4OE8ZYSFPNZWgO4c4klcdBD1mqTC4r1jV+sOgFb1UmV8vIZV40RfOM+IRDyoQixCX2uTjTUDeg
57TKkW2SuL/JHKAOpv0LVnwEGBQA1N3rK1Qc7TEzpBFqOfcEUwWoWDSciFpP3NZu0n8J1MsfoIqI
V+lob+xvWyYAqqFWn0yZwASbrP+g13VGFDRr3Gl8+uhKlJK2q9OfZim2d1kjBDwZQWEFG9fj3jyg
HDP/snxeFKMeUDJT2FCf6iT2X4ZRJcxVkiwIDP7G5xbuakUpJ3OXws6hv48jHDVcBSSA4pQC+IIb
GsEOy2n8NJTZ/NZs8lxzbr8pJYL561RjlsxZJthzhy9N/yuzx/RRpwQ1N1F1PgtvPkhZ/8R20pGc
MkxCLGkPXAUnKpiacvn9ovL8mxCMTmSRAi6YkjIsmMU4lq1Y0vjFiWDb5ahWGTDxksn4NrOzKOYQ
b11a4hWGH4hTquzNsIEpdb991DW5xyHpn/ih6gHyuI3wUqjZf/RIY9U98suA22Ba0jo6QJHPdb9S
0+7NfUpKdpGlYCypyJzY27QEkJ2IQtys7KbM8PAkQmgDei52f0J1YoDAUtyWBi9tKXrgHcIlLyXX
hMcPOjGNTf9N6qQYRti/ozTehBotPbxf7TKTVNCLhT+eZJui/slwWH9QyXlF11Y9xeqMScr1ZRhI
WFSMS2IoBZZyu8KeKJQH3LAEw/GK7TtPXzPPdaveo8OKX+ypgOhs8uYZbpHbH67MEY414ZPd63Rr
fxv07pTV+cjufC0f89gzMawdZegdx1QShSD3KURJrqAF2EUU3vXOswZBGIdEQRQJgy21yBO3VtGn
p8+hGJQpQDEAystKcAsE5k6URi7lxwVNoLgHY5JSvA0+ti1quYKoanNwtWtJaiQhljnF/iyKJJGU
SeVxW3gNLdXrm41/IvTpDZRw8hbIRnmRltr0yn4rZu5U3B1KkZHxFilrKCaXOu6Su9mgKcCbnqLS
yndpd850mybdG5mc4OnUh5QQZQZcslA9Ul0C2BNi4Cuzqkj+uHigQpFcLXSqQY0YQfLZjCsuaGhy
TgBT4VZGEslpEScdRz5hrGx1NgPRTTR5GcElSBxQ7BEp8bF58GeSUlYPPbnQDaD09cFmHBO98JRD
Pt+O2TL9RiNM3YSskHMhmjKKZ1uDfFLwMnZT0buGgPCRYu8EH82d4hBChB1TNIBj8qf6xuc7NBab
E5UIPwYx4L07+vWnP/FpbFMCSFn6yxxxoqxjO2dwuSmvF2iFgpjKIdbBIO79nzkDudTOCdadqIIY
PoQrIjKyaVA/DHYSZIzoZV0tynyk7G5hbOIm3GZWXHmtBxAmMAAyMDYAxKCwyElkbvKZYz8wYWTG
gwsd0HiDoo+vUQtDUebF/nDsClnq2v05FYe6mRnm9Slkenvu1mflVj6lImz707V9axc6KIjdfPkl
Me+KOooYq4LUU2Fz3WUIm+O6KW6DRNTDMZNVsK1DGpG1EIQCBYqYLMDm0hiASogRXECXuj22i1+T
GDBQ7cCQAb0Ldzjvx3nYu+CY1ktpvBNZktRerwQcblQMcvcxOF/hdNn+j3LFi3idz2co89CWn5xT
MsYVboZLn9k1KIo0XJWOcNiyE4StSYULF9EoZuN/GWrHAAONRfiCvpCARKMCyrPu4arbHn0PlLzw
pho7M1J9ud6DJXrLgE5R5MucdTML5TloMFBVgaVrbEnMFSBLHXCBYhbZSRful8Gjn2URLtBYOPTq
HhGLtbIgGdRpgOrU2dh4KxezNZS1RdqI443DISRd/sTg6m8D/fJf2lzKw9QAAXGAmb4UM4KZgrdP
GP7QyMV6NpdoPMZPzTw02EkOMLJEwMDkWVz/QhYrxKqOSJ4LSy1OS2K9n5439JFkXLwHZ2EBRXZZ
IDsBEWAHl25fXYVii5Qku2n2/Pta9b8945JUSWBg8goqaQ9XJQ0V+JFybkQr4+dQXMSD6Fx72smm
48HnkKwGV1x0Q9wh+sQb8QcPri0PPnGFiJyUhgXAUsHqIzoAyWHgmx3EdqkCFp43YBS0iV6gsHeC
HAZwstpYkYVwl6Nzgz9Bzx5HxT0G+HxixOGzZ5gemv0S5sSIxYz4IriR0o3NhNeMOYyv5SLJFmm9
EqkVgVvFbFBkue4JExJUaghvb7U9odOYhvsjZlUi2NWbgWN9f2R0buQU/S6DA85OGATeKp+kj1Vm
6jtLznbJGQAkdfzWynMccOK+tH9QCqnbduF/4cfxNkh6bMwjhNwUlceHMM4jG4lc4EcUj2ASKQ15
YVtEnGR6LOB0Ime4ar+4EqmHinkbp6NububaIcSAe82IKdKvYldq3ZJzijwToEf0b7P0vfNQshnK
JrQmPIOLkWu2XNThohLLUwg3YUFkNmr/pTl8eZvAORAlRQjeghyOhJcvowrVlc2vgAhvdAFdi2yH
oRwkPkpKkzWP4YuI6gFsPnEy6K+lc9HStlM0FE4kyw7j8si8ESprPCVQZZfs/yCTtAAUKRy8CuLI
PpHm8zNLs5pLHnVcCdwaLGU+foevJrnQHGePahARHO046X8+7wfSurG9MPmG64HOxkxUn6Ps2Pbg
NR/cJOGRTMZ+4SnJ4U31rZWqUp4jT3YNS+e9/hqVvKiw84aTzObikQ5wRtFRkZmg9Rn9AUTbzp/C
LBTpxNYZsU3056ahnis9vVFBkNJ1D0SoF7Iv/mPghRZQoHAbdBodIMFkWk/3rtwxjMX6OYgzjEb1
EqrMxRVucXEMCJ/Nc9TySkG1020qVWFrjn973T+dR/efwRcG8gg2MVxaadn/UddhRXcxPucFwHrm
IkEzRp7vHIdPdhmc6j8GS1gGp6KD0f2XLInpHKu+kT1AFkciVpwFwdLUAGe0I2qoeR4VkerKZzNM
gYIEeltz5nkGz6HPNRsssIIuJ8NpE37LDptu26P8m3fUnfMBC6XWbpdNj/srWxauw2gfS+DeVv4X
SMeDWU4Y1eCzxERytLAjcTlPkvP3DUb9g4ze0COTygMl2lMcx6HciCqFOms+8HNbYK45w4dSqSLV
w6OEoAZ1as/7P0mlgKVYpQjWHe30v7nJHAJyISiXKzzUcgVTOza+0S0LxuGWGjf5z0FcrGqdXqpt
509T0oMiIVlWTnx3PVpo3NGJByTYC5X2V/UuemBXSgxQcM8HytvQM9JeX7Jz9wdDuQJbOmFKhbGF
jj/f2rlK6F6W9DoCb+sZBIJU3T291iZEik1HH1etSCVDdWMW2pCUlwqEgEw7wzqWEvnRXVA1RZ+A
702RyXOI35il7Y6F4on0FTcjUaDRR0bHzgi3qGfZwoQTutbJEMX30aTIsRk6bD2BQuwbzHkkLims
JdWJmBQqBGYV7nHgDgNo8xnIpBE2CgeAhrBIBRRQTxBJIOaf6IZILMUYPxv5nhK4swxaxFQkAzBr
cFIDKCdTNXowlgRxACdVQlo2YBbIiAZqEOUcPWc7o8G4XVirVL4gVouRdj9yZkaRy5AFqhUs/cqo
tuw4scNSsG43tjxggqW/Fg8/rjauxdvQGViMRt3in4yxXUXc2K6gCqoF6naLo2/BLHPr0WkhHRTb
S9KFlm7SkOqZmQLxeW2BGNMEXZL83LhMxWYJ0ZZ04HDas3icbueCLBxJSXQzN0RBYASrFPEgfLMf
g9wQBwwmHk0AmxZsOa/99HD0JOyppGKFPFxBkYa3zYjtIuW3doRN2Yqkum+rYaThlX3WLJg+4adP
qRhcu10lyqeGyvHaFXfiDIUGF+hB38Jj0XDjQXVuiPEJLa7lrOS2Wp7SIQY7Sd3HDcXfoNQL2b6U
H46exOM4VtRDrWiwWq1NdwHiXP+DIoHeirhAot7xwGm3PFKOdZdwJaYlf5oOkAxulESF1qKbqIG1
3yYIWuSKNCr461fsusGd+QnLYIEQwtCrUaF/wqMTaUJCEodQq/2BxJW6LGosHYvyLBqOi+tSBt0n
IsFTVCWp5aKUZjD1p4wb8y5AOtOyCzLMRx7sMM9IMQB31GVIa3tJQ/Ga4kEBGTm7NaPsgJZ7pCmY
Uq87oJ6E8Ao7p5+H+mYqHRfVtXeXmW7tIJ3TI8h9pGJNLzEVdCnJyOXZkYmeCNbHmXv8KMaPC/6r
DziIgc6ljQM/NNAJFLRPKTU52t3uDL0hEFr6l+ooAfUDKGmFr2ffwNfTx/gQIFZRks96M1oDD2XM
vyISolz4MtD5P1yYEccg6+NpMavrT54etwyUlTv9125cpKGmxj30QlYgjYTccwMRURYCiql/MFVh
GPjJMZFUQMQfyhDeSZfG76rksL7CiGlNEOR0GE3lworwGkMiKFMlQzeMHnm+ei76N1udlMgsecf+
BJPiZacaZ+xvtUL7q5xWF5p6ebqy9u/a4I+LJhJqANXXwIAoaQ3To/CVI58OrKHPKq+HW7heJEIF
ENJdBeXCE4TkgZ+D2YH7iZPLRiiyKJuOM1d+ZAkrkvwiRBAkgkQAsouDPUpbBpGy2ffhtlEWdXQD
OB6uLwGlOz9NVN4kD0ENDifrf0hnlqb0eKdj8gHVkYZZw8E0Jfpwn4uAZoDr9AQQNBCkIShLviOv
4mpN+b5KkWAaJsUIQ+IOaH1UHRweWMgrYDh49goF5JTUGUSZW0CC/wf1mFymXO83c9dPt9xP/2AC
+MM1ck/Sj6fpAKOTluJL6ENKA4rihOsTtC4S4ZLdX5C2U7ynmiDi1U3e/MgXqeV3GqNF37ISKDFw
HzAp9wKNCxY36ge3cBMFnYboWTMZCrzsbX/f7mfK31iYc6fCW6QrR352BLOQdVFZ2+lRWdL/XlHo
tP0sqvl/0k6E2z2Gf1AhoaNeeUk+Dh6EpAAiRZSdLhuOD9KPVVCwfUNdDhm95pIVsUhIs8KlrxdK
Y0adpP5GQJCPtnjd4+cLrter9NAoWP9QFtNFBrtIRMdXlaLQucaicom+ywoEoSLYoXyHklHicZrh
IgBdotrth+sWPFcr9HecXaKrGLelG0uvSUPoC3XYXOBKjMyNtnflRurQ0be8PX0KL6P2yQfyOiRk
vO6jbP9XFvm7Po7RRXBd/qcGvl4AupSZaU71087w03H96XbUkjjGCapGuF3TDGXsxFuI4V5s61OK
h9yzBR1HMli46KVsgEEejAXsdpEJukHrUR2Dej/lwwmloADSHMVWZviHdIBC2VFx0g1PEVoSDYa+
T5DfCG1J6YQbarkA3yDXMo+HS1buJJLdUDyMsvpjbDY6iHMiCHVK6dpFKio/STYejQThvLgzqZ2d
5fqmC5cmeu4ix9y5gGoyOtlD+1EwUCC7Z3eKRyhUkvwt2f49j+27+pdKQTweTz/2BmXdidiKIDBD
QhzVnEMOkCmlGtaAYlUN7ywWs/pg4sNIgFQx/K10hgOpS1Iq4W8b3uJwFfiEz2nI2vSBbe3Mn2WK
Mkcp/ICo10xD5lVgBimNmmGgtvgLBIcI2t6/ZTtrzmA2on517S7pHhewaDAwyJkpIiF1us2u1I25
JvnKKMxr/0MspEhNIN3pxqS5+xtKc5p4Z24evElph0FzbFAiu3n80O77yzGKq0DHwobuhNCbRq4F
khXt3KuQMRbmBHqTEA5UDhhMnTQcOBA6SyoalMBJSKnxMUMicrdVYASmnQvlJ1FkZHMELRw9G/4L
syn9O99TPxNE+KqR2eAPwo43C92WdOe9CQI0GbHhTr1FLU8ZsCLgqBgSGyG0IkGbLpThhMsl/cZA
AtAh4Yd39Ygkl4IEL1SanAL5jXLqqwi+4Y6W8uma9P3Po4uTP/qKNCXa9vZtpu0fMEnFrSLRPGF2
mF+5NQ/ym6DG21IcJVNeNIpYEk+payRosbccm2zIF+99dbvJY80913TAeW0LbdUq2E5Lz9JlnlhW
+rTUm0gcvmWqV3pIUMxQ7uqV/5WfwHWYpGc3UUW4yylSohwE7NKOQ95NgeDYhvU5WDTQrAvJKp19
Io7WDr44lWx4IDOj51tyS4hZN4xUIEbCTTZIWRzahiRHQc7RE7fha0mt75ZLpMENpd5vlk4jPpSu
BXPmDyxKbOpntD/Tq2/uVVOj6kvZA2KwL901EsOCwoVWuheVkbZmu/7FXPWe3M1dbyk2soMT5r4a
yvrzyLgQrEmT/9N0Xtt1KssafiLGaKBJt4pWcJAse2mtG4YjOTbQwNOfr3qefbPHsrcsaUKHqj/V
fZ1JuWjwULjtMZfx14zuVu/soVrsUlu38XkO/zu1Guc32dbUbzR3rpPIKJhhF9CWB7Q3hEvIe2Lo
ngiApe4YIgHbHDsthaeaq4J+itrUW9gPIaBPyG+JTxzZCuwwbS1AKXk1fEL8Xmg5uYPoH+crT3Gp
FgH/dYCFNZw4RBfzHSkrANlEvujuLPJYAK84ggbqCHJJ3pttoIyYwUhIP6M92yl61My8VSPGPbXi
7XJKliIG7bAt2+XEcloVVXRfTTa4cY54STKNJbd/lfO5wwljfbnoByo9tXHRX+oicUeoYPxieqwZ
avsfqYlFkmcQy6VlNuoij00YHtJX6ew7zSXYdU4daBn0QcqDRSBKKyVSbqvWFyq7VwIcQLUdgi2i
G2Dr4wEug16ox7sLlAHAh27Veao7NFiUjOz1g7VvDIXbaThom4TcmAwRP8ACMu+RtyvVSXPyKBA6
hwzEYeWFOZr+kt4GE8PvpiWvFXgPZIffemXHGAYQF4yvQ57Ap5GxyE70KL4bWflyxjLejupmBBAc
iPZDyE2eAKAaxkAECjsdEvT6N5fag46LU43Bsyjf9PNQglEUCx0VAgXa85hO1wbSRwmDLcC4c3IX
EeKWi2QalotNJgdfyg0NTsDBaSUVh+K+vhqhTa42Y6J7ZwHi+uMD5xyEZmWFQdFVn6hSuHsxRd4W
CgBfVch6vA4+eq5E/LRW0NkKjrhO1pbfr7vTxfxJVgedGzygTAMR47ejxmCWyyuaHEoJ+w0qJXn1
GtIpaiZuaI4Pb5ZCgjvkqpb60lm3T6naJrgbf6z9q32uf5K5jIim4e8vx2VBrFFh4ZIBQqh/ZF0X
HUvOC6L82q9ifOWnFGWGLTAwrEp6bE5hUPuPYolLJyovGYPDqGIJaOa9Ob2WQxGk6SNXQb2KG1Nv
lHVnEL2entwvEe20CbiKndDcHhyM4HN0UyIDUIR/3Fo8mjhrq+GBsTT8fkAPmvaG32y8LRc1Asxa
5iRK2+/zzeaOB68TjtW1nVo+8DqQ34m70/a47aKi+12PiD4s4fFmZ2U1StYuVjDjCWBAb3ZTKFpp
XVPNpPhi8ecKh+4JzCBicUuPpdhIimKAjSQsG475D4x6K673cfHuiGtJbqTEUoMkFMlwU5cyxQhL
viFvGiiNi7akKZmb5SFtG1QNLkxEsBttWOGmPmWWsuEZpAsvMS0piireWBPIOgoK5mAKdpHFpBtm
B9XsWFa3QdM+5ukycI3ygtwUFN1ByTD3ml42R8IFX88TxFBG+AH0K98XKMrOHKcY2BVpOoofayqh
4UYeRJqAzTt+F8kNygMVosKd5J7DaYzPFoSDth0L1zo8keFssCLxf6o2AYHmo2NyxBfT8jZltGW4
c3dioJ+f0XGwZTcAujDhEyZSFp8h/2ALePDzygXWTLIZBBqSUEuccQMh8nCzSOKx1rD/mwl/lGGy
QYs219k1RFtq44LoHZGMJCGMyQl7QCuLOlHulmOfrsZ1zl6bacS7owIKM2zwKaotUFod+4j98N8+
K0UoQd2n0XVZxhBXAqyYIoh/6oynpybO4MJjV+pFzmAhQw3qVETT6EwajbYoFAlNtS6/EGcMTxY3
3lWDw+83RDRLTbNsdAC/1PSsKzn4eJCv7tAqPEQeTreu16r5xf2v/6rlrCOqND8C5DaA1V1XsCAg
BR0VuYmSn9bhF5XaS1+k4PtRX93Xfvr7aNf8tqmmiFkFzLMUbvBc+ZFhtk4fetRON/MhGplWyqWh
ZxDoWB2PAkdOezJ9nqo9+sdRKi5Mq0SDOCTsoz5Q/W2SkTs6cN89gguAN0zctdbn4fPLfXCDF6BP
qQQj3lljNfo8AB3OBeDVigfm3iX5i1KYpBIkDSRRVDEdTJc8Oc4oZWSYiKxxqHCYrmjOQ4XVimlp
8/vOoKhvJqG1cB4+p1U55eguNEzISFKMOrk8pFc7MxTSjiGXUgEfGtc+3T2W0r8uk0Bc85AAg0hz
pPaWUIqhJojLelINydmADRe4Vp6eQ1uGhTtQI9yF3e+/1Jqrqk4p1uqAOWILB3bPz2iSAuB+a5GN
E2dF0zWWGJvoJFAT8Ok9eSr6PO9Si2YkPTh4nAMUlgu8D3c6+bGseM7BAO8cCHez0E83rWieqwGC
2orbIZGiIkLZQaQGQQGgX3JJCdZgjXRtp8R2HzYjmQtzluW8xcNK2Z5yJCBeZKUVkuNP+6piEYlI
Rg+ir1/FRHuvEeC/qI2d2QyoE4a+DFm7s93uHdbsVM1or3J6fn4ww97oEE62x4DjHW8hz4hOxECA
0ivIn3QOs03YGfkBLWVA2mO1T0F0Y6S+LIgG0QXJCXL9EgtGFRlPN/62jl9T4OmHJuRpOCf4JWDC
ZONv910NY+wMjR3+z8bjMJfCdEjK8ntRxHDXZVvvFAh1hEfL9mROd8OqOZrNThUFwuVUn+DRXGSJ
+AoPMBe4ZJAlyVy5JBFyf6DvIKZYNhoBMRxyEj+mQrk76N9U3E2fG480rmLg+vGUnLAZX9us88Tg
Z/SdmjFbJEBRxRWRYO2YAkWSw/ua+TGXlJ4OVS7jNagF4E5pQgWVcv4j4MCBEpFKIwUv9kS8Cxhg
CBB6gDe2uGNB04ZG9D4TN4XhLIBr4eAES0IAM3GYqqwgZmDF+DcWcfll85KdbJyZb+Xc2xIRkXpU
0ygVfwwrqnMzqe2TCcl4ImaQsgd4H+E2fXMgWLDz3OzQxi1/Mr00DLjOAZUF2qbCTnCHcmDRlzuC
D/z67zbLKRVyuZ+7/JIWlWKfc+3AnYLNG3YT0l2eiuJnXnjXVowDhcidpbh0gJqdOTVTybw0a0i4
+y4VyCkcCB0nKE2gubwk2uGcOGj7UhfPNSbV21V5E5IbZe6pw2nXqM/uTnkm3g7bcjLu+CqchpYm
BRtCOgnNcMAGIYQD3hAXtttq6NmzF73LXVkKNrxTd6KS0/SA1ABFu1ZIqEOL4mk8Hszim1eZOy6C
GGrgELFZeiKsQwyPgCHgvmDPEBxIBsqfJgKBIrHOdlBFxEIUM0oFkv+pcqMqe59T1psB1eHXYiM7
uR13naTDYCH5nJ9F/yk4TvOGaoOrgTxM3pvISlwZhgQNARaoc3FyHtqc6CUjNr8qwvdUAxFK7JlS
C2Yx8WxJbfwvRySWgCg76FKnc/+po4aQMSm9+4tKi0M18Y4f4mx1Jt5L+t1o380GxtLwLO+4AEFb
6J7d/qqWJLiCl6voqxiDLk2pc2JZ2iAkqHi6tk1lt+MWxoh0QIztMRkDAMtS0plce6Q3GEQ11BOw
KFX+WzyvKRX5izasLSuae6GE7wfAnQ8D0qO7KZ7OT3GVUeyFXNcNXe4dTQI3wAGtAMfEfkQDxtqH
ixpZYRh/08aLaM1O+8flJonGwOZrgOqz7h/SkBaaawq5kQZgxujKnbkJ3zzOYGytP7+jvOekigAo
rQw9W7tx+JpH+1t67q82A9dlPPZAAD1djnRvXGp/hwVbsIPAJFwLQy5WU3VSTrM2frhwLF0AVxR2
PR50yYFRJNJfgGHcNR1r0NXv6A5RFnl0bOkmB2YJhwmF8VdE3ooZguFFpMe4hQ4SR48Hp8IcY13i
ooBO/ust7HGZwQphCJh7yt3trkFo1SeCf5ud8zlNuLxSH4yZF0HNLOd4nqBGj6m4OODZiLncIVDb
18os70UOv0/D8AMHGbCpwCJ6w4a4xtAJMlTVySyGgmahIeLkpjE9yYm0wsAI5erdlBo+U16OGGwL
gmg/OLGAu3xx0XGx5Tx3aApqSMnrdKI10xLH4buNJ1etmLG4+v5FApTeFZkAfApkjCYCahbnvVfh
+yEyVCQmqHCbgjgiYm8ZcAhTfVBiEHWOqSosevTt2ZHTlwMTAG3/NgUgbrGjDCGE8jd7eLon7opD
6/wfEu486sSpBnzZwkCrnWMckSogqVGoGFPuPd3LcxdwQY0oIhCgvrkii8sbWOIQbok+AQVH9H04
OyKyJY4NdJbhByKqRcxfg46hkVDtSBB8PsUk8JIQRBuG/ROIGSAgb+uvrtkaYlqODZeX3qWxcGI0
5zwcgbwRCGh+RYFaE3DPC/7sObibhsrB3Szp+92bZ/j6NKQBFAqJNhwr3fem7ahMpfpCrE/yTfZO
bitleE56ifWBsnesOjd1RDzhxY51yNktuJkekuDFSla/w9WLhh+JzU3fOtrH3YHozTlKZhN8GhQv
1m3D1OcppwY8CWoWLI6DA68y+5pOlGQ/zW1vGFr1j64woW+cC7amZiJdj9b5MDQuMbeKicr6KYXE
RNwhVslYmpwOyegOvmYyNT0McOJc5/xoQHBcPZLwhkPrfFIjSY9Ir+oHJ3MtRnCUhGwn1hobpv0f
ikSG7zs9Fe1ex+OVFkUCABxT7UCEYea0sgsHHApO8J5FesodIINaHwyY6VWaBexei0uptQxHkz1k
Q9h2F9BHOcdRJJkaLpWSNAROzPmguZ9XZC4+b9qWLLKLzqantGsijb1LHunBUyJchIzWnfekYmBr
2H4IKCAurDUUdwOBcrbk/elAtlQvl/Ih6zZp38ivoMtWnSCkJMFs1NI654Ii+w7COoK9F5tucyBm
wtfI33caKJK2FJ6BSkCHHn4uxYFhGDp4L0Itctb4sC6cV3v9z2aU1Mqar8aDyD3hEHITriOoP8cR
UQT5hwJx+O1o9/Z9PvvtO4IWOtap4F2jKeBgvcSQ6hAOrYdLVBpBVc3Rg5YToEmipjCtpPcL8ca3
IQpXmwvKOANSaRb/fRpr2IMMmD7jhdiFd8SupLW0UvBKvMvUjW/w6RwFMdB/0TBTXveSM3c24S9J
KFQLlaaTJbi+XwxUbhR3Ee/hfVSqf6J4xQpSAsAgI+FeQGd+i8cCsLAUfZShbk9rMu+i3f65yBtq
Ke/l70ECUEtM1YHDnK3OXV49OKkqPrHHmqto6fqPzuSf+tx+KERS7lQV0kGIxmHjJIwn9c55gHrf
VZNmOL/IqLXiFCW0iA9VC0ck3kAVgAOjrCMKBkOi0+Bx69Kc0IoXmSQ4JZX3HNv9t+FK48gg+EOQ
IiWkayAUeyW3TW/QglvhX0k8/pDOhJJCI6KaXt51RHffWCEsBKWEc8cXMaRYJ/EKcwmIPIQnpAfG
oF/gPJNxbzABiJSMniVR+FJ9e7KTZIAqVT1mi5asMrJopi/ZNNt7l8NVBCDrLvoOlArNqsPMmSHi
6n4JTC1g1wEHJHhygziN4W53cDvneXRxalLZuLJQCinkTFwbuVS28cm8N6lxXbABMLaAxdCQkMtQ
gdza3HJAfC7/k3xoymnybDi2v+ez/zONYGWMYTHxsuVygv8AHHUVlIloDsDwQdjAUrk5AWe5GtAZ
cFgf8gBgOtDsCt6Tn99y5oXkddhJSiJCoew5y0OGhAipK7fQyNClMPkdBnIRGPpYpne7RBJruSI3
F49QerCe646a2qPokvPwaFAQtTuBFHgiixVqCDSDSGWjNBi6NJKTGr4PGYAHj57dzQb7wu4m0xyI
tXEl/aiR2Ut57YJJcDi8o7OjUVUc5UPnnjGLAPQ6v+lr2IOtkyN/R0gj49uo3QE3Ya6fTICVgbAX
E+Argk8jmeh45DsFt2c7Yv/xqE4yW7TPc4mRF9Ukv/FSybpJ0up9sDmgxwkkhuhTYhw3DrEemBsE
x/6/k8kHF7FbdL6Cus5gZWF8AkwdkMh83uU5i4P1sU6YdU80nMgnsDPHPs0eCAj26pydQxD7M7cj
NpwQ9otYME7PDdoZ7DkmcomLQLNRMKmgcjHdeB01IRdiK5G2BCFh3pQzKpTKCFngLfwetMe6ZuQ+
cwQpWDeqJQ/2nKF8DOuIws8qmKLvNivBSmecwA4CgW1g1FdDuU9QBVH5C8ImtiPdXMzVkmIvuTG0
tM9dZ8u7vFU5WG1ufrAuw5dQeerJ35r0Adgv+6SCQKzXXGcuYEsP8vtN8FMOvJV8ARDP/W2gFSRZ
wRHsLRnnzgwvh+VQUzszbQz8wWLOmdDZ+PDT1+jGPZQbJv5jztC80sIh+kzkmE2zs7guox60PD/0
TaHpQTjyB7z7RQ21vveceuUWoHTgXCpG+gpUEpjhzhq/XhhwnPYuKlP+nWT+6AmJBrk1NFMi6uX5
Z49Y4OJ72/i4fbISH6O4xqx0rJf4jFoo6vkyiRInfvRQYfMmUmehSauxxFJMwij5LdHSM0eXLakW
DpbaXZy1uSxWpMRUC4AKyKALXMlFyAZJDQtUgQ3iRhMUvkBiCsUsBwKtG8U+O7rhgxHPmz3qM2Kv
7Qu1auEREBd29fAwFzRHQy7dj4imHQ/nJNiYN6Wplq49RqvZRc9NKhESkjPkqKJGgSSZikhcmlro
KaJvURZQFEkiWirZ+Af1xOSRM1elB1ip0RW5fEJa7ijSZsvjo+R4b7T0jgMlTgoa4uIns+y7CVnU
4tkTc0LnZ8v1agjkEW5edQJuSHLKRR2e00eQ7UM7IJRxYcG70mbfXlxS/5CM0wddIRbRvs+XlOCw
ZC6oDw4MGBSr19VjUFBvTJVt78ulPW9wCM/sMsljFCH94EtZW7JQCV/YGTYl54dg+XmfvwZx0mHk
RwbmdEmRqCH9/Ls9QOpFQ4irHNJrlBJfWHxwNsTEjCqgIuBLc2Td12Ry6PvhZDJlMxMpqjOkUkWB
XiSq0wCJ2qie6nNW13nx5k0JsQJuEc45XUkhCp+W3UPeFz8hJsmDLCXSGEQ9ahtiflBTKkEnmhNM
00TSWkuMolu+Ata4DC/cgeI1DahwYPIoMjWjnoQeAGlCVAKqI+Q6CMBPSnwYzpy1klZcXzgx37Fa
/T65vDyfexWsEh203PlzJ4KGHcQJlJRbbRB5psIHjIf9yckKmVWpiXMVbEHijJXH7SShMZTpdFHI
WZ3mW3I+gD3osIg0w87wRonlP7dxMwNzUrqgYKkJv+s/eus0/PXsgd0YuyMJn9cO03dtB/ZvigjM
MgxGFR6nYh2IT445BPSkNKUcjx37mS2KDuxCxWrNK3SsTofQOOWmg3qaE9tdtW3fFKBsJ7g/dPRL
wpiD66VY8nsVpx/ltk+jBUs18akZEc6IQSAvctL26CZJgGJv9EKku5TWkxafuDf0HYaKDwsApBkG
VABnTBO9VPbdBn1KNB36Uymij5gQsQLxKFfF+dvpggck8f+YgE5TYzgXqPi4p3mbqCBoVuhM+pmj
S5a3SuV0mRGO4SiKPigrp8N8glsRWdJ+IZJOSn1pqTQbIuMULEY5HEhU79alvA2SbfqPSCbIrIH7
J9yW6ioa/T8FrDtB8KIFEdseRsXo46yiGmeVpElILkmTiN82lyQTMtRkrg972QVsdewsR4ToNqBf
WIX8ViIhkbqc2Sx00kQzFDLzAlrIaaEc1tG0SJ8bGCsOLwQFM6ZVcWmkrG206rS8osqS3FNXTDWD
qFk4IV1QiDgPaVj8u1rnK20Pi+IyyZSf4sSNimYBDPOHhBwPCZn/vBXQhkDkWbw8/Gz8Napr4FvX
QmL4+suPoHGisHXILrIWMDd6/ytAKMhEVFgxrsUEqg6DBS9cA7W4sKosP77t+/oDf9k7xgJe7QkX
QgRXejevEhbSDOdvpGc8CFkCqeHItBn9IRzieVvAZ9HAU6kT9kUHin/4fqaCR9dLrp5pJD7hAPNx
PaSbv2BCZmp4M7vvUr/2QlMGnNQSNcbFiW13lN1QzvRmMgKC1H2ul5WC13mdLwevBCC6/K30pDtx
4gIb8ngCLiWABq4+6VeNhQ2JBO8QUtXEUpPPyKVP4im1FVqrY+Juyu8iNNYwy8XVySoUI87QCaNe
kivpPNUksZmaWpVw2f9cKKtdZDO3AlyLG67p0t/9REMlOxAJGqYe0koCyjQTketVgDBLza09tmCm
ADuSdBgfoBCQAHRSIhECiz8QMzuEKoI+8YwwxRUFGb+KWBSzAqCuA2l2uL7BHIeh6qUvhcWfuXd1
SoIbvhgQkb/Jwqa+gHBMLLk65vG1q6y9DpN9vgu4L0bGedw0qEUwe3lCM7FT7dT+ctx1utISeLX/
N5n4TcQvAeHrX1Xexv0SiPheIi+Qq/A/hPooL3y1hKvRosGsKnxgbvxsjkyq4axmIaOhq3HkA5SZ
W+dYGkCAPpbWYPCKyMlOe05CV9g3nTy1vP21teiiZ/E4wKT/ddEzhEmUj4T3YEvOKN0ZKkKTvKIw
S2smhaL8wQma9rCpJwvceVUVVp4btRDrQ7f5b9a31YcxyFYGGgpDVGfU0YTfo2UpeaxDnv8bstcN
TOQtODsdQ0xHVVKSKcvhaUaMdW6Xncns36xMnbrfGK8wSyoUIam0p5bHsgmtnECq3HteGvxqxjV8
qPeTmiDgo7lVh2cku0tmoYmFBdczLTsmKBSYx0CtXU6WwEx8kRutTFqI0WjkvxKxAzoTT0j4wXW+
ktxHKxymV128HetVLxGGTF2X6WRdjERg86WNt6yIlAMSADHMiJtquATBtqEsIz55NTX5bdbYxyw3
cXktnpsb+MiF8lBWWqKCF22rsYIon2GIOl3L7iEosuHc4IpdCOoEeNHBbUIJdH9K70+T/tH4w3BH
jDPLJ8daUnc4UbyUzFQF9AGzyJbTDWRxESpAfYS2nJobYjOV0057XRE9LLmamWcsWwF15FBBpRp2
soz+KjIoRaFIm57IF9ReCA4OAGfsENHVoQvMRxVq0LSj9MADycgFTJZ367SEIcd/FP4duHAAOERg
tOFQgnU+/mmS3f9RruOSfQnZ9f82iIa+cG5Q6pU+R+fmlY/Y9pIvyXGE/8TYbTrS6FHoSfqVO77I
zcDQwkE2ZIrlJA4yuOa/Xo4Vvyb55s5rodMbjTRchiYxoZg7Fw9S6jEY4xCnhC+hZ2EbcTv4B2+d
sGR3GYFU8eobAK3hABNSmgFLix9+nmcuoTCQNFt1/p3FyVO3SJbmrlufkh0YFMyVv5tIIUZt+SvJ
eZxbhxLdJeYpcGzmIzMNeqXgdqrXtOcnOSOjyniioeYgbFYWODxxinlEpqog/irgc5HKytlHq80W
BWwpCHDjKOOZO9EMRBzVui3tVbxsK/nyJns8iQT1PJ7LJdJjXqKrbjkBkAOC/PyRjd3xmrNtvdcb
aR2K4vRl6PrjAbVHC1+PsZxKtqMBnbLzdWD8xx02bCa+xNs33SF7Qu1/a0f8Cjamu7GLXGfaL4C1
whTXsZywB7ubnopFaDmRYq5iR6IUjSKjiOPjQJvA2Cz0L4CvZhheBFoYV+b37dmW3sxCVzYbkCv5
eH+9mirhFCTbjFC8XofLojCkWXkHYpFwol1kDrTlrGdz1Dv/dG7Asfwe7qYdOC578fMi7lpuoIhF
XMlpgySa/8MQdFHn6YbFkcqRcxnao7HJY5Glw2OjO3Q0Q+9zc+XRCBR9IAsloVLaeFiON0XIEq/J
0rvhcKx6etgw/0Hco0mv10QjaKzCeImve6v1j6VfF9S0FE4YVfphfCPsxEfWaerh54aFu73d9er/
yY7R+4ND+ayvTorDW5918bnYuOES4jFnkbHKlLZtBUE+2274CeoRAK4wzeB6SHK2OFPjTu86huv5
VPVct1iVqBiu6qL3cNvUp8K9W0egNKF/+imyfm/8Zzt5iMk8zS9nt1ecrORj1AHn6VzEwLc9GMif
JOXzM9N8r55naMkHD+/Vt20qGwbm8EBnYlvt3NFA7Pyy+EqRBC9Aop4cAHETfOzJPubdj7d5Ga63
5NK2T6qTnaxo7YiA6mALIMLvCplB4IAio6KRl1cnj+nCHYPk/eQK4rF8sds2/Fcwrv7pnGRQVd+u
eE7qnnSUlATKPyRZA/moheiJm6HW8wChwGq0EdIJY3oSR3svSJle5p/D81Szt2myF07dGAxn6FnR
NqgRZyIjp/OAmq4aXV/XhNhFV7RlKR4wJrXw8ui2aiBd4lkrtPO4nokV2Qdze3hT+++xV/2/BZzl
nQn96CtgE5eTr/aJEZsWOxB1EICouxeNB6NGKYI2IAbZ6cm++UCPqm9D8RSlAfMQGo5EoJx5ohrO
6vRZIQJDm0WP6bzNZKqBgw+Iv5sM/sKMIzeFOJpAL+qP2MdgN8p9+A+9kHovDk4VE1M4iWuxzwBx
8xpG8VhxMYljm/oU5mOToiIokhtJ9Yj2WX8hrGp+HUlfJLfC6Ly7XhmkxwGDVOPGnjHcuu7Sbr/a
YqprBs/lFV8Hj48EMnxmztjwbejkVDm5jZto4HfqOW7OUBDLPGw+43xNOIgMjgZEK6QxgW3X1JDb
SJuJnS+9rV2Ody0pRPhXsbSq961s3+hDz1eb8EduL/4T2JpLXz6KHZcB4aNC/SF4EM27Z7+4MKAk
UMcVDjsqiwh/QoGwuiI74Qx+oRVAvwcZmJVr/zGqff/xUGr7ikipfOszf7wabZnK0NIuW0Udj5qw
o/NwhW0Q+f5VVyviiChm0mrWijI6278K8/ZTWcad0XTH7V+W//GKacv/0fh0bVT04B6LcTlTif5g
t5Zc3mQBGeoOzDB7zm+Kx/L4SouItuU8zQ9jJbuGiuBT6tNVQdXS0Bf8F+Ju8xahCyNqIk7rn6bS
y/187P1VyctkeAFyXpN0X4peykUyeZtGrJwLaJvJiCdwk7pktqPLarroOHEQ8fQoi4gYIqZNvNVq
1K+WXJgmYZwOXciEQSuXlA2vi79YHywSLwl4fsC/ckMwuG2Ik9Gb/57Rh1wc5yki+x/E+qGmWCGm
ZIjdP9lcr3e1rff7YQyK7+m+ASqGQ/lS9VX9SIa84bgY8dYN2TIhPypJiiiMrXGIV+35suHdfByj
AGVPhsrdhQ5l2k8+nnO0vJqQsuYsUQXZLl25lTPwI/LXaZoZo/JFkpD+iKvOedqIgV6JgNnVz4Uc
1SeABrDBkQKdQQ2I9CrOvgGu+8tFqYeC6eZC7YQZ3ziiTnWIBakL+YSDCMkOVnSS4qSnAUNNPgxj
Xl3HiWqf4AYoXt0EyQpw6JL/vghgTxjOjvQe++nhPRtgzB+pRcGBMyCvfzWiLAO64Zxts5TyICbl
Jx1ByJqaw9GFxw48i1/FgCfYx9qcsyPpuneavYxelZr1RRVskB0hxHOIkwm1JnCRNPA6ltQsFor2
+cdYTgVUcRLo5uAy1qotrwNlh4n6YiddtCvZSITU4w7s9I2b4Yau5U1bfj4kbvENaIwoYlWWHr0a
QeOf0wTfDMQ2A9JUShOZF/SUM6HXN1rDWCCDANVMCQG9JGmsIvSdqa5QYZRM+AvO4TXMazzWZDZz
mLLkGiNU7i5i4FKUI37cayRQLLLDVvv3lUePBkOCmjzcHUU39R/tVOX/mE1m8pXczXZGR9AE0/wd
9VUKoyt8pGSQEsBHKe7V073kxUpA2mO6U3WaiA/ReO30OS36Zrra2lV/3PM+Y1UiCAfalxIbIa85
qHuw51jCDu0W8rdIZu7VJLKQ1h60mduZNTQFfEKysY6vTcRuSBvhDoMCtpRgbo8ibti565ojrp6Q
pLw1irDFIsx1yUjGlvt3Yf4at9tUfP3/3CJRjEs667D1EP+GmIk7CXCgOBMY2GbfaS6RoQ5ud2NP
1XBy3MRUnAd3JmErvzKGUHzuE0TUqGI5HkfGbTXL/OzlmCMwy3/QkYgHrWhndmEicF2RvwHAjMlD
3LUUZsrZheRqTU8M4BbKgpa0hh4kG1GmGThYsyilYKT/BTu03e0Snf2noolIQLVC/Vr4SWcyaEo2
IO+ZFqC3PyKAFOg6oRckIB4BeUp2CIyXDAvpJdfHBVIL9HZJ3NJwgVnbfST59atLwVcniqEFWCmW
Q3UQ7UCRPDjf1uzRoyB9rYijEYIAUBUVlBi8J2JmOJ+BjyJIwkSSIZEYgAVtuI9djI9YkraYEnQW
wFTMRG7QhvuTZWAZY+MWECD0GUgUAduT73qPn5OVD+di/tw4DTf8RAZxEHZEVgixEd4mctRtMndg
YsINKEXxitECpghxPsOYhRZ0IeqM7XVEPicOeCixFkg6J86VQhM83/CGLBV54kDShIbEhmi8SN2E
9SNMksaciHoZJKvJiCPh/JLbZFHy8UnFBb3IGAyhIiVpGGKJSpmak0KOv5tNkd4CpZNooOBuT0HE
sIFfJfVRfshSDDxnBfK51RTwp8PWFZEO2yoaNppdLClIYwGVRLkAFFT40m2Q3NVMtGBml2WcLQ9K
qX8VA1PZ5dxYeQtzokXpmUg+V5z2P9OYtkRtnHGXTOShXJ9QOQFatXLtcaCAGtKMmxqMBgshtUMk
n4NO/itXrjfeKW9B9Z1ztEJFEgAt8jXCnSpiXA523e5tH7HA6dsm7MSOwEeHr4qvSq+GfzF8bJcm
ygZjHCpc7f4dSRIb3ZBhTEJMYT8yQ8C7TbvWJ6tFCNdYHIS9xKuIFLvZ1c6GHAm580gxqeQrdthQ
vhWS/AAwBqCJC8GydfRJM5yxSe885G2wWexL225sbwazADMChKUnO3TyhuAm3mzNIcujSM/DAEuz
hC5JTY3PIyyoHJlBVO3AUDtEB7YHhGo+gv6iBYpVR0Xamd+EPvudsMTrZUuJAwhjznX0Fh8GJQgv
4a7c9PRfkVT5MxPVntQpw0FlSKSjSegQcC1CIb/KllG6EIFBq97TXsBZPg72hPg/VGzmViC4i2GN
eRwBCAeyLNJdOaARXWDIRQZwlcd+gZasYYMEIgetk+5PI6rthWqawFASSxHQoDxe9heO9ZQJtaxY
AsI4zyROp48AP87t+GESBjVCr4wfmdy8/1Q5KEJYfUZTVuNvsv3jKZN7EiUJLplUgQlhuFoAOUon
F/ZWVGApY/Qodn0RQqFoIbxl42ZjGMBBgolgEiWYhHNFOm2PWTeE6eAwzQl6b0uE7U0FoJuC8pF2
wmGaglULmc1RlvF+MM96V5trxD2G424ltsdkROxm04oAKbTcWKWkm1CH/abCnlU6izK56Ykg4Ds5
vRclG2vAcpw516shh/BeEIx0lshv3BhAhvyaCaHL98QE/Ev1qm6ObApvKxg6oHT+aGOoKdJwLvNH
yySorns1zr8amdzu2GGEFsODm4apQNVvtcZziZmF5qdCZ9Tl3X5bbUl/N4uetSA/GOkzE8C8gVPq
EhVRkKbLiVQg03JKdPa9RPS7JwI3+lEGE80SI5d0ODtG3oUbVoJT+8VZ1lRAZM0lqZxp2aAvG9bJ
2A7fGO82IaJhMgxlNFJQqMG7KfKLD9UWUZg1TBO58K7O+SrxzM2Wf0w30HgK6IzDFRAV2zfFt0Dy
whbqkLfLx4tEieD/IHARVoo+WDdOmUWnp0N+lBvBrUkkfSL8FcnGwjI0bEk02g0K7gM22k2DcKlc
mAiB5cU5h1iXfwHydVsPQC8+kbrLZABN0mS4bRK5b6OYYhfUdMZ6XvQ8iyHSQMGW388xZhKxKOgl
9HJFuiKok7eM9rqdYyKBkX+Ib92QIwhcyWPJJIDJQ9ppmPwnCq/EJ9IhwjI2H4Lak07MkSW8r3hx
oRN5vLK0bRQ+ujxeR1SCCb64TJOjISthVf0nKZ2vKtDgR4aL+XjNd76+klI5w1BCZ6NvqzTM7mPC
O8GFtuh7fQqYvaNxlbnQuoMqdXFyluKXCgHLgfjrRdOpVczJLCb0Arr8rjEzy3QiERov0oGO7Pwr
mfK09xT0B4/FjfajpGaTySAK6o7HEFJGcmqkqMzoW/MW2MVwnEldDuMcourjmHPvxGnmEBBztohM
cqiY9GDb6MBeFC+YRreXegDJCs85+DSXcLhuRDuYITJvS/xHDOilG4TJFhcYrD8PWcUxa4D33ft8
2xO/87yu77rD9u+Uv9T2AGIk0QLUc1KE/OqO1Xb1skQhFxOXfqPIKq/kxnMWth07ibM3uEAxGdiH
Zh5JmYjiC+wEbvoXdJW7CD87npVgcA4CoaGD35NawnsL3MVAHR6Jy6QbIoFSO1Y2+RpPEqXInumi
D6jZhwfo7uz6DIOzunJ5V86A6HJ28YbgH1EcAdg7Xu3MuMIB3JWzS4Ze+QSCO6yOeuTv6aG7mTMu
qJNqEqs0tyACsd/1UUX0UWChQ1a/zSFaz4EKqalm3lE57TfOVIWDmzUaQzQG4LvpxL41Ed/QRQ84
taXZOMPmuA9QVDI7zQnIJHyvCTjzxLNoW6Z0XGKIF6h05PjswoyO1pXRxKQjWBPJwyoeDcStRPzz
IcKAhafL1L5tM3D0hck6KEic9Zura76a+WFXGIDAu0CagXXorZISfgPbHZDnAqfq8bSuZRaAm+W+
WZQNIN+IKEVH6tZNwcRUUBXZf63mxoKxI7WduHI5wbcDMZ83id0j4CBruPbe0oO4tpyvL1IxyK0V
DnfkuS1rsC5peWpEZAAptPktRj8X7IY8GOU8E3rcFBRy/1yUo5NiuKhKp5ZUkZjjaGdJPkAbP4Pi
zDUHhIzJPROKYEj2b3MQUttErOtTaPNLZlIuZbso/V24JGw9dSPTNZ45DEHAqS2f0XwGN90J6FQh
iUG3OOi/bNT+xpt4GH0AX3X6vFVo7fFTIlvYqRDcZAmXc+sCHBxkPzPCwOHufSHlVKtfXfSsG0bu
Hn7CpiJRDM5RJMWi8LRJbm43TbE3i9LijPjB6O0BDrySnpA7grQnKFKMaTpDCgObifglpySUq3dI
BAyN6L77yfvuMlTDhNWja3IGnWcQHKWgTzj8x41wYfKTSF0LZTovGiJJgsCJt/rl22nBgV34n+Wt
4Nplc9kd7MfNLLoEpgpBRwc9PyuGCWgxiqSJ1A9bYx7brc8fiUGgQ2ZQmJXoxjqmDAxSRGAc+Q5w
JBHxPy/ijUmG1VzKMpFNbGoqBmL/0EH0RMkR7YEQhUKZ/0FNADEESLRGj3aU261gTotdaCccbyle
5b6kkjhbqmchabCY/dJT8Fcm6xnTsXIzfqptUb3ohYgplQSIHNxUzpYFhLCO3GjAYE44/QSfz905
ytey92kwRIMuBLWFugctvh79Wl/tQfknlUG2zvpU7OIsTvjKWiLcdAdvDiP4K1XHNxNs7xsCPMY5
swd7WNe6tHel5UQL+7y7OQnxd/NsCdqCKqxZyBAanImqfXPcu5/O9KIWVJ1aGE0nBPq9jtHNFydb
QMf8q/lkNufMevcOqV+wPQmf7cHj+pLlRrWB6pNkCKZChxnXjkkgJMOo/Kw6SCOys3k5pO7IfOe2
nLLbnWoTwU9BGjfTOVwkE7JrWgI8Xldu0BVOsnfpfwE5wxg0QmTq0OD8ivz+ZkQz4XQPPRfnRWsv
GTNagw+mBeCeEqQY7wOoDg964ARHI8ET0bVE0Y7sOeel1Zoi/ZImV7IxCqZDILFFZspT5CBcmTjO
MyfGkAOTCYthuORXe23QNLPQWefgaa4goTLiccn8SRmMrSMp3ySbeQbb/xDK3FVX2zFDmKGzo/jR
FrIuSCiGcCo5dQGEK7QmrDE3exZnIC2CmH8kkcAsIv9V7BMXD+zyQqWG0xufSlX6qZdBsv/H0nks
t40uUfiJUAUiY0uJirYlOcjybFieYBAAkROBp7/fad7N1ASPRAJ/6D59QrFQOceJjikRupyZSzOW
y6wLtAi9h93OCbC8xHCiHuEb76DC8vB6Rd9tsKUDkp4TTyM+hEFuBS9k2WmoCqpxb9k9V1O1SFDt
xKLWMkGUyHtOJFA50fORtObgJ91SB2BGC96IUPaTlcQ1bhkcnxCyLoxEyCkOMDvjocI3+hOsIb8h
ouS80gN9CVZE7CxrFT2yZgLpwf1xrMr/AvxoAecb+H1BrxllTGoVk/bWC4lgwBpPjtHGtCk54u+y
Voc4MQ370NtNh2GiT6jWRGht/bHVFM01MU/OGYDwyJwnllhNfCS6Tf/J4h8aj4zJIeQIcqdzwCA/
DqGqZ3nLn8Y1hSJJQ2qAgmSUuUoLIWHicy0OsZEhr8B3mBko/5fFQZmmZdMEG4S0GkaJm04MJXW7
SrnTbGDCDYRxaNUg23LatYOYZTzvKwjRDOtjuHUt050dv5Hh8/DF7ca/+a3gEwtsV5n+sKdRONHY
ID8Nvhpw0PTGpKGy12YGBICMkSouAp4dtIbSoUMuRYqXy7aZBs275b+26cF+K7dH+81cZSkogC+g
GXaSWfCUGJ/ovIBEZ+zKiEHBEkISZFm0W8OGIPxXE5xfBtrIwIdZsTQIkSfQVgY4f6zUrsWsk3Zj
cZgjlS0crqEW00PhLO6J8/pCTiwOHWbjaWYIbG5m1RKt1goWc8nYuO4g2YWyYzGQEYkxg0rKWGHi
dKQGWWIpDnqcTXXgzjpwC1Vv0lQF2c8h0y0jbzh/x3Y1ApI7EkfnbBpqlfw8N5V8Mp95WLMmbOCr
8KjoAUr8ZkHYTsSMOcmDlcBg6/w2mCULYaMc7zwje4g46YMd8Izs0HJzriIzbCkRSostmyNQBbGh
IQB4bmHCZuRXfAUCJDurYAHxcnDr5Cor84T/QZO85Uz95M7R1xKRotuJpaYmE9kg2UvgoTbqDnId
JhPQacNm/mkqBjgXDLYkjTDDaCatAKGFfDxSnFGgMmM6vS24OeH+2CfQA2ze0zB2QM4bPQZHLsFV
MmkcESD3UAXKMrUBuWJaDgBh+cqET3Vf4wF/7XKjxyzxyYH1pEKzo1NXjuSyYYuZxJJ3xHwdqwTh
/rnaVi/mT82UgJqaYx2OrSYDUvBlouW02ivcG1iNYIlS4DDOGQLPnqaKU2Cnd1bCkbFZgihM7oVx
KiTvyFwnTN4ghSBJnkiSVzo3t4Oh5fNjlpWKrOnYE0HCu26a0wtzNvx2jtAqx+Jxh8h273vht5OA
G5zEaB9mztm8HfubCh76TZLQqyweo2FKHEoC6jHRBTDl+S7I2BwPdZE2J7U5+CrAP3E6igYmHSdc
knxWaZLXrw3JqMiIXIZb5/G71A1mO5E5MtpZtR3P+eVvFMbTM0rOs0JIqJsobSkNATahHMv1iNGk
FFpLCMVsudD6uuPyI5aONeD4pKDgSZYcltQqAD5njVE7FFqC0lX+ICH6lRRHzPKwAtqFjwORQYKh
IKIyZMHpnxN1BcwyWzK3Y4hZFpoi0nWbGYazsldi4bkE/dLFuCjMlk01oKfVQhpSUwEwbRd+bKGP
0dtY5AitxQVQfTSb6xkRnu9RPDlHDlaGcdiTFH4hjUC/HyGK3W8ksdKt8lBQ+NJfIwg2CJxhd3Pn
x2gxHE6iJyB0/LjUePUX+gV4dvThrubSMxA4ojdmfee8uV+jMNzHZ92+Yj8OCf91OEN9Z86O5YO/
ld+lDIsx8B0iNE4wxX/TeTNIBj+U28iuApEH+mKl+gvWLjoFjjXQHFwIkbAFdw94vTF7Y3u6s8rL
Y8ZsC1yPYWSwQHNlUDfIqc/YFMGO2yTxhQ9LK46t7Av1x701/sxI/hkqdEzMsfCKGbfq9lz5Jw4r
fIrdkR9hctSFSS5vmQ81KFZoiFjtOFjAtDlzAoLzgcQqc7Q8AX6lcXm66RkUoObsugfeOkwH2QCb
DVYQoc8zeAst3p+FYM8HcwGANOs8JyWXvPLz/GjO79tgebLmeZgAiJtig4ezI8ROxxJUBfrBI+4p
ZfDDO+JT7WAaRFIxJ7ekSO70u8ir8gHg4Suqic8GZwRTTNXg4pOOG80gU6wpQq+7JrycfIbZslA2
cHNCKKMYSwYYsxvTKCw9WZvnFgTGQRQt2Lbx2QAc6wOrmyVsc2TCIX+5Hgl1ZpmUTMy54UowgWo4
TpIIZMfiXoHw6PuYKmOejx/WWRbzITqSxg0Psdzd4IdCkho5uIHjX7BXjaGgcgVn3DH35YUqD+cP
GpEjFYEKzCuX9cw7iPz1cuhQTyKchF5XHNG3cLXtftchhzuRv99BmvlBLj3YhjVuDT4KeMex3MCE
x+qKXe+x1ZjccUV4vN+ywJ/9Cqo6mKkhbQMZEDIUrpD4zrxHFGsR1Clevq4ZCFfTfenAzTFOWqZA
PWTPLJSdWgjiRE1BKGPWJuRxccAtMxO5DGxKBbZpR9BJBg/FBkxgxkKFLMzwYqU2xGPplnhYgFcZ
8puDriVvBT4XpmXMDv3IdJGzBM45Nb9sDEn+ZTxdcxhNUHKSgY5kOZLa1usgG2YI6YrCMkJ702N8
bPzvJhIJvOMuDhjcuR7uOoVw5Eh/yYOv5gapUsY8kGLugsFT7SUsNwDFIb+ZWdiwNbC6TzkGpwUF
guFhTUrnDHmFCU/MIjLgiasu+k9uUGTKN+957KX3+dxcuLEG4NGVieaCo8WH67PtsaaB7N4r6BwN
MXXBhvB71EG4hOGhbXbx25IKLpdcYZESJnBpVAO0wRBMIBvLMzS+sPiDAcsALlNTFi8R+XMN2bqG
gpiCwC2BU211uTJFCCpq1OuQbaR4sqqZodwMf1DPz8UsowuvCJYQRChneqHCtWcN0OIm/BqM5U80
Hdw/SlvXEBIaD1VxxY1+OXIEJmzFYOMaRaBafjqTSXMbzmO2D4dtu3FPumLcU8aaWXHfOXoqHwC0
8WhmkgaX9sOWagCAdgBkQTFXM08aLqDvzbA7vrg7Yl+H8wppy9m2v+Sy/ZtVSzXSUmEEEUc/Hk2a
hSaQ9VLizwk6yp9srmqgDUMGmn+HRT1EEFKDHvNUOPWBxwzd0KGkpFpC/YVKmG4IyoT+qAxegomz
wm5A6D31fvRjJBXyfQp2MHNjeHVzG/j3PnkrD3YjufkR8glUK2Z3rPzRB2akYgzQjTFGhbZipgO0
ysEDncLxcofN9ospPAadOVLDxP+3xWrgRyxp4P2ysLhcmuUGM8N13u2R8CFGzRv4r0c0jJgpgVgg
PnBQT+7zZCrvuqpSy8bMmimhhFsaunGxNUX8iY0GmA05lP7v8uztzr92TPX2c/l/Nyzl1s1DUH0K
mRnezkqLQxnI+aL4r+w8wvvNIF7d+5LOL9GUfJ4vTNrmhAXQA6NBYmTGtwxkNjYBEcWGTmPIRm2V
SwCWU2o3K8scyhvUkZh20CbMxkZFGH2vSRSm6PgedhcGi2vQ3vbBebpJHbe6i70Iym3f0vElyMI4
id+MBWehUOYUjEXG+RWEs/25zH7xT9JqkE+M1rBQkJciwwk/zvwe7o/CQo/a/ArxKr3ga2xATCle
WVq5HgeijaHH7If57WctUeQoWL4uZFmb3dkAIPBiZg7XI8KhspNILAFnQmUNKKZ0AgJrHfQm/a+Z
/09EVZK6SIbNZdCqAAHLV1tGtKrbCWwQ++fHIebcu/pRyCAAGLt+hPwc7ItyeB7xnf2K6SNnqqdm
Z+PfG9++49H3GKJg2wTOWOCdDTbDDZvCCMErB4Qm0YQNZJPhBI7wmKMfyoqy3xAYBYZbrKcDh6Zk
tRlGSJYAQKiKY3P8Szw+zlJrTl8IU0F2kmB0gQuevz1ncpq1dqxsNGeO4UK4G+SYZayk8ZkQiaRr
jg7W2TySQwX2NP5MNTyqjU3h8hFH236Rdu8+wSAApHVj+2Y1C4a5SfGCFSXIVQASBrP81tnEoo/4
YlmeLTdh7ZGZuiqhWIMCzjJqNZsPqi9ezpwVGnE0hUCYCK80otBp6DuMpK+TmU5TTQ7iQxlSvWVu
Czt9RUJroyMrs52Vqiqu8JRyW7BQngMwSYwDFuNWUHQlD9jk2RggMi7PMt2kwg6h4yBs8UErFvz6
g5RvPDgov4xwMEW7y32+dUzyBZ6KJHnfTMTyLKwDsd+zlEGaW9KdMUimjFqBHxnV/DH3S8JNzM4g
8AZ6kWM8PmUVUDpkLfhdGwUiNBT34VS3FaUUJ0wvYgItt9YimYNcgpc82l5irHFm0ATk0Qx+wc/g
seLbFgzRTzfBnE84ArZHmFvEk/+yXGSZt2PmLaEkvQFFFPi/G9Snt9JR+XWinMo8w+s4rYykAd+n
edYPe4qP8+XLqXYnohYpaUp3a96TnsKsJE4tSygwCuJ/HThPUJjf4g67ocWhGdR/GlLYK+WR8hgx
/cQxRJ2PfQXNf1X3n2b4fxx43GTLwB3LQYhGP+TeLaOg+6YUliRVwN+Yv1Dofh/6liHjkRNp1NM9
cVbICu4argS/GJVI/kKE4D98Fg61kds5Y3rJXkKohACXS6FpscCh7sCB5ltwIcrTDRmOmNtX5rAk
LBTYOjkcNtHVjMsb2Ni/Fo9ckoCL+TuRKHJlc0OdOPLpYEgLqimhnTtS0KqfpOB/M2O6QWFbYrq0
mHr10iLH9PQuk4wbxbItPocxDiZ41ZzZkNg4YO0zoP/veUTukVEAMnKG+8Hx1yUue7pdWl06ajY1
ztNi+1NmKYQHE2vwYxSAULKQplQ6bCbKUixa4YmY+ik7cUlSGfgvCTMr+n7K/gFX0MeCa+ruFELA
4+J6wxOUQdGAsr90Y0zvBnyHZYcUga25FxC1oOO5FqJM9SgBzgW3o9NVu314CilGanJwiEP5tYBo
f06wWEZ1CsmrqX3QHb6YbLkyLGkw/LR1T0Wb4Pv6yeidZBnSio0aOPARv0AlHIDDuKHnOvurPoWv
qXNZXUY8K7qZ9RjPEvbweHARzApalqqtTpwtsOFmMykYWzqxS9eQb3N8p4V5KTTUMqnvEkmVtJvf
0KQzk0P28NAo5x2ybnZ7qQnq65c6/kLFC+0GKQ2I57HGfIjfVEpsI46KaY8teAwrPfYpVHlGcZRH
WVOOBxE/zagnQY4Czsj1khQIWCAT+Y9lEQP9UbVmBQUrphqQkwo5AihRBDsqxgJJ+C0MXUrNCpXv
sIm+WeFsb06S/iK7gEDt+gU6QkT5T4PL/eRmP5ctABaALr+32YWBXJQDUEV3fA362A/WD9iCJGxm
mG+tfHOhFaP0DjxOVgJkqTlXJMaogkU7YuXggX3gWbIDzoC0FtyQnTkxC+GDwYpiXQnvaOZzzkQK
WvyI+GMXPRKFzWU7HbjIK/jYEz2i+OY0EcnHslH0mFMpAMj64HWuA1X+GOWUIRCTm4r/eY6dl76K
P4YUd0S3pnYh8zZcoXSAeCcN3KYIN6e7KtctBN66Ahoy4/LehqUL3226uvRwHJKQz08jCpLF2sZW
D7JQtqkLkMWL63Hiu7vTCcxfSczBjumGPIkf0Mt/dVPsK5MT6txg1tIOZR7nFpf3JGVmIBHhULcp
drrUdmvsfIvolp8XF53LhSKoDCnKnNn9Q+OBwEhHMO2GoqghEqGkPu3X08ljYMQpRxrm0zXSShdM
HV6mm9bp/oJXdnzAGZtO96zqVw5pnIyQyxQj0UzIJNkEf4ZobT9TnTJAinh0ZYN8zOFkvTklTYV1
EZawlrkp8Fh9m4UFNznbskRlfQXXCJJaWI/yCa7whVO4TTDLSqDnxseIjJuG1Zz5PEO7jjPu+mpv
I1uaMtCLCjly5q3nX3jANs9zn3v3O2cmJCWFPDskGI80/TD90wQ1l89MwbvIgtw0P25LVUSzxgXx
jwmcOPaYQPXcV7pTgwZoybLIF4znM0bz+8ZVH4DNM8c7SBv+PhDCtLwUDWLUfXfjZ9LcKtvWfooN
GyE30H7D8rFcHXwS4H8RZ6rzN5hCfC94CNTNxWdTYlFKhLd+mjs3Q8Bshgk0ONovk6VQ4TJ8jnW0
eBxWy0W/ZlYRN4qutPEW8YSmEVoZf+lAxWUQFgynIzJX8DXG3MJ+2MQJrtTDCuacDJAZRNK9pv+Y
0Zt8wxocPm9lxodHMbp7/j++L7sapil0D2asZgpK5bM5/NYhA4nNLrI4weJ5T1gjJe5xeltWhjkG
QDHcwplPsNMyg2pKzInMEXsjlH0mUSM/ic8sUZm5thXwa52J75fHJW3K1F67Ggbff0jv+hCdAns1
PparvJM0T77WQwrsOAOsmJmvsZ/INgamidVlu8fPBFxyCuhbaMqAUT0gASBNwlPCWYUqEpHUgzHA
rx/0pGtUASYgNSxmIHqMziAd28iOVJAPy4fsKTT3u+qM4hQ6BWAoHRgJFPxlQW0NkYxV7KNE00Oj
J4tltY3xwulpGkm7CJquOMSayAAEP20hL7NXylRdqYVS+E7rEJkc7jqIm9qOJ2e3u8X94+n/GZBs
RLKIYplS9TFnqCOGCAPSf5243e1PA5RzmE/AmlTkyEkobssBor0s1EtiUm6LEnEWlQSOn/Xtsay6
G4+b9nFOeU61x44x3hRKGQSEMlHwa7ghTS8cGf0SxvFswITtiuyCm1wLJV3Cjz7PBrw4qN4JIHKe
a8VdrvcIMP4NTmzmuBNIP98d1/E/7JM2KjLeCEmpDIthaCXhRIk7AOw3LTCHEaUS8gNwP8KFxuo2
OWKZpSZkfdKNlYSCqRkUfItfODMJAAfmelc4+YCclGIQONUglaRizRmagrSHGg8K5LU7WBZIUcHG
zXsGiODb1bcT0Qy3aI+aJ3oNfoWLORfScJRW8iY1gJ5e5+PaLqay5l8CPMpg+3WUkhX7I6hFMggb
qGk6Myh9kSr8uX6JnW4V61XMZUtDgABjcChp8IX1hvg2kC0lP94xsUH+3v6TTYKFqXXoUnAoT2Hw
A2+8WixNgrWaqdSt/0Qd4N5uubgxA9fsvHL0xg5Ac+Cp6Eu5V2gYOQMJcTAJWS3uayG/VTRrr4bE
+kjPb+NJ8CmNEZakOHbJqMDI7m7CS9MutmoHsQoTox3lA48K8F4bapHN0YAlDlNOgKUQnnuCWVyn
DefOeCvzgJB30YGiAZXTCslMYu9SdsYLCOu81P8YZcUMS5lrMfITTGWd9rJDZLQQOfRQpggxkizs
nsvuiG0sbHEwm7setAF3Prjx/TZ9xCH3qjdinhOcho+iAfSYexm4pdnLGCfBzZxmH2VCH2d0fkyM
YF22nGYJ4fGwLlneCMdxHuB9kx2J+rJSdSwFLKpYZiKRmjC9vg0q9NNccYvaBJwq8vS9TC4jMzMO
0BUqnmbtLaGxDD7ftnbpvsU1jWmPGvcWJWyKVJcz3jeuAtZbByz8qInT4KszAiwxaicHCTn1lStK
pBdEf7qP2UqNZPudBCC3CerLpePjw8JC8ycBcNZRrTfOjKYlYvX2LjV9gazmZlbu3owLEag9MEE5
R3T6F4q4dI1/YTWDTnjhONiOY3RPkGiIDSgTmPkUfdqMO1FV/9QWPDuGSBapRHxdvK12CJRdDOmW
H+QiLC+bvNZqZLsPscBaCzcsPHDRbUK3HLu4AcAmy28KGa7zGik5eoQKy0Svj3fceJvunOhQuPm7
USc4dpq7cG6iQ5QOCu7xCF9LUmqyocL5j4SL+BbyBYxkBTnPK7Oe7ML3M8SgmVy4qHWnO5wfQ5Af
+cIldPMNWRt+iwnqorHN3y8eYYq+xyjWp9++g0jxS7zHrGI3wSng9Ju35IuvpjdIgW+KHehun9Gk
ntZdexiP/Y+YGPPbNs0gbe+Y7tRnxqg1iBlgofu4Fmj4IN/Eh35lUTnzyHG/+PCaNOsBSWeOgTHr
I9UaQTGYFTBeAJBj6Arb+YIJKryW6d4eW93SSdfUkd+gNgCbJV1GH3fCFxo+vMq3U0cw6Oq9WYxk
MF68twTnbVgw89sMuLcf4bAe4OhN907LaddvtCizS7kyBAAVopejXAQx8ZlJF4FGejM3C3DzdF9M
fGObeLtnks2phi5/b5fauwEQ9ijPCX6GIIN9lZN3G8jmWfjTUbS380CMszvQKVo9E+RgZSYUWIS1
RuOHqEVA+rhR9e76HFRL7/6/hOw3zAqYZvzWogvQ3DJoi1aacdVJ8WUACiXF5i1Z+eHDkRvMhe0J
w4MzsNkCYs821M95CmrpMKR0RbJya/6CdoEhZWrIFevX77CtcgpeWHlh1JidKkSDBU8PkjvF3uW4
vBBawYWf6hmMrBLTNxgpKItgGxBZdRjmEZwpZJRGguv8gNqMHpC5rHlFLhn/FPTs1sCt8FmGX/id
hBacmfsw/4awCIaWTG/hnHBhaXctHYyRRaoN0gHcr8KUfqKsQJTlht47FU1yuyTq5xbZRWlzDh6V
CFANw4AMqDOu87W6OQ8d3U68Jh8YJhAVihzzqTnmI9hUuUNBPlQ4PSORQUbCUJkJ2CA6RBlXp3G/
jnP4sMaRf2h2HdbAEmxgLlv9B6wLxwsAYpEu7fQdmbH/EsxYjicT7W9Ac0QFrW2qDC2x/RpxgJJJ
6qiTroSM6zxwaf8tbwtslNuO9UrhxuZyMei8MTqNsQkwNnIAGZr/oKg/L5MIzu3ubsi9yyuyyRCX
RV7hfGyjV0NQh4DjEP4MKy/kaLVrppZxnNDxJhzoIo5r/r6bl+0AvA9NSjCxutZlInAicdgTGEdB
lVhwxMZJnElZjmpZmtarEnVZMA3og6i+nf2pB6nEqXFoOGYXZH48EZApbB2J+xIzmVlOCXKhhnDk
1J4t7LkGmXKPw/wgZLlRliwpL0QzQPP/DH0yOLgxYKSN7y1MdxnAgpOO6tNp2JDzyCer8Up8TDKp
ozYLQSNMDn1BUIfbc0mOgrlSNim3l9NiD7Qg2I71p2NVRwDxBNBSNtwXGxV5LF7EtmPDl225vUZo
nPz9EWuHR2NfxAUlQ7xgC9hsIHGhxHOleGIhR1bCHAQv2Ig+wBOF2wMBbCihaIj4DxhfMg7W6k+Q
+T2o0yH6hkFHNjnP2QjaiXndEwJbqlvF8JlPhBtDogBeKAmAMCZCKc1p1lHqzR41oK/cPVxdQWeM
/uNr9CKt3qQCrWJs76afeyVxF6pEDBrv5WkpoxdTzzW8lgdl9TDShMGe1dur49GkO3WLOIzO+tD7
XPk2cOphLRzmCIlVDarFe8bercSyyaOZKDN+/hIDGltQLF0kIyx0kAm5KogMOKWo8/+aN2ZGTMLp
sagKYA5uvw1MMW+YTFnDc52/YJb30WNl18BDvvXJa7ubK76neOPOmZ9pSUXxCQv5OqNJyXquu0Bx
NhaBoKEttQlnlNDy1Fnv3Yn5ZyLaQvogb0D3SEEmC6erKS71Gr6evzM8zOA1MXNeVd+v4vtoOyKQ
pnPCzBvvWzbmElHoWcLRgmMmzTBLjjH79lqlwfNRAKFZl8Kwfq28HfvaoSpezpNHfVyVezKp3+pw
Kp9NOFdXDohtBv6BBeHiibJ+wpncnJgSGeQMI6trqHAn7dRZT0v4nECzgE8HGVxZX1Dfw2cSEGhK
I4AO+mhsqkExMX7EqpUPuBAMBRoiTxhQIdMVmEkJYCVfBtsUQy2MaHNhb2koGRSic8mOZhs5hWJY
I/ebkIK5X4oXeXlweHG8G6e08WoSfeH22wrkhv6ImdGSTcdxkQAMw0LiF2Gky+JGcvE4gzEkxMgw
WhMuVg7sZR9c+4b5UHlb+9BtYD+ndwWNP7N6PNg8xi/Lon5O86qM0/zpipopyQb+1HelUtPic3L2
tH6xco62pQmR8iT9TXps/0Nm85dRzedleesdnqRt5OUEU1o5vTXphgBFtIC+0J8aJswNJSP+Lyxv
TBJQkKn3dubqnx7xWE9a6tLhnGtSXGAwHZGaHc88N8tk6jt0IUhnYOay8peeVWHoBVJSkQToC4OQ
L5rAEIaAJYa7oziJC02w5QWV50VEB6d9cGOedkZzeBOkLEuPgKP9RMD4odwxTMS2gQfM0IIXfqQh
on3CyQ9+LSV/mVA7Ya1zRegg0ZgrV0Ux3VPvCkbTgcXGActwKXgWn4EJfOA/G9mIENsJCC+hJw9b
+Oz49T8+AcyM4S8/fAkc/QuPaOuS4kDc7JdyQlOE2+vrObgEP1FigtPItpMui8EyAx9zxHEbhmkm
5jBeZgTil0N1wy0emyFPg3KcTHcoUSdCXYrgeUiiFtPV8HLjI/GH1RI+Bi3PQDZi1wLqHO3uEvJL
mM32fw9EnPCotU7WKPliZGAd+FkBsGvnIL6kn9z10n+YrrVwme+7rf+pz1nkKwum2nczDjT7ecGo
lmeZBVDjmhXrzzIpQEnn/vLX0Cz+S9ay+uEGMMGTRhtz1+aZJD+AefkOQJKUoSKPxBIoBwz0ScsN
HppVDdxJ6G9DwQVxiuLozONNCtCJWRq/XlOYuuaO3rzgecXd60AqpSYwmGoAL6O2CGl1fT4dAD4j
QRYAFhXMfA5xIbp7S2CxM6I79Jtj/HmFpYvFLTuj74bzK6fzsbwrFDoQVF1/n5+r+J7tGeQPCfuL
UqUsuDbyhaEksd6U/zlVhYbwTaYXINZclnxeiY5d91NZ9u8U7S9G0RmyKP+C2in/hta6owJTS6+U
xGS2WSozv5Z/ugZeHeWS3Msgu6MEckeAYYpERU4QkmtoOfrU00Nw4b/CnydXWcmWSyc4FiPWFzYR
1FmXYmeJdVLF2LgY/QYeKU94B8juLlzmVyKyZCfnscr28dHHBbjjpi4IBbmPgwWbBu7mywSBNpuS
u128OyG2DuPppj6zqanvUw69E1iUAw4KfWtwnt0ePR84UA4A4x5/e53TPuVVt0MQx92OWptjD9ua
uwH2+r7GWoxTkzdbo6zdS5sJxnEXN83XbeJV93Rk4ExUMhZ0WM8cFE05uwdD/Xi67sNUbNU3ULkI
zwFu92tSq0fDYHaI6w4EPRiDH2Ws5+yxYG02wrC/ubNx9XDm9m8qRmlXWW3M0KAJsxcCbP51W+Ci
cidAyhk/LOTFPMtgU0SvBBUDxIXx9m3pGT5hbXSndAWDX4aZ1427Xful9tGSQONGRcY4GlIOyhJx
bIxtkxEjzLwMUWVAUZfAg9x3HgdYdTyGDEro9aQYZt70J0lGkLT5Y7nImU5ycjclDAAjSBnYaXp1
ZBvOMhSIiLQ77MgOvEcjCip6lI4opAyRg1ATTTy8kV1ICtp8A0G/HW65GgIICcwci/DTPIXDY+hI
2nks0ydNVBG2gGb2PIZMCveaqo92gOnCxuj60Y8A/po84k2V8+W3otyWuv4NCWtEzcD6s0yobDm+
9wEVs/ivZqrEbcWni7RdV34g8MD6SN5ea+TVmKk1jT6SkUUxhMWJqxzavPPs4A7+yPwEqGKHPHqW
GfFcAknkvjOB4PjTbb/JXREpWwh4MeQMYp2Q/seu3bnhodadyrYLDAgEQJhS8c3dnmvB8Qk71ZUW
84ZujKviV33zto3H/DH28MWi/uUowrEFPlKN/JfoAC7gOXBfg474OihVeCednDC+LchMeQpONGnN
dMw/OLtfSQakd4INhaxygJxi8bXJCAnIdXE8ikN499zEJdo1/g7Gbfs4E2fz4MMivJ0pvHqSqp5j
cazbqlnvYd4EkFcZKC0LMJ4d2rXL2eYtqweXtcwOBVOup82hDM/GZHkxs7sBG58bGGn/9mfw3vaC
C1C9dfAuLzty4MZ4u+YjGLCoCOA38+s0q0YojbPxApodsGqxamW5PFC/peps0OW/4AwwPlHGzJgd
TtS6DsYqScnLGxp48/CweXodCEqw7XA2it3gx4DvOAM+yvqrusyfAM84tYevpiz1RYrVhWMOmdmF
Gg1FH2J/DFw9YBS/j/5bWgT2VvZp8GujU2PcXNUBmY6nFteCfiKzcg+Xj7pgx+/bJh6nD67a3qzZ
iC9ChTvJ3unYirgtvme1tikmKodmhBMSF1RTvscgAB62/zSXwEe0bWCqcwUe4DBTeiK3h+CgI4uH
kJrLO0HSy+e5iNzfJYWUAaWBY6pgScGKNLkzK8WhZF42hMAgQ+t330yweLzg+4f9E4MXxoRcEtJo
SxuPOzCZFvgAjOwd2rAGm8U7dJQIYhIHa4MCB4wfZ4jUByx4ySOvBvFXl+kMdRvIzfyeEPdvQHHb
XMl7B1Z9KNqznGObDcMiuAj1oxsSf94QJo6QRPJiSpas4tgRKQKKHsvahZkcrNJsXGi3NpdqvL8I
7gwi721O1KUKW6RnPv8CLcXB7sh0zvXFaMB7kIqMdxC3zFN6KCwFJdK9f2QjuyN/wm7roeJPuBlZ
FUnKfenktFygIJjfCBAKaha9H7rRTeV3r0Qg8kSOsn9y5dQHdRbMuaaQbFOohUoabmHw7s+74/ic
dATxuDWHCE0lgIcD1zYlDvCu3kJ+QB0xvVJmTNDCSkMpPX8etlPzd9JryQXHjCMYS6FA8riAgugh
CJiTJSPFXHJZL38FLeNeYwmbfgeUCANg4nzC1fPvcFhdfkEi59Vm6WdXqKmBXA2mAgcVfjYDJhGO
Yg/8Eda/PHrUY9Kih68DY+pHd6swhpLzq1IlLDjCiubrZLTi7ZROknzhQtsAOFi3DGehQqpFWXYy
XQj46aSYSNapnZtzPKbUdmi3CMYqXYDSgXv13jhCpSe6M/fPTE81nI5cP1DAMlIjlAu8FHQAFZC1
G3ZUULTf+zDJfuu79XhF3p9CDxNA8XzIseGaOnXQpmSSYzcbU5R7g+hwu0M3L0tco7LvuJ0ZN0J0
AeBsclA244pCafkObbF7qUcKvLhRDwdV4TbuxnBkH2KgREcOv75l4FNg5V147J5yx/ljaabGjnI7
+i2fHDczU5wdZvFJoCU3JMH3cuSKohnj4QHq/CQkYPl8TQYf1dtOXLIDjJ5D76Iz5bjnfA/WNH2I
pUCPCeqA5sXaLBgG7P2CI4HZcv6cHHfsV0aM/q9A0UTVEZR9PVEyiaBiPNCFS/kALz2hjkNtbXW6
/TrobkD4I662fjKnhxD6zf3SzslnCKV+BabUckFl0ddt46vmabijjXR2z0FJPUW3xrEG2eZ33RCx
FVdRnYDb0QTiFeTuoxp7aYdsdqlE/hU9fpP6wBQ10Gj+WGExFDp7mm6UTaGlwpzZS5hQcAWGC4iq
Moq3rfuWzBNQJfP6Q6IGd4kiMkhBLnkl0CIIlkO9NEJ1thONRgVSeysqfAL2JS8HaGGs8ZD+pJkE
sExIwF3/zP0jcDgosQsGGDqQmQ2IF1IlWR0PQZ1BeMUuImh+g2l4+kvDXUt+ywF6crbQBheFCSZ/
kLgFsAwmV2QpLyoFyp5SCHMv9w4SxXRbd2FORjhs/GyXYwseVTTNJ7GWRNJT3D3KJ0bB4gAMJ0IG
Fm4m3IG4+QUeD22IsyVFV3aBJU3kDeczggwDLFGFux+8Czp0iyLYVjwtk6ho35cWWyaOya/k6XK8
hBwvSy4lZCP+soaxM15vB7cdk3vVKiYqHQIYzuZ7cjVTR6jd3Yde6z/P6YTBfMonZMYJX2OYbhxQ
rG8xWxLDLYhELtCOG/Kt/Itb7RF/4gOofOFsRBmGgptikqsPDzG+t5S2SY1DWLJqCAEsRI3gP5fU
UJ8GfDM1/G5cNSKkOR6mLPjvmI50TepIiE8gPK0StnJKwNfL4MnMM5YWi6QSvTh6Cu2qhUJu2Ln4
K5QZd5TLAYKbHbxJfjg/RTDO0ujEx00YCitXidsAN4U+fOO6bnitATEGxpGnCqcKBWqDnEHn31Er
NevlDT45VKBZPA4wehitvBngNPqlCIzeFLUWjAKmQvXfEVDaqB9JOv8Z1SkCvJrtY7ZRGJW+ozxl
Ol0zVFCCDV+L+2bjQDefkCSib9A83IKRB2y43TN/SDyQzOeF9ls+HVI+GSNXhgQmU5AsDUHAd9dl
qDOMUvbBiWVdMgFbEuw2SOVmIRZA1QGjTiaZfEPzix/i8NEtmIocyasS6wNKOswvechceYgC1znF
Loxa8RELWif/ps+U+O1rWV5+JKLeSc0+pEAiSOE5pzs5cbCFXMB1TWLNAU7fFDZ6geUeVac9nYyo
cViDuEowFqfsQu2w2RHPoN5VKFTmcLksozihJ+okBTsumiEZKBB4TEV3abG7absMuSKTFpu4292U
OPX0bPcV/CIaRincqVaTBfBtoSGR4hhbJcbpBe90Nx/j/dlP3ituYlmP4HB7jbBNx6Xbx14DKbX8
gEUIBiXPsCHmqFk8ThN7BhLpXGH5iDt48JQsB/JK/ie/gEHP0xBzIpgQ3xAb2xnItnT7cEcxTEMt
4mAXYvQfl9MZOhmlD54lwM294EDpmeEzIg6O9E5XYPnF44CzUC3TasFo9b7YTCXBAwArvT++tKUJ
MpV9H1DZzSE4DYXsC99FaCbrM0sm1LIzMy0znsh21GYpxUYJnisayKDhsfHaLZvILUA2jmcMgbrd
MWKsJeme8lTp1bZ7YdYZJhv3Q0TZFTjpu+QwTRp8GiZkfAv2GnIoKOsz+Ys5HiZGmZHpnHuCcZoj
4lZqsDWGhv9mUzu80qPT4nK5Zwz7DhuTE4AsGpBNzMW4og4Bt2oZgrJxjYyThcYoHQkoO3EbbkbW
roG2FEERTIzJJpUtXB/2sKC+asnCHQe5YIGgsnLBLcghATKVpll/PBA+NvSEdijYiYEd87tFC7Qn
oMryvwFRiaGfO5kocua4ovaa847tYjnYXbW6wCuH5cR7GTA/YsYvUoAoUwL/5MKvzWOxwebfUxXf
kwieSqPjBinQXRDxDuEIUFB1oiddOJ+SXAXejlVCFA549El3CwkOpQ8XV2SJ5Qjggd7qdDiOfn8T
yeSJZ5Rce2W+xlCci30XeeVNVycvEKbZAnr9bq0l6pEkAiDr+lB2Z04p89iVmX0wsYSMq6D0JNTi
x/cZPx6sVrPi0doym9nTLNAi6OeB0uHWGbGBRCw3HH1I+IlXZ76Rc5VB4I1pZJr19JKkrFNSiH71
nYrcEMUL+1dOnnwZ2KMQ35oIPMFN+Rn61+Wqo5PFV4th06eMt3rRtqzStykzjpbzF8yxGDJV3HcF
1JgvMy3zI8EVcInmgm5X6KrxhwqZw296nfRp35mH0TT2FIa1SLf9yJeM+Ty8b+qrHcMSnGuY4Rbi
MaNbhPIILsOUCRYJe7kMaKLNiq/up7/zonqXx0gZUr7J+BWiSgK8nrY/jYpmhixyvpa41xkpAeac
qrWkgaHyPD3E6fKjdpCAJA1chmGOxwOay1u80tN9LMNMfGVDRpjMTggiJy70cnn1a+fdmlA3xSgw
5N5E9GbECU2/dCw2o2BTUacGIiX0+TY8HXpwEypiLpAykl4uY80hemHhN1DeGtbUJ44yimZqsCad
3szjx8JKsk0H0AXrT1NQN0LV6CRq+nHnfZPjzxxRzVqCGcaI+dVN/lyH/849VWHJpc3DZmNfvWDk
9YBTHJ2fVJRlBpJC8DSGgHSwySJSkDL2FEe3UaEXXvOKvTyHpYZjIPZkc8CkKkNpJBDclqDNsCU4
f12Uj24KRctcOHQS3uNr+Nc1emjmlokmcqqOw/jN1nnQzrpRYDs0HZ/NshrhrFM3ULLinKWLV+vP
/q7cQaLBAfra/ssfIjlO+JlCfcO0g6VlRE7U6NR8MOYheTLNXRjIXIt64q/Y3zxXj7qJsQ0ad5GZ
Aj7Umc3/O64vDvQyhhQWNOqL56Js16WX+SujA0xPAEc5wzDqAxXmy32gzslxrGW64YaY+2VxVXwb
fBSxqvaSbvdnyFDFxJW2gS9B4Q7zQFkfLSe+5Gn1wS38c0ZILw83G+JPaFL+MgWB1jmEJIx6APAp
zHEfQ8yEaI6FOvRMWs94nlvr1ZB6QZQc5bt1uGXNYYgpxicb+dkxhu6IikvrShldbrPDw9oD/Um8
+nXGOTToiEnOoW1ldfwpUQiTpZPbgOB/PJ3ZcttakkW/CBGHxMhXzZIHSbZ8LfsF4fItgQBIgMTB
/PW9drKiHzqi2teWSOAMmTv3cCGMjbt/siGvCbaO5WkBQr4ygKk71jAZdiBPFRfCKpKGLsXQ89iI
71yYtwMsr7X/auhb3WNDhPMz/kLaTWYj5kq1xAuo6gIRf8Sd6nrBHxmFbPlFFJPsBFuxO7BtioR3
LfK9cW4ih727eQsw9n6rIrreOS3Su4BULFjCIKtC6bhQ/zaOb28a8mJmqOFLeJmK56jkXcgsiznP
BsCRWv+nW8iwQfjziqjS361YgMhCFfCUabgcMZBJh/eXUigcXtuejhnm6r01iNGRdAzNxqeO76Bd
UYziJsoSU3euT2moV8FEiMNx5e44+NDxMgCTbyuJRh/RTGrdTCNqfOWF2t9N07u5P2JeDMF3pzdY
oZRpS6WbAntxkouHvtNcd4K3zLj/Oi2xitEr9TU/3S7YHSzZKw7EF1K33iIP6gBmcHjY7KvtVZMC
enpHQZfQLJXXx4V1tKoIwyKlw3usRrZ/x3hSPSJ2VGT4UdTB86xnfr+Ren0y3uCBQEEV4WAUCN7m
GLYnRvwF/qY9H/xYntab437asVWy8JlYctzRaDZQR2e3x7F6KJOIKEVPtawJ9+VizuFjR0ptLXUc
aGWCcfBQBxld7iWPTzUNBVSlp0wP+EwAM3P3Uwjq20S4GEvcoRt/++L76T9uhc2G0H15lB+/SZgz
BZpEHdtd3OyiQfR9RsThZspkp6zaomEMr9wIN+sOl/I2Y8INkkKJAA+/5xsJ3IcsaZingiXbnlKL
l8Yfd2zUEKmh6B1m5G3mIxre2wScwJt2w4UVbRFYZRwbSgzhO38UfkZEROc/6oePiBF3fJF6gpaZ
M4r1YfSNCSgr4kQWLv4NF+aCh+JC9XP8G7QJWAprjn5rIUb+9Dfb8VYwKwIok/OLlxfxRTPUcc+P
6vwMcA0mZAE4QPwvUYhjM425XypyRG4Y5n0EDZSipA35hOfqS1jq4J6bexibl9vIQhdIa2OdcnuC
80B97zQ90JKvCYy5M+dLsDVaO1i3Iea5t304vbhhUFAmRXC0zX/ZzTOiomlmHY7h7p9oYn5eRk+a
aZsiz7VgnJkimOqEX1WXfMw2ZDNEIztdqUiQ3djRqMjQQ7nta7Vn0DCGbMlkKM5XczQ1t2ZmV+Vc
ZWujKJaT8C76BkAybhcs4hGTO5KKIX5+wPp5bhQoWqfghUcUzxfPuBbgKoVLeCMCfnPm+Bt3QClj
L56ubFPDlf1TbPh5NZNBN1OqcPiuqZiX4/TqV1LjoPFepT3Hod2ykTJGbHroMKm6Nd6vzq6mPX6M
PCxjYODSSPMlpWDLNa1oDzM/pip7Z0oGtJQakKm+lJWAbIPQuFVeMsL4DY3UjWh5GQ7/EaPohCOc
0EoK0IBoj6tmz7VeAf11jLzqjjLCWmtMAiCnJhQs1n/WR3WBBYHRYtCxm9DAiYLrxh+gCWB5mrr7
HevWOMBRQLFukKpjyC+fHKLefhd7hE+topHEyrZ2TG4mJkBHE46/OYTPzyNytErfe00FKlI67s7E
T23c97HhCTaErXEW589jCOwdrPwRvcR0Z06HtliDUDUnxctT4RO+6um0vriDcI5ZrQtSHiPJXm6m
WbU5XxXXIeStynZqZwZzCNIycooMqDezA1MOThEnwoUUNtIQeyl5qdRepTTwCDKpham2sJski0OW
nH4PVSriyoh12/dyM1JxEm75gOgR+V1sZGsweGrsihI3yTNqCblvq0WEd4rn4wkLmC3FBWTo8BqR
EVVgBHbfFIc3yQiqISs/WcXuN4g5ZFjjBs1+NmxMDPMI8GF6hTcjfQkCmjqjgy767eGeDN77sfDw
YLuYIljeXz1/+6LvwEwU9RVDKnE4MCJAXMw1RmAoEA6e5yDGTHEt48+4/xmmIFPHcspSASNiGEa7
+s3hQupL+PaBI+otKym9uz6H89nEZntHCcS+3ELwuNrOHaN9vq949e0Muk3LiNWteb61s3pQSWis
f7dCyIdMUrjmwDiC/hrmGmUqtXkEIQMKEKIIkCDpbgtIAVKwUVioFWpnqDVFeXyLWFJ38gAhEfa/
lc9P9/zf/DnCFpSLJSsemR1fyNKNggnbtXqTdZZm1TbxQn9Fic4tMxEMQz5I/A0kkZk8hEYTgAHe
/Kg3bBszW7xAWDkeUrqFpICymULGDeh7/PM2nLKe/PR7N4L/7bkJ20WsMCV1NPK3tJg+0wS6HQfi
vKbf1mD6iJIpvaooWq/2uxJscSDzkKNhTx+gCxKRuI6qX+MZmYAZWkAvwgZHYsKtbmcvj75lZBNF
YXJjOUo1OyF11B3pwvMKBxYcvQNQcUy92zM3nwb4ctF5fsX9B40WHdcO6xnda5A0fpigKwt5FTIm
zBhH3ACuA3Vsj1QdMNZvLW41gkGNCqSCfiEp7rqIrUJqCe20gIoBOFPh2QgxefZJgEYDuh3hBuAo
kOKYTIoYaaLepNktzPJ3NHc5UMLFUWsRr0kYSUQ/qj2Ib/r6ySV8mnZhzWDg+JwCkgXoDWnHGIqB
0AUO/LTuSdHqKJgI1+JrChhBU/2OxJ0VdIDKUXW81LCh6iTCGxdIcZDSlKEjKlTTW6MVpobqmDPb
GoUl3t9WoDj4R/PPWUQQXwgzRdLKoF1RCkDhtxUFE53Rv0W0FHhj5/0V6ohPJDSCGap9M75BjU3c
LYaeDJV3XI1yz2pltmIeNebuBl6FcrfW8F8v2fUAugDEEH5L2D3FXrwydb6FYio1aYQSLM4o7y7l
jMlOC3zSA70om4/HTRgozqZcfGhZXow3Mla8t0odehtwa04p8zwX09JzIeyp4ejfapHU25GZDgES
vP2SnofR1WWY11TwpIOXbOLx9cDfhExxzMbfRN8pYigMdpt3AEgRVoOdOIdBzKem5wVo5OKRpdw6
7L4EIKRXK9GFIOmVLOYIM+bKCmFlkdrBgFI2jFAu2AXT4dmipcnao8w+qTXcYJSFofsDfu00XIqy
MRIiFQ8xeSLBBCFnUVRg+rUUx/4W6lv8kArsxNSFVl6JckWNYHcCzbyRXV6jlMvuuCdKWhIV+Ia4
6OFNqaF6JPK1kCEYpiioBlbydFRZwGGPdO22HbgvoSzx2E8oIYf83wLhbx2z/yC1/ytGQwYV6z47
USqQqnT4LK9hkBDevShoMP15d5rRAW0jzML7F9KkAuKb5QdcgR9a4XLec0yvIEAIqYdSpQSoCGEJ
Q9kzYCIqCYcddl0rN5X6tahBnrYw5mJR5zNQAb8DnTReIqMLeNMQZLMdu1fiQN1FSIlf/cDiM2Fx
sea/2oEtXc/hpwJlgDRKH+Z1QBvEJEs1C+xsZsksRH+CdY2WnlBK5Pzqk3AmkdmlTEZIE0b+j6ku
bERNKHj141HTVZN2RP6VCv0bo8+aTobzatozl85qwEvYRZPTwxV17hIXFsx/rOG00yYYQJbEF74g
Y8fxddXxulIlQYNHVi4zl+kEFWJiM8AemZGSxPrN6u2SmAkBqQbbT24XKp0GaEKjxsLxYlyOt10D
CDZBDbktdx3Ra3K8SGseloTgVcGSrsialEmylYJ+zw0e7PHn607am2eNw0JmFCQZV4Dr/m5z9vcp
++Ru9cK68d0A3aHxC7kCxbEWIdYAF8gUfEhyFxAnz39A2t5BeGCpwwkAJmEdN0zL1ghiU5fSd4QM
jACZqahiDiQ7qIoz3tVOvs4TNyAGTJBgmxzcyIZa4O9wF/lt3YFWAnCvLVH1hAPbr+oRp8Fpofug
EjIyCY+GigBVreGOHZtM/g42AzHXU4PqrROKaG9F3FmQky8f1lX3yThezV3KdawMV01wigzKKKy5
20s8rARjdcWrQQP3D7N6BmcFvyMllInERT2ojX7qBpqen1l1Tg/PjzyFwhNcWGw1cspYOD5mp9EV
8h8bAp7m5LZ0wRkeG8C2qqjAEe22yzbbKzuPMed4xeOYqA4IffAkaUaCgpPu0P5txuRz5aj2Sel7
E+LkN/RjRufFmBQVSs2cRUaOEwDftOOCrE418RdsyYzfBH2SG2xN+QEjwVm+7dO7dj6WAJgCMwhi
xFKTCFtPESh70RQFN7PZ+lbMga7ie5tPnIt5fWPPfUl19hFsZRJyFkW3RixJSY45B/j4jjuj6Vjo
Wir7foivDm78Gkp6HDgyzOv2b7FDONeRgcPZz1ljptTTSbK1UOCHDDYhtNUbsCdtG9gU7/6MRZM1
If4A01e70FfnLyXWWDxnjY0kvWGqdmJtcaXlx7gmj2Dmz/YM1vAa6NEp8RkxwBhz0Bfn+DJuqHZf
x4RlWKWcY8zKaPj3TBFdQweRhfMfGTKeXUHxW+yZngCXCWgKdwzIoozizmBvpgP+FscZ2tZWCI7Y
mtmWNcOxyVqSO9YEOYaDnuO5wEyB98TMZr9lZnroOVxEW2tXqiq9yGnX/r0Ew3f8MFYX6h5WzJEC
ogioKSjsuAcTDS6EBEbE+CqdBgjA49nBJYC+rUhBvBRMI4O3DHKz2wLsCiviJb57zxMG7eIqYDrZ
8x6iKP4cxvly08dxel3gn2uGrXDsGSGIxYsdHbXxQjM/7XiT8qQoegCFjowJWLFsA7MkXwmg0G1g
3j5+BiyBoPVsWUA2ovW1TaR0i22ALqmnKRn1hbtGwAsu26BEDF3o8qR15jjHGwKIkmGWvpoh/VgF
vm+35yPdP+sbYSXfARMNK87snQgqsdCe6bD/zYCIYrhkUdpEy7J3VH4br9a8L2F0g2hg4pRuGFxI
N+sSmCIBAaVMrjkjfA/tdSypZAn5hJBwEPixY4U3uljMuplxAApkHUXuQHPdHkFfkQ/xyiMsPxXu
aDwYm8jKRbet8NEeg/bf4YBhGOyYZp7f53NNF3fAjQ8/tsuqob4XMwZQu+epMH9jwOOZ1bit232n
7iBkctE9MRc/i0g1hiyxHRQBksSonj0LQLMkGLYoEpSVPon0KyPQNpTtfZz/2+IFbs8Pd1vMBDqI
JDI64Dz84QbB0CEfZgaAm1ts09PPkbfOjC3XyhdarrGgQ7xoGWhrMUZHSQPO8O2VkxmMnBfjBqZd
BS/vf8hyDc/KYPqpozpq5X5ItJooYGhirOGzPl5GjlmljNucf+AO3Olt8bPK4WtZkRqiUbyuRHfQ
DCwVikcVw+5NWBh4ub2abvmiFtGYgxEnxQjqLWyjOPKhKuDbKDEo5C1GfnbMz8XpcIN1cHZVpVwz
a8XKsQhXzgrqwDP1vAyeTQ2h+x5ve61PNmd94pmoDUhPrOWsZ0DEqMPJpJrngSCFbFXuTJmvKVOZ
mgMqdgqnn/KQP2vwiCamj44EbjAgOZ/XzmGfc0Sar1rmqNUaeFk8DyaA06zOwI73lHXoTvCI/MxJ
AcWtCDzudGJB4EiLDg28Z4m/BQuivLhw/pODHwtgED3BN2OiJ+tZaSEKSm96BsD9A4yNAsubKYVw
I8SByLW3RueNk5O837NnggVwZaHBEp+IIj6ifWHPrNq2cJH2vBo+kqCwQla0ZCMh6NYOsrqhEgCH
9P9tPaPxXgM+gu+4TewklielWdVM+CBAk9x+IDfiKWbCFKzTKEFDZEkAj+jDoBQzZspmUWZVME0h
F0fMIbIypCnKLfYmclKhBv+rdLxSrdh07P9kLWQjpYLawJiGHctU+rUOvuR1QNLiA8v5o6bhITZU
9YLkBNB3uMxO9HBZCVpkwBX6GmydOV87Tq5MgUWT1Mp+YrG6HpiQWQaTag82jTZyZSYLzBOC4ujn
C9/jXL3H0YsDsNFVRL4RGBwnvaS9TIypAz0P0SSCKZyOgCb/TnN9E7jXPfWKxbqMREFMKUspYLZy
ovJZN3wglI0QVGIdlVqcRcB/kCezNHgiCGS0nAh0cKvXrz1yi4YhB1yQU+UhwANziWidFUZg5D3s
a4DTRUcyp4u253+tJXQGfAleXZIDjxGUwfBCrlQN9W4WgOaZxg8/J9hbPfW/sLmVFkERm/fRkQoF
wT4lKkbzaIBANlFYXqLn0PxysOJkHDG+g1OpgdoBVMq8GHAMY//nmKa1GS2PggV8RPiRFCewLLUU
qzeZmcm312e0gJd+4Mh/qvccOiTPp9R6HLIY4VK1ifdhV4t0IYXn01uYE2AaDY6s/p2cY/3Mc5wg
eaHkUA0kf+8oIvqiwij2anWquBWf0GbUZ1lGTwq2gZjvmY8BcFTlDyjwkT7v4h9RRsd0mdBELA8T
lGQlQkdr05CuQBzY0y9Q4b4Z8Jc5zNzagDmNrUm/RN9McHFBwRv4Cp2HBiOmCTJVZn0auRYrMzZh
VWodI4Ssd5cEFQqcQ1L/p9qGDGawehO/0zKYRLHxqezQsuInkUO/C2YhUH04FM6c8FWIytSICU5p
eibbssxVj68BiupfNZ3KTYS92r2XHYqZwaqQTZXKYM9GftxhCTnaIAAguB3CEdZNFvGqxYNEdoEr
7Eo1ms2s3XbH5ssGnVi6ZTO67bqjMUdyCHw9ZvhC55r5CRylEmA+0LLsqIWYrueqFWiijIRgzofZ
nuew55sYUqvJu0UxrAde3XhkJZC18K31zGRbItswqeRLKhbigj2JGqH5Dyb22Fn17+OkTT3o3XYF
gqv+lHDEL133mbSvV2RAfHz8lOuZnlhhAjif46AubZMbWPUEhn6T1G0fBvBRy9VznrNUi6b4GeE8
4hgVVMpcxfuG9hDkj4OKb0pUNlcFt8cFeuqhoUU9/RWmu/+aQEYrz8vnZqb+w2+JywyN103QKuGA
siRduL70CQsvHI6eEhiSqqk4fAVi+846TfnZ9AaT/BeoGdMQyBWeUiF//jBl/bNhgqulLdPrsor/
yc6cFuagMFZohDpS8S5XWxN/TvIpROSXetBY3vyWgmXcERYX7MYXpr/MEDgR2KUwz7kkcm4QUurQ
1jJiKk8vTJB4+3I9Ynunwf7fldz3mxQI/mIlIcsME+aIa8nfZeStYdAlk6FUaSa3vJ5vT8rxX+WJ
dkzf8Y6mxIVSfIMPPDKkPEP0kfAaOzF7ug3VB+USO1+SkAzD0es0qH8smqSW3JGbpt9+WbHhvjNE
YQSBubZUvBDGE25ArvyVLsfbud3dW/dipGxpO0UCqSsVqqxzkxO4kn1Ri/vSnimXbNOYW3yI28pT
WHEeh4OwCuycmh3zMARcDMXQD3EqUKFiUnu+R3D73JXrHxLLuXd0ZLlT/u+08uiMNTERS3ydLvm1
zSiMFNKIrVgDilCu8HvR7OuWIJlnouIlLqKU+eVvKNKQmQ7NSxEzsjRYIZsh/+qMlC/dpMQHJr8P
NeI+KI8sO205Qm65aVboy9nh5K6O+4S+FD3pjXWw9oz1urKW5Ykinvs64mCXBwAehK9TzC2dtrxv
w8XTozK3am4KiyUbJyZK4SLkHD4aEaPkl2xddPyg0Z0/m2MOzMsfQIlMY5TA0mgkoNUcCheQZVM7
sMhSxYatTGSnQj86UIRVAlDU5Jvh3nSV3YZdwvn5x4cxDhRLjn8CQEplzBsFHFO21emBY2qXfeuI
E4NfsA1vQXM/qv1cXoen4gWeLW1gy/ygSBX9EisoVndFGwCNhAMl3AohNBTBuhhwZCemghaIkTgr
q/gRHjNU/yNmx4bbTw6iTAUfwewCOJTBw3q0lL46Qb6q4FNlHUekXEjWHfUENzkN8BZh28Sbeijr
MvkaDHp0guQ9sqa7C1E4wj5hWvhxmh+i4uNqhth0V6Cg5wqB3QIbZvnejujTzY+jDmBmZ+BlBM9Y
N8dfcg8XAi9U9ALHIILBx3dnFYhcu1jNKNCEuKtwEvgyQUGry/Qx470wA0dBE+oOLhrolHg8AC4H
/Du36ljv2IbNKS3IScKNLWflWWeGWQHiz5xJLpJ0hhKWrWeF1MwqpLRhIzANw1pQrcZyuA4G/wtF
fQIXO/9lVJIgoYHuQHGhBmAGcFN7fh+A00ed42Ci3ybiaRcKDpGvgjxkshPnetqycdMti1dJKWaO
li/JT9KxE4FMGZgxt0xDGinWXpQnzTZ6Ml8fg/wDkqKpEkA/ikwt/glibn0Eml1lk2SAkysY40AW
xPWOyX5F6Z13m58lcdKC1N4T5MrXA9mCXCU5bhU9RD1RNTMTUQrlXdUbtMTOXDSlFiqlvCmf89ew
fGVnG2lY+V3FkeMAahN0L5OjDsymI4AR4F8sH8mhvnH+BOkgvg1R3GEK9Cv1kgMEVGvR2MIRPL0Y
K9JthOufqg3cKNAllR2TDKULTIUpd1T9b8GCUFFO+xHZsc3KDHANeATRef9cwcm/bxZmvCuH1yuH
MZquALUALDjqa3XkGBpyY0lmT8cIlCCzB9TxYEU7hgeO2RjtpZpjtQoEJ1GGUBJIWC9OIwc9Nsga
hboBq3Dn6ZUFUmPqhDBt4bWup2730h+n4Y4xCiGq6ANVP7tkegCs4MU5WgEcBfxlsICg4o9JXIO9
ZrojGgBxY6KFwUarUT+uAvCLlRpi0yfUCe+RkiUuWQOD+yMnW48QEhdA6gkZZloaOcwXFFYLxc60
j94ZwlDcyMR/YGNc7jQaNeteiparwWxtDAMxnijctfZ1mmgFufUCnE4NTHQo1WGcb79kKVbEJT0W
6CEyWJrbgQCMmkIAcpdBPoKW9LcDrnp5QRk30WLVrE/Aai67XTdUeeMeW9iQ9xTqW4VAxo94PbNH
cDqzFEi8NkE0dMZNQBWRG1gdLgqlZMm+1vFupSaez8MnhCZMFCkXfU+LMFNJM7L91zGrAfzPb9Jq
9/ngPK895IH6U/ovBuz1dRLh1UQQngzEGHxSFbYQozXdtogzzVyVhoJeGcgvhE6fcpTvOfxIGgKj
l9tbyxQBB2xloopsIanESciqRFSC6QG+acNOeURq2pGuhJLKAp2mTYwbMqwshAZ0QDh77vrqk8XW
4xf4gDUOoPVIBVhxiRVAcLc1uRo0dB3+mQImzEzeTg+zXl7Y6rSRoM3Fc1tSR7YJFj11qOUbdNUX
k0PpfLf5wwrWex8skps0HK9VDnpseqBpAfDVTex3CMNQln0UA/AkaVRka4Xti1+YNWxZ91p0vqWu
qUHimfVJbH5kcJmxts3yRc2mtZCwK/4etzMnakSmSiVrgD5GNbsejv31OOE7Y4iXrBJty8HqYfkc
2cuAzn/blVMOqwbANSnnrY5syKdNCzV/W87Uw/LDptSiIIceqx2dQ9GB17ZB1bXmkDGMtGemMxOj
7S+MlJ/hLH7Ufkq/oXXmKcDHy6YD/VcYcaiGqDfrdeXGnbSFNH0pxMrbUYRpaCR0owpQ5FruJ6yS
jzRGKINXef6QEjHD6YIWn0/1bMWCIX2qodlXL0O++5NMR5aBg4R1YIhiPIcUqe1jkFDI7GiqSMEG
pQTD8xvuuCxSO+AObxz+ycvaQbpoGJUAH50hz2o2PSQDpVjUgeuwZcmEP1GX8yV8x8/ACpXZB8CL
PzD1hZbBWhXd/8SN76hSbOd6PKAYWjDbrHjWCCn5XA2/lnDwf1xYXRq5AL28i76tUpuEMEaCFAqC
vIKF9AVnTuuopdzrFCCV4qyG6jbDXoy5CCNo4gj3cLE1LCCi+3d7lPZJgK5vRLAKxvfgzJHJY2pS
Nmmz4YZAwMFMdEB502wxFu06UfhKbs4FsM0lMOqBryFcdDTCJiyTLAfcin5TDkvIBBBgHGl4alK9
7n14+B8dp575Xz5H7zSl7f3ldulOhG8Rkgnkx2wVo2WwqYRbGv0zkKkrn60pQmLP40upC+ytpiK+
uU4QxgSmwkOHjQlcTsmuwB+3BgtzghqjbIxGYEXTc2yDX+S4v1Dh8HRDHrbd8tY1dBxeYsjrmpaz
kngcAns6mUmJINZNrnunPKQqWHi0HfFW/0lF91FVDL0CZgmCkqh+W+WzDB8etkxMK1as8RMOR79T
+ayFA5fgCs3kxnpEi5I01lMwM1NoyDEmC4woVkekNsMo2BAUgfTElpGiuQINLhAz8hX5Sxk9TPpG
uywWFgVUH55XvGGKqoUgJMM4i1PJPRYV8/TfrCH3rEhxsLFCkcrkYY35PFOMfw5+vBpMdjgF3HRo
kK0EH0NcNscw/m4YjAEHUJaqZ3eit2xBkdFNXMuA1uXgHwXGvUD9/p4A80+cOgMWRpL01kV+1ULT
xI5p2JFfzd0sepw6E1HQUoZ0xD/l/4g3J0vlIKXCDz0ghPiRh2qD6tWf6ofRMcHBgQe2bIU2rRAV
5fBWxKzoUJnNKysZ7JKfRtlAf7s060uz8NAM7LQOilwEoMMTnaudiObkOk4Y31hdWYSaA3D6aR7Q
UQ2A/XGQHxj+QvEHU87JPwoyKoRd3+NWWGwmeJzzFs7LVAMaT6+VdHdplmS46XFhWfSshXJFGPNp
jv5MtfGXvO3luw8ThO6t+0CuDPLL4UGISsRgDTBH0Z/GH+kEo1EJs2YXTt8zL3bdsP/SKGL6s2Fh
M5KpIPchgA5LQOdRkvM2x4l+4uDqOfw0WtgdT9nnXdcfb4OeZxziiX1NlNJye0B2/pU2AR5DjNqD
/pUm9oShTDPTSYJ0YsPawZfMelo/Q9F5/gwDjhL0RKAhwvWKPkME7hkGz3F1eKoo/2WAJ2hRrW3S
Q5IsQWgc/wLBwbn9NCzxfMPRF961TTB/d8n5/H1K5ylHdsTsKUJ5An8QYy/vKWPECLn0BCO8KQYz
KVO8h7SePGRneWJ3Z9SCY4z13CqCKinTegm7jpJ6DF5XcM0PG26kR24l41FUFezfIIfMWR0g+e64
dDI+8sOkInGq+dYUNcRTwVXa8McMANEedx1iDviSAP3p+JUuktZLeVQ65MXi4BQIPjGjcN8iPGp+
IiJF1ZMeKJPWvRwErMk5A0EL4DPL1ihlLVlieIZmhTIVYcyGlxG5kKDa6iykAQ+jVe609LGPRUsr
ZUOqaCPWKR5g+LpSq8Fo/koViGz7uA945gyQJA4Jf1Gck/dWYMjfVTMn8rjFq4HS7sFVHKERUe7w
G97rhcKq6OrwLcNJ4r2Iwg6V66E5fPMl4k8V7RIguJi6BkCywN6SDm9dWY7tMZluhGTiUPFEoBBN
1p5nmyY66DZCSifaki7UwZjjv2ZFQ5GwG5oDjbeGD5Ydl3p2TtsTUaYaAQkxE0ly0NBBcGDXI65q
6bx/K06iukf2e3lTWNcDQdfHt4KgBYBEXoTLuD4RVDNZ6U9M9hmudSpqEOgy0KU1LlhsN9i/PF1I
/mO2/Qv/FQDVCVeh8JPVDYCx6hlTz/sdX4UJ6u92OIP9LKxpqhcgtT2Qh013hflKbNOe6TPSii2B
kQoTEa4lN/AdQJTpyzMMDQCcktsToYqfII4vT2N6GK/7wzw+uJJbmqyC8asL4vg7kcmbA0ociEsY
xYAqb/Xz1KBQ2Ms4KNuGz5n4yS7DkI1Iu/y1PrdnqC/VDNcrKpKUgQqXFTKSbySjaWKRc24Mjp5o
WY+4jNJo01re4AIG9q0YW54RthLiAOiRRiv3lYtJOStyPmpBPQaeziUbqhMTaTVHPDrFA6BGhYG+
jwELopwf5iNyJ1NISHJS/Lbb7B1TLCqOS2TajmgiyBkg2xmkFnLMPiIG6TxNOuYa7c51d6DUcCNL
rfasfj+xC6cZSpOxOYsEgpbd4lT95ScpAf0iDEAthmmNm2A73xz4j1eUINBMT/1E2GD6vkNFDqIQ
8fr85vcUHN7oPYBaI/eZYSGTYaW6Tnn1tszhQ56eIyKCmHIMrL92p8SfBPcnnuyzOfiJcAXFrH9E
qUdze6SdHwFF0UTioQP7GJWpwDbYcmeqw5wC5Ng+jjW3EUE/bF3URdc6ZDKd6VMKHNxmCv/qtU4H
ijsIVfur3T7+FY7Hn3Au/kRQMsm8PGX3fojx4+KNZYN8PpPV0zbz4BWORMTGBPwjvFLLEzHSbUQF
fd0loCtGIy4iBoEzF+cIRKnFZXMQUhteiVRi25/l1sRkBqo9/yQYqS+zgvYYxLnJIJbqE2LiR+OO
5gi9yu7LmIE9y47EfKRlhNGVm5+nTXm8jtDeGDF1Rgx+sx9riIUHdpuTt5+fywfRaAXy2YWRjQBE
oVQzA5giIvN/UpFa1fpmmx4MVyi8ii4SXT+CPTUoWq63rNLYHd0ec1ouxEjzh5T8U4B+NDCYvhgp
Vw/bwiccSOkdztIcnT1UD6OQFnjncNnIPzZit7dl/cZQlY5/oKgNN9kH+fEymdchzdBEtoHGExPr
xSYTsrQk9IwKWBxP44Krj7o4BYAF25wRpINPhUPCtKcApQ4CejrzaUWoupglY0ZV4PKMI4FoO6Ln
5eitpggND6oogBEdfZbmAQH4h3kd4Gb4FzYNxfLIIkI3AvHWXLckPTFiRQ9H8Qo/R2p+0QSYbJI1
35Fe2s6Haza3zBDQh2ItA/wR4aJkPCn54AIM7pjWRfBo4dNjLcZpzVem3yXfgSEcV6fEeZblSEo2
FfdvfwZgIKCZ/DRPOEqWbKO7y7R4IiGV5AgNIXlNZkNBuBtPfGUAmR1JL7HgW66ht+xEA1isRDWI
6ZE6CoAUDSPOjeBlU/8CsXzB/0lFcZo9XMhDMNbV2cOlAZVMFDd7BBflDOxaBrUIPq21MRMcyrUW
b+75QD3dYDdkLaP2YYMz/XWUuL9NSQ2UKpQS9x9w8xQXksCx0YOY8lA5ESnH5EUjHVP+xgM5vyuB
Mm2ACalWhYnXe9xpiAitf0RIt564ml76cBlucVyqn4oT77ggf2b26cspL9HiLVx6pR8+th0G25ZK
j8cDBwNmYuBHlX/BFvptPPLoKfS3v2zhGZGKhjZ5mWaQTxP3NiPiva5QFyVaUyVlMYcR3SHGVKMu
QYObDRGz8cOUBRmelxQznIascYwsyIdh6UeisnWs8QhkuaXVgdDAtiCEAH5ZzzXJsJ+HOPKCvH6f
1rwuj1Y6BkBbmkTxHusalKHCRlJDCmmlpRKKQri/2RajW7VOlXKr7MtYFw8TFTKADz8heWNpd7Jy
OyCUk/bUJ8A9FV9MD5SwJJhRgYxvcjyfdB9ckouPQmYJgAggAGQMr2X3qrYa/i/xdf2CHOnoPvsZ
s4IoxGQ6wjr2FRcozvi9pk3j9vQzg0X50BCB2rXNfFMR6PXg4/lHkhymKy7Xn5eMuQGs6dwN6/WQ
VB3bBauBVMkcsnCA2ZCA0zD04SBbP53jIP/O4IijW15nmsCie6TLU4gCYkVQpviw/RLF/N1sJKnC
eT6Bx7r7aeTpv2d59M2FQloYISG8YEIyrlAZzemNnGRODqYc1RFJ69gE+Z+1azjrLK87ZO+esQ/H
aWooeM/wHvA/pmJM8XzqtiOsE2OGYInzXk1oupqGjhx7l6R/zqELA+oCMjB027+0Q58N1+uh6R+J
0tzhGFNN3J9Lvb0AXm4kgo5dyQRB5jBhtGRkrrBGuoImo4sl/w8gJwDQgZgoNuv/YyV9l4ZPNRzx
xwCCG5qYon1M4R680oUEvyqxSnYAg1hbIRcZ92HxA+Ox9h80jP2jgfeGlptyGjYP4Ox0RmGBQqMp
u93VpsaPrRiB0jGuQjMMZwhDpnB9zLCUvY/2bOA6FSeCrv21TGJAwv0SP5uXZOHkxpXgy2XYmzXg
SFbBvhXXLbZeMctlSANHS2fxEwcqOkxQO5JDmsJvf/XLRBBshurkt9tE2CApPSsbQVWyk8pNHEKU
dFB9wGdHVDcmsrQTlOm2amnW8b1PchxLbUemjqLuKOkvgWYFc3x8AgcULNEi+zssz7uoXO82S0ai
/R5mJVZbv7IUkmuk0kpOoJzngKpi1hVDTGgCaV0/RhAkSjOxiGdNa8JgQTmy6JKoQfyLgYNgKnkU
wOtktE7Q/UeYCI+Vp1NNsam5qToUCEELgatxrC8mIYebZRmWi4LCAmmzlJBPq5bNutY8slEPHb6l
XT5e9UtJPacEw3ZLsecNfoJhzDya6mmkxs5WkpmKE8dRkWjiuefMzxxGB7vz8Qt2zeutSBw4lSB2
lTAOr8ztX1PxdcbtoT+Opu3u7txlX6uJSuRYzdmn8zwdiGZJAfunp77e3adDEWDOwOMiGYuClcEx
LQf2rq6NH1vJ0oLos42b25V6xeLLSQ3sPmN1jbkjpfp/L1FAsupehup9yRxHprL0gh6V+pjQzWDk
MD0WpJg/uRSyM4qTJrtnUPMmyST+JGADIn9mLQdBsaFbrg9xgh9NsR0DDGXHc3DXJorcGwLfP5+L
IWHE00/cbfXmNFGqF/l2ZlUBaRwxtsOUZYh++Ngn/yGChaSsOS6/brbT9rYbzsvf7LA7IsxtKHpL
LutH5DNxDlcPqGZ7mu825CPd5GufbK8Wf9x0MNKG7RJencYZhQJ2QVT/WTF8mhpukA1L5/A55W+/
D2f8lW+Tcj7j15mEexCgfLNDrUEVdeeLVI9Yodf45vEIkAuVeNWn0zON8I7TfQkY53RF8nIaBvcb
QKXH+xubf2xR4PTjg5K2+TNjJYZyGBCQ40tlCMMOB8NdDyRl06RT+aOY/H+LUc6AmETd+lnFBzoO
EajDMvlsg/tugmDpmZ/S6HKKWUqoC8JvxU7X7oZuZWnv6c1BX0FzzH8dUfKE/0DEiJ/+yDQW/kAV
lMrWY8VjJMuB4EkFOaIy3RtvP2Rj1wHvli6LahqSlxELvNzR9bChY9V3cJw3X9s9uR0mKEPPdJtF
43u7wPHkd4v6c6Gv7sUDnClI2jO7Tv2HRlYW72KOG+0MzQ4Ngk4AeYdYq65oIMm9sk6DuOAIjhPz
0jxP0OxK/QnZYIbvPach5y8dTveZQozuAwvU7xLwML/BcR9hA8SoE3seKeT5OWfIcJcg6XnscgoC
bAVI/kih6rYyzzQhV5a0MPtb7qanOpZXfRyW4CZAiab6r5HnP/oVSX20yNt9y7swfpWx4mBm7Z8i
jJ0e8lPv7suB2HJGgvsn5Gw0z0lSfs0WFZ49IlUodJRd+Xx4iDZUCIxoOT2NOecH6lKLUUKrjQtJ
wldPmmP3NTnuAnogjHQ1ntLgu654Ihq8IHmMP5nJDONu5ptSs2RH/ccKzmfb7ebv1BwJLs38v9n2
iAsiIgR6ZZleoL2YpPxChIez47BiNukycgkcRXsREjTtNWzB/M98eqZw3b5mUcX6ZHDjiJ2BPUc1
NSWOpEQMC/lDGV+lPe4ekMOpuKnUxZGt9/V0A9OZ27E+NLeeTKu9++LwGYHvQSftGiiv7qgWjMGR
2fYchbDklEgrRCM6CPHf9xyrxZmt0oJWP4D2A2kD5OAnKGolQ0ov+0hfCZobbNcPbBbZ/Ku0Q4TE
kxqoBcVNJ8M6+ITDFHXaSQh+u+V1h4y2FLXsOkiNJ/wUHSq9h7rHJTuayUSbQirPLQW4P7JEZJ1C
ZJBSac/L9i+jam6CQFVbx8GLRCYFD67Gz67Sfbgt968tI75PRZRgFD/6ih5lN/G3B5pZ1CR4Qe1B
aWrlNeFh/2M6a9y14v7gGJIxHkNRIUo7yBvFjRy1VTlXhXIFAFVRFfJl1KeGpKiAipVfi57PwY1P
xbbFSygqUBzOccQqOgGQTD3VBgbE9FE9Q51eESDheVfTouo7tZNECm5L810UMTOkI0BjiUEII1VP
tKRodEe6saOmsvQC9Um6Lior1kTxEE3wgTU3Me4SBPr6zkN2uTUzvTqr0xs3QDOnzzZ95kRJ80Sp
mX6rSzEUlYWpb2dPMorJUi0ZqxrJ1bfw4MS7Rk55ERvJHtdGxdANQTilnYl52MD/gFIsLfygGThj
roLKE2EH3a4yfaft8nU6tY/1EpyeTX+DS8e/cJg4aZl0QMihjs9pAPHf5KLcz+5mm2Jw6DkjcPWT
fLnR6cYimDImiS3m41+mfKY9HFkcGnVYJSXTi4m9wmMlIl1zcszY/JYKsDghZA/ZahkSS/PaL3bU
zhHZlffUQ5s/5hJKuie1jmSumoK5kNXXcnjcItUGXhUezUQHgs+BytYk3dhmUOYrBBo/S/zO5IU5
ZSlkSjr6DFEQSXvAmu5Me2484vg8bq96eMsMhwb+GYyfkgBN4bsaL0UT69CHITD5lr2XHThIuHyA
uXqhWwdYuVHOykIOT55m3fNjKZBJo9wc5Ta0pyPkWIKFUXc95zkZtHeIuzk+RYlEv0UpPLF0tmLw
rBKZLWCS9Z65YnSgDoZlC8wvwgeUabjD2w78cEv/xkVLl3fCp43gr+69lVM4U+NnCVemWco3EC6P
SO8G2x6kLDAkxqj64jVoYdTHwabKoJAAzCHMRfKAJS+HKSooAMiVUm0894/Fyl+K4v9j6byW20aT
KPxEqAIRCOBWoqIlW5JlW/YNymEEEiByxtPvd1p7szWz9kgk8Ifu0ycgeai4pIRrOBmrXaqloAE/
NBjTYMmP7HCPmXvFxoLryQphc4h4MCVz+Ti4TQnDj2dbBSoKyrs2c6Lr6swvmID4/lY5FcJWAeNv
Xcj/nPmgvoy/nQa+ig2NZoZc9NlArjgjJddxzxZRwme/E09XsXMyhAhK33s+j830Iw+O6zM+lLSt
k2yBMbhzPtld7KnFRMdqBTVjKDTx0kSQZ/EcBAz+qebDXdDdVdzaYCAsCwwHWwizy3/Tnk+8CZjM
8KzFdoaWxsXXwVBxM0M1Q2QTOhhZb0uFBKUD5o0RzNdrkjDe4V79qqB5IRBkoeLuKFIi7yzii7gg
VHeymTCCqnF0ixP71mpd94Q7g3FxXWCBK2KDKW2lkTazqnpWp6OgUbs3Yo4TLgQOiBNcxUObrV9j
xZ6IOmmOB1L8SMIE3pzczyeaSdwHgNg00wjkOVKU2nAd1/GmwNcp5NXFKbPZZAeFiQNAJlCkbLwZ
VAXtEH4Ow1ejDjVItTC5xL+eJwQD5s0kvT6/TsMO6LZgghu3o8t3/pChUj3p/0E5y0ThzOHz/8IN
mISGgyew5zQrGv0rm1mSPIAwclw1Uk8o/wdobCaUOCIseZlm8K9COo1giHB2avXhiFvBrocoYOSk
Wudq5JQBHVDLK+5gYErLBd4TDQG7L0ieey+8K478cn1LyABcGjX3LUjw8WnFtR0cXXycGYMJR4BS
EkLHWWsQ/lQ8cwHOcYq8QfnYrLgv4iCYZM3Gj2b6UrhwSAOPUaGgErPsi3fUqYUHGp/1ZMZlM403
LdXbh9MsrDDpS+pA4OZCIeKc2ZTEew8HKKU40iEx19YsriNPdGs08UFT/jWkT3lhrkPXlI/UggZS
5Cbw6EhJEpFUZZWJ5mwwC/j0Dgq/15SKK1ee2UUBqYhp7hcs+IGc5MRkSsIZaR1YDD+aK57KDlMt
+HkYxbirFpGtAnh+7pm5NLKv7Hux8TfiI9NFk+aZdnAkfeACNh4wgR4iLq/bP3tSQcGjj1vGCpQI
MBgUxmVOSx4tML0xRm9TyNk7+DHnak0lpGFWgWf2iyjq8bAwnVlAFi05xrzJyQyh/G2R6GJZcsIu
lWXeN0TSmDwV/w+QVcmMjHZG+ZaAGhDfG7eYAnksbOuHjS3VS+tJdNntjO/Ubbfuc0DnHGXFEZsH
LKMA07BefBcI2bdIVqAEcnVwb4lEYgxILBqoTbnO5EqBuVtL+dehjBB7miMZHwXQWCivjC7ik1aJ
RoQFOyGGdsi6EaTa98okOhEmNUccSMGOXYyn2oLbAcdujySLuwLeHGF51F7ot0hvgKNJR0DAiuux
eiI/by9OdX5NjQAJpt8T+SKn/oa977Zy1CL+66ZoRFAkrQQskjugd2AAl3gHQnNnyEyHlh0HpAwh
lxE6NRi77OSgQzjWU6LprQiU5jZSw5VxnM1uSRA5oqkPNIFRHJUXNXzahdEjRJ/zC2w3ykfQJmyd
WI5AC8xk0XiSoXuwCso2m0m/sbql7UnwUNeg2gwdjZSZwT190h7+yO+saTRnJvbvZtDLkRbfWETS
HDAOMlctes1t4VhdoG+4Oz3pmMJmDtHAys8HgJ1GSJvPSEYUeziiTxzTc376ntW+h7k1X6tu6Ch6
j7bSKqphC7/usl15hxkiwaopa5eThpMtlWzFlxXdWtGD0S0nmnUBVKnWBojBTGvhN7JVg0M3EDnH
U+LKAZJCF34HW/FdJgKqSecSZjsZ2aztCFBoGjEjQL9z+uw0I6kH4XH8lIT79G2Kdv0n0j8wHjtT
oLq9HpwUiVCbMYsGjFTORx/Sl3ceM3w7WX35+sorlbmgsFxwaJdrA0GFEtdwtKddUlI5Y+O/qnHZ
p9Q6Fsyk4U0/shxFcKuWR0z0pJvkoJuTsuSCzemNSk089vxEK5+N2BEFu/2fzoWh5u7aDtui+N/W
cazlK+A4qChloWw1KpcKCNCUQ62i8tFe0PjPHFRh1RuBLYuB5MyS0RggxvZd2ug12vrPccWqhjgD
/dRVeiyaLb/FhQq3qNOVkeKzjAMi2LDbmjXLsyuiqpeHCbP5Qz3SllZQ4ozmWWGB5XscKkMRI8XE
UCCLUex5rFzj3EfIMeYRic++y+OXUxlA15cNZjbpVqw5dIwx6GITcRNnEk2c4VNL+ScYASZUfGPf
YEswIHaOPVCgbrYCG4IPUoNp9mU4YGZXjg+0xTaD/hWrcxlZ/R96BYMoOR2KSANbMVU4BmM5KP+S
qIkRKWq5HTCBcYUB7ZFel6IFoIE0q6nY43A9QaIMXEpmpuNU2gRtcHBwrkMfhlK44ywxdmVEC6Gh
PiUzrETD5kwM7fbZ+LPOgWoLB9Y1OfOAG5pSdhrshxBbshJ38roO80fzSMJxlmZz0TBXNk1WmxTE
4xLns9JmOQOKpnPoPctpQ8Fxsnvn6KBgxjNXTlgmVsKXjdZTROgPvduRpa1hs9U7yNxpRF3evbNQ
OLg95bobIvCmbkczjQH8bUDbxVFDYkicIhFGHU1tAf+PO4TgCUzgGAEXhOntaVvrjGqoS+ZXg7XF
aCri6ZvbeBwYG6P6oOEH8lUpuUL+enAaapxJUrqOnk+FXVT9PYaL8Lmfov5egqgelQUrZePDE6r7
rVjoHejN6Db6gQ/DPIMxNHoG3qxggBMmxjWF1R2p1fuvUGbpyduWEcgpc/HO75rwol/4iZnMNuMN
wkYWNituXX71Ncikph6osj5mnROUnfq0/nH704pvOLAEcu+Y+Ucg48tuf714Z3xJot3ztuuvsBPv
GG4u4VcOGIQEDHKokunx8g6GETZdN3M5iqsA4Yj8iQdAOboptgScALrzuqaoK+CI3RcpoXp9sXKP
VxQZgN3zwUwmFTYHcYHjQahJMCy/oppM8h1L47HwM56p+Qng1MTZUHDSt8nY5Rde5g0bw9Zke7Ei
W5YJAOoskjEfP5nBULGHzdNnVA1FC8bMtI23Illnv4+JvEyZF/QlQ6M4oNA2YSGOt499rqJjQApB
v/Dblnk9xKevDbjyT6xvm9cPWECh1/ZfyoAvgpN6Y0T0fgfuY8J4g7mC5bh/sqkGkTJkavGQj+38
FNb1cmcpdH5LInERs91g3u9xQWJ4FPlQDioJkcz8tz8pXy+qEWxSvPJaPsJwnJ1ao+aUfFaaD0SH
zvs8ydepgs7FPArBCpR07AaqkMFjFaJd8T3yh6p04p1UeQagNX4nhyH8ip01lNXm5L44C/FI7OX8
97xFgFsRzHRtd+P0TRJ+SvaHqH17KpSI0i/MqKBN9gRa0kcz0d2ePhKsjuA+Mh6dwJ38QJ+IEAsm
MNLF83lMXj0VOvsI0zhYWHuVgbZOezqXIU/vJngNdw4kcMgmO+Y7SfBiiVrBnhGu2RRuirefsKBG
SMhRa2rd+cicc/YiUIXI/4SIiLbBVwvTAIz7EltK1OKfpTzJoVAWY/WEVZQKHdVaZc91LD06QS7U
DzJ8DkIURsF5AXraq8SrtLgr7twslu+yRPD1yNEAue0Ri9Hyv75x6+9FqcXncCHOpKRem52rKYNN
I1wtYholPgckBAGaPkBdzkxoLIqTcRdWgpnofPjySqoClxbxMHyUOPM5TUgrw1BqBipddGdKIqGr
1aBLt+cUjUMgcuP2mki28HVzeNJttzSofQro++Gv1ZXLw0zj/gg8DbLVlc8xLJ9rOF4kqRVloAkK
hvgMgCiOPxDjHcOmueeaB/9FX8kx7Sc04V2ZnqDRUC/GA0sjrwnXyOli5wueOxag0fC2jf3xeR7W
7DvRKoT8nJEBWBFgCu+TGy9/5nOT44+LnArlOQgOfgE3vcdTcTb3+MNgwSJhxu16SNh3WXSIdswr
nfS0vPqhs31i3iAyKjVbjrXBZz8lhssSB+FiwuIGv/DZDAlOAGvZNLfxVITIDE/Qu/hYxXcMDour
KmOLOH3juTeVH6K6ooa/p75FAwxuSyVB32nUE0Khb2xe3AdaPXh/kpiAnQAG8fgAkWCOy1hAN3dq
iouI8jWIXZdMHTawrMFRLvt3Gdj+41yWolJN9XO3rP6dsfumM/xLCArr12mLNW3L8q+U8jNlehAS
rt30JIAsQCx+0i5/ppqTvNthz8n5FVxVHV4c+YDrOK2u5iwhwYh+8I0KkG6ZTaj62kk5LSIJfibk
1khqIewVQ/TPBJIzJi+vp831KAHYIlD4OFPgoXce7bS56vQ80JsIwd0DQ6f4Si7hxii3eRximvwB
ft35MVJokl9t+aP4yMYFqNGwstdOwGakAvv3/rlN7s0rL9r26ByK9PuHwkaC5Grt1rtNDmpbgJWl
MS1wFluoKpN/H/HtNJUs7uqpibzzxTDMJGT3tEnOhIDEzI2rU998NuNHs/shcsXicp2a87ADXHpm
6kWxLSMC8wevMg6VHD3RvUN5cohCYt4tMr7iMHh2dvw5KlmHhTbst0s6nf1lxRplMi87U486zngj
2xGtS7dOREKNHDoaTUGFIiL9uAETei7TI4C4Q24Moj0HZoUrK+Jequ6NiB0TtZl5a92Ds2eTcGQR
fiDfg5T53EDoUplrCDV1ASsvqpHjOxp5VjkUpIPTVv+0bKeCSyZCMXczwY+2LE3MmvMv1PBQ8CPB
D9x12UpKFJynOwyP70FAYQNznv3OEkEqMruZPWRFp8jH3cMfkdvIPSg64QgaMatjss2yckqsxru5
Wx62VZ8CktsNXhTkjJWwpIKa47jO0bR02S/j3WC/Xz/bsAgLMdDtfMUclgULo+eBndTe7HY1HBFm
cVfwrbZPzKjxUw2FAzF9AboIAXk2bk/1UMVwGj9le9AwYh+YWMFw6hPlhuNpfw+tAkpPDhvH9dgl
3hZVVx5szH81QUjEMRB8NLOYn9xpR7QLybrM9APk1HKYLsoowLaZFqOv5+QjGMjdR3pABdEfwG7v
M+Jdt1Rls1NhK5Ue+BeD5/0Jz2YmQy4Gcr8IMKkO512WXuGtnfMoQoCvZM8oaYgo9o5pgzE6Rkg7
CKJxojuCsAqmns/JkEH3D1nn5v8xYzA+n7l5zADqo6OAiX7tR2xhs46NJDWc8NiesC83Q0ANeDWe
qpGD2eBSBsxxAroTn2kfgpWLyBCtfR6WdwUWTdRjLRYg2AK8zysAjlUjRAozHVu5E92RK4b0KYg2
+uJUdAUCfY5gJB6ckmefkPvsmLFVMAH8ibqV/65lBO/gZ+upZcQDISuwFZI+qx7BcwvNmiuhoKuc
nHZEFsU1kJg7svFpxFo+8OYtv+qdiLsb5sJZAKQ+76iPiKjI7zLIFow1UN+mo9N8LZOW+QPMRDyv
1m8y+LFmHprfjRhol3I0r7uegL9EHQFV8sHsPN0JNubcmltEUn8raDwPlso8lynpagsH7Dwuz2nn
jhdpOu0/lWQV3p3SfQLdl6/aVnRUI74RLuDIa9ug2E4bWGLBbjrTk0dc4J3SSo4b/xqcPwdV9150
et1AbhiyCaRPeDAwtxmL6q1b++d08u9UQlEAFZQmM95fZ3gfkc3NQY5zyJf0NPtPK14M2HBAVILV
Sb3OH94Q2Qsh/QwTFV0fgKkcNzUnKFYBtQRh2oQL1abwVnb57PO+Xadm7pq4zWMBgPY6U3Th/Uip
YlNIqgz4IRSNHNHelF9bEDHCOrJfiLK7DFYdBxhMEzoYfifVPb2tIkrUTuoDXzx9/hAu6ASa5uJR
YJt6xm74YGf9FIPobyVG7U7bV/ec84RI76h1che6pxgfZvziQ8q8NmYePIXnXIH2DAidTx3gQbeg
julWFG35REHdMxC/d4ow++ZuPNHpnN/jTBbdJXP/1KZLhekt3w8jm/hztwJudCdqkx4K4ORwKCMl
eu1GCRMQQqAnKZk4NscvFacFpnFT9AJpJ731T+vxh90E5vFWLX723XbiR0rzylEsd01e30rMFdhr
RLf74PeQsjoH0wX/CAOAa5WiqwpQR2BVjLKkI7zwypl16VRqjDEVA7iLILcZl0aYhbNN1QHTzeqb
L4BQLjPcQPkXO491sBu6wUBJ9hWcERORdxcb/hqoJ3lX6UTjM+5TVlu38bo9FjBAcf193mjg8F6A
W7PQyspfuc9J5gIxL9pXE+ExsIzw6+EluTmwjTuSHTKHoJcmJY9L5vzyPoHvTjWHfyGsTH4Ntjsx
5kxuC1lCJqxyLndmbnoLh5/ptownKDd1E4GLAG7cEQzfmUrs2L39yJVSxsGf0+705yNhqAkxAmUo
Q7f9L/A5g+WqXMcIrgkbcmMo70d+p41/4J1ngz5lSK3aodXfJ8N00Q7QfI6c+mUFlJEDrxFe+cvg
BLckGVNGFRievRHUwsmScbKYMYoFZhn+L7k+nMTisolKCmTGqchieOpOy+KKQ5RJGTfyhfl1SjQr
x2JmBes3E0rrH0TpJJKW6e7iM9HDswu/lvcg5kzFjBIzM58H8KFSz/nB28h+qtEQWyGezRQgwE00
PG715Ec0VGLk+Gc4jQEyT/6MvxklymfuKN7dTfqMo/Ke3JGGQSx6BQ+Yi12/AnBkq6z+SwxNYxtH
KOHDhtlBouNAQrpgoe4lPwDcTwrfwOEN9BKo4K7CFEH3eYb7xhejB/QuxZLRVnCle6v7weWHnN/d
rHgkruAXxc/+wl3Aa5bd+rZN07WrLyhSAc/jk3E/iMFkLYR30BnO91k0tFdmTo2OZwexjDOuzjko
+4SfVM+2aqu/JGc+Ws2OGcXMYS5Uh0SDy9SftstjcfoHaAtGRFNRH7kIZeMI/AXeCJB/pRE2cmfw
Fx8sctoF1BC0zXGF718ljUfe/O3PaKbcBVSmPtNNy3FQMhaj05rzFLZWAFaSmYIH8GzktGwp8Gbf
BQbBnblUFd8FGCiXlUO8B0GbFzLD3AUrJRUWcmzL1vw1aqjCNey07klmVsaP7pM9RtgcSfYiUTC+
wZfl2g3P7FVo4CCXALTAPYWPTne3m/xvzjSAfkigH4+76BB00R9r0D80/gqLNZMgVbeGSFt3/KG+
Thi4mbObcTuETfRHDrGJKcgny97LtV1MyBDhCMVxzntj/36UGXWFNyw+hdfG9xRVEmmmvhSHmyH/
TIMCKhpOSSsQZVkRjBM/Wq4cH0kpKcA5UYsIE+K3Ipa0ppWKyfCyHAcF1DvQrGcl6bWcBu4GmhYP
J2oeqgIU2w2vpGdSeNU3bNRi4F2zKqjEPN4QtSkz9hwP4AVO4gE4JGu4trTN0Ye/BzmCgTWu/qgr
n0TuNnF6sQNU3jLenAlU8fQebp2hrnETBvQ33z7UeM3rfCJBOqN/uxEohKaTZQSdldOKC7E6uumn
M2bMMb2iiwV8EGjIo0UboNlEowpyIDszpahotNiTmcNND6NpSyUUUwqh2RVsTDlv8t1u/2Ng9P7p
WAXeSVKL9b5L3dKHfIKqxUpxZ+fXv6aOjWYTNGYiMEfxsYa85/wpyp6OXhGAlmsTJBwlOXyc6248
pf8f8HYR0e80vfTbGzS0i6rHQZFAF5dw5HXa/kVMO79uR9RYXRiW/+H3xMzKVL8bO7zy2ny6ZKDh
XQ9TPXyeCmhUfNN4fziN7fzob7Rwx1Nb3C41JH926/p1a0jGBcEq/3NSvEm3otimyxy7mk9iHDkD
W4qGV9emU7uQsLO2v4CPW5OpzaqqyLi86jC5/hQi/CJbJJmC8T4og118mEZ24GW+r7cn9KjH3VWE
ncG97+0K73YJs/Z1t6EjvqhiRRlXDomFUdyG36eJQ8I5w+mguuEexgoiwaxGYIbnQpWepp6DFMPw
AGYWQmt3oK0y3J8CDbFUM+WP5r7JEJGKbinkk4kKkbQruIO+JgsZGA6IIG2Vv7juocuGILys/KF7
YJYbvfgLR37kt157nVf0NH4uEMKjDeuapUgOXertf0yIzB8TGqLL5Hxq7mSdFJ2hJpGf/SGcjTao
Nox88t8IxcebqZuOr0jXT18rnaeYVvMtU1CHqsx+Ofh2UejhVc5SA6YZOP2shHNS/gPfZTnniH3v
4ZUDJvrLGoLoYaCZ8c+qAlcc2qZZdZNqRBUzEfLQu0iRaSQZsjJCrpfoNMEB2Za2e/bzeX9jxpRI
6DCUVkjXuYyK77vAqQAkiunlnI3w/mioe497Q2pUS8uZlcuZ+dz6uWIFpO2PAg6ZLqGw21JeSHya
XtaxWn9O3fIyL9gf+Ij7bym9wKFdGCMRGaOw8Ndh+zRxd7Rs1dPGLeyQO5bvvTMz/eMw/DUx/JZS
/dtW5KvV2VWHMv0lyvZsgI7jMB+j5XKjjH50Sn5H1yjvFqmJuK+i48kgnQWEyq3h8sybARELzmGK
EVWgcD8x6HJYHhcd840n75GaqPhcbUeuj87h1eGlVFwvaZmQtutWP4i4wlUpgkYCuWj8GhBd8lAn
ktj4NHM5XquYDE6k5zrZaX7MBrZ/FCnjZOGM3ibVWlWvqfFILnm80hieGpeglDR1/tokXEF3okhf
G0oWnaLjVdKqeIDJ8XHutaDtIn+c2uUtW8qnbjpdLeKIuVCwL030Kg4M6UL/F95MNb3qjoCpDkOM
I2CfgRWs5h/zNsHqqNCyyNok2orxXXkflum9rQHxSXJPkoR8bkX0ESlmTilW/IW20100qcQQ15zY
c6leu4RhTwSO2sY9NuOn9IffwJhcMOUjIQ2UhNN2Gih5ckSMvieJO5lorzanN+AoQ3EfhwjaLf2t
DyhssS1HF8wyDAI4M3JOtsuw68lukSamKDEIOIu2EaKsC7mpgX75tz2PxDYjFWgFwDmw9M17N98p
nYcl8COjj3jN+z5DUEmp0C3AaPYxuNMoL4XDa7ICMo9nUASuZTamVcrpAIVpxDVF32Bk1jtSLBaV
e771veJ0wKW/OWzl8k1wcuVyA+LnRYcnAh9gJLbqI/uS0Jg9lh2gSr7P1KCq3fzRisou5vdZP8ax
kH/ZlLU9jUH2LVKqCTR6qjDzXSVl0EkpZCea0A8HZOy0gj68whEC8XzEFe2vOrqjkkvZd5l1ROQD
XG8nRLkQ3/hI5emLk9Jkt5RND/HcJYdJMsAOluNTpJYDOs1650jUn5fB18TLkLgxDUR1zCQ4Pa+o
Kqe3Cm3dRYNb0ofdmWxcp46n1DHsfjCw0Zzmp3G/A1Z0h/3lfmvLhynNl+8kWiTXkcPAkCQdWtt2
W/9/8HcZY+bLiijiQwWr6CqnOgZuk/P41ujapJi9K9sasV2wn37nDbfQ5NGw5RljHssWsomNuZ0j
p8NQ6Ijs3y73LuWFb0eO1O1UDnec8PR5KwSkHPxEb5HxyDmpv/uLgLQSHMHkO209pje7Yv3HN6+/
GDpvMYjRSYY8x/FtGwTFLiiJq5Dz3qlQ3+v/nxxOaOeEn9wM2nPoBXXz7piHEMspK35yFeYDh81r
JHtH7MC48NPh/AS1sGX5Fs5yt1BOMMJiQAANAARNBpYf9p4hnaQG39MKBK0ElG4b3/w6+9VtuOWT
w4KRnPLYoDmwiFuubNpAimxK5Xuzu9y88MUcWshtADf1wzsj+fFfMo41ugFss4HyyvH5MQUz+ts+
pYYzEKE/jtRApA9ddHXvw1yR7jAW9VSOV5AiVJDywSzm3kozSA6fatJQzBbdHmzu6ZLKWHqW5G4V
cSzrRRtITYCDHTQ0fGrwLIHlASRaHJD6U5alDOTPsM2vSGo7X5oFcuzDdjbrUjO2yTWIzhPwBT+g
SZtkBRydk+C1h9/7BysICN9+j3JjRdfB2JiZFVQGN1aWKcHQTyRzD7/3rImHjAE0U04YCn0kdkXP
8RjAh7mJQop04k6gc8A4hXhEgwgflFIDKhSyOp5XB7HkOjrHHUF15xzOgip538+Dd6z5udgmkDvn
YjnWKMMHFuVVUlckFIaYJ1RypKjuMmdj+wCklRV5ZwBMLW5YBxjAf5HjMx6DPoLmgTuZLU/AG1no
ccIScV3gKWgV5xF2ZevGMHggsB+Z5sKkCFxYlRFOm3i1JyD4nGNBPc9whJtht14Gxb58zkJcHtwY
cnbNrPwNmA64eWGAPecDlOcmDm7dhlOE/7I/QvOC6hV6mG+EJWBxOuBoH2Esj6gYd7EzngDWT2Y8
mTv3iPTO5vhm3V2PMlsiUuRmJsHlkgOVmFzWIFoDscuqrX+xUJts5SKKNxZpRWFmVYy/0Vsp1aGH
RXGxeVzdmyPEx9dxS7ztZ3OmtdfhNOg9h/DOnVlfImsaHKuWJBs0iDyVf/P8DAXBOf+NjvwDM8p/
iA8OlknFQ3uLQzoFqaunE6VcvhE9wbTsDrvYgIkVo2wcHj72lVI8JqYynzoESodgZl3kPqyd4ESb
4SMsghqFjlJYkPkHVEPbP3GcNp/ti5gxxYwVDtnkDRMD2rFACcRG4bLbmf8gubcrQoJCE5tHHgch
WhJOJCyQfIaHj/HIvW8DRjIpFUXpbVcOkjiKb24KQJ6KUZ9kc4XDTevAOADdmp6jEW09OnsXh0Hg
L+n9g+k5JgANiIhOzJDzoKOA7PSazLNKGU1zBbYcQ56bi+yHk4YPCKioSvkMAYm7l1XuwfqSBteC
do10njf7O/NycfPTrXU0Ogyl8Uet8W9iAVmK1Ab+5Ffp/AXuMC4shc+NUDvz6xYyo/DxyrkCNwIk
3gvLoc6kAO8+AxV+hX4Dzc9DY7fAulcER+4i8g/UMQcv5mpnt2a2ocifzq8BrHjWHS1sxpRQMru3
+gwSnDG7u6b/foe9AdewH8afhOxSZUc5XJLd2X05dt3ZvRg89/yDrpYH6xdTtcP+j86uWzjNsbWB
WFmlMIM22ITk+fCvXQ30nq8CPIARPjgIqO4u3QlLft47DpCZl33L99uIq09AUtjBOfqxQ00iH5fO
d2aoDqgjkwP0c38ltdXJcdSTtX0e0VMYZoxEC2xUMUWdxzk3lXQL/sDdl559TVzK6MbI0/1Jw2JM
6p1JOHrJ2tdMkw0hUNjMvQNmzMjNICEizVgPR+41PAEYHXQCZar+vH/ShX2PZQnEC3U1XQlNMsBd
YhVAhvfjszPSrEdbQO9ZlOuPfHL3GP8m5fjTCYN7aMXvFdptZ9Ll4Tnfc4wsqAQZmDbV+NOucAmD
W87t25gL7ZErCm5CoKfrzrSKG0g0qCFVJ2SB+csU18ymAEm6FvZclVMPmbGV4bo+v8Dm3g6wLmIG
LeMQWxATAKCGAFAB+uW5wSvNoAixCBEnVxmNC/mlOMxoBizjHpKsGMwKYsjOmlTPJrijOdIxYq9i
A4nyZb/iIuMBC+GnZQn0UfwvupXN1u9UzpNWRr1enu7RmXAtnlFB+E1wn2Mg4ZTMZGhjcNLPqVSw
kXm0L0LuzHxBp4NuAIfNfgApnXsGnnhUctLh8HTh7kVd3smUCXs/OJIA1ztcm2d2fNwVHBJlCn8X
esvXDetapujJo/lHceFyEHrYUvqLfmXNu8QsPjqLoX2q/xoR1vwiLA3I72lLUXNAxmN2QbwQZ/eY
jQNCmgD5cFItr3QT8RXDpuGKgNH+sql3zVWyJdmNeY9R0/IWeqZmGXKYqqk4FqEhHdZk/1/VOfzc
VmW9yJOyjudxUt4hUvR3Qv8bLAWwnK7xJiVWlI8YpTxXg7XR6r7F7fkEEIUW50zzUywpkSQYiAlC
Ye/XXHbsaCICXapPsGCcugHLOOWno5rtjAMm6yG/BFV+vGX4Xv63raq1lW8RhXqBbjMeikyWMQvz
tw+oqcJJhegbZnIKMRthYmDigcuany/n52qL0jv/lEGhcNDowDjgN03yKgiWHW+SY3DoAVFDoE8z
zRepzyeJ4z1quvMTfMN/pkuhAjveSFdh/Jec2OSrnETYGjfVi3wKX9QqzI4WKBcfcQrAjROPoM6F
OYvZGitgQmTmeWSGan5jSgXuE42etduxH85vgyyjf/VkoLC2t+SMcI+NrGWHutXsKAiUQ5XC0Xrt
MiDZlvP4k7Tj6KuTxHlwiNIs5BjSSFvyP5xZscpdfps2Nd9xMBWxSLMp20D5jUqF8pP4lnzzIyAQ
7QozVUBxNKfyzowxFtd6r3pK6Gxiz1ndmpTn4HKMWtAKHEoRFbCTkD8bWzsIeRlZAL6VqWIueQQK
T88JpISfg1DB0sek00e1xLmNtxgbxW7eGXGMwpvmnM8BoMXGws8DzinFROETna1QCkz/OD42uXRU
YOlAWsvF0DsvdFjI18mhlvL4w5eoRfCYImxyRSrNEFTcFBsegn6V3EYdPEO/FU+hibJvRofoECfM
c3KLZv90OQN2cQEouWUX9i96ZRmyTb4rezXSTicDEOvoYf1hp6BLb3dA6Ezqn9r17cRcWGrBmq6/
ktUUA7LgQqmzH5D0kSMt8KviGgOR/RdmghF2i/jDF7zq+MTZqgnux4TntPf+9iNZk6LT29hgJt8E
URHFNULsC/gecEv1efUNso1/CMrjL0RFrxTZgqfrm2xieIzGEjhbzpTzRHnkyoSccX407+l76K6v
+iNi0YDgowu/U0kZjQaXA1mPfLtq4bVQg4JPwpavvfjWZodRCoXYPXPAQSgCv1+99zkVNiztcgdB
0gSjH3GiBIFiEsWEOEasf9DbCrYZN94OD4x9kH8Zucg+e/v6H/ojmPnpAHsPufVr7y3ZZ7gx5dd5
o8CpR0RNMETVlqHKz/HqzkJWiuty/cUENx4ikStALWasfVB2rN/8RmWvz9OVsRFadoG7fPCNYJcD
frEPZllXH4XFB9jKtHhaYQzHpMTbB98oYrJr24bKG/8Ww8fBKVZDJ8XZB91MUdkOHCLoio3fXHAg
4L7DuNrlaZoYU2biEowb1qP0MRdXUFA0QMXKo49DwIG9e579KDy/+2HblKAyrH0R6RyqImJePkdY
02mzuR1qoC2cr6qzJv45f4356IvlWijGClocn2MS4zeF7FK0fN26mP2HYD4uX2A2hdyCMCK/RWlA
s9YRuu14eJlvatGCiM07wdcStLX1rGbnzL85Z84As9KULVTkFO0XIy6j5P6cAeaZFzvczuWh6uvk
fhr4630Nc/YocHiid/BPnLyoauH/Yr+KTwADPr3E3BJBBra0RckWHcOjuQvvoyOUIF2FRc81skB3
DjxurYm1jelrLId4LfIYb+EZazzuQ+Uw8LT4bciAGsW/4in2ECz1eFcAyV/vow0gnbfdmVmfHJe4
Sn7St75vk8q5hgO5Q0jUKXBkSqF+9ow4IRpRIhSrxoXSFMYx/18MakrhD+SWYUvZu8o2OAfjReO2
/8UN3y1W59pnYFXF/CYfWv09HhQjH9ua8zMWNE81xq1SSbISvgCqvcXQPu8YBSKTnfl9LlHuB6ig
0n13moByenc9D6grOeOdkq1PPBRu4jFdl2qergaj2AECKFo8czDUMHcSVZw+1iu5P77R8dBlTLv3
KFBHfuRYV5aDJsh+7iUXYUUz3Iec3NmJlyJlZgFN4wamKvqVVKrCnS54TsHY4Vf6J2APh1H6vS3Y
eGieFIzZR/AhjHFuQdEfUdeWNslMOeuQ6ok2Fg8dLMMOuCQedeI3FFAQzt6ntqsudlv6x435MfFC
vcOQGYFrjvWLu+4y8IHcraHHn/vnAoPagY+8Yni624ceA8b9iwg1tce2d4/H/FMG5eEmH5z5c1Pu
q++mG5bzo01JM0rE9IxaO/GwWu7aL3UW3k+MRHl4wCGWdIEcBz4VKCAIFoXNUVNuTG0cUi+gcfMs
ILFOt8HM0RTkBKeqwLwybMhOan966+eGuTaIFO7hLGNoQNxT/7nrEXHeDu2u7gr8+HrCORDEEsiA
sz1qGhjTzBC3mXkXITNIJPhdfoaUSE6+3Zo8djOLFSsCRh8rtUEWoG4oG7gBMRVgRqDyDYAWnQ5L
ldAk6rtIpZmjj3fcSFMY0NFQ0KPcnlYKsNnRNt3h57ehYrrWdOTKl+O09r0klhYylNNlUP1SKQZ7
Tvsgmpc/ECApTbmJsGYux+yia+fwBrrdCqxYcNii/tg+4e4D+QVb2d9OE3YuFRG7wlTcOp0J/sPY
Rr71uFJhldEQxy6HNyyvoDy6u3/JklDbIvQAD+Jr9KQv/IkglSC/aPAVE6jgypIOuztYeCtTf0Jr
5ru+jVLIr9x0OUq4w8b8W5bJscPfV5QMafcit6LnVhTmJCWWcy5w32KXJOySuOWmVeZVXvKXgDXk
7F395bfTm41omD9G/wtnMmEAzeOUtd5nh2QyiGcIhQr0IXMTPajrJl+Lb7cTV5qnZzSDidYt47KF
jkeADKoPknwAGaYMo/co58AUTf0jnCulkkTv11+24elfusVPoF81rIyp+Uw+IoW9HpSlODO4TQ9W
41Azc5F74/mnNV9uyOLgBsLzqaNLzM8UijGWAEQOs9jUPAsBEohmtYxbcrPpcJDEtA63I8L+5BlF
DBoW4ukwk0pPd2Y61peci5LO+jPVNwMFMPWUJZEhduLAWvdXhb9/IaUJasEQ+jedMogqPM++wlrg
htrRUAX9CAEEPIMgIpjWc31+iXaiSnBezchQD5unNvXMKy49rILLJfjj9AX2hcRNEILM+nZXkFYY
GxFMe8qeiuPpGn4yf1LtxrXBZJ57pVcs5bom9WWw+JwtIV3HPGY/ZvQSLvloVCcJSCP1NNguDvEj
57h8tqL9jjlYjpkL89ISVLUekec28JD2YzZd7LzdN4jeP6VTiz12KqIXpszSlG0LNZ+6O2wX2Zwj
q6DYSOmMVIWqwZF4CMiBEStu2YqWqDLKtzFhIkmkXHnpciF/3HgWxaHEotkXiODxK0xXY42VH6r/
VXXAIIJlN5Ltjkapiui34kzLeMfXg83gfQ4WfYFkezdX0IKrFdoJjwwvWNrzjoibKnLm7zJbhMSH
tU4rjmPYbYf9SoKOv83nn1tEsoAy7lAYwb2B+mkSRgW5mhsto2Xeapb9iGPeAG6nD3alknvCRcr2
dhDnHGg72e3VOpJzXnHgIwndMXEuKA+v3JWeAH7mm0nT8xTjQZfz88Npk0GZkr7zU49B864Fbd34
cjN4HiUEz5SU6olqfHtN1+M3OhbULxJ+9SG/wsJ6ZWY/e6QWy9ffwGYtpB8zYrFLO4KCTV4EeE70
Cmre05hVqlQAK5nt8aTjcXrrfLourEnomEPehbF8/AQ8jz+bPQo72Es8dzizoOXwdIsk5doG0wbM
IdocWvWF43I8c5oRzpaDjRQTW8nHDAzwcP7G4IEsIWvaFkjqM77hDEQhaxW8P1qpXygAucr2HGb4
icXYTSm0icrBsmnVhlI3v9fkuxce/a7oH3gWc58NHAwE3kNkqahruj552J/qf1UFPkjeV3GiMJ3h
ojLt5VQxB3YnKZP7tRh3f8KO6/tEzNFlnABRd+P4lndwGs1XybzlqEw4XSHeMKR73xZuKZl5Sk41
dfw6+8rmVSHoxw59O4/dgXUYCHaOExpGLRKVop2IMVMpr0NVFvYzOca3QWXGkb8IP/Sf6+5fLHWz
Bs0nIVpHzYmZtVnt0ES5pVpuJ+WMUTNsMXFh9TZ2+98qz4K+/dKf/EdZi9Rn4Ew4TEzwWYlH3rdd
+HbdVXJc3YRhdqx8okmeUdVDHF3L/mmZjiFTgdXB7FRVZM4XcY+coRPoLhcrI/89yWGCCnUF2a62
6CLDwyxpEKIpk4+Ec9WJKfBtPmTEC31pi1iw5RqXQf0/ks5ruW1siaJfhCrk8EqKooJlWXL2C8pj
2cjxIH/9rG69TN25HkskcEL37h1ORTAz+prpuv2S7uVwuAsV0PUz7huHQwJxMaQjKkotPvVRRTbX
MUKVAFW5NDmSQ807ZukGSIzG1Q0+IxJBdCGGJR60yrZg1D2zZc0I7DJiySj28WuOr6yhNTbbixQ2
WoavHhQpLZbtmHXRUm6qpWsXCoHZFVW3ZB68F9aD/bu10+EpovRilOwFn6O4gdUyOd2v9+0qgtVR
yHIL6ZG+w+qmNseWxmo/WSQEXvQqsJ3tK9FmoEIO8YxG5ADiYJ3k6y/y6y0G5v7DIapLxTFlsKqn
ZLwuJIinPzVheYn5oJHE/oo2S+x+Dlt+rRhP6L3pN9inaKerSQurvZAsyOTwJg4YSkjyIkUVX0y+
nUh8pR33c455JaBJDI2OkuN0mDFYZbmMBJlEM+vQMFGkBmdHxxF9hCTFEQEOCDLLTZ2LSwtu1Dcz
H/EmLC381ruZpkpopCUVzujX4XM1p83NItGc4KXd18FpCbvrrDa68zb2DLXcelHENIu46saGpZm5
cQL2Ql+oJg8gWcJckxWzU3Os1pw8GMrTmyzcI+aaVLAHR8WCrg3fsPC1mvmsAg+9232Lk7TaAnY5
L1r7B3vdcPIFSFQ0pzpoyCfRokrOgyu1ggSCjjSuOed1lQavcdM0n/wm6T6agJvXBiS8Aps9Q4sU
31c6NGTH1iBHQ86SVVTBFFSykOM5zkDQ8SUlZESOeMySbtYKNEJkaQ7IyMRYtGGOVDtO82rh1EFa
L6JbhFQxvNUgoG/AtYwuRjotsMgvKBc59YTzoPRFmb9JSCRMJ+oLr7jTW1OrOMW5mGxRuDFoeAfw
bQxtFmxEyLAj75LWSWK51NlGAwoE2lV7kcrjlIw9evC4PjAA6rf8JZvtDZRvQkYP749UsnyCAx21
k0wRczJLrusC2wtDxsCf6DRLmoOmiUDSBsxX6e2tfTsP81IHNynqOYpKVNoxRFw//OV7pqcwG7xp
OiWb60K5oNX5yWHPmbxiv3SJexd7ghhK26XbKALMtIZ/sX/mz7GrOSxsCVjCDBsI00MF91KX1ORm
dRHZOiGMwR18Bn7iji+lK6WxhRTCHEH52w8rF/r3fmwfyYkFq+mp1MhjiJ+6aTGfVl9OscGTBq5m
pXG8dPeFyeLgjAMXbzOC+yxVCgZR/Fzw6/DXGjYecS4O/vEHP6wqoZiO8hINzaA/mBBDeBZCtUF2
IXX4P5MCD9kuc2tBTCq4kw/dWPVMsbL6GcaLYO78JUZq5eOy1MfjlM07zBkuStIy8xcaq6o6uYkV
BWItetDie7Z3j8iGCZbfxZ/95Rhe8anEazHgV/HpMbXKKG/jWmTUG8+3SnlyZkmDz9nG6RvPAubu
3HIZbY1BoHmDQJrWMl+8C6OCchdWNhhXvkEqOADxbLDkexKh4PDgYjafvBCO5kK3JwDKtRzD7ttx
4KO3mgg2UT8H0OHD+i7TilSReWsIm4J6rg+uy059zGLA5YMKi3fMsLX+sCykckR9t2Azmnu/h9gj
C7LjMooyVJHtPIiX5PF7cQxvq2Z4lp6Ssmr4kAXIfVjC/MiDNhOygDAafP8rFjoOHAmS54dTGTfB
N7tjgVm9nX2dSvd4mJ0+fMpq+oJqBCFhEcsqJAzroCQyhrA+TgzsEBgG2jTlrUePXMgyCHDKNS5V
GLpl/pqcGWp711miP3f878fhpveATEQO7nTJ2b52LzaDiosdcgNmeO//NFR9CNpAx+Jgxa5wPdD+
dr1JHiiUqAUgv94zLaalHAX/EM802SXZubDC7lda8Ce4twECRBOqqqOHhoBymAF9CLqPi5YLkXLz
yt/ZBivJhO1MNdbQ6dvLDnuqOvx9PAWNH7wemOB9jbcpQEWbBJ+ReKh9dwEeQE0Q16F5rXp6XkTc
wieuqz8c4IAnbo+4TH6jnUT9E6glSh1zQEeBEX+zubF1tlaOrMyXu6Ca/k1uwJUfYAgjB3E1BmuH
cSMMaAaFF9t2AJcnliUB0dFNHPIPvw3Mb3XuBaBkK5ce+U6bbNjWsRCZgQtrGSF+YjicRUzeBhat
NmMmlU4ocPC85Uy9UvOlIB28OxS69bW2cAikVNyeITv3X+JEzEXTCE1ryVP3Q/4Bg2/DM5GhELdV
/t0X+wvyZtEwx/K2cBCm/m4nqPFB6pgn2PDl57iiJrQdhfxws8Frq5lgvmatsX9UI2MonfbQlMyP
hAESMyhYixlKAjUW/qPbddtILozt8tlN/OapQQsxQ9Iz+3cGLzA2sEbGQPsgC49Rim1hd+JCWWRT
khLjut2OfQNQVUwK8Ufj2v69JGlkzLhq+4dIUZpT21cwyOpwCZ7nqLoYoKvTSO71NwO56WoXxn1a
dmoSzH0x3MVWH+EfPc5njDK8K8bi3ePRMfwT+eeDNQIINXHjLBe/TQ5WX265fxQtNqRTXJZk735R
sIf/LVkaRAibiso9HwUuhKjgmnsfrjjGKhbIH0cUq5d4RBHCZE70unpx9o1IL+ob9MkMPlNpbLmg
eFwFBTZwa/LR9psiEwP9f36NpcNix+cZEeEtqY1UJLMY1qGFn5ePEGWFEjGDKgUOuHJbrgSd2AXS
dcDZnVSPxzInRypy8u6/svEkaidgFNyPXmgeEx64/9TuxWTfjZxcvyiQYRpaRAUQJBWaa2RBVzjQ
qd8dhSS+LV3gUy264tFGdRQXaE+ncMPeXcKX9jz4Oq810iaVHTUoMcuU2z3A1/S2jhBhwrSlxswo
8FrM2KWWP1wgdW328PhoTvMRMZ0TpKeKZT4lJt0yLsU/nuYthL9rsUifCaX9UQ4jgCcQEG0S7ScQ
EAwLRC8gO3cH8zrac64IWwbJgrUovL5EmAWAqNPmw59AJsrA2qDHWQj1bvtPlccaOyyZy2OTcPIG
lkHZMpY9kojkVel1S17fjU6VK2lcPelEE4ABDEhA4puM7vSg6M1a+ShEBRL08Q8As5VSRrifVfmR
6yd5a6Zyjc4zL+cvwonhOdrmCIaLIODqvibT0IPT7JqlzLWQCFGQ4Z4urj0jLqFk6VkuiSg0jXLz
6qikG/AVjzDgOA17awXAIMUB+52G88Dd6RqFPCawo/BTZ9HkFJMPQ1v6Qg9NEP55mPbrxEJhjzKV
Vzx6oEBmFIG/eJ0QNYb7jcAlUcoEgiBHEOSBgk6m0rgmwLhh01k13QaoZ//xwDCxvjlsx3Yx7OMu
pEtjgGj4eRp4xjl5b8QKFUvWD2WMjQ8Nog7pXc6mOOFCs+uFG2Cgd+Ty5GDlEMKe8yU6HHj/pGt8
9ipWvcfbuq3zpnrYHNu6tTcKkndlUiI9s1Sz78HWcnLaB5KnPnxtPcd9WWnwEGowW5IJG4Nq5JSs
a4AxQNSzZk77cALOmgQl5Ie4oh9hxAEYUtdfYJpTzhp5/xJ0a8r0zUP2ttBf3EGAwCD7EHJXwFv1
B/q97IBLEG+kVcO6Nc0KWD8D0VdkzZ1JDmWK2Uo8AmQmpi8x9mU8VUAneJPdhGkP0/hvDh7VLFqZ
hkSU37GhHoPe018iiYAticzU63oM+WlUN0/CZtES+h2lgfd57Tr3n9rHaAKV5FGriQOpiJQ7TFFw
D1gvDE8hIiG4KVMgqcXjMevMuhygxrFk4IlHtBBrwA3uezIck3GwnbAhEMAnH0BruIp7vj4sLV69
5MXHKUUWk7Ti7GBCJHHIkClb1jBkWfss8cMYxH6Tqcox0njbEzUo0nv7XOLQfiOQArUao+C9o+11
GXCsOfIge5LBC1RIpg8ctfjdaQulCVW0LNBKOm6NyJ3qD8kWTZfIpedj/lm/4lWFG74QX2AEMTAk
1fEsnRl2J/STEoYmnA3FsSzMvFm/DGKE2yli68NDWKeOk1TNHI0OG03FNcpeHUM+9hjxyThCYTlW
4OnE3lDt4NlPB8y8Qho3IXeVCejkIslAMnfqsBVT7qh22IeRHyMmVcycUaZ2TA4OW9QS5CiqUmHM
ee0eht2X1ubAbevSo687pmesIgQKZN+alT2G2udgpo01opBNLKsczqzKbiRQiKDuuF+/atSqTPCq
YO+fshB+l0LfeD4B7ohWaEyf1IUphh3HgFosvuWzv8dUkiO8lngX+ugbOtyCLtkOuS0LYKFmKfhl
SUdKaQAN3JXYMboBcFkYevYo7JsWb/2an2XtQiiRQYAewRL4YjYZZe2cPUr2bV0iTtPmzwHaDn7/
Z456vt0EpC+yP5HAwQrnwkJ6jrkJaaUMrYH+qVQnnKIbWirhHvgt6taKXlC9bL2aN7NY4XQejqFl
ukMRX8LZeFwHJlC08s82gR0goWCOFW0Zra1b/2TORGohBTz2Idt/+B1A/+qoZTsmEBBK61cPndW1
LRAGw/t5XpDcfBnrgRIrzTumLcXg33uJ6V681ja/yxUuuzXCLS93xD3YJtiPXA3tjcUxykhIhHA4
UakbbAzwjQLsJxrfHfyTEaCe0hLTobdbO1NyRX5FGP2RQg3E2wXP8OOfCXH37kIRPTJ1/YSb0g9x
KDGA3DfmYMOPYm8hGn1ZFEJBiw8evgbVCIK3ZpmPtzsbxiZY75PkRWqciYT7cNuix4+YkULOxDeM
jRfhPfOC3uORwDRASOGogzvQ7sthgK4Gb6KDm6kzDCyNBNEziy3uvS3+Mm7pDK8B8CojigIIBbaG
OH7hRI3pQcqAoMXMHNBzTZ8P7EtelWnfYrzwprKENkT15i1iUFDDf/MtVo+4hIMdupasWpBhUQQL
122Fn/DIsBUCdCh0d2hCFzUY1YQ00n44XYBdy1EIQkx3IgnxUd1DBCR6Ovg1mOdwWWVzuT0vO59X
9QXGj97U645Cx9yinfBupPQhy4IvJPB91WFurqZjeEA753Lk2NV7WIUWVODbhzhncqXmp348o6q1
8Rg04mcn0201mewGOQJFZ1GmfBqNsvR8FpXV+RR7TcysZBJEWZ0vR9qTjNEzch/c4ATiJh4lAJBF
VZFjzTfBNWxM/K9bJk5AYl00nq7ksfIa/qknE2IfOGSiPB8lrjo65IyrcFmQyJCIpK7bsWNcgrcD
A9VRmDsBtZBF1tqZ8BUcR0Re2tbxfgsRpMDwibWgXhQH/hclykmYQlKVQKZaaQqBngRjkCFSV7r/
3r+GcLjWhD9EdgscM/Iwl4QDmikOh9bBCe3PQKPVRFvKEJkzDtoQ6g1RfWGKCwppLhGSdJxmOHs0
Q9LlCUZE5dxEGzMF4n0QoahgH74VIxKU/xIxbuVcfCNJjRikALsRWx51OIxYJBtZHRinR61deiIF
a7gdFhxYdMJMYUp4BPwxTJemu/FY3kOExEZH1b9MR/fPQgTyNgiOiqaPQniJF0wOcAfA0EYcu7he
mNvGEA5KsQaPbGJDDm7EO0Ag7yYnWCa55EWKec6QQwfEcxD7ntwePredDOQSMbIKF4ihAw5Xo2TO
kbADd72UtV9xs5Zu90mtjFANZneehT8z5Q+BPjNVD9mWaNDCD3YjSyd647fwckMp9IT3vkBMVzCZ
spmPwJZFwcW28fi4ketSr6WMH60sclg5MVO9hRH1lzKNXf88DtQJOnOEn8yobuCuOqj9z9HE011S
TrOyRLSmBCNrkaU0MdwdlwXXB7g+p3fFBXl4VKxYwnS8aHlEZIRSy3mzjV08cjLyYw7k4neLhedT
G6LkhEkyX9//P3C323LkrcFizB/gc+FSPxb0OfmQXA10Agka4g9oWBiFc6GtqfgIiU5K2QBegXTR
2skxDTbyPosW3XeGSr3ki5DmshSUuI57uzh8wCMvt+pmsXF9IhALhn2KHtdD/PiuTyHMjhlWDrih
Au54YZqGA0r6sLguwqRxoRbzMBNST8YlZK5plZhAgOFY3LxQbQDZrY6CWwpqWGkehE4sgtDRIzAJ
OICx/YKC5tJmqcmuX882M1TI5mqWxqSMKgnSl+qxJFU2qhvEPokYRQ4kkZmAV0NkiJxj049x5+1j
MICNChF0ZLBgjcEq9rDf+7JiAn06cKDg1IreuoMjFzI1YogS2/FqNG8gDkAyNDuqwIadi2ynE2fa
kDMA5i2AZ7pgxM5NjWTlx9pICktceLc25hgCRBsZFFZSP3YtULr6utNjw+uvehJsEHICVXDgtbPl
fo130NuVoLbTKv2Iiy8gBtF7yqFBmay4NA69mJS40BrsvcUSJRQQrwqZlsFr/w5FhyQQ+gkVsFA1
Mte0slcCGgiZY3KFbIotT2xJZUXY+3AkrXBX7Y5vi0vCcXVhadym6wJe0qKvEhkjXiI+7G0sqQlX
+AMSLpbx0gbioIjfJfaFoja0PKSMcSXu5Vjq9BS6IywKxpXQObIC8K7H3rvi/doVUKXQDVpXaPkJ
B8ihPry0KxaX6QUmEY41fYhjjVgvQL74pTlthORQiPf+D7sVaBDFQRcD28Gpg3AihgnSeBEtAvc4
YM2LfwF0deqwjA3urS2ba3QQOakHsVXC2Ed88yLTZVF26g13LPMPC9LcN/1u4lY0Rr37tHLa4sLA
ktTJRIepSHlQmfMoINCIf64E14rBteorFimgbTn8sYSEnUGPqpPOeMZpaEQ7B7S6rn954RNJ1QvV
FypIkmoMJwZDMZCwhse7OKK4ybnPrdT1rgWka07ItCDQAbf6KHOoKbDzevESntmCm7GW6SMa4geC
SL94B6Uu3vDeBB2X4Z2adGidK9Mx7astJ6iv2gLolQKBCNEBdDhBV5W2Ij+j7Lj++EGcBiyUtQdU
UDGN0JTWkEkoWfHGgcXGht8fbFuaj2h8wOgcXhyHMk0EF+DBnJZgB9gXAJJyTYJE4RYMhMjAC8gY
ffrw2ctxmRn7EVi3C63ilAYDdEEYABruJOQcOxG90AQxrIVapvQmu9+/WmVwWRuOKY4Nbvec5kiB
Cv20KE9Ba6Wxow9DUOFz9pQ9lPxFHNX1QfAKqAx9KeAdija0fujhJvYIfoxjBnOGjgDhOg4r5N8y
JIwbEFLFh4V+uY5MqwkoV67jGob4jlKFq05G54W2Bc4q03ycI2i0MtE2N3xEIYeTJPuEFItNKsYk
pqegF/VZlaGCIi7oT9bzf2fifW/rpt4I4SaIu4Q1THuCl+36BPiA5Q6p8X7ORvG4x/1Q+VJACWPZ
vbZ7c6MbKZMUUdiRjH34qbe+DyrQ9fDFsEsHjJI8I9TCOX411BE4wzGqIK3nhADkrQqpoWxHmHwh
anD46KwnzgGVWilRQza0ND2IeWgc1KANOeCRgE2JY4x0bVTtjP1k4OijnnvC3ZFfU/P9xIjH1Jj+
iOI5mrjw5RyJHTFvxMTfjy3cTcPlK80Y2TISPDPwquIOe5QkJe8JkbEkJIHgS4oOGccwCJGv3hi8
lrmMEFyNMwhuy1MUunhikhsqTh73bgWfRU21vms6VGC1lUJGYmXI0VeSI6BajIISB61uxNRgg2Bj
4SMk49iFHdOV28saYM9FOt9Ll7C60B0AoIvdPQ71uLlRBGUTEbJ4Fa2px51zgHHYaRp+r/CPvTPA
6tDLAE6NI1hTG37Q9lHUv61DX6iNtlVjKqEYtr/AGo4RBFcl5blawSCJAq4dKU2ZcXPzYHluC11B
ePTkDH9ZbQ//n0IszKwYOXrPKNd36y86t4+VcHVAoDApwLofgzcz+cWtQc4j8Q/UyXhsQUa1D761
zL7JlIPuyFqKMn6PYEqCT2USnVzl9IS6kqqOw1intiRXuI9FmFYPh/Ar1GhUswXEyko5Q9TkDOMG
jDwZEqRnB8M9ABc2W4ZA7L2WjpeV9Fvc+jSmmS4R7qjrcGG43KEmBOcD/IYTI0icfTBjj30OIJPB
jDFxxQccH9+PpA4blTgV1rAER2Nh08LZojxAa8sD7eBVMOUA55+57O0dbCNzQbns0ObKSG3MmCce
1t7yv9xiQXJW97yMXOYnPr6KXOeFt1wg6XDwWch7alkcIZo3mzb0tgoi3sCeMhOUKZRqQaqOOWaI
PkU8iqoG6kAL/1nIaWBwVHNwtDmGvtvlQKQfAgyQIHJsUhq2WKhxrte6p9RaPiC3oQvZUNZlJvse
MfQOzo4XV1CMjUUxFKXLR79gpFKRLn5rj0xqY88vf6+dVz4hIaLcapkirYaRvqh5/FHObPHPFmsU
TJp+2xiTQfcIX+2Fj2pn/AMyPpbgOM7emRWCoInohOi+sYOzj/EiP2bdgIhB38nhtsSYKexB+BM8
wj+tte3ck3gFREt7zVx8YRKW7wmmNZA3zUJnFU8BJnvbTFw5d3YMkOkNn+1f8eAAAGdUGixIl2j2
tIGK2zGDUpxDZ5LGpzJeGCgjTxiGZzK5AFQjD4ZsAh65zib8FLsbfCt+v7/5eGdzI17e/zUb+Ywd
SxNXux3Cf0gLJ7wkmifn0uNy+aQMl3gd4HL0eGIz4cIsY8++C58ZMrd953sTo2VR2BjXIUJJ6Anv
8eYAKywxrkKNSzYr9A4Hv6Px6DmKouw7KuOdQimDogBUg7oMdIR179vZdyNuvZ0JUA237M+spMRg
Fs4+AZ78rH/HVLLtjGiMLBHEjARudiMl5moBW4utl71DoiCrZrll739fZ3HwSEGNzJCioW1Yr0G4
v3gVx5FQRXWHAM9gZuwwo185yUhhAk3V513BLnkXGvkh4JWgxzK1h5UsR70FhUKojhiEbPf1aDHY
jpFkCKmHwvQXmaEwric+vz+hdfVJ8pTSFevJYA6/ZuXxhvvu74WL5DbM9va/oxGLz5ne7XDQPEc+
phUJEAS0ImESE0uQ9X/UtVMLFxsitgp4MjcvP1dQFK8Z995vDU7CC0EirdYfSqqFQPivaji5EX0I
OsB3VLMmzEd5wyYLwHGR3DWFKU5Dh0XPCteIJoM5M1Lp/MorXk/uHPySNYCBmfD15MuQl2QfbFJy
iSlrS8K9N1QMkDrY1hwyVcnLrSa6eY0XiilrpUQnCoxpKmG6qofKcPi553BlGTS81sXGQaUIcfV0
uarfTwXxkq/gHz1CSaeol+F1xzTjkX/jBfYY8AesAEMMKnoRTlQr5Eg7fFpTUlj8u1Gs5fEBoHrD
cvGCpNM+h8MkbhTuJQ339DrUkPBNKM2l2C7aK0Ovg0+kpXLBQoYgkwthF8xFkaLSVryfn7taEap7
0YRnO5V0hHGZlVLivqeJ5P6jOhJW8Fj4aVlxqkeSX2OemSe5eazhfwuHJkNKZsh4xQLOxtyp5UYj
oddPZDi8x5WqjXP7H3XKQBnhQBHM0eWMhCVOtExmhD1qg/veLfLO/Ir2JoOmxXSF3xTBwIL8Xs2P
qDuTW1ohRrwZlOZjx241WgXRluII92MGs+pMfjgwW0AtaXDQQnJNtxR1Vkp62UIlq9MwCiueVIis
PQCFHXtkaHnRO+fNI+1LAE9EG+PYPVau/6qhGCWuLu+iGWA9qs2MS8pOJGDSJdMAcRRFmUW5I3FL
AheL/iqWgZdmlyhOAibWf6TJghfk0dUR2QY6FWLKy99mg438TnunD9OfEw/4ks80o/KocC0Vngll
xzoLilnbuF1DSqJ8lxDvWZq3ev6hcHfMtB5NLMwBDIh4Lo2ZP7rouCD5wObWjOqkO9w7xM3DgwWf
RJWFViLCglwMv0TQosbI0kgcDt0UskOufDBeqezUj6OKx/2v1UTnZUXKiSo+uyvphZ4R28esMfgo
vQjueVmMQcWylAXiPZCJxslXoOFSg5sF9y219IECLwQROnxfpHob5SCB67Rq+GpefUdWJ7fEnQHc
w1h+GX8wZMEdJJt+oDsF3RV0SgpTpBrJuQgvRRW1V5O5UIrEpW+FUiM+7xIdEQ3Ra4wM4KYacKwA
GKWBlkyguCItmFtOwqcm/LY1Knc9wuXJ9zEx8xPSpZGgkJHQ7+4LM9qfB6PY1tvgxoMi421Bx6Y+
7KT28KBCKZE9tqRaS8QF+ZjVwqFtel4Y1y/qZCG4M2J4FKq22nHodHOiclOkspoYZIJP07CJFjOG
zImf/HOzEWvgJxN1VQxnqtyhA/XFs+JoymcTzaGWbPiocWYIxBNPc/ifcCyZZiP778YPvbuMjwc8
AFRykrlZs0tkKmCSktkK9cb9tvkk2IwhDkw8XT/GcGmEuXK/UEnxwoPh0pIGjzsX+Bn2E+xRXKAY
u7v41XlGAuH5tuXK9WEv8DnKkGJttUXIJbOarpeXLYM0jmMJhefJ8oMAp7PyC3NJuMwjpbKOEBCa
MmgVJy4g7RgMRTYLlG8iv+WZGBAMZqxnshDvfbyyNSaaadG/dmAgKCit6n95SMntwrQGrSC7AuaL
eYgdeuLZLclDqneX7gwMahiLp2kMfpYTHUJkcwB1qbuDgjnT2XLxbbN7Ehoqhn6MLeMnRbM17n0U
D2knbwgahIp/sjDOAo1kdxwGP68jp1kVndcHY0mSMQYKDCkIgaAmhjjW5dH6BcZa9lV36Vy04SWF
i/dQFNt/YG+f/dDKwxvyBT2stPDiN8dI7XUQwkvYh2Ro82JFRqvzEVJyGIGSYYrUlH6JFodMIPSo
KLCw/oHXwBeYmWkiyGIYV3P6mghye5rC7y/AhzLodNctHLzX2pR/zbFDzkx3/0vYu7iGDRTVn7sZ
8Na20CV1Be0Psh1EyHX3F1oTlEPpC41IiPEwZDAX42xs059/Mg47wvZZXn4AetoOjAK6GBNX6WrU
OR1WAexlGknxbDPjBhdPtr/LO+cW+hGRqeMTQAilBwSrlQGhxDYcwianIsZFCl+He4YmmDJtCyo0
ABb6BuYJdurfv5t5eBDnTQMcIScr0bQxkyX+DQEcy8+TfRuOTHn98lUD3SVuSaOy9Aw3PruISvXs
Y/sFm4IyYfNfTc4HZeyVrRiBRBz6OuYXboLOO3XzQmDCPszhD0WRoNFawGKGwkrGc4Y/hB+E6Qfd
PV9i+6axFTJp8BDhY1JP63TEJCy06NGuuq6VfkcKFWPDRMhwKJWtHAB9dWD5t7AAMqCVaEYbb9PA
UKxJ+Ya3KOV4lTGPnQRmAOOhVOWvqwy5RlkUchOsE7xJ3Kdp/BjQ33Jdrc+qgqAOzWirWDxuGvqP
+dAC1AJqHgW3hlSkMopYXTrBkr018oQ7j/n4BOfq1EwLtTPpprdaG7/zHjZKVDNsX3FOAMOOMzic
WtTaVehxtFo7p10KPXrca7zKSlekT7TH0I/HeXzGFu6li/wHXBax9W7L4Y2UsOoPVwiTh5hbP4ir
5FeCqxj4/SLO9j0Fh9/Az1tEhwUbYfsmNixliJWhBbJ3GYe2u4Bh2pQVAC86fKOPnP6ozYcSf6DZ
mPt6bj+qnNt0PGZ+DlxGURdo50ViCdzy3uX0S7mXY7z9lURB40ovxdO9BcCho3d5l8o7jmQu3gU4
0PZCNIEiBzVCyu7S6t+qwOd6lAZop/6uwnJAHiU6f5smwuDMiViIfgZat+aUaTlaeRFEUxYL+FuN
N9AEw1r16qo6EzIrFlPQldcoouieueUhyFH5Z2xJfyARqiva9UmAuTsbZyXmFpS3XIj0aeLmYUgg
ow2m0bbdqmEUThO94rF7UwltC1E+ypiSelNMeGNYkPj5+PAUj4SdqERumBiPKLPfshB+90QBHIPY
vwcvUR1RwRSU+SKLtxeK/sqCiGqi8bE7QNDsguExEPskbVQCCX5xaeLgB2P6vx0bf4+MT7h9Lknk
jU34XCbPjliaG0LXIHztB2dXJihPgs5HO8ME3KCC3A0owvdUEWeZwOYi/glRb0Wxd0TQzdQnA9+z
4e4YWBwl8rOTRzkhIyGosA1b57AZyIKrK9n8n9kXGRxKzVfy30YDbcHoIfrIi+ytCKzkxh8EuMXj
GR+w8JdVcqmMM8k6iNG35307XolzL3+0AyC+RYbB+2C/9bfpCbFKdLbIZwbvEaqWzs2OJX22wtb+
YUFsfu68Ov/VEAmh5JZyBnBZYrATgOJnHeKUA44ZuGd7IUpBK6WSUTBVXTw046KK/FecGrj9S0HL
RbfmuUv+henLG4x9yqWAi350+DG5HEwTjyWapBSUYa2MgpQIQ6ujZpcL8eTPVm0R3pXWzi1379fO
PgIW3zUeKGg1EIfIG2GAEnzXBRL8iz1btDB7zQUhxd/3KGX3g0AVCSkt+RLgFH24LwbY5aG0pN9E
pQsGYQb6p2jkfXhzUf2poqK7Xb2QBlffDxuG/HL5DsyikKzQN4lPnUaztR5cFJJh6lPKhAhC3PKa
edxEiEKph3MiWEj3A2/dKEmPldwX9KOgZxQ8t7ALbGQJkkkaU+chaCc5xeIKtEaGIsgp+xsHi/8r
QqsvxqfKySIDSpIHIvAj1TlDdCAh4C1GYT0B50St/TQoAfMbM7GOqsLZuckt8p71EqFutc9ualqS
apriyYyt+3RYTXWaWucXFRYQZyOO3gNYL3PYv2YpQcJsSEk3PoCOGn+PNt9AeV8QJdG7dnBDGMAT
2bIAw0UjB+dYw0ljqTn5Zr8YgwKzimRAhPwHwyfqbw4jnrjN/kI+wIy48CbDIJlllRnwlzFHDKP2
NFnLfZFlMjJiwMmupkbUuWO8gPZ4sJqv/sKl1h6olKPZWlje1j9TCJQoRpecRBC2IYuCFvm4HbYb
w0iyBV6yAognZjdhG/vFiKHjmEDvJXT7tSaG8dTufs7pkz7RqnPfkXp1W8YQxnbQWRFrZwxCWHZI
QWeODyRt5ICoMYYo+95J3K04FrU0n7g9DleZH0jyspy8DNR/rxW/NxIyfdLj8xitEGmPbpicq1XP
3svC20Xr6+VipFa3vEsvxVSCoN0tG6/pWA35jcexVT22DW6IHyHErAigcHFNLwmQ0HA/WU2Qf2QS
FFyjIj6A8Sm8WPNzG7a3C7nP2dkJyia7TGE7mlNULkxsvNqIv2LoYZ9SCku6i8Pyj08e/McqZUbo
BwTkZrgAUfiXzLAjetPOkyI7MNy2h0PCx9pXxw3jv+o8O8l+So8jgVu5MqGwZ7qx5hNGpS9i1Q2h
Gy7OjgW76Ea7mCpPc7MY5DAYzoi4azfhMqVCQvCK+V8GJo01iqhUxbqlTaeeNCZG/DMoiPJlKh+o
v6TBaCMjm8han30G3LBwxJUWQclTPLClBZLxG0YKYpFXATwdESb+4pw8JdavNbcaIi45ghMUBefc
y1H9LZiblquwLdA3P46I6ZQ0py5yngtEFIY5XG/Hhv/MieMzi17G9o/ajkbb9rWN+YyjhPRR9eCp
LT6bOK08tQMbRbSUJkJXK/6lUU5vtHh8fnjCfMF5y7+PskJha9ofXZ67OASjynDxSVB/UjD+Zw3m
8ggTVhJvl/I/FigADBLZo+K57oE4vHP0yg0XK2wDzlotijxR5vo6M0TJPM4YWjAFEAcWn7GjDAvU
nT8mb/SmjIBrPNBotOYdxmQ5RN8o4fYgtsK8lhPnp51Gb1mSEfzNXutcmFpY1/C1xBYgEN9PBkwj
9pV8gi9lFC4fvYMjpJVEOj1CytHyLiV7+1QOgEHRxPENscdHgoLfOe5GVu6av8aBm81UUUhDHvT0
E2Td8D/qfUxliS0ZgVZEDtbW64vSS8UEdcE4s43iO4At8aYFQaynPnueCJ+7xcSbng879ysBBjgB
DjyyUnNKhVugZlvRsX4F9qAok5tt3ISQlSRvyYizEplczHm4mT3DX+RKhPlDUIT6hJXHFMDkKt1f
o0vl+H59ch7cWS6/bpxkshTT446Utji2AJ+4rK5K1ikxjmxB5lOly3815hTOB9p/WCf0qqsHVA33
UFOo2gHbL19MXCQqRQar2SKCcHFLg/3GiKKXdEoRKkW5LE7JHF5wetUk967r/sisFEoVrGeZQO2C
lLtQDVRGaR0D6Dl4K2NGGfTWXv+EAJMmlhCAe4IF8QZLhHWFDfz93qcou+1syRB6zmYHCkNniOUf
AIawb9W8gHh3rl6SKbgu2movrqGfG+8B6ILKkpKDX+9ktfWUTM6AMEyszAdSpJHAAzI3NHzgEDFM
f6HDgs7eqjMQJNjp0ia0XEJroxunQK16QjZAmTDYtx7tAgUORqcLoTFgeQsOsOgaOGE4QPk2DA0o
vuT9Rwb62bhimXiwVrFaokvGLiu+rK4c/Afr3AzC0CyYLXBhvCwlj7KcaXItu/kj7NEyYTytauUm
C/+mDtCBsSssu6mBlok+LYYGw8Aah6oUbkNWwbp6p7w0ksgCHsCogsGqHcdvZqXhfN+Fg1/ehkV0
v0ZMzvwsNL9VY1MZ1uRa8MK6MPuVzGN0BnCafnbEZ5LLmAQVpRQDD4zSkScAPmNsRwoiQFZkyzvy
/Yi6pomE5RlBhbqKSLR05+Ot3O3w+0h06OXAdYNjB78RxUYJZXpeRH4BDYN5AucfJ4OUhmH+fKQA
OXCDKFcLakhmonDlEx+mFD81F5qLqLqAHXivE980q9g2dssp7EhVgN71auPUcNPWHGSiuHYMRmnw
P9XvqvVYvGgeIIAlvCy/pvQXswtHYPwceVIYLQd2GfVanKMVF7NjYMljLV/deAUrPAZWVCMAKP2C
sMvMJw0/VDPKZq+9jpXfP1kbS7k0VsKrrcofFvX3XVtwpFmBaR/UQa8M4eEBLD0s+Ls/RHa85DDV
hJlgKN0jkHs2IpVtK8m0qh8xcOXKE9F8wzc0HUDgmLRggiAFdcYUH4oGx4sKiNqhxeWLAlksTVRn
P2bJm3YSlsei91KovuKI5yVyKR58czEc9TPOgwxrpIpPAB2YawKlCY0G1VNJ+NOZOgXEHP135Nre
s+hZjCUYtdfjmyeIQ4RhIjZ7yR1OZzuzBfqPI+VzqEhdFYrOHDSPk1M8hLNP2e1VYBi0xWPDbimd
HkBLT88FrBLrzd/v2puIzV9unGnKeiaBqf/I74yvlsWrVFcB2wKYKWs+Y+lzumEwBjENkkk1ha/L
jHuZDE2ULKSdWZnV/RcDl/0zfQuwAx0cdphcGCXcC2JyAO6invUK4+Q49X3i3OT7D1y/cbaueT4y
wOaq3L+juZxODW+b4m8dMAblM7auKCsQOZiVc0i/tE93etuK+5EaSfqQ5S9K2kArzdKeuIEDBsEx
ip9nkzUeU3DWoaKsWLzAUCfs4LGqAFZkzOf38ha0uGWMz79y6leU5BcXMuRD2jXOoxqWqfKDcEjM
gT0Gr9nAVJ+S+TjtaTCdBjpqMbc7Vp5Xhc7vvNbIJN9P+gWpMTkby0fJOCZd7UNnxdALIEHfGCg/
FwF5Oo/bQQaavoFwSZLVXbXTWcfMAcjFCy7AxiFdLt21qga7naswrrmTKgd2F2IpGpIOUoKKYLOo
++MnbBDI+9AyjDTmGX+YjRNcSbcO7ozDlDoLeI3ZiIMfu2b7j7BiwFpx54NwTK+CWApbXGYiFfPL
eo6eo7CqMTfBK6fboZeq7Fy8xKTozgxXo5kQYFUDlm92MeUvNHL8LCrzNaSi6KAZndZJHOVcyhfk
Rh7zL/SiFzWPVCJ/PDOQ78i4+ZthhXuJCxm/V+Wzcelc9L8Q5pPuQd9BeM8bn4Mz5Xh9FqJQ13OC
O6xdMvauqsfnY00clihy8ZLGUz0c8kYtzNR3YeXGwN6hQFnEGVyVMqe0cOKNcc5vIBGteI6cmfTO
CBf4JCQ7UvoJPyP7n7Az25Fbudb0qxi+JtHBOdjo0xc1l5QlVUm5Nd0k5JLFmcF5evr+VtRp4Gwb
2L4w4K2hlEnGsNa//iGvzllCjN28lD/9bPo6xgvOSfmooa6AXVrkcVXzC+bjjB/FOsaEIyaFrQAz
iLP/EA/ZEeupm3WiBrP4IgxZ+0ZNssGOJxf4ToElQ84PsGqHncE0Hl2NFc8qgNdKhGlVE4/vVCEl
6Q5uQz528JtlgC+BO5DZ5a50nrPc2GAIMEk2maZYd3Bd4qTTZP1H5NO/YHTQALNfAOyXb1zz0Gka
wEJTQKPDVYm4KmQruIQhUyIzcqQ9gFoVXycJz3qEvDT6clJB4MY2KIU6kjHeOvglRrPlIw4DKPQb
0CjSedgdhQi54Vq+W8URYzDMO46FYw33FtydV2oJ6e+CkJlf5R0/1SCPHrndNfkPMS06tBjIGJZG
vUZHeO3H+czMhVNG9/zosdkg42BTSBQkYJcRxbjgR+NGwQWB642isMC42AbQvkIzTWnD6E7Psq3z
gzAU8TeGGc6U8PB+oxSGeGspFigmcMBp3JT8xoMFE/BDepgmsqgxNKQrzqkjKp+tahSDfTC/6ME6
HLBCQcIaKt8RHee9bbg18iO2gbhAxBhm1Rf3dHjJcscbBmTPSV0doElDReSks85MkGHw7RKdvsnq
M2NGSkLZn3BXEgAUjg8gviEz0ZcyF8PvBsi4rUG9rGF9G2DIrS4ieHAZ98msZWg5ADF3LT9jSPgH
SuHnZWSWmBgZOefM/5aJpYt10TOn7R9Wx1xm4l2d2iwUjFN5f90U/xN6M2PwLds/L0UY3tR11b3B
ZxhInt+mfZ6oFloWvCkgpK+U2Q+6JvEM304++cZMYEV1fdOPEZBIEX7EtI/PdrDPRFVk/HD9qAf8
RhR6uYO5F3NjguolISUA9UW2y68V1RjfNeXaf0cCQEClXgTGC+oGgqyuprv0QOBrZq54A4uesxP2
u45psqDyXaM94QXSTWYuNYJKOkYjXZNjgmEHNFTkBcuiSnfm1ciDjwcdssJVuv7EXY4bjPEN8tC+
+9QHDXJxMSSCLoQ3UDN7mqYDcnpLghgiA3SPfa4+2exEqxNa8OAGoimDu3yqvR84R0FDxbL2HYo7
lr2Iyqya1SxcdZg6g8tesh/StWGby2Mtw+5m2LsdKjYL3Z/i/WqvdIrJKce/tZqjQqMv19S7enCL
91aH0PBjBwwWrYGk9WThWIPq0EgMgzDDZDyhO44glQ3mHxZrqbk/QS9AYyOOW96BXEe/AX7QsLfc
svQJTNTxbeKx0oXNbfrOrekJtEhpgwqg3m+99hb0ebzHrI6aqZbRRy3UrqF7tg4wOt5/KgVdK+AG
s5Ic67UvNpY2uZW/TKEZ0p9r5krWUTEsRXEocXeCbJiAc8Wsmdxc8VWqOfOYWd1F67dg8XxEKcB9
lgWHyzt8T8K6rkJx/bI6e5Ex3lc4g3yxEC9hSt/KEVWlWKMjICU980IML9G+0hNIwTABiYUbXBc5
1/Rm7wm+rI1hGiOMH8sZydNQsFh62o/ry7R2d1DQv7QVcPswCVlC6tMkgIJe4n1/Ywsfy1lG4Va8
dzWthzUwtmBDSUIkjsPyoVWNwcLRPEV+3DwwhxIkgmWnqWluBForjRzpm3BaZN8bV2S7FQHdmlv8
YfVCal1NTWoFXpAAv62q4IxI0BxVUv2t7gh5DS+Ba7Tt30WVuqfYd+SV+WK7kBI6/DvM56AL7VCe
LHvVYjcSGTRAFEDsQy9n/YFSQ2szKMNpK8FucXAQBQDmsx7M+4EuoXxznq2o7tDUAQAosU5VM+By
nvQ1w7XxUXvoBHjw7whH59650Be+rQXmx+IyJ4wjM+GnVOH7AkP/l4BLWQcq2MqXWQP8EkfyLm/N
LiEg1iPwgkFLFxpIOHHtf7AYCTLQZywKobBJaq5o4vi9VwlLsRmVdiKQRSBykjmZXYozkCqywo4D
iL6DwzkFYxFoXcxs9IKfROjJ7hvmb+HKshF76GPJH2yqAHPx+v7StfG96/n/BG9D7yP4qogwrP1Y
3j3by2PduIbUiAfmGkM+kp7NjeRAKug2yxYHtbaAKnP03vANJA4GxMYHAodgCi/Nkf3nLZO+hk41
+QiFxsa9kjg2lM0wpyUTxbQMRbKeCZbAVgnahyDFj9DnUrciaVVyR9I2M4keueSSRVg4JQXRivMz
wx4kvrv4C2pxnergjhwQqgxTQMuSbs3wsalW/2THpbY5KGqN9CPymn/oCcMGtAJwy4/lW1vQ4wGh
c5vKtnozJuz5UWsVTBwKYl4uTp6Utrj1TysxP8NYD2Qrjujab4krCoAfeuD7AeEpMQ8iWYhL9SkQ
47ZlqN8n+1ZCRhIyKgDTvWvome2wKEBUJDovEqQuD5RWjBjE3dkaEsiMVk5sbL+g+Mziciw8TVTF
eA6wAnEP6p6sybQGaf4ajjrjquNwa1F9MzjHAOZA9fMFXUb9feiylDMlJQBg8EQUhXEfgbAL9txP
g+W7IU9N+I2bror8ayZxZ+tMJ+IOAZwANn8IjuZGgOhiYjhMc30ap/ECbNUBrwkMkgL0JxTrGdF3
EJ+ptVAvftcT4EtSAy6FLVrvHNxRLBj0wktdMMtcpG/QwfYTwzsGIgV3t03aWlyOIuy+yXjo2a0Q
lrPrdrhE1zbhAtnV72PSv0Q+oAsaIUHChoF9LE2p0xLeNuO4tZ6xJ77lzoAqpi7X+HVX1w5jJk81
+7ads4PaZlef194/K2vYm5S30TE+d1lwS+xs8ei4RdG7HH549XO+QkjhLxyPCFCcBCLuXBdbdZ5Z
udcE9SC+y9H3wtmeopNzeK3RSRkoIjPxS0eYAVH50eGwxt576gv8aS8cTC01WcuiHzaKEOeIXLLf
vWI7lwxxruoeiq1U7Jza5Y0fM3Fa5vIquhwEFI09CyE5Yc6NwyxqE54ik3NCciFTx/ydUFwByGOD
kevK9HY2rP8eHN1yCaSERnLAEdjMJIjtnXg1tffOMEYlVfQWk29DRZTGJ5d0L+egk8CDM1jwG6Sm
cuuzrQPB137zTXGhmOZ9OZslereuEWPoCBbKfOccO3GM6RQt54zQPCS82z/UoZHfLmBub/Z/Mxbp
+pBmRWbaVV2HN3GXVOg2WQ9DSpA7Vv5WfGkNAI48fnzTe6Rc5xn+9cQcwy2smUDKCakn2CpibInH
+3QbhRgbpWztuERCi6h5Ls8OfhhkwGdmOQNc/kQ//C2jlGhzgCKn9ZTe+KJ8F7K8hAVhUVoNVddZ
9L6WQdTyDBSrWw6PpOVm0B0cFgfz3Cnot2I+V5oIuA33YDz9nTLRMd5V5cyD4zMQX3EVusyxs+XO
YfjSX0a4Wuc1zL4ytrrHCva4cgJMPeLarYIXHfIgM1oZinp5VUCgIolyEqwNyOYzE64FYqig4BXY
PB3kTuO1g1Q1TyMaq3NW4SsRcWyKhXWYcPlZ96OjS58CF1U9NEck09zYhPfxyTgnYN2zS+BYvjju
EU3xxR+n81gx4QsvAF54cMHpFy2RuwFkS5BDlguWF0OyKGjStAv9e/XErxQLaCgpHPZZBAM6Zx6n
L4JENHwh66imfKxpjGbcl+RUehkk+jfNc1uNpyrtf9iCexqj4rkkYJEeRC8YzYtpoAuDKFOQzvDt
egohjtOHMu5ZsS6+cxJVzg1YyHQOu2OApAw0zQHioykUXwwM3Vhw+mZAy3wvUwmLR5iFPqtAn+kM
SVP1bchf18RZ0pXTFUuoFMz0WzsUT4Iqe/SK0lw57doXQTR647nKuUww5BS+D69d6djd5vGcUY9T
9kCdWkkflMwKK1zMGsg1A+eNgjN254DJrNG++uNZscCtkgjg7rfpORoUBxY8DygQwmoJD2aOWLWg
PqAunIQK2cn49iLDhDp+BOLH8gi1n13X9Be8Y8oFkaSs8BPt8+Kd/LQ8YxHWirOILgCO7PxdhlyS
h6CJjD1BIw+4FzhWxSLR+pgRUKMwufNWOm56KsvADUu0H06J1VrS4yJxhncNZ6djoiUtz6qo6nQu
TfnMGSeqPTtGoQDEqz0smOn3a3wnLJ1RAtM1yVF2YCfFvU0CoI8lRmFDVGczZXTJZY2T/csW9Tjp
LCs/oQARtlp0G75g+ZNWmI9u8dEhDp0pYrGOBK5wOIWUMdTzsHU7XA97dGmOe5nriPJiPNPYIzlD
7uN6v8UBiOoM2qcwD5zEu3RlGPOH5D2Ifoy589vorRpYk04Qw6Iv5stwDkHOrzl1v8vIOfTr/dFp
I6y2azi656yXNydZyyBatDGsYTELUTlcE4QfzA9GXpYl/yElbd9VoVxbOJ2gJvcnPqLoyWUE3QZF
f+djOkWrBcfPOXwwwWW8jOe13JFpTUyTw4LbmJaV+YX0BdWGJZGvfpMMUl0RMxIBkVFRmImdZzXs
AnoIy7vsuUIEFBGnOloPQ00BWv+mxY0RtSAc7Vf3HxAV/3ngt8d7lQN+oLGGYVVeOeWi9ezH3XQ2
u3SOwsCDZv5xxGOPQ4w/XJMGeoWCuQJporNZZJ1guAtkg8scMamcHuXM37Lu99g9/JIBl3SDKgYA
STbKaxXBQBPnkYPBF8Lt8Y8Fzfob7kRBBSTVh++ZN2G8CqRUZdvPcRBOJScynp0cVFlZnvGtpCPr
ecj2ZnToguoxXVguq9YP2cbxVIqKuM8/Mqn65ADtYd0216yDef0GE14KGEY1zoBzZaGiYn6xy4uE
8jNmPPQiYvdiAYQw4EoY/HBScCPmF7hNpLF3PL2y4XzhJw9ZfIztjKyX8RTmSQslIadlMnPKW6Mg
sX6zZlS4bOh7zo1ujbs5nl4q8SvWEXuZ73M/gpvj4crfFwt08NvLL3GjUmQqYJmXfV3ymYqNVWfH
nS5BaEiBy/2rk8S4DOdTlL2ExQwxmK0m/rRWdhKmnG5iRmVj0GjOIVlAeVljeMFbhN8QxZtEiYVI
w4Fbv+IZAByXliLWKiD2LQ3MrAA1IUdZU4aXq0YxGDFQ+m7kokOu/n0VCGrsCNqi+WJFfQsLCV2X
0QC6UCpTDraMaSIo+vXS8d4siT9LudoP8pEyl2+cJVIMLQAiWIExozIbU/UDre4SoVIFaGrIsO+Y
9BEyCmYhw+iYiFuY3yKm54oMCs5JzEce3Ck+2fxfK0OwZijo4n+XG1YbUfuJ42q/cYI0DMxSHJdn
feHf5DATljJVWMto4QGLxOXaYdqNY1VhLs/YPnNVzcJhYW6vDrYjNORQ4BMlQwmAU6JBCfm48iv3
AQssmYGCMBpcntECh9j64ygdYOHH8QqsS3eqIEeKblVkj8fBlxhbChJse17Rw8CqYkpTSr0iwIhV
/FBu91dNhwupjafi55MkyVju5kDE92jzkxYkEbfOEUxzH+xD+oz8G79lwCY8s7ir8BzXD5yrxYVP
AOl8PGgkV5Ho2/rTdUV0p4jCiajGKBB7L+2DoPtA9sTPEHvNB2xjOJFE3c+0g4238bGVmD6pSLDm
lrtaJYyoylmm2DgllcrkLzIUtPBbq/AkGAf/w4gEBSE7PdGafnHgf6xFVgfNBxOBfxEQw81HAXdT
oQaV+1TJgD3zVv91ban5LEIqXRjCge3q0jdorHaDf6suvrRBsDOhjN5lm3nVnmyiTDSAu+xWJlzD
MDZ0MH5xb/Ps/3uvMk7FEAg96wzxAoB55CFO/RAmwca3TxFYEJX0sXb7hpI1me6qAo4U0UjMsj1e
KBFPMKFQHgq5H0CIcx/R2+j6edN8yPri41rwoUoI/NIKc7jxdJHv+9uRZduTBR+qACWyzavnGdmN
OrO2ZBgOWAGQ5TMyTeVXMNghdpC3sLJW7Zh5mZub45Ga4jcEqeru6Cvv2lPpd1VeeDsHadpZ4YOh
CbNESayj9RrUKzypcGneYVt+ua1qflqIJ7OdXqiI8Y5NGWLKQZv8/20kxA/sSmOxfq2Q292sh8B7
kjWzC1KoehhqG3/C6rIJBQUXLCG2J5v0MRnz4prrLhvg5Izi+TMauokRP4JrkUmYDT4AVgu4oS08
i53Y9ytIn5erra++VBt73pplhzzK6wRLd7CFOL0VIiKduYiCOT0kudhaB9iEywa81aY74DT5gctt
RusPQ9cmzyPkxVug52eRungeDE9FnAts4sAQ8kqN4GRVxMJwjq3J0xFzoqfK4zzXHUOGt/H1ysOx
sr9MZT/8VX/tdzAs2A5MzcSpkWSXBTnI4bsLinYxVmUIpH1Iy3QhaHt7qeDh9Fi8mlbEj3fPdNOT
DbuQGUcW1K+Oy0WxYbPgfdYroCdmglxNLGdnwZ8q7GDQfdYSLYHZbvTe5n+ONTHxTuDvSdXl8fFZ
7PXR5z4fCTCXM3BfpThIHZ81lmEI3il0pcoeFAWKG3LrhgP3AyoKLsdgKH36p33+vEowmkpZwPBn
0JAjjRQ+7t4zC8gH2hsAEEb4eLJBTQOzcoa4CGIQsunzOnG+07vx9/FIJbkMzhggtwPe23tJtEyf
bUwP7mUP1gZJklpsgIOlZQm7yyJt1vHKcdMUHGvsK8QS+UM4ycQz5eS3YSk6olMR1FeC54KNnWPt
M9TOcZ54aMoAbli9dfLLIYTE992LKU8qoouxkgrI38NVngvtiH+UQu0WfeHEZbGVLh/qUp66pOmu
pm75Y6RP4ZQSendAW2XDNd6IUTj/tCu1oh1cYWSQXUVhQEvHNeu0nVkRHenipHH6WVPqt5EunC3J
W1UubSlrjsKNo1Ns6+wPHGMOSoSZvzEOgf7uho/O4R5+DFRdnjSoBHRc6vUu/+ggN14JpIzz09pw
BxYIVHz5cTPIRjDGQWKGqD7Vh5qvvTHA5bqkB2xRvAJACpstA60z6SOZU5pXn14Itsm78mSV1eID
qDz0MU7rutk4VltzsjJ4kajZRDiypJjdDiIQgC2XSDrBAq0UlxyqWlF0OUtfFfEU+ASNzeT2EXPA
/YOUivhJ8We4hCenNMleh5gOfOYqpyqVSTUwdFCa+yBj2sp7Wzp8dqbmc+YJM8fdNgyIECWLQTqb
AYRCca3KHT0uOqRJdwGUxINL4/uAYS8PGSkSkKS4h13EzQ1NHyAE1pW7tLMbSVEl65kZtxCQhDfK
SWJPX2J25qspr78wx8HHPkJGLFx2BpjZHeYsP0fhEq4l7dcqVAZ7zAno3G5MoKo5BoISz15D1Vg0
Jr/uV6+HqwQabXacyXTMfYz6hP+ESIpXRP267rwh+E7MmjPu6cAn6xN05YjZq+MFriLa59bnQUnE
aHzZvxx+uFEAUmEI0iE01nEtE+ap87VbkCRU7TghWTRuSFm8IiiRVnIzUfrJy6qf0Hwo6jdGuoqT
8p47bDsTbT7BcGbUFwzMNo5B/jOCkFHSbT+K1dWqcakQmxRL5m5HrvF14gQdj+SXkAxRJZODRh0/
yUE+4alZLsnXVlQJ0HpAq7l3BbvMFGZCojNLaiktShSQDn5aAxrQtfgsk36Vsb4gF1N91DFSiEVG
nliiWKaa8tpnM9NSrx6DiXCB7UovfnxyAjX1a3hJLp9UEz8GOF1Qt8mKxFEma+qmnj4Zm5XJNQWj
SKybeedGiI5STLRjdRbTWStKN2UDKrTB0i229YE1sGJWyL6w8Q8Uvzk4K6sDCdLj3HjJrfS8gpRv
Zgibq60OmDDFkA5NnDDiTCB8Oy1y24qNO1KEC2Qf0j8tOdgoY5xbB6bthbXomk/eYRJIDPdjtY5P
Dt5pqtWNSV4oZEVkud1YB87pYtSV71Yv8KBeiyB134Ge4mEGTSV4b31EpXm08pu1YWCYDaT8HbxA
EVvaWxm8c2lYHxqBijYAqAiNVsDeXNrylX3UbZ55GaLqe70t+nqBnMuXnma67TxGE9jMzUuFBKHy
CmQm8sJ2QHp2I6H18BRUA0udVtPkazaN/UkJw2cl9Ax4ExmsSFKEInyvcmju5QHVUkysMr3Q8sNg
VQHi5xMCc/oWFT8mjAMdghj4AB08DuNzz1jLFlVT9lalC3+fHtXitWvNm3fKGsb6rDFzshp443cc
AsL7h7yI/WdUzd9VD2HGNKBmyeYWj4diY5uWtBIMOSmsGJMKYYn6Hm9oLYXVtv3sqy29bkzHNM2V
9SAyMLPuwEE088CD0zAt1dCdLqZNrn2/XK52Mh+vuhwZ3YWqW57usA5YX2xtdeKjPmTZzoxKZph0
1VV0ERc6VFxL/VqY+rOvUp4ilfcSB6Y7jTt3M2ah7HG93GGcBZ4vMzIM1TjVWDE4gLHfqOsjQtjL
3ZxUK5cD+lCJrSHfHqyyg/EimSsqBOm3tnvz3r0//LZ8ES4WEc/FLW4w+bWfG5YwSw2Jd4YV2Fxi
24RNJNf+DBkjcHsuFR52FUorANsiTEBepKgdKGXAFJgHhgc2j46LdBWz/gYnAQ/2oExtCLl/YrOf
nQXRcL4XWXOCbx+cbL07et3zW2V/ER5lwhNZAvjVsHKwZ8ioB+TrJBklujjhIKT4ZcncbHhUpkwC
8U5ZLxq7GpY0PsnnBO4ABX9SdHQ7VXUSbhJkA3Nvib0cEV4DCSpGWIk2WKewWYRrulFLZQN46xGq
sHBd05wQGsyG0rGrP607RzYacv/DmrM8RmlaLXhIOhUlA/x+ZB+U5gOKlNvSthMp1LiylkHvxe+e
pD03BG8hZ+RTdtz8A/Ebb8OSCzcmWiyI1AnnLxo9/YE+hOqbceZbRjZs2gc6Nn4CsLNLKPcl95bq
lDUUYmYbP2C9DfgrmDTtZw5t/eA3RzZU1mHUtmqJ9YulfRcTDGiYtB0SDpzyWGmWDyIubz1/1jdR
gxgr2ETuJvgpfdW+lKPhUVEePSoXjpBdlqPhOBcoQ8xxOOlk3MgqkBBs2zLoPP6U7Lr7qkZBmQuS
A4eZcs2m29iwqKRga7ozdZW9YhRjJCWSTJPBx2K1QW3gDxQbOtUViSpsSLlAOgsT4uUu07z6RDIY
usOQNE1ewAs+k68ulEpMUijk3UqqF4P4nL1oo+4tPwvZgdrYQA7Xrt9x87EziSKmQhpu4yV4jUg6
uPK8JAHVmb0WP9iyOVVFFyF4pzwhq1DIKcAja036wZGLtJa3g4Ea+4LpRf4gsy8sXT6iOmdvjy2+
K4NcTW0YXpa0ZV2tlK/AsJAmQAYogPp66IhzwFEZ2BF1IqrNniiNuDIYviB3eTQ194FaCGWpRUu7
U86HtW5RyrLss1ICBWskv/70qx9Jc9YRG8ksuK6UmreC1OpLFgXxD5kv45qSfWGsCTFADGct11XY
CMchbFO8Hksm4JDvLOHhzXo4jU7kx/+QWRVyUX5yGryzFmawP82jfI/h4DhdRt9/WQuoo3aG9JaK
PrNryQ76mK2w4kdxX1gYKI0+RLRs2eOQtFmZQVEjMhVjDgYGHPfDgUrpJCOuzMQehB+GvmfrvCkU
GG6sBIuyPTCnEApdFQkylwJ8meM3F52XNg3i1VOGuYBAV8ILSAbAKuEXMUwBo9z6sDlpBJfYCspX
x9gBj2TpkTYo2E6A/1DpBRdeVEepO0aSMbS547tslFBVNt0jriUxWJqXB5jrs/VCBI/EVgtt9mAf
j1g834ipsLWts0FWdn+EPZNZm3lmzTZawPYQyuZDWdS8PbVsD6oLP60Mt0CgeC66wG1jRa12u9bM
B4HU0Pg3/K7WxIBiUUF1OslBWwP4Yuv28S38GZUjDFdWX7jWrxlT+FO1wVhwkr4bsMGrW04+TFUq
cn5BF9edwYXjuijmu3FoTiOUOTBxvsVEF1mV4lolzpwwGETx06J+RWX2Sw40W+dR4g+x2guXk/bg
ytIc9lx2GNMtAPspigYryQaLGe80NCtMN+P9ulYTde1B09Ty2qu+Gq7H772wgIRcZ/sPuaCqgcpQ
YtCoJEna0gwYrDrNgtM4Q8L/vTB4lKIcsdMTbQWNGslz1uM0EHI3LiMjnF34xdCFHkwjo9dJXr3Y
HkbRj4TRz9UW768DQyTUJnjLYOOJ6gP7bdl2YUwrxViEGwWasZdPBachVUM2M55Z409IzMTcG0Aw
ReHnuBUjyAghyKmKwSSSqJjutyh6pQ3hiQZTCZ8ofh4TJooRcjxlBipLRls2epkpJFUKLYDaMF5B
LW1rg0wctle4gTcrUCc03O6VeEcmTsIxzwCZ0P0I8CdaY2sssLKBQSz08J4gvB9Kkh6t/FCLgbwN
qTXE8tzZstl66er9iN4jJfnB+QR4iKXTOrch0RQ8WtPD2nJ3IAJWAnhZuP9zuWBNakNc7cQCMh/u
jj6w3FjjnxNuUD3p9f6QCC9Tozh2x3TEFCEfUMJAvkbLvDwFOyvMjez3WcSbFMtTNBLgKZcAt12F
KwvtCiOn/GsWXr5zI3+p0N+wHiHqHIjoUfVi7gOnDm+L9hVhF1Jmn/xD25hDmjTP1Ta1twigfgcF
BzSZJydnuaxtjkeTf1opAO4hYx+fzBwnCYBW7v9cFaRp0qAvD2KP/KFCWX9eXe77LJAsMzTiapYa
hXE+SezS+kWwQfFHGSC50xzBQo9Qt5y8Oda4cF9G5orYSBwuUFoV8f+AQ6itejgAzEoJNtn4z8tB
vl5Wl0gf/b7NAXqiy7xDIAnYtuynMmaTCBrgzskwuEC4pyyrgVZqqNQyRa0mZHSYtuzvnGT1pgJP
DCrhXcYtktEW+oQxNvCIrIBqDWo8PCrm3sOkpnpZYxKfAYTRv3DUYWjtBMASio3EtSe+IIyuQCdh
YS8tlZlM0zj8WFQ+YJ+VxhXq5xCkT0tDo4n4DD7RxjnvQEKKGN8F6LoFuRM7ayUuwoZWm2sUSokt
oqgshf7PdoDQzT4GLSWGhX3ofuGdnm0ejpyky2biZyudE2I/zo0g3+RW5ApTfExcNStb5HI1joRe
HMAEZIkOeAVRH9N2zBzE/KmJ8rkdBTpg9Oq4QxlzGCbeCbkwXC9pAA5eb8Cww5oWZr58kQBlnXu0
nnwRdGuK2+gKmSwy4h3EHlnhfxtbWI8gk9KtMr6ppyhQh3ci9Qt8qmlxqWbZXYfUiUlb4UMQnaw0
D04Yv6XwXnTavp9102r+0sI0pHK9+Ksi14OSSIaH8o6yUAbRnNuwcpHxKggn5MBtP+HHStVJ/SnE
DKdsuiBKEcedCCWlwGLexw0RwEiowAUYXRMYtDKGlAnP6GNTYDROxDRc8KhBBNF5IjiWNtcJLkig
V+YuJ0YPMKc4hU6spedWBIZuwp4VcyYJ/7PjQUSagGLlduATi8zyhLX0frsWxS8wstfVY4HM6fzo
t+iCBQcZC3GbCYT5lTH5hlHHUbbiqCzaPmsgZsfNVvE0jEDnm/rawyyoquSOMKziah4v5TWlU3Oa
6x0dFzKrW+p7OmOiXFm/MaYauEtaJNQ+RefIDpQAW8TdPiHuobOHVkVJx5AFLE8PrCXmSPeWoJow
hLY0DGdoG4rEBqxtbcF/RRXW0tyVrJZg9Q+es8uIEh6TMEerks2VEL3Y534CqjnCq2bE8Q13C+yt
AipWOx3nX2zUnu4FBWgBWBUmEbHkVNJ6bJ+d0g2OKRma6sTk8JuQUiUFvVxY5pWWTaqBB1Y6gZOq
XUhyeBsGEFsMPVYLXyyFQ89LXoCNTL1wccKKu84QEDyAMswuwU4RtzWNAmNILpE3I4WyFjBwIIYU
20v+Nv7U13IahyulkcNmGkKYjlRWmzQbwCjWkd1BmtukqVnNydQodSVczd25rGx/n0wzkso1TzDb
JAiP+7Ka0PTtxUOYgGgSCIRn2K0Qezh732VKbmfSXh23LPB8w1pUNi1sBJ+pvCF+lJ6kb2oCLg/N
k+VphStlRRVhviWZhRkm8NVCXJwNmIAaQey56TkDc8QjZocuD3f721jgUpfF2Ji9hQGPO1WqNcIx
Oy43VI2wD/yI1yaGqnbyccwcXSvMuyfV0foFBSh7PjTqNTHxxJrzArw6j85/ynwejrCp183c2/dF
bf+NVS3Pdq1HFK++/zRWoBj0CIw972TgCiJ92cZxH7wnnOi5ywvhN8PXxVKDjSqGScRpMWUUd2Zr
3xw3k/9ETJS0YWAxsBsE4QNREPcF5ridOO2SeKgZfliza+uZowJmXzOCs5MPxZVk229OcjCZKGtv
IMW16T9WWDvABBeyCE5Rd7CQqIekL+tTTIZB0gZvO27Kdn3O8CckpKp9dXumugmzboCvLC9mveXj
U7VwXsBQK79ZA/VyTsyXBCIC5q4yT2PbzA1QrnkClOqe0OD6+EFyxIU1JfIwCzzju/ou6PGxYtoH
jKMZTAg512lT/MpiOMRPCuoj0wtEEBgj2ZERBX4d+Sucyic7WVk0AewhWBiNBYOeZLo0H9ZUtJFJ
dKJIJOMIdyruwmaYaaT7D5DQGahzJFl5lx5pmh2I2n3tpcuEPwsvZ6SFskOJyqd5XnaSARBxw1eY
bq2wR8w64IKFt2HKz7ZYIj07KhGPq+uDQQWt0ScTQfxkvZRXDg9BccbC94ti+mAHUtbvuN0Agvng
gSEIcq1fcJajmUa5ZPEPh++W9gjQkhcls3ROZHsrhz4rQA10zxhX3roXwW5TTdeKuuebKfiJQ8Gk
L5uq5AW1DL+b4+aa8Hmhl9EY0/ZOjanL5EUjnpc8qiqBtWbsKVnRghgTZZ90wS12YIhfudybEDzf
ubQ+T6pgEmyEVVfuvUr1zJ+ckOVUNHc3lop3BHGf+d7uktqJ7pPTQPJgxffCpDPoS0KbPl+8y4to
p64X08Y3fD2/RSUoR4vJTPeBG25e28tgtrMiBUaSqWScsXIHOK0/TLAwyu2sPVZRdmloO6zUY+UM
pIYTD0I+cpnQ8ErP5HABcZvoDnZpjeEJGl47p1sCA3l0mNczpxKHAgrLLn60HMSjWJZ04SiBtQKz
aEERgcBWxpXo7KhiKqFwXi460Hm4IhxrxWv0Y2Wi9wdm0H//2//6v//ndfvf2T9ptOodlOlv7dw8
4+Qzjf/191j9/W+YjckvP/76r79rnYQhtsbMtMJApb4fe/z+689PRZvxpz1YdsxUepwnn5mhMZSo
bsONGKUlep9dDLIuhhQZTcC+3jFxv8nmCEEgjwrSr4zjbSZV1uG5XbHkl/x1yvubLqBAM/c4eXHb
LLhL0gzgxDvfrV2LCV10azLEILKO5dzm17Icv6AJ7gjO6MPET5cgy/Vx3fXDAnGZGcb7gfBeUSfL
VjFtxNFPo4vDtWuiW/hqz2Uh4yi8ZHnOqhUvBI5zZtFDpV7aWOM4Hj8evgzHGLTZwfVfP8Yg+rfH
GIepDmMd6VQlifqXx3hsjDw6jM/+6HCImGG98MAUWDnDKsZmD2gQiUwtHvRY3crRLmRVzrjnUNzo
pA2AAH47TriRV5ChPQDblAMglLAcJIFjL1lF+Uez6YdqLfGwwyb2oGtqIm4wZinx9rPMi4dkh8tN
CSc5UX/9/Tw//Q9fMPjzOmlhhIMZeetzOEa3Hdxct8f9GAiP7Q9ky9SLvEuWh4IgPSKpk7mIEF4y
SajcSAZAQa9KfMBX+gBM5KhJQRLR4X1r4/F7t/e3sqjkUWQp/L6xez4W9GflvacDZlsddr7vzeo9
KCKNlad+Fpf6dKlduH6canIOMFSiRY4oBxbg4o2pW5iJyFSGJmYwCPFY0/JKhG9twIWlLxjDNbuu
3odwAM1GoAxVncaNLXOXFyS292HOJQWz9qdUVTKCzZLhNDTNaUihdlA6C7lIUH818PsR4LF0EoIk
Qy6+G+cFr1zaeFF3DGv4XghbxmdVt9SIhCzrkaZJBxjsYyFDjIU12m/Fk73EObwEt++b+WTCFSOY
hzWhVRdzyIDBmBixGILMCtJhJe9KPsYWncSMbkj5QSg0Fr0QE85LWVhuyMbxDX2QpZdMcC+o9trF
/SI8TkKFHxQPN0M/rBQl/Qg64ekHiOj3y0rvBZaN563Mn/jJe9yTOZ/C9s5Of73EtKygP51EUQTR
OUq5ydhAUSQr8E8nUdgkYe9jo10RmRVREvPJ5fKwUc7y1no4bGwskI1byVgQtYJwl4Xb1mDB3fcH
HfOFjOPqbJOUMEmHIPipTeN3m4HPzeJAaHmWEl0WmRQlemZTGiGxos60Okvxd5d/SX7KGPJsQJVU
BSWInhG3aarBdHmJou4mjyE/hDiv4x2owRTFb+qj7qnv8F99OKDulgqbEwpUWR2kTUJ4pm9FOfLR
gpPy81xcDjnKrPsJC1Ai5jAcCj7pnCPAC0iqWe7kmBSqVnjgHz9HTFjxLSC8AJbF+5EFgCXTA4P+
L2MZPNBK35qRkoLAJRtgxLn416/J+7eDIIo8LFZCxdBHq9CXC+V/vCbXb2PfK2eUF/V+hcPnl2Cb
PquezUUuvZXTz+w/rsIK5EH48iZdSGvANxHDXfy3uHBVe48b7I+Sy+HAOeKvP2Dk//s6Cvw48iCQ
JjBdkvjPHzBwxzDOArM9Cxlc1hDhdXfIaj7irPBYQRe2RbFABFio3YsUCc0ybkNMkxXHCHbr1QgT
hoPYygq1dIaa2w2p7WV+gUXwVFUc1sISerP9Ja5J5ZzQBRsOBpKgfUBQ11GGBq3h92Yp+dlNJeRy
ucC6GzMRYEuUkseCgaesEjALt3wVIMPeaFRHcgK4HShMm0EShjT710/Jk6fwL7stiKIgwWAe2TtP
6s9PiRYbA5idhlWV9O1+ytrO8XOksUAEIHwRQcfHOX/IMAaVcQ592/3b0uOMIcdBdth/+EzJv30m
7atYp4HCeSqKw3+5RAc3G3JsJY+zaIilw5P6yKjoHS5UUFlFmYeu3DAsM+En3XFOyZnFWSYPrURz
XpIsB4nl/V9/rkD+3T8/K50mMese2mySpqFc/v9jyZept8VYbCMwAgMWfsSYMBkwUEr84kHqMmQD
jE45orIiIcbJv89X+5k1Z20WA9ZALqHPegDKeRaFjvT/wYAJj7c/UB5xGmUfpQrSm8a9GvrGjDfS
QU3YYYin/+O7V/rfvlCK01Ogoyj0Iw8Q8c9fKPA8NYZm9p7HJX6Uly+okOVTgIJTB2PijBkadvvZ
Ed1WCahWMpi7yYjX64eRjriozU0AjbWNpvd5sv+Qm9965dNegPsCgEbvtOIcIOqBARsiU85Z6dsJ
j77FD+QeDfWjblE67FTwGm4AR6Wctrh1nJk932c6PI1cmyMrDW/an9Kr5d1nd1zx0A74fPyPqB0h
+AIqPOsDWypolTSDqJLPApD/P8LObLltNMvWL2REYB5uRUqWbMvyJOdwg3CmSyAAAiAxA0/f39qq
c6IrsyProrOrsiyZBP5h77XXYPopCTEYr0JVxfmtoWi95uKRwLz592WKdv/TUukLs5LgdCwj/xkB
iMZVNngTHrOM6f0QcEwnvKbdf+vW7SMez/CCI2QezPy5ftsW1DxoA9j/y3NCDAj7OYHpJ4svyFYf
kmv2aJfosn9oh/gZF5unwKUyNr028rT2UAXAwKpmOZf070E1uTyGmC5VwJ/HgXBdjv+8tr3/YynE
fpb4jBdY3lHwl7oOYXtGi7huyMQAerERG+Qhq2jLHmrzSj8GDEYy2IOO8mHg/0a0KRSiYYjZgCRC
zsx9dAJ+4hX984fDaeLvR0IWYx0apJzmZEv64X+u1L1Dv+SN+f5sYqwUew4BZUZ4cmeSOIxEXof/
DkkoGvJIwoQZcA4Zta6oq1dIZWax5G6kvLoj8GsQOn9EWUxpCuGuduEPKHyn8xgpwNZiF+LKnhKu
u8SAsx33xLLZ7JYhJmJYzSba7fRUldB6dMWoxNA1Vq/sE12CcgWw+UY14P1FDnuLhStGxjDmwxUj
bZXN5IPmnxflgy0Jwz/QHHA0WGfANnQxig3WO+ia4veBbCO5oJO1wcRgkNESg4wOl6FULg6J/GuX
C9+EmR02ABADPVp8T8FVpBKlKxv8CmZuEmC3ASi16U+d0t2mjQAgwiJABYlb8kDsLFfEzHMKNJu3
NoqkEGEqC/EEmAjfbuhe4aQ0HJLBNL1osTY5VAtDtpmZRp3B2Chi8R0SIOt6vY4PVaS4NOUwFcZE
ozMvHIjfIYPFO2Y8cONywKohBB4p0LdgOQ5+I5sGxLPUpOmv4QWk4VUmt2kedeHTW+ivInedaoLz
gVmAaq5e3AKM3ZCUdNkPJ8I4y6mAjnsX9Cmc9ZGUgYQcLfsoa1qSssBkLjyIBPtSU2unfHyuGG5t
pwc/mn1nP+ZZTYYk+fPvKq4D3AckX/I52OYAhAPFAv5DFAS7ODTm9Tun/6bsdyGzVxu7UvPA0b/y
JdE0fCvQvhzqtsfWraM1yLCNMFFdzzTBhM0mGrFhY1iClg7l9hWHXBZqI9j5qtCVBTsPhvTYC9HP
NE3o3MXXfIe7seVPBpi7ULM5s0GcI6CowrLqTmwBfvzFlCU6KdO8xmsGN/JXuamUyTbJwJ2NaBrm
qSb2EJ2EpfMiEqESci+UFQ/V1OFl1tVX8L6guqv1bGqNNE0JPFzjB2OPiysCs/zFth/gUH3siQ/i
4Y0hTrlTzxZtWHx7qdYLuybjYmPONkE2Q5fiip9JBUlSdPuu2CgjoyEoMZvLf+hYbpP6m3/yaurr
o4Tw7crcSmcvkNVLf43qmwvQ429dvb/QPjwbrbtYscKUziVpQR6xlYCw2CHJWMPsxZkKKAoi0TGn
oN6HhXisOAUZW4hyr2Zh4RkakwqtD3NlAWtSfTIOoeOAIwLGrxsk9PTuJwn4Ek1hZ0qpknVlwKDR
sSzKcqngILXbCybr5PrJ7tHYFUs9kEu50Jy+HxjbMqzF5CVtfLTYU5YfLqfTC46z9WHclh+iMun+
MooFGDOUSlJN3qcnB3MGTfrDkoQruGnMkyYccl2X/2FYsRovrqxKowIZ3tDJtN/11x8iGFXQSJ2Z
rVdXGOhCqseoxweL3ocKGtfAuEY4TogIAMKIBp3yQikGWInSPMJQ/pw2sPzTnf1Rwbs7oikNUQSY
OxEPJExQC43oQVZYZ542Ecznw04ykpn6FCfI0+ISdDt9OLYeor59Y/IN1xpdOo97S1DhpWz9dEO8
1RFcbsQMWH/EQNJ/KPawy1g5ZVbcty5zBU5KThqIHrdBGRbfdUYytmH0JYNYl2ntOyegASeFDQ87
SZ5Q14JVoOjiGwjJvnj4kwwupw6nijtS0sv7U/RaIn+QEbhoK19pD3L4Ik5iJELk3zV+ODJkDxk4
OyGBDHPHr2ecBDrtAgUvhIaDE4Fo8FeroAlgVIAJnN37SiipAq3DiQl4O4CTXcoLAaG0oHvKB5d1
4dyD3C6RYHXIk71SmHf5V5vXURYvv7TIYuB+cHLJH9dczypZR17P37AgY6EiceMqUTgcB9Bn2YtZ
3GroI6MUu65L0LuqNx7OTBOKkqsOmiCBx1JzUDFcUQdL2KJDuetooxOZdb8eUMyoTMPM2colp0or
wZS/c1lDyMPgmHQc6bIttdPqCrWuZ6EPo6bUNeUPnt/khisvr5hIWsKxPr9HZ1h+nfPpgjwQs8qK
ZWMWmRARYR7QO5iTWBaXv7RLST5Wgd2Ci/vYa3CzkzzKwzEk6Rt1rLRVUMy6E/BUOEEsGDbBSBAg
O/i7SNGYWKeD1z0XHLbg/pSJOhwKD7ashuUaIDEq+Nw5jCEGXPONvl17GsldoHYwzH4pzvxoTazi
LdEh03tLOZNq3MJMlZ4eNtTL6EUBnXBgwyQqHHBoUDGQMosmq5TyZ+DTdHCQiAJQ5BZuZXcqWAlg
/E0rSEVz6cEm9RkXHFSMFiHGieLLzcqJ4Ijm/mTibuoj3PTxHTpHXy7rdjw5WKFa7WnmuGHAHFck
YIbnTOwcSIe7kpQSb/oVo6Hiro41VIXPhFcbV1mOy0aLzdiDbfduk+GwbCQEzNen5bkPuk9iqy8n
/qXmw/hB8HnSuTr0a/VdEq4iQ5TK8PWgRDu3zn/ukSYmsGA4/EryOFnwj2BgxIsGdBpUXyLvzFfA
QYorFOrcVSfKiVTp1QVX67KwlxfFxdsBsSwsN/yROUwWSHVDAOxlZPOKT2IBnvUIRS2s2dH2x5wy
maAY+pzdHsK8HI482Bu6C+q1Y6C0LIusnHfuj6Lh98pm3WohxnPLDuoGi2lYuDIWxkDPjMfY2oKI
ekXlMbNnuCp8ZO6r9IgaFALLiK/RtD53HoeqftrCKHVfMxx4n9YdttKSoA2LKpB2g1Ia8zFSKOVp
xCDSzNhhaJujgvYqHAAewYU7jCk5mwChrXvhD6YcTw9hTtlRo98FS+YAC/kl+EyCT/gv8ziF96vb
7jSIPB3zBZBdjiu3QWYb9d0CPZG3tHBPUhm+dRbMHICsYRdCHFN4Jwv/p6qqduRvSeUWAnAwPgwO
HNYwKm42P0BoRIgQDJnzn2KoSs0dZDxHWapka/OvUxhfGUhiqKs7Vgrn86ekTz7jsP4ZmQr5LwjO
qEzEHbVEUdP26eiSGZt6dPXP/UCMO+4hx2VChIV/SSKXA3H461DeyOTrtLy+Q+JCL7Q8cv0+W9Y4
qVPWiQQlAwQIaaQs6s0UUOBQChDOqFKUKbshvYUHWkToEE4FvGQy6BnqneVszb4ZsuRnMjA0CVh6
VDEvDNJ+JBkD2kpHgnSRdZv/JDWTkm1mluZ0tB4d1DDA5woRJZo3rVxE1CT2fRebbkgVOw3t/60R
oqqAR8mT/WDSlXpnBp2K2rizAuBOvbikG1Ceca6VdNk7L4mdbxT/AXTadpORXLpe3bEcitQXuJwG
2LBJ3h82P4nsQIppZxhYVxEyrtjUQdGLLbFsdhe8rXLWZod0UTo1vL/O35iJf4f9QSGBhEgER+j8
ESErK5/MpZ0moRNZL96AsKhFSUtnKrNyed+ec7SmoGSLzoGkAes9Qw2UBso2Y3XmyZlbbZrQ6DFI
Lw9nZ7/dwSAr/VVGkwmYP8BD/mQepcbsxcwdoWEPX4BBvjT4mBHH3XqHU972sEQ1nU8Cs0grNWih
f2GYQWLhTGXWl5TgmOZlh6mG21+sWUoyHS2/xyekCOR6PqsfQhb9aniPv/YxS+M/FgJ0ExEYHbx7
sWWbtN1Or6zyGj/sIKfOYBRHwtTenD/BzvtUn1ASoUf/Tpb2S435ykETxx0P6WOAtwXJGXS5wYVa
p8ymjytKYmwLVUVZhlNK3QbkyhahUIFOTACmKhJclmlxGZoKmUhyHO6ZLWPOJHX63CC1u+B35vut
cqy/cX7ic1TykGVmeBPVl/NNdlrP993AKV24Cpakc2eENT7VwPp3tD0cDDWsEMPjzlRMxRkFh1Jj
3J7WMK0kd9a51tB3wiFQ84nrF/A6Wd69PFAuutwwpIM8iMU6Vpo/XNSeR6eEMAXlBqlVwESfwp6o
5Z4Hbk5SwBPR/SyxsHyFzPUujbLHsOC6FMVPdhoKnFZgFCSul2SlqQguXJz6isEFA25waQy4T0l8
hIZM2he+Gmg4rLbbb9YRqV+/sauh3DIrxxESBgNn0swSpoemBiOEm+tLSBNrqnZwDDfxECQgLnBl
TnBwfBwWmVHpRbg+rkrFXP0Lr6SAQ5Z7q3DoXPCbO3K8EvMkd9ihgSvGT/Os4NnAMcYxrsCYzQJm
3TOL7tVnI+BJc3bzJ0Z+wAXHe80/DC6fTFAjetsgF/tw46rsEOmQYmeXq2iROUdSPVPGiYIrf4me
8RDtIPRA1BN4VoAAYnZ9iILujBmeHKIKWPKhM24PKY/tOO35HWbDGKtiqRGWXBhsgnXi+lGa4iAa
CFAS/vVdrIzQ2e/eIzDlMswokKZmeob48sMc0mbqfZA3nrNLJanPI1TK0pPhQfEkOXaYlzyZskt3
RhgpLQ9CCgxxygGPij8Aax0uciupmNoPV0R+rwxahwPQpIGFu70wqpQNbmUOMYMPnDi4IdEPG4Vn
15IgaoRaMpAxBMh5V0PNiAjXLWyYoDvQv3N2nVVNyV0jTUR7ZbEROozTS0+pBrMJ2d4kTSGzRt6T
rMkgZb51sYnvCtZNp1hQeO18q5iTkoraYe5O5eBRjptp7xJqfMrBieEJ/2pmf2IFa+IMV6Hr9B3o
6ob0D1wp2JAOqrwiFluu4JdAsZZfH5Qm9rdIDOLUthBVDkNNuY5s866Xk0dC7QqTngpR8JcbA9Sk
dXIEwM1hy6232AqwBkcWbtDS5UFWAk+6UM/mEQm2Q1JhQkpliyXXSxfGKzDLxP3hgKJqrSFb4m7w
IpgYYBJQdOA7IDq9c/EvMp2tQNkh1jKv1CKGqqUurCCB0F2bkdkDgc2Z1xMhDySpDPg4A5xsz0Uj
Ii0olBV+QMEBfyl7szth3OJC3q9TtKhs8Q64jpwrapHk7WV2mMdlVxwv2Kg86/Sk1x1T4tpJVnv4
A5AH/MqVgoR6K5cX6JM/utT5rahz/zPn80h5yF9uSuluUfZuwBYJfd4wDHS8UfSLGRiDBbFAUm59
M3GCEYP29MUtKfXBbhaPF2vZXmY4gbUZNekKL9lhWNmgZ6whot3RkDONhV/6W4KlAo09SwojVZkH
kACK/S37VgaRGM/jbJ1T4cq/TEfbMDXvhmmsuSt5+UAjO6b6TBCBcLDmv8Dy6iZE78ymuHlcdeYu
b0GGgcveB9xy+y/eeO5vL/lS0Fwz/nZpCZwA7OWUxwy6a53DA5XShJKEtBqqjwtH7BiQfLhwACRn
+trWRYNSx1jSwL1oI3XNspfcG0qwsMNnwa0B8BHksIfYkLw9lGeB4BLYWG8JMmMtbXBFuRX3t68Z
HIEMdpC1yMlJhs10x9L9QS/mY2hG0wA4tjrjKOZ+K0ZIFhb1u3hcKK8mzyITS9oCroxJ78L4UlXS
sMaYWdGEM2x9Z+bWOrjNTSGWD2wIx0CYp3vhGsIDjGYnIwrGvE8VEPP6Mi8s8yVkywPFwvOoxd7k
NseITAVpsVCIAjnzVaUoVRc14DaPejFHXIwzDoLKG6jtOBjEGfA649YDW0IWzHASeFyYqR2XTiQz
msobZJz4eEP9OL42ZSHXsbwbDF8MmFU3/vC5LHJmryJXYKAxqBr1Tx+BA4jx40/UfvY4xIDJYuaQ
ZgBAUFG+pAQv3GCZx5HAAOCrsXDJcUKiIYtQDxzYdbboO8QE3N9yfqcbav0zR2xbxD4ZQPaFfzHA
vU1BUm+564C7ZTs2NOqILuhhihBJuHUw2iALV67aHPhnpH5Sm/oYOqPIlcnAeKsNqBrQJhKdUDaW
ch5/CWEC0yMAQJu+qdbBCjB5xE6k+pIqmDwsmUlhh1a/FJfonRlUcO5jaOTpAXrgke6Jr4Ol908M
0t5Ck2AnzfwM3ldcRAMFf81IrhM1AwYB8y2lR7gpmOUSUx66HZRQCce7k+LccMNBkXGNP6XcG7Qu
PJoQG0UtnO6sLS8tWOE0f9bkl0JewbBlaCiLjBGY+sJWes4xuBb1cXPm5Ru25MwaEETCemfbw08W
CYY0PJmY4Pr6uPQAyhpnLA0Qh7OwkhtIrSuN84Iz/YGzgZpq907fCtc/feuwyKMxyZJ7Iimbx/oM
iaI8f4sSt0Rt2eyHYVGVBgqzn8PrjReP9HIsi/RUoJk3/LzlDNQ3XibwC9QDeGFz+tPqW+qFrzfD
WW21PUMVCFBCexhldzmXYoG45WAjPzO71+/S7rHyp9hgj7qYMx3s9jAwfVl5AwG5FtosS0DpaVvn
1URL4co+KwO8knkKzejFaY+n0v0Nfzkq3ZiNFgZA5uZf706E4uCzcsTYigSklA9/UeF1FTIT4+Mf
pthp69YdPP5AMW3dZ4t1MAm6H+Ufm7q5MkNBMIhk86Y61W+HEl3lkuHziRQQT3YNnJiXFywi/MIp
MRY+uJydChHw7aoEy9TdQCXDhKPAY/9Wo+10IwWB1QMeq7ToBacRcsU5I9wCE19c1vigMVSETdZA
eQcTblsYYK2/wK78nrZaNzM2xjv3uqVfdeGIeRGXYJpTt4YhhkXFzvqDSkqvAk0h3DjPwxOBrebu
m06cfimdyx/wQalffIJXqsn9cyUk52MRS0imUSmWiClOfqD91O3DEA/v0py+uXB1Zo8cF2SBkjUE
CJFGiJAG3VQwkfjMDhF9te4YPIrZeL6EAgrRCwY+VeHAIb3wJTrYDu7AxAubprCGB5RwhmuqC73p
JuypaDCT48lg+yUZWdBISIEfmoGVedg/kegGdTNGmFaMTgbiGseVz4lMnbik4Y6zIUzsotOBzpwc
UThnyZUm1CVSAtdEApxcpTpy72oz862w5EenrsdelIg6sH0HnNuwUzS3qHDCSZdJ+TtXNG+Gany1
rHQg7oQTLF5IfFLGLCdaS9fFk5j4BQnusd0HPeXmw6tIe97gdwPVGy/fsBUJ/qzjQaezEu2ajvwC
ZJrcLNnedxhWOiAjaCVZxacQN4SO54iggacsyc0So0SLhFo0vEl35IZMQ/1D96y7c4AXY4sabB67
z0IBup6v2ZFZ+bwN+OulHo2ekZkxrgOtEK6/QFUeCvpm+w8l1YNLmsutaC/rJSDjCYoEiFSzPeRr
F3+4Zst2261wmOuE1YefIO6TAaeAW4mTHslTeaFHchv8riFFZXfExfEZPP2Rnn9Xp4ppZbYmsxgu
Dk34BoeLHaFtc0TFClRMz2rK/9oV/B8LOaA9EIMKKBV0duQfdYvsj+Pl9K7Jr6fv1zy6Srfw5JYr
lxp3LNUaZndGsq85S7szAuauBQIuNiw3iNd8PfdI2P0znTZcJsiPpebGCperCcOETqISush3cA05
FMGzDgAKwQHJEzptNGg3O3N0S2u3YT+jPKS/yLchw3Do8B3CVTfYBiTYBbxG7l2XSHB05bXL960r
Tl0ckUpoYHwqNwJDNd1Fy6A7o2PsEix9mXnS+42mCq58SI/DlIViTp/oRafky9LXAxHP8LB3BMO3
+jaAoL8aWHtp/et3h6RiJgNN+x6yBcW6Zge1z5ZTO8vegRWU3Y9t3RzPm/voEtsjnNJcw7oYf2uI
wsqpYvIlI+x0wwgsnSYk62OQ8u0Ydn8MzcYKbse9BapQDvPi2f7X5ts5ZVDeVZzjEXsCgRWsrWdD
WMOmCT7YewKwSekNdX4A8Lo+z0uvu7hsbOIrzyyFhcr7AII03UsmACzAndfcAUMaJuomraITpQVj
OnFqIYlu7xaspSDmsXzMaqVI2Judpn2Ahi/TGuU4NFJ5L0raC/Hixw+5Ptx1YC1AGTD/BgiqSAk4
n2vc22+Aqrl3yTE8dCVvjZt6wlal+8S4jWl0NPrHuuGkxfX35dUvjinMMJFWcOasBxTiacHlp39U
bXQq1u/UEsiR2L5dFuK/w8FV7+6MtyBfxiynloUFNEj3gG8JHW/BebJEyxcQP9xu2LdmRZMKM50+
qzHUqGIIgXrDGcgEs4Rvw8zMPJ2YF3hczhiZPM/OmQuXzVp4hP4Mky4NGeyG4/bCdYcHhQ8JvuD+
dTf+1LJwiLtKu0mbnPJupSF9hRN9FY0T2B4PnDFQjOcMBwOHlJwHB+yNbs0KlrhpTt4am04T5C2p
qiRvJbJQEvPBYyOxpjk6lRq3ZDo/dZqFakdDiTSzZcD63hterFDTW14Wxsdgm+FVs5KcMromVUw+
BsuJT2tm9VpwPGXEsCP52hPPRVvbBew7dEGXQxs8M6uJAzV+TOBk/S92ElICDo1G7jAeDvUQQVX9
AGtzo6J5t++xECQPrd3V0IphIyyP9XsY8SnWU5diCbX1R8IYmI2CH1s2h6twokYsUfmWUKwj2+5g
Ll4kpoGU/Oo8GKGyo4cDNZg4QaxqglaMBSmMUOv8M246mDPn27ZTGqmM32eHxRQoBmFftO1IcB/7
/oUkO84cu4r29NcgCfanufUrvlnOa8E9PfuAWB0jEz2u8qoKAlHm26EY2QoG5gpLJkTlh3isRduf
kLxCajXxdyrIgU2umZssGuqlBry6IPQYZONlmEcaACuEyicQE9I4LGKFmJuoqAbDQgWFNVD2jpMR
esllDx4YpvOQQ/AFqC3HEAe7J4yGGVucaGRfdaEdf9Ow6FJoRVXJ8+rPmjwccPBMB/vOmu26/ZMN
3NJAXW+oKd+VC7zwZWSHUOZgNr1UnRbtbdpMzkOUhsgvh5zSmjRtzumGgy4R/DZ3fKIUpWS6ItF1
LnyY0GH27KFQXmaWultBxIA+Ncj3SL4thjSjm8AMriQPNlyoxBwyVAnwOdHhNsuzObhZUthCKldK
QK7tPAI6lDpMjT67P2wai9vpLyNNna0LpZMdLsGc8oqSh8sp9eGXp6FAsKeBUu/OPrQMBJxZNY6G
NlYBgNVq1McqCU8zEN2F49+CMsBGCe07uz+zSxg+cVTyJDUWQu78NORM20SCppoRc1TQy6tIrmy+
MXT6NqzjDNkdEEQV1VCFX8h/fb/4TPRm0psomaCdW7TucCHLaEHQLOWp/SjSrGF79bvFOSJ9eA2A
iYundFt/EM+bE/aoZw9brdfhsEzAcjvWLDXlKQcJS8CQjmIiKaieqSpLckd7/lYLV+wvgsQHTmnc
FZt/JTuYZIUF8GEfQA4DTMRvdowP8G3lSOcQ/R25GykHLABGAyI4uA1fviubO3iq30TDlrB8d3gS
Khy4uYGISyZQV1XnS/59XuiVdmhc5Kyi/KfhbX0a7IF7nsEm5xomcthKcpolhbDPZUfwuLIakI+w
Nm16TnnTAUy/lyWYSkugho05KHAfJhYtnTmgDF/BAn5wTwV6dIP30EF+hCfqoSEXTtPJdpsXV5/l
tS7PgiFhdOCM/LTNwmS7h2CcULeGeQMhp8G7VxdppDV4obP7Q7YAPfZ3kS5jzuoaY5+bYZSjdE/f
W21wyhro9VzkJPj93pY8TDG2cYiSMyXc1ipnjKzOc5ZBmiCrNve733dH0sUr2VG8qyLyTkfUEQsl
BTIXjw/jud0v67XdYXbROc3EA7gVn91UC0i3vlcDj7bNmLCdODxmlmS9zXDRKSWrnfcwnMZfRybX
N02ELkwvQ6CRO/AQgpnYIyL68DYhwwQPVIbewkKKEQRKk4WEygO3RJZPQn0W7DoM4SDNuu1w1gkO
zspNUUVeqPtz+1pF2YYErf2MPnFm7AdMvWi1UWiKxWymVuEJDd+wcI6YDN4mNDj2Z3f//6P5LCMR
QBO03k/cFswWC56Yo0glz6/d23OyEVd1nrMPzKKBgq79+YTpMgy2EUadg9zzI6Bs/RKeAPwQVvO0
qR4lz7tc1uBuvMYnfMBZcDJgw3sg1YSSU4CcTclVaSHOUlG6PNh+5eyuUrqfmQEuYAkG2MF2Raul
SZqOiZaPjjg++yCnjzZnwfdK/Koynj3gofvldC2qh5N2guNygssyAvBKsymau6rDo5YU0OoAu5gs
4Mgpv/ZEbn212U8vsz4oN7B2RBUa+/On/UzvFii+FX+S+d52M4Z0xDfKXKXouuzrlEeOe9M3GdHE
JJTi68tZhsKGMCqGQTitzNz7hKxDxsOh6r3n7+1HF8DhaAUHkNh92nLfmgN7WaUbTO1iPpR+m9PZ
MkBAkmZgBH09dsxAGTqP7GByNs2V4YEH8MEUpZuMHCfLAtrqoIq8Carid9vpGlnGawmdqL2zae6+
qbOe6LOqDHDqdL6wFlfQMyPN9CXzLs/jo1zczTvuHQcXKbysLD/yGT+HpITwRPse4ZxLTaNbSuYr
Shq2jLCiwaU2wKZEJCcdHDKkr88jYC5lEEZYmpTJMl6SRkXl7YPkGuPprYV/kB/EU2Ov1z0lY8e5
Qt4Ym5F4+SejrVM5S2I0y/pKRoUIESDO+dx8gLZobsXHdFoo5bjso1ISeQK9w+9VzXO2JFsyMrmp
GbpXhaSXmXCVgmNSh9mycWau7FtQE90n5HD81g18/hN73CZDDL55cMvFf5wvFFw6urHuYtljC6G5
ll3w6czQg3boEYt2BiYrPjj29/cgq+DlCKtAiOtkJKNG4ZpOXq7fWN3dAzYY+VMixKUFlEwjSh8x
ypeYMpK8G1h89FFMI5AO1yBnN1RsKRMHgGMPeNbJKfFNzhwkY/uuklKyxyGRBEwVuq6qB3bNVwbv
TDMu3CO4KGiixkwOwyLviOVvfGSIkb691PH3fMi/yPQzEA6qF76fmE8Z2g6nQC9qj/k+xkHtwfQ6
TycRBBxJTqsNZBaYiqL7hCEy5NMKAbJGpylp6J8IcaTybJvrQx1uFWMa3WeWDku26D09J5bmGc1m
ZebPyHcrsfP2mlJuh/TOk8HqPn10On20bvwZbLF3hwE/wMQJZmlF3h7VGV9uWNltZJPzw5zF1ndK
K2SmkIjKWSty+9qxm8Zsip0vxhsFO65nA28B/5bg+EozmYTHU2jc2inNJwBWG381s7teQachGjkl
WUOP4oGr+5YnnH1+mysbKwlB7Hxo0SHgkjgSxcK3loORphjkgdPvQWfSjQ53FejvyknJtOdXEIUf
uIaz0bg7AzIe5EG0EBE5YLZ5Y5yTpPGDw1SkX7gR6yNW8yMT0/16sDrIDdX7gAdZ3WHmuXi94zA2
fk1pQgDMsA+ExWqx5UaTkRjTgi+wnHiSTxUTh3ubRxa87oPxknZ1CotPvEMbaSbjs/HqnC3lzKpu
Ct4AGmRK3hm4dCdwFE+L8kQ9eD6zFlkukH4rjzM/EWhn4ckisw0BVdmJWw8xZUnLw9tEKA29XMXU
6+gathY9Sf7IgICmOMAXDE7WcOBxfR2WC6NypiOisch21MZBOyZlxm7Sg64clK5U8xBIfFgYACq4
7HNymyNqw24TylpjtYfjbRA86agCfBrwe1Lts6M1BhYR5TbseT9ouJwjZU4ESSP7Pkz8JtmSDZsq
3FXJmnKiVzbAqwW+2yLOBc2WIhJ5bUvLGFzC9EEPmeme3Jg6kTOEPaYAC5ihMz9L1D/QQL+VjsVt
iCNIcBNlU7IpnKuar4AHWVeIXnobAKVYXuBod9jRgP4GCZy5tZC1XYPHqgS/W64aXrnMKbRoUarB
gmOgYntg12QhSNqf1V7kVKfM0pwTs7cOIuchCATHRPoIK34oEaUi36lNWJUeB2IXUWIWe5g+KhzQ
ktzNi0rm1eZC5o6X/a3qN90aSUkDmtD+aoi1O1zBkqyHEy+9Sxk7hAnXKejM4zLzcSXH7RzkEj6m
IzV3F/3aD8ZuHGYBqPVCDsVGYXdlbtSSCfM2aDkA+p2FSMs2H5ZoyIiVoy9MQ5B1gH1SABxs6qpN
AAeaVnHJ5WQA245UKI/3PQQY9lZ1RFOZ/KwmVrzemp0ZylUbnPB9IqVwQJ9Ob7HcOgnHKiDA9g7q
HGCjcsPgUdLbzwwAZjzGNQfULJVRFgCpW9O3+ZTgLvpVghChFFQbylCXHw483uDgY4LOuLE6znj3
QB0CdSjWzzZuty0aLHziEN/LSpiK2LxpKC6RPCrRT92qRnauaJTwEmEh4gsTXnlkrfQR7ZyjHhsZ
VToljkR4asMUUMSLm7L+1cghEQHin7hwwpVLSE5kCo3tLzz5Mw/ayGq4TDBHyfh4lF7u4Fw+JzP2
6s1Og8gkomSXgO/n6achnwiPjg5lV/xhpUXlcPdI8kfQD9BSBxlXtNEeqYvmz33KUsVkgY5HW2BO
QRwcVOL8ZRA54dKZqZ9F0RR4obujJi0utUzaiY7sshcWHwOxsvi9p78IzyKUNg2bhsoP7BhQSfw4
86o3x9B5ZkrUnlH4N7QoO6M1oGco/W5IgTHLMqoqs0ccrXrPu6bcc+YeBZcDZyDUZ6LTClixrAmD
dMLmwv0NyTMY4JNaL9ACyWATVaQA9n20P2s4e8HvaXdQOoGsgbOtECMUXCG/N9QbAAorJhLOxFF6
brrxWYMpM0jvVp2PHvHMw2CtBnghZ9jr5KNKwBG0kuCmsJm6WsVWMn+ELEJ5Qrn/3r1uA8uPhS7g
ToldyxVpgQ0SLYAQfi3e6viUZJcLzNHz/uySe2R4nkVewPh+5anor0d3ylHHPqq8iXplX38WKdby
7dzCuoou+3M6MmKWS7MSanSBSd/VI767w1qoIDpj2oZnDfwUntJ7vIE3e8WarErSW0w4ioisRVA/
nML3WFMVWYDx5/jszlwQ2Fz+PvRsojfBlpd7cUmv5Dqgo9as1RRKryRuuuai49QSyYCMlH3O+j5d
+ZpCLIbondmYqGcUey7caFnekAseJeeddsKFABV6nEUa7XcLNxSEG/5B+K0F1HosO6oNbM3UaheN
0z648oF3/GE+d5eSMX3NoWT6bnSMdL+AlCjs38yJvL/hIz4vuaZr4HeHpePcMCotlmycMWuzoYjL
7ltlIb+pOOzSJjrxWMGh+bv4w6/yKxnOWee6IOdeLr0PNppV907EDK0nQCIpOWWSih4W15o2xpi1
5pdct+cUfzpgRRmEMidMAzTvzdFaKZhTv3ZD9AFRGeWyS7Lym326zNXswKwdEg4ejl/YHvhacWQ+
ohNHaZhzT5vQRqDWG2d08WzKAV2MZmT+awRewOi7qqGAuIj9LTIS/KqxBNurOBuq8nk4d/ln3w++
+k3zVSQWQ4IlDXidoWOMXhDge7ON2ZdmKsAkUD11e/Ydt+ifBit3rRP+IjAWSsD5Dif3P9PmjNWe
sagEF0POhErVcsgMzJetzhAQa+P/Atk3ZZ/mqxv+zfSp1UNa8ww0TNRFToAx7awsdZjvvTfsqkBx
AkIH3ZHm9sSRy/0g14dBLCNDLXz9gZRqWfMGAIMMV0qQJVQxELog/ZQqaRw+mgn0ClYZ3RcXtxAp
4/HOI0NTp+EMw8BtgUHGQYeHKaqzBNqCyt6LD54Zg2DghCZ6dZnVzc11rYObREPbNOcIUKqmxIxL
SYXWX1Qy4yIxLuHXoGdf1x53QJFDZrXiG0KoOJsIEsUnnxX5OLK8WqoDQqgoCslpMEFJsfHfKOO5
ziauyITLaIbzVd8QAzV8mnMuNSwzSzQV8ReKHbRrJx+jR8hUyNv3GxsQLVdolTvdn6wnzC/Wir0+
8rAGHYv2KDxhnoQinKlMLFujRm9D9imTfBQz2Jsz/4Qkvs8EgBIdiMAgpwuw1kwhvkmKMhh82aKg
BpjJRmodSvCoGfSdO5zCKwzBqI3CEooYi+buc40+49bdgvQjkTKnHil8UbIDWcLmwn1GaKHwdmku
K8HrYcMRmESRfynwLX4m6AdGGBMZrFi04uKYUeMsGkJVLI9dBAEb4Yiut+rCrIaL9YJchC1J28TY
0om/uBN3gsePtdShLYQBEZkXX4VrVqKeGJOfRQfwEzaQibVvQ68nhL2AG4V2+Vf3yip8s5NukY7O
dH52t5Up35XJxcK3Fqt9B1JvZ8r81qSrhdzb0ou/j03GzYN79tJEt0tEhWomtOJh79frn9GU/QaV
GcSw5PGHzIso6kWG3Ur0C9UsGBx9gNG5auib0LVkbN2XjlvG57B+TlcMCWX/07UcxWnNNV2sxS8B
iVEQ+GiHa4ak6Dqe5XLuU8Jd6mf4CNs7pTAkMDkPbTN8aIO4BbbFsRGo6JiOET5am79VDpkjz6mC
Q7QlJK1+068NOhDA9m9mTFUPsMqKlpuyz0hdxw9FfFBhu5BP8epqY5IZqzXzSO3UFGWEkCQu2Jsq
DPEqPLvut3SiDDdSORpd/xHPOuxDcRNRbCLZYfQCPmZ636xWECsvlChvKNln6mfM309PP3CoQixS
t3ZLGppZ9sUtS1g6F70BHW5LRxOesX0g+UEi9ZitilKI3TnbX0YG0PuR0n3CfLt1gPW2jRhCDth6
hRxktoANqNEGavSmJVv0vDWn6pncGE6ShJVnJo+MnX6pBR60/ZQ/yct2PyE7SNlIeJ2dcKPOrs4Z
OmH1bGNQG7BD+WQ+08JJDNkEKsnVjPUnrvNZNuWYuyWnAF1cz6XL/azEe11rqTM/g3Q8cbFnK7K+
uH3WYMJYviFFBcMswyvIX8NuDc32uBWxj4m88OwVaRgCX4JnRtxrrwgLnxmzqH/ml3JWtGzso7AL
km66qxdFiffsBljQl3KEm6gL0wZCGPN+/jh065QiCnsfLnq5wrTxB21Jtazcc+y0HEUpYU267wwI
UVHEgIryxxxbAuFWNUSRIefNG0ohypxtb4hguKxhNue35woNsPesHTRjECC5IvGduR+e4trFgxiJ
P0d0V1IftJl/yiOsfp+N9hDihDX0CCROEGqFt7i4CdVO81+sM8K/m55IJ5/5Uep5QRgm+t//l0UF
z/t0mYrI/ybLADn5GXBQYOlxvXySFo8O453+P0SkB3FceTl3MlRcatSaEQ4JWXYvLby+DGANlKn8
nYs7Gm5tT0xH8RxkmCQbkB5zXaKAh1gNCRtCNgzqtXqJfc/Y1sRYMyQjIgRuoJ57emvf7k2NuR0c
iIpeRr41/+wTEMlz5j8NOrAvyFz4oUEURon/Fz8L6DPYAhIj/UHfvgjxrYB/ayYdmB7hvHA8F+0j
Vhi3suZjrM4QEtwE90QWPoooaIgDdXrJ6ColzBNZUJf8ob3PCfkWMgQm3mbbxcWyLhB86ZEIwRoq
zgVoESldgnFMBFw5HdY/K9e/3MvkEGiTrmo5hjv2TPty1DSiCtAbQZGc+/BzMhSf+h7fLuBfx8Fi
JY/+i7GS9zfHnjQNXO0UN8F5Mf7r2qjWVawSryUCCLcgtRmLg7dKRNFRJ68+GekVBmiVPWaA+eC0
9ziLPdQT7XwQ3urFSpeFU+LTNg1fi/Lun19f9rfFqw+YgXz6vu8lafqX10cy2YjmNs8+ppj+H7CA
yW/G5rqQuEptYoFoRZmzQjGp5DB330vwZdnSAbpeDLC4+7HvYU9TWTmusFWd2ao9ZQ+VKGpTFEcl
DnQRc+zwun7uemwXqo0hN3FBDLmgwNYxy1nB7QT9/TAwREfZq3FCzVlsIlk9Mlc1E4IKCCdoeO9O
eUanEFRfu4saDrHDOzy1GduVAaDv6EOD6K5PZknLVHCD9gV06JISSkFKk6NoS8raDR0oAFO6iona
JyWUEeZDGrtwAsOskHOoBoygc3AZdHuQEQIJC7PhY9iKvyDG23JlUIXXREfcwan7UiQuYFRFbTh4
lE4i5cOlfskdLsoh4g6pLwLpYsYW8vM0FK7vAyVOON/zOSp/XcqhuNvFxwQLZrS3ohgKRk27/rsx
zd/cPlgInu9D3EURFbh/XalB4ueIJeuOOxHfFumUsLlEHvC4LMzwapzlZBHD9NUkA2eml8yRkZjf
S3gfQAjYo/muh2nzzwvU+78+Fx4kGWcMVknxXz2vgqIgBJxp0gfhYdxez5xED2CJ7xlqvJehl1SV
S4h3lzvTF8MrhCyf0Jb9v32jW6PHJ+qfP1f8NxOnNMtc4hcZmsZJFGb63//XqY8ktyzP52D/IIM7
yWTkZWknvcpb4E2MiVB7cjfnWKG5EIbdZYEhxkPEddKtWKnC6pYQ+PcVEyFNnDu6vOvi6GmJ069h
9y+FgRvSLp81uy5Q1UCdlq8ZdwkKQZGw1DjJWcedAGWvYODQjw5h3Hw2bzn8jZaKKdTcfpom/2sT
MAKDJiIOBATze/Ocg1UhFY/yITTS7VqQo151qZIJcMozCFt2O/IaL06sf3lhmz9AcqZcdDr6Glyz
/vtz/vv7z7wsSCI3jKAYBLzc/3zOs3v9H8rOdDmKLNnWr1JWv2/0iXm4drrNbg5KDWhAJSjgTxhF
QWTMw4756e/nW0U1SmFSt5kQiQRiZ+zJffnytQBpZy/hPIR6BQQqeo4SCcoTEMK6OHMr5hcsdC9i
TlqfkqGKKqNcfFrqjLvl5fl/Lt7DuEJouzIokyGeCFNVRY8HSOqHtIg+6jiJwKG+yRHyEo8/0WFL
DIqT3Nhi5j6X9j3Z3UHUixwFgBrZN06OdM9rKmw/eWS263HrWOwaG/OC04DEz4PWQkXhesLnSQck
MderdCAAKen2HjRJD8ZofxIJCcVejnuEWiP/N6NH8Ezaej0Ejzym+eWH9lzNKwIn830rtF0b+P5U
ZWwtI6ofBaLkNbKLog/nVhiEEv5It7RoAspBk6MkpgQkEjVRuSolapCuf7kp0WPZiyyr9LRpYrv0
3Io2kptAK52qO4l9RmIHfIppGkRiRUIDB5FJUeeU+trLb8l+JlCGaGJgmV6I/ihiTsHJOhj7LLGR
6UiuwcXopiD+ASgQgJzi7JmJmOuEhY5p01jB/y/3POT8C5G8cgeo+TatGZJ7I5HIDbQXvVUjk0D6
1Ujk9BxFyck3XTck2TYt1FJP1JwMLO3NYzwjoiz7aPUvpvzxvJLzPbHAC5FTEUka3TJQ84TpAxa/
Qof31WGMLqpZr8eP9mvjOnl+KzFlUnRjeaPjR0wRRPeMIt+Z7lY1E3pMgujcN+1tGwLLavp0Ccri
emiE+iM1CbqsFY0jZvYAceO262k/ZgVVsD2667DjDpceYXmysqozf3r38gp4tt1On+zJCdXFI25D
nf/4ZEVvhCgBUhy31MKtwM0YLsw+ZVnRMZRz2kVdUo7jtV8prnl7ebKv68b6P32yHvd5wIcFTPb0
5EQEPEGVGuPb3KXlNwYdnZSYpa/0OJlQiBNMoMEpBUv3YPBN+DAfFgoG1+1YJm9yRdjhmrCFNJv0
kXQqPh5JDOE47CF35Sns+FDBPKJVkPAnMFr6y4lRgNcfdMykyfXJEH80xfdDxOSE5ZD7QqeyvDda
FjgxYOm7+GLhIwj1OOJ7zgw8Z3hEk6bdf1BUJXS6M/XeG13joKjIJSflLrlwJd3GF55RRNnD6MC5
18pkWU9ZPoWkBB+Z6E2MsdfAVvfCLQjh6SOtRBg6OvlDF1Bg+T8BbdBHmuuLm8cOyIyliJDFK0fg
s4xAVosfYmrthiRMhBBPZ6VTKmJQ8fggos+uKoDQgZDJBKUTTFAjofXpE+4v0be8IRNMicfWjP6f
43kFIXk95nscXw7/wX1r/mzZcHFYpih5crKdLOesTPysS4vqZlquzU95fs7vfNYvf/gd1JuPxGLM
f71QOB7pr/Di8SOEH3nu8qRLouSdfI1kDk1X/vD3Z17wQRgOtPf4QmFvPV0/frjDNR9qenBTyrwo
KeFecz4dv+itRPE8RZnscPLBtp+Ou8fPYXTgQw4C/YLPVbGr1TXAFa/5TAI6LtdSOdSf+SOv+Tt8
fnxtjPLdx48u4btoxu94YX7Sf5KXdfHvz4gYwIh4RSnwp4ck1sHsZBvBN1g5TxfNGlotVeT18YiR
4Bxe4NvUWg4Baofo8uNuQ6v4CpdHmqnkIpVsOQEQJATgvgT85HfJmCXkw57vjj7YrWhfiVEnPPRD
MM/v+nj+UiTJXkxjXzkjT/NgVn1ABcKJ+C0IiQCevgG6DzuM+DiLtMaeQT3E47YhipM+Bt3xqNwR
N2+4Kw5Cr7jcUCCiRCl3EDqTEpRKeg/967NDBKB5cC8P8RmMo4fou+gccv4SOJ0MsYrVkFJmwfs8
8S6nIL0V0KI2QLLEYZ6up3O5csKRY1FlUFSSDmQBaVkX4EukMkXrUvKQcEQtm1LkBNZPIxqrE5k3
ZA2/5/Vyp0pMsoJRIzxxkLtear+SJq+IvkvtroNJFJDfOKh3oXwQXYvo8HiUjQ8YoGgxZigvv/9n
qrTy/jEfIQ2kjGcTPj6dIsDLII+jaHjIA2YhQoXWhDBA8iLBQU7dRapGogArbxCy/LVEW4IRa6ll
9ITFmOHlMWkFzB/BJRA1E8wD7k0QBqyckznpWBB1sGK/hATRrYi5hybADxCCAhiRRMDFalWLlqOk
LcmgftjV9MFF9hNzllu0Vq9qWEMiEmxi8SdBlwRbIhMtGi9VCJiE6ra4H9QpsD2gi6Q2Alh2Nek/
h+wYhucvv69nyQPvy8fHh0vAAhnCm+rps6aA3uFpQXOwO4PpNul5X0LdWxHeJ9SdkvBqWrHsoXte
aDR4EogFlvTb6b0AOJYRJq8mewGp+peHFsl/ffLIA9J/UtogtEwuqqdDg5MGrNwU5p0WQKWBJ0Fs
kyZNkhvmYKR5S+J21XhXItssKryFGe6D9LgHwf8g9zHyKdSQPMLv0AeeIxaTmZP0WArCcgVoeBBf
cNLivXJgXFBnyo8oWonwMzMm2scA/Q+St7pHSjQiNCyUIxHHE81trHBAjBFDhq8uf0mCQJHtF4xR
lmyNMPv3e1SWrCCppnguAXXjdQZ4QUImx6Gs45z+J2oLxB4s8LxDNZt8Op9Z5JyRxNNXQlJ7jMyR
OkYZnl6PN4sPnY3I2F6Xw9CdiQi3WGnIeSySkUr6aqtkwJoafBGzC2TIZd31JIuzGW9FILwKkNgj
rREaqryR/+DYfXaXW1bg+h4ArceMsqufTmY3jFA+fM9EWpuHIr1LVPWmI+kUAvyUkO4U9qQTBAPd
lEdomlfVTZ56dGLCR6NZBd+pd6+DOrZkoKeLDKAcrSAPSqwXnqx/Z2Xfhzx2hEgeFbCpMLIMuMBE
kHhaIBaA01Iu+ShZPXJ5F6oaLuVUpSJ8ZkbO1UgWI0rr1RE7coQGUiQq3N4/M+LXdgSP7Cej5QyK
kDUHhLL1lvkB6smGIj2a1CGudNXSBmU2RVoc2gs6V/Ifyu4Q8FigAPoNr33P+iCALz7sWrZKeQ3S
W4sN3Q2rAXE5kJY0rJhJUHED0NwdGHdjSCqLKrRkkSKyoU2bge/rHtBn8oHLgdSTnBPCEaqQFA6A
0lFy5sFcyiUvpfKaTiguVqQ62DJyn+LfaVb0CGXBRe8RWzsBbBax14KlRxoqOyBS5d4yKD6aPtdW
965W41tKQIcAHy0JPUUiTFlCsOSUjInmSWS4JSG70f1DQSPxMU4tOG1JsDC6vZRrMIc15SIXLbVB
VbKnR2lZQEi8VvxAm3sSnX0pWki+KVvxMSviDUD1oLp1HiakBZx7On2Y+SGNrIjHRC87YlOAWZYW
HApgFsn6ltSLTpC9pHnC+pZZqicArAwgOsr4+ni2mhTIOMOmaoHTi3q59+rZ/pPVAjbusesiNNQs
R77/w2oZo77xpnS2rsZ2ejgG5bt6dB6SQOFyAQtBpW/CdbiSDnB5ANKSBAe72KRWtGmm+UJqFHLR
d/N/n6datlZzdk3qQCyFk8s0aIM+s83GulIhOrWRcZWvVGzm+a1oAyFe9TttaxcytRP+GHlDGw35
lmT/Oirhcq2QqBDi3cs3jtaRfnoY2OAnwEu+7TuAaqfj6hMq53NDLEjg8R11lmWuL3E0WyhQ85CA
eCiRajNzH6QPD3K5EXQeDRIISfVcLmxH9L65diRKFL7oynXyerD0k8DEtmwHP0KfSDGw9AX/wySv
8eTOgx2ayOQjyGQOMEX0FcmBIEJyYd3cFcsEBSTxrsXnzfG9dGOtJj1DIOZU4RD4kBS2pi8d5nJd
DyY9rcKQ4X/bCGlG1NGFcCy3xuSE8L05W4j+ArSL95q3KssEXuylpsTKi1fmRZ776bx4Nu/Q9SkM
EYY+Xcid1fcJHnD922DIby1Lmu769FxuObk9XJeokMtQYK0QwduNtLeKYrvUBSTGzbPjudQHZM8G
HFKBeAXBB319NryfjRSpM2461NTRmzxJWcfYdSa8mC1ipEdhIbFxc9UA7W46k23uNLCdRdtQzgoB
wIQzgnFdvV/aZROXEeRFZm1G+mQFzm4m9023OvEux9hAIx9wRKCPTVAa8pRF5zBJomwktfmkwf8D
7Kx2Hiu82iYTxPjPSRoHqDB9muABucyP7C1hDKqWNmsj+HMEVsZI3squ3SN8NhoH1XaxYyr15nQu
t65boIqWdTDHXp7a5yCEZctlRpbP5JKSnYCBFS2ktYUp340uS6IfK9GZxNKheAMg3yxJjaGOvx8X
gi+G7QRq20ylTsg0aHkkbgHaMgya6LgJXhnf8zOU8dl+QEJCL7HrnsQthntENJ9eIQ36i75tLTKn
ps9S8/17ZMu/uegsmYgXTQ6RccYtAQRIIM+kxuSNgq+LCJ4QCl4Zmv0slZUqGZgvvROOTc/+6WIL
o7JQqDoB8O+QWTAvc/MBXET+VCI4hFeMQCK8ePx4fP2Ik4CA/P2C7tWWvnX5RycgiUZNHr/8/eUj
evL4eXLwCRAIBTxE+Q9gJuHn75/4XT6IN4FUNIbyCKY8fhYkJSEgP/BCouLEOHfvAE+m/po+wr+x
FF6Dn/DBt9RHsJPHl+Alj7CK6h54zWdwFF4AovD1lUBHsBU+8wGYwtfw5tv8ja/wvRNwpaq34mAA
XeZcoBRwlu+v/0JWpgde8OEMCEP8BbHw+uUJ1dWQk2POdgHvsWOTQ+70mKN+5S8+TThX0mw1NfWX
fIGaEXGsS8iVDMTwwuNwyII6iWNE04B6ilye+Rhfj3F3a6n5YM7urm7xaGvIgvBxkaxOFI8kZqM9
4AD5CNYX+nK4OUmnLoDkrRfb97LrdE4ED6ouyFoRs0FX4zZMyVjxLJFylpq9CzlCxY5IKA/CwZT8
SHdb6cpfTckkpUWAM1dIIOaMzCuoTt5zQEveI33yOdempWjatSEYN2wbrIkzzNkCH8eMEXYj4L+4
y4ihgiDo8nuQi+AlTI0MGwqc8Y5duFQ+IURNZEkZps5QpMYSU5wy6M7SrlgSNebtwyvT9DwvtW3P
I1AghaeQoe+AH27cLPNnC91vVq7l0/BHPYLAW9deTYzyqLnIgw5tMe0gWhB9OxAbek0+CNlaWnPc
hRQWnwZNvuBKNmF9iD4BEDOpA6CrHNG6oMwPCLmsuOn2yUBCSY6GNbZ5ptKYoj3xrnzFwkszihDJ
ZzTEG4+mtEwvUyxSXiA66BjwYM1qJ7LuNblgQsOSWuR2DAFVQbUoz0kCCOT30W2Ou3zCQucIkQVr
sICUWEoZAXTjLASwgG8fdnBXaG+SzFdCAkxzd0AkZzqwJR3p4BV1KcRbJ5L2Od5NJVkcHZE4PgVi
IS7PTFIuFKHOZTG/PEc/gTWYIzgkXMQ+NqvmCXbQHQfP6aZpgXJF5/RfPnySJOgaOLVY+MgfpCYq
S1EShKSUwjNJAokFZgAHUc+TPoz/wM9ErrSTbY63jovRGaE5fSInUeZIv01Xr7aJCzKlxSSCyCnm
Znnn3NRuTWGJCC5CNgmIwiTxlbqNXhlSdFyj6bemMn/XwIB0Wrtd8SWe6g9xEQ9kUaj5HoUHjFhg
PqNSIEiTlM3Fq0XmQIoMYnoFk5wujcofb8SNOxAFjZdnwNXZxdO36fBF6tJMQOgG5snNDhfOs5fG
z+7L7j4dvGBrziJ1WsEyMI94ShjiMOlTBCGUUS5kYFR0k3cujUjvy6V9qBbv45hRKjEHOi+dXPjV
Tr0eRK85LGK0mgKR/Ul+D72BxWyjvqmwA9PCfLm0fof01MBFw5A6X5C31JUl8QM9r2nSvTX7YE15
7s5CQsslemsu/Xo32XB7dbdJmMafHSvdcJjEzgbgAhZmU+4aI7/0ne6CrLZ6341XvrLNgzVMv6et
vxv6b+OQnfkueNN+WV2asofkAqdkLo4EzROJjCtR+1tH0cToqXehsNl9gPBZ3BvV0NUbo+fbnYR4
wZStB+jXXbIxFPpUkj64qGm55BKXU28hD2EVKbwzHoOI94vS/UwOcj460YLUd4vFTI16JCc+FOaR
ninpWwYjRj8unEWb8AgbVh0Bm+i9529ARA7RkwiAVz1ITa5WwKIhe5sM9KdRP/qW44xANk9L97SA
Boer0GfRipFsKBS6dh7Xx7cUAEwC2nC6dbOiuclDVE2Qz1BRDK/KJFwNB9x7VUovBU4wSJBXFZ21
BmpEroEYRgwtNAnQcEVdHV2oYoRx2OfLbRiu6hJo/l0fTfHZ6ho2rRiqupxius5NG4nMuhONOxE+
YKZYLUT4qD8wqoWn7c58HQlRQNtZtnvfWwqdHmhPcLnSCzeDkQ0TtX4betMR6paDeIqJ6QMFYN6l
S/xL8zFNT2IWoNVr1arGczNIuWvT0gFwCKAjey4mFAOAW1ihIatNbbQYpOi0TSVsWtOX6mBxLLaV
dGAEosZFGfPb5M2ohy3e9F4UHmHnsYToJa1NepjkLlehr+4nB21PbXik3SYCCwKaiOWLnSGgigOm
47mHMEUMJKS7wKY+gAhzhLkOxhrVcT1ATnmnJibR9KHUTAqFJoXmMa7W6JmhJUn7S4UuSOIg5Amh
mzppS+9J7SICEnYQ0d0SpnoL3eU8XYCIzdgpv+b07tDWWRVv+iFdzyIavrYq8tDa7YQxr6TZRPrW
YJeDJIeIauclzPDa6U2I+dF7jg5n2xT0O4xZmWENC4fNTc3wAjXl49aN+WsqS3D/jWfvN3Q6udFR
fUQFjoXpIDvBmbc3KY5sUApy3hTZetaN66UrfuMqg9pcd7SoUAd/0F35CG2he+IdUWXueH9wQOhj
60KFpp2oufmszCk2RZ8OgnZikadpXZzkOACL5jULqc5puWJlNHuUS8qzlh27Rf092IlHa2I0dAPJ
qgKphRgIYXWrtbUQvmq2saqcbdoOyEdG8PNci3cf0Icro9OyZbnPj6U9A4MXkWAaULSaQqSPEloU
SXiS4QrKPv5PBfpxPA/MzhMRjJnpfUjQDN93cd081CVfE5g6GalkV7RjcPaRMudKqIPATIimmuqy
8WyMcibbugws9p4zwGSoMSYky6PrFqSdLhYUwbUwQBAcA/HrDu4di6BPO5Rm8i61FohuOeLmWn7T
vcRVRtckrtRqH7jIOq+BT29vjEigGHujjgG7cbSQIdLPBbyCDqURBCKrMd7gKCAZUAIytgiaZhaH
S8IRb9KXqVsM6KFNpP1m2s9dh2IDa12rxKiWZvdVhLAzh0+j5GI58o0orTr0yomqkLC/k1LagrC0
7hw54jrq9kEHDkfHFYq28Xjd4YF+ls1sPzHNQJmeh0JF4Tx06fGbIpEGl5vTXAVmEbuusOEb9TEI
L3Qnn+TKyhU1ZY81O/bSeTBbDqZOaJ0mKz8OCvtd1zLrNK3B4BS1cfYXPuqIkCzdTNOmiIMiJEzr
KW3fie9k15oWIM7VE6bbbEq0hd3OZ12ULVRTOeW1eKpLY8dOgZbAmOQ8NMIJrQiHDdgxrzsnoRos
xizVws9eY2o2K9drF8F+hblIRaLzNKk2iNgj+DjADbVpo9fCl/C3q23X0RAoiijiYQl4Qie+DcUp
XgdRg4DssILhry4XQWezuVaHm2JEw+qdsXD4Ij5PW0bmNWpZjTS/Vz1PGf/rD6wLdIRKHutrIciz
QMuhXuc6FBHhxnEaPoWNVrqgm9IbzTuhsWIkhR04GdAscQfVH1BoGK8ScFPVEqHfmbRm8u913EUR
RYwKVdnciUOz9uIo8ATFSVULRc5cxlRLhf8e1ujnUR2eDFTGKOh8pwC5Iy1SsBE7cDaGCA5I5G/Q
gwa9UWGvs4IVyvOrYOdlGEvJ33n5AegK2WkIRrGSogtzBt3qBCAIbEgkWWeqtxJpC/gsWYf0mYnR
tAm/WScXZCf1IgwsUknpOpbWbLWSeSJmIdrMh6RhHeLtLe/eDEu6f937EHE+3WMshcAO4rAQ4cXE
JKRfkCOayhiwvYsQ9AirS4o3wn2XrjNhlWnGCFF/9qoz7U9AEc+xTNOOiDyFdHgy6YbTKjfvi+k3
AeKFXZYXCMc3X3QfqKIjFb2uPwW/QQn2IEXO0u6u07z6SC36XMBwZAC1wKqA4kIBcIr6y5wXd1IV
kJKD5EMa0QF2lIJzYMGYBuV4ee40y/np3GnCFFQ+Jwgo9pxinthIwfg9NreSNUruL2tTWKeQ59/7
ffkJcQHY3nFNGyBZofgxkXSJbWcO/VWqz5IjSJOKm1NNHlFuxNYqFI4sCfstzno76U2TvhiZV5G7
DrEcl4INeZIuE4rymVS/zMW9RUvwdzegwYqOLhGnAHTdi5+P1lxJUbqjQlkTO+20ApwS4jOaM0w1
ByGORndkI4hrsaNCidbZVi4GjaHRfnL9peQ+JXwPcCkRnrBeUXgndRYt5WT3op8hxxWZwh0h9AdB
TYN0fieLyPDi9y8/eOd5euaD28KICk36nAnsn54aXT4EuRFk+Q0VZLFkvJWKqvZemLictMS78DLE
LjgnbKQhIKbshbyTsq5CWpZUiBEbaRZKOISdgBW64k/RQBaXs5SX1hGrqo7Dg0OAXphvuUX1h80i
xoVaD0y4ziP8qw4sd3SPty+/QQ1ZPl1ZUUDJ0/VN2kBIzE4gTawrs7gqqUtL729eUhycsMOml1oc
3GVBQYXdu6LGIIRmDXKI4U32WGETMolKoMqw5DWVJ2VpIgkgDTNaBg1HXndF0KQB9JHSTSyycil7
xcPgsKQ2wruSZEaENwSRFzZNVXh77R7KuZqNFKApRr78rn8CNMNZYiu5FJxMJAxP0lFUhdrjjD/I
rdyqMnkhBpzSsQjfD5wbK/cJ3xM1efcCC0gfqNQkJ1o1GD1xoNizOwpyeUjULaDU60vvJ8XoKKK8
6zpwoqkiPONJGk4ReH0CBgArJyw5gnPGZ/E7Z7bLqpAzW8oc4mond48weUSPkoLjVuP5Fi2j+EcL
My9DWHosmUUpQL1ejNaljJNl9ONgTw9aWlXSgc5W6610nkux2C3UlYIJ9p12PLWwMlhicrEmLpcf
7Fm5VGWJKWpI4JRXrsh2CjqlO89rlhvr3fQ5X1hCos6KbN9FZWYXUVK8DUUGSxOWICetAGvtVN2G
c7xHK22nK94o7r2ybOSKfPYuOQY4D7iAA//kGDZmwrdjFUMX+36FYu6saxPQA6QoU8PbER030YPU
BScBkSBHZrBIOldiy9eAf82VeDImYWvSKxV5LkQp+zSuyVrAK7vxpwchxoQKtBYUWIu7e7G/ibz6
N92bpNsRQFKF5o01ADkm65l2BCmm2n6178LgTHypgknCZgr0Lz+6UM6RJ8PEWRqglPH5Ic2Iz2hc
aVxRugjqW1kcsuOEZ1oXeELTpKkGQjAoO27NqqYjcuoe0cuanpVwJFofiZVpS7qYQAxdVOoErTZz
Y9P3CL6xYBCpJNVlK6TIWE/wFaSSL3KBQkHI4TCELnTsZCFDhh4gVXywUamOydUosLXwavIJq84y
hRkXkTJmDyL8inYqYX0IOThy7tuhOXCnkqxA/kDkUTgKglbXJcqJ8kIY3TragfBdleltxpEpnthS
85PLQ5rsxBNcipUJymLSZpBnwwfRVYP/exNY5YqkCrcyClpgYGN6S7vy9eNXRFdWCkcr7/vlybGf
gdgyOfC+6GVxkWnXPM8fQOyuDFKEBszHyZEcCy9iwMiZosMoBBgb/2cHElKOB2MBPM06EvV13asD
+UXuLzj+97qbHWNsxIIeAjgnlTThZlD0OhEhf3nMwfMxczOH3Mse6wZOcPj0ZjZs05sis5hJ5RkZ
dhtb5TQYi9Ju/KgLjJkQgKj4FJswy2tzrq+SBLNNsyQ7RMflkzk24ETjwGxL8xpSLAgNafHRCkRM
Oxgo6sw7Cz3k+77PYxg/qQdNFRhEQCzNCxd5MjJ596x2iHeCZFq2UVLldxoo1w42Vea9D0VkILcE
6kJtTSt0Jz5lnNoWObh45mxGUFEvRAv8rV4lrbSyfjcY/Z3Zko9VZIkoMerKLJmmGN3xb3AlzdL1
gAoK0FXINWCCAuteKxI/Eny0RKXuL002GSKkWVabO50Ta9h9HIyPTdTGF7Bg3yAcnG+7URTMsJd+
ebKeI/Ah4Db8J5OKPYSKU2JV1vXWZFrH+tZduGsJIOToFwIC0MYZd9aZ7MkJqZ8chVAJVQWc+k5O
C0rev1FDnKBhYR25cV8Z3bPSKTU2l/HBRbP4FJ5EA+sRKdGGfv5bCSbjMXhIDehnyOWrNLjPPR6k
RNG1LQCQmdwmy1+VLMhonVTyKYF1PR7t9OqWpXldN+rTyyPUd/2Pp2dkQfCySDqg8JDOWCcjpDvY
rN0YTfQ6QrtBe85oj+3QQD0nCaQIjV7jocaUDowKWADjYtwiOC15G7TIamWEAtxGa2gY4Lo721fF
3m5Xj1MX7eRpEiS5Q8TNkBYnqjNhXw6PVahQiXf2wrT0Rv6ntmBDdBSdbwdQ7tEFZEa3JkcHGF8r
xNPzTnQyBXCjC7O/qJUILosrmpoADZIK7AGuJeBdIZc+WBNCBfzdmn/QcU3gJ4cESiZAfVBH4W7u
ShtCZhfc611Q0dQMIMxflv7UzgKVzj2YZGX/QcSVQ5tuq5aOWS1ynUeYiJQoLSm0g/G8g/Sh3Rj6
9FObzd86n5aeYAa1NECmVEHNQEjORs1gMRb6+PI8Pos7IWBB1KMrnaYn2l+8k3k0+P+P6OwOD9/j
TsWE4MAEwQP/XcndclF+dAfyMUkS0HYP/fGd5FbUVa4T/OUgEUB9AiqQBsLX6TXPtmqE4D/O3GwI
14eZFZ0MsfLbYu47v3pIVq7JhoTARs1VzKtMYGSRCaBgJmVFZTMomkF0no8AJ/7b4EogBFpyAXxj
rP9r7k9EGkxC78gZImjOSSWPjqTJQGSlv5XCrkQPUwLlh8ZV1LbOI2t9r5XdhVEjXD8XpxAJhGOM
JYY5uindeQ8/7t3RWz9I4iHlxpG6NkvulYT9hJsZwWMxyRaJTXmaUto7eYoZcveRM4wmIDD1zhrH
NljJsAAvhY/oDrS10T2UGP2WWsJBtcJa5xc47WNiRKZccKC0004vwP/5Mv/f5Kv0bi5JXal//S9/
/oKQfJcmx/7kj//6f4Pqu89F+rn6ZTN0Xz8Pv9Tffvmt/9ynCDF/Uf8rP+zvf/yvp3/kZ/31f+0+
95+f/GFf9Wm/vB2+dsv9VzUUvR4Fo5K/+Z9+85ev+qc8LM3Xf/76pR6qXn5agurMr3996+LPf/4q
bRr/8+OP/+t7N59L/tnua1V+7vLTf/D1s+r/+atl/4O2WKLlACgMMg9Rw/RVvhH+g95ymrktF34k
IYVFpl/V1Nb++asX/CMgPApoEqHGz8YgFFH1oL/l/sODvyyUJZYkStXRr9/H9WQy/j05v1RDiRBX
1Sv+z6cXkR9FoccB4Xq+xTg47CXm+SEOcwBngFJmc4sa83LZ1v37KSucc+KteAvSbJ23lIbHqljP
4ti6zKYi2doWJVwVCOq26ws/vuwljOv7cLtMAXWlcqDTF3avG+RXQ4UeXNGV69k8tNde2hz3fpuV
9qaMStCtejkf2nDa2EDv4x+EGt62zcNLkJVpT3RY7uPkdxR61jM1ZO1mWdP9yBKEVJMiIfzerrb+
Qj3CDtt+b0cdqlJRTXdJhdeN8u2d6yTprhjXmNuhVNsUxsaWSHTdkQXDUmnjS8+qugt7pihYOeoS
GavlrA2G8esQO9mmaTAmy4jDwyFE2u0mSh3rjZUZN+zFeYMPHBDzOvT7MXO/LEM13eXrXRW9t/P0
oQDePwAHwMJMm/6wrDml1Sz+ak/ORYpI2M4u7O4CD4ZyP8RbL+jjO9OkaucTaKvefiWJPGnoAWFx
IZbDHiCNIByygxMiroFbSbdQ8d8OTQj0kx4vhlJtejc4JIXPfWpl2U1f5/V+8K/Ko9td+Hm8WaI8
OffMpt/OoqTizO2VtbQZBrS+CH2FDkU451NWxR9ap0z2a195m7Gwl32FEvDQ1ODxYf/WWtt6E5Vz
v+/z7I1vVt/CsXffRI3xqT8OuOrE3p2/Kh+fMeVfZ2G4bVR0FitRyQtu0qD4PfKLbvvD7vxrF/y4
6oOnqSFtvyYZLHgefE5wQBKFp6u+rxcLVK9ot0GFCNyRVsydZ1CJLybjDwq9TJYzfg3jadxGx9Lb
LotZbpd0IfOLw10b9uluJkjbOX1jsyoNe1sS+YdEDofJqzf+ONv7vhh2a39cNlFFElh6w25A2nvj
WIO5MQYv3w1R8cZzy3YfPuANjkaHfHJLJRdJzgbJR+rmwe/rVEd7bxqS7QLbYGe7S/nGa2C+y570
06WDJN9SS1qDFhUzM92FwQGDsn4/jKs6OEcmNSvv0FAK9mlCddItWlzZC1ihLfYhkYlz2Ay/c6nb
P4fc6X47dirfTBTBDYwr3lBepO5kdocpptUoCbqLZKaa6+M3s/Xbrj28PDEnaeHjxFiRkIk1z9Y7
qRhg3cf4jlT21iBf6RpIjX3fPmBCtJ43pZHu+lJZl5RQjleNoy5gXmyzQOEw7x3pbTyadCxFEW1Q
E1yUAqEEEOfWMuI7t57znR164yZeWdpO4nas6q7/70C+x+HT3Bd6AcgmpAxZdz+cpshhxdaKtxoM
MGbHTjBUpMqd7ebKcTbcEWrfxmt3oZeSj+TlzYQOde1E59SiON/i8o6uxXGnxvxiyfJDj1YYNjp9
f+Gb48XLj9p7yiyVsRIlEBRGFv0waPJw+/w41kw5wxwOI2XhYmL3m0KMwDqXcMrEPjZ4P3kWrX1K
QnafMh4BS2C3H+MmmO+srH6Ij+3lipnnWZQ25TZfDUxDUk5qI4H6aIOpO95RbdoqzLaep9oNCnBw
I62s3LXlrgaIWdpiP6/NxyJuxkPq55uS0OaiLhtng5zyeAiNg7nULALhbEz44EDDgE85/tEv5aek
9f0zmMv3lhykllP9Ns7puoUVl+ydgv5Z79i/MUIqFX4Hdmr7PZ1S1Z9GcoRbiROOFaIi0zaqfC2x
Ewzg32mTfqqAvKSejmmGLpnT06cart46ELr222VmYHFj4quz2vvFy5EM94cOMdLLGBn2YlOU7bh3
0GaDV7R+Kmpjq8caOmzSMFiv1sjY25X3GI49icZ+PPpOwsTHAUJzQYuQcCSiaPR0gKnrz4m7QGLW
Y2tjuoYmz3U3iPHsDSvAD8AedjSUj2exv2yPx8HZgE7al2A5HHFx6dAgFj0EYfW1KNOPTeG8tolO
UGg9Qh4gy1KQIToDTx6hD/VJlVM8bK26vW4KqANRBUPCHNt9wVomIpn2rakm0k7zQwresoload87
ce9gu261582UDBu7zG4ozxmHpQiofx/96MzPkMUZaJha843tra8Ubk7aRh/H7QjrD6BWdD1OoNpx
UgOjLaZt7x+5LlT+De8TevnTeRPTEID05N4nzdn4SOxBXpryMy/OG7gncXJwjK8xtrb7YPaOO3ta
XluWUnU8WZbQEB2PcBEDdFijT2e9j5ZexcDByCc1xvaoImRxAvt6iqKWCKzwCHbscdfERkOtePi2
9Zw+euVwPGnd1s8HkrhrWRBXpcR18nzaYq2bcYB0FtUPsxeVh2DgvGgG6yH2ynQDpnzZDzfGaHVv
2to5NKF3NjHubTY73ca2Zyzlw6bYZcXxQ1D0810QTPGlLMY6Kq3LNlBXlju0xKhXhdx/vaPK7dF1
tigEvHx0aoD76dMkXCbPcghIET05bWxarWDqEVjEDCazLo5VlCP7rGDADsHNNIBgduWFH/OFtg+I
cKr+AAWM0Xt2v9dfH1E62LiJd4c5Mx4wVBWqI2dbPXh/GhyJGzpc4ku7mbBViYmcUFBVu6yZN4Xb
lVjOl/bWGiP8BtyDMTdfevIHKI2Vv/Xj4EtXw4JSNYdigSwt+pndxu9vS4uWKx2gFEn7BQc8xN7r
DBgii7Yj2mOHpV0fYlwX3x5jNJX6Wbm7rm6+Di4+AqlSuzTP+51dIVopR4AfG5tCTflFgNPbxlxa
xrdwcKeFY2+MOZ+2jd2sZ+W0vo+j8Kwzc3vruMl6tsi1XjRoecXdAhuoflsb3JRUnc6MYxlsDcM2
CLI8tDId6x6rDDgNSXyo3RZ6WsolX3jMahaD5AyD1x6M/lpPdjcfj5tm5c1GTve2WSKP/6+zX9lG
WpXnZOIlzXZsR8i9sJGfbiMefZbZHebiTu7hBlIa9Rurja4M0qs35Vd8T+/boHVvyir8w6OSdGnP
8XEDH3l2KGPXUPn2Xs1pMPorRaX1wcmj9SwPlu3Y89xSO37rWdGHTBZLaTKNOe+AkGjatYv5J1Bu
uqkQJFjcjpvFy7NtO6xqg2vCsJn9Jd7HU7xZ5cocm6DFz2o9qyN7hEAaWrtmcadXnsYJtCQbGim4
wLI5WWyKhhov/yHaieiKqqO6RmUxX+abQQXl3nPam3hFWlrewzwdYcNNyWc7xDeicBBk8OcgpeW3
/CMsvWzfzN4HrwAD9yV+S8vgYGD0iwBm8NqtJxPzZOJ84nwCSwl0OJwj++nEtTay4LArYfOapb/p
zZuwaS6s0Jrv0kRF+8I9djgH2CytZW3OG7M6bo9O/GAkDnD32r1GDydE+cmAUBokTqS1iUbakwFZ
QU9bKjQuUjJl3zdt7+2LyekvDdu/jIYm2cRen14Fpaq2rWfZuyNQwh86qpzVonbH0G/ZFSN+pd5M
MnAEr+6q8b1q2XYhYrKFFd86KvhQWxVpasI/wXZjRwp73GcTAZ3VulQRmty56GbjbT6wxZ34j8Sc
2s2QNjR/z9Wur9Zo74SrCQWhvrCt6muGI/TB8CfOsamPL62SxRaUQJmSa+gzMMO+YCcX89K3t43T
xrdziV6t09ITgygRN6HFqXaEMbiMU7grET93W7aQqvPPuYesIuzDgd6/ynhYouBdg+L41YLx1nmb
Ter36jh9rMupv9TBy2CXJn0c3UoORh4OtesAeZWUfXg3t8mfXtdXe5Vn9ZVvOQMgYnCpnx0XX7UZ
Rgv3Fx9GtPpKbdfBqWIaP9iDel/WW/CK4rc25NYhF7kupvnbvFpnnRv0VwjDVWeDUcI5jfL2CkXn
fSnad3M5VrjNrheLtxpnwZLhD7wGyR1cvHsqDea+HvLzqo+sNwTIG6+aHUTjOnY+XI4DbGYfanfx
xVVfujD6/4Sdx3LcSLaGnwgR8GYLoFCWVqQocYOQRDVswifc098P4F1Maya6F72Y6ZZEVQGZ5/y2
vOsoD/aFmuQoOjjoLWvAP6QrAkWf+ZeCFvDOmvSjlW2Dt+0dLXMhMK/t+gfRMf9qY3rf2ctjOirS
53944ZAkLm3Uphe2rZ5d9gN7rTrlYJlp1A5yvueQ0Qd3ueynqdoZGia8s9Vxe3byOJOtxn01az6l
jMi9GdCHjtASrl5dzMS+1/HFnjy23LEP+ZPHIF1pKsXpSapJCyvQLsNhzthvZT5SabP9Z3man1dL
WIADygtdut/Tfp7oM+N+2CEIQuUJW1jqO5JOf2ponI+m253nbkmvo63cTH3MwmLrovB0rLmHcUwo
S2vNAGyGP8FQeCbNj/3KTayWtqBqDSUlh+D+Se1nbCvowvq3lgVdzk0fWIo3XPWv1GpryMh6rrJ4
W0S2R91IGTErxcUFABV57CrlriAxuqPh4GjzT+dZa9gPtRZYmf6Ep3o8NErr+Q7rlb8k09dpyug/
Kdv7/TdWVm/TbE8XzqMon1IdD894LDz6XYd2YFkpKv42hoQVWNfHRL14EBrHSTrfrdq2Ty1Amo8O
e5hH9Vc7DVFe6o+W3eT3VtM+ItRSEfhUSpApVqTaBYCaoqkRbTd3a2H2x2pGyrF0xkur10fIECRN
XX3renLZm6HQo8JOzEh27Qkb6RzYk9Wd03o+jZL9MEkM5P0xhL/N479dNJluZkGb2KFX6nZUSvN7
TrVlYNFecGyVOglXKb+mjZOS5xr/Esa9bBe4w7FvI4s2PL/xIORkV7XIYJdzb+iHSre0m3Rd5SyU
ObLy9Nlw6jVc4vkY23Z2zZXkdcP9OnM6o73eKqvkrzgT4ipX0nVldq4nJTvn5V2aOUcwjvlRFKY8
iDX5oljtdN6+/aU3b7bRGmeNucMSx3IorS9c+m/GmsKtm0qQNKUSLlx5h9VI1y+tpt0KQ018YrLN
SM/N3LecJTnTnfLWuV3xkA83G9PPNatjgz1+di/OnnuvKccSQOWWtNW11JPkaTSM9iIchS6Z4U6k
Wv46act0q7X0q7o27UGLD8OoAEw1RXswhbZcR/mTC4Ej35Yko8d86kaf6M9i7LwjScZI67fDe2im
n6M0nE0V/nV/idum/b2uzbshKs2XVZWcyYi/7Tsm7dO/VAXQrast93iq1pYy40L82HGj1tGigeE0
XAqzRqzhHjLh+Vq9XhZNbcJeqfowzozCd0RBG+uGKc3uNvtp7gtQ862eGvdkUeOiCqlEpa12B+2g
iRZjYDuHUo7ybCbDOS2G4SAoqvftdrzFkFL3+qyf5zF5lQODsjQkBUp8D0GarxB9K4f79hd1vCWw
FacJ9yvAnZynnAbMw2gmIQB6lHss1N3M2LNl5Nr2qp06RaFvcjuVqtAyJhA7G9Rs/3u0238oB0ga
Naaq0PXye2pqisDb9vYdpSlrm+DoKj/Q+4qJvf2tiLk/jRWngcg5HHKd3HjJCXgm7fY9btU51Oz2
Xnq5dlmbPLS2PqTc1ukzIOL7KJv5Zlvj7xaf+KnJP2TbhXE8p4GWJHdicfvLwKQ7DCTKp/VWQCu9
o6K7HSR+ed3XpMRD9gwe6Q8evb1Djh102yt2iDVL0QKg0Ty1MRBlPsrv+xLResud7a5JOFKASM6B
/FLoQ+OnuAWQWHPk7BsAxYviAWU7nxwR0X65MpvmmcL3uH1cO9KodAwXU3ZbGnc972ejDq5xsc3a
uYP6QDqOCkXzlmMlhDhuXAf37DZDACP6hmBL2HXZdq76Vl99FyZ4Ykk+dQCAfHa3bVDJa5O+n4ab
wM0+VtaPw7A2NmCFa566Kv+5EB8YpPp4XbN5pVyCohLeco58BvYyalAeBtPQi1AXxpWxEzt7NT5S
xZ5dy7zz/Mxoz4s6ggrEJRXRQL5rTnnF7DjlcR9XzTKeg9bMz8OkKX6DVTAk1rs99cXA8d+EppR/
oRB8GYp5jWRvBQ2OsXBCaV42yhLtz4y1NLHfrsnvwRZnuP0irhrKnOoPUSSSD4Pmx7ZksnTUtD9Y
jXy1zB/qPDoHSZpdmHXRPutQPISYal7aa2XQ3DqLR/PJ+7JSwnVr+4pxSl9ftDz2jvt3vF+cZVtQ
Hpor2pUWhWODNCOap/Xa6F1PtjOFq8IVb0ariyPqg4twH6zMlXeWOz8wlEwXTIM6m78tjtrS4ZfQ
8zS0hjkqWcN9rcnLS6Nr95UoqXtMexw1/LY9Lo9L7JZvfaNV3PG2xJwwnNoqk36DiaNWjfZJnWqy
4qrz9k+rqgs5poZ7EUb/s+CfloahRzWu7kuutW5N9IjmcqQpXv5diZsqsjf2II8vfLnWSdBTFs7T
uTT5COYl01H7jAXtMdX2Y8iVK0Ml08Rd+TAPmcMZOQzz76pZbvtGNdQ2w8lgzFRs1vkZLvdlmhN5
xsL5MvaMUlMDBLGYH1Jo+jEBxwxazc2eR1Ybr5/vl2YdkH3FV+KZS39/KcCrFr9ROhoKvTQCilqj
KneIj5FO5G2bO46nyhcuQxmCrMu4rC/7r5M8eZfFVYwz4OldFrv6CaHfaR8rU8Si/uCYIlhLU/hl
aiASKEtADVUBSBC8U5lrpFHXuFnoOEV3QqDxFMPfj2Pb4exZ2yhv0uzOwx15jD3lB52v2744sHRb
pRsVVs7t7pAnvg9j9pj5ujqJwIsV++QetCw3H4VYT9nKNu8PTQcesSGtprCD0u4XRh3gW1WxntIl
re+NpD2IecmjxmXzdGhYP3pDeqwHBr15w5Elz6zhktyIAZipdDuFPD3Izlat/D+zgs3hMGJsDvdz
xWsg5ta4PWbxIq8W17lGf8thf7104L33eahP+12WdOtRaL1x6MuU+CEbW6nJnj12bByLiwmSxFtq
ptT5WZzrlkF1aBMjtMaYpvbt26kgOrN07j9f3UFyiuR5dre/zRxp7pDXBzNbuYbiaxcrtN50hQi2
cXPyLPjIkllxU56tGOcC01KiHcHu0srCOaqJYLbf16RPAh7e4dib4m7/9/Dl1PARLhas5lqG2VSH
NoJaDAE6bTUL7w5460VympGhQ6HYRlZmZvVEcm31aPYPg+UNx6GqsJBa5nuf6t0lVgjLJy/ML3Mz
cDLGzX2Wqge/nTLfKMb0i8nbOfCj05ScHGYJ1Ggu+Gj8xJn1rXbsKGuXUbd3ihti99i3zVIAQYma
PQHHGmDG19ybyfUbGLbTMj7GZny3v1duLvpwVLs1DnR+DV1wyR0sQXJC8/PWbmPZ/rXSi2P4hLus
rG39CRS9YZ7tjoOhnMsZgzl973wh20Oz8Nih1p5vTqcG2EjMe3tKyNdssV4Js/0xYOa6KGnh5xLY
pIDimmXCuZppH+YqrEfAUIZ+p3/TiFMj+WTgy/HKj6H4slgx2QXbFJOY0xJWsn3ORlsSc6KM4bBA
z+w/Qct1cdQoZgY1Y1Wr+9B2vcfWdG47/qKJMiE4n9SDNnnup74j49Z660pr8VNd7c6GdOE2gbDJ
NN5Br5kW54sytV+mZp7PWTPfK3npYchMf1BYRkbHcuxocrsvnBi2A0xsrWz0mHRcn3IaKvcnn2uK
pE/pYQot7lO4O77r/AvQaHkttDnCgiMCWxpPpLW/9bGeMp/CqyTe0h5irWRFzKrnpZH8VRwO2Mxa
nLBFVBK0Md+ZsY5paBTYEFUNJL1pSKVIbLe9gEhQvXqouBWj0c4HdFn1ddDb+T5bx5fZzpKrtFjo
Ce86a0ojIwVt1BlExfALMwbXKtJXe2Z0mPHAHOPBcQLb7LxgwJCPokYwyk21Qbp/OvlpR8r1Pr6C
aNSn1TOeVquvWQZSKoxaq6TQj3iJPl4OA3XPeDZrxwfvMcIM96cvuHrMZq1Cr8NZs9+JqZ7YkTG1
PLFKIY5TCYwCv3TqRvU4ssLfWlYYSsPDEmPpWTfQGGhOBeAiN5o7HT+wPcIrQe3u54qamHcVrhsU
swrbKC94b0o6n03nusTpeqFx7w0plxtUy3LXaJyb+4xJAc1FzUg+2u+t0Vkfy0ptgFqgV+DSXxZz
LJn94+sO/hWd3fFxfm23Xy8X+SWT43yg6LgOBfHVGKGMD1a+V9HxGQ0aR7kF8R5Oulncsd9pp3Jq
n5u4Z1Gd9M9jwJ692icPYLwXMUhyQVZ3VCDxP2oNL/rTNvcd00SfAjGU9VVm4Ic2L7dnUS5tI/s4
zs70UGoIgntVo5g+TsyTHSP31iZZhVqcDtGa4VXjPsoKFnVdI8mrcfQASYMZrf384uX0dBOpfgW4
7YJ9aBmkUUbp9pZXkhV8uuyvTpqz7VR5iyQ5I3aT5ZGC8avqdPU969W/0KA70PYnMkhji20SY6Xa
6i52/w8Qsyw76c2Dym1Y4RiVBWNJ+kvTtIGI4T6+1MEM4xntl/8OVRtev1389mlnQjHVfRd5WNYC
kr7KvyoO5ak29/GcD6ofZ356aQr9eya4G+mDsg8pnGNgktAUDSssf0/IUTBYHRlZoiBn1Pg3jPaP
fC5AWpBPaAqSgxAYmYTN/x35NFHoaJOlz8GsO9+ScfVTsyTcbHJfco2tDYJQjzS8QzBS6CEMtVj9
UjXvao2UgdzjVKcN46JUdnegvsq8KC5zj9MpDxMWpfNs9tE8iOGpb9MkTCS0bpeWkXKy7MG52ONy
TJfBOi8p3EGbJed9hnDt+Qn5d7n9GX5TC/emdtfM0uPQACMKt2VnExrorXgGe9TOg6iuXJr1IXU3
lJSNR+0cJ5Q0pSBYse9XU76SGsaXNOMFUkfBOPdYOjFow5JXZIqreZCjrilFL48thiafNK/2WlTI
nGZWG7XmcK/pkIMpGsU17stbNVfMXvRE+twMxdPcK5jSHD8ptIGYKp2XurdflMU76QkRex6BZ0jB
8VXvO7o7m4EVuz9KT77vPEGR8vGb3aLhNOnj2wzBhhmBTkFveqYy6bVy4y5sPMRH1D3e9HSiQ2qb
dgzGnkbXhb9oeUJL2aoiH4mxOFYZznZ3uUunzA4su7buG0jpoB499FSu9VM6rN/7I1vmzRlsRjlq
I1heRe5duGgSljefufXMo2409Yn2tTgaoVWPOWel0wgHspWBOzHjL2ZSUmlIKOF+KGcbBTOg2tUK
M2zr+ZvhpMW/iHP+m//dmGkE25vlhcdv93X8xxtpCo6hbPMw71cI0LMAYlvTw6xIBn3yaSIN1/wu
+Sg2cVc6cd7sf1vNTM79Bp3W6oDq3ukhQKR2y+fxWG799FmnUuqTex8lqwIxOWv7L8yg8d8kMFPA
nviC1MomEusPopX7v2Lblyw+ALePqSPtQ7yMzNTect+XSVj2bvsFVWgBLcQeyAUyB2zT0VoPQEwd
z9G2UPGgKVdiOJKgnJMPZS2R/1uIpCmBPTfmMj/KEuACSZYTJXr7HNN4d0qd884PuD0yF4k15dBT
6n0wTOrhtZ5Xab1kTTMf2sztqeXpcFtsHxxq7Xck3cOR7SGFulYfhgZQszf3sQtup8xn7lrltLRZ
fTPNd11pHkmk/KZPFEvpbfKa6+67S77QJ+mDiJG/JcNQyLOOA8/TUHRpIhwQ4P1lM6iGUP9f0nm4
Yxh6bL02SCu+qFV8juNNZZt4qZLHhAmfJPQCD+Nil0DkX2tb8+eFzMy4s3838QqCS6ohXdzgZQg+
ire8nVh7zrhZh8Mn8ltI3ttSJ2ijXaOh8VIal59sbz4Jg3eeeF/AtOat5E0+WMjAwzq56B5TkMdi
AFo6HExvJC6lak7WiODkcwhrC3y4hoRFL+Ygp8IDEJem5W2gzLTuTC+98KcBMbzYKNEdgmwsIHYj
Ie/E4/ip8gnsoKmocx+UD5I+nCvdWE6YpL/rxPmeJ/F5LAty//Nyvl9ZGzQqRT/B9UKHtF2s5WRa
3RttbuKwz9UEpsQXpwWqKgow1I2wnfCC+2aTPcsN9Mn1yW9BlAJtchzfWnLB0wE+i8SN1WTbg5bq
FXAqu5SuG4KtZwfYC4LPdGO5DmvrN4BTkZHaTxJJ2WlfYHsj0sk9+fzlVRNXUaxGXTry2HMBqtCg
sQp3sbC9FyLXiUfYeCL93c2njs77geu2Ti/7Hw5rCuLUjS9pcyEiBzhASSlpVe2zV6kemTrBKtLm
CAUFsJLGAoGgySqTZRr7ASo6a7zhxb5YmTOdW+5AP555BpoOxhF6/cmAVDl4XfmcrMBbuyJUkZyH
tiGeYN+Hg9LfNAK+Il6gu10FmoP1MH6sKXkGpORw3H+K6vLtuXG0lotrfw1dhzIwZJJr4zJdMbeQ
+FJgbJ7D1hsY7XqesI5esZCWpO/JCnVetPQ2d6qDsSPunCDutPS+XSUiSu9ltODt94cs1tyFm9VS
AjOpO3///2wzvS5cURE1kC+Ch3OgCPNzUd0fgh3iVKFiw6aUib9zXSoAd02nXJi1228Yg9pYCWrB
DTEz1TgnbWS4j8mPBV0nq7pQvMc5ydSjTnzzqTfEc7s26fNaxa9qwmqIbXKOEMLfJYPVXOBy/Fwl
nKWq+5/KvGAXch2MT/kCoO9qHGYjqNDjmoL3Ga2qvDhj/5F2c3Htre5TAuuppDjIwZH3adJ/z7wl
+5zaG5x15DXpz/S+v/bxmgbEc3gh7qbW74zEPlkDT29adtPBGsE6EzVlfXLlAwmt9THNa+reWzQF
YhzukirFIN1ZX1B9Rk2+gY+NGUcu7OG/TVu7b+fv0ySOI3IakURtInz1D/f/2ugTPDfP67AZd3f4
tlhM7V5TRRuOcpjZK7w+EhvL0eTre9oa4sUGaPPxd16mlqUqyQCuLG79ZHCSF83syV9KZ6JnhcZ+
k6vXwjB/Ocp8YH+vL32hSd5SnRpU85QNaHeVguXBM7M4tHKwZ3eiqV1Bn3pSbNkxpFqvivKeZJkV
AiY4wVbkGVXALMfGSW5VI+5HdI0Pg864UqzOZajZWpzF1U5ZgYBpE5wWKa4bpXO6oElw0+cCFmZD
RvZ/Sdhei42w6C6NFM/ThNYt3Z57w3htyNzimgGk063yUiqgn32q5Ghs+/I45fUbASIs1RtG4IhQ
lErJj2sogZbZ7+Tb9WEZkyEXm6i7cUlX/XrwNjFKU1rxoWsp3KuT5bifJ5Ngjd9BfKljwdG9h55V
OMizTSI+wxL0Du5IxvvWdINa2n1gLEUX7jDLtDgxi2cZinoM4jW71y2wzP18N6peXK3YW329lq9e
3oxXJ/4ltde24PLIrNE4KqDpMzFnG4zdPlTbUGfSlk7ZLIKIWhQIY4BdBpC6rl/f5mRsA+JvMNUp
SYRGeB8gdzkFyiV5Xcz0aacfdwZVacbpoCvF2TO9n03ekq7TJiZKdBWmKy7vrAVUX8KW+zthtMii
D/SepOvZGLqogJ9MrOGA9T6sCiGPiGB59ySs7A7RJeRtbHFaZ52j/p42bixdaVweO7WO1tR6hP8F
eswAfgH2XT/LJlS6m/LHLYDZUbjcWipSfWdTQffz+DF3pKcriYagY3R/UYduB8baETyVpfww1Kr4
cdF+MO3ARMR8OJMh66AVEWHrxinWnSQQ7RZl3NjFv5QpbMaKv6tByNdQTdSPnr15Of/s4JBFPSzt
ZoXBwTahO+VThQpAjMkdowCDxRZtZpVaf4B4JYfSQvAj0bMXiVD+Zdi1/ocMl24ZW8PPgRUQd8gf
qrgSZY0Zzwwq6yCXkEO7BWBFvka7OzgNzEBqJg+rEp80eMZrPtFZ5znSr5oVfDOXD+RV/fiUmZpZ
75eK+CATdd+zDEMy3q13hEp1R1jl2qcpleYYZ/k1K2btzyu816pKAo1M5zDGrRNqdCRbA7ohhezE
Zk6+7MzQKpqUVqn1I7E4X3YSm2Q6o6vMByUbmlNhW01orwe7H077raN48w/bHZrjstgOV0R6MSuF
FKkNRMkTkvjEEsWlUh9E4a8iUJ2qCm2S0vQeotyyQPgJsXhSDSANJAg+pVLTWZNpS1UmD4qaNJSF
p4tylxTmT0c20ld0/WGaZu221NE2Zs1Omd2QkXdHZSKyzCzPA2Kfm73FPyxium8qn1I70K+u+pnr
pbxkhR2ObkzmkT2PYbxhMyayQlaq2LqUff2lUForXO1yOkK+8mpzmxZwhLXWoaXRi59pjs5418OM
tFMHUijvsIZ0mBllSrQr2s++sJZD4QH5JtVfWm/NYdEQ27EY/XO6jQlTnv+gHfmXDlxOFZV9bMts
idaSWs9shGkEYnlDHf46FcTlzrqGeyXrusMyaa87r2fUFe5jWj1DwxlO++mWKlMEImqGyDWSqz0s
pDBv/dWkHviJSQ10jH5sF/RVujIeKyDIbfvYjQ/zmvYRFb6A3IGhjPPXLEsOo54HvCQ1slxcgRuh
R6LdBn+Y33bAXd8G5x2WrwtXPQxDj7rCET7FryJcFvwwCGCjnZ4tBuauZOk5qzoHmphHfkeSlUqB
d/PoBNvOFic2n9oBCeHaZ7UvU70OBN00kczjq0ZOEFu7/klJ76zC5yS7CftLSw8GrTOPu7SMPCi+
HRflWSEOM3q2wLV/UouHuGP7iWHoGaayj3081ArcUK66IdPsWL1pU386hpmYgUA3cTpL2k9Zci13
5HQGwmbHZNPzepC8Ty6FFHsfhS1/YMcemKgqU2HHndNWN7YJ9dyOBZ8BbfTh/iq5q/GKOLgIDHtq
Hpq5/yVt511rNIFMJVfOSzfiHec1kPCZodKghwKz9g1rMF5hzG95nSkhcKcaZHydzxWGkYdWGMd2
ch9Qc4hna1u0cgqNluSGOQE3hKm2YWGt/SH36ilAsWRFNrXuC9gvf/HyYBrFN7ERbO7a3hej1E6z
ydLYWVPn52t+lFVK4WxmOzBxoOuz1rNHaVYAbz9elZR7D2CF9aXh6d7j1RAlLQ/77erMuA+9OMuD
OJm0W9yRc+f22s9lUwftY6xwUb/l2YyJa9uplHFIb0rOOL4/lk7cUjSbZ7avFz1CJCpcg7ZWjDsI
gRcnA+nImybSZhTt85CwNmc9f97SbDLXZAnlbOFMwOGzDR3e58opUgaBtIGMipmzythSaGbmy1at
X4mqmJ9/R7ktxWv8lvWee5BZQm+K/rgTLPtdG0tef6ue9AAW+8lZ1w+56CaTB3MeVinlYMyI/BLG
7DgZOedUvsCUFz2XiDo6gwQzz+TyzkK5oY07BjBpAPWjoYKlpR/mgqJmk2MGzNA/USfzZNb8l6Zy
paso2oFmxe0ucm2ci9ewn+wcwigIdGP3QxjmKGEOtPLkNJ1vKQ05ewUqlI2ytIZ+JRgF4xH5eaRY
jwdVNnHQ9q447ePBWGts83V/WyTNMrOXeUcQVc77Uu1u2mx8MaR2YY4ItLb7sg+BlKmNaHlBDwTx
b83odfeGi3dOBSTYlm5GlkBRMw34jxRAaNb3lWhHCC1kFUMWP3skJ6TW6JAbvX5XU3B1Wva0wCal
LvRasGZN6X+7lfOcgXCAbyIedcH+WCq1KJbiLbOz9740STDiOKPoi9pt9Dz77ZGt2jnRtWgxbfew
c3H7EfD/G9ZDtabulcG7oWSezuT9ja44B6gqxoecQk1Vmuz8VBW/dnphZ4Zmh5MM5Ds/etvepuil
9rPvUG3NK6ZCCML9sNsPx2a0iU1xHZIxx4d90NOFlR3pz/1WptUdZfPPtXS5GzbGQbMEYZ3x/WyZ
Rbg7h/YTYwclumrqzhlMze7HwOAeQGD0qBzzJLBq99cuDVKL9EVsMOaAVk8deOD2k6TNOG2dGL1d
LchB3ifultl0aht5iHPnyOsuQ9EpgIvstOW29Epn/DrbY/152n5+wZs6bj8zR53in0YDgtxOyEFF
uke6TpQOQOWbAWc/nPfZFjlk3HkZ3DMMVIuynywhJgBxTOtuvOReSmzmDIGzKP11dss0rNTiff+Q
d9Giuunh5zxJuHnn90GG+8WxkwnzYjxQF1AcBRwMf/TcYBpQT66C5ULNc966tMVmuNFfEAxtoNhI
15tNSUFiU4i2K+vz6oKYwPYTI5eRUzo2umrZBdwdgML1Xem10VK64la69Y2z2XnUB3SSI8iWZcK5
8JntHyXWn4VDbRGoZJ3TpIsySJQscjrmMRBtKNq2zz5dj+PQmhHKl/rfBM8bzvi3RVRlrETprFm4
e/9b8Ezo3OCQejEESlzqL42tfcMBBs/F1yPtFIFbm/TIqxCmJmLoQNURWyDJDDK3oJndgmV1iGn+
Z9+EtnENf/5QLqFfHs1CTMJ/RjalvRFLb9wwdDyJAY1IBjyp1VKshXiUPMYl9Fbt6+QCH/VOdsi5
dKN//hH+G1zeRn/dI6qFR5Qsrj/s/EaTWFYuzCGIR9wjeRlfZ6KJzNJ8mpblUK5TG+ym3v084JyY
T+v4dWh4TtcxFr4+KH9JQJ8Vtj0x5dfBw3dQrej9WpLVusnOnx3AnH/+of8ISIDDwdWvYYnU6AlW
HXtzg/+nVa9f3Gkxl2kjN2YmqoXHWhajd6jcSvVtYaXE6KptYLsEDygxKmHQrVunNjchs7sMUuvO
zdDxCXQbSemISOSj6xtIIv7553T+x15F0pKmb6E+vDT6H7tMDf4ADZvi3KKb5bh2Cw2KdQtFWvaf
Ng24JPI9vC8KGTac1modTuO4yYljUmW7Rh4nB1B84RPBmsq5OadI25yZEU22RqDTF0RnGZCWvdqf
R03fiiWMrel5l86SW/+rta9Nx6CbJe5w2I+81rUGfyq0w+6jaezsYOhoRQDDENtKMn4lifZezbtf
1LpvVO5LI/QiXEcXxrwn1pwAs4tThk4NqrUm31aq/vx4SUmyWrcI+7SlSRbC3kMkRArlwS66r/t1
mjUFGz3yWeKc6lDpEniTKj2NluXvSssG6EZr4sLX5hJFFuvL/n+DiFU4P/7FWrsHtvzx8rmWSd4A
FjVLI8/i7w9RLKesSj2+nF1eXW94xH5uGlPOzM5AiEwFVu88i5+DJa+a5GzYYYei6N/1PHv854dl
j9/64+fhHNDYb7cKbOqY//7z4LwWBfY/PNXzaoVePSshm9N5ZTuIUNhtIa4VyQNyOMnMRUve/e7R
Ld+BFR7SGuuaqW2QNpK8f/65/ocFGY8cUgmssRRXkYP395+LxOl2XqWYNmeGeVCWDN0zoVI7w4jv
iRjaGrXBtgCqJulPiVf8cGsrxypbiiO0OLxMYrwCkQzb70DJ2Zu13XUePVYh3W4lWX+Fc4WJvYqG
2/uff3rMSPx4f/9YMdmp2KcptDHABzaD6n+wZ21fN7Or9gOWdIQkaiPDZduhXe3otmBkSm18240a
AA2gv4b5I5trHFpl/jxtkqneNuVZq4Z3IiQHROR0NjTlchcvU+KLMUuOpSGOmcXogLKwfisMdjr+
gO/oGdVNwmQj63BX6PslIgDZfuuyGk0t8gptmz52mdBqdX9JHFPBJyCQdM8oCt/KnAVqfyDHTIBX
074YetV6Ii3hWSj6panQidpkqwIL3e1q/GHTH9bta72JTXeaYV8YdKXKjqb5plnGK44f7VbpNUEO
av2Sds7vVUuMw5BP0o9bplpLIc5N32ws5hY5vYj15hK4+inji4v+ZmoziV1UO58F020wVetr+Xtf
VOc4V46GlgSukT22te4cTHtyb44zEy7esfMzwJH5YESJ1nzPmj7apxjNHNBhDCzNhaK4F/aab91S
PLv9LB5clpAwtYwfcAEywu780W6waps6pGOsboTm9LtRES3/L8+M8z9MwY5h6BSMkiuCDmKHtf/j
ocE9wADp6m1Q1epXDbTFY66CfSuxpbiuvLFYzsHoeliyveFnpvZFCIc03H9VR03eO9m7GhfZoYC/
IGRgOOmalj8MvfOp5TJUE0mtCD2bDWPjZXafeK7m7+pKFJGKjl5ONta4djhnBaboPS+E580amuaw
XwZdd6etggWgvu4AUwOXa6Obq/SYlSk/wQZyQW/ekUpZldBrsAtv8MGuGAe1OyO829p9ikteYYI1
ehVzWlKdt/SpOm5dX9Qm4DbC7H13MkYxomZwAM7JfK0SEJR9zmwmWUR5Mj2P3kp+J9dSZerX1U0G
P5Uzzh5efq5eLh+eiVDvk+dBf92NEp2j3mdZk4NewM3tW4XpNiYwRJvfZr2ga15OB5kM5WHayhAb
/V7P0PawHXuZKaJ80L57tf5dOBW6BCdp//8Gydn/eo2sIdn7XOqkmjsVJjeAinD/APYpZyVXYGbk
9dcJ12KnaDKovO6t7zQC0IY7JF1KlDrJncOSc5scRMeK95TThTma2qf2U13XQ9MI4ry3T7W0kcgT
H03sPjm7paPdtuA70bRxhHuUeizyj8m9Z2mYvOySrfqNlUlg+0QgXSxRNi+1L4xlgiO0+rf95zSt
5job4Kx1ujZwCxyxXoJXzct6M0jmKTvskKbeKt1BTsSmr16NDsVqmhD+7t1qrSTUrHIOtP9j7kyW
5MSydf0q5wUoo28m1+yA432Ee7QKaYJJCom+h72Bp78fqAaVVXVP2ZndQcpSysxIjwA2a/2tObW7
TW2GMHREKlGAVGrON2GCktS9ncDxpqFqefOeH6P0x0jfU1aB7FpG1SVPqZJaiBxp+scUajDDcYRA
Q3W66FKAANelWLl59toehUoFGRUbU/yks+EFMXTnQcfSRFI+co1NkO8qEzjMbIQtifP7gRAHWyWW
r0q0Rwx9+il1RfWyJE3YGEddmuqzbsT9iySYvR0AZRYNQHVFWLRENL4/ekux7wyA0tQUnMLKOEOa
uhfsXx41hstx0bMmqKP8CgLWhckwBjoOwp1lz6gdKs/fli5LKIS7oAYPGpLog1yqDnwgnIsyopkb
UQKXgrfU5PXaye6Yh9NNA0zRNO+yGhHC9kRCZZGQo+PHzgl9pyEuh8KwXmYV7mfpArESMJtLLG6S
U9lYQ6BKmR+3e2DbwVb3WOU1ecBw7QRD2y6B13u8ZFY0RpnH/TDnDdYTrCmEi2uApUUWbj+MGG1V
EOe8DrYhnTzhNOB+L7r063Z7qm71kTvIhDbmxOmtvVgwCgGXHAlMZuddJ0u96vaFUD1mwTuaQCxy
VJ2FaWccaHmJ+VAmeq1VgqosPpQRhQCrS3pYE4LA4Y9ah8vBHPjk0lROtT7KR+yVVt/0T6I+82Pr
fQlpH6Sr8GDJoidwKo1AHA0HSJ0Go5bAGcP61Q06uQ320u0SOkpUQdKmzLxuBFglGC2J+vWA0D0w
B8IZkc4qJ+DpP1KE6M6c2PxRTG8Ot9Xq1qnJjvGvClwnvWxgTd248yXtfvSzM1ytyg3MdaImP38K
vA6DPQCVeSDx9Wx4qz6xum849oalZmWNQAOJ13FBNahneE0FUdlbbgAiVZzNdlbsmbs9X03RtJS/
KVQwg9FRgWWrOTpmsAp5K4VPhAMlOGlSkt7Gz3/MVYJuSv3VsyDflbRZQsUwC6B394uNLXUtnan2
Ihkjn0ENeAn7yvby2A7idjW5ywV4sKr6t9oQOmBr7RzUtMpxtbKtJfOjNZvVOZ6c16yNf1oLrGi3
6tFtHWFJjnDYwCDNS9EhEqf34xLVBspcdif3NVcdAqWo2Qo8RiZKVyj5Qsen/ihKrER5nzjnZWSd
juISSfI6NjXR+AwNZu8l8PUuyRB8r95Gld6g1e69o4iIV3tjn209baBZ3DUXCEZOH25aqQ20T0RL
WGFCZhlBZS+H4qUuwebXd0yj6TaORvy8q5SCjnATGjZ5jDBmrT6J3NW/9qDcf954ydSmJ6T1PfqE
YMqVVUNDFKGFRdFeovre1H7k3Of8c0jJ7SxnGy2R0z/HETGy47QEJYn2O2IUq2CLHkDzfRal1jy2
zdfYVsVxe+ToUwmNWnxWxZQcMeMYF9vrsdKsLtyGk1yXaEKHFSyjyKOGZfFVNSjSx1EfUrAlp+Si
rukGG33bazgkDb3+g4ZvR/cArRR4wgSlZc1eyZHGJu2RqgvyyLEyNxZ6xZ4uJL9drS00hX2PqvVK
EQK/XQ5FsdGpGsbJSfN7N39kRexxQeNV0bxcjcw4O83AeThXfyyiUplf47Z5y0rGk+3tbCWZDHqb
fHUak1o0S/QF2k7+Ziv8UT3iHiCKt3kw3eRBVjW1HEJdS19wF3kFzvJMdaja1AvW3q0Do78gP/nz
oNui+j3bugvzxXCnjcxMpKoWvh4ZMzkgu0Ya4EVF1D2N3m9RqdwTMRPKPHkfbaQ/0l6xCjMzBNv6
hAlhNQR2blF2PoQxYkanejIL7yOP5/Ss128bibH5N7Zvq5lou8HsIn1rMaqwrAFiS6W3dpmCOG2b
oMQ0NadqYAtt7V7Zaz12S2WI7xEuoIPhoL2IZrfAxlEgTElopuZ8/rslz9aLb1xjzFnOQTNqGbqT
kLh5tHDJyFDLqjiwGbYfRaF9UTwjOhdMihhYHQJ+1qcoSWV5HGIAg5Z3nA00HuGvrt3BQXKK51Sr
SHJBqtat+KWs512biui4nSeb6Gs77Vhc4OLBZSCr+fEwr2yjw7YK/BEHFPg2IgPXekYI+qE7bk+Z
d+sIiKLGjyagTCu+Os6bMvX2z0ligJq9YEENVdjg5hvSsK3PG4PR4Dr2heTQpBEFp736y0Lc6E+E
P6H/UCS1Y3g3nPnH7LQwJDUI62xyEabOEAeVD4sNDDjK0tiRjDI6ZRXvocWr/M6GEdmYXbWBX7EM
UrHG2ruoltbPDHvRa1Kl68Reu0wc4kNQaxU6DsCaWUIBbd+0TSylS83aaZqjr8SvJCGqJaxVGyy+
CQN0LOid8p5sN36Nzs3Rvyc8WCtgTL1dufp8j4VLRsP2HBJB9r1OlJ8psainHvd+0KyExlimWihk
csyNEU3TPOz16dbaWGu251zpeIQBhUt/yrvnVh3lH467Rs4TLh+mXf9Y5T2UgHLcbAd8gselJfV4
FwtN3bG7HPR3pLbeFcQYckhFfbeLVqUBvbpPEK2NjwQbUFgUdyCFKcCRTvAKX22jsdLauxu6jnZs
pfTKXjk4wtCCJTW1XRxVvwaogqFG4lJBV4SqtF/lrGF4yi0WyfrVVupzuorSF3QrfrIipH83l16T
lG4/t0yPokU9MRLnhP8HZMXr6k8nFYiS/lxFCBlVvmVLiddgpXywpnAZlOY1r3/3OaELzRqDMtFN
OSYzLliLF7mjys/KUlPfWwUWDZxoUA3NizZlj/lAJ1CiuHyQhW/SjeE0bPyiPRkD7cB9tY7peTHe
Jsp2jtPKJG1Q2J8txlFK35LtIwqSsF8nGqlZP+pB9x0KOLY7bpuc8jWwYz1Jm9wd9tt/71HYPbiI
dDZPXuyIH62tfd/Wbqcn3sWxVCwZYnU1TSkHXI6X0UnK43b2ZGR5W2X/ldZN/KROru06ffy1PZLY
9X84Nv6zRi6x342EmzeiB4zIfVa7+CEqpzOwDFkmnBqHwZWh0PJ9OTT9F8NjwrdG/W1m8t+kJhum
T9BY7tt6tTchgzF+L/ttl95OCLw51xYU78yZLHbzkv1x/OSJQUOcIrJdVUc1SW2V7W+DxjzkhBpi
/Euc6HUbMdN1dtiG0QYa9YIxABXJtwysxVUowF3HjD4liK6J+/PsW9owB62DMdyev6gN1UgmJm38
gTRRdfJzWwltp7lFKVOeRXfa2UsE+Ts9xpU4xrQMDRKBJ4V16i1gwKuWgFvGXfOPOpk9FyUrTWaD
MCxwQmPUfmRq1QQ6mnwIHHzNNiz6tLLiaTkEDS77Rhvc3cZypU1YIA9CDQrEYfbJPl1G7lHC/04b
l7MJu4qFFkBmjUu8KYarYdW91qfO0fdY9dODGxnDLukFIha9a4h0GjEf6/0tpbqmd4F1DansaOvu
T+MwhrFi5xj4NWMftfLFieKetR8xy2Q/zCVKEBSXXDI1etG1RuCx8d7SESjWMpsDfm55qSsiMPgP
qIg6EHAwXFL9kOmkV1JMCbOiV0eTF+uYoGOxNDr8yIkKErNy/e0LayUbUZxO7k4jHoyiK0CDTSw8
ppin9W7tcRzjNxqoIWtXrRpmzhTfMJq+UahNkBnZx/aMLDnm00jR3rZBqVHGnymh2SdXHPUZoF0Z
1p2kyrJjm5cvfzYVq19Yv4cnT3KORCt7Zs3lYyXFTY7shzqVAxaUzrM5ZIG94CAgpfaguKV2jQ9e
TTCbrzJsUWFLsWar4FDw6N4iQFDpcHwr1zom99CwFBLwncF5UBsesdlGZhou3EIhxb1WoAEk7YQ9
KeGyFIbfjowPs9KwSLrNUy8sF2FA1+ymQs8uFtZZsn1eU5IXeCWTLKMk2AmjCXJ/ABfVXTJg3LEc
g3YmmyjrFh6DVTaQkZJ6jS1BFV03nXIOv5pws/v2Yxb6wDTb2T9nagy5xyBZSXBhQuXbI2xBvG5z
Y92UL2glYsiYHklPhOxUiPxcSPPVNNPmS+16AwrBMmyXWexnMYmzolix37a1td/Wl0afuZwc27su
dyuCPgtkceWk8T9CtkFYKuF7cC0HEbvKzq5L/Oct0UR0OiIEytMDCtWhqDpeGWwrcrWsLlGS7TR0
yH7kVtql8zIjHE3MHmAWCPjAfN6tLj2TrZk8Z1aHIVwdH+yZNAmGcr8QaXtAkOne5t76bokMXLlU
zAfL4Z+XWXJ3Fq33nZS3aS71/opqXcaue6rr5bMfsgMmEWwl3BF7NW81JJ+ujpg9sy9JM507UrMi
UYjzUurXGkTtiJFRY+VNf9mtk2N/QZXcLjV+nAW9Ou6I03CaZ7Mlkx20VMlR4hs1f0L2g4x04Rsu
sjxdmbwwFvPNrax+Lw0SFor8h1yDCSkKME8eBOo8z6+51pKfSujPGTMDx/iDoXX5nrYi61hFHptA
yf1s9hWYWlXLm9KLENnr4pudrC9cYGyXpPg6lm6FxqIUlxIUYTI8gnFtFUvCUr+w8dMdq/G+0hJu
YsUlWYEu1SdpdqB9XSe5GqtHPa/GfZnavPJ6eXJmr3tvupRcNTsJ9WghloK9a3YK6wukU5l/Kbx8
+FhaD8/sqj/S0a+3s1PtPZ1A9EGhHDobp8OAhSLUFLgcIM+jQisvHpnqm76mDiMLCcc5KaFLFJdR
DxjKJInyoGb1daiTjwga/qlcgU+37N4c7ckiciXUF4n0IhqWF1Un28TKKT6bl4ckGsq3oUXd5ljK
pcjV+FiOi/m6VJd4oRnR7br0tGWV4IhPdmkxFYEtnO+TMiRPdAiSf1DrboBQLKU2aWf2RCcW6hJj
8OEwznMO9gyQB05ORJfKM34SIZDvY1FlF6FCoyWiBuFGgYxp5pLjPe7j9WHOQAftKTm4XaK8FhpO
Wtfgf78MxX2uq+ikV/U1Fn13KKoIz55RikMDcutPscVzp8/tEaMrM/KSuWvKyIIGAa+LnTzXOvS0
yOVDNqJRHunKfaYa6uJkJ0NN0mupedlOtaOvKqf+lUWqCudaOerVkNyKaFH9NXl0pwlT2cs+lb6Z
Z9NRrYfyNGH0NB3ZEwwqVQgtM/BchDQwHfa1MZoozGd9xghMnn9Rjg6yu+EIWtHvB61xz1Y9fHVw
T6Cxd9RD0+K2IFErofRgmS/YQK6FYhu3GdDotjTRlbiWNbt01B5YS8S7FMk1Tgv3vkaIpQBz89pw
KmSmBGWUqpC0tnaoc+a4FSQnpjLv92PikY/R5c55+8Wu273eZeJY0KGKRFknhiGHF02nLL0oKv0L
IusL1NBLdKFCUTBVY9CE5eAw6eMrd5Bx3C7WQmDRsYhTXt5tX54MxZEovJPnnkLzneR+2Ff4b1/y
guxgZXLEsVwYN+NZX062gkQBumZ9ARSSyUV/ihYTC/x67wiz/dbpE+LC2CIXa1A/e08hAUZFzAAn
be9LR9N8JbbkI/756bEYE7HbhEF2PIr9xD0wmrpyd3ulDhbVWx6zLCGyM4peysxVPxo4Pi9HHpRF
pfa4dMldtnZ8EqRXw/euIhc+emJiOXLHYa1HWez11jj1adbfAY9eh5lrQv+y/ky9xjzr3xckHbdN
dzh21NG3HQkjbuRE7zmxmEFWvmQEhL5gemIzkVp2WOyBs3FZA4mKsryi200uBRsKKJ0WtKqrv00Z
9SBxOx1jXHck2XW7qY6afR3jI0STT+LRKofBo30GFw9lylA+6rgOUqLD4kGJHiZHPQ1etOa3dMpd
qCmWoO4nGLFBHqYWqLOTPti18kICza+EGpWHWVT2E/wREOL44FB7+VBWgrLbpsUEMSL1WFyeh9ZU
L06V62fgAAvvB2axuMKK0EfYGmEPrtvf1RWLZ1ck+aGyV2nKpkqRKtpct+21B6tOtQe9fMVe2V0y
yy5pTjTQ4lUT/4LRkqqQJPGCW17j7GYfuLJS71EEQLTbjXrwgDAuStuxDCDDOYqOWTxLE5+Qkeme
gdCRL3SamyEK7eWnBdv6OObKcKpibAxjZ141xBv7xJW+F4/fG3XJboVwdPINS8I7LM151PAl78yu
dQJnjPCNYnjnEXSmK9yldPtnxoDheWnynaOE6lKML9OE8EiJ5xMKmNUMg2q5r0vngTDXxCd1PMc2
3kiCHmS9l0q8iu6mNOysSBxYMPIbd3VgOuYKKFjVkWri6BEhRfRorG6HJK+n01r/MdBkcdemgcSz
2s4vpgLbLmpL7rFJok+GL23y9EdpuUCfZFTCcJOI51FObK0Z93IiHzyV3Jyq9tBOGCeqZMofBx2s
JWfJ70RdBihY2QxjEiC3aYqAJOEP4wVPgcdKkDUldcca+GepgYSmdrUrJntCMsJEjEdYBCmU8Q5q
1aqu1ZpHaQvG4W063QhaiMDXVmbWgzkPj4sHaoZKTCE4RP0xZY3xRZL6ruRh2qr6c2I7q5rfHUMF
SD4E87vWq8/Na/O7wybTE/X3yZsZTCJUOxRF7SpS3RC7ppm/m65wr0W7uH+onZEDPui8m7la2XLs
t/4qeIMFVTxMUs1X06zo5itTGLpVdz1Hp0Evq+/QlAk+TL/rS/dMCQH+dQ/xiMT9PyBnGkVfHT1F
PfE6aNnfQA+23XZW1+BTsBO/adoPaCqSpTPCelK0csqCYlcrrTpokuO4eoqreIqJIOgoaGZMWBT7
tZ9WttpT+2PezPcaiCeo3LvxFA2achv1X5b7YtRvWY0jKRsmhipcbLMZRa/CJaJLyNNIVsM5KWDz
WOrQEzRAW8NsuggJSajphfIF3WuLsR53vmmtATRLcqOMxd/yoRuF762wao9jgtvWaojmUxGjES09
kgxlT+Q5cwSfyvwV+cnBJc7bmPTqwXGnkL1jOhD28jC51UFj1npaI3nWeJkorIVKFU4dx1fFxCuk
Ozfs7s3J6PNb2839QVUFhdvawoxB3bEKDwPrF2DL0S4T8jmfdL4oSBqRBUCEH6WbD/t0xMk4Jul0
0JTqUsVjet1+sRTeg9rE3iByaDZkmftRQfTbaWb5SJE7iGChXmLbUC/kRDOHNtYvVtjhPAK/KF3S
nidnrEJnQC4e9bjRhlF7p5I+vusVLleQ6TYcpzE9lNWMoYpMHz9WpHJXGJ2Lt3wo81D32ur4H7h0
+19j1TnmVBN7ieb9G4FZpgO1qQhRgw3R0WRObn85Yp5fA+Us9RRF9WPHv3Xvc+PBqeuGjvHoWUnN
FOB5wU4YZfg2C4mWSCToG4RAKcesybu9etU6slWNyuyeDeLtTkuRV8G2R0adIGVhal62k4SAre+F
K75WE2+rlGSAo6b1CKiTlo5cSGq/7Fp19e387iINftUchzMeYdq76IIPOGwwSWpIxFKRHqNi7G/K
+MG4gmCTIm3fdusFxNFQDnldUbCRaF+7WBGU3jGlwbX4cQNg23QwW6WmFacNdNv8CAzxurD1N8Tg
ote+aSZW4U0SQh4582Jl3eveOuFtIOzdaYynr0XygLeE6CfDpXjIKjh4yDAslAb0o0zfE7eAw8fY
MnfdCpomfLfU2O2Qa410deSSwz1xkGUJHRCRENBDqouvHW4Mn9FOhrZpg7fAPPZmzMufYBHKkc2b
U/WQoF1xRpic8TdgPRFT4J64tGEOKeX2LpuqtXf1X2kxf2y/8brlA9fXrw3IrrLodfPdrlpBhIXo
boh/2W0DSLRG5SCERl/V/SFZ4hzoxR5N0lxWSMCuv1qtd8/njk7QRjlqk/PG+xjzM4Fy9ILNEExJ
BznPXmCD5FfNaAQ9r9XN1LxWCVvaDGa/4gsu1/Kc19qOfuopBAh82dI1WkIwCeFKvohMe5azThxW
pP+MM9J3NymFcJoPyJQ9MMt5O/OoQeL1TQmcyn6QW9UrWbV/WGOdqvWjY/afljKZ/+FpMv5FMGrb
hqsbxqp9VMmxWB+2f9SlJBRkJ2ayBEbWnTUjnfZlvmaOVM7iNw5WKcJ5v5CJUDECxy+6Q5ro6ggE
ao6ORaZ2h5qavO3ycNVCIhM/E4GHy2I6DlwP0T1+eqmcNVRmSCjA2zcxP3MIGCA2OWGZfDFzed3o
7P/5pPh3wSOqbhBzoHs2x8U/izrbBAImNWIZpI54aJpkZmGa0qc0zz4jXRmPqvFtw/A3emODhbbX
dApcFGDbvtI7KTFo2Hg2tJ8GCurM6X5PUfRjSwlqahDf2LrpWl364woAN833ohLnetE6cG4w6oKy
eb/zROTDMDb/QW6o/5uAY9VwuHbojw2bzsS/Xjpa4xIt6QdItGZ+z1u73umdJLJ1WuKD2eActlb7
/GAdNmBpg5A3DZdTrubCuItP+Qqe5XFOBoUvyTg5bIajwcEngXI4KJbk5/98Sf5VImnDtTgYv5Dp
k1T/z33lfVl6vMuQ/iWKdcyj5TQu9StmCTNQvKI7NkuEYQLqcTaATxWyGUNpzvWlUEbePgm4hFD+
HrL9v6rPeq1p2Sv/Wov118Kt/3P4Va9VVP9SpfWXYq2H9Ceim/r38M9f6i/9W/9/FG5Z3C//78Kt
4Bc1Xd+L//rv3136k1ax51/N+KNIud78AzrB1squ9Sv8aeDSnb+B560q+NXuycsS0fefCi7N/Bva
U7q50MSaOvweiuY1lpIKLk37m6o6lo22BIEav6KX/XsFl/43jAP0NqoqfXq0JNKn9L+o4HLUrYvy
HzSbBipYJOmWqqF6VDX7n/sEJL4K4mgLdjH9mC0VXJQgS8lbMORjxA9xOhXovUjaTuV7V8bL0wji
VGaaeNeREjw4Dh19USpwKUfGcugV/d0xExwmkp5NaVhkIExfCoJEujwHUCRqY7F4a82K3HkAkUFr
FPG7Eg8GWz+xH7ZcftQeTvRygnflvAipEv/sBV/IJS7mPRl1aqv0NQhu/a2c2YsbLR1P22/VhJd/
kUukXHaO1GF0ntq6WG7L3L3p3fskpUXYdJN/+TapgDaDld8G/KAngfaSzTr75PvzmF7hLEkHvqPI
elc6grJ7j3V/UJqDmy8QFN4UvQ3rMr5QVRYWjJxhk5sI+cxmF+fZ2XBIUOzpK92N/ZRR8r0rNC8g
6Mk5ONAxDNZ7C9DvbMxWetl+UewFZMEFfWNJo+CpkTd0ofG5UUGBvKElcrFixRJaVJ/IS+Nk1TUy
H8rnMpuW98o5N0kW4qrLn43uEJO3s3dpWvcpBGKuQk2wW0zzOVIXoHaQsGtHlETQdM54tqN8n0Os
gOLWzOHrzIFLkxwI3N5JxoZvuZh7HJr6TB01lGFmdqCkBIhTBT4TEKPhyYk5I+s4d8npiDA+FlIg
1VtIxXG0U94gbXHnegwHt5BE4PKaVEuMfwWqxx2runmJhBaWZJKeRG1+G4SGCz/15Ekdhq+tkX8n
fw8VS2r+qB0nJLmpe1RzkqWxN2KM/t1ZTke0bP7SdSwD5GnAOjgGkS6GvdqAhmdO9PHCahhStR4H
3Kz4VxVrpyQ0c+bAluGoqKrfUFQZ0N2GwFefgb0jcGR9HJmjEYHOidzlCc48NPVcVrbLlPRUX1sv
xqjYkZ+A5RldYoRNHz9GmaSVoqkDSjhuD6BEeM6CmXw5ojteeKeXYTVmls/Y0YRryV1AfiQ2Dr5Y
IBMCZJ2nru8ulDk/Torb3gfd+4XI7IKi4VRH+jvK9YgQ6einK/qPqJ14lOhpaBgmU8IznjNZcm8V
fuZZ73NLesbwUQDdXcUM5j5WJJbmjrrzxFIcbImrNfOQkDX6e4LZMxN9TdY/civ7R5ZahzHOlCPx
ymtrDG/PorHXHDtxY/K/17M8k55lhx0NsaSZZr5j0nRt28o7RmegjsnDrF1HoevViR/FxmtH9DyT
7D0rkPvZmfkJhRGY3GFppdM6kmd8G0ur7xHbw1sapB8qVKr4thH9bPslxY7RMgILuTOKjiSYsvb2
vVJ+04V1K/XmFUTlmxPJ5tL3KZXI5WjtYs9tfEkHXNjWmrYjwufGF21H5zqpLrZw4mjonyp+E+9y
KUsn2eeWuwIqBGyLaGbcs4jC5CpfXSd5HcuTo+UU+LjvZsUYR54P/cGQuATT1AeaCSt+hA/JYcqI
VxjIcfCbucWH2thv7pIcjNblGBVesc+VNLsA1Fro7xb6vu2xujTmzk6yifRQbs+cduJeIQQPfL46
2Iv3I+eZJfZN9wE1PwzX/ZTSPBD5fFIgKQO9x7FblsWxT/GuEfz14lFJgN4WBZmQkH5aDp0zUqOm
yoWBHbs9IAnCDP2a8rkVMybmNkNHWw+Xmb8qYynxi6VfORwn1DMKkvpB8xj6U/Ghx86jqCe0toTc
85nrC6HWwBZIKHzyyOwdTlWvHDQ/KWr1VNhVx3SPUBZ3IISeEUD79yxbi28r+m/ODGtX0p3ok5sV
6qQ0VrMkaMVsnbNqxvuhbw9LO+X8cQHYfu+X/G3Ktfd4Kp2jqSIELtL0ixp3R+KESH+g6H1fCTzo
iQemnFdxqMjqtKDJDOA79NAYIKg0tzmgC+vk2F/c2X2Nejz8mt496prDh1AEz3ITfROo9wN3mAuU
syZmhl48e4rl7AGXHpGafZkQ9ftdlvU+cRYIVOz+PsErXwnxGwz6bG2IP79fnHfY9GcS+qi2KOTL
YLq/CsmtrssuGLMivSNtKHYtcC0Hth24Mn4jg0WjgCj9Pdj1t6VGXA0XSG6c6X1DgjHuIwokkT9+
IMj9JGogOmTKWYXr2lUI1HhiknFcdbJ4bWArfC9LMF6m1Gm1XnM3qoFw+ofYIih/cKcvplCohGmT
xzQqb2jNXtUcjaGVvTcjB6lbYwZKaCYciYeEA6pmSDcmGZhufXxvU514cyS7DloctJvGRSYQs6LT
kCc4gtp4Cuo7pm7kj+Qeteo5WbdlJvLEHF7yybwrZvSqquQBzNqa0MX7hdcuPqAUddSECiJx2+Xk
dVmBOtfQqShXrmQDo9Ms2lNU67hKxPJWob4KYxm3WBl5QibnoYryKHB6U5wMWY0XT0vRJPMOHkGC
F2kmYZ4lPIyJ/ZQ1VOSkIO27Anbagf4U5EuPxQVtvy+EwnnXDOoxiqLkqOQCmsdR29NS5bfRy1+p
HoU6Fvo9aniGFxgjpCmQWq69iKug4hHjFzxRae4LzeTQnVv0BSNt5sWgRidv+Zy8WYbemmtgq71+
EGtEDvpW9TzZhMrAhrS8okE7EOhhqfw9Ge3e7JX50ut2z+1KvuVoWhA9nNB9pLRHt81uSa94JJUZ
LRoSpIGDo+jIkwpUrgtzWl3Vx5Zi1UU313AG+ziPowuyNryn3fBVWugOqm55slbIF8PxeKzEh5bO
7ols5lVlDs+I7lNcPOtNLtpMMBCrOQujxQPA3gr0+e7pZnye3/LOJYtLY7+bf1F7gQcpnYqw04jA
lyOt697y1PIq2OXjgFCo7Z8bC2MyCq72MMiFTwFGWsta33f1iN8Vnl/tAEH1gd7OpXgdF6G9Ra33
nexBTuq5fzKTCPAnroLa6aorv1HLHh0KDsWTqhPlTrvwSW62d2LNA96+dzIHAhupDvrW1vcIZvfj
RUvY7+SN9EMQ9Z5LUKK1NwrnMzbraUdOudOr03mAITS9OT7omfVUOY08eHaS7rFUP1Kd+1quJr3a
quM9QqLbwt2F5ciPXfOTroLqFi8DtjvzV7YeBFHWi5PIvo/5bFynLvlFqAMJdvYDM+TRaV0UdRnC
P5N4Er+RDemJNYyKFY8ffaaLc2JIBLx2fasSpyUW9NFgagAyS1BZuemTkWr5AwN8A7Z6Ku5CA6oa
OzIpnXi8lIbzriQqMbg9kx332uqhIkgi7r/H3xN8SkdHIGqlGWdh+M1JmADkNYrUQUAn3b1m9SRn
kRWxJ9YyMAZL7qSMuj0dRwZjBwMaRULxOBxQolnmaF7Ufn43F8ZygRKNEwulmlQ0LJazG1A2r+3V
Rn1RerPDHQGwbJMdhqy3Jp/4c4QoR6lgF7uk1ExiMGYo0UToh6LXT0VavTlJmMQF5SBUriOksR+Q
dAyPqOjpaeGoTS3IowjrvhxSih8GDH5x9tY5XcxRKvaZcQWfFCRZiAxrg/FIXIJ5l8pji4U1AglN
cCocU9guv7ElGkMZBc2KOZPkT6DZU9RkKWcd84SqPtTupPiKJbhvPGTOStbjY0PgrtLvsaepLIwp
vnsdaCUokvkF0VEUzK1T0nYu/K6xTqPN/Wv0dbKfrOdcpJwQCVFZGdx9W/4aZmibLlMt/NTa01J8
r3A4Hpw++dR5I/qi4RtMTm1KQCps1Y8mFQsPwWKFeQG94JkTcvB5QuNvYkBPH61qRu5mEwnJT5KG
WAxiSTXIg7q4LloQDVkX4YADcIk/Wh7pbjMQBIDxeDVaLaFyPP1ooZ59Q4yU+RGoedTIMPQqCp6k
BKsflzw52EhyCKQW+bHbD54xHaCGX0oNg5cgnQble/c4Lij4pVnmz2XSveKPOpDjc+T8JmYimWn+
gCGnlW6XRRn5NTGJuZEcWNmwacSkyqFwgasoWU8OhFYbLAI3knz0MI48atvYPpQZcBkgCC0MCGja
VuoR4uVzKWnJkUa5b9fEQsLLTegmI99HDnonIrAm4tvs2D4rZjWflUa7DHykw8jV2Y89ciEMekcv
qoJU1eGZ8uipV5sKCT6eHJE+IxwncVLpbvqsfMCytCGFHfPBKvXUL7T6uZezDKxsto5wKOeotulr
VLVvhjL9qDPxM6ZLJ5jcnM75nMUw5YdixMj8u6Y7wSiZj0Zh/PBYmwr3XKU1x0wwts10IaHkWeV9
G3r/l6PzWG4dyYLoFyEC3mxBgp5yFCVKG8STK/gCUPBf34e9mZ7o6XktkUDVNZknWWQ2Il0FuT3s
yPZA6Tukv3COt14KZ88VhYhmq/rMaj4XU3X6GntWvLI8f1hzHFHVyLTfdW7/51VuAG6+WLYw0AeA
oiZbxBGGh6u7j8RcFdgKFk5b3b9yKoRdM6XYcIAN9LG7hFkTT3C+Ciqwun5wS9ZE2gJA1x7IDiA1
Yy+FTk6qJLSYi7YPINbWdMFqnuDUW0Z2ggBG8q8dIr58s9j0r8p7BEdAs+RXj5bUn+cd+x76ScbO
KyFIfarT7GpkAM89/R9RBtOus2fxHOBCYb5HcgzavBNB089geDZV7lir3qmTVYNKOMvZw7Ml9SPV
UFgN+V+eMfoW43CLA7M8JSem4U0ZOKfOmBdOWRpWn9NylTfaqtLiY68Rlbx4yW+bumo3+80WfTOV
CTdVaDFc5IOTkcwUpfXUmKGvsi8v0MZDalmAEydnZwY0P5OklPPEhPhtYAuJ+WlDaC1adz9/Eov9
ZNg2RZp+B1xBwAv4SCHT86SY8VdW0WtMFrFcMOd4cHrYXE2VEF0xJD+tZj2nrBXWSyERbcbw+HnI
sZjLPZvoGqcUP6sDFaQzLGRhz2aj7G28NC/kjUn28e0dRVLab2DTZ3Syd1YVj4DOsnGraX210n2H
AKHCPSU6KVwF650j5tWTvSyryZbdFt7xjI5+eekyNsCt/e5L7VuvtB9zPAm9jFdZZaHHNMjSnN03
wHgVFI+pDSuGctQvBocMWDTFaDay0hx0S4GHjnY7tKerJvk8NZfxsxMyl7LpAOW+cDRB/Lpx8cv+
aQLyFzHNALTg8rct9emw7OGjYxjtMqrhjOZlvte0Wb7swP2MuPD1r3HKdUj6PnZPCBxZoPBai+Sk
x/o/H7OecV30guAP+ZXXRMN25vIIaYYREGMN7h9Q+dDf0ek33Q7xTinw3EyGDoVHWvlOeN30ULEw
DRESMNdoTMgttPNlVzrboV2XAgb8YPm/YxJnu97CUdZAe17ysjtoctmXwz9eX7YRVTCeBrZn7JK/
IGe+G63lhYs7fQ1iZ80mbOcUEWul3/xFuyIduK/oU2vdVNrneNdvVTGuFNDspENKa510trcOGFaB
WwBk66QPS918GjofUhMgsoLsstPsdCvIUCQHQUEIKiQ2W21tw15Y90It2yIA6iRH4IbSJ6ac1HZf
zoygVAI/8sbu+X/MJKZBYPHm6N4k4SabwVe/wN3bQ+aO18UYnmbgWKzcizVpPn4EAkVEgdI57MkK
1jN16yslUdE0BMBgf+u7WITmYDBXoTrmXes3vv/hFzVmCGCo6/tV1Pblgp5+GWC6TfVB43Rq0sBe
xZHlyvLKxIkbX6yG2WXZHBBX7iqPcVb7MWjGWZvuX2PL0UTwAF1+aYjIjqkgl0F9VcPobPM8OBal
r3FF4sXOfM2PiMJKLGthWh8cCQ1Md1bmPiQ1d1KtUyP4ppuQmzoOXAsgNKyZ/CA+6MmbbrOp6VFO
nsw4jMXGDea3ruX/Nnksu8sS8kuXbPSE4zX+l+l04kaL9ttPs2atazZRqCcPbEdUd/feop3QREr+
eP1aJeXGnwePuCcW/Z1dYUt9drydKtA/+0gfyXnCPRSPkPa5IvYKTTapYjsyjEc8sc9ZeZd2T44K
3aJ/S/vs2zPiv2omFRCsBf3iHW7BUYDuVT2T6HMoyJ2N7AwNOeL8ZMRAWyYMynLUdXVWuhFA+hH0
XxMS9zCv5EuXjmhQzMqIxvxY2pwzHqQvwFG4vPBZh0m7yC3j0V/Ua+mYYjWh02VLOZEJzvZMWMVr
amm/vSo9Gtk6CT0zQQql5u3s0BfJJftyNEBy/DS6YC42L/qtL+J/Zjkc+1ohAF6o4Wv+TXwwnlF+
yNp2OPdjuGM1sZZNX7z5hDOq3sZhpvh34xntV5OOlCKPwZYvNfwgAVZz7sWyGsaBwak1nbVex16f
cCLOhJU3quEAaDejQ0HrNwilZ4Me2vM8e92XKDB7QifKQOMrKot1MPUPqSXLjS6HbsfghDmfcM5Z
Xl0hMulrrL3czS4D6IHdfMH2mQudF9JwX4wcWdcCcm03LOUVoP3KJIbbS3kRUPszeb8/zu2qHQ0N
vl9s7JvumGvljcaLAk8ylMLIR1wk2o6Fj8+qh03faWFuzD9WvCyhynwwid85CfIoZzGE1dV8KeAo
YOYxvbCz/g06quaiMKDppu0fkAEdu57gIUKJUeYc2DXMstQYbh3/cOzqFzhuzKEm42EGmBq3k342
RNcia1MHJFMjpwKCZIo+uSfXVe6y+qT0zoqs1gleGMGsA5J5ogDX0mqwiUnjOEYqA4ZVTNwVMK2S
xH3tK/FXe9m7Mo0M3paF3qVPg1WvoZJJ0h9HMM8o+3bDE+Rsm3chzDZioJuFCYezFgPNHNLe3MW0
U6E0n8caOEFmkXcpKpI8NCCPDf4N6debJKOCSh2LYfYS+0fZLetSw/NBL3wDKunsimD6Mbn++KWB
yjZHs884vnLOMY2uz80BLA4wVHjWOOyGM9CDj8RVNvr09DetFc3vSIZC4RfR3NXnYQFFbI9At4l6
R0AMdWkWePlxob/obtbejfDtyvazPVMJDwF1tfZs+34hA0NNLJ4I76mkDV3x8/9xH4hwSbgVahAz
Ips/dH89ZRPTcgm61Pcnyn6hTl7mTezH5V3zXS77YXrPJoHfSOgOlGvKKq4G0Ga5dWglk6REyke/
pWN0YQhxmj/UMKO42ODrFR6y55hzUqETGYaJkJOa4DQ8Iqg/LDu0Ne4RTa/o3e8RrC7g31UNcjiy
7BckcN1WN6Du0TRrL4PpbUtyECP8KzzxTr4llOedbDn9yfCv1ijpX5v+gnRh5bX3rXYLaimfcYjK
UcvXvIEvwjOoEXJe6Cn1xV4DQbE3F55+sdBJWe7Bd6U49dhZE6e/sNA+tYab7RjvIJmbn7I+OdnT
eCplqgBftwz00rLfGd3Bb8wlNDKA0LH3gUGg2DsWqSQDnHmGhmAZDu6yy4lkcFDataTGrd1hStZa
3B0GcmAjT0vPU9Iex6L45xAbq+7LukrZnJO6x/BKUtu0RY2DCCuwsMZLJvNxPWlLHVr4y0o/DR7c
jmpAxDUtUmKuZuPVdsivxn2AhytPDmrED23n4l0pjZVTLAsmQHD1Xa+7MyNCvBpMG5fUOnVgV2aV
ED9heeuBhE1iJ5oXYNAM9gMezUSZkSzofO0at7GlPTaNgfqT5Udq++KKtmI3gHr+mMVZT3wYgLNL
kmjGOIs/4iQUhjPeGtRvL7bLyBfA7lujwxXvxVlaM84thnMrkfpPdVo+s0SQK61wEHzzfodLoz3D
VtzaTWM/LQRwxOyQdrXGh4ReKurant/t7m9QdvoYXPxevjEOQkXLdNTGoUj+S0hA3oMSLa5ZRLwe
OVy9o1d4yYhmTIt9G7ALmaptDRYVIRLdY89RitiKSwnFFffyRnh9d4wpq9thWBs0xqFUwb9aCPzY
i38bl/hmzdAb9AZjqF98yal4cqy2DwNt0DfG4FBGdshK/BUSagAY7XCxvfxXsvRdu31yTYSVX5lj
VFuR8GGN7udU2zVmHpcKg1cdr4hcVcT2HTkJ0HzzCvJDWjsrRpIUOzaTJqvAeBLj9+MEn/pim+Sm
jt1KfeHtMJ/0hrAEUh9pZiBooQpnLgKIwRd09xUJahaOj9bVnoOTNWX2OZX5wTIojAzBG0UIUCjk
t5k/z3G5Z8nMDqwxjSi3rRdkXMEDpNXvqRmfwBY8LY3X7pzWQWCWoT0aiFKp+2BtFOMpNv0HrWI5
TLx9wn8g6kRPnWG0CQNGnsSVOW8GJlCn4BToqs9hMr9Ny3TYSAxhI4qB/YT2eIQVFnBkayb1qo3X
3X5V6jguLT9uQLGRaTRNSo0wEL0ZzHfuMa1K1OuMMZ6Vn78RWRsKQ15pGHZWmgKbtk5LPtb0vgol
vf3bOEe9ZGqGDIf9X8OILdVYCZB1pnDlMIxnIZikf0HR36YCJqodN+iIOUKP80vvN59zMcfcFfDM
Ysw7dee82bl1coa+WOONQXo9mGs6I5NEwfJqSNYqqXloLUbtHeuXMfcQmRf3uCAdsMVc8q8eSQ0b
jdR7YGJqsT6Fyu3eUJMUIQXvRnNAWXh14WHAE390UZ/0V+w9uKtVzGJeLruAm3jrFhJE+Zg/cHKu
SqvP1yB94OXYwI4a7eIKZolJ1u/n2HvTW/eXASfhL2Au1r2xd2ziCIuAqHi/I3EpTT7mODW2rc70
e3GI5TKpCHRM7KNYzpJI9CBbTrNI/tLyHnno5/kaUkuOk+y1bdrz3E4M2bvkpdA6tl7mRWAmg8F3
q4fLaC+/0+gHm3T8BKL1Yyc9LjXKdo/Az2iZsWS5PflDZer9xXF5oZmTe1Xl//htUxiflYUOEMl3
MJdHE9BUTY8f2qJHmo8+gBwMhu6tD8ChpSji5bzWU8nqSWezTpUzhIY+HrupJ1zFkFHsDE9s0l8q
vXug0I3xRJhqA46JNXIxP1VuS7Ef84157EqWgX2KJodnvBkpGW9esLFLBpGB2Z0zFPPYAFm7CyHe
inShA2M3u8BvSxrTXPlCvzQTMeduUPD8qb2fu7/Ujo9DpX13Mj4ZS/9bxvOpCyaeiG68sZR8rBiS
p5r+xEptbbjs75umeWwc6pyhYpwT1Npl4QbS0VVr2qup0WKRBDtmBRpRHYejmpzvcmi4Yq0dB++j
pvM1tnManBnmCX9eM4r3D/fSmr9GY0t0IJ/WtescyvrBoE1xAF20FNFUcmHNSpn5z5eelAzXzYeO
iimypbqVbrqK7dy42xfOtfLkplQtzteS7C/jMLhJvXWUefOghoVp8wb69YoG4ZIb3suQFXd3Bequ
LP3U7m51o75blpcPn26CQRIZcoMJK8dLX7ppWba5fo0ZxTfDcCwQ8YdlYfRhoxdY8MuN0fMVFqxc
5RxwfgSvju6AlfBVFUot11misyjOdTSM5nxoecxD68r8rgWL4r8NbvwKLugrETSFPgOrJVXbxIb2
ReYeyv+NZVevbAVymO88GrZ1ERL0gqFImhi1rVa9JrxxaBCWS2EwHxJL/JWjyL6fWKWsqyhr8leT
qznuig3pdNcWONC6uq+kHYPyaSwOjpW/kO/CeJYmwMgAksQ2LI6BNlxQVqSb2Jbtxsh/Utz+Qlf3
6IU+sjV+kckdfyiWt7hSwOhe/i/hnazZG8o7B7Ik0zNfVvfnvkjUVk71+yBqA6QDFZYF+KzHuUUn
F3dk44yYKOPD3LjvxLpiXEmJC6E5mnT3yXYBlqhin6BXCg3tfh0Sdd/sUzBwYRxOLYCDEksxFf8W
6cYDwh9ceMILsV0mJD7H7Ax7ZpTdAAiFEzBbAczYab57xgX/hXOMDaziAeuekgShkcznV1tdg2K+
KG66Q83qzVguWUER0PrL30XgkwnxaP6NS/aAHY4x9vAcg16y9d67C4Z+0YC8lay68U1YEcOde1AZ
ELza5L/1OJ9ETllXsL9YnDedUjRMuvHo4oIAz5q/eI723DBoaD1et6ZxDOoq1s86057Gkde5Zecq
/A0LMWs/xd4z0yni1kd6RjEcu0o8BCQQ7konq1d58V4js1qNPsO0ztZpSAL9D33yj08AgsWmMrXB
s8TOxs/Y/4xqhW08KopGhXbDEUyq8s/IKs4zxUOKQdx0f2EkXIcZ2HyTvRqIYdF9svUrsov0h1te
sHdqgjfKvkuTE/RaV/HnfW7DGPTHGzgnkifwRz0/avNoLPNTgvmQhEcNjER9g+QW6eJWEsxAnYRC
KE+bXSF9/GvIaFUTnBGn7cBPbDHr8n+Tm1qv3thQ3HMmjDeZ6pdlpnTvxuaccpLRJlFes/WnCqhU
dU5zbgivaQ9W31+GHvSuI8/Yp4A7ZPNTLMG/jGW9/f9rMsrsjdXyfRTwVOQnHNxsfcJOchrPDYEX
44Tvp2wntjTqwyurnY9TCqBe0Fq49hdMxwrxxF/jkE2VBoEbjknzHuv5NY6DZ7AtNX+yGXktQZB5
8GZMatfaYP7Lhpkwl8K7BZ3HH5uDR6KQ71icuw2GHW7MSM+0f10x00Uw5bqnMCBS8BprO0JogSXk
3BgN/87Et9cpjejdRlH436nFS6SxrdMM+ekOrIbv3xDXh66Xr/gu3wp4Sl5DheMOM6Pm4Xh/i6Ae
uA3xrxiad0YenPu4uKaeuXPKRLD8qh8t3tU1yu7jAoKfLEftO8dV5qUVPy98Sijhyin3QdftveoD
yN7Rb9WBeBcw4jVdC3GaQcxJNBN3UDAesBLw9zHHhVbdZtc+VnHJcGq+TXgzV8NkvDOrnol8ZLKX
p2SqCe+39vkhxp+2YOrJ+JfMwPZT6Es0AaYguMm8TS4lj7tU7F2yR5uoobsWh7OEC1bT5WMrgmvT
xxvNaLboEL3wjhnxWk6olheiMTapmz25sX6yurpeze3RQglOUAR/DjFw3Qo89Ma01ed9Hh7UbEgb
Nzj7cwUuXkLfib9l0mNIYB9hwoOTr3M7f8obM5eD2RIXPZZ8oSK52r698PkZkVXNZGpYeEkCTAqL
YJyiSXUg64x9QAygum/YaXKslfNwbIaWCcmuRDECa/hsDccW1J/cAAn6DojPQFgzJwhKOGu9vFqj
dPoHIE1EyRA8qHiEjVeOtwXPc5iZ7bmrWEW4xkWSVAM48rRwn1ZO/qIS/WSwGk5xDCMgVC9xqv16
aMnDwWN017e8ZbHEdu+YbCqCdek9tvWMSMnPv+p0m2h3mZ9drTNd7jRPPw1cLUnn7y07uO+E+Jg0
DjpXwsVldMO5tSpQCFlxpocpxQvK0CfG3Wfqi+KOuHHpqVlm4GJJjSWSFeUPPrmaSrHf4UKga9We
J73ZQl05BWQ0gEYoNwOe9bkxnhRhPyHfHj7F4hcB7tvA/gHNz+jrfPWEEDLhWy5oPbFn3xvO+cmq
ix9Ehoq7rJhC3UJVVYmf1ExeOqKrWeL0x0ajtY5NuSPM8px5/Q3K/7c7RYJ6a3PHT8hJXJuay0GP
6XHQG2JPpGEkkiH7aUpuOZfg7tF5ka3+jsDjQ5mgeqt9QrIJkqyJ4BEWhc1ZyPkD4NSbp7DF9cx5
ewlAzO538Wg9j05zQDlzhLKw5TxyVzqZLGU8Rl0T/wb4Kvmo55CUn3T6Vg2BPAP1XqwVVATolgam
y54r/yGfPRGxl2hJ1KqKj5iFlJloL5MjH+98viTV0W1gwmGBvO7gqyDLu4yqo3zs7e1gyNep1J98
Te5ttHUoGdGhC/vj7tlittEesKRfU1W8jPnE35iOhWVlK0vOF5b6kKdY2IcMuY/6DCiDEmb0l0tQ
Vg+BHFmlpMjMiKPOyMv7Su+aYhybvDUln8RAAFhBqkkv0QI03OhaP50R/iOftbvP2bl/H8Yfzw/L
I/THjRZnUTPMO0tou8UBT1G1JsY43byKaXbw+hDKhpCh8wNc2ArshW1tPasYjgQ6nYdeMIkNFDpY
PbP3qZmCACrtI0BHsIFaHzAN/KPPVyeT5fKqzp6sQady8cnPqfk2SUoJEK/M3a7LBI6ZAlSL8Iol
ysAosJCYkapt4fmUj2wCNcDPBw3Kf6v6v3jkrYs7/bvI6LM9BjnZfexZ9HPFzHO5AQqONxnhGz2B
vShD7/1ylsjQ6DSCr/GerSyLAF+7DNhgwfz1derdtp0eh45HODBu92sBPCwCbhooXpgP5Vj0s475
zsJkpTyUigxqfMYAI7uLxSOseHkUo/5MahgMsYEZS6GECpM5/04KXQvxksLImAQk5XbYqGz6yHoj
fvO8M1pC68y2J6w997HKsTFmMhge3V7tDPL4yNUaMTze+QT6rQA3isqyxTA/4oSXtH5stajt6sMc
s9ZcAEScR4/WHwV51N+ngkHxGuiUng616JiD20RceckUkwbdLYD4sBFk3BRs4VvCiu1h2YmZIUYl
vH961jIn37JWTPeZ458fJVvtQ+0k28YriDQv7ShfHPmABemNSFVnM8utMRf+g3pojW6KxvsDKDn7
S4s4X0pqf5MRFWExnIHyBAJC2A5gK0Kv82mALUjnji3rMbEGYKO9MLnhJidcsFAgs1nq7WObxB8x
e3MEhV+FYHulWeNTwTKJGJ9rhmEJJON0U8LiWkCcPtRw+lgbgJdRLBDqVkNrEOTc/bR9ovwHChvO
den+LCYChWZE9+Cht9ORlqD/Lj7ZRL6M0pPblvIMz5/gc+WCVNkp9w0dSmOQY7vuTzXski1lHqb8
gVFfDqEx86pHXeinBU8K4+KObMEL0yYf9RrtRl+5O0KiJRVC/sNftzIpKzLhWsBAaJYVROGc7ck6
lsDs3AciiyYyORBeWfEUh8r3qyhhh+ch9lnN8hmDDMQUrALb1PA2BHyC9Enrx6lg04Rc8AXFzT6Q
+WfespFjCXnItJ6nQy23ol92ss45U/Ig8gp2gxXjZBgi/rhuPefbVIW9FakTYXZFtRMb7Trtgk3j
N3hsB1KCjJa9tsOgXqL1QD36k+bq0FCiCVNWBPy010ra5PiSv200BJ8ibIN3FnP4YnPsFn0ve+0Z
g/Y2McAEtd2Dx+kamTMv2YvZf/goszlagbUPbLXiIvhKalcenD7514liYgcvGUkPVYie1eGoVR+m
a43R1JbHEWF5yTFaoO5DL8rjNYOzsvw0gt5vgDd/9wome/zw3+gTY+5a3ukZPZyY9Q+LuT+Fneas
JDzpvC6dk1b5nBOo5xIH+NzgmIg5bQRxwPd/GeRUoQ+AKSjZ67QSfG/ndKc561l1KhjXC3VPA7uX
I+HJTVyWY2y7VlbFJxNDcuqz6qsr0n5NB/XPccGKohp+RTETrGYdLdLMysVqhh8EAOnc9SHpsvxN
ohrDDmlnIwT26B4wLOSDM23jF1mvNt+DYmno5kl1YkuHQ+3IL0xUTkLTlxZs3hokiPQIJFDHzXLL
nfvAECVinB6crho3lZVQBrczqtCxWdhSITM3qyN8mT6SAZMPW084OwotXtnzo5cg+WiBgKyCpXe2
pPfBe6hs1ODNQ8k+9bFuaKp6xBQYfOxwDuxHM03pJiggUV3/jZa2H4DEspe6b2xy4zmyzOTBShiw
CyXBlRYmGo0ZTiKx5GmSWKuuGrYGx5LIl3Y3mLBHywbX8TxrUfy0BDHKITgqOSbRvGC/xSwHfjr4
SU6dawlCbpc7oMQb6xIgj1+Nrv+zLLX+BPCMk96d9BWK1H7vQiChuQGX5zyjXNTXS1k1dwfAAwtb
Pt8UxBTavdfJ50rK1IeLCol5Qqmv2jh9dtvFZ2hMMBLV5HXU/D60wfIdtOkUuw3GCfLGunukOfWE
3UJ0rdqtC30SeEK+r0rhhH3tv0iCrDfOULwBynd3BZVU6ScvBFzoq5nfsTAsdUCWbHOI8DxdFSqK
lqGtm5kfcyGuZGMgfV9o4I18nGH06y4k0vQPgiXVKtrbqqi5awhrq4ebZ/hIvQz/Iyio8xbJliEP
PmTrfbZZTfC79ltgTGdqbT4OkE37mOGcLXCqi949NsAwBPdPlOkx5EYmZ7WRcHTFv4toftqKgUFa
ods2O5cZDXmKIuqCjtRbD7kW2VrfKbSoYjADWLIODRGqf6up6KC64ooxwIX/463agUJ1zo2j0xgM
WvvB2aSJdRlShne1LX2+ITyYVdxzC2nvJgqNXmM17S33juuKBkVbuR0LsqZ3H8iUu+nBdBxmAbRx
6RHtGai/c4ZiIPAALSLNOemzfWvp0TwuqXmmspoTg9E5tiDCezbD4NerOK9YjXAjEdTn7TsbchkX
KtavjJ95RL+/8IKGAVqJowFQb4HzuSoItFqDgHI2yoS9yzdOfA3V3+BjrJ9psAXR2fc6/MlTy7hZ
BoGYOBsix5j2KYyduOGXwIiARGvpNraHsUW4DpaBuuYa5U1XSX0oM0mKFRGY05Ewd+dEmAID7erX
6ah4hjnA3tyQOpnnrhdVHpqiwcvMSB/FBd/IjhnxMxjLV64c5uWJgdGkzXYz3gXwCH3opPoX7jBr
DSYO4RCp2AdH+RHwHAZto/s7ygtEhhvw3XynF0TNGpLoZxPhQXyfayrs6isNMm9MLokiTLqqMqQF
fmuGdcclqjXNC6AsqqgmiiG3RKzuPuPx5t7lxsTbsYOsrr6Pc8mS7zYcHob76Ajc+ejGzi85vU6I
bXWOzOCGR5Vyqc9XCcm3AdNKpnIEkpWCRlaPvMHEnCB7nPfqkVXB0faP2EhQChXBupjhxg0FjTMr
DSbTv74O7EZmTFvsCdaZW59MB+HywONnN7hW6sz/IDfryTYGlvw210rLVkDJzF83SYVuKWcOuajm
oHf2RiC9XPWCmUI5luDzx3PuKieij59C8Usq7E9utp+1ux+GBDAl9ZulFSQ2I0zW+q+GE3g2R8Ts
A0PYan6yC92ldqlxeiCPXOiw4KC1bwWUAjfmXOhtQhxSJB4mHKqtryU/joGIuei3XoKqTKu1X3v2
nSg1m3Vj4oBjhx5X5VcvGeOCatkxYHumD0YU/RYPiH2ZXJrkdaEVWhAd5c8ZjSyUgeo6TdQ3Oke8
bOhsA/oMpy6+/JJtUN9aEz8Wg4lULjcns3dzgFzfzuPfhmFnWC7ajBds3C62+Zjkvv0y4dpyiIJi
6jHZxWeAcC51FP4CxQNLadeanPY0v4zrNJekWosRVG81W6brN8kiJ9Li6tP1b9aUFMybLURZKbqH
BJNCOBd8SDj1AT2orW0wLUCwhF1RA75wTjmhQwDoL2lbRJ5RfWq0mr6PI5x48o0P8IJBh8OQ9530
bmycdr+Ze9Za9x6/rF2MJ7PGcJYzqMNVFTZm9mITc5mK6gfW4rq4e1DUNF1QvfLpS0VGpci3fmqu
m9l+nJT4a7vsq130EzTV2zLPe1dOb17q3ew2hY4wxwpBDiNesKQH0Zy63GovluftCCi9j8P8KID3
hBHFO5ciYBDb9A+o5qMyN1+GdCzWYjLRj6kiQqtshrrBa8lbtTZs582HAcUOtEKODU6znsniIzuT
rRdLQpKstFU+KAE6qIOOjDBrtCqP/kW9VzA+BtAQfYNhkCS7scF1mVes3SZ8F63S4WfcH8iSBjEz
4mOHTRXbFMGkQcNiwVX7OGGsOt2fBJfDYVrU2hLLLUvQMClKqrosq007D9hHYvvsJyWoeSh22NOZ
xKcVkQ4H8s8aihfvw7Zaf9Urfe/ZoK1KwiMZw365QUIkK+jY/18FO/6oWxZibfGDEOalz811AiOr
0VPOW17zXqVMFMntgv/FKWXAyBd59S0pVU9UyHwDNmSpGV8Rg8o6LR6suWXCrHf9lkf9YijmTjHx
2+HCdpThth8QQODX1zSRFTgW9mKp6TD6m4klb2cW8gIbp6yZrykQm3ZfwgehVVmVwMGQuT8u96/U
lahJuU7QzM/MZFazvRSr0qvdo9WoYIV1Y9/UWf1cVMY/MBhEBWQOInN7a+a03hL73EOJeCvwBWhF
+HesjYIduohQTpJUy/ukDpXiazY42sGqvbOiXUjGctx2yfzskZRiOeBY86WnxCZTJmp4WHLNik8A
3HAHDvOXjk+mxIi09mvW3ERUaTt77N7RsVMxYmcFVsaomKhlrWsAT2PoABt8xOHgocxV9mOFwG+y
5Hiwa7YquX5C7MH/XnDq1MHdcVCyN2WBwm8Nilqbq3o9eoIpgE1brMXEn5gd3TJrf8LkGJ42nbVK
RuN3cqW3WpifMLxWu0HFPCkOO1ItgNhKlPZvldbaRiN4DbGMm+IJMi8aGgBQecw/kvzhHorINuE5
yDny57q0Ig/i+Tm3HZqROw2h6GgDZEVCVl6kX4ltHIvY+k6m5DAMvAHFlD8nVZxEbLLXo6btE73L
NraW/LolYhvhcTVZAMnwoP2YNTrsRG8vqRAPhBxkF92f/6zUKlct+mSwrlimpzjlQwToNHOGhURy
gHe3WWIqM1R1icMIu9piOw8z6qSpAQLngGcleU/TduyyjwpbwMpqpQk4iBcMdlblcFEz8X2u8pjQ
PLJ4y4bMJ0jK0L9H0hBdvndyuiGVdVK6SDVemmG0NkHex8iAWWVXrbVJO0ystfHgKWk/OuIIt1UH
Ph68Z0tL3ovtIqep511tLu2hW1i/7sc66H84zbrqYilURWOQX3tmniJvDsyPa0m9bGSVyRJGGJFT
LM8VdQZQ+crfsqPaLDNTRIJM9oMz700koWWOMCMWGWIxKKArBqt42qf8lfQZtAvEHtpQ+iKwi/t+
IgaEufqqUfO1UIwvMMuIR4w4ffgJVOtfPc53XA33t2F+CkLrVpbBieo4Fl1AwutrqQnor8tIEm+8
a6xVvezJGxcsFPjngENR1jjWWfNlui5TNNcq0F+CPngnchrtXpyweIIWyWiRMBe9/ZP5pD0U0HBl
amWbxdMvRKyw39M8yDL5VyO95iko9wrQxbaI/e18B5HAOCVtoo46q5meJ7W8CTiLMT1dLPlI9Jbt
/SyMMtK6qTgxqGfb6T7PM75qRJFtRkhycj+FvNSN7CT9j6PzWm4WWaPoE1EFTWpulbNkOcm+oWz/
NjnTpKefxVzMqTM1yZag+wt7r/3tmi0C6ghHidDzdgVWVAmclC6aqm3BlQiW9Nz5OCWaZLRRlEcC
R1P/7faTvjV0pv4aFkTWV4co8wjAIxVgbI8o24OlUWv+xmwTjpjQYY4M9YQebuJAypGUcawSiRPo
SFLo+IyMTwwtyFazUFklVr7l9yCQwIb8SRrArqtasSpNoyGAWzcw5iqxobEhMaQzjrEZTduRHUOk
OXezprjz0e/4XfmkenFoU/HNStNDb5UIzBdzumzmLcpYPPNhJ6xATBTupfHkQTA/jq5zVhGExaA7
hX13E0FB+K4yP3g733TfLPeqnubhC7WqQ8/ZTLyPCWECkIbkvpKlvnPVeKssCJidsu1taO7zxiT8
2szEG8LBi0wkq/TQis/GH3q9dVm5w1aR6OINHTi5sdn3In4vh5YZQYAHl2DtV6832k2K0WkS+XXw
AOx4cAeZeacLtlfkODgu0xqWvn2nUzjJCQG/EsWGAB1uYZfVgI6fbc13NaPNBjQ5ZCIzUDmWybjq
U/lWM8nbdsDumOF55xZdQm2xZZDAAIyiH1fYMrFozxEjfUdJb6Hi8nJvM2W9syv69t5gyOBbLHBm
iFBf6/A2jQyFU8G7hboJ2VVU+9dwij9d6L8rx/DvDNdxK+ocOk1KgYef2Vhp7q7VR/uoZfpbEMtN
0/HhDiw0Ju1RCv2jNZHo1ASfzv+Y7ZyDIBnuZslT26zHrmBinKDHaEV1s5g87+r6Q3VCOxTMGay2
2gkbMK8tVLlPmuac4vBulNPuMzW+Nkk9P8cEVktBMdPl2R8TSx4OJucehnUUUBRZqf7MIbPvqkNL
3OfNnH71Ijq6dasdyBkk1CfRs1XJz1FnNM46tI86GYaNEIdgyr9TZB7LUvGzGs2gIxlZ6bWEbwPq
eFWDnYNETdE05ja3ULYTOmnU8RixLoUL1vqjcw/q8bWEZ1faryxPeRss8mEijm7ZeyeFAPv0//+L
uoEGNdX3//+ZLjOyYU3d8U72/D/c8Nzg1GnBGKI9RFXzgUO4bSPrjSoI1oCdwkzoFda5VHxwGT/h
ly/vcXVIyMq5RAge505WEVdVv/OyAx43o+wgsM49OnR6tUwekE2T49j6aPbcylrC6Jd4Yew78qNN
0k3PAiflrvakexd5/6RozD5cB0VibvvDDjGY2Cnhcpim2hmF/C02muol9ArjgO7fR3nF/jgM1IB7
vPmuyvFf11kvJRCzJxIszFtkFF+1Q6seRSN0ZMla3WvJzAiZmMPtS3ZN7FMWI5aARDqckPTHTjJe
4tD21yOEPpOt7zXOat4XsosMn8GnCum0WyIqm7qJV8CM1i0180H5ydEQGP4Kiz1UkZYrsA4xRQoZ
eNXYnLAMPfCQegu2mvrVCf2Gie89GYPy1BHF99aN/0o04vjNeGkTeVBoN08yHtikOxV5f3krN0My
MSENewa9ODKYZ5rDQDtCxRm0XbCPBVmSZTxp9xa2irTZESDyO8lsAkdMls6KFdWGWUMAL7l6FV5F
/9JaD8B/XLR0lyQ6edE11wi3L0cr2kBwVqeOworGhvVGUEff3qyrdAmtpPim8sCKhuLf9Z5Z8kcL
pyEi3WGqNjbpdGboeWhd7vAURSjNMnYfAqwR5HtyJclIoYZJt3XCulxPK4lQI48vlajACRbMiCpS
ytyRji00gxNUSsnDYt/NxmnWYeXvGZ07s1Ys3uTM8ljgsyNtA9oAy9i4ubkeGtXwy5ErHKRVuPd1
DcLKwNXJXbNirtjpWP6Nyln1Rv1i8C0c+lbeUcLSEAoiGZrxRMjGeUD6pjxvZfvapa0JRhx7BkpT
nXmATMi9Csj6Kf0O12ts7+uAkd5AibmtPOR6M964dlviZTJ0morUgYFNSB3f/scZZxYVtIn9WTCD
IqGZxWjMQCpH/0rLIJqtjD8LpFosCJIbjVjAxowDHIjRbE5LMVVO+kqE3F7OCD+5gF4SVGetEMyl
4/LGnt2AHTx+JNT+K059wmJwkohSmnuWlj2ef8ECXIdZlXKIo3d469bO6E1br8GEA5InXCbkvy6j
wn2SQ8KAyTZWypmSg244t0Z3xKqI8hj2xqPDQN5KLk6juYfoL3dxrn0VY3EX+gDJeyr+huKgF5hr
qb7FFmL6gCqIP6uht5qg2PnkzmUSYD/KQQqxtd1nQbchNRrJjxXp8Bi1J4beo1FAFrd+NPz18wd1
ly0HakaUBpMka+G2BDb4JCVGISFbhijvqs1q6DPmvtPzTeJ7MOvhF7qeQqdH4lGMNKO3SQDheXNU
T7QvRgFLRvnWKlpGyAJ6pOiqjYGsVFT5S9On2c6v83Xi9Eff0865sqfdVyj53Sc9Aaw8ywUxq6+z
ACdkIN+KebWJZa9YuYmGBbfHFauQV8B8ySW9Z9d6qyaDkdCm7PxbT38kNdvH4rMCYbEaO2dcWYV5
Q2UPdaBPvYVRFK9DliK81FBdBN4Oc1a8tCvrvTPlc4eTAA/Q2VS016Ia/5DPkLnk/lqmDYZq5ovr
vftTdMgqklRfIDj/IRmWbqcHvu8V8k27Z578R1xsv+UWOptmeMktQ9v5yn8rONU3hfUdS2zUjtLL
FXEE/9Tg8LaFic5TuRKOQbfZzBDKEC83B/fK7dS3FTTOVpXBJW0LsTNE/AWUdpWTlvuMArwIrg5W
P1IkZzBu5X4M6cXPxY+WjFuFJHzZm+ZTRkacPn8eMe5mvPt5sq59dzNE8V65sYUPszIP6CsOvjem
O8vARzJU5plvDP/gNNvFmn4XSoJ0oszdaJl50XkDtnU6bkKXD9eiix6ZXCI9nf5JO6IQSWn3g7Oa
6ECFPf7Fbdvt0H//jM0jMHga5ncfrS+DAKd8G6fwixHLM5rEo1+1hKvExm0kNaccvjwmW0s1UkdV
8b9kCt9zDYuUFZyxUirUWLh5MKvNf3Go/UfnxfvOc8RGi+0e19G0111SKiyf3XHTgIeVb6OGby/v
soM3jduSRcAq5uDFS9eS2IRKSzB0j3z7LegxN1qt2JVuhl2Q6ZPdy0vScRd73fBpGRbgEXvE0+hm
6yCPDmGJ9CADI1T9Jjrc0Qq7PyMtPNhF6uGMiTZl1d56BB9NgHtSm/DpGyj9GQk8KdXdw5ERThm6
O3cCUlq6pGzx0vLau0jSbOsnKptu4abeGafB0U4vXCaMcYOuW0MGW842fmXWiMT+SbN7rcwQu7bL
yAAMZuxqh7pVYtEZ9tdAZgny7moBnHQ/f2YJ9ru1U52nuSClXL5NRJ4sErdem519dKAohAF6f4SJ
YgVhEEV23iyTHgjDALrWNts7jrZrwWiT7Ub2rxJ2wQuSnvCl/Os1OceVUje5XfraoNqy3bTEdeN9
V1V5bV1jHVIUDnHACZ5bSFODL0uKYTs2+Lt07bc1gyfaxe886F6ht/vWrQyqm9maw7wsYKvFS0FN
F0MQqbPvYELl2nUnffa+NuhhPaM9icT3F4i2371GEvDJzyvwXy6q1n6rJ+INVCq/sj6iykk+fUzH
ZD191jUMtIjicVAU2sNTh4owVyjqC1OLMXWG+9av2KVG+mWAijya/Teqi+yul1wYmvhIcUdciccm
12Ga/tU05fPhi6M4c4+65QCInogSKcoGh8JE7iECcT+PPKyGJAgExccIKH904IWZnnYxxm4fj8lT
ywfLV3qojdLaqkY9Ym1e4Uz30cv0FQxrHPfRdFMjqcXj+Ja6ExNK4jr90lmGygtP7qj2aZ4+BcSn
xUwXWcPQhw/+j+9FZOrMmEi3ug+uZe4tQPowV/5KrF3oZYdgZzXjk1nMQO+4f4TKGrcAp7dub5HW
BLKnqbpb44lPIZLv2IU7kjkAkkLEE1PwZyWEV1QesmOfMcNB/oCevHajdskwf5eRt5Pwz5aiaP7G
cPqkDfcS59OJKmxVEy8+TJ5RvuGJfpFGRT6V+2pQSAeheFBcUioSPcbhCABNFQcjjq9xol76krUQ
dH1AqfHDGYJfEl7uLBAPleqtVaRr5RZ8D7A4jUjmfgYVDyFmuZS9m5/mH43p/Qq0JbYTobY37XdG
Lyf2dtPKEt5lGKKPxqoOFtGzi6jHAFelF5XNfl9q0EVUq0s120Vk0W+zyb0akcZYjkm+fu+t5J+C
GJxE6UmvzvzbsO+0fTGzC4oFg5HXysn/0o5XhrOZuYS/D8z6nT9IXvcacAORuhfocRdhGYqVMv1d
azC0sS3QgkJz5NKxnXY3tQaAkCDHFmR8txnIZB6WuQf1OwoaNBJsFVUhMizQql54NWvzhLCO7HNQ
PLQopV7q3Hh2I21TMOgxEQIvG9Hd7cDsVjH7En2QX+EIU4SYhdNohVAj5s2z7XrrfCTFBz7I31Rj
AerdkvE3YvUFJEWkeebISN2Xv4qkKfpAlKiIAJeulbwX/mvv9++pVtwHL3/FuXXJ0uZTRSgyEUVR
8WSvbtqRsJrYj4whC8sTUeKnhJMmMBFEDBCioSV5Nn3NsnbTOQ3MDZ9oC44wM2aVZgFTk8NjQqy6
q7LoL5gPdp7dMmS1Lqrqgxx0NpqCxOCaMS9u/e3AKoyZMb6RWvvUKiyA+YgFPNLLB58WlTLfXITq
TeX4oEtz2EWR/xES79pP8kV4mbmaR19oE6g8qy6i4A1qf4syaqQMJFnSkhirB61bFejYtar90KCr
EcuyyW1RMQMltyav3V3AdNuU48EQjto42CnHhJk+0TbeAUHM7+SQ2Fw0lE7xi2bNm64CNQftQD5U
zSbyd2E9ZId63GehhR2TrFwzRvThVuzkQvqbFMUYZiGTgR26F0Ngb+0tttCmkZP1VEUnJyZ7AcKd
kTDwNgV+Z2oLVhfGrUbFzs9T/rmGx8LIM9uFO4lr5aAw1zVuf4kchn0H14BR/YabEs9oZ4fp2peM
TOKJ9C/Z8zylKJNy7Ga1gqZeeuVmQHVahtPbBGdFk8+1reIN9NufAcMN0TKSfT6LfE17A3BwZNV1
I8JZL9gNeci7F67fHYTROwcyDzKkR+14MFF9ZHOucMmnM9Qy3Cat/IQWai9Yj+9IsPn2QGDSzqfP
jRbki8qVJzM0Hl5OMkCP18d2OlIyppmii8R+FOg49Q4uJh1BnNEkGMQcCn5pCORBu5KzY62xh7XO
DezlKGX0U04o6iKS9plvjc1q2F+nCldd17EosvL0x2PCCPiIchIdXiyi5zTD+xtgU5O1/eJZxSUU
zBJ4phBaYL3Pw2kXEXm9wPv93OMvAc0y3iEkED4naibQcXSKlRA7U7YvUWQuspyVBme0NcumOLJc
8rkdn6SUANC39IZgnRTF0YlJN/KYLiOmgzVh/N6Zjb/kffFvJP6Kzsw5O4HFzhLEoT2ZzbrxuedN
CJlBxEzUUuaXrid3zmKgSP5TgMAiAVqThMY7q/hDTwKoYQaYeUf3zQrINp6PLS1kQs6X5NksARqc
VvZYPaQ5dWyAHdBqZCbw40e/0rM+dUvfkd4e96/NpIulBWUt9sY7SV0He6oJvaqxxNniqjLIbU5P
J5Ma6Nr99J5YSUnAGii5X9vtn5n1WXs97jbGNKgDMAYX7xsxVjI7Syf8NafpkFWMAjD0bYaC7qSN
9Hdi81wO3aXb19dpQJRn5NGFhfof3wAFWB/XWCwvqRYDpXU+NMZgvDxr5g3jJoX4vRaRuiBlpkzy
IHuL+sVVWrDqkfAtDQ+SD7J6uD6H2MDBFpGw5NnlyeIsQKeq0zt1tzqJ7iZ+YLqcF921983AmAk4
10J4zBIRqe9ALv0GwfAykX87lQ4pSOOBggwrukvvX7g7rC/Bssaiuw2c8c9FdAHZpv/w51Bnhm/w
eUZenspb8Z4+gpiDa5i+Yge5fBygmtTIcktUeFRSZStX0Q+pWnwzK+G16Kik3f6718K3dg1Ol7Oo
j9mPZy99bf5TpXdn9HAwNX67ogWuyPLgH7I9UwBQGbuJMKemYiXcIbaqj27HRlXINz6vf1PS7AdO
ezYaJ1C6BK7QC9Ndjw2CPoBDAFHpBBtX3CylH9xM/YN6+6KH3Vtcj/y2JLeAnOTbB+cWdjtFHARX
X3JhC1E0l7jWN7kV8hDM/jednadOoPOYyzXf9VM4VTparO7FC2vM1IaNB8bBnVtazoVV0nNjSJCJ
A45v3XtHumgwx8+g0CbrKgV25sfHsE3ONqAXaRN3PpJdxm7AnLkSO9HCNlBTHu+T7td0635jVMNh
ECGmIY5YAAkvBaUXN2Xonuaqth1hawxjjgBonuA5NhFrsVrT2mNhj78D9mLAGaZ8hxvg4hvBCbH9
A7LWLY7Zv3ql5fPJI3tmToBmY9Gq4eoiBLd178e0wjOeRo6FMP1LDSTA/s9Q3SC+3nEXoeJsKXfK
PnmPBU9r3P8VNdwlluo7NbZ/k5GdCofBtc32yMDRsnBz/OG27rNGiXngY+xSqcW/xzBHFM1WzqzW
IJlQIm9VdI6Tj7Mn1ZPfsW+2VRTQ+Y5fIctMdhao+TxnJyXfmiyKQwg8OfLdU1b/b42ZPsKpTmEp
jE9BmR+hXlByZPYLVoXRrNkBpWjVrBYjHUsjR6v+2eJJoE4+Oa78HGvrPiacZnC+sAuwzfMCKNb1
TivKHwK7b1Ddjvhvv1VKm2VF71MojjyiS7PvVyHD2EiRQ1IgumgGvIsmykp9wIZscTTov6H+oeek
okJpfDaoyGlYQotgESaZOeMi+unR5z9VVwd7xKGu508EEFIWVLuQ4ecyLQg1znleyHK5Bb3zbkVf
Iz0YpsF9zu1RZcmpYgUb8rOabH43dtlees62sUIrlN0DqncAHBGvJk49idgExsmJkw9tdzF7b5vx
7gh+HgB4qsHp3gqNA5twqZEVHgq2PkHf+P8XoBRvmmwJrNA7OicaK02UHK4ZgITOfx9T4A29wWq8
FkpfyvDV81Kxy9K7MFOG1faK4ZIG8Jq2HxF0mwHCwxUMuLVhQYvimC4hd1P0LdqTHkQwfJjtK1pR
oAsK02tOpEEKfYCP5a5874UDzdkOXF1oprLl1Je/jt3++f9LxlBKaMLMMZrDTwH1iwYu1HZohz4S
0IhMxfZpR4eOZHZ2YiBZp/IuhmeOO4SLufUzakwde/z0NZ96H3rlyrF8oEVwONyoirZGnL4MDU5N
bwZ6MC1jxdd/WtoUrgFO/eKlY2gppgN1gV+OJwGqmhkfVDUP02QlkmvcAaEAB+6WyC58wBlq1KnF
3aR+djTonP6gv6C8IBnYVFiltZQvuuxBaMEicUL3R2gzoney3jUbKaAfuOa6I1yU0ds4HnOdXouQ
F2iyBAVFBTegFsTfpoqSo2jru0Fk8AY/B1yqzNYPymrqNXh6xJcJxNgM7N8KChCttXia9HHXEXkL
lIqfnM+yNcuHVbFLKS0NGHiVwTKYcKsW4atrufi45s2MHEFVgJBwNKz04jN2PXLH8WSZMcALKkMY
oiWmKkykZgAyhVU5DY+E9enhf/SmU6tbRCv6Z6MO3lVnnb0eCXAzRCdf5ah26bvqznxte+QjzFuv
WW+DpoFbrgUf3ZgxAchfsxC9l23DX0SW3K7YML3qOuP/wYa05goA9PiHu1Chp5J7BlLREikrLHJH
w3oVcpHIX2nJneAC6r3Q2gLWS7bO8KzH4bHuWJ+wXJtIyEqYkPnNdCLiHOm8Dj2v718RI98Q07xN
gC2XSau9eyGlNVUiJkC7Po18Kzn6bU+QSU4EruGqN5ehVNNq+3ryjIs+5vuUMZETItsw4AeeBpfF
wdiYz0mMsFK381dlVE8lCJeuJqOy4x01pfbiDBjN+wCFDw8vW79EkPRMF6Sf1QoO95VbNgPa2ud8
mTnPkzB4w0vuHm/SfiN7OJVRCTh+emRafMd/WaHCA/Yo+j3G9Q0JcVFphavOrD91N/o0h/RMSbFw
vaNTwxLqwJll9VJzMQ+npnWrc+QTFt5DYnsT+B/et6yvDAKZzdpIdKK4arZxDTIHHbdxQd5yh+2y
jww6IDaeTWF/4EFCOoAVAAL4a41iAR959Fcw7+JumUs91LiV8TNKLrKYB0bOS/8uMbHIfke+fpzK
bM8A626BNUlF6K3TXnsB1fMv18bV0EIX6Gtez6r5LqdmWE2SG8UvXpp6RAFiaC9yXr1WiHQleLDO
ay7kzXEWCY75VjTUUnH3Kszi6lQtM2TLQr483npd/MYMtQ6t/942RbWFccAhEWU7OLfOenCIGw9C
ZIUlMX6V+K3B+YmJrERtPYKh2GmCuMrigCwZIEtCkqjJTF1YnjirGSJtl98VOYWLlkDeURP7aZwD
v8J9kBjnGXCrZVdXVQ9RZCFUWe5sdisOPHZgGyYbgNwGh4701Riia2zM+gUcJJ1yzp0e3n0/PmNC
MdjyhHdazREOi8bNRHquXrYYmIixXnSet84iew+bw14YaDLqoU92g7vJOuej7LqC/OFwnxbVFc0V
JBVXO4ITBZSNDQKSMQHG/KctNKllw63XdMGFavBKhsWxbb2vps1uhWUNixBBZ+gQyukVCKZJjm35
GzGauWVx1DoNwWU4POMtv4mUXE3zUBi4+XI9/u357dyoRmTX4lAs3Wc8zWet/rbq2R2p9QE4ueRq
Ru5r5Z/ZuMACnSYMLv5Xivh8yE0yWsR48DTkbFXHZDMqIe0o99dRU7lEfAgs4eTNylMh5FWwkTVk
0G7GcrrYg8OABx1zG2rtVjG4Y3pbkCsZaW91BxCsSxhBcCWbsftgkUXCgld+91H1OerM2vIUbHRj
xn/g515bCUYuDHB4iRj0OObiIMJgiQ6dEpnk10L34PEShcEQvQ0ZXZXRRjbM6KjwoFDa+rEayj3D
omrDf3qv26hj7b7ipOmuwSjrHcPLlllNZm/6dNhryIwXejuz/YOL09vdKvPCV9Okw3d0eKE5jVzW
mJijE4hrHTt2OzGXQ2xfXB3mUEy6KXaVZPO/Nz2CR9o7yWvjl78xnmH01/07VSp0IDd6tx39bTSG
N2Qaj4SccLIJwFeYtbNRhFwvRawfmyo95CRPtaNkpDazvtCS0F61aEUTkzjDVCEWsGMs0fF3zAgL
51B9jQRbzQFoVliyqij7apGU05PDO7jyXAAQk9R+5YhoDQ6pM0Z/sqTUYPyxFE5QHbkWjkVsYXzW
vlL2bQuFoEvG7daLJqxVJvoTAx+y51CudtzsESynFzzu68qW1H5Md5M6PAbC3QOzySairPpc3IIi
MVcCOoBexp++le+zivsL23NvD/xCRhKsh0BfD+RvCAZ3izwSV+krXBm5ptgkBj8g0p8AYyJU+U5J
cdAkY7y6iIbFGH2nVfkP+xAfyNj/85L+OLXFVpsNIsoO//VZtgMUIpcuoPf0TyaavZeZtLdklii6
YuIv8LYvfJ4XE8kPtyQBET48XGZH9qNkPL22ewDv/XBIDAJQ4VC424ZVZxKwyG96tXNz9455K5k7
DlTFg7OOypTl+UTeAyyCcUNjVLLK61B0r2XYEHzt7/qIMUlTWt7SLvtdl/XWIYuATHl5tEsteaui
BHmmopto7EVX/98doHfxYq1mAUW4fVTaoPH6a5vYP9O8YR3aRwUMFuIr8zazYAKS6+zgIGdyEAOk
ZVOwK2wg9xIqDyyFcwvRjwsZe08ClxuuHlixd9Ru3mn2KDW9IbcnwbwaHxexDqVtXF2kY36U1BdU
Slmuyy2oyzP1COje4djH5m9t9zegMW9CeS8dxOFQ4CQPI8YFnpatMJBHy7YeMGK4qFFmYA/g3w3G
l2khCHDBSYWs4X+L5o8fV58aIjCVorgOsbRCM9rrqS4IcojWfYT3EvDvsOwqNpiMIXynmYGP/nRo
56JuUNOXx4hmJSr3gA76RXOxYMoWaXoX7/DneFTVBwnK/Dg6erxD1H2IJjSPnfQBPtvuzccy9xzW
nDJmUv7Wwug2kwJH3GN+krI9CgfjpcEGcv4AA1kwCPlQSbUqFRZ3r59N5FKd9NnrLCXzAm2tyOsm
SsWBEROVT4GfLCzv1a3xFzcG9v7ETRiZ8ZbzWCkIyAgvbl5S3mZ+0SKWlUdj7zBVU9Yf2KiTVfQl
9lkHXNabXhj5xnWYQ7lQmCS9vz+PBVh1lDu01vsEGWZZ/KKZ+EmtCCy3/EYW666KUlA3R2CmTNLK
y3Rkk5PHN9QHO2HCF3FgBaE6TTfE8EAZgLOYNDv6IP3YpeJIgUvPMlVnf4rPXdU/6nE61a5xNYYS
HFhTklTh5jdSDdls4CPoygRpSXqlF8fkIllYEalcw0KpjCzdDuylleUTaEHgy6xN8Xe0zwjKF6ZL
uIyykvEK2lDbko7O1L4Xa8Syzi5rvUss5DZgneTZ2VVwwhSSG1ofUJ0i8t2NdK9ZU6TrwY63diLf
fHZLJIJ8uBz3bOLQOvkwwdsa1bk0q1dDFLeyJzgJMvg5NfrwVJCUwT8cHAe9uppTvCcMdRe1GtDc
iOAlA96yZ/Ph1w4YFgBD73GGwo7np5qH5dXKnZMgnIJ23RuTNy9Jn2JJ08VC2VxWxELBQLyPutmc
Ry2/W/GdunFlOGnIfUUKi41RR8OpvWmxN61A12aFdq0Fwjkj76DxGpTtFhfT2MSfU9vh7y+GXVHY
KYbEkPGVETzzW08sudXL4Ol7k7KM9Tm7zgymZSJkjXpsPCHNJMrIIQoqmGhiB0hKG1Pr0U6TSGIS
uwm2aGaeBc+9irPXntkwhfbJH1PvgCxLPQe60NZdCW6Dq8pZlyayQS2Ln6FKKHCJXKJZwFqM7RkY
o+nYTeDXWetvWJHjWTO04E3ls3G6AXMRhYzZSYNCahDPGJgeoac/CWqKNiF8wIaKwPaXf3Rjq+yB
wA29SQLGhCn/darLm1X41aaqtXw32k34SacGF+PGawK/gcFBhXx01Xn0kZ6rGwfeVuaFZKMThJNs
fRhAd8cesjsGuX0RaevZX7Brc6iA80vTeK2+cQ27vUXxiaYG/CdbmtSsHkTKICOqmCMnlUvpWK+d
3D6NZtkuw5LfuuydbYzi3003moHzrQr7t8pynlvZPLVmCJYp1t7jS6zgoYm5gQmT7NNPeOl7sOXY
GTCkxjQxgUApJGEpSak22UAIhtE4+MYJsUAxbqtte4e1cslK2p+G6nA3V/K5Fx2HYClLxh/oFAUV
eQEb387VStMfxoAGgG6h2fZqwE42+46YKp6sDDAKMn+qIm5fTbfAqQFCGpjQIifBoSujlSiwYtGn
340IfShkXSajQXDEsZUeUbEhU7YZB1mtd53/6Ar2vbQdcKKthioKqmHZ0KwP+QC9JjCvMF1vEQbj
Q878aTHvexDFRoQ32S/MsIaNP52U67fXxtV/kI9iy2SCcTCoZZkjYqeOdYsZMZiTpI/h0kdseEka
ZziEryuvavS1FfW3TrVquuy2WtltrQnDimuABo0gYfc6UP0BLhfbg3SvT801ymcfssEZFmEOytsp
4ojWn+JqeM0mmdHFgL3Lv0ORxFsfMcA26TI+hAaMTuT6p4rdeTDLWmcfjirNh6bH2/wvlByXFiv+
EvmvhWsFx8FTqst0m9nZN2cGKXBYXb0cN6Kl/w66BsuETm+oIz5SvLg1htMZ0bRnqLMoMzKMCSrF
ikp0WxlT/iqvoiayiRsxCZSubRpxmUYQqRDFV8w2iLO9VgZzIt5hmB7jMxKjiIc3OQYpSU8jx2Mp
+1sTQRgTOZtjhxljx565ihk7UiLeMre00TyCPNSy4V5lGPQmqK0aUWlckn61FGd4Wfkm1pnN12Fx
Q9/3jSSUeit2vnQ7fe/ly6gym9kVBgwr7780XvpxMZUu6vvMkcilMA2YScSCHdB5YHxrFkwmaTc6
ImU0XXnkjodJh7xeud+0vq9Bp7INE2vUfExnwujRMaCO5WecMzVIg+w6GuFmDNDw663Nd49geaXY
i2MgQsDhTaDShkfUPBkEcBcWcoKg2tIQ4ddMrM9eATqzB1D6wftkQ+qgUMT66rB7hNK816XzBbhC
7IGUqhBCWwX3SFiMWQDZHkc9egyqeA/i0tzXiJgyZIaZ1g8XixeLmyjcNbLiNO0fhCTTtkpz21d+
vAyJV2CQgRmGU98ER3PFhhAwQfgaqoubEBs62Z+tatYDS8+FEfB3Od68wojVOSqHXRb6HmiL5uFa
vb2OJ/83DA/4onkeIoDCrte8iYBy2aSGQrf36pbNISVKnPiDdDcGDkVTrmvb8km3Q22bJc6PMu56
wM/DG8R+KQWgPGWfJmyw2Bxn/MhPtLGMBJ433omGWMRN4RGelTT8ZNoQzzao/tyghwWzwZ8xayDo
lH7JQGOPlBs8K1auFUMYPNB++YMjCjU059yAGnehF7a5igGveBiKRNgi24eSpcb8WpX2VQh2qKF9
DSrFWtzrn1mqQtyJ4f/C2ztwlJM9Insg5y3SJCWDv8hBBsHIYxH0LY9Rils1qCjZGtLaqxkVJcOC
fZTsbkPS/HQ+JhlLPSyHhqCPGZV6Z+y+s198uEl+XVHoDysTJIZo/bMTehs4eN/oE7tDGCB3Mcbv
mM6BM06f9vHsNnck+6n/yDuz3rqVLEv/lUI/N90MksEgH7oezjzq6GiyrBdCki3O88xfXx/lrLz2
RWdmZTUaSKCBTOHK1pGsQzJix95rfYuK0629sy7V2fRIRcs8Y8NrWBGTdw57COChFJnBwKhWrRzY
TEUWQorkhy5szioJ7lsvRccYFY3YeJ32lofGDFDJmJwqwIktS3MseWrbFVjnSeJxdfNDAfCYkgB4
xkijcFxXGmOMOL8LjL2HUVMLn+vA/lY779CsIo4fKrA/ens4cRrGq20Gj7X78lm8JjN1CgWqPmjv
LDYbwzYuVZPtagEHUo/iuyTs7ssJrWfUG/Bb0mzPr7vsOLsTmHRy/RRF51wnS6n9SLtgL9PhMZs0
kDN04bLG/uDJDLZmIe6U9oEFGYZxJL6nMN1RNhHBzZvhuhK1p2FvbKOnHwO+CwsrJbHmbrQKhac1
D2NQbdkJ1J0wXdVoG0Fc4Naqn2j6pox1HwkRmjTzq5/D2EEgjC+2MO5yGrmw6h80sTX1pJqLSByY
QVoeJrM7k1lAW5JIWk58kBrkcGn9Oyp1a83ZakI17i/HLKdISbDSh0gqm8lfw5Dz8WtfDTomwDyz
ZjvUtrPCff80iey7gktySZ0pXBXdHOnR5shsLLpCsUqCjTEVzkrq1VGONOMnrXhJlP0ESemx6lHi
Q6eAgb2NI/cpIsHnFvFJusBuZV/MJImvZVG+6RNmXDxsxY1iHtj1rKhWEAlifstHP87jb2707o3v
lmXqN5y3T1FnCAx8nDTGxnwJiorF08uaZTYll0TBl2FNhn7q0hFjMjWT21xsOPU9KszumqUzUiO2
2rOdWe6u1wWdmAYLcaAlYNaJtaETnu/RUmPRybHLT2YwzkCuO0uokGE5RCZtdOwju/cxGg5VrJeb
Kdaqm6iwrlWMxk85yMraIF8bEB6WcGflvB1wfMe/9WEGuHpjyvpTbfWHUtOaV91sFUVKZfCAjtY6
0weTsE/lr7uUyKOWxMdVHkhmiUwkthquvnVcpeeE7HGeISihmBwRIZKyN3YrzxjbjzzvLrHhgtf0
1VkVFYBy8KUC59v41XXqlmSgsD+0JJSvE910DqKQpBp52IL6+L0yNFiaUavTOOfVdX6r+m9UEG8l
osyd6OZ9K1/KrIOUi9IJzQ0jUJoiXTn0rGxTvUi4/wAVyx86k03pWZxJELf7poGcNDhgAUAbPvis
3A99ziM3kxdFHDMLTw1sSHG96pmM1QZvW5iaNoCAZGcz7bsj6uka5h2vgovTu1uz0chTDVJcK5gy
m47PWpZSO4Iv2DNSWxFT0buIDFOwyw7t/F7hN7SNDp3BpULJtBikjqvbxelQWOaaftseyAGU61vD
M4iLzIA7SeFfQvbLxThou8yKHstUe0vwfzC2x7seNkDdKzzoG1hfu8EGppNpzKdH0ezz2sCr00J6
roS1lWaG/XDkYoZetBG+d8FHFe35sRaeeNctSHgh1GD0YOO2ycYg9HKNO46TZQ2pgmyl+8HEdc8I
rFV4uYNZtpEBJ4aHlpvmXW3i8gXIl0MBkGnxFk7InvzJ4vxTPPYkiVgena7KWUsiI33tyLlij9L7
NU6hjrjpHXO2uOchUkHar8JSLMcx/j526oycVa1M776FrbDyVXVKAWctjHZ01mkR7hXZCaQ6AFVV
KtlnJURz9mVj0w6A8fUQRYWe3RieptDy4pYMHCiBKA+LiE0K+HCwTdLkayw1wsiWQVxwuiLeZGkM
+FxG6C3oFZCdFytC4T7s2Tcl5LdxGMF2TlR+iQEIxlJfwZ6/1WHqoPkJvxGHEOcsoEQHrUh/MU+J
6wvKL+3VI8RXGyEl9Vb33W5oT2lOtEoso77CdLk6xO62gEdvWQkgxcXgGTgurYgxeBe6vomNDOmV
0T3kA3yMoNY36F7gDicD2a/69FUBXMpNBtJiktCtWhN+SqQv+t7CQCdYc4f++BlVPYdo+z/y25/B
zqRo/5q9/adP//0hT/nfn3O4f33Fv//NtO7fvupvBX/P/5r3vBir0A+af41Ib0NZn28U/zLep9Vr
8/qXtO45ufx//4/717fXX/O7P7/8Z4C3ZptfDIGM0zEQLrsCg8d/Jnh//hUBT7YybNuxpNLNPyK8
1RdbshI6SihbCtNWf43wFvwV31DqwqHVJC3b/WcivC2+UfFHgLeUji1dRzcEqELTdV1L8Pfvr3dh
5tckif/PxsdyDEbHQMUDC6d/mxzjtjKRtVnIJzNSQ7pnmbYE1IoYV1S80xY0Yq6qActPMYx/+2IG
/g2tkm2TxLsgfLOyr5Uvd07FnahXd66NdhPDDal+0UFDi5KMzQFyzi4s4DDoEJ68uNrERCxGxrOu
udt0bPZ2pAM3A4UyVG/giQD0Otsi2YdQ9y2zvRtsTOiVBXrmn7+9/2v37t/8qn/Bm1c4f+/eXbxW
b6/f8/rX+3d+xV9uX+l+mWPmdWzYpm7SBPhrAL3GX3GP2qYjHR3NJzfxH7ev+cU0pWnOL7Sohi1e
xfTuM5ze/DJ/7riS1ynbsuU/c/vyXf90/7qGdPm/ZSiDrHsh5/v7l/sXhR0qUZ2RfgdINPExATq7
Fh9VW5knvTPXCfDgBWokDSMZXfVlBfUEuPbWkNFbLkS3HFLxTqxxukywS6ZNRUrHwrRwx7dTitUn
dzaFQdcB8hHtxQVQtUuBOyS1fxAJvop6TFTFqDFjDX7EUkdqzp3O4UBj/pK3+ivZF49OOW5wkW89
spomhK4jVpmQNKIUkw1C01UzJRyf01U+dOj6gcpZA9Kbdu2iIvVn+6nvb2L51W3oaUMmLbFp6fOQ
PaC/QaewkZwkwj35w9gDh9u5tmW4TrM6OaY2hCJPJx6J+VvLAQYRW5OoDXPYdYWgADky7G39rhvI
C1nYc+7vCW8pRMYYwiFfZ8TftJrZhnaUeXqjLGJNo3grMU3nDoXSDNGz3JWJwagE/RuVWI87b+2b
8bbD6Gxm+T2fE7CiCH6wqf0WeRicJ5dIsEF9jSsMHK43a7O4HDpJgGpd7TwjudBk/zE6nDJT/ToT
prI42vQBxXv38hlz5aidcqNLGBPZyV8DI48WtF++WWQo1dYQ4eVgCjqQKgxPWizylrqRUWCjPuA5
7m14OiY59jnHKfxrh5DiAQdA7aqNk+u3vjdujMpieoN0QelYV/L7+Td1cM9NyS7FroWnEEhsgOYy
2VimdxAg5lWVMllggkOSExq7JmQ6qrbADjG1im8zHaUpm8f5dwZq+LX2iJqq6F1p051poZepSD9v
tzq5Cm2uMGYPr4QHn7K+WlVij6YSAnYzHEtvxqpk0SFDC5WOMUDf6VLTg0vG6Clvx1tiMJak+O1q
ld7heVoL7h16IRcyVoAmMLfSNymsVEGPD3/sBv7fllGsLG9LhKnMBe8nAigGVa+lfS+50QrtxvIe
ax9GZFAt6zbFAC63vQavqcjPyeS9lJSpo3Nntc4+T/TLQCC1wwl0SPsd5MFjnborhE8X20Elgm93
vj3nn0Hc6OxkXZF2u85rHopcrEpQOQFxJHG1n3+2EbwV/mWoKBQRo2mlcUg7sYraZuX51qztX1R4
l3OQLnPQZ589FFO3jfilPcLiAye5cJZdBlF4DMarDPKzOd9Ng7OmvgKPxlwUQQsIjqWdcZ2m+lCl
OcyC5MiZlfNmE14rI6FxGHrM3CEeTgQLNh/k1N1D2Dr5wNYKMgSGltyMoNg0lIkmLk+NcFgsZAGj
4kwj0PCu01DrwNn07PESx/m9mIqdpz17CSJq0qg1k7k2bNXgCn74g6nJzuVdEwoKmekdMaBCqqe9
T2p3W4CtEd1uSpyd3aoT6Ykvnf9dWtGVhvGuIacUDMGxagb6eMbBCcmRRa8b0IcGYDL8N/bK/x9L
QTzCOnvM//oskv9PxeCeMLy2+Ld9TXju99921Z+v/Lmxoiv8ghWZQYlFtgnO47+WhcKyv6ABtmxb
SkOZlslmDFd63jst+UVKqZRDaciK41L6/ee2alns06yjLlUcGyKhBP/MtiqE8XtdyPeRJpUnRamu
O45lGPyoX/fVAlBdlWuJ/VhJQYByfpaRfLD1Cj0qONuVF/JffWnSM3aCs2FHHyQHeXtdG6HvKs6T
B8Jtk40XpEj5cnMRDv7Bj+enHkpL515r29BW+BvXLSmU52q6IfxAbGFsrThwF0xIDEQbimMf5ui9
FoBwTtFhVUgdkb61wRaSxTa1SBnuqrTc5BlxmzV2nm6EEeXo+t7YlsZAQzlQN5lZIBLFlM7veyrA
qFhTeiIgAy9+MtQrOg8XRu8c2L1bspVHUhYzrM1UDrp5VQVw2bG3rnpBtLCgs5fHb2QVHKMRvgH6
VzKwbkcR+stB8wDnO8V9Ovr7mvmq6MyraK27uBV0lmg2rQPR7qo0xnQ2BrdtX9zK1LxywIYZl7xM
yjwwHLplpETvjemnWTMezjF/CtqYCx84sKyRqiYTYbdson0c7bzGX+sEhKPsWNh2to3GaW2U/iMQ
y8iMnnPfHQjGc/ZGqr0GQu2tNmEDfLbhH7XQyhgV3YSTvzE0s9prPdA7sTeN+utYYZaKdMoY1O0H
MOXnPA+ZTJfxWyich3q0aKnrcB5QtBj8a+nd3ZBzdUAMxhrPQmhmxdxhwQMstqUmX0u/ftEsw1kF
ZvjhDsGHngUvaQgLNb+AZM+2KDUJjZsq+BD8ehGr32IY9KcQ8ZQS00uSeg80j2zclO7Ksknc8Z1v
QWg+l1ny4RmFvgqd5KGae+3BSx6V9nLs6hoLYvOeijM5dyyihY5OqiXayIq++yHtxyp+BDcNFQAt
yUVw2w4uapL0De+Cs6pkdltPA5L/hu5IFQ03ARAGDCrOTdTp+dJCZgcviGqK8UjuI+3Ew5LTfnYA
A9hjdajt4q70btqw8/ZjoCGnzbSaIz6TKNcZ6ZtTLpXevDeWgIr1PnzPelcuWyO56kE2a6GMqztY
V1K8ehre4UvdOTclHqJdQd3hNlO1B/rDmCohMLpkt8JpIGy+QxRyHTE6YsPpza95upV1NG47a63V
WAgbHUqvVqt43RnhIa36XajQR3t2oy8K2v+Y1ulTo7q2dWxXiXV18Q77451luhkjffI5tTz4yLTg
oyrDHy2HuB5riKRpaHdg2QZnZaa827Vv3CVDtvfnrrPDVrcQAYLhBpJgEmS3pEGO5AxOb71EFMiT
gy5GCN6esDw5YfKhXOMqNyomqr7WgwleoXvphb8fZ29PWzEwL59y/GaHwYtwUgeMeITcsGSBhei6
M4BgUIRZhowgqi+6PDIUXfvG+NQ5yHi7XHN4Ksbn4MGsC6j1GV1/n3wzJ4NDYPsEqgMIdfMavhFf
noywHvwgeUk79ZDrvK+T3j+BwR+XqKUmnwYP5+FwB0edWeCAtx31Yy7neEnFUmjfdBJsRFA7uynC
q1EE9q1yXm2fu4H6gER4hxgLn04uKA46h4WBZV1c4zz63ln7pvEYs/o68DH7TleT2mn6mLI84BdU
TwZv/pq4EazW9bZpXFT7CmxwSZ9+yh5suzPWFQqfLCLCVdn8mCLMb4Px6LX1OYTNvOHmuXUibORV
gYJm6LnViWO/Uc24LkbxBHCE5qLvPXhl9BaTE6W6epu1PDN5xIVQuVNRWmeHzxuGkyCmYuuJre6q
Ic3A/YoQOSqDY4+KR++7MzvO0pwp1XBlVs0gv3mNffYi4nMFiSukY5NjkrHy1A1rgIQ34mbRnTkC
tWjbg+WFswyY1Thv2h+QTJbU27TBUoepY34rc/5VWp7ddkOOskA6kLkxLgf5qbS654m4XIMbd1GN
xfMOUFeCgQmEupnLXd7k98OImb9rMCcME/yIenpStruJB/0Gvv+T17BVjD0JJYqIY7tDrhw22YmB
EShrGzsHkaYzqNchWossr0jwkPj2yrUQvRWASBeps8TkX64CK33UUpqaIGGJdJX6amBKuvS/1rId
Dw3KDEezWyQ0Q8zZBUcgeNFEq9a1fjYmhsaV3p59JzlNhSOJhnQfagN9lGAoZhPK6rffdVfdIGTV
WU+AUUtYPX4EGxKaBTCOnBmGOYD+a+VKGU0HlFKCSMhvtaI9lwn3u2n4QN0Go1tGOlqKpiLtBe/h
TQAaeQk3lfGUgebJTMhEqFTOkKBGimdg/lj0HC5HS1zgb9vLSucJowFa5U+aTW81JJkGRhKq8Woi
y0Hc2XAuQU7HG+kPOKWJYgdnQXg1F7UvvlWpcxL9DXj1dT00YNbm26xT9yViHNGBfk2hZZN5ydh/
hQURXqusbnOhAeggW3OhzOpDd4x9SooI7DT1UM6nlSJkoqy3Y7/ziU7zSt3dD4hzjGrYF0UAxLRg
ReHVGFHwkXrTJm4OpB0Hi9SdPiOAnjNRPYu+eccDR6+Mf2totjy02bjAiXWvKkQQwZSEUFc6GN/c
DGAieHwS4qmIsgixCaaSQac+GGuNzvGK3jJhVc1Gdda905G6HNsP2MexuExsf2jbn0uYUPHPpOdX
yw4+POKOGB2jWIrEFSXCmyqIW8YH5XIglcfBtjkoclvrk9x3rXrwYkZto8wudZ3MWcnx24DKSqDG
XaQWb46B1NrPO8bE5PJNfFsilVG19+aWCJ0nL4ywcAcvXT4+SsUsyRuQ1I1PbtefhxJ7V6R1GA1Y
c/uYRrhP/nKQQGvCjJTyTakwbyhmiQGGxc9Lpwp/sIZ4VSrkV9VzO3N6aGkc/SLdAbd7IljiqaiR
6BZMfPD5zBKZ6SYW+sNIEPRusGBtAx22W4eTT6729BIZ/NpGuyV6L1o5I531EpMH51pk6vUsjnLd
gTskVws4A85OxuEOYYjYw5Zftm5d7EsJQA/pz84qOsCAE9g6jPUQxMa1ZXIRhKXfuAwcxxyvhD0E
ayPAc6aPdDbZPpcDW7JZUCRGEjm/diCIdx7+vxAmcW0dgtRwVQN0YVYbc4IrXZ/7pqmXwOh+WGCU
Rc++h+PYIiqVFqcnJNy2Zscmii6UGAD2GXNbkrtg2ZCZmwhzMTJK3aC2ygx5X/qfppVFYJsfZK1+
9ODY/Kra4uA0IXY3Bqo85r5aOKLDNsxD4SUvxYfZg1n0DfJxw0Lb5eFYrewSdEyMqlAoPH22+ygC
vLnNZF1j+b228gCWo2eiV8foVd+1rBF+x1qFap40SrNZDZ79EGM+qtoLKkVEGFg3iR8bauYec8ZN
Y+X7qcvuJyu/RTr+Ugiw9uh8oXc5q0iGb/7sZquifKmj9YrK8UlrbMqs7hwNJR7x3QCTm5+EVJ0y
D8OcBT9MV2+VzSE6OaSgp8ndYXtr0HbrZYX0B+NM4iuYkskL6tjnLrr2ef2GO+nBTd13OjffOfR8
Z8rMlpP09Qrm1ntvNMc87Lm2EbpBe8Y4uyEPtTdk5HmNTyNYktaJNrS5ERnpFLgd2NV6JGLOzMoO
xac5D5W1HzKP9k5vXrwL8VLfNV1rNmVKuyYBDsPDu+yJPClBNy3zhz7wv2s+Cy5X94GR1YssAuxa
GQY8iKvPhHUhW0ifm9R7EVz7aU5o032bB0mNT0Oc3CIcgCWVt1gfUg4+RvQs6/y7E+mQSes7LcY7
kAn/qJVsYfiO3jvukq0tGbyGDcEsuluTTInqIMaB64O59zcNblwYXfx6eP48cTUS1oSyiT5Q0YA/
rJACBrwrpa3L5f6rNXi383PlcdLwbDxcfQiSvwL6sKgzlG67XHlv3cSgtpRwos2SmzcZD0Wfvek+
II7uB+yRYIVX+uPzzdaSbg/OFC89EZ5LoJtZqx4JLcKQa31D0RG5BP0l+1SyfBHE+tDiqGVfrJ9C
PTpOcr4MNmUHEk2e4wJVhI82zO/ZJECIOAS5QDkDK/TQj3hPWEJRwxFv29nkL7amHm0Y8DPkfEoM
a9oVKA63Rh+B6N912eSD+yBEOhXRS3nqCWtd5RolVwQmYFEPIMIot4cRl9PE8oVAO96G7O47Is6I
5dayaesFITo1F95bv3TrY9ecSrDqq0ZLbikIrJWuM9g1cRe74ALA2hIVE7Yo64zw2CpxU2ToHitX
PfhJBlnlpQmx1/KsnQ2qGN6U70ljvVvlWbXmeiqVuaVkStnJmUs6tbPyGwpsacVXxvIBbB3Un4Nv
EezUj1iUWeDaeniSIfc3GfKb3PGqVR4Xp6qzAREl9TNZDs8qoDB2IpCSPIoz1nsoy49R0AvmSAfO
HD1UxDsttq3/WhjscZTLkI9z96HHzQC1UWc53kQRVIEo7J7JxuFG1v01NscTQ/on2e5zbLigevMX
uDQPoxvVYAXkNo5JZCf1bNXNSVpx/ZwN1HuOjYfeZBxdlKjvDKb8pc8hHPsE26RE3SuhS68NwIs+
pnf2DHMjw+Jp9KDLtTbVW9hR2Ggmcpao40OpQ7DjbGCxb0dWotaqK9Kt5t4Xg4u9oiyaRSf1qx6p
jWer50H2hC6p+IV0i2dJW9POcALO5/qu9+BP6gARk+q+d53XEJULk+FlWrOrhMG8R5vh26SSZ1/L
oEgC0BoayRQBFMMUsmo7yKuXvrC5wiq4T53qA1P2Vljat7FiIWisUltM9XdjrtgwaX0nmualrcUZ
fcqPyhXGSrfjbp1WiJb6RF2Vz/1ihliXcBxRpZpc0nOAJhaXKVVU4DkPEw5wolrdJ/Rus7Ib3Kqf
VEskgtMbRWMVApDvScTjAcPv2tPgXtszLKB2mtWksClbRVouNDJh56J3lXgWldW8k2d+jgQIc6jv
0cAN5IcthkPUMXmpWhAlVj1so2Z8sjLToYKnoCQAqt4mJAOT660tnUmzlilEV8uvvuVskEtOcnLZ
jACdAjr2fkaxORbiVGjEE7Rs8UFynfzqnvPQwR3VA7OOSzPFcM0o5GJvVYY2ACBjgPZK2EAwm9CU
T7e1vsBfSEkEguentqF+dVzngKPWWf2/GjL+37RX/xXnkOrv9k1vkN68jr81TOcX/GyXmuILJZpp
O64Q8KeEzTy+/1E39ES/UJVYLsdLE9qjoQvjr+1SJb4IXqDP822DMaTLi/4yhZTqC7AYR7HlC9cw
HcP5Z9qlzu/NUhvnGLbHeVzPWJPRpqP/3iy1jCCrRGFQKtIYwh6l5x64Cda+tpzGlYIs6jh6fAzH
NCErM5XdWS3qsgu2pDnAAsdLfqjqxsEZhPIGCab7AAOe9mpc3ImhdB8QHD+jHUYgOf8d1fkNbLFt
oos9xrTmhQ4P8pkyT4+DakG/AFhdIqMfn1ul7XzPxBQxwW1JRZ3d9kOYgKlS48bykvrCuARVZu1g
P4tLxz7ksyK/NdKTM3bBAVpKu+9Ei4yF/MvgJh7Zv4261bY1NfyV03GDjiy60jppj3VnkeAwWAoH
GbgS4xDNh1aEdcZZqdjauwIFtywkIfZht8/YBra9pz9Y0j70Ex623nKPppOf0IpjmwlvTO+28YNw
Z+T60ZKTvpG2FX1rjzq9gUVNovxjeq/lVrPGEtrdjhLQc0QjrhwqeS9EkEH341Ab6/7HL+38v2hg
/i0j9hkGZ4MIQs2SiD8kE/PVpi0O1085ZAk4iJN/v9qEIRG60mvRJnbHiZNOEuuXaEjZRQYbJVvn
54c/PkBTwCLgvRaU+yfZUYIKIKdVtYJvSy1BPIULB1+0ZrRVWYPXOdMfh87sDro2T15pvAF15fJ0
kS3wBbvZrnCy8cawnWgHKwGpcwGUvOc9PYxV5R2R3J4Bmww7nI43dIzrKzj26lqKeqVl3DAGjUxn
WRiDWhELQHEUxmpvwCAIyBS0dB8wW9z1WFnrCZN4UrxzRp42GpZlxFXzrAtJyPxJ1DourRxSXIa0
OvtJ7J50U6vveg9Jp0fLb6V6FZ2aVJ2azxsD4gCYcX3OQTOMd2MciAiqOSaTSMJ+ZNZpfPP3r5Pg
If79Qs0cZoRS0iY7gd6Hy4zl1xkGlZCJsLkw8LF2L/aUkLRrbA1rBt/V3aWab+GhmmMifHb9mMpP
KT/dQK2riUN3sC/Y00WvMvPRHm0caWXZHkVnGz8/nRgerDOajlSzvMGcdjAQjUOyIj/g1iyt4da1
sxsLpTriSttbse07xLkjy4pr6zCl5hKjC7nrAl6OVTXTrVNDYevJHdl/vtrR4SKQURY94YNcdlZG
9pBX87UhhsK40TlkdIAAw7R6IEybKEqj1nc/3+o0BbBFQkl9dTxxIPAR00NoDpuQILJ7vYUW6XKw
aIFE3ocO0BIZsy8KyzNJBZzIjdQ4UxMd9TUxXwvOAmcHm9op1wfkhNFbOAY50Fg2SsMhIkkaaX7T
EmtAqrZJu8Q69YXU761UOzkzW82b4NPOH0jSO5iUfnBINlCe20cKI9A6Dk8QyXPNxrZytH/s2OdJ
Sus4pOB2huKbFWBYAhN0U/mBv/aDYjdkETLz+TpYalB7h2bjsnGHS5X3WDM9lxUinz5QTzdLYiHZ
8OfrDAVraXaUg15RBfd+mZ3xgqjZFZadCYSdKDjuDDaM3USLYF3VdOybyE1X6F602zIP9E3Ul8ap
HRSSUR9ze64BUPoHN6xA8PXbyiLp7TJwsxF4mcz+9D/tI/pEwlY3BnKFj0ye25kN5jVBfYxSO/+K
Vv0QgD0QjlV8+3mhAzvRN54xDWcZOiVRdpY4fn6YagA1IjboAOvjuHPH6qnFckGpiWvLQoj8iOR3
bH4MYQaau6tpRFNL1htwAMHZc8gIaoKEeIbJcdWRBBvmbANsvAZfpXcUXuJs67KqL917kdTi1CF1
2yNJvYpgcm8R0pbgfiCoCdyd+89PSQgY9n4A+IegrHYFj8TbT1PPThH6kUtvghvE00dWDjstvyly
jU5FQl5B6+JSB25rQqLJCcGY6AAhNhYrYU7Mc9xarlrmNQgxeErR1wZOka8dLN8wmuZZy+e1z10w
rrKtKsJh8oANrCAlQvEvgrUdYH6x9FM9f9Cmkt5sl+jbQZg3McbrJ7B/itNHobZ5WAVPuS1u/M7d
gHFbxtxcMUcfisTcPAltQvNZtLQmrbF2V/5oE/iKNT7gX+WbrblzAz9+yAz34sfEChXWONz+3DEL
EtiPohrpswOgLdPojudtdjiH68AT5U1b5e7ODNN1Nw5y71n6/T+47Wad4e+3HVwwVynTNbE7uMKZ
19FfNFQgGsqkGPRxnbMKkgfMxUgs1z/HYxac9Tqc1kJqqF7ssUV6bXp46SODEJpwpIAnwUIc/TTO
t6FneCfb8/wtIzdcEBWku20cWkCrWn8fB5O/rTIUyPWULW1aqJzUrAe6IjrWQFZQDfweMBAcJ7Ia
w1Wc0kRPlMeVCIk1G7yy+ObAUT4a+kS4jVd/jZ38wFt8MuaLj6yQlph3wwDY3JAX2WEbaq3bQZkm
s1a3PU2ePCo5Ldr5Zq1FRGBg2fobKyAk0BxxRZCBULHASBP/X4FBJNHM/aiGDgJRaO68IEk3hiqn
fcFvzR7GsocPHvADTyPxRvxBdCmEk9ATLq+UEDUuCD5UA9LmxPta2oiiejHIewrD/KDVoOVZl9sp
sB8FJMAj3DLWXz8FgmWIh/gTmDNiKDlpjdKgVKGxEoj0iIBn4rlt7fKOSOJh3dKPeghlw22tRgZL
SbzHfnsY4mbHwMh6CHNaHloUDXc9J/zV539ljrH5+/eQ87sMj8Ei5a9t2KZLnivwhj/XRMqp/CrV
UnzDtUbySx2SkPG5atFCgocfPYVQVPftRAZAEGrVlV6dxgIfz1OOoN8OZiVOzfwQTikjBi1CTP75
Z3Ysq+Xney+TPibCquzA4eS4UAqe3aIqY4ANpvtm6CjNWV27TWlX2so103YHwQb0JgSEk0ZsaSBr
SP5mCyixSekjD/oW/H13Erl1I8N2PPYQKX/5oE2Q65q2oNNcaoCkGeuKVRc8SzJSLz83Mu7fdztN
f1TzWtjMH7SKUI4giC8jdak+71ERAJafz7ljTCYehLa/Z9MhEKA58uuHR0F4CmksFVnmoTbvU95V
oQDcZxMePUPV7Vm5/nFiGHrrtwzBkCUKVP7NHjZyeolrs2JSPeIIIbq6sybkRwTxLrVkaq56RtpP
AwvwH2xUn+KPXytgrjZFlc65SqKdd+fT2K8Lhuvb3tRYNvnrpNMvGHrEViFb/L4W1LGkOraJF5/D
IbP2DHjdC5PAj1TzzFNUye4hcw1sI3TfaNfQ6RvL6Cabgvyod23IscgoGiwA2Ypbyga1xb5sFq+p
CLTnQIxnYVCzGtzujyMamnXeGi9//06epam/LYaUiWIW2CilK1uZf/7dBFVr7jEk2RSyV2QlMMPQ
uzBDTkgDe1EXlVh//mEHgGEFU5EtOpnYVUbt5ArGrdpkeUdDC7Qj0C09dY2ff1Lnk3704z06bPse
/5jPHKvbtBbd0rnm+Sx84NzzNcOYR5u8LasbsKUjKY8d38jRy2jPbbGrB4cetdn38U1eAKrwIlYD
vY1w11uzIFS3zK9wFqtTYMv2/LnYDQH91FT4K+FZ7ZuHCjMTbfwymJNcs/P323/wDv657HYRrAvi
QGZBri1ROf1+dwRkrLSAFpplQzuQEIRqOGeTzcl3yILh7Gq13Erffw9k1JJIA0eZxQDnFJ3mbdYF
TJHzOUbSwaChW+2BW6SCDdFywR4lzz/GSdKkXTBOjwM14zGOHfWtITIkB5h6Dp12JHPL2vR+Pr4g
p2vWwxix4HOUXDRpQB1aCHaY2Fb7uLCyNaIFUmMypz8bGW5Bg3uDc1Wf3LZJ9X1gUkHiJetn6T1w
/IEmPqK1+fyUQDzjH7xzxnwg+f25EhZtDtOG8wnB6vNA88tGjAFeBZjn5c/yoFeTpNrlPRupASm+
lVf+mMI7fmvrQ1rp08DwKcB89HnMsyOzP0lnuDVhMshRu7OkKe8Bhu3sMu4vka2GA9Emb8SOExAH
l3P9H4Sdx3Lc2NpsnwgR8BuYlveGVtIEIVISPLDhzdPfBZT+0906cU9PqklKTZFVhY3PZK4sy4KS
xUep+C9vgD9vBpQQBicD1gXBDUn78xKydC2L7SlBCQS0uqKtFYf5wfrPR/On+J1J5aghzmy83rx5
rddt59ZH98F3hdowbKiHKYvU5MWW2KwXueMy9rRzOJ5KwpUSQjdS2W9qgMzmJuHRKYznkG0OGt+p
2wi8DBFmCpvCZHIDH3P6Yq4bcteCdtrAZRebcmhWPKHQi7xpmq+Zr5l/SA33nRAm/TUgNvjCSP3d
8JJ09S/P1X9dLJRcmDA0h7NGZazwx8WCaZIroINPZ8SjckZo0t85Fl8tiULFsQxlM24CJBpbKbX4
nQtu10ijvdsZPE5bSlJ906PZhpuybsZnqbArSA0gbSSSfp2PlLmrclvp4IIHMuq55T2h6uL93uz8
mKwqpSlPVVSHBwPwtKGWMSsb0MbLTkERntSJ9az7YX8ulPg5n2pWStQ2r6P3mmB0Ucvx3S095APB
89xY9R7ZBa00LHMHgV3bKAjp/+3m8993H41ZIKMXW7V1GIbGNI3721WS5WipRD5Rt2Pzc+7ibe4w
XPVBtvGlau06ylWiXZqIxKP4OpeHg4ZixahTtV2Q5YXzeeq9DWI/d/wrj8pj/lIc5uY2dVnlWZlq
vI7uNaPieZnbfpgivF+Fu8lEYd3bOqyfwCeE28cTxlVtLN1QlHcjIQc+cq13Ldf6s+E2xbaI0mOW
FOEO6oNc4vesn2ySolZp7wBYKYkdSIdoPAv2dXWq0BlkBBIMk3EATCh9Cipxjj13qQ7uva10yt20
ROSiT8WnkLpNj0Iesur6MBFjEhazCcsHXLEAeXoafU97In36Ek21LcLozwBv9jg53h4/em6xNO1w
giZg5LXV3Hf3VSFJK/3lsw19G3shl48qRvGhpwEZKA9DZwUHZm8bSSh4Sx7HDdpoSaiTL9cMU95+
N/tJZe7KnPAGMgm9o4hqsaksqe9MgsjWURhdNY1hu99kNz2NjfcywZVLX2/uRyuka5g6vgFQ/NGI
xqewD/snsgJ2og6C8/xQoDN/dJLT95q/hRJCYUlZ9YE9zS6tI3/YCG7XzEHFBXCxCoak77Wtao5y
67dCPasZ2tLapurGYLx2nBK5nqVk6PIEIiJs1coQI9/oNKZHU03XBIq9yrTJBzoyo7ESBpI5RVqh
YwcZyjbhTqsHV4UotaMWvs0TSapDY93Nw9FgAP9D7JsKPgb1VuJY4KkE89Kp+WbxoWN2TK11XRY5
EvECj/sIDned90iw/CjdBmTP/NDG7kNFfFfUbfMlmBcz6qDfJJCWTRx6GKDn4WRs+S9TugV2UmVs
mRU4Bf4UWh4BShMuzqWcFDR5Zw67ucQ07RZEolu8WVJc5yYwQ/24D5Xu/riOOhR9YdSVJ589+drr
hdgYY4mIfgKDWdKAQDWP++Y3EeFg4bZJPUZgatH9SNjxbAbFSrmjt8a74eMlGek6EyY4oZQ0l8Jm
3KModse6pig3xBx2CA+ybB1wtSE/Mboz/Qeo3ZgFsCEScEgWcJxqKN9bOUFZpisAzdhbQzN0metE
i89iTTb8rJYH5VSDtDH3rPODajp0r+WQ/8ut/A9fHQ0RA2LHgHgxeZ3oq/841029GYKS9fjKTjWy
IMGwbsTAhnk+SZQs/P3p/KQKnS4f9xzJ8OFJ6TuxSfriu+cAoljMX+NGx4c9K7xTMMYheWjpcGhI
8ICUL4GY+k1xrMuRNFGFQqiePrXHDhB9XShkPXygkw3PmtdydAu6JH/41vTjMY1L4zrgkJZ9WT85
JLS0Mq45FQ2xKvE7L/USFNrGG1hHK3ilGQqTABs6QbJVRZlfvLHR1v/7dsjm5s8SiH2NJTjXDcHO
xpwk7n8/3B2Wo5nltmKFkLVfG4ohzmExrfZ6bBDUtMXZLzeN0zG2si1Y+BmewDSuvItN61WFYXuS
uu5x1TeYXToDTVAJ/4YgqZrNYoW0V2HTugf9u3pU9brr/USCxYCJJb36jG4fzbFtas9+zsZVDkxu
RjW/qnru3lIzPcU2RL8uoJPuAlbGpfjWM+sFlFTL6xD4ZC5oVbVqPRxXdU+naNbCOviGtB6vPPzn
I0on7za/8NNnZuW6N2JV+6CNb5YiqyO1zlPUusZtftCk+EFgUb6JwJf48AfVr/O1ZQTdjfGYc+7z
FnPINNXoOSNX868/PyPzA1lS1zRkdOo05FRFajx+a+wvmdXKo2YXeD6nZ1ibHhSCOA9d6Rw7YE4Q
iqu7LcE95Gli4Ump6ucx/hbnwY0nW32aH1Jr7JdeNKXt5AW3GO4DKqKJa+IObE/pfHqn4U48VNDb
uEFYzFRyj3ub+dFIGW3aCNVxTnLQAp/XcIgziwmYlT+7TiKfDbPNaI0S/zh/TauSEDM3WtX5T1Eh
IbLIyO9S8ugtm5ol+OmufQCxqCwaZEIoFArNXSqa8pUuczriGDGpMUuigr6Z5FfU+MAmIaPWZHDo
xFZe5wPQHiXMhe4yF6JtETZXI3cvqju2LyJjneRmFSFwnrH0x0IBU0pJ9CgrGBCM10IQwNoZVnhr
WiPbuWN+7UhiWDbteC+nt0NAvMA1c/HphandIbPN67UjlHgFjya4oYX5/RAzuC+KMTxZA92fFcX9
Lu7T6g6jGs6vwS1iGnoFXkzhajn5bj5WRif4jjzgjFPffWL+H6FYzQmTdfTXqrEgqritxYzSaI5K
7ztLNDz+psq5cSsaul3WBbWAx5933MBp3WyGbDS/7X8+mr9Wi1bZBKH2/vjDyjj0pZmtVN2zISt1
3KyjutkrA+l14aiZT4n1Sax59qKCdTnkbfSZBK63G93ZsOddpP3hoMfCxhH61wDVlbHqqqg9WIyT
AJxBmCEOO2VTBIRV0QBQ1inqYb8LY/gRzBxLhJHPg/EuURxDNs3HVpznly5y/Gdi2QUUMe6WKltV
E+ecZ/0QshZ7hlkfiB17+kXiIK02bQ4pgx2+5zRqdpPgu5RgQwh/zm5NVlLqqt1Pplc0iGwgmrBB
552o4CzpwMIkv83bVtqzdpPCTVmVTdteyizuLmgJwYWCt8Tuw5emr5tmYm2ypo6OtQ22uh4zSq4e
Da1V6TdS+dK98JVyJS0SyyhIiE0o5BRITI5yrqCUftRVSNcHSo+KLWzLGLPVUuSZlWW9SOiUiUcN
2dSlu1Isv7rDoWxWQrT3dqr/DUDTFCguSpxYjcB6QkiYV3fzR5kTkNiXcSmDmKWwrG2kwqoDqHUx
jorO5pIlyqiO/ZoTUQzLMk1wuPrKXeafxrR/8HFZPB50QpMODfTMcXpvzT8r2wdNH4BqTTsZLyBa
RhVEidvxtUc/8mP6IKeR2AUpGDLgdzUcycxr1n1ep9Cam5rtb35n9u/dM7OHwp51AJxRK91LN1Pu
tWwrNheoVVT95IXdeHSSotj4CkovLiGmgbhOODVL/RQr9j4aBUY+BcstmpBo50TWkzJVZKNocRI4
FaITNR0PnUty9vSjeSkgkrgqA8Zu//cQQBhHsi3xsE9fa2NtG6T5yUBqu7OJVoFEawxfEp/QL16K
6FoSnAkKvyf8VsjLYIMsa+yGCcnXzqBjbhN4lINvFQeX7pwIeg2BnfMRhV+pu8NlDubh7fERRlD8
MSn7c8ynDNFq/KR1tQfUNy7nqnl+aASto54vdPS0+3nNYhsGGPd59zKPuOdFiDUmBm2TYd8si2cJ
fuqzS57CdjSGYJm1mdzXkLEZ2PKqJLgMbsJuoZYGqXkx8+RA+JS/6fREv8YcuCx/iLhXbXkHdmg+
EaehDlrKpQNYPS2BLk1KW1u6HmHvfJRDIFk+Oo+umyyqQoHex8gdl5t/rBySDyphDZccc9CqIMVY
5C3NKLOSjbAEPpdQYzpHeCXjSMoSmEVI9bE3AHc2Gv/UUDouiU1o11UjXfKsSrkvq8FfEU7WwQom
MXp+96dG91wL8rnOquIbyPG1LS4b894bfDskieEekWl7MPPupaDmu+rsGI6P59FtCKjEDqVtM4nT
Br66dpMarma3c4LdoMq7b47lySqss/B8/Ge8fecHsm/vg1+1J336Ugu6bakbxHKUOLSCqOueHvtR
q8HKNuiROGPVEueuYPU4hn2zFDbJHYXZBEtEBNYm1bRL1uQfDBQ6C8mkRPNhDUkwCYxj8I7T8qsU
wsaj7LTeJkV1f6inRljzHblJZIV269HM+NZJUfxpGuMcrbHWX2VT/Aq+U5QrOxMxl7ZofM3j5suY
O5Tacxeb4MoJG1haassR45NjThgoTOgM99hQWuDjiNMQWQBUWrqMHFIiUTSMDrCvhkVLft5oMJub
HoRqvCRlZO5lgJpwXrSg3eIVNlXrxNySnF3/a0gOCbdFggnZqJKa6sbZnWzsL4pW01qngX1MR7Rx
eReq/zKxAf76Z4nKaA5qh2aYlPcoQP4oUSsGU70DWGYdpNXWnhZB5K7Dxp1k6P407VTMdk2QCovV
AUlsabb3Yhowsrvwl2qWqkurhvlP2G19z+M0XMfiy0j6CcAAAtt7Mx83XDfDuXIv812+DQp5kyFU
Gzuytz67N8x1RX7Rw+xnUUTxPi4Q2lhN+3srPEuJ1MFPVmbBsJdtIrcU3TQ32IORPZTWU4jEavXo
04yoJ9lq6gh1b+wuteZtm8FFimQW6dYDpnQgf6xF0buTcY7zukcRUtkmCpdJ7WOzpDSLmpuDEYzt
LrbGk0HQK1qCcq/VLVUYaxNqL19es9pM7yZW5d8FWJd2+RcpwWAjrzdWj72R5qc28E/De8JC86vq
ivRT5T6neMFKlGR+hbnxKiMN7JmJPTFldcIwtq3ucZjquwxrRcXW8NS7zonwHu+kyOyMMjx8FhMT
PIlWwSReGDgc1uCMsMNNG6d57pOp6V0U4UhSLlvnXDmOLuIDmTG+wma6+at6JHGHwYA2WOfUhD+L
KwYnGejXRnHjsz/5F/xaBmffVREXsA/LC3eKuOf6w0OZbbC5WWuR1h2NPrHaC57rXe602aEXhGAV
WA5Xaqrrt/nB8KE/Izq7/PWlQI+Iv2lho9R1YDz+Gkb+dmMWERmaVBmkubU/fTvuz05BoHMAWZRE
p3aEsoithDi2jTnNFps6O5a54b1Y1ljtgH0Qd4LaXgnH8FljsbsMm6TZmyCRpyciIJlmj//VXdSo
UV7qOrfu4Xm+dcwlsI4O7/fBQBEYw1T1L10Bpq6eKg6mxfDKy4Gw24R9vtvrBK5XozlVoOa6KMko
ZY3RUOB1Wx3R+oZZdr5yjI5mbvCSZdnFzGZCcetlYu8KNYt2Rcd4B5TyT5H2/Vkd6IzG3ltrWW0c
vGm0ErakekFB4A7Si1+Zb+HV6MFazLccL7erXWtGpzCxw+NofgsmzZk36OltqIfvjgcitQuCZjsP
ruYHAy3xDjXITbO6u9oxE2lqsPEK86xtFiZ0MmmvlOw8q3zL5eR/KFH/yu2T2G8IFeiThq+O6M4K
CeFLPx9hTE3/2vzvzg+6yi875v72ceR3babsKb33xtCYFzI50ssI9u/iJSBalbYrSJQn2UT1kbz7
reIfhO6bV7KXKFxei9quzgzgSZgX+pgdDX3iRov+i9Cbnxb/N1BO19hDzDpg8R4IwMsUhPVNhu+v
Kg4AduWpcj3ispTKJF1A2VqhnrxOv1HrifbZc/3voPXCjzJqz+SbdQee2Y8uAAki/S4+KeQII5V2
gflMkkMsys2mSLiUrE7b5PA5zmlqjKThkWDJRRscBht2/7o2EvuQCdM/G6nDjmue1GdWXW3mqkwg
wzjUjcYLZwbv9OGYjmJ4pINMX3o7tbpVb4E2tRK4HCCdyVIpPRwuOIK8sm32qUsDvdM6uYZYPykI
a3zDiPbH5UD9wFJZ9Zam4eNtUFs5HKX1EXLBoP2QG9XXC4JSAWPhTetOxuhtMpl1bxEWLwzYT2k2
FMu/7s/zR6J195FpRgcEP1801GFrMzKcU6TbTwjmhuc2I3hGwTu3Q4aVPThdD/zU7bEx+rtE0fpT
omjpliNMSzCD4pVEBfvPKQoDt0rPCr/F9WtSfjW2S0rjkH76UltDny++KhopXaaqKgfTTigdI+Ti
Ed6PpdMH5I+JIgH76ydXRuQJ2AqTwMYprWn+g/lrmvThTUwaCbbj5mp+2aArq9TrJTuIX7FSIqYn
ifAcWAEunj7UVn0Qtmtfg203L9y82uLAnu8jXdg2WI70BC61G21KbM+bR+mSVqlcdgaVWwoneR0C
zFlT3VjrVPGB/Gj5MhgQmIdTp1bIPH2cV/97KmVMuqu/7+WgKmjapMzSgRaBU/1Dl+W3xjgJVkzA
6WSfB1bDXs7GiGv7kFdQd95aHG9tHRZbO1YqxHP/J691zW7j1W4NSkRtVlHdqh9x4/kHhW7zrBYJ
EdBeXp29VDcvcZVekPkcWCwaJ3vAnWmQZX1Rsk049dWOW5+cHsoKhvHx33YqfyqAXHZyOiWNyuDN
MTWgTP+Yuqnccgm8QmpBOBark0kBWVZkFZEGixnEdRDCdb7YDL0Y9mEVcwSkpcAw0Whba2AeSPbt
XtVaVi99Vq1Dxzj28eAdwgF2qJPG6b2pqN1br726WhcuUrB1/6L2dP58yzNmZecILoNhq61BVPvn
r+DXrq90UrarCv3gUY9Fu/NaTd/VIfkZzfCCm9s9z2OS9M2MOnzIfWvdR6BPAGjVWxDr5jLpVYIJ
i+DNxNm9B6AsN62bV1u1ZFaD+UtZ1oKJNlqq7skPqM/p4YBit85t/iwanHTfqtNJFrxB/DHOxZib
5/kji/DGZR+zneacnAxEZ7XuMXHwjnqUX5WGsiAOuPP0nTlCUoiAA68iUYtzG5bp0XUaNtZB/pT5
JB/IXr9VTf/dcsJuTci7fib8adz7DEfasnDJE+Agq/JuP0zCkb62Kbtb7fg4mqCJLke3JlxdR6VU
f2tVAgX7sVIufm5+ZpGVHV219/HoDum4d2IopC2JZY0ktGX6dpaRsE8gBM133Xw/tHoBXL5I3v73
VTe/6f551aGFAH1nobgG/PXnVSfcugCh1BEZR6vuiPbgaj+yMkiUZdG2Ylmolb+m4KmQnnJ69Snb
/D5UfmtgcbutvDb0b4bd/zQRa9xa3ZIH06lc1pwRenmveU61LDsRpZVf627Yu3EHRkw1ra0vFfM5
jetrh5JlH0w1vd7K9eM21TXoeErY/afH9kwO6kNEOCsJ9Tp22aVN6Ux59HUWfKE2zU+aab63jEqX
RgkQr4W+dSYLRJyrMne2Q9b/QFJbrgNMiFpTQNejkonWsCjMJeuR8ZKM/XgJDWM7N1ljSFCWUztL
bXSYZSaN3pzjSSpnYS7d2A1Sx//9WvzXDYUTkK4HPKDt4MDgQvvn1RWD8aAXAEnCnAYx3jQ64/RW
4TMAeQjk1UGVvqlArVw7S3LcR+Vrh4sclXvaBbRhLkrRmGlzT5AefBZKaDysKoM8ZGCh3x66qU6U
FukosWGS9MvWbj2ZN3Yqy6AvIdwLapRxHbGz2FaJheBShCaDGh40idKXjWSLKFQWx7QelvOWbuzJ
8Mw087mUbv8l9+zDwMJ/iQ/xP/LZWkPiZ6MV9FXDI3JBXWdJ96zFAX9t6mOJp/jNGPz/3po17c8N
hzvJOyahpcuaQ2gT+efvG47ClK4aNxFIfbILjmNnlszEBALAGr5TJN8ItrJ/1KZxEEqUMnCePAZR
p4olrPX8MvebbAjCpVFgP2RqcX8IASL3/NhjWMSyzS26w5bsFOVyYTfek0TAu3tsAqesGA+d1cnW
cvbbCbi5zA/ijZO11a5nC8B9O4QbMGgou0bbU3c6CBMs2daw/Wsv0SENh7Sl08zib5kVnLBh3WWa
FM42McYXuxcpcEgEFFXXv2CUQ1pvlPQgKr65wiAPfdbNzWMqlRX1OkNrDvXDjPbCxv7F8aaeYrfL
t64Rci8xvZfHuEWJW2AvRb6Q8I53XS3YsrSwlB8FQ9aR8xBP65O+jpxF0w7GNpw+NXumGo9LtrTr
H9m05Mfg7nNps9NNpk9jzbgyfbL3QWJXr9yzSZ+ibK7Ic95bOPwetTn92sqGCK8vrJZQbokP1/FN
dY+bhOTp6UBqDSvHF41iVRMNjRPTXqZWGl28luSboLXOwZi9zU0ltklsidN78uGc0ezW2LdMU1zP
pH2uUK9sNY8sO5G8NyPszNkeExnv//sCny7i/6pykLzZGJ8tnfclReMfd1A9HeyO5Asip+b3XItl
iW2kPxwbr1toVUMQrz6G74FNYBD+hYteBNBwpzdlm7ivkbF0rDrk2CysjeqEVJYFhoagsxUinVAT
R27SLx8Kcl69rySm7eZ3NBk2H/Cgo7tpAlysxkq+9E3dkkQSx/vKin6qvVfv4iYPN12Tf5LRZV29
LP40CHi5IDPfOUoQ3a2yvYz45j+gUwXLrokPety8CO4MOBv88LleVWgZN1xMwV3PG2XZB7p8RzU5
QQTqbG+Vk+idYUK96JQ0wKrpC+KKkmNlp+7NnGzCvtOUl7z9HgvVemWV1d0QD7w0wr8DqZav0iQw
LAqy+pB4wmOoI3FDp9bDZ2I5CAU7ZgdreuHXeazDECleOiV6FVq6lACrJ0bC5pVrFNEHZ7s9+W+7
oXaezMR/51Ysn6l6bj78401KpCeQQlZAJGeGa6col0nJJVQadfZCsI1yLCRZ5h4rpGWTe+kRU9Lw
TTGR1bqCLYrtlRUpw4FzyHTY15nbTMSUxBxXDUeC2ufN0kxrdAmTAKgXIIfUlo1mNk00fJ64G3pf
bQ2KiGjDGGmV0Qp91bi+9aIbcHDC0M2/4Qd/HgFf/SIdkREDARHiA+8xFGYN+QT3ZnJBHL0irEdh
DDj3ZIPu3NxAw8cGmcYtXOM9Myn1ZYk3p9PJOMtlAPZv2iXuiljswqjWQOSnBsYaAXvQUQGw4EIp
JnmBJMjpZI0QZnvzsxh54y8CkxnmNBNTeRVOOUf/bqybgxLBus25T9lSXLRMwAI11OowF4vzpzzJ
YMES9t7TUz5/qau9laiV8OCKonjOwupl3q0KepyVrDKULhUx3qCshoXZD9qOI96bvGn1U0ni/SJI
nJ+Et3oPceisGSV67DvLlmOncwzP6qM44QKC+s3UQIvPAsv+rhA8C5SkTPSnH8WWJudmHQiU8ql3
+eshVoIXdKTgKB0Whqn0cCcgNHFOLhGnv1fipcfWeVakZJHDsWRiBTcTUmlck0VLFpc883UXPYGa
OUZxJ99DBZ4o8jnnimjtqgS+cYmmBZWDD3jwcD1v/ApQmG4XpNJKYxlmwriaeY5To3P8s1WXBI6Y
MmI6ZikfLpvcxWMIGenl24ih7D6r6V2nB5rpZd4pTsZwyTXEXjy3r7PwqU+Nm1t7R+xteKEKN3gO
iNRYGk2uo4EOnz3unO9a3zGnts+/h5Rq6V9nvwouSJoPkQ87rYiUE/idYhNqVnozsyrahZnNhKCL
+3tF+MsVeSFLsNF8VhjcvLErv87uqCI10kU8jACQJguJY8IntgR3o3osmEETNrfwGpm/papk7h4X
X6OigVpUKBXbYnZ4QRDK35IxsBLANRhzn6J+hFRLAReOzg8ljoxnjxEyqwCIseqwHx2r+UQM+INp
jfiCvMmHFEWoJoOalDt8BIi5x5CBxS1+imXhwzGpiQtCb/WXGjnpSbUBFZHs6LXju/YV0Uz5WxIX
KC46ZG7ec0VQj8je5o/i0dhbAnYFHciwYXpUH9MWZ/7Gigl0cf2uvUAfCBZOhuOHqdm30og0Rt9k
d5IbA8u+7pQ3jz/sKuEestHFRKIV2gknnkpebvEcCZ9Y0qgCkZUQvDNMi8IhQbYftna9tSslPNZO
+jWP4uZQNDFxr0aNc0yvP43SrdZJ6Pmbx0wXZQS7vjPT+O4EOnbh4rc5KjKiNJTVJvOz7oVILQM0
E/QBOGrdyixj/weDj2JXp87I3CBBRJCgEGkiX1tWJhEFpB8FG1FqjDBF16xjsKyLuVKNuXTMTpNr
o0y/dSaIB8JaojN1RXPtiWdfABQ+iLESL6oMf/WD423cvpHrecGR2VG3aW0oNLVXGO/oXqHQoUM6
eRYliGpNElQ4DL7yqjWg7xYl5ptPMruKY5wVHK7SwtHYk/oGS/ASUZzsiIJG1yCsch2WuJYcsgjN
OGYFlHFw+bnKLHoSKth94e/mSQklt+TWrbzajuMtRJEiPDMSAN2oBHXDiu4pzkw5iOr4mO4Xw/Dp
gyP5Ok97oUtFRyaB6LhcIllVn6QO13P2dqXbP5y+fe8jnSsn929jBnslbJwjRwJbqgZZ/EFJOliQ
Xfr+mNmwj0Pj3jTL2VhI6i1DuLMOoK8O4/RzpA5VPRcnhOk+P9RdSn5KG++aVWN3bkenvpS6S8UF
QmL650M1fQEVC+tqFnuy3bnMh09sDP65N0nwctBMdoH2KyO0GX8y2nlKW152AgBhjaX9m6c25kvk
/oJaTnLRtLlRQi1Z1101kH0xBCcEsaTFpUqVTUdrhmTdM69dx6IZ8d6mwN5EdlFM2sBLZkM4cshA
SUd5UnMdTG0fflLlK5tKHy8aM9cdQd8rgR1ir+lAS6JSrM2afbV0tk7GRKb1qc9dlfW3Vf1q4hR2
oFJ+7QiDjV14Y7lN8nzj1CTYxOPPUeUnHs0tqj5U67WqLxhbK4usatboSElAjgNsgn12KtzEIXhR
aOsh9eQi7spwMxgMsHU0zqw7tRg5hQYeSeHe4rc5JjaG/6F1ZnW6lU1HiqRLGGVQBQzqO9/fFppN
ULWfH6OqvNQhaWaWqezhZCwN03sb26JbsLZ1F8qPMtYxjLSAlfqwXTAh/J6k+TXr0p9K09APf/dt
/wbEY6s1/Y7sM0i/5pUpa6EU3+1UOauy+ykFye6EuxBacoTWgFhk3+Drdb3u2NjBi+kM1rob64+R
mOUFIWXwz+rkJSXEzsu0BFOQbBdER5wVkpWItGWVzsA4gVA1FAhzeb7tLbqGk+IHH0A9eINaZA9J
fZE1E4KrF9wOuksPyncrSjRfZUKCm/3Do4PEiuoBipqEAs44zd+hoCpw82yVDMNBhDS+OTk9lXVI
vRIiVO8FS8ckeKw1gUoTK/oMEi5tTKgopHhtTSP/0Vf6nrUTfpnRap+SZLxrxE5KOzjRQX4FIsjS
399GNoyfGrtawJtmjOuR07e5BXh5lV5969v82qNLQKuzd6GNJbXEiJsXLFiaEzjGF6OO9z5pgHYs
ABkX9OH8/p4HlW3oukVJ4YbG1/2JPnTJWUV+VMO9KTJweZYZ36pOvpkq0J8gVpbeBADxep4xDzjp
2CzLAMtKUZi7tsvee37NQXFPQi1+jOiUwPgAFenovWUbvBVaXmxMM96NTQf7ZSBSbcgELwsaITVp
OgZwEqXacEch/h4Z9aUgmOnFCtLvZZbEq6E22brjlSMhOf3OwvVOT7o2BxA8ib6r6nxPyPKqm5yF
NkbD0hh9OjZ6CSchNRkctUzN+CRvhimfhYfyoOF2Mgbui5m35YLkY5bVjnmJGMCc05rsFTKFyhVX
ytFn0batdTPYd4P0V8mofXewk9ZmB/hPhwSGN9BfYlfnuO3cXy1AHLduePd12r3N9B94lt9J/XOt
J5JBlIVuUUZLtEq0sgXwdoMA3QwSimgWEBsQRspz16b6oqWjZt2BkE9XJQjQsJS7yq+neLphmyvq
t3ZGBrjszxNn4DRj5yUBicZcSvINS/y9yaJPHerxstXgy0YDxDY0exwKjG2CvF8U1Cx9077Kyk9w
e9sf0DTRSalHPA0ks9rEbqvLLmVVMnoXIyI5UaQSjqAtweo2vP4DEzxZM6706iff1b/igwWSFFln
eG4ebwVM6BWQDK+5VAlqGFx44UaFEwlxLV12Xn/0BEEupturGzcIh7XWjQwj2u4VCbS6bOrwZ0gS
hVYCGZXe3vf7fS0IXQVJUC+mX9KOBhQkFnJCnzBJXgdsZewi5HDqemIJS6vQ12oVnQKGR9N7oQSw
KYJLOqwzLJuyhDClg74VRfQOD2ijsfpfalMOWpJHtzgZCKiy5QsZfagn+meNX3c9gHgHda8gyUHN
ragGv3CAkd9SdmUR/bIC94vfpzhSSvRkMZHokCCIhRlA1rK7zSd2uOn+qq1RJyZ2JKZUY6TrRvKZ
/xK9PBGmMPC8jKjvEivcqiNn7xiwLmWjc0qtpFi2w6ZwEmeVULFQRYDGIB9tP+r1ksjSJ2zc+cHJ
ga96hke2reP2JP08q8xaAr0MDjV/V7VAnGq+cJZRSj5qwAdDhHnBGArAfs4aGwoaGiNgEBvI13wk
aD3NuqWfDcrCtT51M9bXVohpPE0j2MCfxURIrC0R7SHdiWVDGw8Z0CFfvlBBqJXWi6K6lOM0ULvc
S1YZQD3s7dtShCnJleBlvS7lDRwa59EI3+0BfggVaLZrSW3dNoXWrzAKBYfyJbaSl6zQs1dbGV6i
gJOlsHNwfRRERg3QiBs/vsT4syL59JwM3U8EesUKcRm5ARp/sU0t8sAkB4KW2evOslfD4JYHVGyo
TYiYhUANptOIrK1Hq0LkJj5eJ6BZEDaMY571HBJbCLdDC2FmwJP1MoMsSDce+PdltOr5ZVKTwx9j
L/RKN1qWqARIuQ2upln8IvE4RaiWMCpuAMfwUi0dtRbEm7fmgfUmlsAo3zHpFuhmtKWLt3fq2pl1
qiCcqjYp15SaYjl65s7XMPGTmpRjw1e3dkAmROhTrGkkGac2Sg3PgDVcxRIQq478Rv0IVIThCSmX
jIp+WZb/ObrKcjCbl65QT5aS4uCANlAHr0MiQOb2T2mlv5hJyOFnBlvg1cn/Y+s8lhtXsi36RYiA
N1N67+Q1QUhl4G0m7Ne/BdTtrhsdb4IgQIiSSCKRec7eay9DPXvg+E4xT6Lm6Uxjz+psWMZdqn/p
+CLB1Ckvnc0gjPrloLt+fhCYjJYQazfUxazPCArbOgwhrOhJcBe9Gbyh9qIWUgruzPG4sYvqM+OP
2fiW8U0JdF3z569GatNY/JGC6/Co4vCEF/A7lPgGkv6p8amMt2VfrnJSy7ysf2fZCB42D3nnvWcP
88WFWYWzGjKkeCU5bJmpKctcjxqsWSUr4fy9G3P30bZtfKg1M6YkEoLa57+56NMmoRG+GlWuCkZH
7+yVbnhoq/A0742DDcIl6vZNGDs7la9twPJ7lTGxJH+ANpXftQh+eE89hwGI9c5a8uXeE+2XHjEE
wDaG+uaIc+7b+EgY6hG+q6uuRDhK3vR3O/EfGgwRWoe9QjY0J5vQ/pRW+i29jnZOma3T0CGuYKlX
xY8xBkNOK24K4Z5k4Yr8HD3dW/SJCpex23VZHq16s9mZXo6E0WItpGVWtKHnIs51KJ5nfxpW32ib
54q+MSZJyTgC5AXlGPql9cLSTzubMmRdZsT2SyOH6ly7pHLOz9aWoB4QNBncct16SeBqsNozjEPg
2v3Sdmvry9b9Q+C31atCY2TXOgHtJrgM73VNF663ra96mIg/6KdO3qiG9555z6Kensit4HeeZlCr
k9SlbpwnhJ1wfGxu1AN7cElY+W0UUYsq7H+5KMaOna9IamS2ubRSuglgReXRAJ/BDRG04Sq2CxeF
EpM8au0veTOKm12J1yww2jcZEWyWeBNGbSzbNwiPIHa5u+zBgrdvmaie6k5xbrKS5rMQIMamwyP6
yZPucM+afwi1Y7OREARWg12HqGe78N6OGRF/qrLCUR3efZdD8/Ex/iLWgRLof49ERnV1ZZOcPN1P
qAy4kP5EmSGYDjWNJIpgvM8bW6a/W0I0DzZrpz+HdL26OlgQT39OmI5HdG3cMXUufw8R9d1Hsjgq
8CGYBTcfyFCNJSiRYqePKXFN2EH48wcsawPA/7QGveeo+beOEI94VBGdW9fNUYZPGjcGr+/cIQcK
a+CrKpHPINY38eL746um0NqcTlD6BsomgGfdSJRzVqkquTBIQttWFTcwjOT56IHzWcAGxIHUbIci
U1kFoENrutE6j2JU3yRlPGaBb6CPWprrZrrwvVR9c0TfbCnyeOvAVvuVVWrRDmcQMvxRlhtWMZL1
Y5ofrByqrVsn8tkTtnEL1HTb+Gp35huOfdAYjqHnqZ+Mhgb1vto+QErRnnVPP8/HgVYxGMR9esw7
LXv2pHLlpQWL9ASNuC+yZV9G48cY189E0EQUob1NHBoewSPjwEUeJF/B0IKOLV2J87hI1nCYjEvq
di12lzZgoghJdIJVGAp1m5gxkjJGJs9AGJQN9kjv4lppsImbuLs5RYTwqSZjJqHgejJzPENxNlY/
RWwvRt1QfusScrSqD4Q1ANfzSV5mRu/X1G6IQE816T1ZtU12aqWHlBJMbet42LOiWqEsqQKerXCl
77vCck5p2PebQnOju6X0+qKxa/3ah15zCQxglpbp5O996rjroh2sLaHUxXujVU+WLj7rptmVTqM9
j0RkLlJIwgdTTO+pzLH/1A6pntOzsJMJHmoqyhMJGGSvbVZuG3pP3OL7ZeBG5aulShMnFDJyQWjL
0kdBt7UbquZNVW6GrvDfWN1VjvyuBWmyDKHGkRSC7mYkKCvnJ4CGgJnRrBfWaxaJ4+NN9wzQ8Vrr
vrRJfeN57TtRunZBOmZ9rylSHyjo9Ou8tuRnDpJ7PoNimLNMcMufO8U2UfSOcKVf/UBm92GwBYLV
FMQahS70Yiz9JtirHgT3AsPTTaGNes5GKG9CU24ikRC57eLV7G3jKjdDnNUha8q43I1m/ax3mTdc
GitIN+VI3tXoupBKLYaqyVFmZK3CVMHV+E/Y9YEL+/duMpMpQ0QUdzK+z0/kEDqGwcDtg/PypEwb
wn6U47yRfOlA1rvuNLfMWmINZbijh/vSTYyS3Mn/2cy0EiVCGrVoCdk8GMig51Nmlsnf8+ZjjcyO
SptnrzXmU2TTY0hG0JdI0y5mmbP29MGk2h2pS5EX9IY8tdoDCdJ/SiN/kMlcfbtj8VNxrfoyOHFF
TNCwqs1SYSZBmYNvbXvqtiz45Gl+HBV2y31sOlzGaUBIRkASQ5Ub6nI+aEyJO3SNd23slOugU220
SyUypvlhnYTGKTQ/rQoZWth09C2c6uakXXVz5cTr0Ovf1XRo9Cz8TmViPAZXD4/zGfO5KBiTbc7a
YhkFrlKuC2LVoUqFF4xQLsCfGpSvRoBKo5n6oeSOeumhEK9KbaJw80nrTFZ+GYX9RtW0e6WsQu+D
lPtTqqKyMlsCVRxcHe+KN17nU20FUFeZyvex4XtuR1Z9piNMtqbRs5q0qBZmcIHec1464Yb0o8c8
iPnd8x6sN/AbSdhHoo+D5zKgSzafgpz6lDoRfRlgWYSIdPRls1a9DiVA9OmFUO/5r8iWjqpwzBc4
0aiTozYn/svJv8oTjnb5lVphREhzXu9FRzW3DfOzPR3vCbVaGqOLd5lEkpslVBrfKElpm/Cu4BAa
lo4p+3UCU2c9iII3eNqA8l4ntG+vRqkaj6hy+l3w5atRi72WL00ulOKZ2nTxLA0sCJ71NO/0hDAv
sGh+uqVW7YfUDmGskBUlSHjHQzA9nDd2LKJjCSjB6m16M4GWnueNJNbiz6N5Fxff1sy95JCWNsCI
Khu4rxn0MWKn8QgdydsXFhHesggqd6PkCcm/XmEwxyCnNGAK/cFagEiRwTWuyrTWiRXzTlehX1C2
w+pJ8eSgagVL2E6mN6cizwGh2VrSTkVImop9IIR2mzcEBqMw1oh9RRSvI1VOo/CUV9TNSDg4mpb3
NWaWCoCODZ1TKj7TxrD6MVvMBzGB9RsU6k9/T5kfzefNP6H9PXne/5+n5915g0kgWZc6PoQWJdSN
5TP2TRltCuEXN7/rSfJIE7KmqwA2VDYdnJ+pPDoXmtWc5r35+PzzDcr7ha1HIegGXi7GRXizG4pW
aVS/zIf+/kAaI3ysSKvbz8cUo3/CeIAMGQJ3kKn1bSwoPGehsVaRju5rj0qQErQvWUTxv+3bn03i
VO9mYy48BRUY2ZkvpURMXDLzUfRkuKDnMlYN8EUMtsbPuhWAqtzhS+Ai3FmjVS2jyvzuxjplZPf1
Y5qk/lPfCQMt+WQmR3z7lJott3QBiYqljCej+qkCY/zE6qOhXNbT8ph2o9F/eED8NmWtU+r18/bJ
Fu0RaC8qxCjVVompbPW6UU74c392gX7U/SL+4dEEXeSWwqJ21IqdIKgaiFVU7yAQxA8IaTRTWD+/
AJH8iMjTdPrafzfRC2+l7zfbqBizD/BwCy9L0i9pSXWNnjhYgEdj3Zbp4YtfdBfSSMovRxdIuYkB
PTuYC26wriv+zPELZaP2lAj9IeuB+arEvi6TT418ns/I1wpsXyWz1QKssjIo7bPVh9lGNSp41DFu
y7Gy/EMtpn+5U9VVnXLzbNVUPtR0/JmVZnmc9xIVw6lF2X1Wgs2HglaM+Bqra9VSMaBaVty7wc7v
2Au1jdvVhMIZWrPMvWwPYzHcREaiHknMmZqB00PqbPhDzco94vP52Qx58KNxyveaHvdzypppN2gO
MOY4Sl+8bHyZT3CJNFpEXVE8DVwney81gu1Q4qt0M+/c93rwI65tsaBs5N4DHb12Ww/QKkJ4kI1B
BWn6JXZS8fW2Nq6gXFCnlg2fToc8ZiB/UDq/IPOBCDiRxskLpp91FJfNcd6EujFsNJl+5H1vEZ41
LWZqanzYDVKlXISW5q2damKL6vg4RDS8cF9LnrxUfAWpVy61fMAnpT/HStNN12fO5T+AoQynYT/h
tiT6SnkZwo5vQxxEP5vcQ+484g12kRaEYBEQF2aEPuMh8CiRJYanUY9i3Wh4P/Qx4zYlYJsJ0z5G
qPSZMmSokEf5EdqQTVI0QpvIM8RHoimHEYHTs3TL9FzYI9/d6Tgr0icPNcIwauU1Q//4Z9MTNrKI
0inIJiY8LJdKs7AjOVznTRVQhxFxpKy5x+4F8JdHbHXeoyrgVLQ55tb0s60s7945hn5QM+d3okvv
Pm9okHcb+Cnx6u8x7FQHSHTPoK3oABU2bX67b/Y+DAVslyzwdJQKZBY5G49Ov6L3qPulxzeqVJ4p
TGxrldCFwDCrJavSYWfVzXtNutElTHGSLpqUeYCRJedWsupvwx/cMgTl1EFc5kfa9AiMQ7AA8aOt
gl55BI7sL54km4r4pv4y70ZtU1OuABYJd3cRKll3tegJXEWGDdwusNMObZvyebA7H+tr5bfm2aiO
KWlZOfonl/Lz3emFdS5kdRBkb9wzoyZaJCvMJV9DzDCK25wLnIG7xKy9CVxH8sSIaXcIE+3g4QXY
K04Xn9SmoYc1Whql6hD3Uck6VdFjg5neGN/LvLBWnSl/eEmQXeqh/5XGcfRCcYw1UC5xqI7Vt4b1
g1CsQ1k3EPB964mZtsurF6NPrd8yEcEFuLdDbCKr3qMppPqmuUr7BlFXquwg0OXnhrSBf23qavxs
Eb9XGumdW8WsnLXeuPoCSyDitNSwIEzND4fRd09Yf8tG5QksGE84PKwjf/xRZAqfVmv1DzXpsmOj
ur8VUoCyJSJMBDfk3BChYhaU8fDsSgp8EoToWqcIhFWSjWKUOB0aJgomzfbV/MR8jCxXybs8PT2f
KAOVmPZ53zdShKOUHu6IcPpdGeT6WccXRx/S6Pne9/p5PmaD6Pvn0XSsS4UHLZm0+XFQTMaX6eDf
c8gmRdSiqYe/L/DnVabTRC76g5bRjPn7o/Oz8yYZwD94rUG+639/+d9n52M0bjsCNKJmM//G/+88
Hc5E7cM9+/Nrpz9eBUwGLAxY1T4vhj//C5qsDj0zSzyrEt7GFJV5lnIaPaLwaqH8PhBX4YzZRemM
o+MjtgpY+u40w7fXed90mM5Mua91ivm0sYhrGu3kQCqgek9FAboSuNQ4TvaHgrHGV5zm7CT1K4sq
Jyyob84WyOqeqd534ylvrRkhZYhTq6X4Fvub2dftRO7F1ProMPqaT9AcNiXaOFm05WIYWERbwzrz
f7VAs68qhrb7vDEh28qqqcg/INMJocigB+2DBlx+wrX9Wrtq8/Ac7GKGJ4nu6X5YffypgPDYlZat
3SZsQWkCJtIywz46jdlte3DdGyM+MdZF701Tugc9M6d8nKRam94YTWrEFa4ypBS9dRCiqNeMdsZS
00V6VUyaYiUpN4VsHX5fe6/rqloWdaMzC2/sS5Y3zz7Uh6bRzNd0bPmcaqm9OfFLjMOKEBvESUQn
ldCs9izst7oYCrqslEhNdSDpOCjAPrhLaB7+CiUxcU2C6xdaCkWRapkZQ/vA+tATSUGdJNFd5dkR
gQed1xQrryqDFxTu5gFdDbkS07NlXYAPrPL3aNqrk9q/p16wnp9rIhd5HpEz1BEIo1wIY/xFCnq5
/rOrzwcTRt7DvPnXPqZPBvvpmZYIjsPfXduJHezV0zMEHGQro2m8ZevJ8FGMVvgogeNQbBG3bNpL
QUSfWN7+eW4+K6xXowsIwEfv9mdDKkKz8ht8sX+PzY9wBnSnvO7+ddxrBufizBvFR4Ff6DUtiP+8
EhGbxDITMrWPcVrThQ2qe9CiPIm6XMNHrRbH/M1Ihb+ev3ltVUV3/NbXJOuvaJT8r1C8jYbZMg+h
fD4ajrWyeprbEDqKNTUQWphwUoHZlo+Iquh+6ONfhtPcaSrYdx9Lzj3uA7CJNrGfTLIWgRiGO629
gbrllNg58XizbtgKt8whcnJNwjidaBnYJ7Ihcs8EcW3MBqtDVeTXMfKLkxPVKOfJr0OQh/HGKQqZ
ruaD6qD+87SdxhEzyDC0gPwRwzz9yN/N/DLAk+Mkj55VYBtxOeLE4463hXIWbV3Swz8QHLAedahl
2MBoAU276Dw4Hsc0fRUfWqhhRigQ4e6d4jkzU3vJMCZuGwW/ZVdAOtRJCg4qur96N7QLtUw7qBI0
Jry8Gg8OTT7MvbdGzwns06hkF4E2vPUU4xaj7AyaUPmAO2A7UXFedadwAAM4IewfzrIsxAhI4ft1
Nu1GgVcstaTtwMj431pCmpnnK+JV6Sk+SnfDIq8/C5K+1P4dwmNwtDrgp5mj2e+SpJAl4ipAlZAV
XyaHRI5AZUfFpNwizvWI8Yn7RSFdI6SX5YpdVzgoTJIWdnyMjDqXGg2IaZNVwVokBnCWWvnnkNtp
2qnOT56VlYQojcQFVGP3JFF97BsAS0i/PC+n94/jeJmytkagwTl/N2mV1OtkShYsrUo7OL5Kdo03
b9U+m+KIpsPzgnPeWBpTTDgpNNINmEAWWIStkTT6G249XDlRlkJfj+s3OlzzYT9gBinT7Dwb2yJb
seG/TGLVyeeGRDO5zu42i24pbQhx+5/jeWbaWIf/dXqC4oRyaX3I43Q8ossdyVrkkTeEQC+aFK3T
kB398j/Hu9joj7D0y0j5phyJtN4Ifpn5+B0GfLmqLHm126RchaVrrOM49rlxxDvdbeI3kXbvsVDJ
NitHeWYclFiNeePnR6pd9NSVe0oKbVMcs15GE1+TxpyhHKQegftsTMb+sMrOQcfAbzI/osY3tMsq
cunEBh7HwiJEt8wnF4cq+dMZwKM/D6fwRLCzGcPFbmDqQWmzIIlgBMIZa4zkbdkeAfU1K4b6vVDK
nlweO73qIOWYxbt3sBBffgQuPvUEJixtgCZi0t2nLH7I7GzDhE7bAyjqp0Dr/jQ/mjf9tPvnWNFl
S8/HZohBhKIQ/EHvxNr+nw1uJO+UGujPvDjdVG0F5hxn3QBM1vadWxhX7g3Po78vqv53PO3Nx/MM
mLOm+Ec/5tY6RM4d7t9ZdUZv3TQJsMmq8HfMfB1q5XQG1KTuDglYG+4TCwMy2S0vG1KPNZL3TN5k
ox49EBHDczVkLpGj9QdTQVMzDNb6X9gIkn1s6e9d1KdER0qFmu/A18lr9xnq+kpV1H2dRtuk0F80
SugEetnuoTT9N3Va9HQuCeKRcOk9d3ZB+g35cqUnNSIulYWGlJ28XKqzJs3KuiaSsIp0RCOBn+5D
6FFa8BTWRIJlCpW+WB92jk6EZyRWcagRQdfo310bP3WxCwQbiB5GMNKHi5JIH/XE9wJ8n37JXO5t
2QWr1iTp4auIzw1JjuNqm9GeMtWxZ48GBCRNIaNd6S9KFkeLmljP5WDrGpK974J5IJ63u8whZ5Bh
UcQETXQSWyn3h5WeMEHIXQxrxM/2ZKOVSn8ebVEw0wl+EVQp9/B8yLASjSB2F7OuTk5TA5NjEbv5
F7iU1YAKf+B6igMnW4Sh/awGvbNugm5L2iDLgsmZnnXePuy4ayvYj5cBE+Ihofbc0URxe/c1tYjC
UrPsBohVEkgr7KURxdFKMDsiUw6HtD8BYmJwRCRhcUv0veNQDZT4NKxa1CiuVaGOKy/KzyI2rIVe
vOLY7jY6rIAsp/gaZ2Ax7FJ7l0lJ670m0SSyg2WlpY8CnfKKDf+jBVapJ20sGAJ7jefGes2TF1ed
auCouM9ZUDb3PmjOHriRxIAw7mJKuRTauytk/lbSdWSmliW09tmVg/GQaOPP4U8vIhkTbdKiCc09
xoan3gM81HXrqPKat1hIpmCJvswyRJGZo/b0i9Wz5eXBvgTAY8DNt0cKBn2uM1WuA7kLQgenIsGd
TDSXDazItTeSnOfDnKKxgMI1pTQz5Dh0PQcka9YQ+IEHZpl2JpEDOVJXR3MfadSc1Jjqf1tnK0lC
08IFONhI8WIERbWskh4efEIvgI4XWlZaEUdYxssBb3YWifRQheZPJ0hguKXQDLEGKazp5FaESz1p
flEC3/fFYgh69ZwX/m+VJs2ioP0P3KhfC42qDiT1ZVLSKI4GuDZ1mmhLxNK9SvRCYi5oNtllR82i
Q/VdFsjwVXN4lr1RA7UsFyZptDaT2QVvDcgTcnqYBHevdegpmIDi3RAayiU2qLxZi8Re4vIYcNdi
iG1cbsiRIlChtkqMvDi4166nbAzkg6SKckdqjHZnSEk7zHXFGllD8eDviLynYvDsZVm1w6qNWA85
LpqwWOz0YKyvgw3xHUZCT5thr7Uevi8zfKJMRu/XJKVzSq4EnDwodCEV4rIIO5OfDfM7o48v9mhb
R8VjpEK0d8rzCdrWoUspUQT6FrEyULgIDFL8FRPBZ5a/lymWdD90TXNq1Go4+MSWiCJnBR7jc8W6
ssBV4+2xLn/1ymSV6oeNZSJyJAKOtqdgCVH4Tb5JVafdWqb2ndNcOXsd/9BoqOEmwdv1zMyW3E16
QSAdYoJWK6EcnVG7YGDtiRC/hz7Ziw3VVKmkxT2N6/xKF3Cp99Y6pxFxTQu8OVoNYdeny5aXkoSG
niBcVzLDq6VOxnQXf9EulGer6sXGVCY3WDi8SJuqjpHB1eufDL4Wk2BzOEVZMZ76OKzJBP7v/vyo
HRNlBclO+fNEp6BflkZcLZlVaCu4VFA0RrHXjGgrajijaD9AvgrQZAhvLz5Dxcn1KgalUTsojY1F
yjO3GiWcfYZYAN3tIuuTloIx7VA90J4HdMpl40YLxnicdybFBzjGWers/USlPc+9fj1wM4KMWX07
GY3V3kg3ReRNDRobsRLGBeFs3LbzDqZdbmZHQV67PypBxoUNHm3hlwlGd4iHaekrjAG+D9h7QITR
TfWxpKJrVZMC78uCLO04P+duXd88PTVWvl+bKyWoHdgn6a1A5IScQojLqI3XOqqtRYBzlyBRxTzp
LvwLJaDMW4d7ETEGqrYXfTC8b8GLYuPRuNThErYq1wd9KoTpDZ0ydNxbM5Q7yOvlOW2da6QkKkYt
ZFki40quJii/72j11Y/FeeCsXTJpO7KUgLsRH1/JuD9SB0eaLtLtiDcL0qDHEBkw+KKMTE1QMjhM
MdVa7wLtINqapsCfisynoYPwp1bTj227rivWCJUqqxO4vuqkq/4PTFPoJIyAtVpoPoewlba0klCA
cjelr0c+dMEYkiDfVpgHjYiAZHZQeo3wEcbPFj16puQ/wHKpQFbtYj0E6ECpkyP0xfCLZ/9QeJ8l
rcYNFQreshRHbsVy6dAo5U/fzxzWJJ6ku+V5l9HKfzVadx4o7N+p1iPiRNy0aMBHrDK/Tz+ltB4Q
h2OiUlw+GqM2Hgxq9TL3tXQXwiK/G6zbAs++RVZ5N8NawxioK9DSkfFgbKTeThzzYRDwSqY9u+6q
q+xh+kP6Jb06IFukVQS68NBBvVSNwdJxzM9cBiyH0nBb6cO1KVLjPG/qujXOSl2Wy0bzsjXWoX+e
sGm10ROYThzMcuM7zHLnk//+7PzIqCikxsZ4+39/NIQwhXA9L1ZNYxnYMZGM/3nR+bWcVr9Utmz3
8w//61dyteugreyVqIJfUZ53ayYM66Bpxi+QVQlE5q59l15BzQ2PNNWKllBxvTMfGByjtUYE+E1v
dblpRpX6SjAqWxDnkyxLvCCJ748qsOGUo/h83rrIcSeEDTWdQV34Ob0+fBIX9EBMPrSwvoZcBpJM
p0NlZh6ffpp9kI2N8BsN4lGvYgpY+ORFutGscHwa1JTqjOysQ1WqR1xw3rXsVP2ZJq2KULZWDvNu
aXveCgdkuJ13K1vJdogNQA83Ub9TJ8FngHn0ZNfZL/rz3TNVeP1hZdsifAyJmz5306a0k9+uUNrT
fEgYqlwT5ZxuHCu4VyANMltklPja30YY7xuHsM60ClKi635CUaSlBuhgBUBMWzM/VFdKI28klToH
gpOWRlFrdyVWjinpD2sojiRvViK7xWcC5/KV60X9FoqQew8D0O5VrnDLzbFIhbBWxjT/hlDjLZKY
yOeiZXLW1tsJeBlU+men1QXrdC6bTpqXtJSb1CEFD46aWARZuSWwQcuavSvsLxe74MJ2glfHZ04J
hg05o097Gq1kRWgol571UXikjtTuztDD5poGsnuxAgTLDk1M9P3hNnXG3dgkpBcVnb6qSswDdcfU
32fS+wY26maCSibxAhl6cc7N7EGn6Jo19bYfK9bN7S5uqlWMQ6lIoC5r4ZstyAnWmAFphbIvCjgE
orskypqYOTTMQyIWNd6QzCg2uHpvMUg7msB3Ev9eKq+41cFjpHgq4GAuR8iqDYGtC77dVzdI77p+
aLicxeD8hg645+P7bpggZ7VBOLvHWCLgETpil1MBSjsDc8MN2+5GLZVDWuOAHh9aPpLzW+4dH0Bx
v1EzMnOBG/FR+CilwvaOcoT5AKV6yYc46iflgeIVxR7ekyQDmCS69GQMLA3Uc5SF5aJwy12s218V
UPagVZ8KiPML2kqIcVt7W8X5xnC1Sy/aW0VF0kvHz0D6p/FH1pWsFqwPy3jAGt7ZkY7IvbC55DQW
VtrS7NEROXKjdDaJUa33Qx3PyNX3Vaq/IDV+ayLohphbNkWGeK5JPwLLvGltf6C9/WoyYE6LE0Q+
pyia+nbVJpf5usJW6yriBp/QhutZeg+Q3EDPiS117uTX3Rxd2VNLWVg1JkxhXVX4QS14WOrIPV04
W17xebh9eSfI+Mvr+idI8jfmRHjzfKby1SYdlFvH0G+qW+rSeCOdEedCeuii8qVjzuXX/hoGvfmL
LL8DFznZpv6aYKSrGtOlInZaxflEozrK3gsmzoirnlqI9QvcIow7GreaTp1YIEhEFOuzMmktmC18
L9ZUPSlV49SunKTPQPFgEqqvTk7LWE7FwOn9ogpEli2X1aJQzZ8YnmHHfOUZDKcqR/RmM/rQWF4r
OQuEXqLIZ5rbSfz0aSS+BtXbZ1q0tpgBdhFQiUmkuuxt1FrMbGLGxMQWhxKrbca6PUi1LUMpBH5A
zfqwtpxhTz4iSRMJ7pPAP7ifXW/vaQIo9vgYvexbmP0rcIA9Krhl4mebfjDPGBbXJS3woKH1BdaO
D3PlWc0W+e4mGmw6EyZ9H0KSu2GXDTiYO/VcxP1ddaiudyElEwMbd/PMTaRn1nN2u086tONSqKxa
I10rENTs3Db+xgK4hp54cQTPOqWFYIXCK5YnhvNxRYDyum7SK5f5j6xh4Eppp0Uhrbr4nKrR3eHr
4tjeCjDQtQ6897YnIShi+ZoXt12jLiyjBgvdnprK3Gsaie96fHJcWOBE83SSxOYELdAgv3I7M46a
/rNUPi2UgrtSY2ysCVrTdeDb2g+pa9+Vm7B2wls5phsUog/LgpDqDJgu2/bo2ekH3QpElkaAcD88
97b6zDx7Y2vKthJTZrCG4j9S+o+xwdulozWiaPyO8AjeRJt/I0fflzYXbVWjvSTYNzQQRPubYRIa
YgJdONaro6PUCOBud9H43LjFN8owDY/KyIwAXMsHZD9whcGx8Iqj9QMbEXkQ3UXjxoTzK0tDnBRc
l70iUR6dirynpaCsTElmhZ5070M1ogkttkbuXfDR3CwY1XxbJ8lJvNX76IicZeMChA2CTdaNF9s3
I6xkCR9EeMildVIr3AhOwE0C7EEEQKPtnwHrsfKkW9m5P8IxnKD3l9Gj8tr/zpkpjb6zlPUbsorm
mAfBL933N0mfADfXgq1X9ReLkCBATHlvo43g+yYpbbQVwTlIaUyWr66iYeTP1uOlhN6+tlFJIA+G
rcalQsAOrkDwpywEj1rbfbFkQWiiybUc/WIlw/hmFsqhM5p9D0N6utuoif+uKXLlZlhjHPV1MHEc
OVTu7NQoFtxbtjCvLoGeYINT6vdWpCsylpFr3dVe8zaVcU1a69sAh2e1wBKA4SzKMMH3UX8UqX+P
baYQiDjWhiC7yEP0P+romMxMfEbklZYo4vD1p2sdj7TC3Q5yy4LCwT6HMDYaXyb8ZrursVMK50Fo
wVLrUd6pMnrX0x4WMbf3ZS4pXJnWrTe7D8QAVAspnYW6eAym9m7lJxbBBE273GsMP9sZhIYsWooi
Ec1uAv0upm3dEEasi7w7IlzDvi5hJVHp1QsKg6CvvuMtbIVtzcyWeVX5qbjJ+50gpHxpKRrLLuSH
TquaK2Fy43Ld9CvB30mt7II99bXO89+jH93cCDYNiwxmAob9YtbYnPOG0D9h1gsHnkMeXSKVrmHL
OrEuvHVNYMWOiAmyOWJiFshfZJnirwg2vOi5ue99K6HWmPzKQ/GiOhvoHCGVGiZUOGkuamREOCnG
rW2rX2oZALnR16gNlxF2GYvJeEC3wk8WtqKvAuaf8sOKyT9BoWh0FFISpNEQFoa2WmuQN9uuXWJI
MAJ17SclaD51LfpwKyKxaWKarRijEicg2SPZIB02003Cy8a80Ai/x6hJEhbputEJS63jfWL5q8yk
JD4sRYiaX6MZDvtW0HZPLIeOB7QfkaECl0hZ8i3V6mSESmZygxXlCvUfHE9thYV3a5gCxqDcNY6x
Fm3GJ0X+sL5F67rRCn8bOt85a6cIDbSNLLqHjPV/VJ3XcttK122fCFVIjXDLnEkFS7ZvUA7ayDnj
6c/o5v+V69xwk5S3xAA0Vq8155hmoV86i3id+Bt/+5JCk2Lgs9O1eTtP4Qsr42mGzTKXmcQH7wPD
2nc0XVwaWu047yYPsW3s7qqk3IXsfatub5tczlpvY5XzNi2no5m5hwzn7kAbI0+Ml56/blj2LkIf
gJMNTDfu9UY7tAL5TkuuM6x8Lh8B2nSawscwHRjz09zpCEDmCl5a7nZM2fBO8YFZwlYvbQSj8Tas
bgNTkGBMjp1OotFiHAPZaMA7EOLeYJu3IzsUGcWI3kJHA84XyLgx5DfA5Dfy+Fg44y4242PlifPo
VEjEhr3hdhs7mXda7KwLWCJRka4nDvCZRlRD18Ct7z7nwVQvOzqFW+xNuxnthWCvPNMCbluXpjDR
SpWznZrpAD5j15gIKsBdlaZ90AIPmtO6EosMht7ajgME4c1yk1uct9sFUEppOqiM3YPWL1s3Mfkv
xmRosgUSKdrTGJqXra2zAcvSfRjG1OqSqTsi9dDfPEhC8uelq21etbjc6MUaa84x0zA8Z/Om0rJr
GrhHNnD70nHxVi/vYb+RVm7DOuuddZAmXKmaGjby9bhRcmCoCOJ03kS9vU+r8mgDNUk7hPmLOIS+
vWGDfhrcDFZ9DAFvXViw55J6Vw4lO4b2HMrwiMEG3RYfQpwrYWH9KdlbGRy8kT7veyH2TjZtqBnn
ZQtDYOe23jbV9E0cRreWXi10h6OW6AfyRja1dswJydDFnzSdN2lV74QmTqQT0PXzjpy/m1E/tFpz
igniTPl0vImyzlul1t9JalqyfldQdZajs0kx6pqi/GzL9oK7Oax/Tk5Pj8yBk2ZsiWKFK2/gmNLI
sRZ8p36zl4YNeuSLaPnSe3zeeon4Qd3gojxoZcaga0A3K/mQSZdHR8UFhVUW7plx/ZTZffAmKn0L
KcYl5EZG/zJDvXZI8hRrPgcDf2DYfm3E/Dq2ww+GRjhsJIlNpcCom8YQzxzXTluiS4ZTpM3T6vs4
HpqeLn+G2r93mIt0TGrOi0Dn0VeZu20DIz1HOKrwBxS0Vo1aY687Ny9gAanNgsY4NRbMtak4m/kv
dHv/lxs7zEF6EtnyG3Ph/JNmvXb3Ir/cGDoQBC2UfhN6AMc80tjodOPvEihGEk7wzfxbJDl+Cuan
EHx4TbC+SrKuXwY1672vX3QAAxeYwp/1WFnfBG1thMrexjDDZDfZPaBi9voXxetWD22kjLJQhMes
QZuToKrMmN+JcGoYW8nkFqe7Mgptz6P6FIqqSSFIzsuOgvFvzoDjEk5OyjHkx+ieWNYwNOQXO470
k2EvPpeLno5MHu0pNqcdsX3zRmFpCIeMDixQW/Dg06MoyEoD6UABTqD6mtXHWhHI5u1VvrwLp4TW
vszORLDEJYecN/lmNS83eEPtunWzzZPq00Z6ilY1SPdswe+Vxv4GN0K/x4xos1QwxA9o2T9/V2Ym
sOT9es0WH+NBN5EkIW9wHKPDHhjGs1RngGzsbl3RrSaC+n83xUjWZ+BmU/qZjWziSRZQ5uz0Lcxh
yMz9QeXn2NaQyYtdy7DaBwSmBb23zrSIYiXI2ruijhU6V/3nC5oHSvGoOwXG/BXllbglGC8HlUNC
zyY6djagMBmsm0oUlrqnbrqaXBqmXBM8CNeg8TAQbqtnzdH0m/7+/GCmxvsS7jePuDMiILWESoYb
+4Vd/XA1s/AAjSQ4q5tproNz4ca/pngRu86Q9KNY/tS86TTzbkKmUKibzmaZYPZyUo/qnmCKqnBu
Np7Tg0qv1CSdqELXCSsu/NVlZm1tXp7ki2g2ftS+S6aCTKwyFl1jGJba7J34S436o/9e0vOx1+sS
1T2FO/UT9ZoI23uZRgRSE9h31OEzVUdYtR6Bd91McHL8NQD0P8yjJSelOmp5qxUoJH1d2zoSu67w
YXWdEbIbDUf1yAntP1Fdjzj6ugnDoFVvGsnEGmz7W8OHcwC67V8Gp/6bm3OxV4/UjTC6utmou1jK
yQQoSW3xZqwBSWV9zvZAgPBk7j0RDi+2+TI2k3nzBaNWYETDBZU+GwqzqnFahqsgpI2vnue1H/UA
q+BE29qYk/keDQ0S1P+PzMOxyS7WRIiIuwEbr2M2uznwHRu/u42CSN6MdsiMoksESi9kMLiGg24T
1aa1SsjYOqubesSqYKIu3eRJBrHNsGR6U00vPF9kPh6AF5hXsPhD/uFrmYbvaRG9a10El880DwO9
8D3yW/yXlWT6yMWnSRFfuQN9OFDBnKjaZB/k70ahMxwDf2Dw408HWgzxtyZnDbbRPj2jGkHBN1h3
aA/1fDgPpqLJzob8tWrkm48DtPQeYfLym17gjd9A4JY3DNv7qjTy12JBNFANoYa7oWw3VmDACuuz
dS/bwOaU2FemN9bV1qe/0oFP32x8jzqMqA6l+qEf4Qg0pktjuVJH5TfCI80dAyJa+PDs5tYa95XW
B93R4kohfVTeqYw+gsj2EL4nr4Y5nHpjmU+xlXPY10WOfp6c8mBI7zEb9qOQhl9L3ox1yDY7qc1l
JaIy32QG/WFbVja+XsAqKHF9Twt/xErhiSvWfCfX8TG3mfYjJmqt6GzK2DKid5DlRNPe8Hs2byTu
Ialzz09ClmNmxIE3PXuOpqCvpo/Be9uDM2DyMSEmjmG/yRzZfh6cQxfnnz4CZV3y8CyTMSys8+zD
irwbHabGWeIrNun6WnCQX1tsV+e0Q5rSlnp5pecCjJ+G6ir3q0sdgcsjCk/fSx3dperJlutMWitI
Tt2IU9W2mo4ekTlFW/wGPvYKkgnZ1NCRdGr4uezx6z/tprfQP7iKAeSlCP69xv6vnsGnzC2ZKEkX
gp5qFhLn+om3nvOx7fXCLs5VW/nfek+iKi3/3WWLFFr6sDddSz90CCA3ow8sikCxdNMMmYXW1PH2
umF062LCq6qAy3g3HnxcCb03lMFa+oghHMpYQd9uX0Jd9CckW+TOpjZ6Ofmw4BJ9NWmRuVRAevWY
x8k9ylecVNtobiLEaPAPzNqmL2klb1xuUNu1nVYyc2rdvbcpzdI9khruXWN52bdkaEdObYYi2sPr
nnXhKYXKowKnm4K5Otsj2dniKMm8X55bfs2t3+7V99FnWXkY4GXR2kyiI4jF/pC0fAUm8pY2QJms
vsXIaBjCyObUnPw2xo46Xv66MAGGaFXRcOVoBLttl9XJ1HF7IHjILs8vC5JqcaqDkCzVYNxNY3oK
Uy84itboYclW+rCdgUKsnEnOrpcauTMm37O61/odY0EGjqY5jCu91UiJb9K8PpWddVLlirqp5JiO
ZPNPu5dHth/7e3Po3kokZjj3Cxqgtee8xHlgrUTedwfCGGCoAdmu02I+ujpTRFWu2JmPG5ORRkYx
uFbYTmMwbEaq897N3ARtGcE1Ru2kGCaBVFau85XgUsTSBk5LMEGUNcLoBN7JHkMwYfNrUBmf89Qk
d73Sd603k2wSWr6ghzu7bJGGgwJeeaVr/NTpg97A5NY/iR8l9bKjk9TU6anvocPbbjlusfSiYPRI
iUqjIH7tbOpKZhTot3HXLenBsKX4NX+oG0VSlpKFDii4b8Z/MsNAS2AN/R7r53yrM2DSahF+Lqg6
KNS1kaEXUevpBKxPM0dkdWMzP4/nUfj5vi18PN/mCBNV1inACb+0DseU1urW1Zc3CBCLiztow2M0
EJmppeHJYaschGWoTawHOUm8nRJuSG2W9jOIjsxB85iSUFp59UNhD1rkS7CM5DKoVWK4Gs5Bb5v0
ZjTCIqAGyxKxu86rb7tACki/OBEl6bwGAeIA1rhHxIRtg6E0OxhZbt5CrFP4aYE+hnMfMd3+XnNy
vA2AJHI/bXZZhtRfMO/Z9glwjpQu62ZBxrc35hR4atkf+dl0TZlLHyDazv5vNGHhm16M8YuTlMgP
yReGNBau+ryz5lWoReYVUKBznkc0JpLZ4I60KBEPxDuRaP5VPecDGbxOCflIZSTeVfkWwT5nM05h
DajgkLCM1B56JvW1NXGGFt2hLci2vmxOKoTPsSz3hl1PslIjz/xOvAGxzLKECUH06EToHQUtqrtO
WbmzkwZxtj2M0VYsRYsFnAHFQJT7/55s6PCYMG1TACBq5RLymUYTXIIwdrwYlta+wr51NiJCmsVI
EOlKVoabZ+U9I2CaAmIvXef9X+Z9Hzv+eqoZgMUzJPw1xIRj55juqSEq4Jl3Vbk0Uty8QTqCZ/O9
EX9w9HTbgaCdTUz63h2in34d0nQtYmpsiLHpylpGeyukMeqo/pb6CRTsHDnjqTexZa1q6HhcaOvg
ZMSM3qYqhf+s6W96RXyqGSf2w+2MryhmhHAYbTCX5IlZDzTEOPQJJpZ8NkobcIxe0O5FZ74C3Q72
9oygXoV9wGnqCetoHTI9ckJSiOK0j/SFXlTxEQusVIMYlm1UE9SIL46QQ61n+jUWLzkNj90yo6rU
l0BQ21lMJeTy1Y1jsyO+1MbzV/fIluDzLDNCHs8PyR9Ps3pDOGJD6wksOulN1oVsAvdhCrRm5uQX
XCd7B9gJPBYv2MCkjWC2kDgh42k6RgtHbKJ3hMDxTS0PdhX9UV9e1ND67SI73FGI+g8t/d6kJYNP
h2K4y7ozU/kPYDbsIML6IUzNfpjmf/ECSEUyjmda8iIbuECrF1yYmXGuAYaACKQP54wFXa7hQ1H2
3ETC4scMD1fcnAs9eLfkpw3cd11x2DpxaDyISvytgq0c3SeRJ0K5y8EBMQeEE6cGN2VH9HzXJvGx
S52eCBfrZYmqfm+rjSNpeWZpPNwEJ+3z+5kaBNIk976kJEnshBHBepUB1VEMEM/s0I4WLvEgA1cR
qvLso+xxDI31sqxSbfhonCB5N/SRf65Pa3PERlCk5QY3ifYSRn8imcFVM+g4kZl+xgGh3+wl0zYk
QQZXVJZgIQmVVJHXk1virDLCazm0CeMO4X2E6fiCgmV5jRKxyUM//sWi0Zf6m9oER1bi0eWR0U4V
GkXURvNPRzcyGnNxcW57uOmWnW5I8Mw+QntGp/9BdWv8sDBQYVJhUqaRi+OkpITWXnOZnOabbvkl
qePzfMAR9mnV+acV+yR419anhgBzlSSLOAchM/VW1pPqQuvVBldPq32J5dqmFjjcGOQR0E1YG2hI
r2Hhm4dpnGh6a6Rt5JTCID3zHQnoh9bgLHBT8vPQkJ+45IkRo8jwc0GHcDANI7mDd0XpF5QYj3hU
9E10srDeZjAIbl7S0SoT7mPyO5dLXICFvwz033lk4/4Y80tL3fvWvQ/ZFAKTqYuHWyXrtINUY75N
fViC/qvL6wCm//k/trkL11Uui7kTAXQw+SrqaNFvQe0iIPQGNHqQHzahqf3Q9AFqSfg90glAsAx8
OTk4nkOE/P/oVIFxJJum4N1GAVwvboyCqVwxZyGx1oWLaj9I3/JCiFfUM85rW+ZgnSawEYW8fqFo
PQWew4zAq/+UdRx/8/zUe1SJfUAUHX9LjFFWdZRoXASZ7UXiAzynHJaLH+pR4VUWNFCvJaaEHwoD
ejuZjsnKtwvcL4iOwhoH07+VVscIj1F5Iv669jZ+s/zuQXtl1lcW9a9lj+qIGC5b8q+pO2DoMEy5
DAv0GrauWMMwcx+qGbAxfTr6+FTN0YyNTJdrwMI4iLC4Yx2PJtLCnoDNoet3oYi0V5+zVdU7Xdj8
9Gffem0BY2x9Zmxb9TAzST+1R6Z8AJ38feznn5nuPeq8nq+cF+J9WvzfyZw21z6tou0MeXrvNB5f
Hk6K84xa+GB3SbEOBhL2xDC/IynJmVqzM8L7KjFCMQPwMLu08dRunbDALrMMpHwO35opqy7gC87w
ZJp9KttBs/jDksC1J8PxlIdadovRVwyTNtwawz8IkRsHrt4M/QTNdxFH70Ei8pc0s76LsQpQ8rrh
Udfc+dOLmDt5TJ0Dc27WQrYjA7szL/TIwK1qw4HsHnO1BDNqODHzPyWHxuy2zGTQ6Uf7cRyylbe0
X7xg7wUDZb6vo7TcxgLJq1rAQ9fUfzOhdeFSO9Ch6QojBdZBd2dmXh/5Ymgyznl6WbAJ7a2kQ61M
wicKe7PcmfTfDrmplfSn2xa1CKpZgMDxicWwBhSRk88BqZOWwT0RSc7uDFtqj2LHaWLrE70xblRZ
KA5e7NybFh0wY5evshoOWdsNjyXNARr3zFPYVrnrRsvqozkmTHYy69ZH0dlaqLHVcWE4YIkD2boD
crttFoJWDNrZCJ0j8lC+Eicx96UeFHuTDw//HngaCNXxOjfFf205l+dqKZrDEujibBbzh03i00sB
JmZnQOcBv2Ofp3AYqN2oekKTy0MATrIPctQtlv1iVW6KHgq6XWzZvygsmguRAe1F3dOchAyQRjfX
bsRhk2QYG31pK0d0ix9av/P/Lga7vigAfRtVC4Fo3cXWPqHsbb2lMq+qEHbcAQsefWdTbtosuR31
pjSBBEw/SHeL5VtrUp49lw5b8KGG0OeYnYSfHl2EVRGazNJy/Us1LJ22PvT4e+kn18wbu867E1s4
daSVZYHDV9IKbT9OcCGacUk2VQwIaEo0woQyq/VOWHh6stg/gbZaJ/hcD4tgmSf4e5SQ8NwwG1Tt
k7emTvRXHhKi2whIfTvoefAMh23KftwaXdSvR/Y17W40R32ndhVW6ZY7YgcTlJRjctb6ImG7zWSR
zihKYZbdKSVWhXPkq5/9P4oEb7VAxnKdQnJxb7YffJSeDRdfd5N9gw0tBvW91X0ymQLyfwkZBqqh
bmLZo6JL/rsoCAExob09CvwqeBGGFHYk9UGc08MuGBhtRI3KVtXGbGLoN1Sg8GHRH9IRF6NPnhgz
kIErXJe9xpEDOhjEvrreTnnzF6n+cLcmA410awf7PoTwLpoebXUDuyAhJ2WdBxR0m1ErIxbW0lub
hdXcM9AgMmgtSz3/ggCV65xZJUm79UqUC+QZEayasmA3bTkcwn66dJq4MEKg7LaG17B23xtE4/Dx
vMuA/zLasD0WyDmdg13/SW0XSKZf4gll1TSQw5NQMeXsZXVHwCEYzAmkx0s0TszpmuGF2u9T9Qwc
fLcHexzePMRAI9/uw6q88TUlzm1xff2DIr7ddNnIntX/X+guRlkP8qCD5daz9naWGO+C7tTJluVb
U5QHAuvLbb1g3jDM+M2kZj/WHS5UbErd8xzg6GFt1y1nrX6tSvX1ZvPr2S4wp/J7Fg/U0VMxAfZd
CoCKyGzMzhk/ijp6VAx2T2aZwoKkzNsGic4ko4rxFi7lOXOzX4MrAZd1LieZfXCMRQs0y2xek66L
H2GD+UluQauMpl9Hh2GljQ1sWg87cK1pTFEdNuKBFsYn+g3Gi9HpPFc1V1Kh9BOsubUq9IbS644O
lP9masQb3l4Um7G1mvpi3plN+9svyA9osF+0gz6uE8AVDFCr8dpaHu0hstUO0DoZN+TNltlI8BOI
5e+IyscwGJH4YfnJZvMr41K7mpfFOs3xZN3CxHrYXdySqZx429pmZwDjDXGuLHeXur/QKra+1YHm
3JLsBcVxv8q7THtkC/2aRkOIa1RYeYpqBovYT9rNScON54hvneEtA9aP4s3ITbLC3SH+nrpssgEG
eievw+k7gwCN3KpcP5tJUY4WXHg0q8xGC0hK9CE2Z0l4JLEJQuPQSxcHroxlNP4wXM3fDU0rr30o
vD1xReNRFIhE0iWDPxMVD6A4SEViXNOdgWva5roaoNrzjPKnWeTx6/NvIsTb6qUPBxW+7zmCNXGn
/k6/SVSiWRZXVSkbaQYucirSzZBt4gnxgqZj5VS7m7Jouq1m6R7TG3qZbkxWos22bKMetr19T/v0
r5MD6vRczbl2S9u9IKX8zz/WG23oSirsrPswFfkbQhH2BvsTsDQoBHkHFDSBE8ulSy3tapSWvyCP
YCzURQ7kOXaM4W9X7snV6RDmdQZ/QTbmrLLAZpESKFzk+k/ssM5f9C9QooT37s6t2CGbnG/P3aTs
ZzdgsGFKuuPqmUjTg8H9XAo9Wi8gK17zjOzIkOpMBON3dXQaUcqUqfCmvQrJTru2obSdq+dDlZ4d
VuCxy4k3VGHY4dN5t5Jga/eY1FNv/OR3JqeEfskuYL08RXHyi2yKbk3YBRGgcm9O5JB/p/DvVsIX
5R7e5tLebDtmT006gl9E14Y96b22YjpozvQ3qUxxRhoavaU+AY9cymnOaK9xHzV/YIe9kiLZ/Jm5
MyZxs24JWUuKKoTyEeIz1xwiBZ2FrsW0rCzRWd8Y3KKXc3Se07oJcNO4MXr2ZUiyVLtCdOz8Fnz3
a29cjLNh059Q9/gISW2Ji98kfiKys1GE/JsZj2lRYcGCAKTXYtrMIsfy35CLEYUK7Rc9ZqGVhCCA
lG9SlFhFikNWtuBU9y2ZUOWsWnuZsL3kA2Zy4lK8onUOGpjX89zpBZh7QfN5pnNekglGbFO+bbCj
InLVahpe5MDJE6QShBr2iMoPyVxhsTTIk1qlrnW2gyk/zNgFIKkzm3XYvqtTs6qaQmpVfHx0YrjA
jIJHxiV4vFSQwYm3O7eWiXVNN0iI+t/RpQYlS0sRV3kxqEgZmonChsMc1vgaH1i8iauq71ZxMn2N
DiuP2j1TK3or9lb1vk+NYqdj8dlE/htALetP/I5gSfz1MEvFpBgIM3H2XirsNwe+x9msOrjRMgMG
CnFJTh04vWzBzI1dA6mqmsGBYzoaSfWF9bN513VjzSzJe1GPuNwsQBuA46mHS0tbD4CVvkUERy6y
RfMHGFH7gnVEHIRDWzoUyUD2jm04EGF6CyCVQ1jI/65t6h4zduwAakGcdMhfLanraudERdldevI9
1VPPG0RU664fyGNwNPf878ZJKxTybf1JWR3xhnmkftjrv8TyQ9UsehGCR/c1Mp0nOzipHSr+6Pjc
oARVW1WQeHhkqdM3JhTmSxHk9S4d0uKtKgea8RwI9tEy4mGtRl7/buK03WQR4H+hU69B4V31uhl/
r2qQB62OKT3tTPs+tabAvxCT2UnmKbU2qCjy34JORndrGAzZmcjvGmhzBNsjMreRo99TcI6f+ui1
RwCKG+TaM7ppD9pVNzWPJJq6+xA//j2jnl5GrFLlxIWRzv6wsWLmaI3BloOJCKJmS9gHZ+z1nV35
9sFHm7VJRQciwkUQYOHj2cD5gfJYJhDl+tHI78YLs9SW10K53ch7jVvnd+ctLWz3WiAJHIFqbAqM
xyheUB7TJLOvkQbcJnGc5WfpUB+Hog1OlhYY0JPRCyiFBHkzKZeELK/p37hdfTDYeR/82G1ecEgX
uykPkw2HGiKWJOz2S+bRF+lD6oYoAKskD+umjOyNEznWji6heGttjpnaDn/739SpYhNFYuxYxEN0
6kNE+GZevniiWpcCIrq6YnYeE97SBS9HzAi+zDG5aiMJn4ZW1h9krc9wOldTSyfAFpZ4qwTdPCA9
QL4cXTCIL6eK8eHgXcw094Axksnz72FcQY8lLsBYw14iVOeZi0tWzVF182ve9QmG1A2UWXNpk6m6
IPJfxmRfJiAkn2G+2siXHkWZQT+1b+9q4+b60/DLLXVK+c6/TVaPM1wuNr1cfHoHNezQVozPAgfk
au3gVRWlywhTJK94uCCIdqStyUdOHYDzDM9qqWrVr5A3GS1AvGxwJtUPZiYnmGf16GsiDnxNb6Hb
dGWR8GtlHH2BKZJVmzN98AIM76LAPuZ1H57Z58xOsG01pfUKE5hGULKgB2+CdDu1QGKdpb+kgqZP
5jKdW+haUVowsDQGtvlt2ye3ktkl7k68wbCBKLsATUREm+ds+aIWCja6z39t8CxefpTdj9rmE1SR
tPpc/USlNJ2zRHTXoA9ow6VIyWgOkK3V6BQSc/cRRrSSwuGmIoF1U0cIEUMqZ7cH918Y9zjWk9ca
pYifzy99MmcHwp8Yf8cmqja2XdfSbQkGDp1664etebfN4ZM8chwv+VBd+zx9c1xrQQP4mshBDn3E
+l7cEUf7vGV6ACi8z0/NlCyTSrjXJCH+6EzEXKIj8ylSq6iw6l8ujvcmMh26s+TwTQnyeMtscZpX
5TfZTizdcHpnPDis59b4jUIEvYhaqCYkQiSIj8Q2ce5G17p/o76C1bjYx2QIvkh3jZ87zIAwHSB2
qPJDLi5K8RUmqI8h7NjXpRsAv6WME7TZw0TGNLRwkC94HTGq9lKHvBT77f8KLuZmpGeD6JD/jMtt
tysapucgOAmbVAt+Ybjpy5Qs1dEkQXYVZGV2tCXDQPWsK0zW67xI47V6zpRveV4Ye46G8Haqg6/l
GMoibaaGlsZ9EmWPTefo+6Tpn2F0auNJrZ9jm6q0ra8jjhvR+78aIU0JcCwQO1zQ7rWZ/85KDUJ+
T7MrQCc6yATLZQmhGeZxt7VTm0t3G5lndS/L+oVpVUE+MtOVy0DbIra6Q0fcH2kCIjYOA9LoIqvu
gZzPqB4L/9JjCp8QSgUNNGBWbqa3vKze1HFnAmZfheHYrzIZ/cXG8sCZMLLD4lEQ9UR7VEBQlQgk
DLxyn8bLh+425U23Wtw9ZVUhJk8zcGQpAw2DsUUCBnYVKD2Lix1T3ass/MKB5e9JDnFwl1b2wSt0
qsZB3MraXV7RJIB4nK+QjcmktOPqs8HfvwvsHLF8kANOcIuZQD7kGuomdgwDut1ibf49F+FEdu15
o6YU6VF3WWL1BZ68EejJGY5xTqqvRocjaBKC2OIE+zc/UA/9gCYJNZFS8PmQi1kH8HAM4oSjE/aQ
vPEYJT3vqYeOlf8AoeDv/z0fRE66ThYt288dJnYcy8Ge6u5ELR6cbIBSZ7jP7AJIJyBEOKvWs0h/
6q3X3dSZJR8JAvPOrtU/p06zVGI5lc+KrwGw1aYohQuPAAw7VHiABvnezaKINkGEYHnBnRIP6PId
BmUXxjT1WS3bLREzawMUIV4YuQYO5kgDd6gOIUNUpJf8xf2IzX6nhIdtzZm+B/VSb+vCbl4m49QG
MQGyMvspSJk+h23qXmc3vLsTESN8n/Gc9R+YAqqzV3gHtftwvTc7GSri98Qb1GHrLNwsfDhdH12Q
PNurqrIHaEJBgn+NwLLKQnjQNj2MmjT9OyQglAHcCBiwMJ7lGCQOsagA7xiPPW31c2Xgf41gm69m
UY8HaJkFHUhuitI3TgPt9NybXtUyAojmNUHzHMPrvHp1wOQvtEjXRc8b7lwVItt4MRFCJmrWit1L
R1ete49TP76oojWcwSgkvrFWUZyajw+m4riYUaReK2vYh1HlgXG+hmbjv6tcKDvV/+vlidyRlHIM
mgGxtl10h8Sx070wY++1c0c7vS42pew0VdXVtLUKzIXh/pyq8BMu9F0dxFrn35EMpatpvAZROn/3
isI8Jgsm0DF09R+8qg/0O3+b2MPh/v9JAp9HSeKQJUqcoVdENJL7eP4+x9mX+iqduqSvmtntQY8D
564JPYP5V3sn0N9iTeNgPjODwY24AUFRvhRlIzlEBl7KsScKjbqGyI76txksxa9hfKc7aPzGJM/m
OXVSekTJchN5BISW7diNbJXgoM4t3cI64LUkYamHQlbukMVe5sAEIkMiyso2xug+5SRwrgZSZM4Z
l+xaa9x9BEt8BSGLK2ZW/ZV3WhATD1aTeOX2aX1oiQ1fky204MAjeq+M42Orh9qX98ezE/Quo/Yl
nxMob1aOLeI3tMyHlGvEiw1Ik0W/krEGpDQEDSeg+ip7i5iGxLb/o8IrwLV8hWCCVsUjiOiNr7N4
oiQBbbApnegPSbXiR1AUXONABEDOGPbP+LBW5PfaMXAvd3zSXtUzP/LSXVyn8GAsHFVGxJo/cmSC
M8YQpY1XM5ASpHCEJcik5oSOLwbqMdGwySOU9FopTsno9qfKJxC8BSzjm7zIWiSnqKjrj8DsECng
JWUWkl5bzru7qIKAsbj1xbrQH+LSxeIlx4CZabhYwiNOJzJz2Ul5N8x0+kZoafE64GLspd5AXVxV
X6OCYLQ1wA/x9WvNcbHHF43Mn/65m4HoVGeJ/jMwLe3eatZdM1J/a3oNMzl2Zlk5D7+qfC5M+iFd
8WvMhcz80UX5yvpgPqtwF2jExXAEGXLB37BKPkKcKafIokdICda9IEMs5Mm//CIjqVjlNqO3OA7+
izAxvwWTnFE4XJKVjId9hRJIL/jgrro2YcFryT6bUfvR8rY+S8+ft6MDq26ROmrqZTwgXH1sUa5J
lnDeA7rej+d2SeV/e8yZQyRQs72CT+rsl5DRrBdZ1pZMMBahMkBwVMJY7AzssmHFCEkzTP/eL+vE
Z2tVs4atRm+YP4curPaQVvHGd5O5VpchElX/74L07yLlIiPTo/aq1bRotT4ad4a2EMRpeqF/fi7h
MIbipzAYnjC+uRmMflqH13mKyYoLSZZR7QoAYu7Vs7CSyOaFmpohBv3pp5XYP1XGTl4efQ0IsBGB
ZWECmO6dOI7QLNh/h7nvTjkJpysfMF7FOIa8ETsWu6CkqKFp3T/gDmE1ZVB2ex7OIAzi/ZKibCoS
T3w0I1o7V4/mg9r05Kz6q7LHpl2QolGSRvuBAyNdR3FqvaQaOTlIcEkIIhfLkBVH3QFzc1B7y8xb
dqRQnDZFTQh74rX9kW2Ds/I9HWJ24WPpDF+e2wReEvl6dPwf6FvCR/RLraxJk1YnGioIEFGYPMYl
CjaZJJsN+eKekK+x8GkoBZwBP1qjFF11Dtx5KXDO6T4te9cR7Ss+Uu8ekLhhoZkabNp8jEEX0m0r
ZgQegBEYSon1jRSER8RuF36ES7JJPkr8lAs6DokXHSf1dWB0tvclISVPKfhQD1tNL7tds7T6ayLf
LnPtvEGfzByUSG6z3tQezlPsGWfR1elFh4AFsDU4CMP60y1RjSVvwttNB2C46BF7tFcvSh9VbDSE
TUSYYknKsarSuyRzn12DuNPZg6fVz5jEjP/H1Xktt61sW/SLUIUcXpkpksqWZL2gbNlGzkAjfP0d
3fA5vnVeWCTt7S2RQPfqteYcM/dLskjj8VP9mtLI/0CCziHrm3m7freMQ+x6QWYdC1rBsn3Vz5y9
/Zq0ijDxP4LeLj5SvTx5NnlRTTjou/UTWtXfdpCDH/M1jIr2gMxPoxc1KV2OWbZbNUwy5URJPfuf
l0HPT05g6SeASFA/vpPiXzatcq9meHlMfpJn0636p5DWpAydrMlzJMbmNnFsJM/PbIB3+BqXAd+p
lsTOg+kS6ywLfjcjjkwEM1aXMqz3BdCNnSNzzj35UKfDe9c02MMtwq3xK5R3DGm2tBHxCeDjWEu0
/9mQpxpQxX7o9fbgGflwFGXinNdPZN0lpo5aQn6O1ApPg9PmF7zoN02bstdoTp6BXc/v41h/FUyD
g1i8VHIk0YyhdOcSNmNjwVPyILDq3mO44F+GVENasJQMRXYYYSTNvyuBxz/3B1Ps7NgQx1amQ7tW
i4t0aI2Wi3DIelSSYh35CfweTDhjkA/benFstMbP6gCcBs3Jc2BnwJ54yMDcP9i9E2zLyuPUUDdP
ZpimV/L3iEVO6oo4GoANnY1FRZV9hkViLcB7gFFmFVtMmDEk137708yaCgzqwGTODrpdtWQLxdjg
cXlpPsqK9jwueXEUDg4uzwdDnJvIjOUAynQRmLoW1WtaWRquNyA6oIkJB6vsZyjJ/f080BvoqN1K
IuLSrMAorGdAduX6v7bq68jfO7qgfiO07zo7HZkR9Q+tDovn0Nad6yjZ5CPz3L+9s6RlCDTUCwiU
JiECl7VrqzTadhF6R9Yl6zxNfG2LVzov2DqCXZFb42Gr+RMZzpNTfKVkY7egS/uq0+8tHOUg5SI6
Zlrb9DvVl4RdsA/ZlRhWI/reqMakWG4+6oDsRpcR1VQToNMfc47vUvnJIG5Lp3xfCvZfo6mfq8Yy
b42bfyfWpv7OHA1Fj4v6r+vQj2Y5xavn988cf/XPYLmhdZeyLcC3ah9106F7ZpHL8vGrCvHtRuVQ
vxdTx11tlMEpK43wsq5cCBY/kmx5dDVKL9odYKVM7dIPMKWBH6BMm4rjRKHp3lkj2SGcU5WNRwjM
ONNsFluRsYIfOosJu13pJpGpeAYY3P7xtOEWOP38ROIooX5z/C0eZ+MOfXt2KzXp+zBaUJuyxd4I
1+Z8MX23ywn/eVDRhivQLW8WiObo0xyQ2W7W7UcsUVtX3tSaO83Hhe4KpmleZl1xBYyMCx08zXXC
ML+1mVUyWGYa6YLafNRDCAJEdvNvypPHIPfUD69diEX1fBg3DUGZw5J8MaMEIPLft0A1XUb4mqjc
2oJ8kHCkf9UQmUru1nk9f8SQhFLBFDj3oCyrmUK6oEFg0lbatNZrESCIYwDcQSApwexh/Ku11r92
cfInYIF/XUIy1VpwxBVq99cqy8nkjaI7dfeno6SGCCIFjNZ77dAW3603CKIelPYcu8AA3i1V7r2q
hghMCoLZkpcxZq00SHYh0q6je+7oMPCnZDwuvZ08ap4ePqxT68lOnZOySCzUfEAMbZsgHp25ZKlH
B1dr07U94Msewf80CjiGPK39ytjy/DMyhAd7GcMn9cDf944NIVBghkfsaWquJrjuN8rSx72TbArA
N3dB8UcNkjvB9txiD28E18tY9ndA4JkuTWO7J0Wdo2livMR6lZ38NC3hjhJLW/bzWZUbNp4EOLso
McOUmJwyYB0oOWbnVFHg5cZ23ZJVS189cKU15EdTFKpywyHljJuSSdva2Z608VFEULuwJDujNCLo
qNRx6E97ZbvbCo5+jF+Gn4RDv+kkPi92Jq75VHTkj45HyIqbVfrjluzEAo/+XBOCCcXgjSkdXic5
NsSrZgEkq5jsyIlPtHj9ptPxfOEC+yhjV9zGBtmtVpE6bHcaJQhgbYAD0zwhG0/ivS6/M/XQZdSa
9NIh48jrPdSs5BE4bUwnjKkVgCjGTqGVbnJ58jSEVl+18MwS5d1hBPXu1DP1EBjT35dGoMEkl3+q
3qsrAn29ugt2ZRvnWN5hWN+tvSpPgPa19ZKULHljISPD3F3iaSae071L6/iy1DZ+j5F5Z9oj2LFm
zzh2hp9CzkZhtc6AnCJHWu8ZUHZS/Qvv4XpI0PK8uS/z/qrWttzbIYYjOcUkGbXsKf9ECH0wydAt
r0/7lENFD2tmJ2Lt5AyAhP49QKfhgK5jTbEK0bC9ePgTOYlMlv8Jj5/lIDKSTwQmw7nrc6J9Q8fY
wdWZqmPpnR3zNTDF/JPVMY1SdgI6chy5DFLiAj07VF6f3jySSXYUr/NPa9y53fQjYms9KUXFv7HW
4iENSQLk/mEPuFkPuK/Raon3jkiNBd3ac0fZ+dLGBQGzaXBa60+XnCFM8yK6KU2sVXUvVcSenklP
XgGAYT1gEHSE60CKaIPI0/bNAHdjNIen1hzxx+mcaIIKRWxIs3CzCCs91sDs1UhW2HwjQ0Zq11Kl
tGbpWe8X04wuiY15Sz2b5MuZduopDqyTeh/vf0hcJ5s/GeWWcUQpNdIEgf5SV2Z3VSV8VdDDdstu
t9a2abU0ROlgjOe/8PDgBf+xBMv2tlGctULsa7/IkHLST1Oi7tJm4JAu2Pv4dqjdobOCIUHfmFbu
53p35AF2UnIS1M2lbrPUtshwzhNGJXzkJ4p0mtt0crZlNlpXKuRbkbgtU9KJThw5fs7NTT8MJByY
t9EOR/BgfQDR/85gJijIPHTEOZnb35gb5oMy2WJ1AOwgiwdhVelWzd/rxAkeEvI8GGab2VavnRcI
8wmOWrSmKrakh7ZzJWf+nh7XEAG8AbuNOFU76Ryb95lAHmSSA45pjzMInURy5MA1qZ6d6+c/sVvV
Z5s5yJF4J2aoatLSeQQXWuG0mfJx/mBNfg98Jpq5tpAFl5Nio4vC3S1ezG9tSHXUug+gn35Rpaba
dvCGUnRTkLgWybtqwqjmjeHsCMI12pGxOix0tzXapzox3zCSZ+duaczzOGFYi6KufFAtGYRiDdX7
fLPAyX1aNiorrfTjF8EU8ZC2jgCBILUdxYTR1evEaxEAhg9sToGiax4jh6hKvpvuFvoxCTlZA0Mp
86o9iqBu62iiIsIcMCeBsAj0sJxA1Rv8af5IyeeU38yG5ZlR4eATnNnFhHsa4tzlYv6MzPgrSIPi
apXZ2jb+1xl2ekFTzQ0boljxbHHgXmB/vyIMOzWTiG8wrJD9M8HdtlNZvwPxBFyJ6+c4eZB6cUSh
6tJtfCDwmfxuIU09S9nvK/8caU39mNkTfOwST37Q9gtqH/xWf4+/NAIOmm6I4+KggaP6YDLot5uy
SPvXsjB3RmrUd/g8iscq53i+1nBzsfAlMtosraA5urNd78Iu+1EReAsHUCsebdfiW0t6CkVfI1+4
oxr3QAs8O/AkKEhoVagbyU6rZjdZJTFpGCBe+6IjIJ3BDBgPWhhRM/5qLHAQqhdY6+5Hk3IKQiGw
lAd0g1sNesG1M5DxRuYgDo6L0kO9rHrDRgyVbvqE0l4NZZe88p5kHr06h6PzwSxpGvdqn18yOM4M
TdEtcHI3CIrIpU62j4tpx6oLcQzpCOER4tA3AySHxiGRuovSqy31fIXdDSdjYaS3M6KdEtWNjTPg
F6isazdPCANkczwxa6KAyk8t0KpTI1cdGIPeTQmBY7kcaQMMRPydP9T7wRXeUAvjFt2gi2VAuv45
C+Tb0nfurAJlkvpASRLr8Ci3Jxs5zt8Ke45ezAg0dpzj52ziWbvNSY8QqSct9OZ5kweXqePkAG9/
X5OsdlXzczVOb6q533qcNcBs4nnpfKDTSBnF2axtDIhO7oDpMkByyR9djQfVSpp53bteeq9unHRX
vRhihhsVRvNg6g+V607P1azX5IpF9ffJsf4+W9+b7PgQm6YDaHeZLyVFlZcGOMwQjDBR+uSmj3ZA
L73LOCGeifToYy3spqrsZPbbtIvZKq5kIYh9EjN/6ORYwiej5Ziy2G0nyJ9026S2rQoKa6s6Fr6I
FoqaOEKFF76TE5V/E2jyPbvwP7DZAGBxwCCPbWfdHFL/NkZTRC9SDg1Nrv4Bzyd+YEyiv0X4htFC
mkgcp+bVz1I86jVQGBqMlz5gTAcoexNWhHsFUmAg4ja84/s7ajTpbxpNCMAYPYiWGtHifx/qxP/7
MkKfc0DyYO50+sqEqBGJJDwYeGpDwTo57WkYltsA+9m+ySBl4TdfvJMXoZVUhhkfECeLgAdut3Wf
8cu2hf6i5hZphOke9chuMCDDyszEW1cNnr6jxy3DyG2MXtYQvyxmFGxWU3xnoqGcZpprqQWgtvBf
EP6OdF0TCqoiwNY4tt5wg1o+eal11HJS1/JSyFEADL9jg0doOxtp9zQ2QbByO6q2fcFwT9ha3XDI
lswBzh7ZczEhNkLiECwjWE5aW+qhk+bh2XSxC0g3Lv3aBjduH+3X1hA17B1YcwrhKXVwrFjIbNVL
3+nm05uVoNRUcnUkaZvGBtWxniW8eGyPPsdWvqWxujRD+Rk07k1twUIEBMXSL+45FmHtzA58rugK
p3hEbUDMkSqMVD2knnkF+/o4+WJjdf2mN7/7dPY/A1pZ+1kbnPOgF+S5JKAFSVxpD9w09HpI+Not
+BwR7EI8mcd3teGqC9mLvWJPhkyyyQiRZKZp2j9qn0NpujyNlnnhtFG81vPiXR2v+HLbPr4xE4/3
je/AjLR6AQA63zI6igiJFCxKlUTZhITRtiikHAbJ8j4v6+6npvm0rOSr1m9QxOfpcBhAeWLnDzm4
SPc4a9m+qp2zUj4wL0neLJpV20iD29356Co5QVwWEmLWzlDOK+y2Jiy/0woLoQPokt1Bmo/fksQi
266Z6/v3/fBb9QjVQ+VEt5TENTSFdXGu9KS+pGJpQWSIH6poDFyru9Sj8xVyE27XEpT1lyE1zpQt
gczuPe3/PcmI0kcaVWAruMHUs38PJnZxkpGwNmnlbD320MO2ZAL6h0QKgzuDgT0O3Ilm13/KSmfp
zW/Wwil4+jOG5fykwY05Jb5O6lJXvutCwA7lfHy1HAAwS2FUlz7xvo2tMO/yguj20OR0g/T3O6Yj
Tpm68SuO6YgnHWMKiyCys0d0/HNEtJsm6ZzYt0nhaBJacEAYNlG28IXIaUuk04JVrh3XA7HGtEB/
FnNVPfqBvVWvCjpN19Aw65Nad9ySNrjdAFTCl3zPB35cmto8qybUZLXGVdEC1Mvhbr02DDRuyi7a
ELCw62c6UNPMrbwXwZDvIt/BOJrEDRnMWv2dcAd7F7AznkVBJHEUYN5Z9xnU8G//zvpE/FTNJrGb
XwKp2bG1MKQVZvS7kc5W9RCnk36nBpBY7ZEmQdBMW+3blIv4MJjAYHtn2o9G5z/piILpitT5X+Fy
pWsbLXCD77Wd0OpJ6vD76Olno+rA4XXJtYUW/22YfqzTOx0RQrW4/Z8O+Lge0LbW6lq7EcmDXNmY
3YcueVOFHKTx+OSRybRpRjfAsZ+dWhvBakPrCoYFLLei2KrOHasnDSoZqs0ZPRhZmwcgdM9lEYFS
SNnFiiHf6yMaSkkwceQpQ5FUlglu4GKDPegztIaRnSFJUHdb4+9tI/ieZGMNp3c09tPUTscR7dkt
CovgRtQ0k0pwT15jNhhu2uiSIwThUI4eJTKL8azcGiyaZJxYNB4sSpBgLD7asba+eU191iLTfU88
7xqFlvMLO/O17AZymUxvJ6K03U3FO9TpnY2P7KbLnyn2QKw4mc/QSb7MdCE1Tzs1lAz6Hikf9sqr
ry093Il8PtN/dxq3+tZaTPi6cXg0SSTDN+b6a1Omz1AdJQZdNWSrUHTQLqgH1R1XQyp6wvs41s/E
ctWgxA0wAlpQH9czhGtypSWkq58a07RQv0lbNkeejTK5Em9hEqXCJ1vECOP/DiZoW+Cfy8pHYQft
PnbI2lwv+apajihH4fhIEVriWOW92zKXngNiFmX7lz2YX7fCtDS2DxAEQekQB3ef63V/8qSiuLhE
lgdfWQqL3UxjB00wyoRSHeKQLU9qyUxHOx99cw+MlJKzNdHfiob5zWJBYI0DIHckLDWC4zB0gwlA
sW227tVo+zuD9tNJyZX/qZezRqcv49sJm6SVRnzWob9bPxptHBFZeymZ8vE4XIK6Nw5rGeTOYFKY
SuWnypEBSdNc4qILeu2FUqbb/r9ZLsnZpPHRZEFXHF3MybAf1EPjzCi+DZjt6qXA21W4bn2dFYmE
Ko88jdR7D5cau3OPePRU2o+1btrHfw0J9azGIrcxZjRlqtOrZgY6J6Bm4v+n5JgTZ5v9WvFprp5u
//29PIN1EXrFWV0rccaP3hlEwLRgdLoQ2bdtZdlro7m7PqHG7Njkod3RHNfpxL2rZ1kvWjyFBBiN
0hA+6wZKR8+yHtWDJUC15mUYOh+JkUc7LXdzpof1O2pgUDe2kcZXkfTxdczsPzlILGM35Hp70fE1
bAPqrScyLK1XNfbwG/Q5LCWXxs+rQ+WU5iXtZUQD/ThaJea7E8f9tyxLOLJMifmaddPrIDWItKHE
PotGjjGE0MdbXwPGV3VRc/GbOPC3ReZDIPcR3hp19Cz94PeM/4rXtHwuO9DrpRmKj9FCKTpD3lqf
qffo1IrNKN9bn+nZbjTAF8N2TUmPva5TVEStRG3SIeMQnYYcQ0xB8H0S3lrh2Btyy8gw16Lh2k3+
awfp59ybsQFp/D9OW/XMIaiVshKgrEn6UhQP4qUjHPXRSZr1lWuVzZaT0jwjc2GvQ/yRgSdVncO2
wzY+m0hw1BGo6blvGKGEO3Wd2nNF2Sn/zrUyplLLkalr90HagMPsUQghHP+t91751qGq5ow0zExD
599G2cDdku7xIYTJ0S9U9o3A+AjPI6UVtNS7OlvelwA9OwK5+lmPkUfEKTGlHt0Opq4opZkKR4d2
Qt3mWRHzM7lEeJ312avLg10fXNwCqXiT9FGHE4GqrSWFwOoYCCoJYBohWFL7eGfZ5V0Juh8y71IV
J4x3WGnZgm0AOWfLLlxvxaJg+YKNYpkf/ejUzM4lnRsSJX9xppxhSTqZ/mTdrR9LNDApoAKeD0UD
m9DoG/OwRHbjb1LHdu7b+gs/UMIkpksea/msCwiWcIuNExnmQY1wZiAxG6mDu1pGaO36FMHFn6YV
yB+dhvhUebBF70gYjZJKGQus69QTx7wgP7ZLQPL/o8q12uTht8BpSN4mU4/oLGTOcDun2aVEtkrj
eOCn6pafzF3pKLXx9JERjRBP6XldAVYyg4mDnKJW9MROw/pKBgCYTPm+sYXNu6rutXsxGc4x8/w9
26TkbaGUVQ9Fil+kg+N+ttuPruLEZ8tmlx+55AerIyJ1DieTuCaEu5o/JYevJZJwm89+sTP/O2mI
s7jaLlnsHevGxBjbODbk7mZicjN8iy3ju5Z606M7ur9Ywzb88fTCsZDhXEwoTEd0S6RF04seLfYd
4RTPNX2Li/DEkxrGNjJPSj3LmiOzAZxR2M2FryPyi7WLmlUnsxNvU9KK1m4GOaynKh0deCjAmMay
o+AYF3jqWQM1jJmxVGeZ1tDf1KuAbEG00VLFhOnT2o5BWcIG8yhf5Ymv7H3CK6L5wFz2cZy9+nti
Ry7ZSQQnOTbrpNI8R4aAiUTMXFZkpJeoYYvvBcHVtHwAgnH16eo22TwR6OnGNsGt0988RxKO6ert
u+lio14pi6n2qTp3HT19sFbaVhXa5uykj9VAv2Ec7ssh7n7VZnevM2D7MHwEun66VZPKWs/qU8NU
j32WfvCUGtMulGr91EvsjVFat8aKaM3YdloDojW7B6vwT5PvcOSL0l+r8gQMF8yBtLtb5fZB8zWQ
vnk/tedE0+LrP9YaWJzxyi0UHINleqHO7YjmI1S9ciqGS52Bz86MIopTSDWz4ZE3zlv/3s/M65wE
zYFm0bR3TCJuNdrmOx8J5a+617MzE97xZKT5exUt7nNC0tDeHHKkX9QPIbcbpW1nhv53eq5wd0Xi
f8fHi/yrpTyd05cuG5ej0QPXNRluA5nxz9WC4sBI9QvDfFDzw9Q/q05wCgeM+dM2Yb5zW3xQAolH
8au5fAl1Tm3oGRIe701vZQz5RiJRBqMWzHPhgGJwiHCf9cuL4Et+jA13T2jD8hKHvFVLEVC0YD4H
DNSy3bbJNWI9P/3Ps3EiRWCsJWmsj3XGjXiqBszolzQmrDh3abR1uvCuskTvGnf4w7T3SCuRFDis
hgd78vBUgvJ7102kNw0eiK8x8A9WmmifXpnO9+pqDmb6yUPFoWoeALO4hmvfjViZNiidmofB0Z1t
M1akr6ux8qLbGBGlUqc36ADFYeacVMsgnrzXGvXeVpjtcF4cd7x5gOTG3v9plfT1uO/sKAh3Gczs
S9zCoa01HHhNiMJeL95IWvjoRu/eF9OXOj8MFfnWRTlLOSFFLyILyeBuGa5y+93nMzzy/y5bg8vF
RVpFs/UNkjH6NKxfulZ021RDv64hV1eDP/wRxXn0fjrYaoksMe27qKEL7JmlA/zTtcDNgKJQw8uC
XZ6BywUD+bNPwbVKUqBkOWi2e3HUYphTdVDru2gcm+82NQtDiW+6n7cXtWSiUUqJVfPFPv4ReOi4
VRM/A6Gyr2PEsPiMmJXY2o0w+DDbzjQHDiLtm52FgP/ZsK0e3XplfCvnAak40mP4cXVkkh6eTvaD
3dK0LoWTbbIxx3RA/xmDBk2sNn/hknDOeIO7x3lHwkwAvAGcdY7bn3lpcAQWvnIbowiuAnfqRztn
FibtBGsS2yoyO/E2Wov16A8WNI0qw77Df7NWvaTMkVLIr6ZeDn4j7pCcXTQ7CTHCu9/V8qnaFpZM
SWqa4wLkGwMeFKyw4Zxg2WZ96Ikc3Ni2e87mmiAKI6AH+F9/keNxOhxoJql5WWEYv6agcg5D6N8r
BXFSzR8YPbynOMGbK+EKYu45f8TzOp+HNYvIpui/DVkk+9uJRJzCZhGt8bcITQR846iY3qurui4A
qT/UvlfuPGzZr6bWPseR+J2ljoRIUotRDPVgHoovWsHD9LkUI0jgP8UYHnp38FjLq/s2JiGIDs8m
6DJwDIPRQIKXi+oQuC+jWT05qg6DsECMUixXfdgvSRneM51N8BRYGGUSLzvmtnbyXxYv0wCzT92v
qRmxtPQGM9sqszKQUdo3RwyvSW6GZ78fgIE5KcxsVWfYGWdqzhrhhRMZ/r3UuKkHY+hCusA54aFZ
tPyq+fdudu6N53iIfs3D7JBgx/HbiubiC/S50xbEHSRMUAwcGcBIIwTIflGeWsv8jZhpuP/3vnqJ
ufdbqWXARKR0Sj3Y2fI2V7a2vhW6vbWte/KporHMSbQu84Md9XTJR81JjsAAUP3T8Yy9Cog7BYca
scU/iL2/KxKfXpaq/KjqnaudOTRKITNG1YdFAthR9ttG1+lBmduSK8ezERzEmeITszXmMwIx0Mi0
vcDVmkCmKIefZpFx2VRGdDLn+WM996pNu7KtahdF83tles1PMh5V0WPUNvERywwDXR7quxi4htsB
9CI7xDxw+fWrSf/f4S1NvfDQdeWtWab64pbeBYP6WQxAIA2NJhG8AKZoQiN6cWSZx3JHj6Nt8moX
1PEz6v72psvGu41my8honAg/slhmTPIBSvdXn03f2TuwywSwddVNpzvJcjPIdYHCjAZO+WGhZWVo
8vjqpfY9ANyUBX86xm9yqtM/B5BPUKTHJ8tPNRkyk75qTfKox+2Era1DOqBr81WQ2rlRFYcQaG9B
xdGhGqh68YcVZ8Zt1ZZut3EoTUPfuQHtJ3A56VafNeeYesV8RYq1c+Em3KMgeeOkiVg2kkGZHH4R
TmHrOEFqa7a6S1k8dM53uxlHucwTKeHptM+Vg1Efzf6+0jGx9wbp4SxsLwjEGYvVBV1KiVXwsT5v
ON5/oBbFiC8eZgmiywUYWXB4/p4AnemlEsE6WMOocE4J6DzjPU92UO1cqWipoIuglF1sDcP1zETE
CaJ7QevwTCAGe+voGSd85dFplfvStDoNM7l6aotKFk6BBlDWUw5LF2Zqlj8P5fJkDSZGvxxTX1qa
Dybd8QujYnwpDolimeH+7BIzwUHHzqUGcWOom5fezi9ja+9XRdNY08ERiTPdl0br7kIXdWxNPIcq
8JLW3zbu1L+FeX5nxrV3DMZ63qkCnfPndrSwoHN9/fKN6VaW1vKLtm/1s4usPz2Dt4uaYiDpsO7q
ya02GtFgmy4Zv4JBMm7M+qmhXX9TgsMQbDNyin56TA2S3NUAYCoBExkIJne2BVs17qtTyBWozC8+
xo872ATQOyx3BM+dWodIPit17mElGc/R2G6HwAtOk5MnT6VLJ0semlB2vypWUsv4onTK/AJeztno
WWIT7OTk56S161Nee8T+tESprg0ayoxtZdgE4FR6cVDr/pyi2MbDY0MIiHQWpNTd6R3eUz9BOBAV
wDIJr37kIBLjz9bFnfJjoXJEZ5ZAkbd97wjHOP4pUn1B9T52xzkULP6eOfxmTXjw6gqxWFyW+0KD
xPlvEUB6iuxlWcJdhZln75OMcUosSPFYEubPmd6b7eA5Qpth7jOu1lsZtPXGEbS8uU7Tsy6sfhMi
bjuZ2IuYKUkM7oi4vKF4pjaPOVUAGFLyucqNussqhJ3RzA894WM0j+znjiMIJ8T+c5lZE7Z6iPS8
hfB/5GrlTKPFND5Q7lxzGQAYkxt3dZucCcZEVpd8ZYWwqlyPdHvMRI+V1cU/5174G6xk/V1QLbfV
mR4Vn4Au8NOSafRXmt1m5kPRkkU4efOdmRECZynBlDZOzYuWWiZqvHZ4XNG6qndhICpv8TIfLVEM
NPWN/AU791NVGmQvtebLYPcUQ9I6MQJZTiXPhvOKzp1b8buol/JBPRvAVO0TDY1dXBrZk1Za/obf
IP1V9D/NrokvbB4IKiSOfc7D7Oq1Q4t9Qyq6iMd5c9AL7xNLj9aP1yqj7frpNkE43UfhfSMYT6RV
PQIOR6hiiAm1YpV+K2MdXAbEGyMSaErkOEIRJ9EcUnxGZBFJw34bM35O6slbtZDMgqs7UfYf6rs0
jEaGQSN83Hjc/6eI3RnPg6Qb+os77lIE31xuOKHZF7frezZ6xBYpyoMLREMB4vMzbdbwIOo6fh1z
q9jMYfqbjLzkVQw63Wcd4f6+ieLP9fhHhG+459862VVm4D9iRiyiEUePOl1p7hVrC4jNkVgeT3Cn
b1O9OdY9aXudY4YX2jDlK9BVotVDLIhlkl7jgQwzE+suw5RmvhDD8ICeamEKBQ77r6t6IKJ1qQPr
jnYFHmOb9r7fZ391xJmRHTs524xwqu0c4r+2ql229sygcwEAYYxs4iEctKjY9G3aEzTIg5YW4RUR
38mVWjP11pIuv4AiGEizsge1nTFtTR/VqxyS7Dp2Q+UzrnPNOooYPMsIDGX0aCqmoWU+V9wGWAed
gW5q2oX6sxon6W7024q15NSGlXufF5GJ4YtftHDFS+AhNjfFm59Zwb3SxrIkBA+5GN/rGrctJt9g
s+rZ6B451067hmG9rILqvy35YBkuFWoJepRL/tXXxpHRV37TpnC4CuE8T6Sr/Lah5IS9eOUORybR
iO+Qi8rjMkLoirPyqLUTmwLf7sYczexprt2ZLC33pLZX9TAmKYqaGtdnVv2Ye6PdqDICwRGqS6Wn
TrnKlChVz7HDk7frj9u2R3un5A58h8xPKf02cWJAEZNNTvWgvkTDoAdY60ZDXhx+apEYAGcURyEf
0MQpoK56MKcAO3pafR/tDOaqlNZ4iCjuYwxQHqLZnaYXWJ3SBO6/liSHqaQ7pAy7UOrIOVFHcU9P
mx09uiSb79ZJGy1i4mKQWVcQgVYhSNzneIcBzXOqkuhtiSVXDx7xVlDMaQeKuv8TSdJPGqcaCW3z
fAgk6ada+q/Y2jmV0+HsQLzvADTee+yFINf8eO83dISKHpwHzER+0DbwrolD9lxflxzloyz5uXTL
t+YYZV3+oxq6L4YQ9Y8lrO+H4LfSlox9kl/sIpGgwcC4pl7EeUYLMBGvAp96LncWHpVLpBXOTfum
JArqQUlaCDxF3OoRfVeB192lc+Q/0azHakzON5Yw9nZU0S9EVS7sFDO3exVcqilPSLnWr2Sr2G9N
Hn2NbvRgJX5/1Wljn5Nl+qXk5uq8FhOXtjHRMpyVaKSzKhdTzSB2Lax6pV9CsBAeU6BKm8SL0p8R
QbNIeiXEBs5YkyONcIZd5pJkaWnLdUwz6zES+oIRp/hCqehcqqi4KVfHUjyrBnLGWE8P31lc52Mn
z3WGx65YW0W59jGNkKSazKEnrvoDAZoZ5ANluKFSBUXF2ttB+tmpat/Kav1YHWnnzy+m6YFDS7zn
oRCnoQ6iZ6MxwrtxiAtoSFWyt4K55eIiAqQYOcVF8/gDsT+YGa35MWXRJR0b0ApyYl/NjkEcJBW+
KppKurUbVPQ94iniolZdmVn7z2ouY9sYbyAEMZx16o2B2vsaDUuOF1wqcjqcFWVm29eaTsnRTxuc
KmqQEun9xewFPV4wGWRE5cmpHBt3S8vIIK5scu6mhTwyzA7ABgqWrWZGeI+CTgYBzenTwpANp3fn
nbtoaC5NgLl9o55GMmimEDadnIJ4oo1epD/ZWOj1EFvUhqQKsTRob7Y9cHQf6S2ql4nPJ+wRpejK
WpyKAe34Vf2CCJ1+5eGc7gVqr9V6Z0u63NoRJbta7EaHmCtPnx/C0Ja/UZyGhCEDHVO1RW4Ap54b
tH1QyCT2MNI6EJBmbB3Q8GZ7VY/2RKWGoIs2Ae31k7ocq4lmy/p/WbzW2Pvk5coOdapl4ZOxIIF2
XferIEPiKdaWTlo3gh1Je8FedNnC526h92vqhzmvsMrYyylB/HXqAr0C60fgVWSiOAsELkL14KOL
XZ/9e8+Tf5qNmDJqSFK7f38AvupETuOln+YKr4D7PCrtQJJTB8iXaj0GiomnJ3dZHLHO3wPtq3z8
5Cz1rW/9EFapPRtwozaloTNsdIpHyFIgQAtqFc11qFUn/McVSavXMtURYiTNt0WeXxEr6RI/ilBf
vjQ4LLR+2tLNbWY6yoTuQA/dRgNpCuZSf1GOj4eo6LI3lHIZUMQM6EBlagy2QIrPh/Hkzm3zK5Ma
FwMdzQb95gFSnPNRmvAT1ZTSG4r2sOSIVOrZRlFLZXGK+375luOm/RJ9TyslDLC2YnRKY6N7XkTC
UBk0+p2JMn4bm4zVAzIQMGS5KCIprm7NdKc6hcCpzWtVuG+qnRl23a8q9DyZRsX0rBbhY+WzlYmW
k4U9td65mAtCjOjfxX4E5GFxpkfIkM3d/xF2ZsuRI9l2/ZW2fpabMA8yXT3EPJMMkslkvsByqMI8
z/h6Lfeoq+qulnU/VFiAmZUkEYDj+Dl7r93GabYSJhR6WjEvac7pBX9z1DtjxVBt+LQ1kNnB3Awo
ZwHcqRWEgtG8BGiFXnp4iqum7zw20oxB1dLUlYyqsjS6/znjqUYeOaNIp13opNPVjlD8DEb6EDTJ
BJUnDQqp1U09smV/2i+9+157ot8/bH943K8DAt6n0arOWdUEr+oFvM4d6XF0U0cClgC4SUBInZ+I
1xrcyh+qTidJ+pXeue5LhfVdZH71meOx+eNeLMGGtsR11TymwhHtI5eOIC9JPncaBpCJB4pLB5i3
yfD2fZtqkI0dodZ57+6UHvxP3ELTIcR8iMfAKnxLwHu9GQQBt5Y2/7Eq5aS8/qlnUO/oBNSlf7Ft
Yla0BHJ92MfNa6vD2GtmRDlNbdSviY8VufLFm+ZZ3j2HJSn1cHVNhqOFiebRFkbw2e4GqtMNAWSS
KNvp+yVODktr+N9CARaR7XaxqoxmBPgpHZ1NHC+7pkaTQFwh9mqtdjFya/ohL4qeHVNQMNAuor3f
+9PNo0GJ+jumzpJesaWQUVvkYGXW2C2rmHtxZTZtti8iBLc5tTECIWk3onU3orWI5hVo6OoJKQs1
JXBjBTyeXKbAfYvjC6VpWaznn1bVzPcsmO4E17w+hGw9acBVPd4BOBCRNjKiJpH57tDoehEdvatH
bz61OlKmA7s7a2HxxRAenRXbLdb5iN7NzUNrG7FffIGNHEIiE4Swel1Ohhbf7xK5zXd7boq9OtJ8
jQ5OntGBVccDwYmbHlrmmh7dfFF/bGErt6Usfr64i2vvY2abSZ4fqtg6DMuRiEjw0rpveLslaNKN
Kpv7Vmyiwt6B9oarZczhJgIve0x9op5m88kdGHuw483qc4/nTe2O1bT7zxf1tRE6Amju5q6+XspJ
QVst4mS07LuynhFL7Q3ptrWYBKyi3sHW70M7fRznyfhzatPfg4K0tkdFxE/55ri9cYpKpzkVdR1d
SPZgP9NXFg5xM960Zv+F5c54tZ30W4P/bJVjm7soQb5poqxP/ps4aEd0sZwFgK20xBq296s0FhK6
GWJsosCEsEuR+PYoToeKq3QJnL3m5AC/cWWfzMBsbxnmkA1Qooh4Jq0nYzG0Nwuy1nPcZwTvpmSh
PhofoWjYsBups+JR/rP3h8+5ztKtbQY+wNruFhLl9eousbcfNTIGCAE+hbrufBDkcUys3LyO4Fj+
NLJoAq70lN9HmeWxMNLjv+rGyBEfiqopggQrq4dhypZGT1+AIjV05BhKVxQSRjfF5trKKkK6PPeD
R6Z4MAX/1OcgPuYx0S85MgZ517g9aStWCN/Vcetf0OAofyyxGGsFLHr8nQ6kIWayajvWILEZKJgf
phvhswjdXeeZ5lNWX6A+rGC4JxTHJKt1q8Gs+svjrQaTcqUfQ48d10MBYDh5wOcqJ70abnA1bw0G
4Z5ox4CIpYHomsLf+R6dHBWS4kPTO7Rp7DwOHZmZAssWxzdW3a2bJ59ZhzZyb0LiOShoJIJWeuoq
x8WuzVdPzOIyQWu4w3/40Sjjg0w1x85wdKdh/RChkpOwEO+LCI8xA+onAt2qXaKxH2K0SpXSTdFa
mcwMM8QzpN4mldj0hHvd5gH0OHhzIKZKXBx8ezSsmoYoEZg/T8E0ANCxwvKOtK280TM8qqNFfikJ
udrCoDyX9vBbxDO4s2j5yZ1d5VbZqtYngx/HYVpZkYWSD5ENZQu/BqEm6iXwsI4TY2Vv//waPemU
dAq8IYNnl5segdihpUewfezD6pCp4mgj1ax10FNl+k05+sY6c9atC767QCh0LfIFRwOS4vcC8Ufi
RM+T/vR4iqIT2adGOt2WqWfqXufZLU0AznOaTvrcebtiWfKTjdrvaJL4rHy0yCLIZwQwD+1Ers1z
IuI9AdlMSi3fe/JNBJiRH3JhSj9rkcEf8e3AOlmLzTKttTQBpN41CsWysVMC4LgyflkBWSTqKkL6
c8761tmWwUQOrfQM66XM4HayHrdziuy3MPyTobNBsxq/JbM11bYSj0prTEeXJN+Vi3VJ8krfZhXU
DHrTxjPiX7CEwBpXM7PZz7jIn3N32qv7qoxnAyWyVNdpATsFZB48LuHCJGJ8M51ce4lDek9cyoue
fiOQ0t1EswOG3vylBNWIuHZ9jQmvMkMTPpokLEzW+Jy4WE4UkNv3Meom4pK1OJ8f9ygfRr9SlX5A
DPXZmcnCrqec5Gx6sYMdxz+SqUMFmu7IpXgKh4SYICXPbzJMZcV4m7zGvzLIL2+Aam+AP8tnQcN7
++c7MXYI6C0IVg9Zi28wp/X7mhDwytT2k0O2qBJ11QY63scClWUyg96J7IvXu3AufdM5zeyanm10
aUxk7Hvil90zLeHuOYBmdcxY61YuxZ5SdLjAuw7obdxtUXbTo9ijoQlGePFjYl40Inpt+xf4OJ44
Yx8892b5JpLaZkOfz4dSW74CNqh3NUItEnSLcOsFLClCB0KhTGFBmyOM8yGnVHmxCzMc8WT23fwl
+QjHWLxgbM73UaXNN1OHNoyF4IeL7XWFwJmLFacGfkmWswEL8xw9a3X6iwcVQgV7tt9Aro9rmr8Z
DG1hv40r87tTFu9qKG9rXrdnrQz2Xd2yUsIXP+RMkXaPDg8ydGY3mX+Atzl96rH12jpVlZKrij6l
jmkMon9Pi4U8JX0SWyiH0xloNVyfpX3Kw280Y5q9mij4xit+MehoBvsO1d51SYzprIGpWjOY14Z6
hRxXbs+zgRyg/mNrE7rh74WX508lRj9n1Ak4xOCFZ9oa44dJxOMW9Ztwl/e+fe1AI7xUFrRJGMBf
HstJHJJwIm0U6qIea0QDDK3qQ+0RUIhi1eR/j8YzsSX5OpUZBiPbK7KU53tlCmYlcgKpMxk/dZxD
wmTYjTOEyPa+06b4YfzuHI818obBpZW+wGjiAkj2I7RHdKDEKkcy0J6NVSTIg+6b5zAWn55U3BQM
xnbuElaHNMnZWY/LcFZbsPpHBYZs7cuVmHXHfhUpshW9sXxyT2qynBeDeaXTN2sjwzDTlkuP2TfD
c+x1Y3tl1NxCKSpoHZhHdaC+zG5Q39UDkD9X9j3UyF7XBfJbbMLqS7FZv0wLBqeJ9IhjF0CJcOxz
UcCedCqUs6NUAP75YgAqWzF6y/eWJeU8UCuOqmWXgwXbtfVorkNCJVZIw8gvC6rgibKsv0RdvmMs
rpNNatgbOyAxVJMNsFTmT3TgVBGughIYFkJOScTaPdTGlo4Iava+aU48Hh5Pa3J7MOcGT3akQTpk
n7xR352YHLQG6q5SLSJho3pTGIPCINin7mYdFmj5Vvb1GHJ+SWxWvtA/jBFNEq51Z7Eo90Mgrj4R
o+wxcGgNpub8N5bGAgOBA8bAzG6/FSXLrLq4aG1JsjDCRmKT5jWrdPZiTd6dboV4k7UlJemqkgwb
4kQr+qn87mKYqif1rl4QHlnjvkv15uHtUQafDnIHbO366wP7SlGeUPRX81cjRVNGy2MHYlB/DiFc
rPg/558RRsxHn54PpZ6i12rpxY4kzBXW8EWY3L/MdF7DcKCcni6YH6aXLtQDrNUL13wpQ7OJQ1Kn
zPfIvFMwDmbSZDrCRYHzOYT7SXpBXTwtR1YFyqU5yFeSN3HSKN6HrBW3R7Ux0V6c8FkMHUGfSoyn
XnT49Dt4WLhhWs059UIHBTA70WfdVIgBav8PkXneRs1TnmnzRisCd0ur+IhmGEZfD/wAOEDG1kUQ
eCK/5Ppxz7xBDuPEZA7PZc7NgQI3PoIcgj5Cm72KSE6mj3VVnffIBn7wuLxi4cwSVFxslklzSGGF
YkCrCsyCT2v7SqqzDPCiyG9OjjP8/uiF6cLyd9kFWo22Ank6k2rRJ7/ZRWOsus6zbrggrZsZVMS2
TcQiKpOja2U/Ur1L0H2OAVv/8YcOGfheEJESrrDizEhk6R8XNVkMerzAuCkR3Os9fiT1mDTF8Ich
mBEa/CvT/4M/FQw8XoBArVX3lmBUqjGktXvFhJsdx6c9V5T0YlmxwQfHCM2GYq9m5dRbQC3VHSOo
mx7/QirjnoaaoY2HR5m9i+E96wL8olLvdJyVI4zH90h27zVyUB7slLxBGjh5hKw1w/xWm64kJKYe
qXBqnyA1uvNioopSU/2Ztv0tWSjfRgjAZek9qfmJ0yA5jZ0EIYScqcTucC/YfJ31zjP2tW8ZK74c
bxLK9XSXkPG7zn39zazt4NqZff5GuCLgcX+8D/DScJsww1cyroVtFqlBy3ObdBSXbT4dAm1ObmFq
3dVyaHi4KuiSgLuRNU4vNDJLydvdBGzQr6QG9txzL9R+7i6qHP2c4dA50yXArKLOHh6lgyFjlHw2
DSwQOhTUyjh7oq5WSAYbGW3HpL8cv08tgfDcLs+qRdwCBsaVCYCmFtt0skusBk19ivWBupp4BgKS
BlCBXmvepzAbkX4NVzfC6RtYBqbqMcfA8lCZ+uX0RFSACHX32QgQTvSEup/ipIQWPmQ3zYXf0xjm
wgx6KjdC/C4QfhEDZ/94rBgdlCT5qae7rq/CC/vNwxxa4XG0GYSpFA1SxYeHgiuVKhXOsPWIXw7E
z57Z/nvTuFdkz/1L6C3ae+1/CegjHR+fP1Hfwf7R1h3G7KDWXR1Q55lo5GjTuK6zUWuvCvgeqvGs
GkEOvtXVMH6WRhbt/NhpT4sWwiEB17cWNP3vkI9AoeSFu1GH/kQ6OyPzmnOZALCWn6XaNsIlmfc5
RdE1W1f4Zz/RC8fHCg3O1g7M/FVbFjA6vkGAh+1t1KABI/ARBTV246qA2wQZfu1IZ3azWNNRMc70
RQPkkzZv/eRA1ZgY4sVe87HUunmdqYKQgt5sdCB7SMrTSh2qF2EB30sQQxjZPB9dcFf7qPbmHRhe
EBr1nK/KSk9+OWwHw7kbPzXSj5hiPBUzMdKTLFQH+eI6yXQyquEjlgXsUkTBZcC/Yf8/w5TyT1lu
zKwSUWNcFdkLw4vvqt2nL50Et/sXmoTOodBG9xAzJtwVJbnfzYyzJHaXu2tWPGfAkiiHkVO5T7HO
Hnfx2Qar3rpmTUR3qudel9LjdGa4n13NUwLKxyr8pM/qOysn0mKZvwLrD2XlRz6BK6shZ++MGEE+
oaCh5Vi3kn7GrqVjLZXM1TpuxKWkP/6r78vXKfKBjFUx9H+LiJvcgEMV4zmIg6K6dVFIS8v0nItv
GMEdAuad5Kj8p76UH/HmMcsnNAZHZvnpI51/Qbln3ozYmVeVzH1bNHtYg8n5loRzvVFTek9gn+/M
8N61XHiZvnzHVFhtpsgjqHXKjM3jkWzocbBVk8l0IKGij9F1yTmlP5vTE/TYVUMSz7qWjjrywfNj
pw7D6cOM6BLPcn3KACBjge3FPrSSEfNYc1TW3xSf76rO/eUmlmpLBvJnXuISJS3o24LyOe7iu9YP
TwBrDGR+FB4OY1sZQhVe85ZpI4nb7U4FKwxmSip5mAOb8oH3MyvRz1GfVAfXKs+DExpHq8YHK6lf
dQbkiVQW42TPy8pxLPP3NGlelEYWTghcy8L1j4XrgPLKDO0JYzY5c9hIU9bag4p6KRqA511UaDvk
xfrKJBB1pSvtAMnt1b50QzIRq5rH/bxsm3ZwdmNsblSdXFs0qEGW26iX6JSBw333oW2sHJHXTHd6
KpMQCRbAKrhioT2TlZfS+rf5uk0X02n05mVsIem0dgJBB3z2hqyr7mhSqSdpijYkpxlc2rTafZG/
+KYgtcv0GP1qESmNLll3htRWT8NA7Ls8nIMgJQCMYofWQ9Mcm6QsN3bsIJD33po4o4uoo8mTya2i
99BNVEHEwMSNfjgEelQBMOC+o2Ou3MI2UULrEu+/dIKaVlDeyQFFOx8CuNQJYfvIKKYPWkD/CCFY
+OFEVJKS0Rm2cEeLmcysyQFTCjc2OaSWjZ8HYqRYD2Wv85xiz1zF3VFe/WWSMvWZTf2WiYawuhBj
fBKO/g6ScrebRfVr1K1bMJB8BE8DK1AA+XKlu2TDFC6mhHyYKL16KG3Na9N23uYxa3wAF3FYZci5
p+IEwmbeWW51F6MV8xMtCb3nqFunM3kfDj/wxsIYsh3qaeEuRDXiEyq7eTxuXL2o3r0muBQ28yIn
W6BSSGArZvNoZS2p+IzycpcslvsGXGg6BhMiuN7iGtA9g5jdRLYhk9emd80j/q19K/W9nhWAsizN
aFNr7A9o4JAPhajnGuHdPYVh/lXhhqaCv9G4BVmoUhZSzzbdgImFjGXoojUQRAaKjgcNOXO7dFf4
/vSMIg353vge2JactfX1E5aT/FsK/kKNaCMrmXeKZKgxEANmhizf8Sta8UaMu0Sv+rXv8O9LLg5W
t9VCFopfQCdT8+m2boZTnllyAzM1p3Kokl1RL/T2yxwJLzppB7nXM+3s7MIu67siLqEbtVZO3FCL
FuZInOT4I0ry/bIk3rUBFHMeSi6hWRv7u1XDPIIGGBzamLzKIQuDlbrL7Cg0150dVyutdD7wBTq/
KOWOQizfmdSjtiCg/NjUprctJEBapOnGbpZrZWuEBXmTcYwQKa9rN/9tsAbjHfEJdpWGiegQEiPn
NBnFoxSo5wVLPIb8bw8l49CzkSI74qntputj6IlGtN8Gk79p8yA6FfHcrxFT7NTqmWfGD3eJbuXY
2m8w1Yp9B7B5ow6TfgRrC35o1XnMX/zE43xILIkaeeLfDIGbW2zm7DjZGxMDxLIJLWAwUXemoUg6
EImuL6GZn4tRICWRR3HVlfzCpFSCrjMNTcYLSoyLF4w3p3QRfvn262yG2ouypaWC3W6cLPlPgfR7
AOhB8vtVRdKC212uzM6xlXNreFnfvqt37WQtz9HC2mW5c78SRSfWsfMzMZdw7zhzRUqWnNnPBQnv
qpBlpq6iqzoQPgfgbYS/obbfGmlLmrJl0Ehp3XEbpp178PVkeUUgezejcbqNRoZHJbdOLsPxa6V5
OoWRnOVNOO4Pj5hm5htxueJqRfFGat7GmCDKB1wq+4g+zphEhEnJCxf5ZEWLjQBYYWNEkHOWoiUY
Lhz69IyWAKe3YV9czX8KMbY8h8lSM2GDrZ/Y0EXUVZqQdbFlL/9ekydwyjI0wuQQt1dXM9+4Jxmb
dOMPEv70exWh9Ucu6xCXDAYAvmPMZzA1mvYO4qDfKu0C/JJwZ3bFuInLyrsG1M8QkIbk7JKvlbQM
wtVzoRLByV6AvoYjJmqXwLF1kZnPJjz0r7171qIR7gQwlVMQ1z9ySUkcUVvaw4m53ACF7+a5I/tc
0zC4uhexcWnT7h6SxaZpeTAOyTFtIWPLN6FWMjaZx2fqOIsK2iJBsXdv6QRvu6v9W4mrcCOiiWK7
YsR3xmnHgIENwapV1CLh1bQsl2lTZmT2KBcS9LEO8I13AUgqY4/xKimNYN0wY1D9P6Hn+clytGjl
Cm1519uMUEhx1fonzxnKU02X41bOSO+BZKwToxjf1TsUZ0hkJoBEqa7Hl7GZXh46GZFo+aXIIww2
mpc8CVHsw84cWF+L9EnOebRFknxm16l3GSag9SByVJXVprGL8adXRgR/BJKF3k7ccN70kiyYlwIz
dNa06dJ9XM/BK3CA7WNUGaA4H4ZrWuv9J0up2DPGyWD/ejdWWVTdY1EdIG8wtgzDoyphW41GUcCz
fh/P/hnsr8HEkDGVWdAYpHAUlLUNDoGRsHflQ52Am1K/GA9mGFTs18HopP5ZfzZSCniZB6dBzESn
4g8d23YAf1VPkmnvxq80DtOtVWKq6rvqlRhv83dB74v/CiLUMgbMIrWeBSnjK8Ozqs8qcrOtB7v4
qJr8PHwgmdgQcNyOUtSy6xeHiOFNriYzLAETW97wOXDCL5Okg0FJbtYNeNgRrMyxdcggErWhryok
VAphNssIMdNyWrQDxqadm2BTDQXy9t69PyqWErCcICckRYp89bzPPuGfHJo5hlNJV3LpATPwQI1X
cc7uysU5+DpTR1LSLd/pDNl4ikj0kE3XS+C78aoV+XyqpeVf1gQnrZ2/25WDe450C9UaGDu3fcpa
NjxDa0Gdl5Wwl5TFDUbxBiIYvWg7Ns7CXSoEmaixExIYuReX186xmqeCkdiGINxlWw900Mrq07bR
LuWGbm3irsue7fYNoyZYj7qdcYMxlPCN5l0wdts3JOGk3oAEfCgu7qwFp4gUtJVheQ1XBpBxZdgo
vKx9HCbLPSHT5PmBrihCf9sHCcKiVt/2En4vl4VoKCliZ+8znr0WUa0+bsSQh+i9mzOdCXHNir67
ly5KOmcIL/hPtP2wzL9oqWgZlgE5FXqYJmTBl3ZFfppSM3gam+bkmWtmTXm6QuDZ9p3xvY7rL70k
YNXDeG5t3X2tgwq1snMY54phvBzTZ3q2D3AUrltzqC+p11RnJqbejngDbdtB40GeMLWXoB+79SDt
qDpcaHBdG30ukg/d0b/4jJ9+9pOPhAN8YJHZl1h2cUL54s0kNorC2JQRGtrKa62nJuK7Lmn4DSqR
s3+sdpjtu309Qi6gDZFJCmNypwDI+1Y75OgT8JTT3HXz2Hy3ArofKMYvg6TvuRWNRnXluebH4hYv
gZfVkM9lHwOzJR31vIJgIB1iYaPZp9gVt1R/p43hPivQxKhhUWlz6qFJNO2ebiJyOjUm13Ko10Ox
JqMl3adSk5L85uIU300DluDHt3BiIrWmpaCFKhOFh8LqD2nQfFWAsYGGMDTWYtpWo1kj0hyAkjkV
0jfJqKvjSIOrZB7QBzYvAjbtVlTtjAYI6O6DV1VmyNTr7Iy1vj+EDUAS32o+kKMjqcN4D3Kzp9NQ
jzy0LCs9tLb/Jezz35TtTDdMkhm80qYB5dPiDxGRRsa9DohWdgUKdSZVPVBRdHCeTZpGUKXFNdO9
D0M4P5S6ssm9XY36r0YMd6yZhNBqtv0ntU6glu02KNRyJisF7WM0I6ylxZtpkUSd1Ayn5eZxQZzx
4CpmTljRb4MX1QncF+hHlBV2HGXkXI6gqOm677D6SP4j7f6BO0J1wsgBC2tuTkwh5RZUvugiWjvc
i18Cy11l17DV3e+u4Anapw0yQDztKwNHqrnKQhYuzYAHW0fm/LXp9I+Fn64QGNH0HS6a5fpoRbu2
F965RPI/GOfMyz2JybF+aMhN2cxIQ6rRuuuQiMOr0dRMcs3+osX6vsbp0yFNNGLGXK2/jqgWp/mr
bk/m6u9/+5//53//nP5X+FsJvW8Oy+JvRQ/ILy669r/+rhvW3/9WPb5+/PVff8fbhGLCNjXX1lzL
0h3H489/fr/HRSj/+v8QEYaZYgDulrfNfFLnL8O8eIwc47nvq99qmq/3NqjyQ25SGkf1ANaKyvnc
cgEfPXeAjcFQlkQc5xqbqAYjux2AfNGBuy3y5azpsft4a+ULxgfl3LYT+wuROMHesCXwzB3Mj6iY
DgZtDy0PR4jRYf0cUOCQ8UYpnxsvy0zTNk10OHuSjGyMXIlmThZRjyNkb9o4KFWV4fQ1O0hMLkxb
DSS7y1RTuZSsfgHBG2h9cFw55c+yMS2IAZ5OWnGx9wPJ95Tdo0CgRI9lvKidVPZLbPe/p05EOyWV
+OrZBEE3xlB58ew9ZwA/X8bx7IGqAP2R3dUEr0Uxc0vL8uR6ZIsxkxtv7ABh5qqdxtwHO+aOoJVK
PXvMGKs5ukZ1JbCXoqtVhWqssQ3VEwfpmoQmtuGAnoIl6tP0buOgw4q2O7YbcuivXjzda7cQHe5o
C4wd/tr+BG0rO0xE466ypEGtL/07+CarVRkiidCI+X6lOFcbpWhw9vaIzyD3If9iUGC/nPnlLlrq
p6byp69DsZ1ihHelERdfKP/De5C+N8O2Fe05IFj7CR+a/dqCQ/gP16fl/+Xy9E1L013NcWzPcTTT
dv758vQgUpJei0h4HLufXJ3Bq2W1/jGwXXc1x7V4pc7rXnN3M6ERatYjkciotOlsYFQzQWYE3t7y
NJpbZdu+oKhtXmhVoIk23CNWwPzelLG+c5A/0ipZyD/2cC4p0gBBB+XjlCMK8DbMblaVbrcfeuvs
VekGqiU/+MxBIItOGUydwjvZVVEcyhIwLIFHy8lLQocWEI64gT2V7Co4E7wuXxTT8QErrv2xRH4V
LFtKrV8pzuDnf3+Dy/Pzj7e3PH/UcBq3OCJMW9P++fwZCCwFoBEHABZFzBLgq55xptGtm20GEj//
/Xcz5GrxL9/O13zD8m3NNEz5cf7DauIso8GgEVfgY2BF0+hnPFcym88iNMS0lqdxpj0knDfmYDyu
nVCStrN9iQVo124eWU2gaIDDJdUlLfPfwJ8lBzUPggv6tozwktSRgbLf9qJlNUcs5Esez8+NEbbb
rCYK9t//Vq7xL78VFwtkC0Qopk4zTa6h//BbLdCalzY3gzXIMOukhEsEhcxn9c5D8LBxbGCXyoDk
ZRvD9/znbEDJ7U1Rs4EHFdwodsCxRlWHfpPDUifCKs9ggP7/QPQ+SaGruqpFs50nqoA/ifmTZfyO
Sqc9i6xocDAU1hqWLT4pofugpXmQoX4mDdUUx8cgxCz3uqxDR2GeiQxegIM47zaiGdmWwo8u/Gxl
hYg7VYtcvaTh91LJaHz/A6p3tgYfmuwfsVljHdN3mepD6PxgpJBq+7rIYjL3fkYpE4bGFvWOOZ0O
+0XKejzYs2s9JSVUyfT7EIERDfn6rA7Vu7n9D1e8rf/l07J1A3Kmr2tUno7LR/bPn5YlmEXVrZ3C
qo1Pk0gpgVxOAUUa/Th2O23jF2d0aT8WzZvOc2hGV7uNvmJZ8G+GBFwk9ZNahNULY+u1NeTexcNf
sfcmnvUqrUq9YFyNnubaTHZ4D9j9KpDPHOXnaqmwpZKKmp/LwEj38CoMeAVSBuOYxgA1EALU7Bon
ifj+VkWjv4ncoCeXRA+3TWkxHKbbsyago4hHbavKQEWQhZc3XCJOrSan/1woMV2V2QUSw+7h31/2
1l9vZk6kbjq6a/hs9lzN/cva2zHhtrWwzLZzF9zFgAu+xgiM8Z53cdv/lulhvVdfUn9o++QGMyNl
Uz8u+vnPlxbw5jG1A5z0cocHfOuoOrV9FNwU+1G92Hm39bQ4w8HtWScsGeIK3dnctzrTYt0mhs+u
dm0QZCDoi8Za2YU/n1LM+Eev14O1cnT0QWhv6zZrt+w2jxCitRcEJ97G6RL/Ja0Ka6OztbkXPfq3
0e2G+wgdf6MvNP//w7mT6+o/LoTc76bleqbNuaO2sv6yZKQT6ON4AMKWBQ6ezcGvX+zQHFe+1H+C
6T5OyQz7r8YLq/buMWOs2RiTc7E07cW6jgQDkJQY/2iX4KtrJ/XOziLQQBx5ZNeuoT0QCoRAAx91
l1FmIIJZ0VOmfSFxjEZfJpuqr4JtMvW0WgwWFC2YXiPZ71/mjG4bYbPAar+KwetOI6I96hMnuIR+
2FC4lC///nx4fy0zVZ3papbh+p7BJkEusf+whKZ0VDtLJyzn0QBycMms81qklyBKKK3lKKO2GL9E
ULORnEf1s9XOAYpCULFLVpwge7/EcmOZLnsaJz7cZFkO2ZY7HspGt0gvggNNfGyyjmsvfjIWs7/a
wsXKRs8+yprwyxJP+ZopOl0L+Y7cW4f2RIvGT8pPLIAqxEIfF/KdntH/IguqNH9vtC1z1ipG5YPF
ecjwKc9lV++iPoh3bVJtw7nA2dgxYHLylyF2tXuLCi8wdOdG0tkmE1gjwuBOvlV1bb2IFg50bcK/
7F2UhOSc+PnbXBX2uujoSskdnG2QQVU5g9jU5RCceRjSR8P45JX1VeFFgkD8gCA3HVPyVVeq3y/G
vIdulb9MJiJLAkKCg6o2m7GQ8RROSS7bxtWDb3EdejdAbN7m33++/1qn2YZmOxK0Y1g2PdO/fL5i
piAzI4LN2LX6zgnfeH1FHR0cgqWFZ/tdqUzUSww+FEYNFj8utQGpmnta4iY+RYRArLJMTE9c4BLV
Y5tbk8TMw7jQ9RMt7NiwIQa1t7HOZHg1bgIqOkJY4myC6aqIfF1X5gxQ/GMq2mk7BY727jcIWBN9
JJQHdPo29sS05ppbzvmyfHG5Sm5kmd0qnY+mwGLN5zB/dsDINyYbX+6ZMNlGYaRf7PCjXcrwuWc8
/x9ujkcV+5fVgvXC8TV0kQ6G3r+cvbKLSpxfNEsfdweDx28P8U7KXVo2BqIZs4I+bI3gKZPE1yg9
xktt406FGJNurFH0p94puO4J9tG6bAXTINsGoZMBytCqj2miSBhRGp8W0Uv36XRVL3oJX0HocLNw
xaw8MFYrhVTp8vjkVJ7zkTCp3ZakHOsR6vUHZGoqzZfH9jUUIv6wl8XEeMo8kA1P+QmLKue0fZo8
3vkx44LcGl3Up7D7Y4Om0ZQZas+/pHX67hAAvP9TBhBbZBeYdQZOPlp3Xng2gQiZG4c8iaGwzwpF
nidReQ5ghIrIRTsC8qre9ulCxqxpujf1spgTSpRKerlT4XjwRUBXT51HH6lf6N5/V6WSsg5kbvgu
+uBJZHlL+lYfvaVJS/AJMQOqVb3oukv3Od+SnnjIGHxEPMl+Mz08aIQe3rzKdVaBViB8Jl/13SFJ
kDzTIFkVI0bDtT/NfAx99/Mx2acqbtZqOjMn1XIZJvPcel7+DfBZuMYs7+/0oNMh0KOZIwaXRMaq
GB/9wCl5o2863uzR+gUTTxwWDB07X8A1mrRAW/XtJH5Av9vkschvKGqnTe/03022uC/Ym5cnx3WX
lVk5+qF/ZAeX0MAFvtC9FojdVLrv42g6Xx79WD0z5leivP9wUkW9fhSGzUYU0uuxIwF9G2In30TO
9KRap2p4z7NwW+NWxhxmFA+leWPgABETktQwi590i0kVC0i2d3PjOYYdx0O9DWhkjUxXlEe09gmE
Fmi9L2w8fxnJlL9lYVluQy6wVZl3y40f8mtW6xkskjE7q28QxAOZc7lXIg2e0nOF2cqr2fR1FcTN
zAqxN1eSzMPjETKPefbi5Avwd/OWmZS4ssGsjvgQvlZxaZ39BRuhKxbyFQiQA4XdVifs+f1RJDET
G8uPP9E7f3Oxy5uRJxAJIBKZjSnaoZ4TX1h0rfUc1l/aHN1A5WaM7f8vY2e2HDeSbdlfact3VGNy
wGHWdR9iHhjBQRQ1vMAoiYJjnsev7wWEqvMm85qyzarCGEmKQwTgfvycvdfmxH/OfLQmdqtDX2IA
HGb8Z4f2255eiX8syXPHJoM8nuXjM4x+7HyUlIAKmjujRTBrP6QVqWlkoBq7X65Ce/hxq9TbdvoC
Wqb75varlvTGbzUw/G1jl915QnmDAlV2/q6okA8OLihUMgdngyYiyOWptAkb6cYw21dhelqELPGg
PrnG1AIDL8gD09GT30zqcnDvFjGIHksqiBouoRpVfh3JYKMwXKuuKM8Ly1Rr//PR8t/cCBLdr0NJ
2sE4Dgu1xdxb74BmtE+3zwiQVQd/5mqlkzIPN8EaxrDoScZdBgKG8AokqXOywp81cd1MWJ2XuxUd
xzmWLermMv1uVv5jQzut8oU8aUAEBLJaAp1mfkbqKiym80dViRdAi3VSJHRTQOab6v0i/fHLmaBk
WRRmPK7hkKKddLP4cnshGiGeikFwuOhywgSsWewAx2tlfQ18SDmtqk6WKFzAVm1frhfRSBxqdBJE
ru+XcXZETip9C6XvpUl//yY2oOQtVx59vIOfDvtqLgFu6erIQL9LLkmRdul2UUIvMhgUM9kv2QfZ
Kiya2J7PfZuRAK8NlzJtL7UPNQ4nm3F14zFgRST2tkR0kfaGfiRbIOE+iSX06pELsgwD9t4wkKdl
rbd6ICxz09WRBVozG7zYol/J++Hzgrz5hzLi/ZHDA89G+SCEjb5Ap5r4a5kYScCcjiTR4VZG1DDB
lq5cPKNmlo+Wh2zkSyKtHVcmLPulgfrnnmbBjFy5dKS3CySlJ9hxQ8vl3psz6SeASQSXKoLL42Dn
hzGDfuFYp9uyZ03N0zJkhh64SWvbvXgGyxZZ2OeGCTrFFsw4NTHw80diHjonfmHtFWdZ9BDUZPxo
DGFJ+QCnQGBUXUOTddc5K95j68CCclA/LM9Gx0jv/+Gle19hC9MxTI8yTLctaoj3J44kmQnevuy5
Hm2sYdVsHGhiRBpt66GDks43F1HhWbYjHqMWkV3VYwjzCL1M6JYeVcYLowu7P3hjGJ4JEnsThdwa
bkicWi4QFNLr3XpxRK79EEiMJgWUuJF9NnGi5tnpe2wGWNmF2IJp685umN4U6/Qa7N37hHisr/rB
NkJxwojRriSWpj3JhbazaoYCBM+Y7jPekrvEFO4/HM0M8T+8UhQFOgAgwxaWId+1vB1SPR3NJi7n
l2Zc48em7WuQwBZDPGzfLw9Ih8S95Zmf8asjONS/qM7ISYOJXQfhU/gB5jOnhXo+xUkSiiMP3LCp
Y7vJVPYlkva443CiGIe6oJ2L9lEZDcFNJRaCDIZpm9iHRQwb+bazg2fOaCFr4Dvb/doTHX69sqrv
qxYwnqPljxxpi7VvufWjmXhyr2LPRvk5GRdcl+pqauRGOLVLFiXegUVFDIZk3TLQeFois4gJOjHs
Hx8gGYpNl/b2aXmolbBPqIa/+qIcj2ldDGsNOdIqGxprb9GAWFQQ3sQgFwp+Riyl973Xq/5q9lXx
UBVRuQqcH7d7JxwIBrG69qly7UMO6G0XDIk85RQYJPyQjsl8FtfUHXAnYzMV0AuuIpTxup2BGMu2
GMT6mZYJ4uaR5tbYhFwEs5qpp0/gQzxd/9ksiMm+uv3Y3G3cu4XYcrs2w7r/1DQx4ALdaXeRdOOP
Ei229CmAfS2E9p+Z6dnRs/gsPU5gHqkwG87xxfEmjaoSVEPLSxhwlAobKEIGji2ytFAEDJoJsie1
yg+glOKDUznloVAyPmQWw0gle5jvJgw53yR7tW/Zy9LCp3/vsSdtwpqEPq3fq5Cj4J+7V1b767gw
zCt/q1gnEAx2yzlQT/GktNGT55FyWeFHPnlzxLcWwHzP+pikGVd+VsLcyYqDrOQb0lqjlFmelnbx
4/fri/O+E8/6YglBW9c1PJt75103aCzHsRs7j/VFRzXdum1z57gZFFmIcAQUoDOvgmzbKaJQlqfK
LfT1YMFYR+syH14KFGU1WPi7QUewOaHYginTYsGoLOw3LhADGQftOjewdogih7CrF2vHY6SUj5l+
GGa9RM8s5qpz7CUkgslhGh6BqKzFrM9sEOnil58+enHlXOKZl15XWO1vkKRBQG4c3eGz1ZTDQfO3
mc43Xi7vDrTtRpOk6wQu3FuvmC7LPLx3nXMpxhYWi1kd9Sp9WbaLno4pvBfrozkNztx4lXfxoMlP
xinsOCqYJNU0PuyovJqdoAyxv5QoUFaNViiCfqaHBjHHPyxpy7b438+PrguoUEpT2JaQtN3fvTcy
rZi2lgYUkALXxKFsmeTNTY3O/ohyAMF5mTmnmt1h7aOY/9gnuVqDFXE/ZTr7IqSVpCiNczQ/tFFj
YJh+Sk22uSXJ2sKhto7S7U0RRbPxfHMGu87orQNyUnnvddnhGO4UTanU56x1S8loMOsFlRv+6kW3
gVnfwgK0wqWFmQTc/rgREi4p4neKZDQPaGCtj/Xg3APk8DZF4aEzkqNzHaH4yE3k0zZo9BndFXEy
Xj7jp5S6gQfgxCYVs+kYb8uM+gIdjZXhEKzflgFvtKQbzh1yvENAQhIXeqJsv/3+LjGW2+D9W2FZ
ni7ncYFt6HN3+r81uqywlyCNbX8bkwix8uYQWn+OnpXzg2sF9zjVzOPy3xVU42sS10RQgmzdxV4F
wQQZ1XHE6nq2hB8fFmu6EaQ/Fev4IQgGKCA6crql2qlGr1q7TtxsoiyJA2zSgb4d8X74WONWTooR
bYlwru2vt+K1YNC7HVID9EVOecr6LXZ62v/sGj09SwtKqhXQB/TiZANOa9qrrpIvpsIuQEBCa4zp
JhC9R2iNdl72rqnAzEeW1hXL6rb2QZTEmiWP5TRq+0VYxASdyaP83FUtqVyG729UWOQnGwU5EeIH
r2k745A5BAnCrdG7H53oxzsPcbfVJh1C7VJC2p2ZQmnzJcNJsYG6yWSciu1t+SSdrP6G8VhYHtGQ
pbe+YJuO8V0nsOh5TjOv4ATL+UUFgDNOmXBqw9WmE3NOFZ65RWpYOqkDXdHP8Wb5OpQ/w9n5swS4
Zly9zZZV3O3jfN/UMYGkjV/DIrAZp9SgoWViOjvbgqLOXIwZc0qtXBdOi7C29e7TJokvdTduQ1pj
92pE0l12lBRkY/ZbI+93da33Nz464uwK1vWs4fZkd/CwVmC3QHuWdWir63bYd1WfPDAqDU5U5cWX
hOzCu2VOoXlBTNNh5Lg9H1IJYjY+35o09UQ4+jSMwzbFDns/um5/israxJvN7MEcWppLM0y9Ht0n
zeiTo63RbHVUjCI+rLXvST6sseHjAajGnF/HEDT0qn5HP/vHzdus6960/f2NZFruuw66Kx1puyxo
pi5dlq93a1rbJTiT8mbcKb8DnoOaMkUms/bzSR0zZX02Ncs5+oQxoMlg7qxB6s1QTj4svWR0VjtD
EIwq5tEr58Ph0lncaFTFzqv500/jDTNM+yfSzUsFLOPrxCW6mrr4LPKZYulmWA8Nrd2qzrU5LOKO
wf1Ka5WO0/5mjKkRDOUOgLYFFoQxqj/drlWGfsNhXM6CBc73dVwJj1owjfZ5mCSbZXjcokc83jTq
tZIgcyC37vIW81ZaY/Xwg8B4EkWDBIcA5bNhufYZgA/CqUadu2WMJGPnyhhso4KLBsX/2NZh/WAg
13Mbvds7NRODYhao2D3mvSRuHnBrMHiYEKrPOTn6IKhfhP68ZE3rA/HlBnUeJwanfS5bROeRnrVX
lYfxdiK2Yw5d1aKi3S9Ed60D5In80d4tXfguJo95aWosxZyeieuyPmgQME/VXMgyKQ1OiyS4qOYc
7MLOUGCllLPTKB8IvNoWRHUflrbcn7lrDcmkO05TIxtRL1e3G6Np6erN+t4qqciGNeGju0N6p7lG
/IFgwWglJ/unFxglkgadaVLZ5lBK3E/Qy7SrWYEjoG+zjcwh2Sgvcy5++FozmH3OMBFAxiehJO7f
lnBPv4ia9ZgRuLKMq7qgaTZtlUMRJumKlxEh2qIlDAv6Mrf33umGZhX2idx1gwfkd1aI6R56i9vv
Lhym2q3fPhgaCB57Nm3bUfbgZvVdFBrpqs3QqvULXbmOLXlAfMNLV2NpjRoLVmdEbWgpGD2LZKkn
PR2hVLmqcV2BS8/Z7ZfBLQmcnD39Jjv2QC8epdUQmjC10Y+IxdMWzhbKzKptgLhv2SSiVecG9iFC
hne6dVHInwZuZzmwN+3im1kU2QqF+BIGmAYF3fdZyTI4FXIJ0GaLqgzhI0nJ5QjJYu7eUMR10AnC
IxOYfRi0l0WRzZauXUCW1g6UvGYediThaN/h1b9EAOpvfRURVkfR6Ht7VNy1ERZZmpHNPura/MxS
+usBwwxxe0R1z0dYeltTCgZ+iY0ua3B0UVUfiAuCx1Nb6lEn4+nsjuExDYboLNBPb0pneLote/Zg
3k+5nZxIjbSuqcrtu98vZdbfmho2cBbLZi7CO+pwr/61JGhTeyjIFAW4HVn2nc6cFNHCTx1H8q4o
CDQJ4yg45ymD5mqK/ZWX+d29NWCtA8eM1aqrmlU767/ofsP183J5WJ7ObCpFd3ormt4/W655UXa4
W6b9qatlV+6PFbSwX90JCCn58xQl4U5Yyd2UETPkWm7HUj7uEJ81Dypywm3h1M0TAB9gg8zg/qFM
NeTf1nS4oJ40OHrrhLfQr/jrKyGtriEewSl2t7c6Qg+wU/p3q0CE7kH72xqt8+jNEZOLliIYaHG7
xtCRTYd4phgLSdBs5eo7pMXtGo+ouV0qIVmSy7hUBISxxrsl9K6UZXq+/ZxSI0pTua082wKVtaf5
+SVnInxLDpnjQ0ay4nLidJrcK656bY6XotGYXaUrjuArPUxRzNDa2S2ItD9PrMtHhV8fahcYdE0l
QRHGsZOOz7C5mUeKhBhrTAkUCMtigOv4mpmvEiv6DmTIgAoAj3rcklfVYXdddZU37dLEMDdL6GzI
8faSTzSg0iLkCPl0u0MDDadQJt32QXoGWBVBNUzgJKibGZI+uHPqbTIwAhhgSN2YZqjW8hvmxSw3
JVOjy8IKaqfqsMgicthuDzeskJg45i7iTsXR0w6r9TxPuwMjKH/pQDhEE1Td6+HKgUi//nPtD0V6
MaLwS4rb6dHXNM74sf2pNNK9Y8Q4n42dD1ea8FDMlDmaO7+vtf2QzbSDZdkrauPttlYSzEDDGjE9
o0LVI5i/tVerKIa1vDRWmypcL926SnbZadQYes7WIuRBw3HmGBC4UZI895NOWEn/ztTxfaHwc6Wy
1mLWOQOLrvdFMhkHAbBoHWTW3RKaqGkFRhbkltw/Y7hWHnXo5pakOHful69ZIhZ7t+i2t5RglzXg
VGjBXpchtmQR3zGyvOZJ8WGZjRgeDssS1+4hTaPNEETudYExFAbx8AzuiKg8lr+WflJDwx2F3evo
ETrWz8PqKurTYzDvOGOpvSpYNbtbW7bDecEZe373SctZ4MoBfeHtSMJkAI7ujh6YuTemGtrCuPn9
wibfK20Y6kvuZguEgSGMv4kcnCL1GlUU9VqSy/WhSH1YH7XK7tmotHPkGt9omWs705+AurZov6d8
OtvhGB6Gzv1cWU3BouzmZ7MgjMC1BvNQ1jOqmX5HM2WcxCmDO4nOannpRdBU20beO6VM74vSqvZ5
gk899xUqH/yRh2bQ0gtkgI7LJQR2WsYPakRejhEn/d5AZOohen3FcfcdU1xw4MjJoEKSfoo2HF6u
n58S1z3Q6wpxv/Tmswnzea1JJqhNXjw6fvyBfbHdQvtUxwVLYw7imOWd/UpIwFdK7+beTQu6GmlK
ZzUIHYb6xNOcuyJ31hLRwMbwM2s1V0HnXPe+EWECcSKKta3n0TDuSz+4Fsiwr8tHJuOYrSn0dr2A
NM3SfxjtrjpNnddt2KtJx+ZqsNLyw+/fVPG33UoYHm+lbqJecXT9vSDYqj13jEgqXIfm5K5uUuTR
TiAZ9PaWC54wYae0P41TQzSVYcPjVnV3FlojPsT5uI8p3x56S2FAS4glh8LVMZAmFydKmOBX83xM
dYxTAOmgS5mnZ63sv0g5DvfLJ+vg1CoteonsCSSomui3a9w6sSIKzZuNo9awTpT+OUnflvlH28z0
rbrVZ99xtPI8BxoCudmQ+lqxym01gqDVyP7KLZIXXM3e2N7gfhapcZY59nHbwihuHYB8y2tuQcsc
KbW+Zh1+7SFq33J3ei5Itdn//lV23u+ESAANz0HbihjGg6P3vk2QpQIB+tRtbkWIKlqiZOkWcciy
u6flQRsMbVWBND0sT0mymh4y86WfjqGtEwNpB9xzM6oJ3P0FJXK2ymp6T7WurstD71X2HthMurEt
rbzLB/hPMnW9bY939HJ7EF6Hag1n35AyLLuN28CPTrd0CPwQLD0xrVyjbrxtbdo9EZjsCXEI5T8v
o3AF9KT6GuvlhSjPc5bb9RVmcfHJyK+uPqUvzvSQjln/0Gbz3zfnd09ljz3IoJjLCq+6G3LE/CZu
fYa+ZsUiO6QPdaCQyU1VQf2LwBkE9U5Rcd6NcV1DSGebEm19MJr8+Ps3xRXvjpyeLS3UsobQKU+A
jbwrTwj+lrgp4IOz/5J2WdRoRqbuI5QpsKpEmyFmoDAyh3Cvz6imqCLqr3ORTCNWoCWUPtMB9h81
x1+5k7HuNSO6n+AWXPzKxngdN6cUQ8Jp+Wh5sEGj7rs2SqGXgNoIqDcIgeWhcLxfH4UOnhg9nozn
ICL7XB2jxC3uRJPbx6DzKIGHtHww0rY9Oq6yD+ifgxW0Lwl8mGjCWkJeWTbyRlcXrYHJbzLz3DUm
fbXAVi9ihiwtw0Qoua03PQUds24Sk+liZkNwSkkum9zJJ7w2fAW2QgNAVhUCpsW9AKtt5upNERZ3
QppNl9Owjk95ndSRtx3NnMRpYtDoAI2Qd9vxkZQ27xT6cfFPleX75rTnuIbr0VezEdvRo3430vHS
iHFs2NTMWRlWCrfvKdz0/NoVmMFGEOIvTS+SlW+76f1E3Nu21FFvB0M93hGe7tLTD2FBN1idWBjL
g9RKUr3r0riQ80QKhnX4/ZVm/u1K4/eVrmOwznoMzt7/vhUpLKhx2N3TjPNU2NDw5DrpB1O7Lk+G
PnXuq7EpjlWGBropx61eS3GmA43uxcPV26bWHjtkzFak/NPyIHUrOSmkKMvxWIQpypRudLZamDm4
jEOiwXTf+AdxtPm3IoA/xaNHw0lDOJxw3t00nm8VrhY49TqJrUcXXdxqMcZYnfkq4oD4hOLk+7M0
ofAL0E96/zEw5siuIEq/t/KIVSH9NgUlmeYtTdAo9oxj1HjOdWnuao5xCUvCxn7/+lt/e/3nZjmj
HS4Xxsz2e41wopWjQUuVNAG8gjPKiGAxUk1Mezwsc289mX6YXWwf00acRObbBy/Upn1LFMQ2L4du
5dp+dg1F9O127me2k6xkAV4cp4na9GTVYvH2UMvWy50ypNO6T+mXJDXc3gURjgLhNe7kixcAtR7V
NOdD/SelFhdf9UA1RdzBP/zh73WpHn+463AadZDrcBR7926xOSOS6mAeRE71tvypIjI/pLmc7sqE
VJtK6M2et6o/i+rZdsGuxMnOsag3cwfpcxfr05m1a47Cq9KdqYbkMQ3Kfhv1wY5Ipf6uDdUhU0Ag
mJw7JxfKHO6b2H3pwuHR9iFZFMHehPGkOGEG1W1b/d9/8TPVi7/pe16MBHqp5t3T/3rOU/73f+Z/
8/++5q//4r8u4Xf8HvnP5rdftX/Lr6/pW/3+i/7ynfnpv367zWvz+pcn26yBaPLYvgE8fqvbpPmP
L2v+yv/fT/6vt+W7oAF9+/cf3wGZN/N3C8I8++PXp2YbF6O5/3YdzN//1yfnP+Dff3x9Tb+Fr3/7
B2+vdfPvPyzrXwgu5oO5qTtoJz1KFRpcfMY0/sV/tRy2QtdB+zK7ObK8atS//9Dkv5AYoG5GI26Z
aO0N2rOEoS+fM+S/dJcZISvbvI8alvXHf/70h9uo5Pae/c8WNeGZf13duUg9vhebMuoGy7It+12x
lEyuN45GG6+aXtorGJxr38vKUwYFrFNS30GHeiRitjuyLaN34DC8tibaU3pM1pyj3VVRmW84Y1Yc
Zvsn31HtpkR8jCrhk4cDuCFHYKOxiK3srp9ZU5tIVKhxQYwMojyiTHCMnyJ2mxOeaklTP744IwFS
bCRq1Tk+A4k8RVunESNmxDMhs/waa+z5cp57pnrLAk4HvuzSy0uQQP3S8jbBtVo9u9a0a2rHOncl
q2XOhNmeTPMohc9ZLm2GraOLx6y4l0Lc2w0SCyhMmD+NYUSrHPrrtm7uqtFIThETn23luwYtsZgW
X6tW1iQSEHou+Gg37z4A6gH3oNRbbOBA0+z6zZOM9aAtwbyNCFhB5Awc2egg5zlzcALCBp9a7Trm
1oREreh3Vp5+w9yhSAeA3mk54aaxx3A/0A3dmGX0g1LTWLcEB1+rXv+Y6UH15Jrc/pGJM5pkCaSO
6pwmTXiveWAXWaHda205al3gWyPiydRHdZABim4orbDIYM49EO4Me9MfEb69OjoBqyZdeGVUw1fW
kUpN5vcixlytchlcIYOgz/KNE52CaTc1wXfIzPLS6uIz7XDmv3pDpCqyYk1mT80UyM0YMX7WGwBx
qXQPktqGH54JYhs6v8RAqEFPat0PTEThEus6SeGSmW9ehvm+je2SjnirrVIvpXEq7R1QJLHRfI2Z
c55Vl8DyzS3o4HaVOdLcVDEUCgAlB2rc9s5g57Y0bVeEcwRLgV8vJw5rXXG4vCfYXrtgxUMvO4LV
SBzXvO9rYPBxot9L3/seNEW5t5G9r+kGqVXv+cRxKDSE85RID503h3TlzMja18maok1CDDnAf26N
fLArEhQxypqEcXal0z+D7Q1V95aMM/EDbRmjiL0RlsS0zpMARQzJuZXOwfdrnM2UukQIMu5F1XsE
qkxidHamOu5xUlcvSwlcN85lSlV4385IAhfNJ2bhMKn6Q8G+s5Ju7bGh3lcUhyBtfAT0gfwSlf10
KErvYxyZ9d1Y5T9MwTzeHWhh68Ngr+NJhmj5+nIf+6F2YtRd3gWAb3ZV6Yintp+ideGF4WcrHg7K
fPG8RjwuD4A2olVpEaxG4TSJ8pHzbfRYqzF6HIPevDIw2CzPUjCqAcnrhDda1QNpNL++ylV0FuK2
uty+wLPVK1wW47T8I71BYmzgLd52DSnUGQoI4lBS+75wbTrw4JLOZauSz51/sUP11Qym6EgYbk+I
mU2SAD4lBGzQTErmsBPTPbSqH5ymGK4QWzGhqzcPg/ABpmS6/lrOsW8sYuY26SFSpJzrcH8YrInZ
foxFtjanEtr6iCe8IQDQ7WgRTcrBs+DeW4WhtmOP5wCYHVOG7Hvo1t8jTyGNdnX0gKhe0fbivo6s
atPr8XPpj69OpZeHRLwAjcWW7ZRbs7Gyg8IdDH8NaLiRWhv/Z9Gnwdq2DFzoTNJWKd7rViJAi/t2
I4zmauHyJXE2A3GXmYCNx4p4guY0kmiMiamZtt+yrgbgIJVx7L1xYwwRIXNF6x1HXX+TmQK9BdV0
Q4mPEPNMNoK7ThpJRrNx383uf1A5W3/yHpGevMYmlN/Ero+xr3ZZol6oVxAJSvEWwXLZ0jg49NSy
3IP+APCnvR/RMWkx94csm0dzAHyEjpsBk4Logzppx+XqHKK2IHZNEI1GF963zJdgJs8xI8J2GgCE
j6UOEUP7wtD5LQ5Q+UQSRKMQ7UM5eoRXDDm/pqEdWjfPNr4XNkxiwfObNlSa8ktlp/bV9Avks1q4
Nm1l70IJ2Cma430LwVZB+8S5n8L+XjcImWlz7WvYYh0cMvEygZA6x1q/xXFE/5DhP/0LubYbi02J
e5KVa4tw9lNPgut+ymJo96EXbhMbqOkwp6mx+X1AJuPsOBiuGzMNrpXRrHVAySu8sQ5IEsXhVbG8
ah4o941n3MEnBUlkqB6yVP/caerFmm1UCKQI7SVpeDUMbIxu2q2dqJuFg8YBl1JJWoCRDxwYg41B
syDw/HWSqP6FoXiAaBhXtJhWHFPGvU+cAAQpujdVRxgMMe1MnKaN9HBTDrL8HpG7cGoFqx7nZBNh
8oiOy/Y/GUSRUaq06wB6zmaq63XVc9BtRn1fCI2ROY5yh5C+gjspj+gvjaIWmyqddTzol3eRshRU
TKJye5/2NMixqAug95mRQ2h7bV5iYb4wW2lItyqPWkw9z5T0KC3a80bS0Zci4RZR8V2FbAgi7QQN
qbWODKjZBXY4L1JQdA5ZWF7JHI6DJdIEu3fvetvlKungvFa7ocmfDKIUcpfgkobs5ZPyva92E55H
NQswQtB+3Uy801ivdm6HkBx12VpLTcojy7DXKsF42utfxlzTjwFTvG0ZkqolamlvtIRCqDSeU0It
tl1Xss+P0jhaKt9yft7bZcqPwwy21ltN48QJuhCzPZlqcZES2aNQmHnXqhAR23Cb7NIYXG8Cp+Cj
M+Y/dJV/aCt32HmVc2hR4630jr4+STb7CYDDplEGkRBa9OCSAbetxYQ3i9wJJ4i3Q45OJJl9yeSQ
JGdpCwzDVfQSF/UF5DX5Ov4Q7ZKpPGGmA+Mdmm8asuuHOtEfbI/44f5RNEb72YrEp9Q8l8x+QNL3
GxGMMeY/jOHeMETw9zxxwBQ0bOoEgU7Tu4CYSgydaf4xd93iURXWxvX1b17vdKc0I8XPSLRDjUay
EuHZCY7YLBGsdAiPu65w9rYqa9q99gPkLEYhzKj7vvKPTeKdkszG/zoQA5kV00tLz+NC+aRahrlW
yeKRBgGvcsCFFbpL3kr4xapbVvJ9jBPoI5vKvnIgqyJCpTdH6nWwajprDSmGqA0x8tC7235MNjm8
2CNxU9+KMgxX1N/dTquYKMEPpgNyrPn/EObTqZ2e27i+uklt3bMcc3M1nxrHLQ+uuVWl7W+y1D3X
lcE6FL2KjgpgMmnwdcKc1jGnhE2WIRUZaVF2+C02ChjGqclAPTQtsq62Creu7493nLuKC5PpdUeO
80ovs2mfRkdwadMRFvkb4mX8Pc0xpL23H+pygzcg+1DT71jpORQsoiEOCmzpc97N2zBzQWzfGNWR
EtZx/0RRkj0DIF23LeWsCMi3E3V0iWg8PmTsk3SeIKdXNV142o/6UwrPMQAq45PEnrNa+7WxYpQR
HfjRO6c3xgdXdgzrG4JUJ1u79CWYm9EMnpaHPNNS6oHmywRDlL5g9GF50EykvlU1VBsj0AmzYSm8
r+cHQ5Ys2yNOb92uH22Ks5MewAkjKpHfNkWBdgCI2Nw+Kqn775FM40fisEHc8pFcJWRUlSxWoQ77
zCANhIhtkuFhE4AcBM640ut62qm4gyQw59uh2cZQ70A2COtsz9ENRXc2nCjlEU0yxV2T7/3UBp57
D6ZNwqohq2ksqHIcefIZanV2mF262gl36EyslYg661pOwrpaTU18bna/PAE1FjPqt8d9NCvWHBwx
TIdXbUQRqOX2U5wimFUcCbgSnpwCMxi5pTaSAipN+1jN1jNbCzJOMNG3Yc5hozR88BQvOfkOtOwi
G6WE9IKXoEdlqNM/MbCpHkWg6ei16LXkCSwF+CJYdjwAV4wlUojshLcEkDNfJB3maz9DRqCr1Gtc
M/3KqLgC4qQYyNssUuxGSAkCUiBIXC3VC1lK0V1WwtRYnloV5wJ8t85Oadrd5B4LCrUHTZhvHI+N
gzPHJUW6pR+5D7cuO4bn4eseTfIvhFs/F2gfL/nPIfc+trVHnrIoMFRFYnpkg35Oqk0S1cmxA96D
HgSUKQVAtyL6QT543oVzIhnfBONy0+IQWB5GRqH7zidVLqYU0CaquopCzRi4uOpQgKsQDWQgXd4p
G76knrN50tzvrpEn9XPCew/7bVXO9bufqPY5q7T7uGvk1XWjap3NgL+xIIGlTlOxL4h7XDNXsT5I
2XhIB1v6UPlVMcK7mxy7f6wMAygWW50Cw7Oq1fQNBQM8kCJ9M9CQPpaiGRDsmnj8e97knmR3OXrW
E0A6wLth9eJrQsEnFOqxpzl2JD+4WOHq01cOc8IjngT1RJyE9dARRhEEPwbAub2l7bQMRq+iEkA0
UG31vs6fUuHcdX4xXph95E+Ala0L56W75VmmMH2EXG84bavl5V0runy0uo2ZwoyyZl3A19hmQAE0
R/WPykE96YRKbR0N6luEiSfCHHwanfLAfQ+mA6D+XsjizAj7jiGnWwTqc+tRy0WC64y2d362dBIa
CLlTqYppH5pqawRQ4oI4Xrml7pwK9ATrWpRfWmHGyBDxnqNvV6YBzjoyrwlbCek0vth5xCluQn8i
Yq1LNr6O0CoucLUPGmr8woGnAey0VF279vlzMo6EwPFQaCQKzafoYMWnUQIRucLCQzWUl9XA5Lii
O2/g62y+ejIlzdb+mKRwA4cJM1RaIlDUaHBslJnMmIFs7fjiY513X9PaOIfeEB76sHsFAJ6tvNAO
9inv4Wqwg54j1jeEcKx/Rvudps0ZvUG4atnIW2VEpzQQcL/E9Dko23ofBZIZUratAhymdYXuJmZs
1AltRQzFxzR1UOLJz1UFgqhKfipf6Xed7jHMMoMRrkYTH82gfnnmvbFYJaNXu2/NbblOOvR303DP
RL9cWwHe4Za4+Q35PsYGywmDkYARhl26MEVNPIH1UbAQq278MJmNvmVFJiZZw8bSh0wDqrRZRYHP
hm7thj6vPkf3A5gty5+yVz0uwWP41IGGr29BgcREAKWCnAJ604OdbTzl9xt9uDJMbSESU/EjCNdW
XcmJvCExmx2+2pELMNDb21ReQmVlJPfe5Nw7QwMMDMwgSSDlV9vqySkrbch5oyMOFRmhHbQ22sXm
m52qZ8sYNvjyQk4WE+cYo/guZqVhYZB+IoNnP3WPjugnruX/S9iZLUfKpNn2iTADHBy4DSAmzbNS
N1hKSjFPjjM+fa/IOtX/6bK2c27S/lQpVVKI8GF/e6/tmbs0a7urVasQTykmOOIjyuqbPXXHEN9o
T2wHalUzL+DXsJRhDTd/zMc5BneMZypPsST6GUdr7sTpJfkOApxKMm8CATx/TzMF1tRq/5r09lMH
y+NwnptkC0fHssJJzI8BpvvdmNh+6M71sa+LlsVmzO6pAZN3TfLiVuV7WWkQPuOax6k142Yw1ZmR
9K/AGRltsVUeqsl5hRv3shEl4oIpPxJKHXcm819TbW+sB/3JNRsC+GXAkYxbkMNZQUkiezjyDd53
1mjdrAYPWtnTU9A72b1NL7tZli6+fHgt2ZxFrXZsKt6mF+Z7tBq683Hyze8gocaZuA1QtvZJgEq6
tOLldLhT2u6nR2voyN9miziUQfpepgwRVCbysG7pJ0edwwa9JMeUNKGcX2SZmicSCn7IrnzMObpB
HVgrMKQcEeiWNzy3302WNE7c32/0lH6XbUAX3zYlJMyY1XXpr1YwAx3FYe1g8AcE/IpKf/SrX54B
T98wWjUG+1NwZMR51TN/YTw+pndLi3vA98fLGRNHDLfLnSxq6yllfkGJjxGZxSsDVr13OVjzbjsS
lUaCSmxurE5w/tcflbfsPKQsTp/NDeJsG9KjCbuhRGfIjKoj83QRAjkhnjL6X2hRKaCj8wNwTYqF
XH6vrc833iRLKBljRQpG7Lo5nxiZ35Qsse8V812CtTT0hllHGEqmfc3CtUqqs6HT/Oo4bXGY5Mqp
WXamovjN+bzcuhPHnQFrr/zSi8KjWqlb282/VUsKNwHR7Jjbc+v3OeOHajtK89qc+4fRFZeomySt
DdOeknKo7HbU2c0UWrP+6TW4HjZ3qp/euI0fHY9YeY8TM6Y7jiByjMNeRl0iz1Vpc311JtwQScKx
PDVpAe71Z5O7t6M9/glMj/qErGb1qfQOTjZOMhO9TMDnYwmv3xXcLKBinP0zp3xeymgxt8vLalwL
huuHgi0VycRV5RS1nvECV+NzMmBTLrRVHA23fgD09Rh0DmzYnpLtoq0nMHWnZe5BeOeMzUh5Pw6j
GqLUogF7VuuLJmUXW3PybAXeZ5fnp4yert2SMZFzKEZPN79haItQigz6YopfTeH88Mt+xA4Ss5EZ
PJMC4IQs18g1l0tp661AhA4ono7TxeQbzSBty2Ymj2pyDjOCyKEVCSt8ThWWodE4OfN1VXYexZif
mXWcqjHnbV2Qj02K7FA21wHGRzausdgl1gAkFftm2C0WfpoCqtZlIrS3yNtFm1Z7AAVATgBwkM1N
rn2brqoRQ8TOsBpWZ0z35qq3q6pfm50xe/2houHHalVcNEj9bTXjdi7YVFzzUVacHkDaIDno4Dcd
9y9c75qQZrQiWss8xlQ5c207+5s77IAq9vGcO7dV2zS7kZLCnau5ZQuX8uSeNBm1KJ9DaS14ORSB
Fy8u7UHBsqZ3cQ1e3U+V+5BnnSSLU3VdtD31Mji+4tJ359By0IPNjvSQqR+wG/xh+goW+Adk3c7r
uAak9dbEgVscOyEbYpq8/VHbw9oY0G/neZ+48mOdLmcBZg9e1cm7eZn3Bn31MB0dLm9OapD4lCLS
vQTdBx2hlsaPwOCxa/aOn1wcf5BjDQ/xx6KdEyqMeDPsaFUj7eSlfTcZYIsDA1puebdop+GWm5Gp
3Xy947rRRZbiHryxmWoKNiDBSiNqlhlEjf0hm7Y8IycaZxmuENmvbKOr93oJfsoWHDosYhm2CyWn
df8SIOyRojXK48S6yZYF2h9hi3P97KuHsm1+17X31aO5xEz7/dpmvI+ffQNUtec5pXGbsf3Me5VY
UjCejc0/KddZODvx/C5CfAwi2dNb8yujZ2kHoA9Slhns8naowt4wishfxHcOXWTDIRi1hP5j7yod
mZJMmfxqtRh226DuCgJLmKvb7IQfhhugfTDESLnGWL2VzWzTzCIeGrl9FNaVDdDGldnXWnq/i2Yw
b4x0+cVYbmaRViiE7fw9eLxXPSrnNypZM25E1pwd2wbHcJuzhFjmKMK5Bbxgoi36HBk5OoqCi3Yw
QU7iokf5Ij4/BYg0LIKPblzvtWfrfYNtsatoOSGPsJrbp06mmA4R+dBXZzE1lzeBSUzRJRq0zU2B
Was3wg6hguIHGz6zeHB0RQmHX31jnAyuHXmV69EIJflfzCePIsdfkgfidqiMDEDidPLadtjluctU
yH9P1USddA6sfrEhDdguF+nusxHUL3RuK+KyMx/qfuJqZO/LManDMUkI+7hPEhfrfbM6v2wGzBfE
3os1Fm0IhsyEN+qFJYWciJ00nlluhhDbRZuVipiBHp14eZntXBxdkjqE21MeAEhieTwm6/pot0N5
dlwHUGSrrnDKXxj4n2TLQw5rSwgAGFSUeitG6ZzWamj2XZnjAyuNsDWCj2Xr3ybs9qCqlreuQOtF
pNoltfG6JPnbNHjttamnLG45FdMOnYZuVdxqBzIWeMYsnGkEVWTH983KvtORLUzL7Ght9hPhPkpm
nOnBHvYqT55NSjWOXcHBdW2ArJAxDQhOXzUDVzh4ng+DTYIVqsPTMFvV/TTv8E4au3mC4upnFchI
aIjA2zp+qUl9IFZ3Kgo1A4+0PokjM1Jo7F2h7BNNWLwC9rocTXc62i6GJO6B2aZRqANusGYwvCzY
pKdu/nRGHvgRh9muBfzJWKymV8yTJn1ajke1hHxD+X8ms5bfBhrIuZwQ8MnB8yQle7rCTSA/uKFx
UkfkoV5qbT8mhdzuunk8u2KgEcPyil3Wbe4OIzx497yMPLMnM5fD7+rthw6uLqc5h/nkOEyM/mgE
ceXwrvzFvdl66+QBeR9MfwPfyNiO6QxYVpTMZXjC2fZapSUBiKweEIL6ZyJ1d2wvRVTSF4aH+NXL
qrip+S0xUixJG4kG7XC4mLubo9bg8s1p1vtyHuY4965hjTkPDsONcFRjHBiDc2AMlZN6nJpIuz0v
f06NQFbecrG+JLv7JW7rBDmPDJ0jt3c2Dt8oDZpzWUel3b3Kcj7jmzFg8MMt6MSys70ONuoGhg1C
c5TWPRqLQZLT9579ImNqmgdPi+vskchxrqnuJ3Eq5rmioSrUowmNE94d60CXphipHWGfFO+ZfMkm
si0zaNyM4HaimZtAuYPWPlPwVrlPlj/L12kZPpJpuK6tpqXuu35c519IWRT38LLuCcXZYE+q6z4x
FDiJc6/pWrqMw3jbGUOYxqDCuaI2+AtNism4AgDhpYbvIbGHEM8zG3fPXmEa7h0R35xaP8M692xg
bRCaGHWfaEF7tUYtD3DaKKmaWb0rFntMpHdEDp1dUkoqklnQ45QRzKTcV7bBZkdT8TmHG7kP0nFg
Q+l+bB2AqB3N+wJJFnVIW1HR14QkW+Mq7SSiD+PkjQ4BwvFEbmpxvBS3iqZPr+SWHRXl1OjmAoxm
Me+WSn4HFgF79wiUTd727Qonvl2TiFqRFwI5cWrY/VutuamrDKw9Hq+b1NF3JFOqq2lVz+S91UE6
rKj8qu1w6JewGCkOAMNHHKTfnlRSvWyKq7qRNbB9isKNLV0yrFHOQ03HZBs8Kh4mhMH+p3LeLZM1
vi7v5828c8m2iUmscZkjFJvbHv5taxo9HKnyS+UGhkNDRdtMmdT2B2YY51uKcTIPAxzKFKcjv4DA
5nZne3N/8tK+qUyL9lWMI7C5t2M6tvIeqPmZ71mQqN6zkX36QQXxCKMzy52l46o1bk14V+FkDFdS
ca6dzT7Zpyukz36dmay1UGn1c9ZCXcbveAKJiCNpHe/TtX43huxPawnuXH0k+qx9c+Uj4/t9NrDg
a/DzXAs4GlAWDP3A+8VcjwqtglgWNlcmpEv/p6fNtyDIHHWX6gQDMWHJjT9LDuIN9GjF2EpT9+tj
SUcJma/a0Zj4NdOVuVD3nTK3HF/XDb/DpvNDmw6vQYtCxKwXmONa71dvfC/F/Jy31RRNLQ/eciFu
iU8TCuwwePMeiB4nWlmofepPjwIsP55M4lxVdx68rsT7thZHCwnVGaRzD3GGit0EasDcDZEEqhlT
7JeHuXditImd/G9zKag0u1yu19xozp7ze8zWI/5iZOGBn6UQ7nfgFycxzgtz4+2KTV9CDS4tau/N
8mrYRBA6QWOF0vTuV5hihtlTg90wkhuJrVp8H0Tpum+C9uyX3YdWpON9p1ginyIkiuuaaKKyno33
1A/2s2m1ZWy3K2B1yRtnbpYKYLQj73gO9luW/WQeKaUKHiYpGFlxsCtG+IsvBu/T2j8lk8Sn0FLv
pSY+zpsuiYDxHqmyWQ/CMg4ak4fl2j/aaJj4i9AUmxNrDxW+KIi/dkFzHHpzOaS+eJguueDVMFjq
6ZA9d6txZSfo8EaAGGGBJEi2zonWJrhWQ25Rw1JFmGHXaBbFcEqX5YumWzIU0ikOfKX12NtZEZkY
e8X0lvZZQHUH/LXcYQHV27XreqFQY07CPV8RI9QvrzY5yZAv7is/Oxa9PBB5v2OUbAPXsW4t+JCn
xnZ/Lxgz24xyHBrsRWgl9vNff/BybfS9gkYoaXxuFLBX5+TnSFw5DG1Jx0eyDGEA9HIr0ruMojNY
olzRhmFlE0IdgIR302z5czmtyZlTcco8apO0IFwIh/39tAryQKprT/DQVUiLTRD1zZLvRZDbJO42
OqCCgrplc/NjzmPULGy/h8FhizfXJ2yqXGeqDjQ1jGHqBrBf1eXQ7VKfOuv54nlQrmB0C4JtKVGV
SkrqZIAFtKGgS9jXLUrSTl9hF74dgi6jp2iLCFNlYP9GBzJOipknqO6NRlSRC9duNyCCIDt6JYuL
mYcaj0RMXCOI0QSIV5vUgg5u+7jZnPLGivk8mySuZPp7aUXamcWU43OwHrdpKiO0zliT+Nx7fb5y
Xkr22vUSSFD2lw9ddV+KvcB996BnqDyNi0OEL2hu9nJs1glqmVGFXuE1YdkP34AsHtAZyqO92ffF
pWIbjRaVplK/FyZ5WKjM2663/7iTDpU59IeptWVYJwQtDUIh4TgXRw9N/yi2ueM6ihm5qKyntee1
qKdnPruJ3bngXepc8jQe8APTq06JN7xuZn2vAlxpEgRAoK2DYU9qNxQuvUzEaM2KbHC+3jk547G6
elq1sw88jZMZtJgaVNh7M8+m23LB4N47BmuYjSTFFqsD39A/zHiGAuxZL3bXPDotHHE1NNS2GBnm
2Ok1wUZDiUE0j6218w3KAa3B/pjpTKtkfckFFxBoC6iYNKvVZd9HyjasyAGvLcABuczFYJi1buTo
9Z2dZue7/W2SNe0DferXtuY0uq3MBwrashkwyisjE1Y02VbAwG+oD74Pe1xlJRUTq2AO2WMmotoj
g/D31HCfwqCPUtnm92vTo0fjb0ixC38NXsB1Jh0v74bRDrNaWjvetdvZpqEbj+6lC4y8LQMq0Pnl
VaDtgC+uxvttq14B/lhYU0z/ytwEqx+YCCT9nGFYS4Ncx5JQ1Lwhl1ypz3ktbxzXb1+dLZGHrBHy
kORr/7A19W+ke7wmxePfP+jp3V9wxXtfdEVIEj87zwuxB3427zpxgNj8/a+/f6R9ZcVewaj1P/6H
//jr3092xJfwkT//+ed//+s/PrWr/S3MeZGomPgf/1//8cl4ovRZbcDk//vTUvff/+Cfj/39V1PP
ZRVVbSXT9+9P+ee7+OdjyVTqg6XH3/986J9PE7P4v3/0MlfnRqIM/W+f+8/HDAOWhDlxDfrnY/98
zf/42DXsIlbE/+f32AZcTLEUJP+f10dZ7XiaDbr8/vv39s/r88/HGpsGOYD6jdbu9WwX7rXKJ8g4
f/++JlqckqH71/9alsK9/vtxe2FwCrxf9SH3fpMAKLeD0pm2kKhW9qJlriKtrfT4968rNykCOUls
jD12makFl+JX9TUmrLhMRPKT5I8rVlm8U827zVT56I1WuZ/mF29YqvvRunS1S8+9Et20nWcsMVTZ
+bHUTfZumIqo1lZ+qta1w6J1rRvaJMWtTjpQ7heqcdobL57uiG1yjr7FQ948QbG/VS4hHotMyslb
Ab+inMDUR1vDNCVfM+5QUbcil5ZqBu1Doum5a4crZ3mSQZ5+FwxDzKa9nj27vGsdlDyUvyNB6FNn
qw9Kevlhygj02hzmZAsRxa88Ys0cvd0euscGi5qi1M3O5evR1ehBaEJHZ2KvZ1m7KDvV+Ipqi7+z
3wWFpkJHtjMahU1gNrd3ac0IrGwuu2KvD02tvzn7iFPRcybAehMuHdaLJTPeM+ojNsssYrXkIA2N
rAgF2uLOLpoT8xk8qAWjdTic4coQZbcu296ep0+jV1dVEdcOKHAAl0g6HIKJqkXBSL7edF3EIbME
WDImZ8YEa6hykrq2IkTjzQUnlJMjtj96sgOaHsz3nCvgwptayXzgjgjFQzchANOUnXPMiFU/ZBup
vbEQdoxLCR/OM5XjJq0FZ3ND3kAuxZf3VbQ8I4Vjir0ardhc2IO9xB2PPQf1uMdcwJ7OoWSaJWFq
yZdj9IMVDYJOMqfRUCBxD/PwLiSVPqVifrCugxkpN8XPO/5tVAziYA7eu4R1OB0oG+qpdqk+6Qop
rlLquo8qO7s0dEMIOeXMDHxa8HYTquuZY1ki8AQtzpWB8nTMtHM0bOsD14dJeG+M0I7wO21eG43G
Q18sjHykPGn2233JpMac5dta6/aGZhp3n7vTHAE9uCdySnUtFZXsCKCyV7M0djKlJX5lVy8IxA3s
dGwyoa7SGSDr9p5X9mHutDoYTvU8YQvionjED17tMAH9WUlCMEjG1pZ1xgBUwl92wazaWKZ6vgrm
uxL80llY9jOhP6qmBo08ERAFgcg7O0Uoq5QAMr8hokY67nsqNscBD2SZuz8UcZs8uBi1KLut6GEy
dxxyzZABCF4r+pSarvnqaJo/ZWb6uHX8PG2iiHzRwcUJomrYWZcWIYUfKzHAZA95bUVAnA94oddw
XFrOrcxk49wSD305GXtEMwyD048e1iXkmIeDorfKXWB21dk2eMvQYb4UlUv5aW7u8wrsU208C2gT
ALPtigI2bmkppT1WZ2Hnaq3boRBcI9TW0yeErEofOUDmkobPdeAdkLaUqQy1vu9AgfFsN/sq6496
Hpigi/bNpKY09AnlVzRuXlpX/kLDAP6OfcIDRl9OTbMzsyivc9MYZuCnXpJoMmaFWrYwZOfqKpEF
aY1/NwrkEi/j/OVL9QgrpiS4x91RmH00p3T9HHqL48+EoQrcXfE5jurLqyuEIsG7m/5SACxFvrHe
oH0FjOnXVQ+0tL172DJ2OXOgS0ERg/AWf/6Ub1/jqM3DeEpSj5ruCjiuxHA7+V4eylrTnFI+yqVa
zyNaTYTUJ8MyvQ+YpFIa7WzHyXG+J61/aYQBf+YIVtSLzUpDqj9Q7gE+3qmaKrGT1dLGbn5jYo8+
4T59NZbxrVzY6dUo9pMFkFZMX1wWv6pJLjifyl1FOhWIyqW9GAu6P2dhbqQIyY2/l8voxy38LW0y
IARlxAW6iUq3nE6OtLgYVWZUignAE/qm6wnO/tK7VI6Dzr48ZfROjbsEZmG0tsOfy7cCl/rNUduH
1aTNxdCAbGoxVlboc2UPGH3Oz4oaObRkbHVbJ756CMawqJOnZEbpUzTo0kAdie4x87c2ttPxqTEu
ommH3qmJzzeJ+zG6n0v1JzXnT8PER29VLI/YknLLD3NRow83jLrskmfeozQ56k0nNpo8jS+F9NTE
U2ghrLe1ArrHHINanBSbz9QpJLQCH3Wmkbll8Uzi8nGSEvNqzzLZSkwF5nA/WcvrWtYITKbDBDa/
YfSSvdMXBO9LhJ496Ru3HYBblHFCw0ZoZst46KCn7fqtehJtikXIst+GnBuDgclKiy9vVh902F1G
yoQG0iU5MEvomMGmz13DtMUrZ0yxo//FfA19yZXH6aJNFXJPJh/ldlrvylV5V5kvarCJYxeHRclr
EbjLlaoDgGlNcVIsekdVkeAexAstTSOUqC6NQLmEFRo9f3M5YpjDj63gITD7rq6d9rys+C4C2Hg5
pq8dK/Z1mfbW0VrOiMDLbpgsFLLJpyUMOthocSe0eS19gw4iJ2jjnpy4T7CCiUtXntTGTau/CJNF
+4fbBTdvhWXMn7LIy4KbKhuyWAvepEtiRIMxgYpbi+KgvebFmif/WBbOdXDp1h5mFYoRSx5GVFRH
7LSk8S6YEV7f8dQ43Nq7HGsE5Zlh2XaxMn3vsK1A98tOvdW8wyNTcA83KaxOEYx05gT3hWz3TNwT
biFLCaOyw+w50ZSgGMmRkeD3O7rhBDAUeyNX+jJpQEtnL0b+qlfYOpuTsS7P6iLNNltkCLzIVVca
N63HKASX2IdfZeIgA4N5Gu3e53RyrsWA/XooPNwzifHduuZnX9kA7/yNXj8baFOGNZwoCj2D6Uur
8gdRuR+XNX5DPdl7bWocsWbtSlff1hJmVk/+Xgkfs+TAxJv+3fWYMGBbSphLwUC5zGw459Y2xdFR
3qtBq+yum4B7GD25VBubUT/eprjgwW3KaGKwFrrE/HeaPcahxa3mNKfd8uDK1OTMMQYMRPUrgcmF
rm3+764cVVf0MgxptAAkwVCN/sUxG0DtqE99M9+WictasfgLF9a3SnDBX9ZLNTmVyqBhL0sL38TU
rkfyGif293VXV/2vurb8XT+5X5vZvfv0yZmIaqfFA/HDoKRVFyDVeGxdTO1zZv3mkcBN5z1Yclje
OL0w/w1wFlbp+l0woUO2C9bnAqd754g8AofTxzozTwsXw9jN+L3bRv2E8B0bBR3UHuO+gzIZRTay
v13KfLwq+AIhMvSC7wp6FvKTkXQ7Qo/EczS/j7ZDna3Td7MFIOaUtrPrF1SFqov9oVKxNy7sUXJG
QPSwvZyqp0wOPDJbxSxutP/YE/hvuAWHxa5ioSYXnIr4pZH4jU0CWHCHAF3XSw80t+N3oeQ1Gw/G
FNxiBDTSurrv2+Ahl9N7uwkb9itHLKlRn4OKoschgb958cmsRp2EfeDcX+m+EpFvZe6uHn9sb7kH
ye5dmwJGl6d1x6R1vNsalyhnNVGhMxsn3zysbqrukRqxwNvxJY4e5+qxaEp+BVBODtmSM1CrjGhT
KEhkiZwd+roOsxw6ps2lp+GoHZbT724AAGSl8tUu5b0gBFHo2Qm3uoXaWZS/GFos58lQ+4Gp4jFh
N6iBTWU1eHoaM7LIUbo9l35ALlCVdwL/7zm/UAf//pcNrvXkM7y+fFgY8jYl9L33UqOnB8kqIC0V
iJ6CaoCzYPgZcHJzK5+7xNhml7JvqNLw1ecjO0msnRZtosk5qcy2d4SgHLKO9+e/f9gdnQfl5qZn
DhYcY+tzAgN1tH8aPXbUZXfRSjEzskk9Ra7nzpwLq/7sQEQ6W+uq4sbe/hhUssRyCz5o6zURv9aH
Isc+XOWX3owVg8/ln3Sl2f3rj4KSz51NPzmj/c09W673Qtx63UPq5wFMvSIuRD7QxUvPCisjEpTe
VjMusZ1naXLHk6EvMg33kMuLEyTtctwMIihcSNawGfLmjE6EKbllIXWzwjx3Hj7y3Le/1mWl1j0f
OTIjrax5m19mjGdVzgpKkMpP2qrRZ33m2Np38wjEIktpiSezaDWTUy8osUAxmVkCVsYk2CYWfM/A
yYYshFPnc5kRwgOgejiNZ6jsM/e5zPUYAdounofkUpXJaSeiIQOHySARj1wqkG0SdiXmk0JyBa7w
sGd59VXUDGu1Jb/MQN9JwB87agCsOJ2mp8AimQ7XdEAQZIHFSHWyl4WpBEdvkNfERDVDptNgbdcm
Gz8UUhmlVXFdiCE9gjnbu5n6skX2iCL1hQHR4KCr3qAVgjnNTc6pCwvrVL1SER6tc/Fen7QwDvlY
D5xIGmdPjjSqgvFb9lyIHOP7wvKPZ4lvMu8FJxOQcljb24iA/IjfkXhTQJaBTBd+xsnflUzdYzKA
IA8KCHW6prCxRb83g5u1z3sq3C+tOy4ZHCcRdwlE6NDkSQkHEpzMiYOdwGc8l87jvDbUQC/LEDlG
TbIfEb1d2XZyTRKQRsxwhO3RzDIaNm/Y+e3ah5cpo6kLrEFj9ZylztdgXzv0rf/9OSePlMWmnNu8
5ewspctuO1ZPhu+9Wt3G0YLzYDPYr1j82xCGE9ToEvFMiyNz4NfEmowdgN4eI1p+gxcpdWCk+lgN
KRDfNVnKkjJh1HJN5uQ9P12nBCVauBlZTGdoxBUZ2Ax7PqCfveuNf0YMxpFFqUlhDF28BdQkpXXK
NZEyS+OSgl/1ejMdq1UUsWebXykoSjIELbAFTnhtZT+n+FCeLYTabpGhaM0b6cL59gfmGs0AXnOF
VJl3/JjAH95BBDQ70X1zbx328xDsi6XyMNxtCNaNlUfQm/vLCW+pHvXM4zjllxJui41yNHYYXIKL
WgE+ZU6NuPNdFdNEekOx8IkgAK/S6ru7ria5Ka9dT78t9syUSbn4lRymKCM6ZIANdLqMO52uvTUK
HktrDewzTqOOKpD4QiXhq8vrgovqKaUZtk89Zi5ee+DIg1uIM9feL3seJAjo4TY4Y6S49mB6lhxo
stfJVPV1azxCCnXBJxbXg6/+4DZ68mTeou/+MCAbMBpwu4TrrOzqAx88c6bc/egomIdE0jMyr+U7
EzoyiiZTED1RnjT4JRZUWdzZwUQ2078IQH6NFUVReZNrniQFV2hAY+FFInJQa4o23BaHL3gng3xu
PiYDBx/7OGZNcuiW7TBY3V0WkHUqfL0e0za55a7lHw1UuMglt9HYIgx6bj1FVROhY9rLgx8BNkD3
bttfhM8p7J60dzKWa2rIEJmxurJ/8JouoOujYn8pu45FbzEB5WDPglvvF/nhCca3acu83ZFcgoXf
fV+KzVbJgUqWYtyXLabHVjbdbiiZmVT04hAj5CQ6QKUrFqYHPX6+xnkcbau+GgOOumAtWB0XA+xu
NhxdXy33WVaGuIoYrK/TlY8nb6dFcc6Ao1KeQnJK6IVwXyuRELkl3I0yC/YdAsipw0Y1quBoQFfd
hNEd5rHCOl1jROGetEbp4lR72i44Cc35n3ROmoMzOSs7GkXd7dx7N0ODg77zGfhLpbw9VRXFwbBg
EHoB5gtPWZEvXbY1+8liwhEoH9vPtlKm2X4vi2+dNS/mUjgMTch7lZj7OXNRal0O611W1kE4XKzC
6r6agx9OdHejYKmgltcJU/bjs2PD/Rqt4TNhdL0HHEypT2veB7bxmOmrjjNaaBQS36tQbWQvln+0
7OX9krjOaTsuFzZpI+V1CQIFbVM1764jbop0wtuci5MxDx89+/YLug50D21SpzNDQm91FTEljfAg
+ifX6F79ZiE811NlDd7lqTIJ45hGFQPbWmKyPvd+2b4nyXZslzepHPPkMXPiyMFFm/Mpe06AIx9n
itmyg6rmmPCbv3UXYrksleEUCGrrtvan1IT8t6l6RLqYeRtx9yMV6ka5PgkHhqwz3Qe+c1d22DKM
euqQOQA0b35yXdWIiMSn2iqXRwxZUD9doqXlne4znH11cZzWnrdBCnOS+u4ecuFWH3SPCy7F5B4s
rOOttn65uWr3re/EPl9Yo+2dhtF7Itp/Oy5shaZPPdNmrjir6TOYcvYh/gF+RKqzvTy7tuftaS2c
A5YoAWj2bcaNDOesNMOiV3Hvlgyve7u4hh7CUaXrUHUX4zOROCgNySwexeYRyZLvCsYjvcEbVLb+
a+zc4zjiAhW2dW8LMshJyoarsDqBPTKKgzugctPTQKmz/d316QfWBJsQosNJYyW8qjg5LwcCy5wk
pYNJi3MbLp4kpQLOvB4X8AZq2b4DA0U7CxYikVPa3cp2ventt7Wge0GCMqCit8j7Mi4bwMl5Ib4v
v7IRkGOY0KqEDAcgydL5I93MJ9t2jDjp2NzhsiCggna92Grx9r4qPNSqp1S+ABW0L3R3M9Y2rHtP
mdFhzRUOcgtgOheWNEo/5IKrTfGIgnJHZckUZHGfJ6lrdED8wnmxnEHt0mGzzouo39qmBGyhCpSM
0imJQRVX5VLdpa34tumciGS/fleS1630Z97ywKiJD8y/N+0drG719yO2TwcbdVlh7iac+VubTnto
N3Qyt/f9PSa+cic9pOKhv7hFMlyom0QO9OJg4j6XdXLZEypyGEqQhfZToPr+zEOHbi/2tuUCbcZc
abXGRiI6UIdCmZ/zNHs4Og0MIMZ6V/f9cih5RUMbhzcXaNbrCfLVgRa0DRj5zewFez8gAEqIU2Fo
O5Rjf7Cqhf5nXJb7uq0auOOY0PrpDLbw//yRuOu//7oiYGK5PiF0bCAdtt9bvZAayKxPfu3FHdVC
wwG44Lxbt7HbCftSMT6xK89IhJXRxZP8L/bOZDluJsvSr1KW60YWHHBMZlW9iEDMEZxEUsMGRkok
5tExP31/oLJSv6gsqdp62wvJGBxiBBzX7z3nO90L6eMVlZTzZGnBlRWmAfHAOIDQ+KG34KLisqVA
crOFheZuw2LxxEF8JbKQvQUBEBodUrux9jMhKoulhghCdgg0lY2T1w1oCewIQUqi3bT2cBZO8Y0W
87WTmsjHB/ml0ZtLKV34o2Cm/GAK4BI8KYMGnx6oci27jjE/ehi31TZlP0UrMRh3BFF/7A3bQw2h
FRvdbs4TdPoVoQssxgTI2UhxZivRNj0XyzUE3kOJ0MnP8CVxbF+UJXynMgFTWzmBKJp4GSWDUBwf
9dJcedJqcQNh5BKN8qtops+xNz+MVhhsZZKdExfvVtxX2E5J0PB7uVylAtTEmrD3tLzArXARMIIk
gDro2ue6Q6dh0B2a2wkoeBVhjcYQHqMWLHXwKVqQrLn6PM5knK8Ew3s3PYCfiVEHxQoTSH0rdeu1
RU+5zwbjgTAr2tNGet95T0WaxaBAEOqkNN2Z3NubnE3imkb4Y0Ro3DptLTK6FWmZxtF18Mr0I5AX
fL7n3FYLGUnbyq+ORIpZd1qJmPZeI4OEKgaCvpLuMi3wGbIzHys0iOOKSt+OWm2liN7ZNhEaa/pR
q8Ea6VCAwTaIPgyL7uBJdkj5ku9NIBvzYbpxY+XdjsjcN23YM1ehvR51KA+JUfJ2oE7Yq2HmnmfM
R0NxF0SMn/WakRM2VgLXcTAu/xG4PDk+0SgVBXxs48iO4WOzXqw1Wd1ETZUeQ9KLaJZlV5Gq99Yi
bY0a+2gbGAPKvtsbdqPtnSL82LY4WDvmY1u7Hz5WsvuWELhnssLjMXO51t5GRESvrPQ21BcPPJGP
q7z6MhnolhrN/BznrX5U/WDt3XgiICIr1gLNJGVScUl6I90U9IqHaeRS+aYKu1Pa0B0wXZxDLZyo
VhUaAXjsJy7q4Ukzi5zKjtzEZrKd44gxSaikO1ZzdpuKQu1y3T5NbkjgXqYnK7pVvtBxUdaGsavt
iekizqI4v64Ztq2asSaoUp/Y9Ab3ZlJbu6GvOJunKdyFBdabTHOcdVMO1S4p4SRyBiHEBIOdWtad
SdTdSlVsyLsRLXLcD8v2kEQSipUkELe5geBxDo8Dyhzq3xgXp1kRljJbm3NoOE9l1MVbOWk3hfnF
0vLsUDsexzu7sLqM6Cob1kNT0KDxyDHyJcqmNcQZlloKkOUMxxgIg8U1MJsLTBkjliRyUW003Yvg
orO/JW72QK5QiS4sWOXWYN6qcB3ETLNiY4A7Ez7raJqIjcZcVg8f85HzonSzDTNAbW0OFWydajhA
df2INuo174Pi0AQfRDAE63ZMVyIggzSo2EN7JlFauOcAI0aEEBi3aJWxFUmMvzpk3JXeVfBs4YNu
4g0RejsYZLTSGmDeOvUXM/R4NxjayoHAv+1ju4IPxMpQV7a2MSe6pBM2ysIEI+fSIAhHcw86liv3
NFy6yr4iem1ilLjECZZUQlaP1qzwah52ZNJnTfExLfAq5WNyrbKQHRl5DV4ImXm0LUTzREIwIzZh
ONCEyQoDjzprTJ4gGiyksbaWfGIYTPFaL7Jwa41fp8UjOgTLDJyZZFymDEYrlDNaGH1zJJQLvFE+
Plkgy7FW+yw5xTqnryygKtUNGWVN82XMrXofQ7IpNLzaXTo99JPxaQriY+6ENtdE71Nr1h08gDo7
SZld2mDMTzB98FYgUhRwxFct9qkV9sDPGOb2WZm2+7L3Lhhawm3J6QKAd/Z1KyGzkm2mJqodJUaO
lyy3KTVxGCRFf7aUY61me5cwYKTupLbKPNRdY8gGDJ9pbxMWUgzzBJ/Le6InyfGO57se3Y8IQG2w
HIwGI/McV+cWHbM/xLbfxhxCE1cuLVA1MlNaNxZLZ230XwB13SWTsSnK4ioQbBPoQ12l+h4Ub7qO
CpYNnNAMLZKLSO2LMqZiL8VIfCBjiM7CG9Qa0QVYk3FSEbzSvtg5LKoBLawcGe/eLMLMlxbZ5jU+
tJhcVIJ6+KKNmg2eppDlGABrz7GotWjT5azTGV5CDI3pqg4YFBJnJTZFis1+EGf4z6iEDPtZNQ2A
amddR+R5d+IDDnmMJXNwVIJdTBqjyNK8+JzX2cZLo8Y33OgQd+4dwSacu3F0A5lwxapaYKPgZJAj
rI/M4sKbzdjC6HYsezEuhEH1yM7NXLsqKTaOdzUxt1wNIT+SXS22pBpx+IHGyjSTtgjtrkG8GJju
WNRW+I+hW1kECQboAZF24LhI+nHD5A1hQNeNPoHQFcM6Z/KX6eLUN2czAo4DfP5Gz+G0KHy6aOtx
UQrU3bGIbwulvqReBnjLNvHCBCfd6fRtMMFElHOF6t1TmyFlY1gGSw5km4LfbB4qMXtbsDvTgWSb
Ob8Gfv/NolVJGwEhfhIVH9qKplVXzfU6KaZrl4Nto+n5J3v+EIxCMTR/mZPoS7YcrIEuKjok9C7y
lOlwKG8b1ynh2CwYBekPRuQcpgBbuo1XySY1YeVEAXsH9CCRnuASh6Xk11P0ZBlAJxpz9tZC7CKI
7uupc88wg76RkfTYahLSuD4degq4ug93SEaxCrS4kSOZMbt2H9OJhkVoCIH0YvFJt2njEwT2QH7I
AQhXcQrK+ynO6pOci1vVEoFUmDqQhfbacFHgBmiAfGOic1n3d0yPHwNn6FdNMrHDBneRNhJITm7i
/WDvsJxS93neCOxx4UdKqPGiMH6OFqyiMSEFc0Q9WbDiBFNuXkuy5YOdyVWFqlD3tpZoHs3UTnee
TtoEzmMuGUnXP7OFqH2oShNCf4BTAm06i2xuMulO9UQx/i33ao59FThynbdNsMkFOSGIb4jI4eHx
OTMIQ5ULv2fa9mPW7DWFF8vDnmToWrinORkjXyCiEwzqbNgWDc+DaOvqFATLpbcG4Wy3z47m3iZB
fFYovvYiVsD+GDXSNjkNtj0fEhmvvXm6HsRwZyfZcc4LtjOdTn5ErO+tOLtyWyLBU03bG1SE7PPs
3LdxJk4NHsO6Udk+1KpVObf9vm5nb5V2LNCpxN/NEkD0Ue01J8Skx4TaGAuJtespEFfwVo7gUS5h
6wR0IcyVAQiMIAC2lrhDZIAOcmRPy4XFhGuGENJuMHXO+rxmP62ti1lZWza366g2KmwlL2RfUUKr
GFucLF89I+4R/XCGgfM9kPFWY4jjsmspBjIuTpO18cxs8j7QtcUWwYDRkS5oNp6YMQcHVQew5jEs
MyyN9x6kqxLd+sprfZfD9vu96ClZddgQ6IzmVPdhYZFlZI/4R3Ted1KqoIoc2Hmidsf2il2ftxnY
GPhoGnpScLIyfkJubdX5JxHUAl+KjfU6loe+nz/EFW342g6ePYlnqas7xGUoWlWkk9LVwgKSPSP+
QrgtCA0X4Z05sb2ha7nRM2oCwrxMzCQBV8MQHbre2SdgWYuk9jODA31P5hX/xTORiLCSLawOgT5c
N7CiSQBhFA2JfXCG8saYCIvX6WOBPVvlrN4zoXFdYFK3cJ3emDAcA22qNtF8DZBiXSumURg/P5Ln
xByMbAChQ22vPBIKKsvC8Bhd0YSk31VDzasq6jfQBYz6KO6KIYDmEMt9UVrMbb7xOpK1oWEoTL0g
Wo9PYX0ZaNNRtMrsVtILKYqi3w3lQHtdw5HeigofVYmO3KwrPE4zcVQe04hGh8wzj+MZMu6Nhmqk
SLvnaQo+J0rZCFE1zbez6TaPQGwxvsfXqjj5smA7QNA5JnFLxHZzz4ivWtFfmbZc+oI1eVgfJwZJ
FQ2VyFI+PX1BFVu7lHrpN7ZQHAN1jIwJ5SQIcrQUoxvX+FK5yGcFGvNJQrOgEq4Gxj76Xl9smQYa
mv2YMstuNHKy2gmfuwkDiaH1rldc1AYdiQv+zJlw5MzcwKlgh9tmKLzMgRFJDbBsrffGPnZjHOOq
vsJQTX8wZj/ZWOS1L1EmeXZdh42+HAvtKc27faSnydEA+8MTs3KKUdnsZjp/oEnloTAp60vQU0Kh
EGpZWXWdlVjq+BNnYHWic+TR8qhfk6j/UsUJ4wT6hxxPtE4ieOmB1eKbk3SvF+t/GlnLC6Agb8yU
togKTg1HlIqCG8ODhOF5L4UixDu09a9s2k6FPp+VI15ySUUZNsHR9Wz+LNRGdtLqOvOi2g+lPa6G
LCs3QBCh+dWPek4rCmjewNrafhka41spblgsEdV1fup+xQ57mnEgWqos9hUCfcNBxlgGO1UYiCC0
Eb+yZ6R+LSfEJBA619mMPqY+DDV7/a43PyE7eyWLgC3iRKPXzOk6KoYcabAhYRp3GXlFE4PCJkJc
Q1IMdln4AigCRrwDjERq5Dfw+/tom86mSR2OJgph6Krq8i+OmyaHwJrRFGJvWMXOgJeZdujEER+h
AuLtC0dmzIKLCvMAkS1M0/CqMlt19NLmNeHzW0XNRJKJAoAcN+Fa2VwOvOE+UgMyvCIbt3XWf0a3
yOxTXMejVu9MGEnYC9WaJhDKTRKbWDdMmldEctsGrbBZPGjtl9iBu0BqKmAQGz/1OE8bzRif+9zZ
2GWa0FsD8p6+arFDhiX9egYUK/KAaEdHFdMdoqXRW63z0DUvhrXsqgp5NkquXjLjampVBf7o5o7Y
MLx0ijdQLxn+0KZct0VOVq441N7WM9kO1VZzHMOyoT4c/vGVWr76cfPHr/z4vXe/8vaD/8Hvvfuz
t8d4+55WBkgY/5/v5u0Ovt/Xf/tQP17Ej4dbLOuMoP/8XvzLZ/zuoX7cjVX4MpvcA3ZHepBaSTSM
Rxwkhb1rFscwY1qJkEqKegtOaDsvP9dFXhxlkS1d9eW2MSBXOr19t2/pGa3evqQXT8zo2y98/933
38VCh7Z2ua8oxBbLFeq/bn+/K6vPmk8/vllhTwYWkx3eRuuDhUTg7asm1HjIty/f307gH8zfR/Fv
olLavNx++1JD0PSPv3q7PdnLkOD9HbzdrpZR/o/7f/v1t5tkl/7X3X+/ux8/+n53P26//f7bzR9P
/Mf3ftx5Mevdxg3JoFtA8MDhGp1Zsl0ek9yxin1Y8aWwa0TFb99tYWX+4/ZffvT2XWbJBMNkgzqO
ogl2ttaWJwTzn5EtfwpjDWPu4PTHgK5RC3MxmmY+huW/VqZADZevPMs9AhNhYu6m7C28Hkt8iY0p
L8FL2APG50qetcB9KgfqqrSbxsvINrGBBpdUr2iWuAwyMGCJxSlMRDHa1YDBdI+uQLPVt2k26XAv
fGJS19tlSlT4IWb2TZEV3+Zu/oA68YTGCIhew6yd0ci0GqJygDGF1xQj1zNGJ31VE/kTugZuoew2
hPLKw6H5MA1GePDO4qrDqMSu3S/ScCMd0AWxwvmXBVc4igXi/5UbFe2qrqVkF3mdF84XSA5+1hTl
dZNlX3jAG2/sp63WminaFIRcUbIF2KI/0BqC/JPA6tKB8dOW1ydFRVinxTLUrCCjIlKeAuM6Qs89
WsLaNmN4h5jLZOAWf07E3PhlMZAcU6reJxkJxONDIVOb0diAImSK8fkqfLPSuugzcsORPLK1CpiD
l2rU16aYXnJLiXWaYj6yTRohSajdD5mz63PVfg7clkojp24NB+chWsraYj00FMKtGVOCj99U24Sk
JXbRvhbzpu6Cw4TFCC9w/orEuFx13YDBmyoy6KpLNC2Je1iBicojYcALQIqoeQAtdUFDjWmADdYR
etUIZxDjct0hmq8mPL0WqZRrBO7F59zT7vRGmMjpBFpsZ8QQ1XRECAapQYKnVm5tBBSoUrQNs5bP
0Hzzz1H9YJH78YFRBf8yTM8p7AcGnitaWc9pZyCWtmLTR8M/M+eU5vM0RsHGHJaNW6NtIulceb35
LLSFRFaI2teNDJVuLR0/yMvwS6B6Dm4s4LZmcdHN0cyauvzU5th+Aye+0IZ+cCF5Vd4MilAml6k3
IDSonIv0kV2DOAmr+hTLZo31e0WzZboxWgdJTDXLtd0U6SHS8s8eOjOnwmVoREF+DqOMhDSm6hFD
YBQ6NBAGdtaDTT8Z6tmHVIhx45klorKCcf3oLaqn/M6S2uvcu8QvA/tYU0wEcC6N2ykLbmJnpxoE
DOy/ngtBkxoU9bhqAD3nMO1uSM/jLaWP2esD4nQcjC3deSq/fLxBNADW6dGJM9iKinIjGZWGkWaB
NLZbRIaNjTO07l7HojlnWnHrkanop0n/IJuPZkp2kEdVrmeq3MqMcXEuD3rZoHRCgLegNRZlkFTM
ZPN9GjZPBc7YdSnGbNcyF1kzlWeGH7R7N4eEIyWDm5ZYZY07SM34Hr0EHXuTRnig0udKwBfP0XYt
5I60tj5pxuJDig1BL6DEcFCKO45pc71EY7TWXm9BhM3SPupNhUjd4JPWRozAhfDHnhNNgRGw+Evo
lwXmY9Rd7kPsurvUuhTCo6QTPfKTPn4ZmP3AN2cfPuceYhJci/XI1q5l5iVEznMeybmv+lwnEtGd
r7Ch5ydMZHu18PHDBNTa6BAy4csING2K63V+u6n4aK8m05nPQTev2nLGHCRtG4Xf8uXbfw1tZ4AI
f/n22x+1rIllKvpzRtYrRtDljt5+X5ubPZL84FjnDaHERE6B1qyHw9tv2GzmFOX9eaqwCxnwGYJR
+wTcB/2L0Z2UbmLcT6HBiu7cz/mtC/l5rwzzEip5oGPDShlGug+Pdw4KDx0csMpshAKL8Q8ySYwr
8IqUjpNJ5DrFAS1KOoZMmL0U4IVBft1oH/KqGXxcOF/Q7Nwiv4532qKRNKPGPGU5CFazRhQhsNoS
l4tPxTv2NLs3VZzeGIPM1iWbYYpqaDyRh7Yr+lBNOh+s4dB+5fhZmdTpKCxth+NqHKmMh/CYhmTW
Bn2w+N2/djbM+xBMH5tZ9Eyc4CCcTBRXIaItsdUFShODVrLmQIiYmC+wveAHYOlWZKXvaCCMm0CI
G+ITRgAn8rZGj+vDd0D7CM6Zs+ZQ2/aLpc173S7RnNTzwEij+VSTE2g1drvnTjtkdBbyQ4+9yiP+
b8MP0/zCe/Cl6517ns82NK0XQyQfPKe4WL0cNl0MxmiaP+VTtq8TnqCQnk9a6rU1G09tbHHJmchV
AWKxmbz5AjHIPPbdvVtDYbOhGtlTj95qqDZT2T7oKkcAgew4GsRGSES9MjiZzaxhgb94xPGurcag
HaBBL41pClLvt4pYliYico5O/zKixAxk3g11rza6BC/odryJMspuA6Z+ayjeoe90NtGA/KYMpnFX
tPQAOrMEY+nSIIl7YM1ohNl5eCaovfTVPs4mAp6SAC7cUeg7CY5m60RahBYFd3WIPme0c5Kq7xvH
ffYCytTMig4O3ZFJIvjXCfTViZ5ALRyeBSlPnDmvwxKc2A3pV90Q2wUK2OrqK/EsIeT87jHJm1tZ
6Gc3C56QhsKtqlDJ6YF7ZmO0ZsuMBDEhLT3vE/p7TX/ow/K2DdN+U3vGI9Kp0reD/NNkc4gYlIqb
ZroXmY0dWV1g49+X1AWdfZmC6AsKhmODC3AVORInTw+MFAHmlzYneDPOYg5bEZzsZrxqW9sjscL5
OMQZu0ZLudRIS1eKbIe4fWqG4sEkntUxrdciT54YWpq7rG1Ok+LDTYR9sh2gr80nO6NBr+kQYyDS
5nP3CGywP/YzV/9CV9+I7Mxsg2rMoxQeWkjwfYTCIa5huBhFiah85yw56b37ZSLNj07Kyuzrw1xA
aR7c6kCEcLyiEyjX9ehc3JFjWtCu2My0R/ygKORaVsnLWIPaEjKExhthSsN2gwYtCTlM2SQDAKL2
6qQ/x9i0gvojy5VxiHq391HQrYPIfZhICdt2nfygSXHWojv0tOBK4IAwHUO6XiUHRiLI5ciFZstP
B2syiHWTxGDi7bjqIIJs+05eZCYx4VlHQJzI/d2p2S2OLZOMPq2wD+mgzb4XcvUqy1es86sONu62
6m71KR1I/KCqgMvZyw77vMIRVA/obs0+9vPBuWPnAJ9OXFQ4RVjPiw0vEjoCNIa17bqvncDiEvCx
F3Fi7KMy9LWoh13unauSvnuZBPSqc4Y/ox0wu23CGw3+YJFBrRVaiLVaW0okC1FRo0N1UtZwnOav
82yuSZouwX6Ai+xInl55Aj5IFFe+qigqqbUZNW4SEiBWWtHd6QZZHRNXlh4/g4uEMWoE74Y0WGtt
6efeR6kFL1YQhJyd1eNcdoyMu+rVTJtLPi+oZIrPucJGmI/0pJVzR34DoxdT7DxcBBtbvYaQhIiC
olOW9qQujuKCkBF+iFPtIqb/VPfkKDswv1r2EWYcn2VbxpvSKb6qPtzwlqcbnCVXk1V1m2ZYwao7
pmOOhJrePwEJioAWA9+uFeKWVMKtN0lTnj3p7TrvbTp2jmzK6VASrqa7rAIyvIyK0FWjfZJc7mFI
tjvGy9T+gJLAn9bH3mQWCx1yx6IBfFDRoC9I5CQr/ateBSNU+/yWq3eFeLB+YQTL3hY7WoGIw6Z8
o+aOCa+qX/sOp41nLWBQqoIOCNQakAQI8gCht8IsD5cMSVA53s+C9rlRVh+HGZHM1D2qUH5mOfXW
fcOSE6YngVyOrmvgcgqVNqoxc2be/8jLv6oS0D3jFH1zcdssBJ1tgUNOW0DqWqm9dplbXTdmtM91
eTP3xleHQcV6jL7GhkFiO8okxsksEA2N4Db0Dk2GfJKZ4FHUjbPLrUojKVvdlbP2BMKRIePCK2B5
5RIOYpt3No/t27CCdDaHDHExc2ziDn1kbKd+LFG5F8FLM4zp1qwZIemtEAwNn6oBv6/mjLTugpxG
D9mWeV2c+Riy7d/+7d//mRH1UxbSP6Oq/n+cFcFTSx4ebxQRXmRE/RJn9eFl+hq9ZNmL+inSavmj
75FWlv13JGm66UrXsCkul3Cq75FWkp/ohqm7tiUdly0qPwGK/BZbRQ4WnCSThDQHr7ElXe7vn5FW
+t+ZQDmeZxn8hkfS4P9NpNXP4Z9ILFxLF8vzwBrp6NJcfv716S7GVfiffxP/iy7OzOzNoHizUecp
Vz5by6S2p45gCmBsl8rxTwmJvLDqe9jWEhD2/TElZhkpDQiIhvcu+C1o8N2K3iXl0H2S7cz+xl0T
HhofsIhoN3VARHuug4Chdbaq2MEM9M59IJY1iaLlt7kxTN/T2cU3eXD1lw/vHwf5vxUdII24aHmB
P2fxLc/MMXVnSeNzacrrcvn5X96NKR4pihTcug4V9YZgG9PXLPcRg/b8/Xz6fpj8i0fiA3z3HiyP
YWISs3TLdPR3OWJOXQP8oBCGiWwz1SuYtKkRICCc0eB+Bno9Mv36w6t7l13Gq/Ok8ExwIror+LgJ
avvrqytHsCJ9ZOLK78z5ILm4N6l2P7pM4QmcXwamW69SG6VJ4w9Zf+LXl+tJg4PVtfnIbeEuWYB/
eWMbQe+NtBceOoOxRBeoWVWxd7ZNM0flQBJUGIZfSqwMEIGRrA8JkhlV34UEiW8Nh36Ajj90IIX2
MDUm5UECcmVGavn7j1/8HCC5fP4gkFzAc0tgnMCV9PPT7Oq2aupq4bzmTJitOELdPrjoMlmTTQ3g
atLKqxwoZV1aO5M03Y2F+eEPb5b361Ho2YbFcWGZLmf/+8+pCIouyQYct6NH5HDkYH62Km8X2msi
8oRP2Ezlh4b5LPXSg6udHyxrcMAFEMuql9Ud+e32kYMLt+tC8yMZ2vCi5MAs2Y5smlmzd1ehqF8Z
JC741mQVh4ApNkaDe/pX9K68QW47PfkgUCrizYcEWsjmFjMxA3Q7xpWxaKtkrxNWZCeYkton2+y3
rhPXB6jZNXUZqJuiatGUBHdJVlpbNqwv7ILyjdtp1sFJPo5coFZDN/Xr1A7YrRiGuHMi6xvbqW09
wSw1UXSusC1mAOWx9XCO3NZSfEpM7CiAo9dN31MPmzdpT/ejXjZQE2g3JSrXz1wStaG53WcTepkO
2pQxGqcgR+RT6fqrnvGBgkRm09G22yGOHvXAOBHZku8HGzWJYEXcyNp41pMJXbCiHwpF1TrMjF9T
FfJiFF0sV9UhO3QWKEjsjOy78Q/nqvVzOubboWg7Jos8EZmSfsW7BWK0TMNo0BYADDLVzrQykq2M
7ByirxJ976IG6eESUSzAIav2E7Z9RfWUpvN8k/XFPcg5SAm57NezZz2LGZhbiG3Uo9zICQUG1EwD
LfIQyAZooM1GfMh8zBX9lVkAfcAwCMjCSNMjXnXE3Xz0NqrhtRugeu8At/YcL9dGCHPYie8Y8S2J
9YJhXzTFW0bLw8q0rI/V5PABywhxoys2rWd+k0bXAIHMAcr0xATU5v73J/C/WOHgFjnUxabh8p69
W+GsoAyAZlKpK3usN6L5TNqM4TvEvrNR5nMP/cIM0i3pNM36948s/tVJ6+qC85XLsqu77y4dVWGH
PTEheJKbCkVsIB9q20P85bmTjzMdrdqof2wrr0e+CRbcbsJjEMlrBybxxk3AWjjGeB9brv2H1eRf
rLzLYeSw9HJZQ3zx85KmZs+2nT5m8sqWMf9QO5Z9CCvofoZREPY6E7dw+/u34teSYilKhC5YR3kr
xLvLO9vUKtECiGl4s1U9tVuKgPmE9YY96BIeIlVw/P0j2u/ffDzhBtRCHcCD4JL6/iFHbLgt8125
SnGnLaRdYxtDZx0z69MQ53zuTkuHoTdPJEK3N3oyfyNswj7W2jzRFmLX5aBrb/02TB4NjUGDXdNl
SOxUsgSXaKNl720WIImj92sMou2uQSS5NeD+YUhEvekmw6lnC9/GutqpsESj4GhXXF0Xvz16TY/9
cc3g4FKGuEg7YZWIclV3iXA4bqSnJKfqIuHRzHHZg0LtT+bqpNBqd62kfyLTD3TDU4tEP5SXfU3y
fWETFgHYZOcMuARb8Ko7G/0TjimMg7mzMtO5uA7JzQMNRMdD6yCH6UQVDnE5Xte93P3+I/jlCm/o
XOApZ00QY0LqxrsrvB6Z8DKmicQjlyBOuqLjFv0KIQmx5m171pQwFgQ+TtN9uqQxJVMbbazx8HZa
Vsxf9w4qYPQL2Yfc6hUMxujYzkGw+f3TfKvg/lp78jQdqetUQJJF3jLenabommCFE+G9ivMo25JE
qm47RRfSHTKmX+YofM1NLJRdtD3yab4QMSI3iKgTxvIAKSKrP4Cq7Z+dyVsD7tkKugsf8CKfAJpU
xzAxLuiEcC9EtXOm2k/WWmNN+xZi0mxPwSm2zmrQaPmJyiN4km2sa5s3zRhM29os0P3Y2vXkJFt2
yjTIGxwkgGMQt5/SzpKHQbcRwk3ThSjB+cB7ZTFMo6v4+/dIvF9FiUmg/nE8gnO9t4X05yUjDlEX
E09Oglilh34nkb9iNXLREuwGSxQcZ7jcyNsAsg/rF9EnKsa5xYUXcS2HSllvitB58EKX+UvvdAyJ
W8fXesZVWogA9A/P9pdzX1ik8ZrSZYmTy37q52cLQzkMVEPzsw3pTWVhtkz3nqgCuguEl57+5+it
0dO50La650ZR2KfT0rVs3WE9GOAk3Nj+qrl0g37/zN5vc7AGUbewrtmmZVOMvFsHFcxWEgKXrAI8
9MMyVdGUIILATMCMUJr8/tHer7rLo6HHlI5DrDZbzXf1wsATYCwN4Js4MrRLOkM83dOZgiVfsXdf
2UoWfzrlf31IHozNi+Hw2NSq7055yt9ckpzNJc8IJkgijD+Uumjx/BoElPRqCDTmK0zrErqRIWkj
cA8oNS0z85BDrolZsK/iCRBk7BAyzHBW/eE9eZ/WvLz9bJTfLglAErkk/XxshKHDILyoAIsOsXfF
b34jEm70HXZlx+mxI/GTVcA+FnN/oxz8dz0dG4LFl0y1bpK3Oc2fKmL3gWU3+5zpz9TiE2sDST56
FhvbfNkzR6PlHG3CN9dWa1abWNFoH1AsOjMFPC3lra6NN7//rN/qmJ9WMeG6dBMck13KUh4uh95f
tlOpo6dtOkN8izN99vNuDD5EWfOQEYnHEJRTNPAy5ZsEnK+Lvgn9OrArbEUQOtzlwDfaPyyrvxzq
LKu6BVWXXT2JHe+LDD22ShfWNm8BHi3kTrB3BINmd8aQLEzv/PuX/+vHapiM5CR1A4u54EF/fvkc
00OKh5xYW5OiTg/pg9Yd4C1LzCzPFsk6MnX2QDFv9QKaaDU2eE+C+lKUpfRB/+k+Q+7Sb4f5zgZ5
tqpUqW9qQcAxo7HmGDhBuCF56dYAfLLS8iLeYFoBaOUuRbjbP0axNe/NMDnFqW7/4a385aQiTpiX
R/Pa4bQiXvLn15amTaH3RBhgjPKQJ/TMcxShCRXhVJrrubt22TX9/v10Jff50+FkWJJUO5vKmcKV
J/DzY+YEKlRewIRRVWZzcPKKVPNZWCBEBoI6JaA83RH5IRvFipM0XTaNzbnCpw6numNrAbYRX7od
ocJGu6wNp87p1W6sm6NeYpKqi77YNqjjtlpg3ERFdoyYNN0GMFaQjjQo/4tiaxeMhiQTeHIFzJF1
4TODs/7cyv4ZTHl1N5vx1chIuYTW8sJWpMIOeTEYTJHmxajVwMoIc5V13dSBCVqFSI9sRJkvlMVB
lAFUM0/l63hOvV2L84UufRRdmLHdxqEFeb508kNuAektun4P5OVT5PS2H4M/8dWQ5reNa+X7QoUk
ewRJd8JPgEXBxhnnjKV1Lk2g42ELlo9m2p4PkMTflMhtKMX1Q2/sROntAhpO8Dfjh3DyPNi7IgND
BBVxcp32khjDJmxE5C9y7z98vNavH6/DVZfgelp99LXeny5MxbxKLH5nHb+Rnzi4GJUGQTtye8YP
TXXT58bBzKP5JtbcXYj051q3DD8xbqCNIVaviOeaQCVctWeiWPL1gIH2jpAPwuE5D8qivSuUhtmA
0fDWZehoaikCg0lVRAEF6th781VryAp3NB3tlmDFwiJ7Ram9EEgIkiAYdgWs3bXqO1jHBYtWQBqn
zBJzI91nozbL65gqBw2dQg+3qL7NOrsru/kul4jJa/2rItXi5AZafNN7bYKa8tPoaeH39/Hff+rZ
vet5v7v5v3cv5dVT/qL+Y/mrfzbKv/fR/3mTP/rHnS794p9ubHCEtdNt99JMdy+qy9q/dpb/pz/8
t5e3e7mfqpf//NvXknCi5d7CuCx+akIvvdz/vnN9/xQPT7/+wfeutTCMv+uUxzpVi/w/nH3XbuTK
suwX8YDevNK2YRu1pJY0L4SkGdF7z68/Qd29z2rV6iJxBwLmoYGpZLmsrKzIiDkrCi/0/7LWSIr9
DyIaTcPlTkCyVISR/2Stefl/kK9C1Ig/nAO8itP2P0lrnv0fSZU0GXlwlVMFSRP/PmcNWk14fRXH
zOw6b049ZGMbMO2nyaGHaoMTOuB3Hd7Tx5tRWE3M/tM4caYgI6V5yEolhyGxA+g64BG5dYBJDz9x
iVk28XM//mOCcO1i1g+jl+H7meaBYV6a7rDcLvczZ/RPw7PBm4GpNOTaIwHfPgWgdgOzOuSfge63
oPWHOk/UP6iZ+ZemhJ+mkjL0xSJGHxAt5ZOFGkfgHoIPPFSGINISdQAOVizNMdo/h9M/nSIOJZS3
SgxuZcmhAv38U3dOUc/v6/Kp+VWful/1x7IZ2pwQESLvVYkIkEByGAGTE7IjU64k8r5zD/e+n4iO
Uy7C206RYbV+xZAiEYxwz0e6cOFFK8HbxS740/5/Zb/+b6Tk+T53M/2o/euRoYUlpCIgLdUe5Tf+
qWK307v0tjxKROD5jwnikhVDWFgFJ2dy8N+Hz+wz/hK/6gfmEs7FIo762Ry4FUs/76D/GCL2OJP3
Qw9u8ASFZXp9rZ4AajyBkYdx8tNyVygTLhP7XMq5PAvmnqCWSW+ih55dcSDUMSK2t6fVuQygXnJA
wznk6JAyNUEa2hZ69TU+QdU6kkzvxV/px8/Q+5+BIvZ8zioon5m6+DCFrgdlvi6Hni62CmLa5YGa
P/vO+pWJnY74HVmAMEwOiBoyEEHkuQFiBXYnJ0xt/J0JYounAXTPFICaDqzP65X2C8UPGkK7v2uc
2NlaiQspC5K1g6KdYs+twbGYV5W+3DjN5crE7q5B6AzFFHx69gltBqhYJqqevAAW8OC9gv9r2cq8
6O9MgURs7CASGK2CnORh+uyeuA/IKb1qf3kYScSOboSmSzTAMw4NBF71sRtekjFZOZAoe4x8RsPd
GHeDBm0n2mc8HXnvaXk8KGt+fjG/dXRC1DJMjgzPAQpsAhgRIejAqhro9wZo5k5Dai+bmYfg3rAT
G1lraylTfawcQE24JzhtlHcDnwhcjbz2bEAzQezerJyYlOkxswwYVvN9ZrNnLdsX783KDHC0KSB2
L/SPoO45794WvJnH+r04M5da0IVfguG/qRvDs8R0ZS9QXDZ5e2wAJ/aVb0fxBSbjI6jfvooDqlqd
5dmgbQJiHzfef5tv0fy0ia7QRn9Ybpo2SMQm9lIROOcBm7jkxE+Umh16CLssN01ZqiKxdYHNh/YL
an4PKHbQJeapBmeZqoH1FwiuZQuUjydzLnyTNtzoc/EB1aF6oIpIuVjLLdNOsjnGv91nQe/xY6JM
8SFgYg/AvtTfyKVWvtUAGFnSiJL+DFrp0GeARm0iJg1Y2qt2H7Z8ussTMJ5y2bSWuKc52u93h5vg
Rm7bPKl6ECuoIGQ9ss/TTEVlMA/DMzzA3y0xjuhv2VcZkuk9MvaDaKFuTtFRjwBCOba2Yr95FCpo
JSwPLWUxz2ig25HVGjEsKn6EzIrWOG0ZH6e4+JMArz9p02aSspWFTXEvImFGlEFnLxTz2kiAYtCD
Vx+FHqixBrPmyuqjRAdkmqrFFE+BrMUHdWIc0AZvy+g96POV1mnfT7jHNhHBM5Sh9aEInXx4b4Wz
x3zV6vs0gDgVLC7Ls0HgPv4viBIJL1kHYwLlUkT/4JNQUE+M9z6UfIPo+dN7RTkTCPQ6dWXmaQ6B
/znzCsiO2ozh0kMeBdw2TUKrjYG/gOqgMbVQNV/uEW3gCGeZRX0t8D2siAdfAi2rBWaB+MyWAFua
yxZobofwmWLTdl2XwULbXANgDPphJbtLmwyBcJkZKPUkyLanB3AL84BU6/IfgA/4HupUOjCqMgOQ
58rEU1avMA/fjVOR6g5V6FmJwIpvwG7wzsj7Rl3pB2WASETdFJUMtABxmDR9qU/plzKuvXbj4+6E
Jf9K43HgwUhjkOwrKYpqhgMPGO8g7rTuaXlmKStUmAfrZlBaLpgA60gws8Bol9OuQvm7HILKYc1n
0AzMI3ZjAO8SIhRi2vjQDAG8OFcZoHS1UCt1lDL+utwJ2rVbILa0wMHBqlEYH1Bth9LtuAjGCzdj
tBU/gIgbtP2MyQfzfK3lEWTbKpR+gC7FAY8ls+H8rt8vfwdlFZDP4WXKJCL45qODHKrxcwcpeXe+
6myXW6es3+8X3JuRhGC6WiCJGkFj1oduXdp4ENjkgKWD8Ezor/gSSlxHvl+ish6Mm0EZIzkNvTdg
0EyQK81ZEmhWtCi4WzFD6YtAuCwp6PKgn4ONhr/6pauE205cmQRa04SvmpKuYPqeAbACHAqM9tAL
v/P2cXkKKCf59xvVzRQECUh7oXmXg98K6cK24UAhity24zPaGwtmfqtQKvXv3BVPuCsw9qTFIKX5
ga1H7wNViyx8QOOfpB7VccvdocVZPBEDgcO66cAAHx1Q8VBVZtQZeBmHWkkj6y2kH0HeVK5MOGVd
8bN7uBk5SUDRnz/BUgcq886pfkNVMpqgsw0ZO6P7s9wfytSTOI+iZIMCmlvYf1DZAEdaCpA8hAKW
G6f1gHBkcdjEainPmxugAk+PUJkV6WDhgghgBTrWlS7QrBCerFekhuHAg3tIrxLYikErP5oe2G0y
6LkaqDNZ7gttoPifs5FkTSkmEPs8qGCNac8NytrEtRTovM/unFg8sbU9XuSSyG+ig4QnRKF+SMKr
MuyZESzH9auvTqDwgLhmvnLwUnryjdC7WVdB6vkgIg5HV+Q7cNiCp69vUff19Vfj9H3Rvmm9GAWB
T0BMB8Lg+tiV0HAU+asCgMBy85TA7fsqdtO8CpZ0QI/5wfU5kP5Z0FkCEzAn7fMAqgvmsg3aABFT
XdW97yMWHtygfmrqx1D5nPyVtUr7fGKmZbEFWyKDpqHQmbJGx1tgaMouqmj07MoIUU7Ub8d1M0JD
p6gTn2OEuvhXUmyhKvV3DbPz/rtpmAV7pJBDocsd8lxv4sdmfFoeb0q8QyKTWlB9pt48KJAdhqgd
ypVm5O2w8tm01gmHzQAWEYGjcoRo7yGOHX5AfgHiQ393dLKEk87ScfA1D4PiCQ9effLbXRV9Lg8L
ZRmy8+834y1ko9Ch1BQC0gpKP+JxH4Pztki7lTCZ1jzhnNPMy1FK2KH51mUQY8bMmza8/t2nEy4Z
elIxM8Xt4HLxLxYpwbLZ+P3179omdmcNyF0+CPhutar1EiyZo4o7XLWy9ynhComEUjwBxE8SuLtA
XI3jitV+NUrqzChEaSpsIc5flntBiyNYIuYSqjyY+InFoh/BFQcSNMiRy/LJB2OWrORuJwhHLyyR
cfY6kxfBcL9s937/kPT9uahUpa0mkQ9Gl60UQxZ2XiiasQ/NEe+ZAQnDshFKYgxwm59WwkqSh7yF
lQDcDOAVC0WjG+UOMkIIL6YgUw7epDKuXIBUwBsDH4p87Qh8oQeBaeQxjaiNh5Vl/n0t/vfhCr2V
n9+iKKmay0E7ulOVM1so6YC8DNKPw0dZquKhz/wRnPIQ7x5kpOpQWRm9gQPMB5EU2OfECrRqIgcx
8bIJOEglgAkxGf1hEySgeh26SQVhaTW89aXYgz86kk5pALlsMEqD1wqag6bctChWllD9D6Vxdg//
OdhCjsJ4v8zUN5GfmT1BZpi+hILsmyFE2lw1RbpSH6W0uYwQc7AVT0wvCgpsv5Yn5/4RpPLE3pQ7
fuiC1OdBUPwURh91h0JLG0XaFrBv0EG9LFuhJNYBtfw57A04yLQpYThXA50qhPd0PLcaoGypdPmV
NfOtf45Pf/ewi5qQn7Zib4DIFHjLXaHsjCh0oDcLxuh9OkCAod6jtM/oUS6+3LH7bhNgsJ+2BHaU
xCQpJldBadPEvqPU21Cnz+XGKbdyVFn9bB04eyDlUJbrlhxAbT1KEcbnNI5RHqHYCfvGjqXdeg6H
UUygztQOKz6VklNC/dtPu+PANwXDqKxbjqeQDy1JfJ1JvLWZbid+KORtx/xWgVYSx5Ug9DuTe29b
EsuwYDWgrQZYxFtsesye1Ad4Ic/VHjrDA08hyoCt9MQ8rVUuUntIrEdGlfh08GDPP47X6JxfBbPY
CBCfeY9PhbM8ffMauNcnYh16OCo0wA5Hd8RjpCGJqDbzUUhu+6ixt8qUf1g2872u79khzo6yTUdI
Cpasqzz6lwjwsaf+S7wOD6UpHUOQGQRWaHPncZcdehNiJUAPHtbuKhTvoRLnx1Q0EGZhYXpw2wv0
LLbypj6vBVOUQ1Gdy3lvQx7JkxvWHyLWHbli1/f1Q4yyMtAOoC4fOOgmsrSwffCY4U869o/Lg0nr
EHE8AOxZShqjQR0M1Mj7sPmIelVyUNLbmTIIA/Z+D1qSpB60v/MfKuE//KyLK1Q3T27DRzPO8yRA
TD4d1upMKO6JLK9S2RZFkXWM0w7AiqwD7dQAKbu151hxXsl3Vt43QvYmJgWCHCjyBM0Ls5zk/tTZ
jDsaEdZdfOi2kl3r0D/dtmZu9BZr4XKms/ZgHEtTc7SH0n4Eg+x2tB6h7XHcJRY82J6xl+eR1nHC
n2SMIiOyibD3WBT9tN2HGvnHekz/Ks5H6cDPlSkrIetlVTK6KuCuA59+oQD6WIEf7+++nvAclRaJ
UjNiXPvW7YMRogRH0WtXlhxtiRPuoh6gFhwF/uTmgeZECC6q8jGVIQTbofaBP2Xi2191QiF8Q42q
cxxgDG5aUWEI2q8asGKt3y43TnN6CuEbNDVMGpTsTq7qhHtAh9gDVM828R7aQNmZ2zTW9K5+wi89
yy/NoX/k3XqzbJni1Uk45TDmGcT2IniI+nPiGpRcoVx2eM2DYcUF0dweWaYwYuWCiAZdq2uwvvCs
qYgbtYI6mvzll0+gu4m952hYuW3Ps3FnC8+Q1Vsfm3ucMqgaHFA3MUD7qyg/e++jvaxtQ1AUFs1v
CfpQfzdyRFQB/SjotpfV5E4QGbEyFapYshfJW3AzDjsuzsaVSxtRXPrf90mQE/zsU19j2U2QhXS9
6tLnUAIpjaJ9Z7DUeyvW3NTbeiBSgzJbIu6gkctmdiD+B/b8A/V8y4nw/VRxb0AJ19D5UhJA7nxy
Zcdz2iskNNzagHrMxnvUnrNNt4NUEHAkwcGzmG1kLA8tLZ5RCI8Bh5RnXpfjHBkS0a5Fr3aYCPrU
CfilwYKlyfsuaGVdqwvf0cLEeylCdtaaLfrL8hd8Xxju9Jt8uhFRshtlLaLu8NhswclsJk+Fq+5S
g8Ff+gTyPQds/TsE+ltIYBvMXjOVtQm/nzEFyPnnhPN+JXeoZUPEb8cb1voDuklLc5ittGLg+zHv
TudIOIVXKT2vxTCAtzH/GF4Fu7yA1GiXOeOmMKvtZKfvyZnby3pzZQ7yOXfC58HortoO9NxHSA2Z
vQ15Sqfc5o9rzxuUnUvCL+S001KUMXIuh4o8RTml+deQguCnPfP1hzxTbY0rG5dymJLwCxZLSyka
iXN9vGNxeOtX0j8VdERWVg7Fo5IZaA80sikbyZxbXpVWD4/t0buWh+gE0j/VbJ+qTe1Ou3ALXakv
KB1tih1v+05rNs+Bw66c57SxJFzTgFJooFDxCTkQPKZU1WB4bPjXKQN0TVN9aLcXRhrhHlkM0XW5
23PT/15S/6pzBGU8O4igOnHHXn2Jg9wKk27lRkCUpP7jAIkjPtRwwc06+KDWgJQf9lpvFVvQSVqp
IeOyHbxzBpCjBmSd9ZUdQruqkmhqSNimTQ2RD5zH/iYwoASp43rv8KawA23hSlRHuybKxKk/qEmL
13AcIeOuP2p2bkjW7F4qnPec9cX8Du1gl635VIpXkYm7QOmzgE5GKoJnG2X5zHtrQ2nV5F9kOO7l
NUA76klYtdwVjcZ6yujW/FsfPXXyr0gCcLLZo24Vgm0PSfHY9Wu1v99P0P9ecmBQ+ukmMyXTGEGV
RreyQVFrgS5dB4mrrpiQYTQbszPBEmIwumeC7cLwt4kub2XTibcgdjWKHU4tvTGSlcsxf3/9qzKx
5XhNnqa0k5EUdGurcftLfSidHgJJ+8jMNtpBfi3P0SazCgMshg4e80xonOMeuzzy1LEgYgSt7wCJ
zTC5IO78BZLVt88aAjZbTpevdrqDmpoNPg99sNRNpp9ZbBbe/OSMxlHM9iP+AMPr7+UPmRfTvTkh
woWoYxhlkDAnafs+5ds8ko1OggoGLrrlGiSB4mDJIuc4KkGaGAijKyMMGP7k2Qn8f4X3Z7kHtNYJ
ZwPhVEaUJKSCGojZ+vLTCLmWpD4z0xrUgRbckIBucMWonAcaPjeNpt3QQuVSmvmwUXiKyzOobtK9
Cp4dPeWr6zQ2n2BN/rt7GIn2luQpSId5wyQF3vGZFJfoWcIEmn9riHjK0UpivksNhF6qxmHwQjcN
HniwjNagFVueGcqpRgK/M9RuJgrE+VyP7TwwJeB07VpVcOuKhdRj7XUoGFUS2fAghaZ3XbhW6n5/
RSgkNiX1JNxfJcQLJRRXwUndbps6tpuit8sUCanlzt3fOGBp+enMwAqZ+rEyca68w8OPMT0Mh3zl
ikdUTP/3/ASrw8+2tRBQpzipOZffgV/LQWm6LRreaGiP/gY6FW+xMx7aQ6dDuA8yMBfmYap0CF4d
cG+y800LDdxVOMN3hvzfDgLVqD+/xYuUDqzE87dAjuXsP0If8YQiXVN5Td+7F/4V72mqiVL9A2ck
YHUEXhWC9iAYWhlmgqnkn7Eg/HTFiTEkgkvOTY/aawZiCKBNXFi8eiaI1vel69mSJdoeZIlyYy31
R5tcwjuHXJEgaYNOx1EPou9d2B0maIqWKoj8V0I+WsQiEQNb9ZocxzlePrwD85htPyLzPH52Bmdk
lm8ur9HvWPzfk6d+1xjfJMhC8M4O02yjN0SnMTUs1MBEEKYDm2mAzVVHwPK8bIt2oknEmDEBVysx
i/uAhKxargfOlbP9TWvhwdCAAIoR2Kk16X/AjfqAi70FjgantBrzebAKB7oB20B/XP4SypJBKv3n
ki3KMMpHYb6ZnCa3t2RHNIpTaYDhXOe3tekb/VZ5KM/FIVqr25jjv3vjTFx/ObA7N9VssTLTy/g1
IZkPUSjzDKlQozRbMzUjhBG+Wa0ZnBu+Z5A49EKwUXUdyvtcDYo/T8OjsulemD+ypnOHmEE6c3kk
ackEsh5CqZjBrzqYibYihF5cJDMcMARtBbM+hKKe2I0eaAZu1dvxzFkJtB4+VixTRpSskwBZEQMF
TVgGh6SV7jSbt3InsQs7M1UH5AWmrAeXcdvsRbN0wdx7gA7ZXjqPzi9g+FaWNOX8IgsqeJlv4YTx
DZPwJ2xPg+wyIK5tvZMSOd24yZnWWO7tvOXvzCYJ/M+1ShaH+cWwCJ/lFs/f4KVipzUPSlkrJOjf
j2UlHkQPa0V7Z+s/KoiFewkh53T2pEOqfXApYu+aNSSBWTNJubqIhNNuGA9qyHMyRjh5z4XZvnOb
8S3n9ey4VpLxfbG7N2aEu+FHrsynCq5tsjVb2MQ78Iy6iI/0AOqEjP6k4pAAWd4OxzNcz0zMr0M2
zyxseRdg+ag4pyAuaiJnu5nm/wW3CCUXkzNCQ9Qz/V1A5N84oFAwtFOPHZU4ONpcT/d8uDbV0raJ
027afWDhudpaK++jnLZgRvrpusALD6n1eclV8J2d21qtM8GVxA6LBwzP1A7VMTyLr5WBSlhHdlQj
tJeXIO1q+/3GcnNUoGYISYY5neNf8/f+Mm37r8FVNvIj+5k/oVjEnq7tY/Jn2RptdxPuy+Pzmg1E
GEMGXdfKC5RLjaywvfwjBXciWHzWFiLFEFmdAD1coSlkGCqHTSpsge+HTrJSPUacHXeFgRxkBVQ0
26H2PjmO/kXFpV6AiOSWlSAosDattHs2WbnAs2zO5rO7BucNRFRACXoprkJqQt3zEK4c9vejXlCQ
/lw6RRIGKiQQeBdyIBuuCH+FgDPXeWwKnfa6PG33wyKVrGXgtGHwxbkbffpYDFeZeRxBLQkRu2Bc
y0hQfO53BvRmGQqpl0mdBBOtIdmQ6nM4G0lzq332rRdcg53BEW3W5nb1fm0tfn/9HU8ikM5qrCNV
nrO3jV3luuhMtorbNnSUrGqbWuklMWvDt2tLNqSNYANCakU4hXC2V++8mdsQlT5Jh2GPp0UICpns
ynTSYjeyJKLn2f+cPlCc0eczr3bgtp5CA6IOcFPIgpqM/Tuw/m5qCccTQYcSWg4YBAhTzGk6vbHW
ogjq6ieiI6iOTzJXzG1rx1w5cpntRRWYXLfxKOu1CEjrJW7WbrS0BUS4lo4pkimbQxZ5J7nTHs+j
VrSBjM8aUoRyVpMVBKnQcbgyo33VEUww+G8UO0SqUdgBSnSKTWiGWatpf0pfyAoCUQgnaMbBVmey
VmYD5HDt9G4HXRa32IYbFI5YotOiXMaqrxwOseErd71Ta6fuYDXOBuVYW/CoOryNJ1yr3wRb31ZW
Nirt0whvw/eQ8OBRyu2qD5z5NOjiyYONtbeF76qCO3uSrDYAN+CoVvMBATgT7r9PF4jWIaV7EfHP
ZHL2KTaATjRUnUdsXVtX3wTN7cpWoILF5qm/8UGsUCA1MfugHA926THe5cZWerB4M7Ee18ZPoIRI
33nJGyNgufJA3Ax3DaE3JEIjh3fYB4jPWFGjV5veDA3FkpEPLNFjERnR2Pjz9uybsQ2Gjb0M/qTN
8sanHBvfoMmb79AGKZFDKPO6vPyY1McGOAjvd6iFK4NJ2S7ft9+b5qcpysIBdLPuFIk6z4Mynnnu
ubXaNFrrhGeRhqZuoG4NFRTpola/QvZcgjdneWAoWRj1253dfLqvZCj279C49Ble+CO3FWweE7WN
Qt2zsicB7MpP0kE9ibr/jHwggskC16FjiX1oNYfcZhxmF61kAmnhGQl3F8JomsAGi6P3C3wk0G7R
hdfoHGX65AxgZf8SdsWlOgYP8mW597RLNAmDVzo/CblhnrhP5nV6kgCyx5vN78gu3jsgaU5FCrl1
fdwKj6AV/yhfls3SnnFZwq8AjJtMoYpBP3WP+aWZH+Hq5+TUm+l2+tJ2/mPmdLLO73MrRqkpHkDL
U/G8lnijZXpJ/HzDRLFSfU85lKph5gDlRjs+iI/sK8rXuetyJymrlp1/v1lYEmQaQPQN7R5F+eDK
2IiVT5TtrSxbWuNENJNHkz+M4F90AUux4qdwZWK+o6E7Hpkl7lvJWIuMMqLddgelXqwFnt2Anzo+
Bijb2WuXbt863J4HhxFzCM+MKT5Un/U++AVBsy2PYnbZliSbfW126aE6QS1sL649L4gUVwppjR/j
mYDEG0wo+DQsGDeIXHHaBB5gnOHV3/Pn9FcJhuktsj4n9sV7UXYNyr+Ka7iVLn2/AQ+WoOpTB2ED
PD6Fh+FLuIJEuNipH4Vk9i9yg8UWPKwBt2hun0T0gyS5byJB4Nxsq70mdoe0JQ/lOOjroW5oMxUb
BjdQZFY2DKNLxSVDCF/o/pvfg9jMGveCBY69ssGz/4jqFMVQzPAknJeXJS3iJIsAJo0JoPGEV+jR
CjfQqdZBZ2kktuSAYdP8A6a/0wzlXDt4KBAqML7+nDYGCtHqUMAcaJ2tEPfbyYbYsg5VNvMM8TsD
Cna6Zsq7zoS7PazlRCk5LdAP/zRb9lrZDDnMyg6/a7ZQWzJqfX55hKiQEby/v7Mb8M5bc8BUrMTy
9/ckiPZ+mqz4vJT6BAu0Sd8gEqyHZWAnq+HK/RMcjJE/W1f6qCy8HhnysjA4WzbULQ5wqJxdtGO2
1x54szt0TmpWzUpvvkODf7sCqDj9NFjIAcu1PbLj3KcoQkHJZD4gxF49NhDHddJP1jOm3lotTbkf
aYLd+qe1oc/TpB5hrbI7c7TiTQSP3Gy6D5APbz+jy5w5Thx+zzw1q/d12oSRzg60IlOhYEh7fnyC
oOi1aIU/pQIgUVc+lkF2lPra4dTgKPal5SegtKwjMIGCETQeL5EirlSs0maWcGxQKG7zNmyQk5kE
K/BRuSRxOigbdRn1vSubntZVIoQS0z4AVU/LuaIzWvVx2HP76NFHjozbyXbjRL4x7tce5qhbnric
hWLeoJoRxjo73w2b6pTuyl1kAnp87PbdvrFysz+pm8gKdiA6gtjxWrUgbc3+CyneMHLk5ZhRFICc
8vdy1z/7D4qVvKuv07X7Fa8ck5TRJCHjE3S7e0HNcC0CNWzGIV7PEcDna9jZ2WHc2Xkq4UiGjmf4
kikQ7wLfBVghEz2q2lXjd120xqpDQS8qJCS8Y8DyywWwUZ0FFEoB2oqrp/8L4nabYcd/Cu9qo3vi
KnSQNmLz7zfBkNwmiTSUObyX/yDxYItsQlPg1nby7CTuDRjhPOSJ7xg5mDcyc1SRuu26NTQLJUBW
VMJHQHFmiCQJ49QbzAn6h9ZkohLLBj+wPtqFE5pviuEbg7WW37ufyoQm4M+BgmhcHZaQ83U1XXCZ
Y7iFxN3Zuyy7AVrjhBeA5OzYeyM6Ax3MraY/QdXWXSsBpuR/FJJxXoQGgZSwaLxBwmQ8+nh9jDaD
BYHrtRPpfgQI9vifYyP6nj+O8+eXFu4Luu9ENr8FlsdRV8aHkpgHg/5PCwB41CX0AGc3CaS9m2wD
IzFVczIgU2jJQC7hKoYHeZ3dF8/JJjbZl7WAhTZ8JOJ7ROgN9Wt27pz3EG9mRxki3zQc+hWnRZl8
EvANUiiAcwYO88PxgLP3SaoD/V/quSLUtidn9QkKodIrK4vaZnm5US5aIB7+OZwi003cmHcIwh7i
i/CCNxu9OLAmohX997IJil8hE8ljkykdW8PCvC3xfrHy5ZQLqkJmi3ml1NSiQ7ucfe1sdODQPJVO
dAkP0geQLtvcDTZQr7JxflWOb0RHbjUrRoEMKGRKuE5KPk8CxANxoUItYuKPUeM/C5LgNINo9x6W
nyeYEoPEZI0HlalyPRxFy+NJXYaEo1ag1NOXIJh3JcHS8qfcAYYnk/RiP0S7YB+sJDoo06YQDnvI
hCkvGFgR+sIqSm2XF+q2AGPHci+o+5jw2mXMD6B4x2ZKtkic9g/NNt0JL8OmNWO3spoNRLnMypB2
yXuGCwDrKE9rGT/K9UpRCAdeVqA4Kud9nF8nN/4lmE2IF3TlMDneY5HoeFHEFfTYOOHbGiUmbZuR
sHyoN6vBNM9ZN0AOdvTNEXzPzFRDof2BL908vgTaS55CJm96Xh5gmi8hIryY0WpfGRDhteB4DwJW
7wUot0QXrszMDohCLV2T/6OsFBLx60HeqU9nS4yGiWRqPZF/cXjTW+7HvN7uBA4k0pdPmyhuPbSu
MB9dd40UYaVh2jKQiRguKfskVvMey8Caaqt7VU78Lr40wEfH2+kBuKbH5liHevGe28tdocCxIZPy
09kO/qBEfguLg81e22t79HfCEXlLU7JyN9oxpvApA4STXVhzjUuWkkNXSKxvLk1lGUMQEuN34D6k
Q4/qOogtbIMHSN7WtmprLiquV7BUlEVHYnlHqcNLEgtjo1WCxlKXLAlolT9ruVDaWiB8Rh4pkB+K
EqTUNM8OK9YOtGTlhkdbxIRPAIty3Oa1j6aFXE+0VtfiF2F4WJ54ys2ZxN16sj9A9Jlh3a41NOTs
EKHs8m0Dibfz2sjTvp/Y7ppX9irIn1Gp7RUIGq4jA2RZuha9U647JPCW46culCqMDupqnsVzdShX
r6K044zE1kIPLmSYaW7bVS6e273kbm6zH/7XWm0yJWUPFb+f247z2TEoSgz/dBpO3nu37cHFfZaf
+4uPamKdc4YYAig6SLTkj+UJp40XsdHZLhbZkkOf8E7RfyWP3Q4aIGt6BbTG5yVwc1ET/YodghiN
yw/tMbgiT8e8LX82ZfuSKEXFj6aWZdFys52jzmfOSTbtxypVHWX7ksBET+LyIkk11uWzR0/4TPI1
CmXK4idxhpHKJQFT4Ltra/hI9sHq1XK+dd05fCTiNiaD/w6MiCHnstfgSdg0iE4GqwZb+SHWV0v2
5kVxzwixdcd6KoMKZEd4XEYKH4B/sIR4v9kzhFun3QQikE+UgtQv/a7fyWtGKTNN4gnzWm6VGqx7
rijHhZl6kRl35WGq+0ehqC+V1xhyB36M5WVF24AkhlCuNejlzdmmGYgKUq6dYoM9Yh8in90YzBu7
bx4aZ5XymLI/SLRgUmlcJGU4JSAPb5XPyl55HbbxjoegfInXQXDNBfvylPQbFWmItdoEiosnkYNB
wU8iSHMQBKmMIbeN3VWx1fVPHjPpVSPpQ6boTfe0PKCUFUMCCdNMLMV2xNuFWBzb0O7qt4IV9Lob
zOX2v1/37yxJEjaIpyu1R+05gkeAbcCuvuOdGEle76nYty7eVo3RCuxmFxzlTb9pN4wZmpopAgW3
pphBcRUicdJnKaSrQUUEH9dURtdB1nstIPouPrjXN+Kkz9Ou0voYTfO7AkhoCVU+4a55ys7KHiCn
nfQAbOIJWldyrgOXhmon2Q7NAHAcoFeu6r62QN65XXszoPWTcDAKI9RakYy4BSW5rmI1xtJKQEOp
q4Jq589jomFAWpUrAyDDLqqBbTBV5BfF1gBerPa9PejFE4IdZE3k8/Dlvw3v4amOjOpan5fXEGUX
koC/omw9pa57zvV6E48S0Pts2gvkllF8vWyAMnQklK9ly0ZqUgxd3Dw3Yq7Xw+dyw7Qvn3+/OV9H
RmYqjcHAqdUnEOx6WT2p4qaftlqyWbZA21/fj5I3JtLCbya+kuAQTfF52vLPbKynjncWXmaSGzwR
oWZ5BLZM3ESYqF005y+cXxnik7UENuXIJNFTvYdkUzQ/1QphCl1yt0lemGztPKacLiRcKh67KZcz
NK4wqjUq+TuorMw+4Z1MVU05rPaTxv0dAB9imj9nq/M5lWEHXOYLVBmA/e2cbvgzypPlffO8Wm46
+4Y7PuN7Hm/mq81UKWjmZIWcaQ9SKINGoNoo2vCHreJjEvi8HvtpqftxdeLG0SmZ0E4H7e92EsnF
Cqa3aGB7GAfFevXISoan6eJHq6zsI9pKmPfXTd9CkJTxDHTvQM/xS+ggfIUHmXalboEW3H8n724a
n+SIlzIRjffRVvLM9LnbCTvOQig+IGm+vJsop+F3hunGBpMpis9DU9tNR99qpPh3qYg2mOO2gyau
YZBog0T46Sjj2JQVYwSCMUpo0jelCnS2X8vozafaveVFuGqvqktpivCiAAiaVV/aQ3r40+iozTbV
TXcI1rYKxcx3WuJmoNohiRgF5PN49OtsRY/1Ystt0m1kezbyHNo5MZYnhPYi8/37jSFerZpAzANk
VsBHBg1wXbxme9UNUUI8Z9k0I3QmK7BiiAW8KSt3F8px8J3lubGplEof1jxSD43go2b/qCqX5d5Q
pv47qL1puAVnlweiRxbqFplVa78ZJAgCaWWD0L56NnrTeM8XjAwFGORyhxeGec2Cx+WPpj2zfqeD
bhoeRxb39QyP9f1uOKm7+H85+7IeOXW221+EBBhsuGWouaqrx6RzgzrdicEGAwbM8Ou/VVvnYu86
qZT0XkVqKVB4eMb1rHWE9qcHEZsSx8r+Fp7nO6tzI+795/3/ek/ZLaHfXKYS7Vg/090vs1M7sxbr
v3/GrbW/2ON/PV3n1CrsET6eG7quKj8NguGQj/d6CDdX6epaq9ZYfUjx6wEqXzcHzJ/sycnEQJBf
5krgc//+Gf+Y6j9c8H/M47++A7y70GO84AfU1k27tdxZKU/Bsf/uJQDYrG0R6b27ZWv+XK7FKztb
2zyMZiRF4fbvv+CGjbxGLVZlGRaLiw917XLfiznuJlQ9h/CZVfTOK241Ra6BiiNU7S/duQsg29vB
SuIjvegA6Tlg8/17L7lxYa5hiXrxZcAmrKS16aLsnxdVsdkBeg1ugjmRD/cgErdc1zUEEbAT4BQu
nzNgYBHS8vFlpgkElfE9v3WJUP5wKK7Rh2bx/HzuF1ydokid4DTZVeRChGAM0wHIzr9v/I37aV95
98VaIFPm4iV9l17yxWhBw7o468fq299fcOOKXsMR/bo2lpzxgrrclSg4mvZX3r7+/dm37uc1oDAP
q76dHTy8bfZ99VA7wKdZn8J7zQAxovzk1rvGfanmDcOUXie///21t3pT19jAsOadDcuGndGR8+AM
ERpEHhKnaqO3QMft0ZlKBwRjG/UG8O2uf9Nr+XIPYXxrQa+CgZpM+TxyhHtlc+yXr7CeIype/v5l
f342ZGj/a09b7XpFUePDjPvbp78HBsT7dO9qXozy/3+e6TWeb84KXjUjHr48Q4d4X5/ctHhcO2vf
jwCITv+3L7jyCKoIKsMundeGbTwLgDPrDG2gO5flz3kLOAv/uzxQTLbGvLhYSYw6tCdc+ThAuf5O
WPTnq0jDq421Qur2VYCnm9Xw4QHleAGp24d7LKM3oi56jawalnypQZOMXz8mgb8qNg4mY6PSjiDB
N6GK4W60SCho/tbybF32ZL6Tzt6o70F7/b/rVkuRI0PCm8utwdBntzYH8VLsqzRI/HWwcsoo+JwP
7E68f6NxB9n1/76uW/j/C5oCGeVuNL6pVfBMMZkTQEkkWXZ9zF4wFYxRkXsJ+40uGr3GYk3MsrP5
Qn7Qf6/eWoDyQBb9SROSZNs+tfdydY+A6gYyj14zdbqqt4vaxVpOn6DpKHXioBmdx27K195DubJi
8YYpa3xZeJQvEhNPcEvpPaf3Z+9Kr3k81VLak7pAzqALGfXjErXNvZrirUdfkpJ/hUCi8zot6OXR
9RflLlS77lXpb1S66DUgS0J2cBIe0id1cD9Qa8LZ/9Z/klVlR83BnNtj8YqFSyGFdq4Prt5AP7jc
+e/uYb7T9vyzJ6fBld2wWq8phgBGyVAaVfPLwLzYKp8LDJ4wlvzd8N2AENBr8BbPkc26kPAGzA26
ZyuzXx67FYmbdbe7N+z/5yiRXqO3ZmBq8priFeFDDmq17kDuXNkbhvUatGX5tDWir71DvqjY1PzU
lE0sADJ0FT/6PjkEy9Pfl+mGh7vGaLlq6WwxLXhi4f62egA6ghlMoI36/Pvzby3R5e//OsYQF3C5
w0B0XBOyAmNPHGCmYsr7qOydO8gb50YkTa+5OMfRZ6gPdkg5S51tyoyCqBI1/3XNjUpCf2wAZ81z
unMNsrqhLj5ZwNmmrbNuU/ZcJXpgOl4mFNxKMssTzZdDHvg0bUlrR4Nj2kg5uUn4EKjUFA7m+CyT
r7pG0qjppIo5y8ME1WiMRfh5uCunvI17WYDPprTY2qP+sBZjzTZaEkSuy9ysCumQRxD1Z9+kydxt
jgv5Q+TZEgNjkb1Oc9tGo4LNXB4XKxSrRYdgvSwmHletKBPelyD5du1ga9uZt7Fq6Ij2o/LX4GOY
o2psBNrmgx/bs8vXjRh1nOV9tR2zia+C2uhjVaPr7brd/FpOo9xTjzXPYWVIVEy6/p43S7/Gz5zA
TDN0vwYUCtJMeNVaw+EDxp0DDgO8MNlYgeogSzC5qW2xBixZ9Zh6DXypTWsrzhZdpaPQ+crVmFPH
ooC2WIbVylY93xSNqcD6H4KIjhfjfipLs7eUH0TMB4P51Es7XrKBpnXAgyhs8NvKuYa6vEXGIzTO
8lUrB/Fg52658Xrtbqln1Wk/NdNGNMP04qGJHYetKGJnQRTfg9lh11cjAGZCsDsH79bduZjuf53t
fign6V868S5rYq5/zSOo3sU9CoBbN+faAcwKR+vSpB36T8Fp5KmNDNfGunMxb+Rr9BrVZRriLO10
ef4TRLCx7usJibw64si7dypotxboys5LT4Br7AKDGMJTKd57/RmK/9FCXgWHg1ezYYAe7cE7YuQn
sUeUBdxE/o/QX3oN0oLeFmhZHfhI/gHaGCs18eRHPH517jVAb5j4a5wWE0zz2cULRPswebE9vYAJ
MsotFevsRMXj383vjRj6GrPlZIPJ9IQ4rHGhSdDFfvugvSaWzXtJnIiwverNnWTg1oG6RmvxwG46
BUN8mIohcqz3ed4u3dnVp8YvYtvqVhMPEub+T5VAeo3Tysaq0F05gSdplGmYHYhzlwTmxs27RmUV
NinaSYIG2dpnO/e3ekHjb8fieVWe9MZ5rF+UjJ7F69936EacR6+u+VJZNOg5voM2KF/jkPVA+//9
0TeuH3X/a59GbYVBKLvlUFJQZg1eovhjVX7/+8Nv1BroNUjLKlgrex9EkDYqgU5iPTkbBS4a89Zu
c3S5rTvF/lsfcXXRuSpLh2i8JuifqvFhrnlcintj2DcQhvQaqDVTEtZld/mIR7oT78Ea9cSjs3US
uTP78qE6Il2wQPxVfXn7e9HvjR2/BnAZp/PnEu3Eg9c7djJWjCRaYE7q7/tyY72uwVsBCW1VzjhP
BQ9e5gp+PbCTovLubMetH38dzzHZL4yM0G0hxJx8aHWspmzMNv/bj79yGNmIuiuTYX2UCzHR2Ll7
n/Rflj3cKb7dSn2uueskhBeaLmyh2lNr74tMukgbHK+kNxdhRR2aVeF1/RqCYUGELMndsZw4uwxc
O9vcAAbX2lRHHrrcsdNVThQsEkR0ZJSrouow9lkvboTB0D4tfFqmuQ7UkzdONsRYA8zO3rnWN8zT
NeosBNFMXlslOVRkHGOeX9AePddHRCPWpjbevXHJG1naNfzMq6D4Y2ctQTGxsX7QYB7jchJ8xZXu
n7vSqtZNFd7zHreO7ZWtGoLZOEvRkwNt22pTgWMpsqXHIihStuu/H65b63ZlSQbHFcJWljrSgQ4b
Cpa2tShGK3aL2UubwL4nlXXD515jxXRP6EIZ8w+egHQ481i7RYZSfbd7yGmavA5U1HaO/zRJDlhQ
X4qvv3/frfdeIo1/haNKqXFmAwM6jDf0mWnZPcyFJyDhmVP5aLqQvxZt2B2CcJ7Rzez7u43Sy/X8
QyXzGkHWerk9l8R19rY9YsbeJq4+ztDx4lHh1/nZGaEcBnXwEEVoX4OfJMqJ1/4KFkDt49aBA4z/
vgI3RqTpNarMthZwoEDwb9/j9VHf1M8NhVxB3ZGvUJvtcEGVYk/qTu1qDb66oQJFmeRfRVWuKiSC
Qx1WiL8QTKrlbWztT5Lb1UaE3T2Q0cWr/2mlLsf/X3s05jATPG/JHk05K0uGJbRN2mnO+gjUqXRD
XU+wtPNzO8AfKNQsS0l6jD3Yuj9Q4tmv6HyPjyMECLZ5je2MPOaR7WDJ/qOSYRZA1JYDKE2Z1b97
xTxLSBeUUG+tDRWpGoLuHkfujdt0DXmbdFC6cmnmw7BUdIgmKebU9afmOcsL62Eg+l656h8esD+t
2VWEZBoJ5CvE5ABHzg8PSbXLLjIB0c/krdvIPrLX4Ey3o29WDETYF9PRboyeB/DkFesi5uvfPP5E
yHBEs+geCO1W6HNNdie5WioWjuBVjuz45/JtAu/ehRn+cYxAd5D8/TD/A5r9w3dfA7bywHI7i3Fy
qJfGwpheRfde0UnIzoTyqV4saGFNOEKyJTF6PjCcCIKrMKmH9rDUfsJD/4dlC5KU+QxFuj4AVYC4
MBlTyRJRt68OuTToe2TqjvZ30OkDa4FdY0aKdkB2C/c5U+bRZ6aHrF0BwiKZ76WR38NKQKidJITP
62ngaZMNv6uSFZEO5xaWzcjEL8Yi4pXGdHlfbSw6+xExXMRLEx4JiHqsdhHHZqG/86xlcavce9gc
x/+HPOAPq+ZdhRBd4PGg711wdkPZI14wvrMNfWHsiC1t+FP5mqqIo2KQUGkE2ns5D3RMhCuelhzy
l2qYoN2+zNW5kWEQtehueCjFCN/sTO9Oy3ouVAaIKhtolQ45WLVQochRVVfhZOJCDGEfESIxVOm4
Hb4yU6Fp0oGO46dVtZConbN+VXUcfMQMjm7OcwhOWGo6D61wp0S6qKtEzJpcF/UZOJCnrJytTYhH
vUOb7yKlmYffjVzsdb347hoDirCyiAf0L7/kLXSCXPuT6xC46wYHANEBiKMTRWAVV9YyNnaqS2d6
yiUkIqFkgnFMAdb0aZYhWxd5N3wDStBzUwGR9E2P32LFDVHDL7hOS6bNwgsoaaIL9g2CBebQexDs
bn1Pn7PO2U9WjbNWOGEUhJ3c1JPrb6pFlZEP5jGgAkdPgW056JqkhdD7yXYYe+Qako6Wwg/H/XYf
c9vSVbQ4dX3QrirXjePZa9Bgg0BOl5isr/0Jqp6qhT2sQsiJAGS04lpVT03Nh6cZmdMQ+WM2nDyr
BN4LFEso3Y2+yk869FC0ImoaIgGlive2LKf9IByeWnM7QsFzGpJRsGAfQpz3nZAMI9ALo6Auz3zM
jTdA3ow4Qx60zGIcpnc7A+58rMMWZT9wmnuzPhfaewi7CeL1QelFs/R0zD1yMB702hfVg6yxpAAd
M6Fii7pBRMbwWNbZGJPC+AcqRxfE+UIGnxfWCNCFWbbeD8YGLRS1Ku+dhRYH2ydkPZ9Czb48v/lR
uBUmk5QOo8xSczxlMowq1X5YHdUGAzkQwCpGdHnCpj57YTfvJ5qrBAwieWTcClijNlTbAUWIzQQ9
lDZipphWHhNBLET3JZUV7gqkTNA/A5k04TlZO/AxaYvxnGgaumptYyffs0F6Z9uywZDlyCriGVB/
OTmNPQNIZ3zu2qGMLT88NmP51fns5IppPuddA70zWXk7M9jvSi1u7F06HH4hps3c+18z4Qj+WPvg
2AZKFVB2iyxfOE+6zZ3YCHMxg9YPQv1m2842SzQNH50C166rmIyHWfwsZXPmRWsnc0/sbT0CVK5o
2a280mlW3gVnTmh3alpohYMZErPdnfPZtmJIsxr+sgznY22H3+22nrD3tbc1g/MIJZMvJciuKGHq
mnz57Qcj6ONItZl8tkR2k6mN1dA3wAjIdupb8NCUvR0tHDMQvc7Bbs6YTEssGfpQ5K1bMLNgurxI
DB/OPKtPjlU0MJOwJ6LJPtqxnSNiV3oVCruJc5G1yOGXd6WnJgmtZsMd80h6FqxQaAZWuPV6sybh
eGoy/Wzl5s0j3hQHozxntATP3iDEB9jbMJ8ayjOjztvMsmdpFc9UzE08ZiRPS+xmPBsyr2Xh5cfG
r6rU8k2wLetph7iERA0AY9vZdcBR6+pduPTeqsx8bzsj6dxQWVvpQvgYVwEYNjWfhk8GyOnDbEkQ
LTkOZlcr+M5vyjF2nLn8o8zads9mkh8HGXyUBSbFh5zsIKwuT7Vk/lEVnRVLzuTKJ3a+alz/iVFe
PJsshyVvZJbIItjn+fAzz8q3csm+h1CsSpw+PzOvy05TmLd7bzTQ+sT67FtxOR92a9bt4NuQD9T8
YZk4+9Zk+V7P40blsOleYc2vELhCmdmxkPdo64WWzbubzWhDZ8WPMbC/FVW9vDnOIn8OVTFtHN0c
eqtrIPkxB7hiXo/DVuqGpIIWGLcPyqc65HZUL4btpszGhOkywh0XUHiNiDvk0bwEq15D/qpCOFqQ
sT8HYyC3wlJQaB/cb9zS9X6ZHf+jUJxZkYZARVQIgDZtVu3lQBicO8hBXMjT5XPSLiDarOkHN6WJ
WwaOezE/D36/0Z0N/lMZZy3QxjKLyeTMK4WOSeRnIcwAE8uzI7Ih6YZwTm074KuqnZ4v0NRYGW/n
LWYvPLNyRyLicaybtGQ4p173Co6Ufq1Yp+MmVDiKiqWTAOkDG4/c45u6tBO/XfiO6o5+BuU4ARjs
wmZrAcWtrI2roh6aqFY9vFNvrelYaXzl9Fv5tYaG29KkevYfGCsfbRoIuNg5ETlNRtMmXYe+nupi
Vcwx6fqHYgnQ4qEL2BfRwdl5GihausSeFA9lXh94Px0K3BDmIDVh3vi9GFBHnKx2I0eoExTcw9jn
2GJWRDfftTVnkAMt0AyaQD3f6Kgu3RMA6d2bMezCGsT7TZdl5JsMrKPbzGA/JDQdwNK7zJhJEkAR
QiN8ldcsldUUjRNuJTywzMURn7zXJYHqDxmjouQnnIz3erJBzJc1G9iFF2mBGUxAB0JSZ1+3am/x
bmdaWMxAvV2CuZLyVRZ6U5qPtlpXdoYJqMJBaMiyVE+sRutFrlqUFmtt1pr0uFiBR89iGpcU8dEe
60LWpdCrwmpStwx3lik30NNMgUlNg6E4o4ezq3Fwik6lM/V3PgeL88JPWo2nuQB1LLcTeypIyvNh
IzRm7MH+GenCGRNiu8eGjBN4iXMa1b01RYZ1dpR1QoK2IWtPzZSB8QnSczHqSNsyAN41dB5c1DUi
iy9r0xag1KFQbs83VQe27EZDM6HbZk0QgZ143bX6n+7TKjDhaQ5lnwiWraoAJmgsi2Xj5dMDH3mX
kqE6e3Q5t5AjWaKayCaaJ/8No75+3A7dz3lp1UmaEUNOA214JGyLxyFw5CYKvOBgD6KNEUXk6E1h
EKooSx0NgzPvfdkDr+FaaM8E87Pqah3lYx+iTet7yQVn/T2cPJDfkgA+vxZibU/Z1iry1ARzu55G
r0psx90rS26gQzAnTMoSy0MAAEdv+ZK+tUkeWrCRuPJi6ciatfTR6d0nFmZJUykQ3fjLrmV1vhou
Y6yZGb6zdn5HMl5AnFIPsRqLYwVi5dqUKZqIxSt8CujkBF7EdbdEXjNK8Fuax4LL58VSEmrZY8Yi
4nibhWLaEziHbmVLXFXWhyCka2aEclBRO2Z+CSJy3fUfbknDVa6gWVDAHrgc7Ppu5saWIxG2iKp7
hRz79Nouy7rMphW37PLd8qxh7aOwFOet7cQQZQMxkPEA0DCwhqTW7Vk6ACtx1//sOkinEbpmxmy7
UX3LPHYsLL7R84KPMJjZ90ORb3KGZiSOW1o13arNMmtXKLVFEuOsZeBMp6x3nvMxPxFFAd2vRbtt
vCxDwi28OLA0bgpDcwSpkqv7tOxcZyesgX35LqbhBpd0myFbtkYFiMn4xqmq8zIJE1VNBXwQ3DSd
oRqY9Tms95x6OX2rM/IQ0KmKQ+BHZdC8zZTGU+N9ksr/5CM6+k0+q3hwEAfqUaEKEGQioix/FPny
4qlyNbsiheJTt/X7DiNWPDSIqBH+BIX6seAMSsWtde53YG4h9phObjelmo488YlTpfVYkUTNhUiF
w9A8/Qak3KdZlqNtxpM2Q6JktSrDFtgPOXzaudiVc3aysma/lPXRwceGnZN2YnrKHCgFIW949q2w
iPMZPmHJ4Uh1bPf+77km7ZFTL8nybE5mTnooJoPJYyq24KW0tnYWlluUQL0twZyHEhDg7obKTjhC
6CMZSp70jv7yJ8xSDm4ihL+qBXdTy/af5sZK666fI6ZV81wHnX+2wibJqH/KG4SGHOV6zJBATxdD
EmqMDdSP4Xzddi/7Dp37Ef6Rm+ZScTmTxXrxlnyd2WM8D026aJpms0mDuUOI1RaRS0eEfbWXzBoT
lh3dBdp/8axebHNNX7zSPWCNShieYS1VmOSTSCpWpQUJV0sLZYd5TPu6j/u+WiHbmiKHjB3QkADe
hYxDJtafIjuksSPFeunxY7GLT6g1w4DYBqHg+FM3im0K9NUj1mVkx1AoBFwC43UVqNNOiLcfvLqJ
ddHtSSUftTUeQkX6uF7UenHCz8LtfxurW7PCjfyB7ZCx/g5U9QsmCOrCov2+1GW/zmfr7EzsdbAB
bOdjvQp7k0CHMqkGEivOY8xXJH4HdcTQipfeSYmBDjHPv3iYHYGPjaWSJKLDFFUdAwN9t5yavPkp
qxJFdDFD1BiIB9/ox0D2MuLEG5LMBalMA65K2Xi/6ryCRBiwWpoSZ4/0eeORoIrCoX+qu3IDbphn
w8qTk1cxA8Ol3+mktMSnZCMysPbohvqHN7QPAjnYvICXw6CKUHYYMQlCGEOBidKQZgW4PpU5q87g
EmFaZOXMLYk0KV/MMvwMoMD9EOT0J5ncCag4oCioi5JIHT55unahuuB5yZTnZ2kvJxb4R4c6x7EH
3T9XdOUR1aeZgwQr9J1dAzAJsXQTNaV3diVHk1Mg/oSfrN0fjT8erUkeK9I8jkahAWfHav6pcSSq
njzm5ldFgMYGLpOQH33xiRmER+V8+NkvKzNL1CBzCm1r67aYRVS/BhM8KCt7q3X1JcoGLQAJyTtR
PHDqlAAOzuDFyGtYFRu6rZ37ZNp2Ttwmy3A6fCS7gUQLNrBmANXYBjY+LsqujHUtEo8wkH6NeRPX
brjHyCeU+7zF3S0KgIBu8ch5CpblYUDV5Mm7uPe2+iGRNCqnTVvlpIttr3MLxY/SfgS8Blk9FJ76
ALr31IkQ955Y+YVS5lvR2MdgnpKJFF/u0j0WFQo0TZf0E/qIev5qFKDLdZ9WBT37kqGVMsm1RMqW
hVCknp1+NxJ7B9YGAMsrulHGTqasTFjfrnAu4qnnKareqOQi07Plg9eSzdS1a08x8ODO4ZrKHLkM
IrvChpUjpfTX09yPQETjiLvjbjEikmKJlqDrY6P1ulZvbARGiD+NC1dHEeDu2qiv4Zg8FHZ9zKVM
uZ2tCIibIgj0xnOAzLUG+agz1VHWqrVqEAdZrwhkN73jy6QhT6DRBfjekakc5i8nmxBq0dT4xY9Z
Zx8jR5Y8gWuELGu//GL4R1kk9kvyDh+HNJZXP0g2fFWD/66X4Y2G5A3Y+5hY7osCDDsRetjRDHWr
un0Ehc3Im9jL8gcu5nPdZ5FFBzt2ekRceY66vIJJad8o3HRNfmtPvLp58GxXeSR6lYjmzfAnUZnf
nv7eDa9d4wJA/G0Mz74okBl+n82X9Pto0pDmdV+0hmJrgIlgIDGa+XEAAWXxKngetXUQN8j55zzE
bQS4tR9+5Qv55EVwHNUHmJN2MxLrwHxhuvfkNDrx5/zI3PKjRjoHvTp2kLM6TZj6whB68HPBmOSK
j+Pew36NM9gEvZPkbpUwpPIt6kCd3heUbRzPheyk95OT3wvdlKZ/qeVrodzvmtXoTqAq5rZ4oJv0
AVjQujDx8f9t+4mEj5eigD88aEfGsNtb2oMfr8YkFqyV+8uiO0b8FCLjgHsN0NGrUXl3Hmq9Is5a
2eZUDFRtp2VOuOlJaiQwt2BVNDlP6+VUz0+dexxBJaAxFY5N4Dlwxv0OwutxC87u7reVvdTuY9ao
BEQrCQfLrqj33ehta4PfWAJz1r2wwotJ1afS/UXlsuGjFeH5HIcvjzKNqM0/X77ShEcLWfxsP0Pc
NDFlsNH6NzMaTK4ILwMIxPrGi8fJPARIBge33wcA0ObNhydaHYGgeOsGdMvpnIysXxMJiQlUY6rm
s+1k7Lv+b03pGozmmyJ01z755kG7Ls96hKZTsnhjinzVbzCxI8q4nMGZOcrHMDA7Xfnwis4MABkq
0GJboHFZVfXKZTjAFDQ4MGNA0iGlLaEa6aOaJsi6C8Z9p7vnYe4inU/g952sTeb2W5exD4OaH0zK
ahrZyfg4zuUSWUjYmgkKmCjDjN67U4K0eAQOhn0vis/ay1Kb+C81SH4a/YV0BJd3jLOS7jqdfaMY
Me4XDGGjqD9Zh8xyvjs9skz9NlUfNSuOLoRK8pkmPXnNGhyjDItv54i8i/q5ZZDgqUIEozCfZX/g
rfs2F/OPRq4IJFibdgVaxLT3dlZbfxeZO6wI8nXeZ6hB+zh4PsnianDWFQdiNXs0PZjT7Smw4Xbz
NwuwfiTc1WNBH8jUPJlhwPS958czR7u8qk61KFmsLB/dTYemyvQ4Ejk1hwUrukMDAc2xyUR61slg
zyDYGXZ9/ssdMNHs8/xN4fBkIOSOwqkH6T0xW4obJYYlyYMuXpYsGlACBL6AoiBlKmwFG6K2BIop
K6HU4JzG6iLTVKTeWKKi3kakA3dPUac2it+B1SYuFKjcpU4m7G+O+cOAnqkLUCHi4WW4MEev/CoA
W1FAsP1qRYMMxdbx0bIaDDAcUF0Uqk7nDFzyQ4U6xxDVPkJ2Yq+lZBvFP6A0v2aTTGv/zKomLjM7
tp1fExFHGhbrVjUb6Ee+UrWGvuJxLKYUdefEkwffNnE2rDvuHq0Mp0T3sWc+BQ3PYbmTxdvkfyDF
RRFBHX1LI/zNVYmJkCouxi7JWwiwQofSr2izEhVYqhiMIAxhVwCeye127WbFsXZ3ufxqsqPAsMGi
Cr7p+jMLHEDXtw3rksAtY6c6d/lDhkvfAeIJLuRmiEDDEAX1Aogb/NfYfYaF+JzU/Apn8N6M2DgW
/rZ18zzZmJAzQ0R63HyJGCbQH5KAtgrLjdZgHDrIjHttvyKbqhLgd6C6Rqo9Q10QO1oMies0qOrz
99AjcVHrN+mtxKUqI/IvSxWoUQD3INo3a3gYFGj1deaDhE2cAMU6TgAcxXmPPJBvi7AEsd+X4yN9
ddq3xnbSvrRoxLmV9ta8494E4SuCuF7Wem9lstuY5qsQ8w76Makk6gThwrjIisfKk9DOgPhqpsgz
cKfveYkmtg3pzVr6CQW2qQsg0eVTc3QlPTRq5FulwatmRi/YeI797ntLm8pafQsqbqEV+jTM30Dh
nXq+TNvBpihHjNBZMhcN4RrZEBrGeSzsR4cNH/Zgf2Z1/d4i1o8CX71M4+g9uXaI6ZCzaXfGg38Z
gjWT2xn5dlvuMpTss4usA8qT7cZtppjRF3d5XnDfbTf9P+q+rLlxXEvzr9yod1aTWAhgous+iNQu
Wd7TzheG03aS4AKQBPdfP59cdbtvVXdH90zMy0RkMKSULWshgXO+7Ug4rb3EbNMO4VCp8VfzGG5w
lj8FGCEwrVA7omASReBvCuXIS1pxZXeyZx7ZFMvC+X4g6GAjhdGqiI7TWv6s6j7sTqi1h0vjxHg7
6wEqFZHx8pssmuxNMw+IizYdXRGHTiUpvHojl468qsm/bVLP+yZoRp+MP/vdSgqdWMDTANVTZ8j/
nSzpr+ka6A+7WoEfPk3tYzOc/fZOy/9G4/hfSJL+mpzhd0vh89DRU8rTg+mWRwhXnv8bDvY/p+v/
Opqqd2leYpAonA8AbjBYAQ3Eki8qqqxvfqd5/+V9+l/pJ4wS5Zxa4/7+r7j/buu51WnW/eXu3x9t
hX//ev2df/uZP//G37ef9uat+nR//aE//Q6e94+/G791b3+6szad7lB4fbbz/afry+7r+fEKrz/5
P33wb59fz/I415+//fJue9Ndny0FofrLHw/tP377hVy/5H/55+f/48HrG/jtlycswx9v/+EXPt9c
99svlP/q09BnUmKIb+gHHLKD8fP6CFG/cgx9Z5jsAssWA4rxy9+MhUH+t1/Yr2AdGFESmyMLYceA
ksnZ/vqQF/zKJPMZoMOQhIIi+v0fL+xPX82/f1V/M8ADLS4Kh79J/2I3wkyV6xNxClsJCaSi/8E+
v+AllHlyH/YLbGlgF/YLnHytrT4962drBxRsk5QF4IFevQvaQ5JB6m9EDvw5XOQRV8ODl9c7pA2+
kpQf5RxeBEVZ66Nd6dME+lm5p0JRsKceFn8lHulw0Ev91ABdRh1VvY0d282kRmdcIRKzfATRZCIm
erZOia5XrXzLQlWuTdtsfJ/8LJAoHam2Pw4W/HLzXlb6uTYAH7NgwICwDt3tnAPXovUHILZSNj9o
Wf1AQw1CIPfgHvVJuFrE+I6lFTE4lsAq1/n3Y4vRLeCkVy0ItXJBRSlye08qZBYEU49ecro3ExMb
ajes735YwL5xSsqzckzibaV3edWwF2o8NHyRrHzYASZab2pY1WzvtWuISZp9IrIlmiZvU/KnsW1f
Gtlt/NL7bPC7q3qEAN9BWlTJMr9RlGUxXfxD6Q/ozn3Mi8xZvb2a+7EPX1E08GSFlVA4eGDJvbR0
sQ6y76Rf3oNmuR0HQJsgF75VsBJgW+jueoz4irO2xVQVdWVOO/cBYt6sskbFwWQQCFQMj17+g01O
rFI/dZt89tcIjyhXmURKEisvWV1utfA/uaEvJQN6mPoWLGD5gOHYmW/qVVC0N1AgRh52uFlfSnNq
ApVthqw+OAVt0Dh8ogybb3oSrLUam4sRp+krHIiCLimx83ZQdQfKWQTg1N+bVL3iuiBbqOrOLNdk
mxP1vcvsEvEUKJeZb8JAAigFoR6zKt1kQoPkMl2zakuCbCqMVNsSrvbnYe7qg869JcZJCRMIb9CV
slsZVCDNg/lRyBwftypiKK8eh8nB3NsH7xbVOApI2FmE6M+N6MZT2acPZJlDkEf/OMjEYh4cyzGP
bumwNQLai/wm3NKWfKuc2rdF5aLcq31cLdI/WkXnXcKKXWIHc9BUo6nkIBcyv4tk49oDNBz/fPj6
v+T6gJ6ge6AUPYUoln3tWru1OlgbWyUg4myE8Cy2XoCSTW0T68XUh2C2GxHOUDFgtkiBpLDUHqiu
7eHrFpn5hrDa25YuxFgYiD4OX7e+DqaxELqAWYjEPGXHeQYcVmaiBJ42N4eG1Thkojl4YLlwJTTB
KpEzQnQxMR2V9XifSQ1EO/861mIhm5D5dzjZIR0sIRmm8w8CIf9xuoglsQff4NWi77XgbFCLkxHl
ZtoFRSyWO15qfAuokw4STuN44uDXPXuG8UbvIOU4t272FpzrYEO8agBvUgNlmQL37euVfh0mwCol
aGW86K/7TAiNDnmkoLDSKVbVcsKS/DYUFVQC5T0TJovTPKkOcBmZgwoqc/i6WzAHksWURYS6mGyV
FZcW6FLMOsAZy9wPh77G+uauhyS95P1dicn1ezggt5XM4UyBTOkwXA9ft74OaeBPa1tX6WpZwvcB
oTYrm2VphJkl80Gky3zou+Kn7TK39pu0O7Rp3R2+bi0hj9sEELRt50dX1ENcNxxxc2k6HryZbBZk
2O/UmH4mZb+ssfd0UAvikGekOwR0rYcFgRMBdYevw3x99n+/W/jUxdaOgBP8xh0WL3MH2LQwp7Zv
eHvgfRMB+DErBaQ0ziXF4L3r4evW16k9UaUP9GMpoKfxORBCiEVAhJarsEjukgUJMTRkDVSJ7aHr
5rccWp7tLP3vCSd6M3u9O3jazvsgfJIZqLAe5KbtZAczhkTaaQ6XOYQvK8i4b1MvkJFo6FuTz6hW
eWW82JYl9CqcLzh1JhFbmbsI57AfTYMqjtx6sVPa7b7O4a9zgkKcsXcMgzWziR6Y4Jjodb2VytIg
Xghm5r5vw4iQFuOL/FO4ABtuQ3YqqIP3tPo6zqYYD6ZM8B+BmTYY5+h2+OImvKZhlAfEFeFk09iF
8DnW+CWDqxqyGklTczS8NsdiyvihCHZhD6AsgdIoFuUpUzlZ0UkPm4L4ZO/lzRl4KFQaWRl3fnrt
loPyPF4PwvT92ssAlNHB3HQdSBYiMGLJ+CyI61veGXYjQsAbaU/3M5/bE84yf09n/8i6+rZMCoR9
d34e1xPWz4wuXVSHSR4Za4B/XFkC22PkUYkvTzojN5osAD8Wnu9D3LxUPHyW1vN+v1dA0LBTRJxD
O+R3S0B/wgWRH5buocyxY3gSkXQ+M1shknnb+kkbWaRFbngdsDXHMCZCa/U20LGOZnvUcsRn1E3H
bAFzlaWQ6MFktMY8Bgx+gw/3NaGVjEvDlj3koSDB3HQesXWJkcSYJRO7WgY3HgPFMGFn7BxA8SFf
B7OZti4Qz3QpstgyUC5lyMsIsrB2X6TTbQCq9ziXgELzwLtD9S8jAHnf07bqItD20AiGl0XraV+G
xUeblE90SqDiaXq5YkGLM3DxASuUkHMWdtarxReXlBVuVXgSkwcHHnvghbuijG0AaZUTU7PWZbZs
DMLFIsIhOExiMgXrc9M1Epqfq8pAc30ZQa+MC20QV8g/fA/zd1q6Bv6LL20R3i6gnvyGCqlFvOCw
NLAmlzkYXwjLjqCcoJ86OmxBKwQcYQcizwMk+CuoJJoVTAt6kw73Y4Z9tUnHelUVO9agq7QUCxBr
FnT1RRWXpF35lYNLMRcX4YQ9EoiMnIYowGJ2oQXVkfswO/KJrbU/2FikDXTKk4bSLAk87JfrlA1u
J2V2bnlJ4oUH7yTxpnMHOYzpUeYEUGB3IcD8dCii1kdPaRJBj6LCqNIecj9gtWfdNdUj8dQupwiS
HwxoeIo4TM6c3Pll/1EP42pGtDNETBxxO+V0IYlPN/XQYaHnArkII2ggD7ym5+McMV0RD+1g91nH
TypPDrJvxBP453LjJoCFPc7NFUvJTy0pXdPU6qPXyNUgIV50QtaAznqUXcm8UdT2J9aOc1RIaF2b
JkRwpncNejcJ34S9uiQNZHQhBInYt690nz9il5vBN09tGOznmkLBvTAFbBuqAvkZJLSI6owPkYd8
wiKxn7D3fgjDKYwrXnf0AEGi/nLplsqcQQYrdlgB6SqnzX5punDHm1e4b9vIsBr4DkqclXbzxXeD
gb+2hzTJrdgCEji09px79KmeNYQkqfBfy0k+FWVa35Nxp9IFYz3qHg7evlQxCRd20iHYlgn21N2U
VD8ZRtaD9GMUi1x5Zu18mbR5tlk77vHyT0WBYEiZAPIkuAwZ2WuvTWJrzKnIul0y0OdwBKBKw+I9
b8WxFhIUJMr6lRsHuR0Ya247jGFckanSazwzZjINgEtTv3rlXYks+uxTOMA7XjoN66HJTryjx8HL
2rVg0HoZCZ5HVnHi9fqhUMXGJfUBjHizmQv+0fvZY6Nf8BFATNpBvdnL8bmtIePxm/Ibcxq0GQOh
Nho0IUNeuvPXIdXDH7e+7ia5Qta0QCP/b/9PBSQ9PuIdoCwFDBt0mNjFhVgDdPw5p2UPS5gGZ8O3
bdcXESndHUo3vceG8ZIP7aNW03xOmvoAjgxTSQN3O03hjxFO613D+T0BIbWvyt4/F9cDqe206VXV
ryDTl+JQKYcFHaRPHKRl2WzbUcxrlUKYKIj3LuUyAxBq86jo3iHwpd+Gwn0Os6svLaEvwKQe/WKi
ZyhawNiH5gIVyXs5mXZHczGskxYh+p5lN5VmCZQW04njAhwL4sEykgpcWGmBOQeExVlYHVHHroMq
2xdWlyuDRXrlQvGjpvmPILDboCzvoSr5NoX5pQhBBtfqTtRwQFgBk+cwke+NQJcxYyu87VNV3PQe
6D0QWeR7UiHdnub6ejJn+KgXNh2+Dp4YpkPtq5/YpRHAUoTjieePpQ2bDXdQlStjMD3GkceJFZAR
N8PH2Mi7JO/8A54HZ/tT6jtAl2F3JxtxyYr5dexabyeRjb7CRIlwXTnWRx6ptkV97cTkghooT/aT
h0HumGg4gxVfhLrNRAGwNK2xzvYyRst6zsJ8OFe56U4BrmSGTTC88hvV8gZBhLspROn2fVre12mi
Y+shnBlSgxe1FBhGjf173Thu8SEl2Cf8rV+Od0OBFmjInpTjxWYG9xkbU34iyvrVIzI/8AGqmmqG
ycAWPYICCFq7dl3l7iLysI1VAK6hLkYeDz7weYomCAJ3sG8NnQ7W0fc8z9assMl6UmWCxxi+Z9Ra
EQkcu8lzL0dpWzyItF0uREBIoi1SZ9vSX48udAdA/W3UQnOxtJm+KQwG7c4t22EqxxGn7juxk9gi
gwRlFsYzrOSEGPIxQGJHbWN8YEMUsgq8WtojJUsmm4CINnZFugu95QfjAC8bfI6NS05qxAJLroVE
KCE28zvo0hqPriwxMubVuB41xWx5vL0j1DrbouTNPmhkiwkAMta6HLdGtbHfQ1Q0LtBi1PCse9LN
O29SwbFhKYatW0je9DGZxjWRmRdNzk/2RYJVENVnbxYaja6A8lr1fTR78szIAi0yCeVKweKt7QGf
YrnqGnAtPIFBkGNkgj93fdSLq9aZ994NQJXbFozExHc1GMpz6Pz9vh39CZce20MT7/ai53btSIFz
o4c/xs4MVPIkIXSs51UbLhMG0Kh9I9LP0fd2acvuoKzctDXOLJI+jLWMSumbvTehPrSGorKleudo
e0NSrOBpwo7Wq6F5MkZsUA8hXdEnd5SI7wvPEPXGICMsZ7MhIBJmFIBzLSa0KuImxQg+JELtUwlr
tsTKjuDMOd17A99Nkqcx8DYIPPP5DDUq1uzOxyjNW8OIi8IJHIu1hEQC5oRoxEOpg/Ylycp6S8vu
NUFzi/dPY1KL7KT0buktPQxGlZEpcr4SfvquGGTr/jJvPDbXa5ksWA0C4DFXB4mDBEc0/KhmaiHm
nv0opXoPw96LIOP8hl9A2Wbup77ClI6sxKqvP42vxKkBNIYnTW5K8V4jJD/EeNOp4SfOCFQiAxgO
Cgl04onnLgHrxfLexpys26ElmCl6JcRaP/a4+B5og4ipBDG/NkAJj/UiqbJIThLpEgJ8RVupDWDu
Jz/ES23Cn9os3WUYEHMB6gqIT9Nh3y4oPYyZ9xwMxYfXj+FzWaZPFtjIHh5NcPUUypEWlNITQHsU
4ONJQut0arAZxO1IzGpuIKQlzXgkRWDjTLcrr67nnzo1d5B6FG9InR1Ay4XjUzhvRowDigBs8juJ
W2tMfIbeP3TDzvBwOiyuGg/c+4ZeM4v7soZIHCTV2OpkGyTFnVgMX5sUFWFFJyBPfX8j87GPIXKL
JqFmAAmj2xdymI6DRJFJYfk4zt3LMhdyZ7yxXalhkrEPUfauD+fvPNQMw4+6XTDOGWbHgtgt0zSI
e4e6Cwt4FV3ZgXAg6hAI423xlnwMb4S4x2Is4IrM05uZhmWt2dhDs3iCop0fvw5pE/xxi8MKEjeD
z4ED2qucTQYRn2uEslQ/Mamrjzt06H6LtKuye+9Gp48a+bOFDy+ewAR2JKEdvw4YX12t6wzLh/KL
fCXQm8COVJyRiV8fZW7iJoVepIGGcacxEqHiffm0FOqQ5QBHDEaCg9QevQuGj6WnSi00ZsbOPyBY
mRFFAkUZ8KRSrTI2Piyz2YUgOo8CzNtdU/BnqJP5S6IRVuB0M26bqeQvoepPKG75qhjqYOtapOZK
C9GHB0vTpQ9iNdDp0tR6vtjrgZvkRQY6WZPZ7LMJUhR/eGU04Xv4K7p1C7tQPANRh/UI9TOpxNsk
kuWQIJfmmiYj1kFXD3u9WES6NDhzRxWsWyKyOAEIHg0FNp+xKAPkRBNMVCPdcHQhu54s008lyuFw
24UaSK+cqrgnWABWQS1jCm7iYVlIbJo8faqN9m7KnsNEgav1JRgYlOqAUrZ14/UxegMk0rD+TXiz
uW01Hx9SYvZJNpQYpdajLB4xCadR0Az5VwEmKguTYSEdM16tiqJ5F+5a2zdg3PMOhrywPrfVu85C
76SxWaHmpHehGMNVyCWGt98b2Z3GgdzUvm3PC6qd7dKUb10fYj5rn/5EVs0NId9sIa9qRWYiSG1M
gYh9o4+ytXYFGA/tXG6BKog7PtFoKsoMIpk0ibq5bfdZeddVVb3p86RYz1m/HyXLERmhX8Gb4SpG
79oXrReNyryh0a8P4/AtJADwFjJuICHdtUq6jS4/pKdz+KowJnZOfMQE5G1+bpz+mKYk3MsKra6r
QHYK+QgZMl0bUVTfhry50531X0ZQk0vYnJpxjPvawsozmBLyJHurURMbLfjbbNmdTD+JkOoc0B24
yufK60wkkQS0tArDfUcMVq7d0YNEPYdEuai8h8nqM0LycPHmFy8w70wlEA845PD0oOmhnTkhP2pF
2woIjua3sxq62wJa94iKmMEFcAz4C0v7LB5CLM7qujWyqYi7q9pKIDAoUqrd57xf26qfY0nfA5U+
ceunm6VIVjOX9i6D6Nrnto5DhSyDYk5e5wJ5dphjtw0UqogWCBsmmUD46vJ9N6psq7Lx2jJD5Wgy
0xwYBW/MdLg8gVXoNU1BtBOKhB+/BQYh0AAu3bclQ6BSlyvMomk59qT0avqRQG9HO+wIg9ikZqLd
89lxRAN7gGukvNPE4/e+YwcnsocaYpXzlIfQVvIwXEP1Uh/qL2zzeuvrrpLkPpnbHXMFYN+KIt47
mS6uxD46jZ4fy4rvLZCtWwtbGXLgHcojXsYZ6Krt4ptd3izPLYSgJSiKfe67Q7BAQzWAHRjCb75A
a2aqyAG3OHQD4gbBFyc6eaL5jhML2zsCf1ZzFd4UhbNbRMQ8a5D7fovwugGuCZ51d4KKZV0Le54x
LweMxFQBqK/wdXtErdJFQQznorLxhjiQ7EcIlHoN2PKSM3krAasgKBU94tLV25acE12N90C4HqBN
XOu56rYVqLO4y8ezUFDskKHJj+OYy/uR4mQKA6vXDn2OVKgxa7mDgd3tXePjtOiz+wpxORB8wPEF
+bWykAXYbEHWV6L3E3UQ13FkmXFZw64q5/6UOw/6EYtNXEi3LkzlxfPi8PZZMj0MKf9IgxuGtx3j
WhGwljnAJjCZqkUUt/4mELB7ZJUot1CFYZ7oHC0p0g9whfOog9ArhTg3RLpR3MJTiYU/hi1NbFLq
Ccjo4JXzUe2uizCDZ0LBIragvGq5FpjtPuGEh7Cd2nG+1IVk62nUiIBmGS7vsHsKqsmDpBlrF14R
mUpvb8rbLg0C+JS8Z96hELvzO+zSMoExYepeyy77oHCZrWiWolfAariB13BwDH7mAvEJcHhAmJEN
z5AjvnpBG9yhu3FAO3UdzwrXNjObNg3JqZo4FEkgMRD3lazrax2uy7egKySiy+BvYD3ABTTsNxbl
LtqDR06r5qZTYs3zzMVEolutg/lgoIWfZortDHPOLh7F2BVW4/NxzV0VwAyiClgVF4/DbyLF7dcB
pps7CYFnNIahD6VmDfUu2MIjjImwLh1EHrzUDlt+qSFlzWacZ93o03Wbs/LIXI5gDHihVj0jD8FC
apj/0g2ZoZaZapAjCYx3q7Ds+20JfSTsRXnVfffEnubuDa/zkC/ks/f5LaTG4G4gPENPfEEg2NYg
/+fUMvVdLgnDzOKsOlmUmtGYw22HRcQ7KRis1t3SA9wzkEYGAcylimB/unpwBHRx4wyFlJgxpyXU
d37ND03Q7FQDX1KZNdt6HumhAlxCadYBTS62rusfEwQYbBePQUPmM/BH6jh1Qh/zAsIUTR4DjOd6
9sJ2XONKrdChjuk5LJtbNwCgcEECrIpDO5/G3lWTlUwcdocE9uqmQW3aVje1bN0ONtNV1bTDhiKs
zRaetzasG7eAOmPe6+IQ4FSdMSU9LPZj472pBA1THi67LKju4PlGjmnrDk0IxhhoVFSG1wp5KicY
T/sEOsu02uHa33VtjsmsZDlW1FMQUEPG7HVF/iIAwiZ5O3xHRKrbDLTudzXkzTflgBHbEI2iujsE
uRWRhQJ33dd5f8mJyFclY/OL6UuyVpyanaasu+EF1ICtyH8UWPXVnMW+yjB91IffAxJ9qMJ4SDe5
yNJbAtfeGuPwygd4yJcoxXC2Z9cBkQI5c9c0Zvr2Kryy/gjrBbJwf+pvW4/yfQdlzAaiLP4oqfjI
bd5+IKtv7yCsSbmTdwUNQDskYj1CSsW4fjBFBrGar+lHitesfVCgQ1uhjg4g7IAWE98rZScsVN2J
QtW9Bnlmv8G2/AA3QfLRBPSomZ7O6Dp6WG3IWytBm+dh7h2XUZF10qkZ6C04NUR9RLSuqw84AjVe
eC36KsoAld/qZhZ7LbnaTFndPUooyq4LXJEP/SPH8CcgvyFG9foQ2fcYab12KljWVVmZb3Dq3y2S
zR9tOd36aThAykWRhg9FPyIYtLeSzun9TNN8yzXEY4XvyYuWakReDZ+g2IIpc4ZOYKxy8Tnn2WtS
yuRZi1ZEjPuH/tS0udyMIXtCuCE8PsFygSQB2G3gVbtgnuBuScJvHgtc1FUL6PMal60CFYuBd6s8
aat7iqghRxCbCyhf7gqLL2uu5x5XPwSkjW6QEu9B8Udcs28nSNF6+RMoYjw1wG3DkJVbhIcgICX5
Sh/MXpjKUFsbSPRZQ1DCedh1hn1aZnCAWQBmbfMxAmYGMqijxg4JRNQTNLPd8IkFoguXU4VvsIXF
ARV3gXOgxgxwr9/U16cs6qaOmTf+yHP1Zll1YwJVwQccntIWKucQDm4o4AHOgTYPUh6TnLwPlZfG
wC0+AVvf+0G/CxTejc4Ki7if+dnZ7y6kkM4LFNce6CfQI+jAMW7WdvMppf1meGOZRu7CiA8sG5dP
dOW7uRqfQ1ndhWhQAoF6VGj0pTPKo6sSN0GkwtWwfA4zvff6KYxhQbZQ8FMoVsUJBoh7WdHPSdAz
5cN3bEzryUr4aBUo5boNvuO1bCxSMKPJugc2ELfyMmzvzQi9Kzz4XvDQSQrvSzGvDR3titTLzwFF
A83hfJSvfcohoUzHbQl8BRq1F6dPAwKRvUbd+X13HLnbwFS+oQ6bUFp8B/6GYgNckt8f6hD2yubq
ByhnCFjbDg6UsAAxiWnjtf7oEjPj6gNK1RL3nBpyiwDOtfHzd5AxhzlAc6r9ycUsQV2aMnVkBeIb
4OQqN9DrJnlqb9OBRosY8g3P1Q+sxqc26JKj3y9IPLPuMsHeJvry2DouN6B7ZQ6NOMWwGRBE9MFr
l+AwQGfIZsjfC+W/dilsMHVOzz1CFu7HJH+pEH7xOaDXL7CVX/DNALiD10NVEND2S9ree2XFdi2t
2TYP1KVu9Hw2JaW7BSOOfd1sZVj7cL2TE/y2/UGF6XwjCtT8k0sLOIe6NhKwC0DqmX9v4aZSYQVB
Ovc2TZfby1LT5zHU2ZFg/7n6r1AyBlhhhECpn6bQqJrCAmqEiU2lF52RNGph8440lKnbiqOBl3O7
InBKxvXIGDQ7I7aWAOGYffZDsQpyVZP4caFG5GZ2YsVhlGrlt77VoN96R8GjwpfcsGOV3S4J3jJB
KkkEz9SPMSl57DJXwFiD2M8iL9aLmpEnDG/6Uq4rg9N3Sbp+VyThgwI2ACYP7CMDQ7wivE6O4BaW
OOEA+MHc5DcIu/jjIGtw+XIa4Mz4esCVKbhIjvqD187D+fKPn/56eDKIUSLViPc8wWEhxvppDhEC
BD00THtT0IYopgCh9lX2cwFXOGJs8KbpwfDKWcVOQibkZyMqxL569WBbBrsswB2SbJ/389YjGKWs
9JuUwME6CD9QC2D2FEkokMHRIiwFpV4aLwRMuzC6wqzGAMt+5h7gjoahqkD8hvJVA6BjD0CiiEqG
6ilb1kb168AWB5YBqEs5ZLAseIe9E+4hLCArKN/WXKo9BxwD+1qCZatrfsiWgXFVd7WPeNTAqVuN
HhN5GjqLnehiQ7JlFTDzUV+FUT0xG/i0TOQWcWc1SwG0Owj6AymjANECq6QHvTVR0LqyhFDMN3Td
qc5HRJJsN6Pf30IOfGSzF/eZ38LMU75BgG4OhlTAadt7rs3DCPHGFjqSHQHPeshK22zqvAYhnVK1
rzx4GTEvqY6nXMJ+Xo3lSfNJ7qcGYbo+1Dq8aCx608bCYK4Y1nh80WUVvEwNetcieFWB+VgmBZM0
9AgZLdOVwd1VIcCBcSjI1k5nGJHWNjdJeTEZeYYV6p3yoj7PPpZIo/UDLWBTC5s+j5rS3I9dnWMZ
cDCu5hu3wKA6O8qQqotKkoOIzao3KudzXdePfABVq60LdlD5rJYwfwOR8tNH3kEEMoNcMq+8Jyr9
MAzfGU1wrlV+u6mgfFsaEGaFVeAlMXD32IvyZz0Zs6kzaJGyBJP/+IwcB3/ZDEtXHEuFXMw2M2+L
AjYPAAs+NosM+ipUsDt3q7rq1NofBPJ3kXkJlBK7nYM7IOTTPYKj7nOinwSdXwL0mBHGVBfr0CCw
JMkp8ioxzz15sONyzkfy6ZtlM9IOGhRLjuB7gBBlpHrKrX/wCXkdZIfvq9cI2cCEFVcrjDzpwMpA
pnmYfP26wMc3tn2ypsujb3R3XwgEmiCy4tZY6KsrHtMxhXAa+pJVJ3DKfslD/18rZM/6vbXO/uz+
KpH9k6r2/yMd7XWswn8to922n+btzzra6y/8LqP1wuBXKoSSmJ4gFNYLCdH07zra60MQr4pABVCy
Br665kv9IaQNyK+c+j6HxpZdFbYEMWV/CGmD4FcloeFREDtSGUga/p8Iaf8Szs65IggtU5yTEEe8
mmu62D/loV3zLUoTYM6Cn+OKb9t4EYhSaeGK5rsgY7sk9wHwoN1WjwIO1n/6oP6Q9f6zjPcv+V2/
/3XucygWWRBy+teI+AAq7mHhBmoGhpoJf3asEUriKdh2/zd757XcNram7SvCLgBrIZ0SDCApSrSC
LfsEZdlu5Jxx9fMs9d7/2Gr/Vs0cz0FXuyyZBFb8whs4oLJ2L1Vok88Hd2x3OW1a1JXAtb78+TGU
Lt9/K1X9/RTkzQy0KTzDk290CZfSsIp1BCO0UAhJWjokWguNcjrQwDqVvHxVGu8I5Aklp/j2Ox0O
epS9PV5eIaV/Hve6hs09U97Z5pMVdPPqJ67ud2G3szWoMty0Y0yoX3eUlb+Fk+43FC7TyveSdkcv
YttKpqVMTho2sVYbjNpVjNROAemmhp8xUO46bhv0T7IHYcdB6SphImrM/MREMOfP42e86uy/fRu4
QFKAPwT9Ld4oxLkkx9Xs9ek2FOutGrGxDgwjPnX9N7uTgZrdCBSOCdkst9pdRoTcA2QJG8M37JeW
XJQrYV8R6i90ottl2C76dDCdYQu91ycto+7Xgpbizq3Ki8nUyKU4Oc18CIEvmvSCbUi9fK96UfUf
fU3IVd0ekbYNvFXfjkPITSgSUBOy52s3080XyEa1L1PmIbdDisxvT9Cn3SQoQYHmteFXdLlCZ/no
5t+ioWk2anlEGuphKbEoz6RG08n0s73Yt+nQ7oQ1I75A+5YpVD9XD+TovCbz14srEirUPWVAXLbv
eMVs6veySE+2RTnK4fbhWddhPrQ8ozZeu5aljkZPjMaA2haJ8kahbyKYvxk5FHQz/DYd7ke2BMuA
tB/65LA1+hfd4cXrfqvWQZLwCV560odur/ay+m01zmogoA5txrYHCbaxkVOqyoGmDmMZ8WVOu/Pa
FV0ODIVwYrIYv9lpduqj7cWBhvb6q7lczgkx30Ibc2l2JbMA/noHPI97WK1lPpw/e2JAQeMqJndb
mawRpCzoRrUsT7O3bjttPqgXnJp+34zZRT2iWhnq8YfQDCJ3OqAWywNiAaDWhRp3NJl2Q8XDMsZA
Q7d9PR1mpq+dX9SgYa9BOC0D4jGYY/12sCzSAXBgJa/Pe74OmqTuWN8aVvXOfnijfvn3gYKuiNAR
dXc4Wt8IgQ62boPTAK2klp6OXpY62tRm7mxqxEu/bxlWDSXIhWFnYDr2gpzbnZoYU+8h1BGWyhd1
2HW54ce80Ds79nfHj+cJR5qObgibS+SX44cmZVh6GscPkfEGbAITYvgLE4DsEAHqdaHV2aLI+7pU
mKfaa98bpN+cupKDzDYkV48unDdnRk3bChoJg6QeQZ0Q6mzrVkJ27LxfrK7bD+KqpndJXtRu/M+1
UK1XYAJOMb5OIjS0jTUhbGRtveyjWkZOwqXV0E7dqiMVZZT9n8fu1az6zWEnbUe3sUaQjsnovRm7
2gZG48DYR3P1gtyTzaM0znJQx5Jpdzsk4uiQ+uD/98gs7UI1z5wcBivRAt/PYacOB4u9urKNuxyp
QLVwh5E0qUXBBymD6eBoIlB7VhV9zcoK1D6uSeEiYftqHxvgh4T4TLJ3zgzrdq4F5hYd6kxwlVuU
pZL93GaXaLqWHGJ/HoA3fk2vy/uXAXhzd8VIQliGx60NseD1hFXLu+XkUFeLmkl0arbqEFQ1i5kD
XfWnJrWiCggJjBYnMOSAPT2Hd3wOjN+sa8mKZuEIw3BAtP06N6vpwRiKYP2oEVfHec3V3QHJqNla
aqISTtNUb3bqMSLB7enI4M/D86v679+jQ+EZZXcTHpT7+og/RVRRPElqRDQq1VpQX6s2uzrzB1Dl
Rcca12QgxfqOlY9lqzDlzbpUEZzn6K6JTO1be74k9Chyul6y1fL85HHIxtLwnfnKaKc48C5IymlL
fprj+ZAjUtxUw14FOxWHtt39vSjV4WNxHTXLDJ8ypXl2FXV+mgrjWpDjr9pBTbUKWUBi0O5jnRZW
wN1WrC8mq7b2WMQqaOEK9rLlgHqTr4ahbbmFWBRhw2er4WBRztKDGd/tLbQB5hmgwKNkz4ts2qJQ
EkgTXjA3nDrMTTprDXPY6Q1peQYPuEcRp7hoBIoLQAoBHkA4uxKmlFpWTWZe5TidIY/SFV3Parx1
Nzuph0Pc56ReQR2tCMgeiK5q3hXWK9KKHMDs2cUUgYp+h7Tba9oMvJx/Sgiacl0jcog2EuxQuhb8
U6fufV08qK3rLP3WmaaDxsWldr2KW0wtv+TAtFUcUGv3Q4M9TQeCi1+vOzy40DxRA6FeW534RTPs
ZaVfVaijTflu3KaHQWIYIz+jvLardA1IvAwGZMBr3ytfVFxs8w6xZgWS3baw3DWChKpWufu2W/Ot
CiRfoyvG//Wm5DQsTVAhXMxF7SAaYyG31r8GPjkXtnpHi/61iqzUU5spxfiGhiRYc3V1OT5q2ZDI
z2UUQmi26JNwggFZUNuNAfnPbKkwR0VG0qHLzGFXc61DViNjHqjt8fR3agLUylAPmxAOqg9ST6IC
I2QRtirWs/mUiu7FUoJb6ajCRA/qCzrOOblwumjjVi0sNZ/rxALmktCr5aDCrTpM/Hi6lV+aFPAG
j67CTmB7Gxe+mNJHeA1PeBp199l8mDql1WjNYnpMbI4tVucwZycgNjs1Iur5VHAyE3OEc79PifeS
+pzPLAZasyPxhVoCaltQstip/2NNdlCvMk7zQazy1mNtJjoapmBqSAoB2C3nwVoOtAtRuxl2EWGa
iv8qcKkjjj9WwWQs2IR+WxsrUAJgnTkdXCTZ4ik9qW+ReQGWEtM1vbgkdn5ZE+tWDKsKHW9G+txi
MPwmXcEis+r4v3pJkHF79XJq2atLVkWeaieoOa7M5b7nadUCVoGASd0bcfvXhSnHg2Xwcml6ipH2
WjlFVLyrXnwxTL+MX9T7sJlVBKyWsBoWtWNRUFJ7RW1iy0Z9Z/ajaEEfnMUfjgcV9tQrgSbXhwra
Emc40FD2q2cVzKo0p+el1Ymdzd5mFvbzOI2PKh6o+/hkF8vBmr6ZnQupnBSHE0BFkwPvgGD3Xn2o
k06HZU4vKpNUfx5Femr1I4MbIFZ1qIkp4VWAJSHtszG0tXaOs5w9zomU26uCK5M76UmGnNvhi4xe
VE6oPndpORrG9EJNZtfPX1LWsPpKV5pBQqLRynbfk865DkbyW/WTPCEiSfu9OgPVkaQ+VoXZMt55
CJm4LscPkamKo9Xzqwi16fudC83iNRrP7Oce6mAc1r5lRyf1O2qIVODbWMhIu76NslHGghOokE+c
rAVr3iY+Uu+o8gF1AqhcQH0VSIWNekbCzJmwT8UN6sdqk6pvVtejCrNV8qFi9axWW8XyaUIu6YCE
LfcEOwIIJbV8hke+oIZ8q75Qfcp/sgiCce6qoHHdG9sN1OeqC0Gta5WMvsaW03qmsUR9sLioAVmJ
BcfFuW2M9JJ6xkZrnypuGXWUL6w4w4JlEuvnibiZ71RHVGZkX4kXY7AzKJxuVTilkgcuPeoE0Ee3
JHQUS9EpuarhVauS+0qdISovUGAdlecM61kX4ACh6aj5UcdyyCipwaUKuY9CFHNt6m3tEQDAXo37
5LHOWhGoZanTpVUZpxpYbbkzV3LViH5OdeMOB5BFgSomoNFwUuFan9OsyB6qOSXohkLD6akWzWsG
xKSp+VeT1zmH/9wdeUZSxIGgJmcmjFIxoUpXhyyj/Z2d1PmmhkL9jhpk9Sj5Oh78i86sqyxa3fXG
QNozkgIht81ftZTEdZYlxNPtcaAHpg4QlQWok059g0qXUFr23ZZ2N/+g7L81C5rBtMHpYXBl/juw
/r/y4ns0fTKf/395cfO1jPKv33908S9Mff7N3xVGz/wXmCDKV6DShEkrmJD47wKj6/5LN6HzWJZj
mK5HwvL/6oum/S+E3TzpSsfQUadSOcy/64umDr0fmr5L8Gp5bM//UXnx15jUkTj24tbMRY2MK5Km
b4PhIjIXOwbDGyw2TXrOr6cMunHhaDuBZzAYwFTuS32edwMU8w1gYvedNPNNidEhGyAPt6TluGi4
CILyXzOCUkAtGssyCpbQ5eoxPHjuUOZ7jgTy4orgYpl9yP4aTX5EXDL8uLaCxHkzd6hqUVx/+Wn2
flPz/DXt/ft5GHODyi3SCvL1eX9KD7iqpmGs0OI13ZqmeO4QGybeCiW1ObqO86LLGrrZkAzvDYTK
yv47PXj9YqmbAtye1Jnwt0WJckSps7bNJCBQRYwvLOA1eavUtrFO58ebikfRI7002QPYnSKAgPbc
hrbcOBWaAs2oPVhxel6GYXx6+POIOGoKfnoy15JC90xpmJBAeb63T1b3PcA2WnfY68HhcZxib9kF
PsOhfBIJXTWab4hFC+JGhNQGfxSed2OFptLeCh/jtW12eWujEVZryNBpywzdGidY/B4FIFTbOCRd
XoOulEB+tFTbgtw2fXvtLoPel2c7fgi9uSTMxzkZMh7IWjvOdzJM7FOG26Rhade1nzFHJd2nokWQ
HYcD0bZnzj4wYJuEKeIeAfXRZoggpEiLOwPWhxWE6bB1P0xIWBzinsAPhwEAIZ1VIw4m7I+ijvZZ
jFsuVWnnq95WN8JpXXTT8vYWjf1Y9Qjlrd1rQQ1lnBwO6amyym/RnnpoAVj6YHMGP1pqb5+aWePP
rncjrVkPFGa77Tr/z9Okyhr/mCWFyzQ4OnTnrWeyhm8L4spxTtsVowoHHJI9SEbdRRRyTOz/URaN
nqPkS0AhqfoKBfJ/2P+hPDjMPF/QJGuKVOiICnqmE2yHxKQh6e9mFZ524UPCbdpF7+2WN5vl769X
ybvF8aHaM7+eGg6KhSwsvl4UVXSZm48TFkU8K3rZ0gUy0wzvjK755lx4/UYDwxypGx7dIFOVFX46
FwDgenrel0WQT2N6g2ybb2Xt5K9QHI/RSDQxAta5oV+LyGkcRn7MMthXctBIk4zmXlFJ1+3Bnoz2
BBVqX9hzf2MiqAZpvbymtR3vTG21QTTO9efCSC200AHXmnpBGxrp6g1h1jtTaPxqJfX3HFo0txxh
Sc82Xh1CfnolQNIOAURWB0OVo8jKNrF70WxSS8qTIo8gQ9JCCiezc+jlbqvI8qgOgAstIYR3SCnj
LSFUqjs074ggvWl7/fvRbOBMNNFYZaor9/Nom4Wd2ags1gGySx+Ept04k3YjO33YgLY+rGCBzpsg
X6xpr4F1ee/b1ae/2Upch7QEXdOwTM9+8+2lmzRdU5h10DdteBmG2ReVFGdmwStjQMBclTqMdIJ1
6HkN9HsHIUsiPNTXMQ7AYBsuzZ83t2oo/uORKGYizQM0kHF580gNbcDVmuya7gRYtZrqUTq6WpBH
YBWs8RnAsIuh3d3Qzs6FjVtCgsnDS5x+wAr3xiknZHAa6MmhQcY8YdqIZ+2hmbzlJgN1mUVoiPQC
1cna0IEoD09DG77j6GT8blAdYViORXuU2p/aYD+tNsQVwnF0rTqQsW5z20N+WProUqL4S13soux4
ownCI7AHeGzlhKKOuUTYa3czzA6g9CnCqX8e1TeVUsflnqfFyxliuAbr/+0yszK5TrnlYlo5jWCu
AGBpE8xo3BMqGO4dhKy8/NZNQbRgbVeQk9324svsuf2uhuV6i5SnHcdbQOnupZZntBzcd4rZr9pc
Py9FokLGzJDEB+DpnLe9z2warXCwAd02SNzYztBsWR1I6g1oSkS1GaAhA1V8mZCLxR3Ls2pxdcJk
OMLImoqPplZ9yvCjOTSZjEikPkyR1gcEhcx5DGFVAz4+uYmzNXsQtlPaz7u+Qf+V0PNZTzYo22Y+
yww6HBgLCNwY7RRZB/ASiv9Qj9UtC5LL39zHRgO1MXP0h7S33vPxe2OYqqYJgSmTg1ea9IA5D35d
OgnS+kmf6wyCCzQ1RKAePuV+ab5ajTXueyINNx/nXejW+Nas8h334t+ekygaSWESBdEyUnvzp5Vb
zGZJdxTdZWo24dlIviT0hODn6HcNgdAWxnJ6SPLkENuOe+jWMfXjsDvhiZJBGnL6gIe7X938nQ31
esX+vDRUWCYI2qGXU0yXbyPnYnCqVhvCLGj7Mkc01XaOEZqUuw69Z6DxBhCWSbb9yTTxY5qBshGo
oUpOXcYJgDhD2l502h32enQW8NM5tMTK05MbJ+zu4E7svRboe299Bk24lSNtwUg/J2I5JQtKD1O0
XFscEEFTtRgsUPeCIrSXtYfUUlE/53F79qZa3HgOOrkQQBd0arqnGqM9CIp2uIfI3NAKquxTLaqX
eRmova5ms7fXNNCRBr2BPb6fs0ZexxB2cASr50CPqtlm0ACpDvby7CrlUF2vkSaaOuxpUsJG3RJ3
QneUZjbdMS/HQQqA9y4qxuxzPAFeDccKhW7se45G0b+n3ffaR/95SliorqW7HHLkZwAWVCT900rR
WmRkxn7ogrgGRmXAPrzrEUVZ64GiVtQd4jatb2vwVuUCo6+MXHlvr84ZGUFjgwG7DCa9g6kx2em+
TFDC9dz6hLnnchxF9lRPy4vjIRLblc+lSK2Da2jdc9I0vughdVRIUoLlOAg5eIGZrweZQsFEsure
FJ2xfefk/N1p7tmWybb0bN15zRl+elPq+QLxHmKH1tGcjSYcA9UHtMzHUquCCiEFLpU8ocYKL3uq
LZXCdaOPIhH5DUTaD1AwEDjV3Hee63dRmofyi8742w5J7a8TUBtd6GaTWwVADQk8EaOAEF8cc6qk
dKQ/0YR/DieneeeU/s23AhAVOsw1Qgb3td/802AUnmittYixG1oUtjI3bhwb2KHINW+b2dDgm1np
RiDX8c4s/CYMNnVCOBMYkuF5b2cBXflRq7WJCG560VxX3Oh1BMwAH58TeGwQgUOb7VldGIVRegW/
TJuHenQlOcmjSJobQ6dmFZGVIGzQ/Gi19L1Q6tdu22sgR3rEjgBHQ0/l7f3VVlM2znPfBp3W4YJW
o89qYNank9T604hIaDEOieosnT1c7w+DRiRq9utxHsfzlJfiJsPGIKsM91iVpOKO2Y4Q7aJkO2n2
1z+P5m8SKFMKC5gVIwr2502ErxH3il7JT+SZDddqRqehhkVaZQcEQpx38onXysrPRwUfRuCBTiLO
fNTW365Uytxx32dRG7RujP7CAqeunLQYRudtXDqPSabdwRycqIHsEVybwYqaADSH8Z0Jsn6zhOjF
EllylZDQveY9P63dytJTXDKLKvBiygyr1J944J2p2F05a2lpTe15WUzyKmlQ259g/YSQIUAUPTdL
PX+clYh00n6f86E8jF4d3WYdcFW2YfQSi7jZy3X1Zqo1ZiBkfAorF3C8YZxwY8HbR4+ifSldZ1NM
jXOwNJcAH1O6rZuhmB+ZmXlfZRGS2IX3goEw1zxmg/Zoh/wChj+5CgeyLoELhfVMvsJ5jUtSwMyT
e9Rze1ijySWTZCwtTdkdx/7GvJFrd1jg8R4rp957uLdpUbX6GoJy7+RXvx1ZSsMOUECQJq8j/9PI
rpOk04mdLgjiUu75k7k1jBJRLVQrgrSoDulaZu/EKm9kN1/3G2A9z7L5WkGh8E2UXcULEdBSV4Fw
I0wUFmQiwzCsHxoTCnNDKSCDi8dNCkw+rbWRBKIN1pTG4Vpbn4beWI4J3SjYJ5G/znH+UZMJchjp
iOPXNAg4VxTNY/cdr+zfjRRP7FHW5BBFLfTXU3vQkc3UnL4MCoi2uD6E2o0Y6nBXGHTI7QoSTNrK
9Z2V/4/gnx0oQLdIl4zKUUHUr98qMmmrKkIRQPNDXYMwe9t5mgPEe3lOrR9rhN3RErvFrmjs5bja
LP++/mzlevJp1u1qC+UzP2FdcEB1ujuZaMSgRwHJ+c+n0u/yJoGJIDEFKMR/ZunoRzXOjH9Z4IS1
dXGKL2jbDecsB5U+DSpf0kD8S1FvLA/p9CbCXAruzgMeHo865YeLEXnH/80jUfahckEjFCDsryO3
YhkV080ugrI3PuVNZ5yE13zoCg+1igVDS1dHB0KM5A1yDT9zCT+7GDsF0sJXEOV36t3XPz/RKxjp
zWkqyN+EKpmDIXl7mkaWbRT5aldBKKS1bSscxte5Ke8drQf5b3j1ZRwk2G0liiKh+33rQQCRkgZ4
v7bfS++QFfpDNuMh3AsC1gXUGHgEOAyjRzifJu1tH4VRkIt8RhK8q/xYOO6Ot1P658QUVLdh/J6Q
0IZfoHshgjM9xHrLMf3VcOptBQqP/pDMfUSR6C0amLNBhe6CNTdIF+IBqSOMBfeI4w3kvSiaFQDh
keVKsrNuFp8Ms6LMGcJbod44IpEDZUBJAnKCTCfEt/JdBANoY0QuPqN4frmrhc4CHJnZBsMkyVNA
Wkl3v1iFeYf2MtSh+atb2sudMMpy2xfU3rNyvrVKOR3HnCbVbDUp7qvFJ/Rl3yumvS36q2Ia+Bfd
tVSBRTfenlIIG3e9LPWKrYcdFZzfE0o7JyBKyc7t9YkOIfh64EOf8ca6xhR8YRIDy0fPSlmoAbn7
8/L5TfymyhIcAyYLmrj91/XsUOp3FzPLAyQTIK+N68dmmqEpGHG09cCORt43lDayd6LG34RGFkud
KJW+AbXMN+fPojd9uZhLDp61oPjsrh/sRbwssr6jYXjX953yuTUmX5+5h//8wtY/31hSzKe0QCnG
FhS6fn3jIok0JH/CNogbLMahZKLbgqrTssRQf/Ll84imyD5Zs6+yG9Jtu1oIH6TiNOeTh0Iu2SAY
gwzZZMBj+T6CFfIlh8RDxwZXIpM4hstF71DLiHGaCm39a2TgXgB3vLxfsgoQAL6utPO78eNqY1fz
zYLoatdUHKLJiQKQl7h5NALGlgEn0c3wP6+Rwb24TfjJStsCWAtYW06CK+TZq71q+T7PdBtqRul+
kGm+y2rAOCTyzQ2KbfUnirCih7ekV/yOkabBZGpyg2RHWbnTth7E9z8P7+v6/fU4UvLbVFZ1U3+F
zv86vI1EY2GhJhJoqBrQuwd6h4FHjUtdQM40Y2laDlfdqLcF8Yk1Fh/GUirNXRTg3MqsNl3nTLtW
uUwM6K2cYmAaedq5wFmKK/gg/Yjtm+bL3jIpOw/O3lwovVflGO1FWN9Qlycbc7svs8guazncRQk+
xIAhMMwwoHXlHsljnIak9AhBVQSVWzvJjwNUWGQt224TLWhLYt6EhL/VHzAk+NxIqd3gxXsJ3W49
wLd7r6Bv0ahgUH4dNMeykNeiGagr3XCVcv4UL3mriT9xZFSBAQcKhqeHbChOYSgMn4qpePBggt9X
RqnhXImCYYdonT6gD9DTOXvykNTwALCknfNRjNZ07mPbgs6JUH80IGan6MO30XRnFUInpaAcsUzz
59Q9xbYAhpXRqPEm62PmJWcLyetzlDw3/Siu1Y+Kgvxd3pTezo70cRe1+fcU8ziIgagl1w5ZrNsC
4AkDzzEwhBQcXHnlIWM52eAE4sAdMcwt4kuezMCJdIyJJhc1Ldx+BmDqYh7DLWoIqDRD/HVziaMK
nsvO0j2iZ7LuBiN7avT8ca7ElYrdvTfrtJTqZocqh3nvlmiBIex0lyofEMvzOw2viUH7hPdjdBPW
019RCeGtHbw9Xmry4ErUj2NBtd8AywWhDhuDZv1RayC0hA7Bs0TTZ1OFtY2QQY/W+mxtprDcanaD
gFeKpcyU2vedC6VvHFgg39F91LbR3P615Nq3ENUFzQoPWQydy4n/GiOYmxN308Zoum3ZFhWIOzPb
ZrgvIcqOU1hiFDdN7UHQ+1pj07fLC/dHGhoPIY5x/ZxNPoDVDzKs8Cwre+yTyKX9XhcPgyUz7POm
a1Fj3jh29pNAT5nDY413a4yGcg94YhxWdAh/CEkSR2EVJiJyOCX2mkDGAND31oMTz8ewcG+lO3zM
aqRKVg9if5oTM7tyUk4X+GY1RrJL7OowcoIpw8yEjtr0HDlIUs8uDk12hWiP+USsv+uN+DyGKwLA
bur5IcLRW3ukqwnc/HsyFmCgtAy5rUwDmdwBAKbo6U86ZflWazJ/IVHa1UY5AbzH5jB2/USDRd54
K2AWZLrGIoP0WbSHJV2tS9ZXLYr56IMjVd91w4qTXXLOHHTbUal0fITfOkdg8dmnzWlAgJBWGvJJ
kbmrQP3uV2F01ym/em3WIpQ+9seot2+mFGGk3F6Tbbe0Rze3zOtieWhZIVPdLZGLTdKChiowAggd
A6CBWDtVFdoopaiCKDb+AnHv3Zjpku5m0SBzpaXjeabGEIgR3ax0Fge3bBCfKe0dgv6Q4DDZ2nYC
RxdENx6bXi93JFPbmLIV0vHTN1HVzwMgyI3Vm9WWkBOR2MWFtL1oOMfgHLB1kjiAPg97HqH7QWmP
Tga5YNF8l615DhFF2+jRh2lGqK6IUGrOF5hKmOpETtLceu4XswgTKobuLas78i1KU7R0sOHqdRde
++gc3By/Ybf8HglivXTlpsGFcpdN2eInZQbi074VNbMZaQP6Z+ApPTRdFvmI22fpJ1FosozSgyca
arB9ax1G1ENxB5W3VdPhG0vbUrTmBzTYfjhuc5N3823TL5+N2LtF66TfD1GkbLw+Eqfu+yaFx1gj
noMcaYc8MWCjCOwV+s1hhMRA0YENKAIEfr9SM02OU74EpvmMzbk4jgvtKjMdNq1GZcpI4m/FMsD8
Fj08Gl4jSxCVc8M7z1n5W6VSvuCYBB/2uHS5MmhyAYvWdwj2Y4xiQZBvHA3Rl+oI3bE/G53tC/yc
ZtRIzwZxnSVrk+57jiOCZj1YWeJc6GzdUNBNtrah5Nx75woa2trrRXI3XOwZR0DIIEDxOv2xT/t6
Ix2EBEpFApKGxGqyxfMJNUSIxNUlq6arWavlvXY3to2ZWNc+i9kNCsR91jHewYSNkeAavhk2/lY0
Uc41BlWEXAiz26DgUzVL63iFD/Wsu2UMriT9hpgdsicyPTax/iFO9nEs/F7Dr8lB/TMux70D1toy
tRtDvnjo4uNwkL+0uPH46FphRjAisZBSPPKdCoQZsi2fF2HemKgDk8Qqz1ppbfrWBNgezjnM8H4z
KjVvBIkNJ4io7hG3VBcbSvSOizDaZp1sT3o8Pi9YP+QZ4tqS2UqM6odnWd9mAwfZNblyNV2lC+WY
PO0J9Zs6eloXZh13Udszb7uV2jI5WrGFTv64ttNZzwh+xjX7nqLDYEo0g5qqTn3DGo/mGBfHfiUe
aBs8+jz38yTzh0zYj2TS8E+MazRR3B4I3JcR5DzJE36WKA/RvIt1F2wzZY2m+LZC6/cnV1/9uKoe
SZ0gY4ywI+qMGCSl47rVJ/vJi8wxGC0o3+4Mj16tvNopT7i7w3HuipuxwSi3WLyjpyHkK2vBrdMa
Gz0hz+wyQNij+LHY8lsjh09EsI/wZRh7dc4p61ptnXeTzo2hW8kNuJLlsGZmkGLl1PXz0XPLZy+q
7iW1NRS1PsTDqHN7JRZHrENXpMggiMSPS4uco2EjVsRaUCNdhUhPFuITBIserjUaFXkzPdZD8ZHk
pYMLk56T2kTrUXuqYHH7IC++2UYCAQYAqzO3j5bFHGqi/JIsSjPTuVAF+jJ56aH16NcVPHmNZrrL
gT81c7LFZVz44ozvurmJ5+5LKLtPKH8etQ5trM6LP68Zt0x6TUlKN6LOHuYpTzeyBkHrpLcWqsuO
umMRP+macqfYjtwE865p7EDW835KzO+Ng70S4iJOjZNzD7sarJN4TOOMqrLBb4Wc4Xjhrqt7IyTf
BtgS66g1UioJSOO6eXxIRBagHhTfSNAftgFqABQqGmHmpanmj4MxPbEPG94sPoztfKNlJSrP+gfL
WINO6vs5TXBri6q/zHLhkiWQqw1uSgeFMT1F02yVhxmVYSgS7SWWYkAhDy3jIh72zkTzbwm1A3yE
j3EVgRfj3vWbCYdPqX2I7P7g9sXDPMafBvAUu5DttJksE7kXvbn3yhk0pol9gGtM32XmnBsEwqw5
ekrtKD8seUzFa0T6LY1L+o72kiJoQZodOyldd3yeLaTeN3Mk0o1XoyUip+S7PtNvykKH7Gk5TSV1
tswAjlmjarhxp6OGdZ7ZA4+WUwZz3e0JBmbnlLX5ATHCdmNhE71pyrhAHhUyf6+kWxXc2qYOXLju
F+k91ZiU+o7EdoNguj+Ea9yg6L+LjfgWTOynFWlxv5mZxmT5RJJ9v65z6EsPoY2xp15qzGjWZVjD
QbVdN32PK3PW5XedjWF6kVXn1FlRw3WvGTy4CcV84A7LS4+Z1jFGGch36xayfze2WzetPNwQCcHx
28j31YqBce38QBkj94cejLOFTNRUAlVN4MH7cRIqb0bcll0n9SOkuC0Pa6CZfuR+wObXxzZh2loY
j1wiN9VvFuuJEvGta2M4nK0SamNOoWRhrmxw4SNQd5RGdqtNK9pldI46KjQG6opECDNWBQa+YTEO
d0mn4e9uo8hoO+F1KkKcwYSRHO0Jl14V+DZGh0VMgQssuu6bDK3CbRSl17askakoarxZXXRsZ+Is
WFvlpS706ayCq74KCiWN3mUA9jNCHIIx4Tb1h9a0ewrSEF+s1ryniKb0DMNoZ9ZIrcwNDqsQcRtk
UIJqQXNGOPrRVmp6eVvSOsudc1Wj3Iu80KlO9VsNGKYxYoYQLiEWgzUIAEm2bUfXvlntDUpNlOoP
oATacxuy1dm2ZYTIDYXn8wpDlpuWe9LrQNzp4UHa4xxMwvyeYLriot7tTj1awLbzKYtV0jWWJhtR
3C6Z9r2Zw90aiZeowhe92rd6Al2rLx+6HNF07Nzv7bTYU1EjqrY+6uSYfjk8jXL60CdLvGss7Tj0
+Wdv/JoOBEroYz3F5qzvOFv3MaIJC89GpwdbRraHnsR3aTgfHSQVuhkFQBrx4MXrHzLf66JolTm1
vUMDK/46y9Y705kB9G7rj8ypjLlYovU7br3EdeCvlSmbRbblITKVT8DFATYQRkzEru1qXkYvptvq
us/sHibk3NbxCQuvcz+02natUkKPaNkODvqRns4JhsRzU+uP1K+JLlPxZcibvWimZ4Sh7lNhfR8M
q/TR/9qaLRfTLK3viY44ZVju8qE4K71dfa12hYNZTtrcRUBGNmFZfo5cr/HRt541G2lQmR3KNfkW
GuUTw3k7vZZCuq2dVf1tajX3Y4UquN2UA2IlqF16A0JvIk8vSe6ioRSOylYQvcNc0D4S5gdXK3/g
fVJsai+GGAazbQmj64iY7ZbyzIqlHsSU8AelWZrjtvGxS+UHHZ90syaOtLXhQS+0ElY/soRZgmo2
Lo3U4tyTV5D5t8QieEWFPB4FjbE+uZr2tFQHDCruGnR76P7iVbBasE7quxGdsUKu3905POlLckRe
U2zHysKU3qj2BAWXLkKby6iQ+kWzBeJmhdJg9hJP1sM6YT29OvQxvPr7gqzVGtnCt7FDcDTvc2hN
+bEJ0UbIYk/f8uQFL3e/CtfZDm5RqOxiwlhWCdsT45Roe9TzOuxsD8UhDtj/4ug8llxVsjX8RERA
4qdCQr68nxD7lIHEJCQenr4/9aB70PfGrioJMtf6LS80YUlrTJHU0xAUxoaCCI8D0ful4W/dzn5x
t2aOiKS/nkOqhyOpqcTagO2QwYmSGYApuF899Qzhf/SG7jexEP+VVna1m+BvcHpJrAsy4vvQCxtQ
FO1sSTk5tQ1Z4m1J6cKATLaw24vBrleM3kE01AVRNYzzIQWq5VTmZ6cMl6FzBvSmvIwsdM4kWpO8
maCdzn1fU96ThpgnpoXmSA5wUqoDilZr75MEGtF3O3W/zuD8s0vX3jWuOpWWfAlC/ul6Sd9VUtA5
MPDecNa1z30ypthoKI1wc+/duuUX9O4LUUz1xgAq21i0XUWq9b6N1f1pq8zBDVPQjur7v3Qjbevc
JApnJS6ylQNDVBd+kru+IebW9Qy5MV18N0fD6CtoXg1K3xjHdEmB+soS7o8TfbpZY0s/qK9ksywH
utDeJ59LsS0/uS7jda2fXbVNJ6JnG0m6nJMzgFjd0NM7HI/N+obw092CorG8cprgjpYXqkFfR0sW
HOPstX0+vhbOoNkXKQYiPnqfFgR6q5am9qEwd4sXmeS2VIR/Vi7VvGUSJkQKr8P/6xBoPthaqiD8
yOv7fcHYkVFemReECxfhP80auU11Tx+ONTw2KTCCD+TUUFe3X6gxRcaMP9jwccGR727RIp+Rz7qR
qfUuqSOJvYvqFp+JkfXaL7JvL9O/8CYt8tKG+a7leqYRk6avl0XpcEPFBcLbpV62TaIE7d+fk54u
U8PWNN6oXMAbbE4VAdCAukexBCHGU3eNctdtIt3lBOOS7tllM3bPmb/JHaXctGn+5KNRvVuF+iiq
1t+EvqsjQgDpPMbCU9pWNMmqPpr0WDdKU8o8iN/V9optyO6MVt2+555DXFNuSYElJh9O9zaoMxEE
jAWUCOzbVnBrthS5KIaAjoVqCzE9baGP3DghPescdHdJ6k53bsDZm5VjHeXgwrc00XeZDH/C4uOb
MW4apNfuUplbMb4lmOJbqQxSgdgBc0vz1TkPksLhyscX27brw8BpzXpub5d+xbCz3FI3HWBT3jGr
yX6sPEPEPLAM5rJDVIPkfV/MF7agWwqufihJ7N+lt84lQnDrOzurngVBO0+y/h57ZW+cNpm3qZKE
pbrVKTMm3KOZiBxj7ci7Gh8qVRISPTZhpDrvWU3sPKYxbTM0eZEnXdx4tzjQsuKPIIv1kPvecwZ0
BAIlum3XoYRy7REIhj2wiKqnzFcOg0WjiG1v8mOSZiBkJs8szb3B89IPe1PMVC8veTRNM6CaKiKV
BMaz5AnJLZsxHyErUjXGR0Tz1SgoiENNCm1HIn9l/WQy/U+v1uNUVlVMi0Z+bzZIfTKV7fug05uv
Ugqqntb3W2lFfbKK2nsN/H7ZESydxyXp/axiK8EJxHgGufW4lO1XwFkUFwuD59BTIVunc+xzcDX0
ySw+2atdx9ST+Z+Jli+ZJHxTVW5kTH64zSd8IDLlDk9aeuQDjScPdpgmgioaZ3KZRmKBRyK6SAtt
fwODjjqF5TCUC9cUAcGJ4ToX4rf4rGmHxV9etI/eLfskMNOTYLq7zCIax6He6WRIIrNNHWBd+8Og
kXYRZXWZ/A59ypB/hobd0Y6xnPMsBVdjOebFm++m8mUMZ1DVm1Z1zsLX1TcBlEn5ynOIut57BLsu
Y/g2TILAM/vFSl6JeX7zb4GYSQ/gSJo3QX+WQjqWf9UWh71rlwM2Qyfy0dvThlIy7LYTNb7aOjRJ
I6+NpBex6PeZIlDaXObd3DJKkGO7nwUbO3k6UeFTr5wtgLFOV8848NABOynmEqd7LmWIho6gdBqJ
bfYZxSYcsmPXBeP56JA96HVErJvZQxAu0IREDQ5ZrSK0E1kkqJaAcAhbsMvmqVmCZDcIAsraLCHq
du69WOT6PaOnt0qcePDniALtmthT4sLMm7jApQip7UcwDFiJFM1pR57tJRuQLwNS3ySDFvlrOQ8H
SqfwSbuULZgJUioW2uN8BDNyLzYO+dmqXw2h7uuZjsdg/EyYlZ8JvaHyQ/V3cz+cqcZiqQS8tezh
Uo/Ie12xUJRSmueQUoq41P1x9Ki6nBaMGXlpcCSEJTVkzr2s5AcrgI5nVJJV2o23l+6fMfcc5iJZ
0JaFPDikWcrAwvWYVhP8SIP4b5CbyVreJlHeWYHHyFnOPqlnVuwizThxYpzg1ezdXFgv67oeEGW9
mP19TRteDha0T9lbCn9iH0t3Y+o9MpWhUnAoKwtanIBAulKy3fJ6h0XN9m5re0uD8lkh2QCjxb5o
temyqck2vvQZpTXFliYNUL6OCatBv7PNhfdR1fnyLHJ6C0ibM7V6C9ue05lW0HYt3xoxOhdnQIpj
1VY0KqwJWHn93ifTOCg/hJ7jhek1sTFwN9LbjWrdr+VQHnrKF5mnWmTLjn8/sOH6tREn1PxRGbGH
qbKouaC2zDHcvUQ/QYZGectPtYHKXKYZx1++WivLdjl1kZuZZmkhQO1dArl3DILPemASnpf+baz7
ZjebAJ2e/aCtM66fr7kcjZik//vks6gc4uwQxGCvXPMHaRTD0SudX/JlSziakunu1i04AlcZOGgi
s6O2RpAmZ/NUC4tU8wVvdwqgrqmGO/gD73Zopm9NDf7RjU0bW5iAD7SxHsZBBNcwnwjV9xbaU6Wm
49uuuNvgq9nEUtYQJznlU3jQ1C9R/z59Op1HMDJN7l6Wg0e2UL5LuuIMFvqOvvG3Zdh1rhweZe2/
NxlfTDLV98JLxlNrNBx7/utS5Q7OIrvZZrWUhI3rLcqDBhKGJlSNr4ooFALNdXYck8Tc+V29UwNu
BTvMgfuK81D4a8TM+jgkqyCveLiYjsY6VBnFmX18H5b4X7nNqTV31y/4c5LLGfXzRFxTunBiP2NY
DPqGjMWai4+CuVEFd/UIoS1Ud0I3zxw+igSPb/2eEuR1VhVqMuhKo20bylVEQ3z/QKxX2sYkFpK8
ayRHj6Fpm9KghKNqNR8Gsivd3Aqog3emc1H01tFMDLAIpHMxeYneZkaCg56UJpBazv/MkqpSvF2x
2a7e8cYh09AbXj0rGS8lLMra4p9Yx/Lf4C/W1RWYHLXJzeJIZja0JObegwerequ7yinraGfwnKgJ
F+JbUvQdqJRdQ+7b2QK1kwQwGV26ayWuZoOFUgdNhYeagVqUj/6sL27ZxBlIp2/N6WkkZWCrPGBJ
qJfpJPlj9pnjPixeW+9F58jI50EELAm9Y68IYBil021tBbZOyOmmH1Z1Z2Q389nATcoQ8xZSCTHO
BGXnaudOFPRwgt0scM2OBP6HIWmGeJhn0pgUcPoIgrjyKheoYik1tV+6Sv1r/TXfBcRxbpckZx2G
Nw3G+6kN7t2hpzHRqI++oGZuWSlXLOV9mjXL0TbSD4RIdSxzkMegtFuymk3yhrGaSFf9JYT4bssh
B2qegIEzsRDE61/ReSU45NAKGEE97wgWHWlCYgLDpHGZrYV0lIGw5F73D4HNbToRCQ0FbMW9MxoR
hXB2nOaMaGvrA0Mp39v19TRfoe/mq1Lus9n5rI3usrM8GsX+/1+LWRb36b4v52yHVF5zvK9b3j7r
KQ18fa+H9QPmo7q6IYibzio3Ls2cSF0Q+761zb28VUx4lkuPr4diDhkS1GDKGM9eAM24Bi/l0EPz
1JoG0y4kqa834BasJV5qOHP2JrcyQspRNQToYCRRzWWE3u5bU+OBys5gIkrIzDV57G5mJhoYa2xO
0FEtJVAbu66sI5Tl1iDgMqwb+8ggFels9uKWekpaSCmw5ju3qRbJImNwXyVsADSV8Zz2BKnXrY0/
XIrX9sfpWhoIPDIxGstId3hFOhGc6pJ2Vq+Yr7cIijKs/c0tzJ/rbhUPZGB+VVQZM7L58eJ3w9ng
4FuTbjo1/o3IJtt4a3rvPOvcTUF7EIMGr1oRgaEhiMrtZNdPs0m0vtW2inQ4LsXkVjVU6YJPiiId
qmb+zI5g8XLcj/VwRebpXhL7cQT82xPTM0RB6MjtYiTt3rELEC+asmBjli9mtcvaMS7bbfvNH5Bs
RyM/TEvTHqdieMsB2k85PdSBQuE0TmiJDZNhJnVmB9yFNHmUx6eiae4kcSubvLIFI4+KE0GOcILC
khlQnwc7bHYdNXORyvmxQD/SEJccSqCRK93c6o9SvHWTdpnYVvNtqy4p6emfHE24ed8Nl0BaK4I4
5wueICLTdaEqjIU1mLw3b85qrMRbX/Xpc+pnxNy2tYindjl5pG5v+rrfsYXi5Ln1XNwKZEbHYOXj
RF1tetRy62VqEnHLff5AOEirZjjvZE7ETLvyx/QqX2PXYNJsVYEYQcSy6S3+eS/c9V2P3RseyCj9
9RAM9n2V4auw+iEHyEd45FQAxCR3cwqTAz9aO7SP/iYLtE9Tq/dh8dRtFmbSyM8G4tyhfjpVDVHl
yaMpBUypbj59/4VQa4YHQ634bY1TloWPfkmESu4WFexJsh3C5OrneI8QSi9RW/BwpUztRq6eaxS7
XaBPlgifEJxENR3vd93wa9fhDzWP2eazbFH05cG1Iq0H1Ne++rK6M+sMAEVBUZScLCwMuzB3LpSv
v/PlrZE9Tx9iJcG1oOIuBzLcUIi5bCYmvwxIpprWk9lrSmTg9Sv4vPam6PN18dbaFWEObXhaiNIu
7PqDdfeF5nDN8JuJTUPVDdLbJ9NLx8eygZYVaj9hutkYfrfc7NuKNMDA38GDDZu0ZJtXtcU62Afb
cGbpKNX7uJq/+VzedZr03kJkeE0LkG673jWGZW27md9HjrW8tL0f0jd2z2/f0BcBEHig3dk8UYzN
BNpbF/iobNc5C5UcWfvuTVjDAkdeMtgft2Ny1AY6LhJBXttUEDhJefjIgE4U/d0oXZK08/HZ7uVD
Mj3m7bxE4Ic4hZr1dSygiEa9PHZcW22G4Kur6LRNdB7V+UXB3W6UPxj8oOmyKHTEyHjBiokP8viB
dk8IBrfh59SI98TLQar84KddyKQXYjg5YiLRA0CO9q3ptEjzbbKn27/uPqAjSne1k5zpAsHD4ycv
FTrvfkx8WrWtIc5auS/tv///erz7zSbnYOJeDh8GhbRibcrwBRYJC58n0PGQeGi49Cas8lmnkiIP
//GWrWeMFA1UOWhBMOX/VptaylQZZ9OwV6JqAuhHpzH3ReF/wpRBMHnJQSfjuslfUqzW5MoJuJJ6
763C26HIYFfG1ZSW3+ac/0tQFn+YpHst4OQLJkNM6LxVFlszWgSaHIOV5vAR/V8vPrna/ajzx7+k
DPuz7dJRSXXkYgLj2fo8Tbw8lR57Mkjb93nW7F/N61ghk6lMlW8S11X7thGvBRQlxPzYVFe7Tz+T
oMIjJ8gHWt2jMgYQYw0mQkXKqM+Vp36FLNxzO2Vb0orJo6fThzSi4B845tpTn5g7H2o0wrgjppr7
Vz6BHXVACrwgjSN/VNm7Z/5PN0gAkY+jMGoEWN8BuyIqOYD/JhDEwQPoIZCZ3P9TLuc2Vl75a/tO
u6/SGkXzRBH9jV9cre8mgLp3XeeBz5jSx+p5SsZ7Z1TANjhpyrVymTH9vddY7/UsX9dUXmkA+81y
ELjALH8htB4qd4Hv0yBbdc2gXC4JrL56NnKxbhfX21U1vQDGjlwAVSdj7ISaTaEej6oxH8tyPKeB
R7xsSlFq5bxit8Pc1rosrxqoZfYigNd/VanrnS3UC8jmZphoqUjETDw6WGvIzo5G60NWLzOvKaQb
raf6a0RTxH3jUYFRk9rUibuh4X2VafZnWV+mxbrfcW5vQKtJ91HM0qNhIqi2Tg6Sp0WQYUAwl77K
cdHbqXMgsqb5w1DjtXS7vU7Kvzy/yfwaCjKLWpCvl77nwVpvAzYT4I9l3YQCtZXGpZW2+S39e95V
QYEGVNUQSq7mnSWQbMgfg2p49l0Ze1Sgw2CcZwLP4L8ZhkPasaf+w5kY5RuvaDgAFLKwEUgJIpwJ
1vN9NIcAxlDYbA9rcSjamQAgi8966hry0qyUX43i0CKP1nz9lLcKN8a8h5VJtjQIRUJ8/qDz3Lpz
hXXManGYF3bwMfWJ3mWcOrn6jHchjAKNE7AYiQ5y8sncLmk98eYmz1WYQEY5H+NoUPDwPJqCRxUx
GtMZGSJIRabF3Nd2qunI655sAT2d02HAQXWrzcpIczJgrac+TOJV4nQ3WfUKI4OW9okw1KQNzJhd
cSlLXjKUaIOuEM6YxtUdE6KR84ztSzhbu8deMTEiYjm4VIIyh9pbnzxNpx8C4Nti9TY66InKsBov
TVMGkOpwLmufcFxmKOZShSBIbCjxJJEE3csuIyXNK+DwDGl4GwS5HCKqCMiUG0EPMfRsgiREWaA/
QRD2XKv2Dmaet6lYu+26Vv8oKTm4NxlPHb7lzYmUQGSXL0tpkUvX226UZxmqjloecGOvFG2JZ1Wb
ZxBa6qTnf40pkC11xVc/30o6ZkZxzBRwJ6Px3KyI1+knPQV1+a+eWwYOr3p19fCiOEx2Orf5XYTz
Wzrms9vS3+f38su2yN4iEuUW8lcj/RR7x1n4Xrv0cRzLt7bx6EJKNY0knkQCGAwXiVlsSQ2QOwRe
WUs+vLe8mo7HKuKt7dFxu2/aBIitAeFvBlSy4YObcMKGySLOYhR8oGO/bRr50hMOJYqWDiKmiIrq
dhsPbe0H1DG0tLoBYlSxHeRHh1sOz8d4r/P+jov9jBkKgIb2gW41eSmmvI3CQf8uTkg2vKiuvYUY
hpJoUnN100TZTPycSyH75IVfmhb0jfRlgYhsfm0nUiED985wbXeP9J13oqSyRXXUZNFatBFJ0e5M
tudYZi2ngclcn5WUslJAES0For0+rzYpwB1v8HvpHhoPkcQy9C5Dloo75fxNyPHyZXx2em4eSjBh
jPtXmy4Ru/LREYIR4GIEOr4JCu3o9h8YrnYj3HA8KY6IJLS+6QQDBulQB3pobHKuBBSU/rOrM0Sl
HulZWCkCukW0F94ys3l6qovPOM59px9GPNFbEydyjvzmWZbWHXcloVWob30w7Iydqqryq70GH9lk
vRvoQhgFS0aE5j8xs1f2kI66W5nNfe8ip1bGXH9Mq1cUMHVEpMy5HYr5ZM0nXlj6HXO+TsPAnJaN
nOxW4n2JBNWzcxSuc5eyHcvkUfg9gjAfwLMxDEAN/80xGjiCLnssXTDlRaTMmi+NXu+a3DhjBiEe
MbwbFvvJyRP0GzqJjex2bw3+JaNYoGwrbgf48bIj5WVwuBuFWaADkZQpa4VMpf0pkRNuEgImokZx
lgyEx8RGk7Foh36/8z2KC+z0FycivjebkK8yaF5zJ6MgDRg1Cuo+3UuQb8GnwmXW8JrTgVMlxR5c
yN6JMvtGXu4xy2sdB2SubZQR/LgG8nnb8Lez5KfzUsujEL9+YTFgqUFs/kkaGY963Iep10Yy+VYM
yrRHMu6b9K2EaqfrQESG4xq7Jq9IjOxA+ZAbm4RIbMJ8vVXn6XgMgfZNVZx7o+N/MQbYK91XAAH8
Rk5ZPjuE1NVGabG2Vg41nybdmEZ3Nnv6wGaeh0JDv2d3urldp0mskgmG2ezunDW7KT7nr9Fe7sP6
FkSo4jIZrmJMf7DIezD/JqFCdI+jJVEowduv0R+/nA4Sx69eS8aT20dCemnpEGPsvCxdjYzJL6iT
7ytkdan/0HY+QjsD8sdzBg5H8+rkbODkIBKhY1E2loc/mmbiVAuGSrR9NR1Em87xILaqjdu5H1mD
r1k3yX7pzFOZOnvQsHRj0lcnkHQzXO/msPlys+LBt1lNyyX8zicef7Pq5p1A246gmpytarlPxfqK
tnbZZKp6WZB06sHYuv5cIr0AiLCwM7YKaL0pt45D1J0r6qgDVvUNTSNg+TEyjANCTnyn1gYRihcP
Lr1WCug8dscCU5vaY9i+WB4FanNgQeSlHyaG/sawf6wO5s/KoSjNkO4NSOCmnp7tYeayGCnjQuPQ
j+OXNrluGouaO4eUpfACFBP1bQtCPro0voi3xGl2IWvRpi3Sx5KC0w1B4Xygo93RF877VQIarsA5
yl0cCtbb9ZB7/M0+sk7Kf+5pJFUk0/QvSwH46WJbuE3rfdBuDUKXQbHQM7mp++rcugqtYqcr91vk
cM0DxUiETz54imvbHTAMlHnPrVhUaPPm9NHIkQahwblnAjO4vJo3PXggysP83mb2t13275RrUmBo
NNMmo/CQOHCamBYYOIJXgBqFvKZFVkNSrXddluTsrgu34Nr9taXGlZFMR7wsDCREusS+WV7cyjsM
AjlwDtl8SW6sGx6YxiuPED6cF9xfx0Vk7wpWlbbmIZ7RsGkbUb5Tez8UIRqgi/xPRgGckLXWXR6O
mDf6+aNbL5nyJcq6/nFaLUEwl8+pBHK3aBtPj9tc+7n7T+LfjNo4ky6N3OgLI0FBqOkXxRa/OEGm
VNrMXK87jAIfZILsqrYgAXFQzZZ5kE8is2IVmHPc08+Yec5+WvX72ApFhY+Oshv+VowBTfPIPsYE
fmJ54/v2aZESHvH5GS6ilEam3LX3tkeE2oJUPA4sdWkMOnS8hA7nhaz9Vd7NEk1u4rBwkmNFVmYQ
uxuNom6PS4ilrTepYFwOykbH3I/LBYZb8cC1z7YlbjJZi5l5rR6GumgjvGIjShSiP1sKgefU4fdZ
+eGcjBa1N4eZ7yEyVj5WxyPZnKrMWKRU1GMMHXfLMhKk765xpt6DzCZ+dUFU4tIJNi3o7cxCfQkV
+tua4ZVfFpWKNcrdUN2UJ+gKax+vQRKOr0b1lwd0s5m++V7Vzo4i4XBDqXIap4s+9nlhAPcad2Nn
P7dm8lqt/zfl6JmZcvxbBuet1qCeYdv+YZSNlM/3w1pNijEpKDYL6QyicCCp/gAgzwdWICVTQCKb
VTd/Q4p0QuRkGa8O5AGgj7W4FpxzSxqq9I7U9PIQpmGztaZsOZVr+Z83lq9VJT7KzJxOxHu+GCMO
DSPHU61usE3azEjr2iRiNybLzEfoJ9MRefiI4J0s3SdRt80lnz/LYVm3KczdRq/WZy8os2K1KyJ3
Df4bFbg5VfQcYC613i5tinwzbR51rYjbSdyvGd+x7p1fx+wgeFHpxvYs2YOrOxTlxDpXM1EC9fqM
crPE1LUFVLsx6Amii8SeIZZi3wO41NL9Ww0m2nQpBJNQjaJTbIvCI+h4SOJuHP4qeJ5DgQUaIcl7
bzPREiNxGjsOSguLdeSb+cmGxHliBKYaE3bccDFYI+kgm4S6rWAqM5DBTYvFb1eF3nmtwk+jKL7p
742G2aiOqWXzD0oww2nA3rn0NNql3DmtSbrxMoSvcA4nc3rOp8niTGSdMNRH3TvGJjPXNqpkQeTW
9NCL1SZRBpFzB24U19jihOupnRxSfKFd/Tss/rLNG+fIRAPPqohzL0efs6U6mmsIkj21r7LKwEgl
744Hx6dZMqXxVZlbaVImT9ohIeTkrho21BM1d8e2dx3WXPPDL8YPdl/0OTqpIgOhwWHNSFyZAAIr
Ux+TcsVngxB+y1T/leXq01sLvSEWwI2svHwfzMbbelXaAHIaBrMMl8Fk66MxD+8iUajnlMe/S3Po
GjL5e5naKvtROsXtA3Peynn5j7UR4WvXBDEf+cUA8iIU1vljk4u9ED1cDyk1OVSRV+2eSmkEVu5O
9svFy9a/ycO1EbrVe6mAYHEfvZJkNkfrQLiKXzlgcxYJfvlzP1K2oZC9keXDTEwEm9unYCjEq+wG
/tGtZ6o0Khs1cWSIDwU36tgsvoPZvib18LFm2cV36YfGxrdHSfWRWPWn+/9g58mIGnSI1GdhCsbj
uFNdN22lke0y+58Q1XLIVvE1De7TNM/FTQHKz7eYLWcfXeK8HJLMfJJB7x6beQbHoxQcXnCDxcUk
j4fi0Ka7J1/biCwNP+SuvGFp7VNhzih6asz5xaJkfmMl1psv26jr+fNnD9sUDMQL6Om+6aCtjZFm
MTm6x4y2c7kMFT1zSG/stG1Pvl2/ekVHcYdX7uYyRHRwHm1xxeKq97wcy3ZVHkwpsf2tpXcdGemT
Z22FBDDIUXTiQDi6zfpTlre3CidIXUrmVFrWDr2Yvsr0hbiCbyfoMM6MPbVxrn1yTPCyDPHQZTAr
Ir4LovVgse6M4C5D8xrDVNXx3C4/ONB7BLmcUcO5td2rmRslVhiQIisj2iG32JbJP5E7bfOpwyHR
eqfq3xHL9ItaSa9aNaiA74xQutJHmjqte+3z9g0LU/Hcfs1Dh6O1BgYcEmO65QEsND7QmOMFPKJE
gL2qYLiGtNkzwk7JEBwdcibPFbxWkazJmbBvcpN0QVSTudFOWB6sue4iR/frxS7SLQU9DknT9o8f
TMGBWszrmMLZt3Xo7gZgYjIjZ6gkg2TmFTcZzqN1YjMOvie7tXdeYV4DuBMq4nBqUPEZIoJPuVS5
fvdumrrbZKiILetvzRMVQavaJ004q3d9bjK8UWFyRjl2MGmCyJewOi6G+2vRqEdnLeeztNmk+3KD
kCjbgZK2cBPouosqdaJQlyTd4BjKGoMFK22j1a+bfSJsg2GDlj00dLRWup+uvGF71V3foFv2G+cD
EeVfCjMN28SpPVbYn6BT97cOYHBmFGWtb8VNiiAD3MgY1pa0+TUma8+94NF80rfhEBXH11Q35Fzi
godOrs7N0zB06bG6PS5uYd4VPRdeQQkbCmCj2pH6jpAytLYTcTh4/Ktr4nDdyBUUSTrRza9bL+9F
anQRFYhwsov8qEtb7dd5RuOlzWtjju0mTH2+tfCRCQIfLeGAQ8t97M853o4Kr2HdHTBDjYBb6sgk
zobQzf+Uk0dknDNM5uKUdO4Ljidn55TVY+pPH30FlwWUpjaG03PPVi0VL2FcGkiAOtNmauuoQPJe
GveOxLG3wWhY4YIU9zY0r63uygWfOPpvdhUDmnomBWTD+fGRCUGyHjSkQv6/NQN66eVnN2HymWee
ceQfyX3Rt69ZEz6OheduB7vCb3bVfnDtiv/GBheJi6Kh76r7RmR3uHgxVwemudVjEZ4QDnB05Meq
5wOXpf8tUPkDKSyQmFNG02FDYzWR/RtGMzo93YBZyYvlvO/pV0ADRQwYMQQqZe/O1vC/zgIWJDRA
Aso4my7LnhUvBI2uorq1vh66qXa2SC4rptvbLGHixJD+09IvH1SypxFJGGU0CbWben1FVo6RWRJa
HqwCEFIkZwT45q5TtglZzutv+thQGyTKZfZfMhjcL7xO2LL56hDI0lPit/eMir/Kzsqj7N8HgY9z
tkFa2OlvTOxnJbFdZ6Qm5/3wPaKnLYyJCdn/LOf5O2wa8kMq60CbzrcpwaGRM9EvKsrfmfh0bN/w
prUqyMUluEGMe7Emu97JSRgB++1uzUJlOD50BzMzqo3Uw2uqKzK/2LPs8d5gtXNn/16k3XFiR7wJ
1x+5vB6rxMMzncVZ36OAZypmNfYqtmJNjIor0r1S2OX79ZMkTx4O/jiWkZfJlXdlI8i584x3Txzr
Bl42cZC81Hb1V0iqw/thuY5d2J4te/4eLSo70V6BNPe/c5kzE9ngTmv5jTWkokWMr0NVkPiOVZ1y
d/CITA3H3TDw2c5XA/k6PzqkklFyE7FeqyoA8DSqZKv8ZxYPD4qTWCRvxQ8Wpg+5a7kRwgxwoZs5
gCNbzu7B1TBQND/fJ1o9lLNrHvzuB5dtwp+bTzhBzOGDTAmEMCa3H2c/4jz+n0xfX6YuezZMZuaW
I84vJknFKa4QG+BqXNLt4gxAB8Z/5VJ9GBXwgZTziw6JgjHdL+n4TwqNPIQi+vpq+a0GVmi3PHvJ
iZ7HqhjVFts3Dx5G/I02s08HXnEjhhaPkYPzL7PPaZ7u2Hk/vdB7GDyP1J3wuHjpz7qwHoPEuopW
1qSgRj70o3Yunuw663dCeyzfNH1604Pn6VOCv2dze3RAzIh+D5Gu2TzH4Kbb2ej93YwTZNMN821Z
TDRy6eXH0cJEnYX6NpPnPm3aLaRxSib/fyDcGz0UbyjKCmgG+TdkVDObKyJjNzu2KcLaRd7jbYXx
BvZL6e+EJ+DaQWO7IER3gr1Z+U89ytzYFgQF0iuKxJb8jnS1NtMybcRY/dCMizOhUtDPTtaiK4hx
fVjTB/fGhoJVcH58Cpkz6dhEMQ+s/od/+88y9o1tIoWlSpkwj2uCAHKzzOoLn9Hj7IGTJ0hipvpF
J55HQMuNl2rxrGjDL9Ck4g0ODaRCou5+qfSwKIrvDyZj4laQZkPOeKe2bb48UbsNDk+MHq0XXmg9
22nzWv4bvYbKqBoE1O04xsaWQtoBSKqkDOF/jJ1Xb+RaekX/yuC+c8zDTGPuPFTOQSqF1guh1Mz5
HKZf71V9x/bcMWAbaAgtSCqpqhi+sPfaIuy15WgG13EsXuspOHMUEX1SxfmyoglVfl3MyXlEjB/W
uAyI/a0M9rn9JIkfR2fAZDPhOEEaMdylH5Eot47ufqcDUseq4wrq9GhSFPHMcEEw1ZJ0p6sINX/0
HssJP5M3dqTrXXu/iRZUI6e61H4MtfPtxymAgFKkmChIojD0a+NMmHkJi6gda9VEvBwTVpywFkyT
erXsW1Thk0FIOme6dUUTcA1KXsKOU3WMuIyKutx6ciDPauQI8v3iSAvYsfpwNRcL8KDYSdN/Wm7/
Fdg1DYVqPJ72UWu029AG6SoaJux/1UW3I3Y0GsOgxH+N47LZk3u0TFoWkLKhT9TfpZN+Rx4Lr8Fa
6QIoz/Q+4rBSxpFrvbvqYBLQudoRvmTyvDqOQb/mDM/M3gdh7KFac0awAp8Jo0NiiKJnzK3MJ9nA
33+16xjPVeEeert1lyNXg/kQ+pceajbSq60b0RIQxXF3F/h77mwRpqvow/SwH4AXCU2EP1wR9m2a
Vys7Y5tr9HJpN8VGtvpJOSZWt+LJhc6DfL3F88IQnBUhU+wWjairy4+EnhOXyRNJVSzMbOMZvucm
NUjKI5p9WPKGTDgvV43kWdLebfAVz3je/dJOuyMam/oPIgpxRY1i/W95Kdyz+qnqRL0o8bBQVw4v
ICR5LbxJIDGY5zW1QtfLq9dW0ZKAnrsEk8mHUdC+eDLWF72D/CK18PmFONxzf4mgiKWh5VxLc7AX
ZVTd02xlSEHjv+YM3GaenYR4Ktas7+M12lRwHfhMEUYZcw/h5Ugjnmso540CU08BCcIpj0YV/0zL
8RvZ/im3MPmEGYkzQXuSnXrI2uTsFQ6FFq45n/N5Zhoin1n4uZEr3U93hMt9vKrcjLbUlPWSp4fp
xEaQZpbs7MdjPfo7T8+rNQMdKE+zwJuWQRl+jwF7YTccni3CoEuSVGEpxOt+TNZcji6ZBQLV606o
6hdoH8+x1rykNnkzZZ6t8aewjjP5+1sKWtqXeK2bgHu6lCy4Cul5W9rL1sUqUqcFImH7na2OBNdn
sHzrM0JukCLFY0Jy4Fj6m86gaIGRjg9MBODqYxwyjg0qL8+1hc9OG+xKQTKaCQvfsJNlVH91zvTu
sbNuiuRbmOQu0/YgELLhWno15wY4TIq9Bi/H6EbzppfREmqI7/JmCOS6C7r3HBokbUBlW99CpkiA
E+fVGTHSorxr1joWxlOJ1t3JXKJlfC9ZjqCCcw16mBkW7IgzZEEjidDbTKWnGgvsgq3ZoeXSFQot
P5aVgYjL8aJd31jdA0nXM3zKBSPM1F9qtd6uYYdsqxp2gV/V/mJs4RzZSnue+pzRZp2/yLybnkyE
PVwy8tikDK6MfqkxRlsZrXy5JxtpcR68+nsPvsM6VYG1G3detkgfG9Ns3rPEu8QqT/bBRwftAscy
1lDkMmLb26ybLe08QPurcg0xURFkS4w9K1Ra4UHV/lyCMNhZrS2Qh0RiWdjJqVR5BkOBlVyE1xYc
zUukQA3ywpuU6drZtJl0k3d6Dk2Yp57qojsLLF8zUppSgurHmDtQNqGRiAYdJatjwt0NUYcLUW1x
p3+g2ff5m+wnenWIMqya01rPecWUtU3sqxB2dQgxhy0UnGYonV6yt53sJm1a9AHdfl6mZ3BrfDIM
D01R9DeIds4c/p/L6ilFqh877d6NnKNO53NAeDUv7VA7Zj41D6NTc9/UcjFU6sMEpjgEWNC8nIl+
0+X6qTEoQBE8cVMMMebjYUjnyIyno6HTUmjT+KT66x1hkybWywT895ERARbl3j/kdc7Rbmmka7Es
bEAvLjSZDuuIDfRgGNN8lLk8lML6DPvc2mhmKtB4BtahRAE0yz3rYjZQU14iJ2yvLFOiZW1k3RIW
N4wXpWePEZL5IrUxJcR+8TDQFtcZaAtbOP7eGNiluvXAS9C20b4UOVdSMsPoYs7Z5FonTAw7Tfm3
idNwPzFqy0SwydhkwxJGE60CdMa4K9WlwV+MNYzFFcak9yQZzpbdDYRN9ERG5Uh87lx66EPBwm0Z
mCD/ZtlimScnM2vKEGZbaIBOSCoCJlDBp6fe7Jqrg+bLXUkfOSvbyt/qHggt1JPhMiUjk21v258K
x77FpHsechG3czeMfjQJ6yGgbvRsE1is0fV4zNZiqNYi2Wwbe93aDCYiyOBsIcdX8CQXP1bZ3pdy
bgYMcrRTjzu4TAVhTQHSSytLPrt8uqq8ng5JyXVexjnRlaO5jJFSNwOYp8jjkDQ0d9yGDkhGFrfA
134C0Kp3TsFsV1EprgUJcCjxh9emDJKzjV9tNdhFCxehzLyl6RVyg3sWzbPh1g/0rcxdLbC/rV58
wCfpuTz73mk1afoH5JxiX0BySqzCJC1Pa9e5r+4YaR9zn/EKN+o5MFCBdLp16HkvLkEeMK6IRLEY
y7v7weMKG8ShtQzrA6e93tPcpeOgXfwCQ5beNvsujU5UYcEpCw4xOIEDjLB0H1Ns8/46GyywC6FH
b0GfPYYKQxFwawgXNojFvDN/6hmdSKyrZ1Nvun0kXuUocphavXpJTfAKKcFOQcFE3g3oSXRDHqVJ
6i5+Y0K7DLl1/IT+rKx2RWmrYyet4WoXEfUMaK9ooBxvfLpMnLPs6qseQoPFirLQre7QVe6G26Fx
FL3XPmBB36Kd2hnMOM1JlG96NM7dH673iffIOusaVALIcWLT9Ul6ZsCY9F65tOPGZ+s9cKYW9hch
KvXGN7Mlpsb8IbCL4tAjuoEhUc9zRpvPvlaBgGu1aeGWREXa/eSePZ0DEgaMADgzDYuuab87S7yw
cPe2dtaUC+ExZY/tuzA+Qeg1ociukLh4YxWekZt9yaAQa8NJj5WcwrM7fjWGpl+1UiwKFZl0v8wZ
olKJfaOR85NTAs+m/O7pKssrw8GvMTezh0EL6dL8scNY1CNuNlZaGuKXksmNDEkMZX6LIFwDG8C9
kzvOrki/8ylNNhR+CXZArTil0z68O1o9WyKEof6dFWbYn/yk2qda98w6q9vEnrXWk9zfGXcPo49E
nI4tmZvZhOQAOrCkqKs55NY/UznMisZkAph8VW3f7x09piSWnrsuA0Z7EYmx57yOfupOI4+9beo3
CA/4TyaTaXhobO6Uza0N6WjG6JJ6kYC/uWHm41Zo8LtGfRKnkG6pszMMguxLF06AXNZCADNPGeov
usQyz061UGMXPYxu8YA/BuEoamZK8nRNzAHl9R9DTYZ9d0GqaENsusSLCoOdN8OpE+bDfEVCGlhd
J+yBk2tP8X2VOnl1gw6Oe5mUln6Q3rl1QblAmoKcG1+l2/nnX8eKgBK+/eXktJWNEkt7Mlr+A1Lj
nTvSCmKKNy8czVyx/v4wTK5VQgq1NWK33+kmOsoo6pnMlyhLxwh5rMldyA+zLaLvjCp0uu+uhnFH
WsIqROuEzsd8LrE/TfpdgALW+VEhqu468yEcXeOT0qgyqm5nVbAydVhiIOI4tifLn95BHN/BwaFi
t59/tz6W/KYDMOQ0orlmY/JcT8WsnEiZI7qxnTuV+pGYw0uiApyQpfvYe5G9myakCU7/iRKRlHKU
ZIIdywyFe7pMMtFupz7ZTCK3d/iVxVr25o8habD0ueWOimFaBJX+2CtMfqK2y4PrMXoVvUGioBW+
GAMsV7NkgGTkrK1yrFIu6BCsXn07p9psZzJljDLlTrJOIs2Ds1Ldoq5CkVoGknFUTuamHP39rw+Y
Upd9SViK4YfmU6MY6KVZFx/yoNxVmYFnUEOHkU+EKHYDOQG63lb8lsrZphr7uCCx0JpKA2mj9Idd
J7YG6pRN4MSs7+48FN3Hy1pCZkFDzITWMJGoMyl+crIETeYQX1QrBSxdjXGIKF6HrPfWlvclHW4t
qFfA5hn+xe8bG1MBeVc1c9CxkA44JMwyNT+3SYv4UWZaBSI6/TE2SrvUFRfPYAgOqisenWC6C3MH
C5xpLNmaES7Ysv2d0r0hi0/PG/RtIUIQKsxdu7bbtD7wgaSDiWeGTOSLhoUeQSFrn+nyaWyNGlWe
N+wdyQrL6sJ9G6G9rqXIdp1R/+SarbIufbJUGa0K0kotafm7IRTflo/SnhWTPQ/8Si4tOTBuLU9D
4HWXFH0ozux17Sdspkc8uzAKEbUg9w9JJdhEtf0WyDBnWK3rxwj5NakdK5Hhe/VsBCcItqOMMCws
Wv4I2a9Rd+1QsUcc5fGGn1PdXwxD9CaF+6K5LGGgeuNRDCnqZejV57zrXgD20SHYK3LYug/XR4eD
piW75Vg9aXxFuHP08pAomomwzZ2rJXdslzHYNckhV92n0/fvRQYolElyf0HtPXSyu/XUs+T8Dj2m
SnFTVeEQXGabB9V3+6RFNw9wtgcyo8xb1u1qxtRoFVpkVqKfzoHHPRfbvljaVgyiUDTGwg2IgMEg
iS5/0J1zgbeKYEVvnnSpydjX0NClOt6ehvRDgBrpS+Vvi6GmJ1faPUhBi95bD6UMOjXO98g9tsiy
QOy8RXnwXEjZrC3lddvMZhUoXAftv0fOT2Zy5XF88LeDux7QgaKlqnM8fCmJlFd9nEhishl0e43j
rNuxWMpR2ouOgeWpT02i0GPrkWQQ1rH9dCjDlrJw2ua16y78SQwXaXvlygCMiMABCZebvpnUCqcJ
WDlVna2ebeD9uCjgErXchGcIns69jnS3HO/X8a7rdx5+MGqpcOeLaAUc5tL3EYKSZDyxEGYq1OBs
0QKnObBcI3VScxaUvfXOq6GJGnaez1Od9jYeKVTxjNQHlcTl2hT8WqsSTF3bOjuA9QhngJ1y0mZj
RDSDWV2ApdWXIcVd64bGo1DIOqwE54OKg3gP/Y675ziaqBGIFEbTSEJsLy5dV+Y7s7imxVjuQ/1u
46rVfYEv17qVDzNtKiTC5ZsbkXEnU3RYbua82WWC5ytpd2C7FyPD9q2DB2LKk3xPK8zhomcvugsj
wE7TDQlcBXJ4lgL34sGZih2tvL6FpGyuLJW/58LODo5tiq3Wi3XXs+EEucQC0hnI4qjwn+HsHGZZ
gULG9A9KwZezZXCKfU48RB7E7eGPO9JQeYvGDxXrBjEtKpMwQhopnII1zYV035UZPzIaUqTuynnD
+umIpfVqW3p5o6zETSsOSGMQUVQFoqtCVZtBVk+FIobHGX2ueCKI9lFZfcWY4qHxQNDoBgwVqele
GRiEu9zRf7BFYJKqR4dkzOqbY2AbQBZfjnq/ybR8l3fgroeQ/NdAnLxWOp9jeshQshrpxEI5PFq5
bPfdJC8Ys6FD9MYLs8BNwaArxePJ/B+gb+PY28Htz0S+7Ms62U6jX69DKt453kOXDmJvsg3lQFHG
ThfdJjGEuuYUqdIVj23W2TsxpltT0cSI3sTwHoWHPLXB93VUGfmQt1cH6QE+doVMI8C8V/kwETR/
qbhGgJXyx+OvD6aRaguaPrmx0o2TA2wbHGhPgIyjnZ2HnKs5Y5ck6m9O0IC5aLdlArJbb8R4dEI9
wb0c1/SCrA7qGllUYI4HrONrI0Wu5jnheMpMvdsKXmAL3SK+JZtT2Sjj468PQdOsg8zptxQi+SEp
JpRQCZZ4PJZEoyXuNs/x2+djPs49FQ6M3rML9oZgrxL1pDuteQji7jjCYd9YjGo3RCb81K17ZOxA
mtWkYemUelI/M7jlRujuVVj5b0rV4yzkJ2I33wfyLixmA0tcek8PPkEtroiiGGoqy/4+bAZQsEQD
ymTe8sShtUmoGrNqZ1TkpFc2fFQLezieLICIGsUmHul+HrM3jJrxECC16PqwXKBzNuHklP7aL2Do
BKF/s2CtPqaaWOIGf0U2AIIU59Wu8cCcuDPy6fST0Jju9J5nzMaJkKMAQSgXH/p2526K76xdlwXp
gxjMEJRk1zLwAnxgATEcbb6dijxk0mySNlFryQpvQ7QYUuvmlM5txJc9j0Yr3MX35l/vy73fiBgw
gS5WuYV32sircOENzd53+jKcQVyLo12Sk1Y6KyD7uBl0u9ht9S1la724K0HtYlpOtnWb/H589Eb6
ZHbJzsVtMd8HjdoGKJXXyhvG11ZPb0RyiKtj7LH0tLughj3K9K/epA4XqKgaurnVoB7j3jQgQRPY
mR0/2jEcDrFaAev28T286gJty8B9Ez0MsVAMJy4yx4W0qLz4lNdD9Nj2qgcBB+q3NUeUxz4yXaal
X3T8YuPrWHpaWxULo06eGP6juMsz9VyhNjryEBvDLn/icCP8W0Z3wUE5nLLizIC5XkDk5kRKuqlZ
KEdHguvcXSB21s7MHsYAcqTdWMeYIq27JwDz+EofWc90U/DSZ/fE1zoiTSbHSWq0fNBdd3ih0eUB
y2XUWXJtJEN+s1gp9RGHVqnz4qaKbU9WuSg4wwQWjxKwWu8hFyVOrNCT5ZEaADH7uiklmgyAKwjc
u+mtGy0sa91tEuSORcz3DnK8I3JGtCwJ4uaAPfaSaEmS1UaZLorIDucK5uQuyEJSGwbYCFhpd1OA
8RDJOREmQYOX1r+OkSl+VNWq7ZzmzZ/6BgeDTnCJWbZvDaAtD8e9K6DTJEDb5lECtig0hwFfq7Df
MLGDQey8qz5BYTImMEqDihlT2aVBBqITIQarnFf8Z3Xa1D8A4aqt7cJNGYgjNWk5uNW6E81AjbTc
Yy2hBKef1Aaqsir4NsjZcOGyMxEYnG0Wuajis+wyFnl1JidGv4ahtWKMsvLtoLqFvaTrvuvOanS3
Se0mDxqWicIIEphcbGvlDcGf8QOC/Z6Vu3sTufZsKf3FN7T2goQJegqen6I13K0sUZaKwE/2VQu8
M7QJmLWH+jhlpvZ0F8HNpeV9N6OrH32/U4uksAkDEQI4Ya8eczwmv1LkwjHRTnEccZFok8PQJzhN
EYOfPJ3bovAa1HwTdjILt/z0aRuGmAuYST/6Br91zH0oTks4S8TVLRtwA3OMFigtkmB8NiCMoIpq
NRGdf33wR/85EGiC2cDqC0MnY5Sb60ZD0Uol45ECrrPZQrqwS1kgnAPQ3iTiBtu+JyYHd1OC4gE1
hMYaeFl1ab8lXmTrsYF64KxgQkLzxLqIhXvpIyBkhb+WJrxDTXF+dHSCW2eEPmN03yiU2scqgtPH
vmkXWrGxsPqq/kGKATs7zwVLJw0qRHxOda+8XRtPGiDqb+Xa2UccxWRG3FFHrjL7jUPG0KoqE9yb
rUZaulZ9MeZod33qVUu0e90lBFO0tDFtrdGBYPlPjfKJwx8er30bzVxbDg4n46DUwHkepVuRldZV
4CCaJYblrxEcGUcD2FJnlf5e93amNZpH9qzVYTLGjR/byLI87qGhZh4jU77bhA/d2J/hbqnHwzgV
/sIchb+lrcRWOzgfY+KaKz3sH9yel81waoaFOcZat1Mfzn2g0xQAILyEWAB7BBvnwgKZyzofLq17
NI283neopFGzUjlETNmQ+zxRSH/mOGnWTU6VCHFBsIk9x7UFyA100MJo9LNVM5amaGBLS4qOfJff
sd0jKKfZu7pq2Dosp48dYKKZ3l7KyIClpDloLwS8q7aNr5Akxo1RFWiBcAPTqJ7EGEIFa2u6EZvc
OAFoqoz8b9sqnIeOizCCMbaPSHpmehOAbqLsXE267E6x0fZ70UWXoky+shDu+mh5VCh0zFgER4QD
jb5MkIMubDPe5mXF5D5puQmjCjBriw3q4K3RS/aoSTPy+aY8XJWx2hDThgLPTLJx9YvDj5+rPkjY
ROzhsHKiWdhVHiGMY0ADiF/yoVDJk60P/s1HHspovrEol1vFNt/QEVAIxGuQL9GHDEzWFhjG7vo0
bNxuExkXlDAbrq7RouUzBuHVT7AvyV4iR5k5yohuzJIE3nrwibpIT55rB/RdUb7C775U7OF+1Tie
AUCAMD3Wbvpk7rWmRv10/x/w3hfVt8lmNblc0XsB3FrTuF/pGUgMhSVyp1O2UzQEbInwLnYxehbD
Zi2RBqBufdh1oimPOEranW8avJ36FmpC/mCYJbEcljwbIEIx2OFrncx4o/T6VP3squRDDvCSXStC
YCSavdaNWMv5U3aF062Y3m7CSmtf7Q4pnTaZUP9trqZVqIqdyoulUaruEvWxhsc/wTyOGic2YWBq
024yYND4UenORTUFuzJgntta4GhI7p12oXIxuU5MfaWXMLNsmAYn2OkMaoT3okFqIofynRVCcUCh
Uq80BqOHmNNmn+i6vTK6pnrAgr718vpDgmf5rPNjyiX/puvOFeRqfB5E8BagBN0SdPGilZXEuSTb
bQK6f9F1cBHipnGZScBFsBu9PSnh11fXML9QsIubHrRbwkXKlVnUzjIupXfrvsfJdjZulMUzoRVP
ZaGmJ2QHOMdKeZy0tFw57RT+HwEr4n9mnbg2jZZDxpNJNp//L1knvHiarntesbEN7IG1dWfBVQzv
08aoF7UcX7wphB5thQ849akap/Y1oR6eq3uR6mMEONA0swWvMhdoGGZAheqmE3BVuLb/Cu/4t8/h
38Pv8vJH4kT797/x+WdZ0VaEkfyXT/9+jD+bsi1/yr/df+y/vu3PP/T39Xd5emc8+L9+063M+fev
3/Knh+W3/+OvW7zL9z99sixkLMer4rb78N2qTP76E3ge9+/8/37xL9+/HuU2Vt+///YJylTeH40M
2+K3f3xp+/X7bzZ5G//2zw//j6/dn+Lvv83LVr7/5SH+JFTvj4f7z5/5fm/l779pnvFXwDhk+kC9
1A3XvCcU999/fMn9K/nxji1MxxVcNH77S1E2Mvr9NyH+ij/Tu+damcIjeo+faUt1/5L9VxJUsBi6
hk42nkvCyn/+aX96B//7Hf1LofILMfSy/f0348/RImSNQP02bds0bUwWyMTuAWT/FC2i5RNrw9FP
V2CzffQnK6fLxR676MFswMMxsFxiu0UgWHjRITZtDJyNc4u0Njx0I6EnOEe27K8uhqaNGzNWL2M9
4a4iNmiR5tfB9kZImGigx17fF7p3DidHe3W//ukF/8ez+udnQQbh/3gevu/ZDk+DV5mXR/+XiEKn
rLM2qsktrXr0iwHLe70VIyKrLNgMvUE2TGztyFBZR/CXj7LKLZQkQ0K3lb0memevJdLVrCpDmmh/
h7nB4AYv/EU7OAC1jexnamj1PsOM4zTAWFFP2lxV/b3vx69aQpGkF+5yGsPumEf3tWGLAMKx93r4
KGJ0kT4qslmC0PAcq8bGK6rPPZcQm0RlxJ04JBiSDAqdDp5y4Xcfcdr8rG35SbUO/ycL4dPYr8pR
2hImIn7QIa0exmg8k/p3dc1QOxd2hwbBKz+s0mpfNa97sl99xlzvGqP4WMA9w7J2x7KxxzIgIWJw
rw+eVc0b54MtgokeOROLY20JfWWHJCJIMYWH3kmf4ppdQpTymxN9lYAKW4WOtR9h2zFTJE0n8jRm
71hoXG09MKVYkirYz6PeXftxDM/MTjd1Pd0GB8iSVWAI9bpuk0750mmR3qgQiBnMVaxWrk5SV46F
qxwxsCZg5k0Vvcg7mxQGABbFwXmHtAz1xyC6dEAOr3XuxgOlbLGN95sj1B3AXr18iTBDAOVDFUiO
PEjV4E6CNOy90sCpkZ1wNv3gEgxwJUU1Mj/1xwbZe4j/ePKRdlaodzSM4gbytFkVVWd7Akvjjj2Q
w6hBe60O6LWeWvDxKQIaEIEHp9cQYPUvU6+hj7dKBv+5ZWHkMxPMNFgRuhweUY/jHrY0ePrKihIi
nOpxFZiRYJrBU7AktuUMgXAQ0HDAAr7Co/qRSozBduVlRyeh00qLSyQUwBANXo9XscNmWrkQOZ0W
AhADAuxdutjp+c62GdD7hQPQPN7Bz5zAdbLM40bcneOx4a6Y1yBCqvjSDvmq1fBRx1ElKbrM+ocj
9RVgq4TqPHAXZtSZCwMaepTmxT21koQ2p/zujfwp1cr6Wf60o+hm+ebFBKBFQYZyl0iRFaYQjrZR
L5du8Ss6Jg7ynRBEpkxR3U1LvewoM1Sub0ojoy+myylL9pq2HPxp3mR9SwKIzVqdGWCti7XtioPH
u0yC8270PevYVmZ7aprQ3RbtklLhHPRxumbgeiin+Iew/GMtnOe4FU+BKd8c46QhqEk69giFeQN9
eQRq65rjlml8M0Us+2yWXxihj5XBSFsSq4RW3F+5qnkOCuu9svSntiq+dB1Xu6qubcIqVIpXw6gu
rWqfCJRnaZHBxMrQAhWFmCc6vb6Z8YtdXu0m6p8AYm56hTTR84HqqdwDrIvWDkJThqjE8q86m4cm
hm2qbNypqTymbBuGGCcht4O1a8R0q+NBCmhZsVVi+EPkKwbjxUCKQdpw+9BOaiTkpvh0YRwSJcT0
87nJtWs/vNWNwfLOxjKXtrvSxRpWBHNl5lAk7+3+oCdUc6J8KKNs7U4kHISchUMRiG0ZIYQaMSzp
0eTOg/w1NDlxI8P7DPM3rL3rJgB7mRg/4gDLbogaT5DuwTtZbCbfvThAVOYGKUiBqjdDJvY0OOR9
WW9Mns954yyilp0QwOq1xjBpIkMbeHwiN2wgboPmdjMMqKweSgY6RNAzpHXG/gCtb1VxxaA/qD4a
JzpEQGd5w9yPfsDsxu1pjoEYWKFnfehN/+a6zmeJCMqF0j1rS9pvRlchgiZWj/fO0InsixaoE3jb
alXWbjWLzfZHTcAkwt88QOFBQ4wW4h0nERLltKs3TQukiEXjZFXhzWiLBy33/OWEjXv+684obMPc
ZtZdYew5DFUqBo8DtB10zsMui0uCxzUka50jh01kAosovRrySEq0Slll+7KUE7+x7x7dkpsI2Vf+
AescMWRDxD01jObVOC1Fl+N1KpW7rKoKS1006tAvsujN6K1XSVbOY5nSETvAuHiq01ea4McF/Rc9
xkPgrHVC6TbIf8qrkfZUmnVgUuiG4dZSYpejrrymRgZmrRq2HvhAXCa0jHkVnamfL+U4cDpWuA+E
bz7xlt0qT1w4mYgnDqbtZI+sf8Jok9eVuFbYYxaKKzvM7M7chQ2OeS0wzRfXCQ81c+mdabb12pXW
IQo0+Q4OAAQr1ckt8gt3Ycc4X7oGEVObVv3ZqiSbaq9M3yC1kE005eNRdRXLFguLTxfGRJIV1Xi2
K9PELS9gwGRQE4BqTHuhiC1OUnAUwmMeG6Yh9NhKRB8SOhm2Yr17qHAG7GiPUfZgl1xMKZSuOABI
gzjyoRBNwZmqMTm9b7OD6XkMJoh1me6dhl8inrCu1m12IUZBXuKeiW5j0VwIJ6mJsYnPsivDC3Sv
uRvk4sEVXGWHntFIkHxNDLWu8USImW5RDDQkRmlRgCwJE1teowKpVTQt+zqKmDzHDwb5RktTp/tz
7yt69155VQXKMDe/Whmk52JCXFaigjzjn4V0C7eva6zmmZ3aQhvdLXlp1mKwPLkFcIQ2L7gbNlzc
4Gl7xSGxiEhxa+on4lxp32tObywi3ADi1lvKoV+VKXFQsYEVYsrTpeESNtNLDrTqxIHqLTX4wBOb
zNlUIuDWAQOSQUYmhvRwSFYd/FWAGvhD7pFJpGXBx194InhsxgLPn79JcnR0OabEmXtyahKNQrJo
HKYRJO7qnQswymJr4nlH4cVyCWvBXY/lD4LZsQN595Etgng1rnlOalaZ/taOmGX6rTuToX2xBwKN
3BZtUanmhQEqckSSyv3X/WgNdUiQ9IWG+PAqqkkw+0WBedDtSD5La6DOWF3QP8lVodMwJp0+zgqD
YXKkvqRFjkAXEdYTeMQORVqMqiDF1o4wG6uOvtRRB88daRyJPX1WHWoF/JUiZevXGJQiSoJPSWD5
Mc/BJYYMO4wBtsAeF5V1aGq0Z12nf1S1+dNKQQhULnZ6x8q2HKO3OuooHfEFgRS6yZhs2QltIRR3
8AJomOJo7SWwqTSwvCPbj1nq69gYNG8TSv9BWvFjXjG3TIY4JLkhxx5lEh1Nqo5V/MpR+kIk8JUy
UAdMBKCLUcxxFO575RCkoxHfMvfSVOzr9m0yQWEl56H4zgN1bRTJeY3rPuVmefASAh9CyDRhOMJe
wKI2OAlzXNarnXBvk0GtW45iPkjYnFX5jNEOrJeO9UdD+9n2m2asX8a2Qrcb3Pdq4bv7UCM3JWOI
PUcsg/eiGx4HXW7r5tmoks+YdFqe6HCj3Tm3JZiMdivjcM2w4Gi36oLxDAskE/p5PLFlgTwrVLjx
U5xu/nBfbg0d4ILqRW/jeBmBRSIwJLlWybnT6+fJ9dcq488tanF3whh35cC0+Q/mzmxJbiPLtr/S
PwAZHO6O4bFjjoyInEe+wJgcMM8zvr4XUrLbJEslXVm/lJWZrEQqGSACcD9+zt5rCwPDSFRnqHBs
SFsFqVsqZcDrOpRemGf2SWzelU0wrBE8PSM5pj7oEYQN7XRvK32H17A59t6uqjV9mhpfoZhpWNIO
1WG0sQQUntnnSgTqWcx63lY7yXffbxRynuTMjBgo/tEZaihMUI0KIwJAR/BKlE/lkQVwgS+My+Ok
UKAdAUx9AUbhHInBwwjrPjLEmW+jhF0/Mzic1H08r80quVA5srV1gvjc5ow3IL0b+sCEp+wSEe37
8tT2bNF+VruLX3yJTIijjSrkAS3zVjgExzBNq86JaXZ3okgvIfLfyS/VaxoU9nGSGu0kaojXxJj3
TBJfItDylyHv29tSyxe0QEnhv2CXCy6aEEFykPhX+kRiyzRi52ThEYw+XIy87UuGqh0mNTVeZ7jN
a6TBd37ud2g/aE3bieHdedA61x1T+L1Zqnxn2ma1qTkD3KHp4h+Uw5z9I70frOkbiP9+r6fgHDhW
dzEGxTTZ2bjwex7q/hsWFLRpYlgMubcA+ZsHeD75o3c/1slXU5CXMSWe8USO3SMhbe2+TNyXoLKL
q9oa+UcWf4OADwl4iOL7wKI4n31ALhrO2P3Hr+GJ2rgAe0ZSTFakOMQ7iTQeG4A6eLEsrxUHc5LU
sMumMw4t78UudHsI/Dlj3u7e0DS665X3pclqSEHZ8FbmJlvkbO8DlE0ciWbzzWayTWBT3F1blLw1
eGK0M56/1XiyOzuCRmHDLnNGQbLI3A8bOMGZUb8WQ2VfhjrMSKQ0IIN0Hc3eksOG9A7E5Bk2k4ec
vr7oyXoujXgBPlMdCXvJL8kSBX8hZnfW4/VEwOCEjnyf+829wWO0UBBYn0BqP1DxwkmM9ko4kmcU
75zqj00oFBTs8DFGw0403A6F0LWDXvl28oEQpl3hI5FCbPnxozn4kE1MREIVBuxj90WT4VVwDOKR
LLKLQq/bfVRrpGf0R750x7e+8N4xei9Te4eMokdbl1/cGMRDkue3k2WssfmNd6yd+bqak2Y3pTBN
6NBlIzZMJ3uU0XPCCLzPY6y0uaB4zIBDgL1tvlY4bACnIGCqVdicEuyKOU9Pnpl33AxU4Q2tDElK
0y4hWwu/rYV63iDLqR9c2JGBkNe1Mm9MYd14SwuGbionqKm+yXj6LqJLF0e4JBivUWDQSsRQh84v
Jg62kswXxpkII8Urc2r+i9yq18DpyH6BpoETLXvPy/prUelTaPAqLufVzMH31PTejEU5Rxcf+cQH
Bzd4KwRztYxPiXcdvrCrCU7/zp9uUyxDvdX3J1/5424GBRqiLfr46gcGeug1ywltU/2VaJ9yl4WJ
t4f2DrajhSUufOwnESvArCbgPK2VrKAYy+Pv36OkGMhGiHuxxtrfYgFmBEHNQyUcdAYkWbcnc7J2
bj9+2bUZoiWzcSfIGCHfiufLZaS8wUVNkJhfjpso1YSQTeiS4aMYY2atdezEO1vm36cebm0+2wjm
RgNkSTZeW3OKjD8nWTRSw8Y0Hmv9qKnAsY2TLGKnpr2FmocMdXlcG+XqY0t1rqUCbmwS6UlxmG5L
Zupbu5zbw5DSMadUoPe0DL9hd7GxTvSlsrB/NpiZXtoqfVWZRTWYEuACJx0SVNSeYjyYaynwqvfV
RKTGXO072bZHPff+rbMcDcYs/0I7UpxNkNZ7SelM05vEHQoGTTtg+b6OTs+IaEZ0uKk8Cbo9dK4G
7Fc9RfqagE7kwYH7ipX30GAVf5w8KEYC2XcxaGPvZ4glRWfKa+fj1UQLvcpCOv5ZHavjx5KQhQBW
anzMQdumD3b2vfI99/zxkgutz7XMknNMY0zTcr7F+P9S1h++oe4hLHn/a+Sw6O3BTk9D2F/GGbxK
JAGyeYoUTNYSm8yc/NvH9WtfNHcGFKkseyX1oH4AIUeimwLSSLb0uVvenYz0R2Y4LEsLUWA9+iHX
qes1ImuOzsZonPBNNjQ4E0KivfkR7L1xVWNgKixpXmJpQjhu6bfbD0G1cXspj3WH1jesEQz4S18i
M713ckqvkjHWG0vX3g1LOPl9cadOhfGQBDrYOmaD0s/vtr2jmsPgppy2yzvph93J9KevH0pi0lQ4
eBDtnSbuNVGi5b4V5N9YTXDfVma017P9YCMVO4zLwuvO+LJScWz88svHvec5e2kmS96lc7WczpDe
z3Z0a1UDh09v4/qItrBgw0XKpuvAE99DhQDPXB4DtGHyYBq5yeU1zrFyswNhXMUFqz2Kb7u7k0Tx
5oTquGy0Wwuc9V6nc3vtj8mjhaMEyPxEzFhZkptQZXvRQawwgG3vZ8L1+J6xuPRpcoZE6t1ygOYk
UhycLqLdsKzbKixOkOs5roEW2Yw+DIUI1cYaFA9yxcDx74k6WJF1CzMC49Mmzvxj4lKLtkOVfYHu
4sprCXLq7CF3Al8c4ydNWeEl4E7eappkVfoO67W8AUZNiCEjz3IcplNF0h7NX4lXtNB0+JZVggKr
fEtQWOhJ50d2QA/N2Pe0ZpSe6OC1StvhwNkLyUDfuxtnKoq1WSCFhasES2xAczS0ic9pWX6WBJ7e
BCPdmNoKznIyDy39yjty393SGG8/1vUUP3JtMvRkkykJAox6oiNxDX58oR9vjEFdjdXonvmrtwe1
nO6lGT9Jk/5kgNgvMMP8VrAPEXrES6aJ0Ao8lWBioCCl76qOczTe6KThOeg7vPBJtq5i6wDbnX3Q
B24gQkzbHbUptj+zXUmY4ccsD5AJRBj/XUIltzoF+mqHUXMGxrINW5MQq0YQTTFHMKmR/Aebj7cR
RSz7uI0EC171gR4hjNY4ZyQgsnd3AjAm0o4JP7FEL5ZzhWKfELqW4KXhXSqyKLvcCR99+VmgDEVZ
hmJ8sNUbM/bmarFJkCED8oV+Fws7D3g0Stavzqn3fVC+J/DlL+5SHgN6ZepP/2VZj6wZ5nLL2f/3
O2p0A3OBFmPvR0lhxN2wDwiCQrMQkulGQNTVx1/ETcnw5OWEl983b2EL2TbxrBrjFDb4IS3gqNcR
jReGBqfKoPEWKTN8qHj+efyws4xDkB8N7uTKdOriujUAisU+O4UhyWmJZ/eUOalYQEQYs2PyoxDS
Wt+xt4+XKnfJd/SGdDeTtAl+Q3WwmCCV0SLbp7WDfQXXwb1R1peEVmNfy+Fcg8bAalfjAK1N68Bj
xPcTNS9+0oyPHkxt1qxAiVt0Cn3o+ng6WUxoyNxEluNcEeFwj2Zm91G8jMp+46DOQLYjF8osw35L
nGJ9x5JAopLVMRZ+DHCdP9Mys3nReYN0ylwXn+r0JRm+zTWioAiD0y2p2PghPOOZMKZ5tZ4Cs7gn
eJnuu+7wl5nlp2BIoP3gICMVh5OzTYO5ybBff2yioqj2MGrCS/QuvS6/nhuMjROafyzy2OnANWRY
Q4np9dFe4dBgzfYklYGL69JnrfsElWvNpLjehz79f5uMZaQAXgrWZsivkQQmohJntHBfcf9h34F7
uIlCHwg8fK6Pd1M6ZbRnLrxLEeemdSP50mt7baP82qg6fK4RZieYaiJR3rVG+Zg5MelfyWAeTXJl
UCMJPmRYVMZli3wJ4xAi+iI85SqqD5Dwbz4Kzyn2mhMDFCqBmTrPNj41bX6NLszcfDzmKEa9s7cU
jwaJNEcDLSflXPmMzZehS+C3xwgjjzFO1ZcYFNbKsSzQepX/VJTZNQtcdm8UHN4W0uUkE/+V5jsd
/dTayL62r4FS4r8KbgkknE9wE74sMoYjaRQchxFB3rCqUm8EEOvCSugT+y75oDPErEYrGphYTo6R
ghYelwnNxMK+7uVL78Hd84vka4D//tIs0IuPEkMsXgtd8WE0AEBL0kNFxnL0Iq/fG0PucT4Wzr7L
Ssy58xL/IPut4+f3mTecDa2zXdaNNwIclfar4OVjaW6rkp6JDLJzQONvVeom4JvEHek0FwNhGT0k
MGT9GCGdUePtOJJFVBn5RKaNs7Jkqi7ME3r64rEJ5UcU66qMrz6urIQh/OwNzUMwBLcBTc1TFGtO
fslWMYInd5lSKfHcPVb34NLu1PKsqE/M3s4YBb1TWpZMmcLplHgMQ2anLG+zPrlKbZndDglzrzYk
k6hS6b5QE1L4qKTQ1kxesqrS+8wCy8RLRN6Td8nm9mtizw4OfWrLobC3jlFF13lGimkRcXRt8hMn
PUBoBs9l3/j7THZEI6C9TSD1akV3Xy8o0MCaDMgjHvrXFE2jOzzbIMhQYXnWtuiaYjekC6bWKWia
6G0w7dNK1OeP4t1h0L0b3W3sDMFew75B6JOd6iaUnAqb7xJEwqFTzn2EzuNY5dG0UZEGEkW+VO7X
/smx0FxGABsETUFILc1TQwzDhuWDMehSoxmiIIiThiftBhuc61LaM8Qz6aCU3Xye7LY71jFqFm2k
W7sX+hnPt70Zs7Y+dPoT3RzCcZfZRJ3QV7N6p8K1kPn7VOCXcin2Ojcg4zpLuosyK4V8lpegSXr8
CeSHiGq4U8V0Z6QeLH7NMb4HXzdUjnWIcASglevDA9ZeMPri9aPEDVsasv1E0j1a6cLSvC7Lt1MM
sX8isad5kHbVrv563G2ZDOV/V2d8SAuYc2nhKEQBSlqWySHi56H9HHi2AinpECeiD+OIhaJmbKDt
6C60J3hWSy0aSIgYiFQ32aAoAJYNuV+KmI9rNJdjmmXUwR4i7yvdSAlf8jSVbXY/MJb657KRP9d6
/KQg+b8pS/4DZSOWFD98r4ss5SfdyGORBz9JRj7++z80I/QxfkPrqi1hmzbQ2OWP+kMzIhz9m+3S
0YH67S2/Y/0/1YghNFITSQSX43g2/8dFJvGHbMSwxG9KIzUlgtGF4gVH5R8JR7iAH59BxKeORLeC
TNXlwu1fn0EzLXK7Cif9VGKRO9A9r15McICme4JwU50HfmVPMBvD7SY6l1ZXvsQFe2Yhw1vRWouG
mOIbqZJWxgNt8gdT8XqjeCXrtEzL25YG9P6H2/snKhH31ytGSmNKjmoO90dR0Pz81siBc0tVBd1T
a/vQRcuW/IPClJuqGUKaG3V7EM5E9oNXBKe//mTxZx8tpMBpaUvX9tDs/KSyyTs4hxOr1pNGW33I
OFFf8nZqdjFJC2AER/NE8MdbG1n3CQjzbRwzZJB+nLA5IiOYkElu4N1aWz8BWmlVIKeq2MaVfPmb
61zEZj8sLA79GodnyxFKSAIQ1fKl/6AGyuYBL8zoF8/4i+ZLUbswzchpOlRMfSlFiKcWBSZu+l/E
fR6I88KnsgjNaWO0iJsxx/71BVk8y79ckGc7POUO/7P42pbf/+GCuGmpnhI5Pcu6sB90YIGoz8sj
IZ3NvrF9CEUptyUEqLoyS9yE4ONgFiqUDQ1SmtmyglPYT/umcr6ooJ5e4ZQXnFi0e+2i/ke4M1zl
lSz3eWdE//xmep6peEdcm26GKX5R9mHTrrk3AqxKRee0pc4nuyNMdmau3C2W0o2f9+HjLNk/u7l5
mWJ5cHtrOnlIuj0Feuqv76X+l3vpmUA/HYlww2ODcJGU/Xgvwx5hZpyV3TNuM++qh7Wo6tQBqZ3W
X/qS3ILK9z/3vUOOiWzzc+eWTN1rKfa+h9Wn8yd88m67RhZSPmeZg+kDMf66FO6roczg7IY4NQpQ
OqvCgAfZWVlwb6CpX2dp0W/jJCLTbrCc2wA3CxAbA0eK04ljYoPbsSroZ5PlRscpa16qylRgG+PH
Cp3MLedL8srr+BVjBPXRCHnVa/cVKWXrVjfzLSTPu0AANZ8ouTeiyYKTrOdL1wmcF159Rlj7d4+l
/GUDdlxuJcsfXBKHLdi0f3mfXb+3rMae+2c3nNs33A0zKq+9K8OBGf9o7TCkfYmiDGIjJsYtngQm
IR4mq4i5/Lop55F6WuGfSUBDiaAiftvGoJva8wHhyYWYVgm8W85vwu0+N3SZ74qGTqQz6a2DmukB
u0ZI9FUGgHspxsfMO//1s/Iv65VnCo0mVfCcIEz89dF1ozFKYz8wn3v4KpvEg/kSlaojj5sc1SkF
SWSQNhR0Kj7+9Qfjof/1jfcsbWkO6NIU7Hy/7ivDoGqzMGbCNyD/2sRLJQm5AqrSYLKNkRyX/DQb
2anD8b6B0ZqvY4cxsFA+2ViNnZ9KCTE3qcGfq0HuRClnBE7gqs0EI1IQZhHKlJo2puY0Ms6RseFc
Uq2rSUEUW863YCA+Jj4ZmSYj0cSIdrAEUfs1LWCfdKyx8Ux5hM05vzP88vNkTe1pAOPM5nwtB2Q+
vaD+NhP3XdezeXOv+inZ1jZY8YLW14rD7b1GC1J5PoS6CsRtyfQ5zLNNE5EnFImOSU/kAT8mv6xe
IuOD+goQLYr2Ah3h0uyXpnFEl+buez0fBbZg+AACe0/uoikhqVVxylqV5gVdxLhL8X6vvJCxfIn6
QprWTQnqELiCTMnpJrakMnpI6zMvKk/bfdhHzTYyC72OkshehVnXHnwF68ZXHNPQWPWXhG7txovf
ZOoMt4YLBzcYoyenMg5+i6+qxF/CAAUYuD/B+vQzxFKtGzkYPfmHkSWEnmfzgy1kvR9jcqW5btqw
gflA4N3ixRzedJi/RSGNqGAA3YBCGhgKaowUlM19C1fc7awSzu157A25UU3aQBtoP4uRN6yysubJ
Qt2RQnANkMsf/voBlf/6amA1EqZl83Aif/11i4SkWc0TAe7PmTfm3IbklQLpKRri4ogY7jMtEJzG
Y3DTNdq9koxrrhj23XutNhkpxcSzELqL8zZACVMyAu8yh0M4NDC/kNG6yfPu0JXpsAGzCGu6q8CS
eilDoEI8oQhEB42QJ6QF3PtZsXGykdiEZNsHhv/WVhaSVNz+fZsYDwYefYHUmCY6T8xf3wOx7BQ/
lQnLpiwAUViWxUYif6mkyCU2lGf0ybMro/6eQ2R7Lnv8omjyt1nDXDbxCV8IGrf4PGlQgE4YlTeR
zrCTS18dwTHqK88bV399Wb9IgFmUuSr2We14bLnur/tbD+Ypymk3PLe9gs4xSZZT5UTOQ8jUvNJ1
ffPXn6eWY9Yvt8HV2pUoqE2orh/Fyw/Fydiay19xiHkU/PycNOkd8Sg3rd3GRzz53RWQ6/HWneN3
LP/1fcvo1cSLHgEvuFGSw+loFld+lx3tYWIOmhGY1BR4WzF0NofGV8BpLAi/LovLqZqM29gRDFdB
dEVDvgVJhYw07MLzPFjBrk6mo086Y8Sp/YV+M6aQuYPRygZ8gO9cHvK5mfa1RJxGEvfFmMPklAkM
XNMIDp1m2psfyKs5UsHf7CScKv71JnESUa7pcKuQRPP7P9ykLvYoumcVP8+t9U13DsFEpJsYyWsQ
D+q+gpiyVQUJSUWOBxXm6RugD/n7k/GHNeD29+/kF6fCL//6by0J/4EHR5c159/7DfBW1EH0+Uez
wfIDvx8clc2x0UYEry2lhDJtisDfz43K/I2aRQhGutrEVqB5ff4wGyj5G1RQj574H1YEfuiPU6MS
v5lao5TlAZcwPVnu/oHbwNM/HzAomQROTcdSlrIVzgfJJ/34NCSlgQ68Q9djqT7zD1YU+a8EEHU0
5zIXYeEkOofNMGjPzQCvUTl+c0cg6rRzvBLBK8TDnVlVEBexNKySMbOX/vdHRgh6LXvsj0zFQNxj
ANhYNmOqNkm7Q9UCfTYnkR+twTOpmXJrL0JIlRhqI5DJdRTfNcwg1pWDmhFOFPTTJmi2KJNgemY+
TeO8zq+0SU4rzVYkZkAh125QjntG+MZ9X6rpezZRKLCnZVx0XGDxUowtrRSKLAGxjH0ZvI0lKUZo
jkD0qsH7SkQw2ALpLvZRm2mM2TrmLl1gp15W6xtvyl9MCZ3Up+hdxwBVNrabEfzBqcvfpDNZ5SGs
TGZ/Mt+VLA5HI4qYelkhTafYsld50oHM4QN2xZS/z6h5dl2OQB/qe4n+SsOd7k1i56qGyG3Lt7lZ
8P0Kx0n2UIBiDsKddyv9rt9YXY9YyomBqTeRi7TOl1vGQ8VqtnPzhLJmIacWDT1ZUNKlHEnQzEUJ
H8lvdkDSzLuiZ1MoUQJvokAtQ8p4B16qvBVD4K4CM09p/4PEJTGD461QIzTK/BOs3muXoL9j2fjT
ugkI1ZzbEbpDG1jvkyK+K9NNxSim5LjHN4tbGBUP43B1qBaFA1rwAVbI8gnzXPYM4V0LFzpAsMas
S8xyqsMLa7Z7MOIkrPfAtEzlcPJoA/lWF6V+yyuyxBXWy0cix72LO6gJ/S3j94+ojwtbHU4JATJ3
HxuOfu50ocor6S8EXaYZpyKZxZkzjvvKljUwvBHOlTe4CtpRHlw6qzf3TamLt9ECjkdCR8bhnmxf
Zo80B+6NxOMX69F/hQCBPxm1HqG4PUaibe+lMYc0LT4VNbtOkUT6prY6TJVAoCEEoUfAw5AXCurH
gH49SocryTZxDQ5eo/2lX30xRyM7TF2Hnx//7j2Fa3gx09Y8EtxZ3k5VHkPqy4Lvs4QMt0JUV18n
RZLinDPzRytz3QV8WLxVaDvhbsjhZOR4uwmRgwhLslNA3CzHHKxJqAQNbXWH0muLYzMLBTlKkoUI
VKu8SXJLHzXu2our2uFcuYjZbHvyH7o0bvZtLACXGEP00EvbwDheQ3syNNZNpE95cfGyygbQbjrj
mjldfc7NfoC4McjhG8AVB+GYYjDKzO227N18T54t8Zo1atNXx0/SO8MO0xdMFrGxysPIvYx4YI+F
iBCs+MxIVw2xeN9J2hvvDLS5ty7TyH1s00Ou+jrcO0HafcOZIle+IUP6WSRnUsCVXcoQprGucEAC
oMT0CZnA64IvoEDjJxfM7M7tG1StSHoETkNNpYdmCCIZ3fgS4EyidfcJGE5wB3xr2MMkypHuEep1
9uKMDJnRBTKfkRkTwYZIQsi8hX0L+5hBu29LUoQbgzSXmFFMHGbfTKgtWHLDlk/0kcS/gm3zQG6p
6TXlII5kJXZFdaWCYZkr2e2XHrfngeJbfEK7xMMkqwi3LuowZnskc2bbUXYD7fU5Z6rS10O9A3YF
GhPvd/+5JB7K52/j1p8jG23EFnNweRVm5riqpqH8BLKLaMdUVV8TBuMcQiKsMkXZZEfPi3HBp3X/
FVipvrV9kiWHXhJvX/GiJKDviswECuDjSZ9xpW6EDQJ50wVQBSKvMQgni0PwaGZxQdsH3qLvx2uP
N+fEdsEoAi3Npe+nOgA+Z+Ex8bmjNyjTnYOn+kiuXTfLniKq1btOzPPdNI9RQammxnM+45N2smly
j0lQVLwaZQuztNUA/3B8HMUkqmOeBYQzL+0CBGCFYT/wUQDsydJAkJ4VQ/g81o74TB9Q7oreNA4e
wbD5aiS18JD1qYntzsmuyNAg1cSphvHI91lchUroy5S5JN0hLQfj5UbkCySYrwnQbQnxM/Ewhblh
B1uGP8Eu8lzW81ax5EWyR3oBQhI3SjtWAgwayZuVPYlzK2vzfs4Q+AJfjm4KDB5PIzsXeSCVDl/p
OPanuW/s7yV4n2NdzNOLBSXxFDNc2FemIW7ROEBFq9x8fDfiooe8lSzdXBR3WyzkxPsNrQkmLmVQ
CQvOcz7xDtVv/E76leYHL1YwebdVYHGeFdXIIx8ZxVXs9gymhxwZET1HBIZRA8nY47wHglzZ0ZER
DvBfzufGS0zg2SEhGvDcCWbICk7Jg4CssPU9qb60RuAwFrTqdNvEuBq9xI0vEfLW16qVyUmAuH0T
Ve2+kmhM7EwEO2IrKtCkYRY291Xgpt9aSyPFGIBI5y5a/ZVf0k9aNW2TX7kWwt4uRdKQdinFs3Rn
Uge9YjvH2LE6HdPYGwKBeqeMic0Ax2MfgOSTx4yJ7960J4RWGixIRAOJJoWGmWK6vn+9lEbDumyw
SDPM70GOTswywcJDCdqSpiJ26Hri69SrcQA2ZEHcmKOOnwGE919DNlN0a5gKiLgYrBG/e2d8bxO3
v21r18FxnxEzNtSmuBBglvAImNRPsVLwqgr8IqyqCBI5hIrKRJRuBjuVwmeDCoVMx5uDcR1WEwru
phaEDCAZyc506+RZtWifNkTmZguwnQ1+jxc+iza8KGjsEqdEk07TPd8nPJ71qpOT9z6Lmgltpe3y
pquK8Ar2PpO6Mk2FOojYkhmu5xLxu7TIDN0tfBPoaY3vtgQbAKC4sXOmidhCOvury5P/ifeXzZRM
vHjjNQkxJzP3qsGcOHOfxFRMhIcWw8sQhwE7P7FR5cqvbV3BNi8YhgJaR2/kDk5O/wP68zWSOUUN
1rkAYRFYg4VL/bFF4UX7QW1mMwXdPBs6eJjL99z/zjtymfNFt00SnA4+z32xVnHaryKHMC58W186
MO0kP218hoNgt8gMKK4bJ16Gg/Uyvn/qgwcHCHVNrZiF65yHqhyvJudbE94T3MYa560bxVQU8+3c
X/rYvo7qu6Z8KDz7ABDzS2gBPqKfz86HTp+8Ygw6/CGD+TD19X7pjStQ47xTsOjSF9lVTxlRQAt5
W8clTVb9hCVqP2GVgl1KAuSXyt2jil6JgeE4YrBPhdm81qpacgEeabICiUOdfjQyNb7BIqO0XaWW
wPLoP5hRIk824bEFw11Uoq3VPaSJf4jramvTgSI6kSpfieGbNULn9PPJeUraqvrWphFza2R1vjV+
5uGZtkNIfAeSpJVXNslV20zm2a+ieT8A36WThylxh/3CXsGbkqg4rQSOa5k+RnYMWQQd226gCbVv
u14jNMZakKX+J9fv0k0ZOV9lNtyi6y3WnYPqfyC5r9Hjiys7cEQtcqYp9e67xEZ/7LdkhTn1NKFi
JZA+CvQlLZzgjsO/2LTDTJ7CjN9UF6m3TXsSApB8qF3jlM9YW00caEiRHdwWa/SI4cGfFGPi1ujv
g8Zvb3ubM3tistU4yELtFmOKWbYBhHOQfQWcz3WnpveWkxF80AY01kACmG826EuKsHoCxHUZQZwU
4eghesnvSzWQyFV44yYfPPg6Q//KKeVTO5PqkxRgU2JoI55ByJ7kUAMdifTpaVpVRUS2Tc1un0Tq
3egpG1IZvrQlawDNdvw9ER4X5vOMDDicrfLRYaWX3csc8FZr+v07bM3RCn5juPXHvMPtNCBUkn27
ApMnNjNSh03tiZh+V/naiSU4xZbFo+MGmJfakYLaAYhaZs77zEaM3HesD7TLoL15PkD2XFt7c5AG
ckDz8ygLiMbVqDZdmyAWIet0nRhpeayypFlp06chVrX4nwEH34xj5XREhYzNd9fonDsdTuEJf7S8
2JavX6JCzvTZKLfO9CTQ6wd18m7mpBIFzMI+NyorTzoVJAOTK2KvDbsGehaUKcZXJa5JlcjxuuIq
AHtoo8fxbcNF6mVQR3JG77ftbIob2RrJqYDIwsLT+vbTQAAaTxSplzYCIO6apf1tByFlm3pQ78Hk
Rd7CKIjvS4u/KS2zBG6K5753le1fytpuH4c0CXZuVqYv4D8ZfZmddTYnmeMxTjEz8/TH1Jui4aeJ
GsmoeZzuhpQK96UvmvnBIFl9oXPWzhHRNvHtnuU9NiIlx5rFA3W2jRZpXfJ+7+BvFs21R3bEaz1b
7bT1cibNlDSExaFeDey3avQJeOiWFUq6ES7rEFH9ttKNmW5J9I70ajDhVB590c8vHH6bAs3IMOcb
Bb94O7bo6GvtGJ9cJkRfcyiG0NAzTjq1bc5Ht2yp6B2nyB9mw8sQojkDx+JS6KuqzWlr0XJAdE6s
rJgaoEV9VzV0EbwCkFaPaPkyujNveUCTAHWyEtV+9ohCgXeGsrgCmSTN2d3aE23VLghJ1Q2xeLiN
tGGBmmLtzZL8kqmTh8YYP8Mo99Z1EVQr8AzRk1uIee+LeYTR387fTCtE66NmK1u449geIC5EvKZB
eaqp2S9yQRa5HBQZo43sIRMAKxjDbnJjZYl8I80a3kJuht9928s5CQ08H7WbXyOxjm8dMc5X/JRx
YimZroehm76IFp4lsvcYIy6b7IZkbSyjUTHeINY2ttWgSJNOGnU1O2galWNVV/OE7ArTVi6fqlmP
n+bEtW+oPhC6UfuegiYu2URTcHTAWnZDNsw7Nx3n5KYtfTKXZ6e5wfdXe6uqUdSPVZ82T1Ex2Y99
wlFykwyByd0fi/J76TXlTek2zROq+UW/RXJzjAaoot2tYNDZVUUcRGUV+YYzaQipf2rFZ5i8hNGl
aTBzKwznUM51Qs/TCVSwDbB+8tQ6UA62c9dhOK/9MdvYNXgDFgFpmGszr8a7TGcYDdHN7J2BC1xH
hYqJNu6fysy9GWOLICw9U5oXBQmjGK4QlHIS0csfZRlEhdCjwo9m2pyXrAW2LwgeoGIvr/mPm2cD
T/QD6tW2PElJ5hCDrPFGovJEOeXMDBtb/42SguTNuBuHl49G3z/qY/5/KGnoEP4pfeU/sNVpWcwW
/n2v8ymP2m9f/+u/68/v/7XNohqQVfNj4/Pjx3/vfGr7N4lAzXUcoCn0Mf+386nFb/BNGAtIRfvA
cn8QzFj2bzQ2kcPwk3SolU13+o/Op2X9ZktJkbnoIJAgeNY/6XyKn2cFDN01ZhobiIXposJxlqv7
sfFpM5MvnZjBoBvHcp2r6hJXkpLW03d4Q/oD6BB3FxIfOPYZqyTGzA+ePb0uckX7tofnU92lJUTX
H+7nH53xn9ApP/fnf78wpeHAeHSLXYQBP19YZnmZLnyv2GhJWKuNWg+XcuLfinS+qXpxb2j3xVQg
rOI6PEud3BtVoP5GH7PMAP53kPLHNXBPPLrWnsc8/edrqArLphZz0b1nO4UI7YQ1jl0UDTyGmHcg
neIoMiwVjZUnfzPL+rOPppuptZJSWRhvf/7orm5sNWTkT+aExayxLw1bSUtmP9V0N+bp1HcFnviy
u3O8Kvqbv/bHGP3nvzfmWqWcpcHO8EotMoMfZiM17UUOAlb5P9yd13Lb3LalX6ixC1hIC7cECUaJ
yrZ0g3IScs54+v5A73Msy/+xelf1RVffyLJEkSAIrDDnGN9Yo2fs46l6Hp1sXZtm4LHOIGNXUlfx
K8qJDYe4KonOPjkRQWNOAAm6KVYfXArLNfj+cGhp2twRyw3x/mOgCKUnw9SX60HV5K4LjWuzjKe9
UzXaVZQXhJa0WxLxcJKSQbqi18vavDFZ4sr5g6vyz08FbaO6QIloWBiq+k6q0pOUNZim2azTBh6k
Nag2a8O6up5DopatJNnPrUFLX+8eBXF2H5yH3/uIy9WIQIveJjo5bLS6/U63U9hOP9lSdOvamBRv
qvWvg8WM5QRsi4es6K7/ftp/FzxcXo5Wsk0ygEl3hEvx94sALb3EjgnYrwgMUlyGAlmYWX7rhPok
eoC0gVMd/v6K7/q3P18SAR/DmiNtWv7L6X9z3YX9YFNKBGSp6dO0m4U03TpkJxLrhAU2MmJ3ldxR
sk82QyBOyGmp5xdisQJrro9dWyhO/0Ez9R2I6nJMkiYUAkU+cQ7q3b2QFqFezgwyawctGNs2pTkO
FTTrARLrimq0BHE2brHeMEhVya0lRx3vT/OEkC26y6aC4FFGzJtyiIm1dxy8NamiHscJ+GO38BNA
4NBdKWW96+8Qlc1geu2cTKOu6dYmD//7KdbfN7oQQsOiJ/aMzhq30+X3b05xLcyKJQ7IRGq/ozvY
yS4JreSgdyxOchql61obv2Ri1D+F4fyC2ljJ8aN2Mg3J0rR2KfteTDniCfkbFSot+0IGKwnzOIhX
RmefK1rzdHEb54CWDbwQNra9UM0nx0nCnUhZhQUF+/6aHAq3H6oA1/osr2hNmJuajfLf3+yl0f3b
wMEFjGKQSVLXuJwujfI3bzZj4TQPYTus8e8pnlUSA9SPIt4kCm56CkABFa7gQAuvQYdt1qRKCmJf
e5assyK8PtSg3AhAsXGEbIeGkeP5SZHfELAdftPHQ5zjWSSitb8Zxt7ZfnDw9Ep/H/U4eBMVNaZ6
Fb3TRTb35uBxykvIkPAzJiJnz2x6GGriu5Yq2AkKAC5dVdYoxymPaxjHzd7WHpvsqw4fBBYVtSmA
Z2zfyFM7jEQ7B2Wp7dOMvSKxrSZ7hyrZU5XOdnH4PZ+kcmokadfW2KkrbSb/TMhRbJOiaz74TC7n
/PfPhPua0dxSkU+iOX03inXTpBnGlJJnOBM5VAY5OVkhwMM5RxtRCDN/GZfv5orNW0boy9eaFJzD
KOanC4Z5zBfJk4U7a8qZhWQKE4Da3DHJD3XwWVBR3jpzeFclfbCj7bzC85ruRSEelEntruseV28K
AJgNe+CvLdIkQs0KPI09FqmzE3loTRN7YT50kK+tJYyGTFYIBhkqUid+1Orp+xw1B/z9xedOja4z
SCYf3KJ/fu4qmDhLt3QUZyZCzd8HQbPMIwzoqGzmqem9crSnzeXdYPzGnwZWBHgSxyORXH0w1l30
Me8+G1YbTDSGir2Mr7+/NByIwLCtmlQTMyZsYwp/kNZ7RkRBRrOv0LbCW9myt94mNDxdDXKsmyVt
DCWJYPvADkisNAkZB5pM0hDSwU1h2fPRDCGXZfM4XwchY7sQxCSDDdpl6LS9ioV2KyfretKGR8v0
h1VcUclRFKXf5HRgXOiTxj5Ks/3QWcmxlMzwsYQMRml0Wrd0KD+4QJdV97v7jntOk2ToMc//qaG0
HNWKLDm1jIR6fxV39+AhZuAGFUq2htjZ2SFL1TYJbLJk13g5jfF1k6Wlx8IkWf99END+mISRcqrc
KcJEnY0J5d3F0IAViyus9ut41JqtEaV3fppXN6mXN5+yZdWNYMaEaJ9RqS6UH74APGqGwUsPGnAV
WbWbEhHlCTOCO2X38oPl0B8rEssQ6PVRYagsTIAP/n69ALGI2Mk6QEH1dG+lsIpnjYsUPEdIgQyS
+9/Phvxz8uJEmBpcSkZ0g+Xg769HpRvCoM/E6Ez6uYyUvTPOiGw7Bd+omuBxhY/m9lGU0LShGZ6h
Wtv0emOvMY9jd3aQToRdssOh8hSp7TrL5kWOpVVXNgmcaXEVYsnC3+jvw6KrryLf1LestT/nRN15
TRDT7hgs3Z19EyT7DNhiwdmwLAiuBrzbOaqna9PQNiGX0CLX3Pu+kTzpBWgco9XcRcB+HoR119bp
uO+12toPcwjtfi7mR7y/SzcBsB/B2waLi+jUWkX0THQ8KxNsmVoW7EfdwbTFDL7F5Xld2amyqiIB
sGxWy2eb9CSHVsKNNg6nqC/ze0OtKWOF5IUkfNdqubnxxaNtjcMaWGV3by2T9gxk8h7XDjyB2u9A
p8B9rKkl7ENSFC92YJYTpNGE5XEGSQccPvpIHyf+4WM1LKQGqMCX/c57MT0a/cpiCwknuIrPWiXr
k7RWVaLm21HY30cJHlmkOim2Uf0I7OyU2smPIvPVc22DkslaOj84pVzaxLOrDCSZRt1GVk51FfXO
i9OJ9FOY6F8rAYHl7xck7pc/R2tGCnjMDuMl+wHx3plQ+YbsfUa+lOb5vo5a4kJgcdxIUaXruHTM
p5FuOEOFMe9GcwK1PpEEm4dGtFFWobXEbrADXFlKcz1rcJUDQ3+2xrjeaTK+li2Z3yW1dXZ6ImN9
ORhu3vn3pFDW7NWVr3GhgrEhKxXgWnDOC4bhAXOz007I2bmMSK9bRXAWmNhTt4ymH4GlHGyl8V3h
bIwqeZVjDNeu9z9BV3wyBkCM0vR/GCntsJqoMr0X36NMxp4/UCsjWuRVDjQV+pBao+G3P2KBTZ7o
mXXtt6h5qZbZGW2mvgpcUaSY8ptzWI04dPPEos6+11moSCTBiiHlzuzzTzJLp1ViyWQHZOAhcxrn
yu5UEt18lEXkdHcxTIC4zG87hTSxyVAhhqvmGusYqeVN9BooVbLJUqJACjI+LZwnfhM+pDOoDb+L
T01HSI5VttqGPC6qZ6a6LywiftPnSQny6y54qBABXtPPSNpWOQMSIQZN0CCnejfCcfcRL4zVvJlK
Bzx8Qysrk8Xz7Itq0061cFPEjkikWCg545aUlwRPee/KaUNcDSjrwo48MVkDabiTJ/QK/Y3mc6i1
+T0clg87aQ909cga0BJzZVZ95A4BI5VSTHQBs9ZVAPEvsMZtPs/TDpnxJun1Enp0t5vNmHWzTBDk
W/XO6mC6Gx23rBGqbm/Cjia1Ce0O1tSB1qebPjBaGR5CpnQLM3rfqA6+hxLTyaBL18mKO57nWs6l
gzGKq05Lnu1dhPk4iyVpgCrIghRDjdNb3UbkAHa5Fr04UF6zaF7jai1XYmFVUbhy+Qt0cItwzAcY
YWS0EMtqCFdqBDamdXSvxIeFJRbN2TS1OwhBvhYQfDRkJJo2M1OW5W9IpDyNuMZReFjblHBJMUQb
u0fpNtR3jj4SNSb6V2Ua7ymmHmlsFkjP5J0E4LkqaDWzRpy/IOjyd1aaPOVmdJsZYtqExIesx3Le
9+F8W6uK4WpR5NCNyA4FrYWeuZ+gpD4Eztq/DJMzQ6iDGVEAcaM9WuzA0OpBER2LGMXGMJn0HWij
6xNmW4VUVJcuwhaGqnQJ5fDXNOqgPZFJV+d27xYE5c6wb9ymHROEyVDKQsqzlcnfQnflYjKzVRoL
eBx17GJK5/c8CZjicFfHRQVVm0AQJ1G45UlWb1BGAJ5v7et6+YIHmraq+tkOoE7Zg+jO2SrPTVDD
E/CfNtIggOSu2iOfUEsbljc9VDJY1oHRVatuxP1FB3WFqoLZEmM6I290SJfOcEdMZgxLbG7YMGqZ
jg9YFFCabDrfau7s5YgCDT7SurcPcae/FlHyiY44OydnA7e4dMeUzhmzcu1mAxsWcZvbmYeHeRuS
SrTLRlB0mAlrsg1luXL68lM354bHFTSvMMR9A72Sst7kzlvy4C2gYCExERa3SQXJi6GU8+dg2Jnh
htOucxRv6Vu2PdGrbcOnZJEwyvQFAQSYIhB6xEH+QTRs/owG2RZbgi+j6TwOpdLD2iCogqK5cINM
C3ai7x48lG/lqvO7bkVuqu7Jrj1VVvuk5OK7nTUPdAboPkZQJoqqWlldQH41ViSklLi1x0Ef3VEe
JqVaruRrvEeBm5hls4rKbi8NJdjREnRbmwaO6VBQyBuKakv8eVnNVA58cnzrmzIMSYnuA26m6lij
9PfQIz3BQEInqLDswRUNAw8hiCuy+FAQYN9qnVjTKyFqgJG6D7Sn1rDod9GHtHOCSNIKc3M6kWhR
Fs/QMjYEaKMKNY8sxQkGKscCwli26nraq7OZfzILmg+idG7jwbyOQTC4vp6vKw7P1aF+rUKmiKop
j2kcPDeyZ6taNDUKkWwT0s2JVFBHCRRdKxodsjGTawa9fCvo+GE3e6kbiZCraVLakN9qu5/WSU+c
QmmNm1S0V1UyJ67Sqtyq2cMco11DQKqBsp2PhVW+miCH3Sj4FJACsyIFA3xgZOXrdtauEAwyiIdj
C5+MlhcdtUOLFitSKN2Zqb1JkvaW1vgifY9/iM7/Dkqs9fr6FjnItNHnEEwLIT8q4luCn117APg6
jmZKXaY72bmdrOuMO9ieSVGynxo/BazH3mJTA05bVS3FGwe393o0Fc5p2j4OJBS5yfiS+jTcovwl
yNiDAnaJAOSjLa+aot4GWc8CzJYm4419pdQaMlagCQPsWRZzxXXcpi+EHuk0vca7brB6ssoGgw4X
pI3GGrd6zX1tJk9Fdqu3+tfSL64A6UH5iFEBYxAC7EkAaT6sFTPFop29dl2ke1hEOyI5MHeWC0SQ
LLRNZddkOObXllSfyB9iWPxkLc3KpL0H0YNgFn0DXz437Eu5/m3gqRhqnQ7qha4hkDJ86RESSf6c
9kPGc7ZCn/dgz8NalOKmnCjmdYmxIXTIX9UAlVbwp85xyxP7TgpiG4yBmhyIad2BwV5rg81cphM0
Qg6RMkOlzuEC5/ARXN35kbKHHO2Q9byOEFXgAMP9Q/RFDSsb0i6IXuxEqtlxP1WMnQYfal4qZ8Zi
iFlIHYmZXEVZHEHjgLZVm0/C8T9PNk36Sn1aHpEIxCEx1V60x+qzqUVUWg7Yhlb2CG5Cmc2GPy0w
12PTpftJGjsaU0LWgRQs81E93A+d8w3DS7sSXXwOeuY/7d5uRsGsCVS7KeLnDCqD2yYmgMwp3ycA
L425fRoN8AdEkK2HfP5Wk0ZDymX3yT84nbJPTOPrGFXkgmVigkusba1uOIG2R1+XkA6JQvyqNF65
SF4whNYApEULTXLwJvRV8EJizjEWLzriuwlG4jrqxlujNXY+N19gDDYxrWRVMSV+w4cB3YVYVbVn
3nGaRztv2B8h9rwaSDbZDY51LdDOHi9fWikfG0PLtpf/NfBGGSRIgCCiF3QKuPZDE2izqyU2Wugg
QexTzAcGZ5Mo1qAKvIoewGoivf7Uzs0D3RnllEcpamniAFbtshTEtwkA1dwGS5yYme9EZ5rEzQnf
tUk5BMJiPaicJ7eTNQp1Z4ccejxXJOiZSHmDhmVO8JnV0KumNdHeIvx8p4edgvJN9CSRYqebYO7g
DgLoblcjufMswa/Id3uOgECBF4lJjtFhmxa1Pl8jqd5SXvTXWc/iJ8zhgCRUDyOFkaroyNEKbZs4
Z78mynRQPDs8B0r0xZGJfawVvWIstn+0QS2PQCqyg4PsaRcnKZIqFoCbhMbvqCSuFluCQG6yAmaZ
2p4S2/dIhvqTfBrhyi3o3vvGnKz7aobRFmgpaMxavpiZJLaSRL5Y02/0MDeuQbiDtyPsx4aU7NWY
vDpawtlsIR/JrPxKaUhPdGo2epU1WF4v2+tYKwYgIMMmimVKmqCg462Wp2To9gZAsU1Cf3QlAnhC
RYueFsSf3IJ6Ak/B9LyDzBZio9krIcuoRBko3tmxdZPr1dkIubjrXqm9wB7mLZ78wFOC28AZfzTj
YJ86Zx4fRNMFWCknLycyYVsEhXoaGtSHRsDPVXVJcy1UPAFMyUcRxLdsI6DVZmlz22b+iabeQ0kC
LpyJdniom8FLAwJRrTQ8qoOyRokuvxp1i4IyUreBD/2SgFBokybj5KwWOOJD/9qZdnk494ehkxIx
Za25dhi6YO2LI1yrfMOe2XJJ3mxPwpucHoX1VBib0dDCnc4uCgu/KOBZLNZZsObQbV40AZafquWj
KNjoJP3wDDiReDzg/ogzn2NNZCs8oxWaawbebIA6MqUFGcFtSXQbaJzQjPADEFYqrRwSVRcz9Q3l
UQn6Z79JjzJmKmoRKzHnAf3CtrNK1eo1MQV+iLTZKNzMm5h2IkvYYR92Gg1NdQqeVPYJ5M2vdXWf
jYq20/RuegzK6Vr487AjECbdQ3jYxOSSsdTKGnnbUw1zm4rmAcw885YebMcc4n/BAy/PTW3NqOSs
bo8/nm0cKWuuqmHR7XpY89bI+hO6ejo67amuk2g/IMgEfhccwCOTPlgyg2iVMq1tFaVhNs36gUv+
FikZTDndAKjfJs2DAvBtRaGi+25WhL9pQ8nF0LLECIEf9oxTdzErYs8KR40icWAehwClpU2SJt2k
KLyxSj3aEBNt3dmtTtMwIRtzhMlAIjgx1EizCECuQXj5urYZIGZ6VcU2kFy8hLcWaQ9VkW9LO8up
mTYX3udwRzDctGbdfyhJQvJYuDkvxJWEczZ/SZ3gtiaxw20sDEBRmbTPDXrrGur+p6KAAZy1h6yr
bdZLWvvA3hNDvlQOmRmcTbrkrmoB8CEtHc5Bz3Kod8TV1EPQBjB+ot1h3IT2sa8yJCd1Ed/OxWRv
ILitKibwR8tAnjeYyQm1GDVBXH5uPZtXVWXqkPFm3JxjgS6O1/I6p9F30xK+8p2iRX0yxugAH9Da
tw2qpbgiDNRikXaaemlsIsscbon1vpJdnm6qfp69MQEiPSuLuSVP7ROtMJTsepuhRK3Nm3lu7ruJ
nRJQfjaysOoop9soXGrIToiRWiNPdoDg7zh/4S1uAX9ti7nzSF83rrpR/R7blPgnsrvdzHaix4JU
3Ee0L9CeHcI8wLYdWA3u2ha/RtaP31gyl3cEJjneYMOM2kg12GtmBm9KGMlVPEXpFWFqxQb2prpq
l0xUQ6+7zVRY1abKqmbly8brTHxFbZRk38ieuKqCMdvmum9Du1cmLwgZApqCuVioMSsLWeobB7qR
F0dRfB78hiV52ext6AI3E4kA+B5YKdTInZQwxnEZmmulHlDJ9ZP8YkUsvWWe3RAJmyxVh9hbnguy
hQSwPGrGOZ07khtNTA8VJO3rQUcdrNjikAlfrjFUxfukqg+APzs41Sm90XDZHptjuuNp4V3T59xK
ZtPNkLQd3KMBwDbbnUZXlNMUZN9QpNzFZtyfJyTjIjklIbHSbHK/Av4H/D00zn1p2WQRcsoZZAZD
fvEhc9xAuCi8JEvS3YReIUEM5Sakd+6cqCSAU6SVKwymQAMqJOMjiQRNKcadlWt38BkQ3GII3eq9
z15iKs8pUuxDVzk4SfUvRTAX2MVSOjK9ND3dIONRU1lf1b2GrUWIXZkb9Q2rLZU8Lwo4MqghzuUq
IgmWKackEKOLA5HbsEdxHrY5vUqjbxlJA6bTwrwFOVeuhowUzkwk7S7sC6LPO913TaMElsoICEhP
DJsuxOanMsNsLVv7yr685pMOLU+2Y+qVHW0LI1vW/b6bZU0NxbV7IMqxgDXam58naoie48yPkSXa
o6217TFPsciWZj+eWpsA7EznTqWhuSPcq3ObTg/OQUiBMGKd7ultRdu00FNM1fN3tPhgthXGJaE7
w83U5cNNNHfBcYjjByfaB/Ok3tkVRvnUrAmkM3Gn1Hk3bBwsyzeOaO/8OmX6Gvto42DiAoIGH94Z
KwP85Yr1WHwzjy8IIR9FMvZEHpdfY7tLrmzE6SX7aB9e3Ik2lBePeXxdlQksr0ihJUoGX7caCesl
jbE6E/dBlGlnzV7iD6OnDcoWjm9yqnQ1OV2+gzB2C/um/wmGtnKDXFxdMj1IYvhm05m9oaZ1i9wu
OvY2yJnlHmjNobnKP1USBj4yYOIAwGHOTaXvgjGGx8q6zTXJm/F1J78h7NrxzLLmPXKRM5NH+y6C
4A041ivGTzRIT3U3Dee5CRvKB6L2ZJ0uu3lHOSgDoznOAJZr8yxPRaarLhY3am4a5BEUl2wSk4Ay
aKC5dMrUo5iAHEsSIDaFGX4tgQieImoZugLKwDEJ1uwVcQis3PqepNNWsDqZoUXve1yJDNtSXFWg
Zx3ZPixA6jHuwo1VIZ4Vk0RonbZkCCVRg5Udw4seWbeTlNFp1uKGS3ids/I6ANbraOaH22C0nDN5
TWDByrLYmxNsCSYJAjPaziEbgKWxMTA2lXZV35EEu+qJGnww+oeAu//Gapz4dlrIfwPGyEcFgYU1
69+lge+HVkSNh8zIbuUcstWkhb3G5WN55JpVT9N4KOJgOPRqKLdFadwZzHkPIZqOrgOL40RsUdRE
0844gt20FOhN58a87wZ9t/j9TojO8aLmk37TQ85f9XAWpBErXjkgyoWrP3i2wVsECM6ebWZ1Re6o
fpf3j6PSkrbdtY8We+VHpcKBmWjzsLdAOCv8zGsFya51Vt3S3P/OphpYY41AuDaRxhv+p1y3SL82
RqpvA0LmSzupV4NjnmAPpNCzbSNWFUU0doBeHGXrNHj7Wv2hUE2qCE3uw4KA3ww5M1yCu6NjxmaR
iyf0bASvn2p2gb2vPNlp5++zoZ3PEPbms7GwqevRPDZYitC19jeQOFvP6iJ21kOfHvvRSI9jWJ3V
yMkPRQc7Htpku4PGfUcM+zZMMV9qKVkkUT5iP9ArATWVxuDU+xr0i8X6M8+WV6o1cRPErOz7KHxy
yMBap+xouTrIjVemTjlPoCtWQ97pt6xsnwzRnERCDSgD4O8habrpAja2PD05MCMEOspoCowOBEhK
04dXubJu2/spHL+0U6aQKdCae6MaM1YdFiy8RQLdg307JAskBC3wFxJKkrXSm8MNTON2G8skPhYp
KNgOs1E5ChWpbntglxqcZzF8g6eEkrjrp1sm+vxWUGfqq5sosj5bkT9QuTGo4efqdjAdf5+H6nM/
sEZIDTxItkFrUDfgB5YF7dRQydpzlVOpMvAAex2LBiq9sE6II1uSyOpNThn4QP8TjF6WhTgUFkc2
5swluA+JOHJlomwvO9wwLhYGDETEAiUonxFNRU1QkZi7gzj2WAn21LvitS117W4aA0K/KI84DEt6
8X1osbewae22Qa2dIQ36x7kOvzTs7ratKcntGPp604OFhcOS0vbv1PqmlYT9mBASpJN2W5NF46av
k6dhmSgUjD4rVqBAVM17374iuQSokknPNLTmq8uXpf4DD8isDrk0boNKdfZjNcR7p9X3I7W/dFUZ
sjxcvpATXB2cYNAIsjf6LS2Km6ab+leVtQitk+hbW9ti1dn5ADklqLw6sJwjTnaws8xWLNlsbHj0
VeluJNE3WI/ruoqG13wMbmonIRKlRnKTG1p7Mwx+Su0hnvfhOAzXYw4CzQYD9FTkytd5inhNejkQ
Bqj3UF/t6IQ8mjOMI3Nq1KtZqBVhnzEVsLaF7jljciopxbxEU3y8HHFjhVs2bcYXTIOha4xDd9cn
AG2YrOIjVDfjNEXEn2J6mB6MPGzxxRnN95rm3eXPdd1/ZE8Rfpb6RFh2X/TnjB71Dvef3OES786X
X1weEoThU7ecpQZirNLq7Xeq3BiAyRIiDzg1NtIg4eLywrokS8Pgdr+7HNblAM0w3l7O0tQER4rt
w4udabiBsCLfXt5iFjXV4fK2wwLmxoxz4xHkc0JZvDF+1MnmcsTLeXOWEzgZnb42q3S8Rn0z7dM4
y3aWWrU3l5OfwIh+Xj7XPHliK29RXw/G088vlLFODDBJh9K8HE/j8sWeCD0vWUyH9bIPuDzw8otf
f3L5TkKH2xQjFNbLfy9P8PO5Lo/+9YQ/f81sMU/y+OuZLt+9eY3Lw3RjtEEVNYgMLod1+WG0HObl
u58PL2aFEkRtE7XC8b57yPu3E9ty53d2s//Ho1qe4OdfUMcEs4Q0jybRf52KEswOZ+C/X/7yFEnT
pwdNwf77+8/fHOCbQ0rFi547GBHfneU3j9ZHVdsAR6L29/sn8+Yxv97poo9Jk4olx/Kx/fr5u6OB
Pg/erDGbza+38+Zk//q7xmpZpNBD//Wjy3fvP88WNcX6f8WGBexACVgiT314SNBzXle04Rj8N5ld
RA/GcAdOoFg39Md3SU1VpFUwU1/+G85YbqaRILrmtWhsFsgUzElUzs2Tyc57lWlqdU6bnhjfkCJr
0TvhT4XJ/20jw/93SFANUShKe8QN/7Pn4fSlbMMv6Vubw68/++l1kOq/gKRhcnB0FT2ELVFD/KS8
2M6/UOxIJCWoTvlniRv+N+VFV/8lpW1gZEDpKNC9oSL6t9eBX5m2bcGn5BdwnZA//QeUF21BybyR
duH/ApOBzuSiO34jpWwcRwfqXylbxEyVqzdlAk89IUUi2hMfBhpkDJ8HIrmVmPb/pD1rFu0Qqdx1
GfXisaTqQQclir/5SUbAsV480zI4Ntn4XJOV7UrxEhn3eg+cP+5uRW0vqLXs1c9IahDT53AeHlot
zl3UBetZbfKV0WJZDuCfu40eXhc+yh6o4QX4YA9b+TX7a9b/0E7SMqcebeeg82FyjmFfH5LaOs1l
vcq1roTL8OpwxPSjTyAUXtJW25VGOENzpGxqEcap+SzZpboDCuC2cX+X1/g7tfozer1vY2s8Y7D+
0TnhcRL0gCMhPsX9vOtqFQOj/JpWRIuw6YdJQMShiriX+i9UFhrZZXg/VhxFg06nAR3VZDa9BLu+
K1LtIWCxsJ7M+kejD3fkmB4aO4XEGURyJbBgElI2B0udNGM4IymPZPbVINhAT1V/rWo0amWmobeL
gu9RxI6GYjWLGmVeJfOsrP1KQQvE3Exm3AGue7jqrZY9SOGgIrl2yCLYWyyIFdUOHzGIszV0nmvf
HFA+QeOx6+v8EgiQJxA6JeAZ5sN2V1jtLpgotRPNRYuqHTykmT3rh6DQt5U9N1s0fuMpNNtoVzXJ
Vu0zEpycrj/PZAUiUGIxGOvfwrGSuyVOe60FNsksOjQFoqdY/g9sctQbp6kVtxQtCs40qFGJXBrr
nJsCPcnOSNBYU7S1XkOE0LgunJ96/v9obPs/G7j+2cr1/6BLy+AG/58HLJds4B9vh6vl4T8HKsXC
lYWPgpFKNRlgLuPRf3GMVQcgsYH5Shg6qMfFbvLvoUrR7H+hyOX2R5WtaRqmrf8eqxSMXuz2Nbxa
P21e/9FYdbE6/JLiItKXUsWDg88DqSPSyndSx64oxw599nxEiOyOa3mwDrM3r0OXZGO3cZWNsWrW
xQkJ/1pz5Qqx7Er1UF2tStdZa3t9/+bM3fx84bd2rN91qH8ezjtnxjhlpHCMGizuV41mI1WUVQog
Pq72Mv5AVLdIWv9858uob2A9st97bNRs8AuzGOHZFyNpbytVycb5WQFQUT764Ehe//7OtN+Zqf9+
a7wQk4BuWaax6IHfTA6myKw0D8R8BAezzABsiZEjzPchLe3QfE7kgz98mcfnD172n84oMnXH0TSu
M6m+Ew4CXdYDXy2nY+tp3+TB9ORBbKrb4JDvsr32WiPB2oQHZW99pG/+p/f79oUXNeab91v3gZ1b
NHWO8U34XV9b+8ZztvmmvQ23H7zF37WRlop5gTvLgvlGgDtc2nevFOuhXqtlKg8s2sHPU9SertjU
721m11TdhfO0EiqdqxT0XuGJ4gHqwkqjRGGQXBMBzZ/oe0ntI031785CBNU0SgSqVY1gYt2hYfX7
Ceh8XWg9TKJNR/yU3Bco3GlVu7T+n1UUwvMGadEHZ2J5p2+uaU4D1BFETMtwI9CVvzsTY4mLsIgW
m1rqoGppnGNMYg9aTRpkU5o9VcV8Qz+QmaXdZrNzjBSUOo2YDraEQPP3g3l34Rm4CaGDUmxgqYag
9X0ifZqaHb293t+Clapg3jTMPqjU6rjZ0wXHpzwZJhFKRLl3H1x67+5sw7DAeAPasxYRNw6Hd3ea
ZRUjEszB3hWT799qbap5TaLqhyxojQ+uvX96qWVVyVgMOdx479rCyFTKyRxt8h01+jdJeizVmcQg
p/z897P5/oV+frKQiFWHS0m13zkC64qwnaoF/Exbcp/aCLEybfiW2PLp76/zx6dmsp5Wwe7zdghZ
0N9ZMyLS3EerrMZd40T2NeQg1lBRMDwXmsxcQ7XbbwLrzweD1EW9/P66xSjGhaJppsOC/vdbRaHi
PhICR2Wu1q5EVr1mMbavwSrvpjB9GuKmdOOxp2mjaUSv2BvMBlskUJu5HtdjVFMN7Ly2AlWhWmdH
xKfSQD3sawAWM+ODY7WXq+ftseJEYIOAc0bFUr24mX8/Vt0y5tH0BY6mBJaSEV2jq65XqjY9VHpF
T3dhKRhZ8KASbrVyzP4MjCEHch9dISwRq6JJvkj6VxvbQFev1Zig86Ldk6mxa+X8CPWB4am6R+qC
grqinT1OsXGNfXbeWyWxNQ6FZFdUPUtNx7wSyDddfyhv68hs7yqyz1eRIkfP1tunCnsUJJX0ehjT
U605z7qGuiyGXnwXakSLgiRfJxMTAOajF7rYwF26KxLK7kvQJqyOg+8krQfAHXpEDBXiFJSV9sJN
mlLlU0qbOytkvM8FivFJbykGasWtCnhph7iTGQ6rnxvZAN3qeTooc7nr5LALQ4MBpzZ5tAX65O/X
7nIP/PHJIDFi6IXX+ceAW8nGt4owz3Y9Hjsyyvr25e8v8M7FThWWz55xhSUDGFF8su+G9KSxgH6l
ZrYrI3GjEOkFmXq4K7T4ES/Kk6FK6EYJEV9ORCwhgT1m9Mln87OBM/HNgNCzbkftP7xhdaaWhcWu
s7a0/hzyHa1RNRRj3S6P/OhzYvtsUbqWMIaV5uQxKwwyAUCYdwMsn7+fDdanv51uzgZ77GXliHuf
nIp3a7UhItasCcD9pWZr/m/Szqs3cmTJwr+IAL3Zx3KiquVbavdCtNrQe89fv19qLvaqWEQRmp2Z
h8H0oILpIiMjTpzz3KsluFizafT8Vu7lskXKxtaVj9rknS6e1ii/4CZ4s58ePrO3zKCCit+tFJiO
N0Of2KU7ps4oX0H6yOu1omH6oxcZ14np2IZCGG+aypzsfiwBPeh9ZbuljlZ9WsGzpNh/+wG+01BK
n4PYf7g8sXNfL+6v9wZnE0sLZiOy5rYLdl0hB5o6zGs57L1AGz5fNiV+6v2Rebsqafs0dJP2urM1
LEOvDSA1tN0MTNrdpAbaVp8gZ0kVWOBzMDyHumzRz7bxbG0oCBsv2z+7bmh9Y1IBwSFHBhXALDpN
B0+dCl8yr4ba8t1Ig9QRAZ5wl2kwO0rV2P6qg2St//BsfgUVBsEJdAt01Bjz9m/uBC1Nsol8RWzv
zPKb4qRoOnsr3mgWldJUixXqBJag5BAx0OlWVUtkiJJEldk2AEspjMfhl2kYr3xqkSVkaba00lZ5
dh6FQTyfbZqOCp/MLPhDcnFAT4VhleCrYLkiKfvsyN0mkobDB1dtZmkejEBxNzgRlrrkuybtyv66
CL929qdEclaC6IWlEi1buBdLsWnZnx0FVKCcPJSt0TUaSB3N0pk+dbWD2q3WJdeXBzW/PVgvHToA
ZlCVBU/0bFCUuNsxLGpMGQBL5Da572InWJm5hTUiziE9KdOWTmJgtkZGCfoGMF7vDm23DTNkBbLo
KtJCt+rXSEXOjhaRHOwGXAqMTFbeCAfevb8yg/6axFZ7F/oP3b8ap7L9bQfRSNG3zpt9BqWRvzd7
NVlZshm7gik2vvHWUizLZFqhFjnd+MFk6J4eIQ8KSZa6LX3URDcNml2gVOlrB/eNCNFj36b+3rEL
qFT7oS0eKD/TvOugFG82enooQtKhl9f3zNWJz4Lh++0BbtH4dfpZFuzScV0Wk2tFouMQkJ9uUEsH
kph3MIf+8AeYsh1phd1iYQOzmXgBIr0EAY48s9qqYacHsN66aI2iMVsCzKP3ZoT42vCbl8sjFMnt
U2/OlQivtsr7wDIBLM+C99p3AsRA9V7wbWoA4CFGiAp4sscGFmm1oKZEZ294SyHX+JUC43HLsPI/
Kdq3tPO5ZArZ7I9T5fiQao92utGdpt4BJKlA1FDkRt03XLnpzr8Y+QQ0C3CPZKJ41cz2itzXCbjo
THUDep0ryASC/hiV42Om+S/AMb7BEY1ejIPmcw1EJDtMUJHZ4HxsOT4A9UH4gx5uJd2H0xfL+315
Os/OKlwI9P6icYGgAid2tnRGV1ttASSGayICC5n9rqzkR5Kl93K9Ng9nuwRTpGYARJEzgPNs5hbU
QoFRhpK0m3QAWt94vCDb0yLpa2D14evlcS0a43nMPUE1Bn7104MQFWrn2RAgu3YA7gNmCmS7IYHU
4kxa8XbLlgwLwJtgW5lTS5RlFOXtQLRWjvBqJ+PBUcJt4ckrHmdpoURfOENR8eHzbd/IXqSBA0ET
Fzn6LC72WUvBIGj9p8lKVzbFmVcVK/XOlno6eSH4QG+U7NH1NVodUxSureI38jM/7LC9KaJgJfac
Zw3JZZzamy2W0eQTbZVMIczF96ZEMbXw6wNviueBor0K81AxWYDF0kdY7daEFmfiFbhyYV03TaJD
0XxvzqyDYgB7IANM5zVobCwaU13er0TZAf0bDfVWmtxy+bkbRMueHstXiHio16Md029wedOe3yri
U3jgOPCr6Dx3xCZ4d50lKRWiwqE7tQE/RJNnPY7fa8uuHtOi+KEYbf8pILw9BEYRPAZg/N1wRDB+
9JXwPgYzszUCabxBNLD68B63STpyknQkBS2u9tPvCmMamXUPeh7DjobrUPH+wNFdHCyLnsfLUyAm
ex6rv7c080dd3TuJnMbACALJDnbT1HclcOG8UlaGdH6exJAIx2GEMLjKZ0Pi+Z+TuIV+MJag58z0
6ZoM15NpaT+KnBfQ5VEtGlMcHgCUchUW93T+esitejtpbTefTPqSQY7Q9EazUittOn3yayqU3RS4
l42eOyZGSDYc/ifez5Q9To06lerAnFnwwipVIcteDRu7Q0oeGuVsZdUWTZGVtkiFKvgoMf53+xZ4
hDMmUFq4ZTro2yCQdZpYlOQY5mm9MpVLpsiGkwRjZASwIjx4ZwoeXnMyYpXioGQ732qjo9dAyoyN
7ZXpyqiWVo1KOZkQjTuEGPPUVFrkTksjqO1WGn3gkPW/SEb3c2wkWJiE6uf/VdMe/tnh72tCi8MS
5TDiBGKa+T1cgBGr5FYMy1fpGtNR3/Kt0toZuWauDOvcu7NGVNfY/fDRIfhyOqwxER1MMqYyu9tL
4URZ3NH2dT3eRY7yxffCw+WhiSM7P9J4VziqWC+4/2abP9DUBDX42nYLv6v/dJbmoweO0MDU5qlL
8zXiWUjB70EvDtvLlsUvn1sWETFFCmj/ZifA0FJdojXCdmUIdA9wiE47cnfFynwuWYFAUtZMm9oM
hk7nk5cdfQmo7rpmHSg0rZLkdPzOWznNi1agS7BEmUuwPp1aiZzOr+sGkLFPnfMg+16xo/w2rFhZ
2hu8H/7PyswrqsM46e0YOG6V6k9lqTxArUZzqefcqWP90/YKY+U4Lxq0Ceh5wCG4OCfGg+7cU+yJ
M2bEg1sqzfeCYH2q82lTyv0nsvBXH94SKhJJ3GGgavD6syA0tqs8NpWJ+0Vv/Hs7gr6raIxoZcsv
LBZkRyJVicIhVUn1dLFKXY8DdaSZMzdKcOZ6Bt8xSbvPl8ey4DNOrMzG4gHg7YlHaG9I4UMFP5tC
eYvwRnXXjR4iAZetLXhDCn1vFwlEYzzCTsekVBBk6kPquF4ioavObXdVwE10F2cpFMSRpq3M4YLb
oFJCsCsokXgyzFJLXVpBOTTpUFvVsfotKaZooiE0sGm5MYzwm+P7xrOkqdN9pEW0Gv2LwSqWqEEB
6iRVcjpYSGgCVeod0qGZFYGWUZ/Imb72qvMCXfrKllxaRuWdrdlm6QIpDLTGwx83XQSxjITAsmL+
hh1pTax24bDRycuegfxKKCTPfMhAgyLtvuRcwwCNAreKzfi1IrhDBMXJYkj6Gn2ET0dyhNpGibyi
aku0qERhCiN/nLUt7HJxCcNL0d8UZSvpm7gXxY/RD6pvDSkl/eMOHHZOFYfHTUWOR+yRd5e9l3bK
NA5cHSito+SbwZ7k62m6v7zYSwvAAxiBP7InAN1mi40eAo0BYyiiWy6nzZRMEex5SQ2BTzcmMNxc
Nre0ClwUxIE6QT5vz9NBqZXaJRTyIb62uTXdUReYJp/GuS+k55B/gIpQ+wl/f6OunKiFdxYVHVNk
IYR8nDF3SygGomdjyAQ0SV3/qboxOpbd8JWKcbdFipA+pYR0WZzSH1SVevk5aMc1wMDiXBOMEicK
gicIl09WlIYvyGXprHOLVqm2UuqhBOWF2zKuVnJSSy4YugydKjmVMm0uXxmYWlIPcLDTd0sJEm4H
zx2VoV2Z0kUrBuxpDugnrM22jjNloqg7wls6Bt2dAaX9leLV5sqOWZo0UEtkGIit4baendug94eJ
/KHtTpX+w1D9L16i3qCf+uvjG1PDj/GPSA7P10aVGyn0EaB1G8V/LeLuwa5NN8ADqBoKOqXTr0ze
WSaPgOm9vdn9hRSASlEPe6WSwjSS5veTkt/oYwH15HgjT9BnWk79lCXKy+WBLq4aavZwErJ2ZxGb
nw0o29sY7hWoHULUZLd0+DxeNrK0aKQnTSA7JgmoeSq2Drous/TYdI2hiw9dVMOIM5mQRoy9sv+4
KYrSJKBEmZR44/RQyV1OUxlpPNfuYexshnxTVO2TIvXfL9tZWjALmXNqLwJAPB+SHgyDNhjYgVxF
o8VHegj9ENmK4ibUSUN42W3U+Nd9Be3NZcNLLpPSr8yrBJ113ZgN0KTlUO1qxDQ6QmyamG3gJ1Al
hveeCTY10ulDTiUQJStmF/aJEP4mr61YyGmCmD5xVp4U2kNA9t+F+aXf2zWCgqoV+7vLgxOnd/ZK
IaPH5UOgASWyOrPS9nYfllFruo0RwGrkQxiWy1J1X+hRvXXoOlyxN2MkFwkvm7q+gKhDxUw3oRj2
u1tV8qrY0QfJcB2SElD51JjfFHHopxvkWMZXQgi93FddDBt429HQk/psvF1b0s2zgbNO7Tel7ck/
qzzvXi7PxeIVZVHQoQzGwaH18/TbasopttyohpukKkKCzla3D2ZB120Ji6E83dilsfVp2Ye3PX6+
bHsp4MTHyjZhLjBCe/YuDsucBxzKn66hoTMuyyWtZz4AOnTgUZ9rf1Vwu0imtbIaC6sPMPaNmp9k
hibPnCAcHBm6NZ7pwgskHTNSjZsq8NJvnZIorlX31cd9BegO8pncv4B7zrLwQxR4RuWTqpkKeSeh
oP3cTF3kQiq9hhtbmNATU7N91vdagIAfplDnoLap/Y3bGFj4AEsQXN0ZhFqDFKy4KHFYZodJwzWB
+qHMSe1xFlyFdd/D9hXSSkZ79y6qfe0KTVgI5xQA6pf3y4JTQjnC4TDxRjCo8Zxu1arSDAdcv4/u
YBhAAaTRw+c/0Zf9M1fQeMvWShpL9ohjCDaArVm8Lk/tNYXqQJE+QrdAzy0aQL4Cr0x0OyTNfRgF
bhyubZVFgyIPLY4DUMeZY4LOsqFdSPGvwRXuB7pWt2nZA3WSaVIEsPxSKcHvj08plSgqRLKDj5rz
Wac26j9S1nOHlHa7Qe+J4qWZVXvK5vWNhqTUdaLVa2rvSycQGLohG4T/vKxm5x7yO72Ict2/lnLp
a9wOv0yzf+6a8jqa/p+mrFmqCBLkKakpRl1nDTTiWqS8Uq9tbgfYPPZ9oz1dns2ls/BuYPNHbGEy
V3FmsX558SXQvFctch6SHDLjy3aW9gn3l0jtcYMBYzjdmDyRqOJVKnbQHd+kSE8eoW82/7BRggQy
4A6dJlkZ/l62ulC3EXh+g2KLY2k8a2buZfDgLUx8R3KVQNGPTpqmR1ka5J2C0uRRSjPtujPlDqx0
9TscKmnjyQ7kdaoXXV3+kKXhA7LBBfDSIJqc7R9DhQcinnTJ9SDN/dUU3fjUkDqIXTPS0+DWKgcV
HLwke9JK3WzJvwqGVxye8pZaPZ33PkEyWZE6H8aL9EvrhX+4n580+nK6zAbJWO5gVUpXXuRLh0UA
mfB6oi/Nnq01rD4mJM81O1gxpvAq1ifzZijbvrpGqySCDLmEfmF/eYLf3jdzpy7gcEDwiMJ4n8wG
Khs+3MtFcC1ZJbyaNFAGMkpCSFnDBj1F1u0IT1vzKbKMQoYduNnrZvTYI0KITG0D8/s1OLtWpZs7
gF8oLQZaj2RkLpCsG/o8e7z8tQunThwG+BlEsptb9vRjB+5cFbCr5Pow0dw5MtLRd13ZKMWx6WjI
vLlsTfza+dTw/qQPUD6vGziBQUQuGC/QLe+uG9tB0UsCvXfZysKYeMGIs82jXZSTTsdkDGMMI3NN
7/1IFqwef3te+IJQ58rlvbChdUJ8RaZSYPGiFiftXWA6VhC06x7rHHrp59SXDlBUkA8pnAMpp09m
3+wbWVpBZ4jTOZvAN5gc0AeisDNwO5XdJO4gbLnODKdOX4xR6n7pE6/Sm8LsJHh3exmO9NBIWusw
KQnZ8LjxQn9lghd8iMiAE6+ApCPhORu5FVS0y6thcA3+A7oR2vijLj76vQq5qQY3sS+vDHvZINTk
Onk1No9Y8XdTLQ804Wl1w7BNM4YQf3qpR2iHB8RY/dTcAelZAzAsWVSE5g69WGQy5gmZqMuQfujQ
ndb6xqHNauimfEs7dgGJrJlSMewGmcPdGwQ5hw9vX1F+4kHhqHSszLM0ENFIDt3ekivBOr5JQXg+
2Frq70KW+OM+mfIJZV7RiESqdXYZJDpKu+STJVcuirsq6V5LNo+HlnRW1EdgBVAOpWtRxcwHAFxQ
iVu4fZFTMmjIna1l0lteW4eaf/RMVNc3ji/F8lY1cnj0L8/jzPm/GSL0BBNN/AkscebaINLXS1lp
0mMzTsrfIoUdl7RNBzq/gFmo28lFpGsrF87S4MBA06QBEh1m95nvbybNJ26DItQbxqxFkICH2aYe
RvPL5bHNtufb2N58gI6XI0s+c3FjUcBS42fpsVIgxA0z095MgQExaGoVEBJCZR1aQfP1stH5c/cf
qyp1KPq7DJEMOz2GXlOH1uQk6ZE2A1ilTKS/61zrHoG+ojnreM4eWmft2em06WDmEDfLafCfPv1f
w//4f/KHf3zd+9LzwqrS5qGIVi7u8zNXQCdKX0xlmB7bqIPnKebpMW41X5MaWMpz42/nyXBLrgxc
DOyd2xUDpzqmwBn5T7pxNt3IQfI4RGP12FNMgE5IhzI1yZ/iSPtK8sN7HbUSFks5oQOhrfUbbRi/
A7KaPr65wGVDI2wBkyaKmn1Fzs4a0mmKj4FgkPGFjjjsQ/aKldnt+TZWEP0AI2iTI0CaLXLTqNPg
d31yhIql2pGsq4/WEERubFTt1eV5XVpLdjGDAfyJc5+Z4p0kFZLhxUddcvIfWSkbv3SZ1g0U5tpC
2iUFwfBliwvn0xRgbKRuKA7yiDrdwbB1jQW63/GxGoHCbZohpSAUxeW3y2ZmocHbHL43Iwb+7r6q
QjXT+tGLjqlUpOoWWW8dvjlQyJD65EH41S96so4ZLDiwFpe5Xh4u218aJnlADgrFC/IKs4mFKS1V
ychEx0ptkelTs9R6cOBulnaX7Sy4IV72msJ9ZYFwmReHCKRzyvpKfLRAUNNahFpcWUQGpPFjjmL8
+CMGr7myP5c2jfCtNg0SlAbnNXHTa/qiyNDflq3e3tE4QE9yCElaR/PVjTYiJ3B5jEtrSXYGWA1B
JReymIN3a5mXINpSu2CTUnG4MbWy2UwFXRchfXCfqwysJuJi03ZU4YO+bHkW7IldRBZXkGfYmIbT
8NRy2o1q7NdpfEQXBfG1yZwyekaR4c22jmZ7OUSc6FzvoKl0ntGqd3768HqtVGEXvAELzHyDFeHN
PJ9tr/bDoAJte4ziXHuo2MGPZTYGkIpFHyyfvg2XnUTxn5SmTXxwOlydp2MLxzktwYNWwf1vm1AR
D6ZcrEzrwpAIWskKc4EwoPm0UkSR0PwNk6M11sF90kvWoaOY+0nNhjX8xkxCUKA0hWsDRSweIzy4
ZwcxMvXASWEbP2aOB8mkD8qXXuiwQEyVrdY9BK3VvMh9FPyIaDK9cdLI+Vl4cffay4V+6xRVIgRg
JJSAjYnk+NYwYPTfyqUGzWMXVp/1HlbXbY4Cynd4Qdr4CjmL+k9f6k64axx6oTYaZJ4wXoDefPD7
FDbdy3t04XSQ+IYVgbqUSk/N7HQM6hhUyBNnR6UzQg8RjMb4DPUfSg/wYxS7Qq7q9hqIC5Vqo3Os
l8vWF/wcER6QSOrupBnn8as6DE3joV1+hCm/35tS8a1Cx2V/2ciCkyPk4c0qMOdAZObXbgxBn1TV
OFPTh/Wq07oWfanup8YQPxWak36WUu33ZZtv6dhZxMEZRqWRNzlZvvnIZChfcsCtlLyLcvyr6rXz
qMHSfqe1yQSVnpLaN4NXFN9RZZgePR0xnjbz62SLG/C7jTR21ritIWSckIyrPejqWl/HYfAW+NV3
FKc2qMqbtM51owKfoZrcBlXfZ7taCvzvJNzjgs4ev0PH3a9qNFYKES/X0FsScQx2t9GaMaq2tec0
UNiWEWxMSgG7tgc9rxDKkZKXWo7KTxoBcbzR0GD6VmiBOULcahtfEjOB1gmGmmNuFJ2NAKPlNYcq
meJgE3MU4QuMZJQ+vEaC9L80Qm28ujy986KSOJdotcEJJFCgEA+Jbf3OqWsKlZuw08Kj1VblM6IK
6GHRHtt9hjZ63DfJqEE6qpjVfepUgJUMr/Y+k7woftqDkn0ZKjULthbkp/3KcTrfa8QlXDTEmkTY
9lsW8f135YZUARoPjk0hFeGGhS3+9HKgQkmc1KAQ6yyWjkOmZf/CKbLX8DmCreGcGSExA2/kaRYd
JzPVburY6qE5JwaTQRN9uzz5Cxf4W9MP9xp12bO8iQ+exKsLgpNMMyS4LqoSRdBU7sPHHjTiT4l3
2kr6YMFJCeg0aHCBreS5e7ralmfEoTIoEFl3dnKV9ugVI/uub6DX9Q4GvV/bslAz+sD7P5eHunDV
AKtDzRtkGBHSPJaOPZoaUz9AmaXwkbCgkHBtd7a8DWDeXVFuXjJFtMBFRXQLFY3483c7B9b9bvTl
KTyS0YVxOYQ+hdq9vKkGAoiPjwrwKJgs/hJ5g1NTTqbJAARaJKFiK3wBHzSBrbOMH6Qwpf2/MAVa
FeU/Qj18/Kkp1EN4jCBYegzbrENDRw23tN3zsBxy5flfmOJ9hWYsrRVkDE5NaWWneE7BqDQ5p3Ue
YQ2Lvnhj0L7Z8hgYKwd93jzx5oGgGXIMyrc2zYCzkTmTGSqBCO4m+otS6GYapGtUWOoLSG+TCW2R
waleJQj3f8Wq5f3sJuRMAsV+6JGxhT0llrIBzbWoR62C5VBWvu98O/H8A4uvgkUm0Ti/1wt5bNGC
soNj0kGBTwMyYjbwanwjqA9+XJ74JZ+HNyZfS4wtn018F9kkUJ02PMZ+vOva9LEITXqf/Ci5Co1h
OgRJvEZHcu6CRM4b/w+rhkCHzPJeQxr6LHcdHp2+/jNGQbArKWUWGwmZ++ewGoaVkPPcHtY0sIEC
YYOPnYUQDizslB2q6KgG1ojkhBbKAwz8DbFtFtbRU0Xr81rB93wFscnrQZEFfQiliNP9rEjxOMEJ
HB31uEzvZBmdMuRx0SgrqWtfXsFFU2RGKILK3KnzCKkqW7nO0QI88i/KTdul+g7oq76n9XNcqSAs
uXJRPQANQuX1LDmaVmnaQDAdHS3YhF9TT02uPLOqN/JYjM9QGP8OWy26QkVsrcF6IfklEiK4WPq4
Rfpr5h9apYzKMi6jo60XxStieyOhuR6Y0V07OfWwcZDMaTZVVU37FgHLz7DoxF8zeUJb7KOzzYcA
AOVvkTh5Y0N55+klnwoANQ4WtkGaEMkIKkihZR6CdrJX3O/5bGMKHgDiUHpBCX9P91DjyHEm1+xb
GldeeymtD+DdIHHGYezV1LFuei0c970RNO7lMS4ZBg8JSRMdutA2zg5MnMp+O1ROcKxsybgDIBKp
G9gtUvmgxAi3pI403cRZXN4mlUEC9LLx89NKECb8MjBnynjzpp1Ut31IoiSCsBiNzbLzo5d+lH45
NbpYHXKMV5fNnZ8eAeUVwAVCL3JAM2cEN7nk1VQHjxqaV3uny6Lrccq0LQrH0cq0Lo1McHQQaHDD
na3nZDHZxDz+ke45adtHzrAtp7b4pKG0vVWsMjtcHtp5BkPjl6gakhHn7XTm9zTJQi1OD48tzMlb
NO98F3FX+LajsDwGCVzlHW/ZPZDDbK/VpfPlsvmlmSUJzx4mzuRSF3/+7qQoZYzmh1ZifvA9JJnU
avgcJFUv1FXq68u2zp+i3F2wW1Hf/6fgcGorhlvH9nM1PNpTFNwXZaV8abUiX1nApRFBKAaMR2B4
zy6uJvTK3FcjnBBZw1uHx1K3c1CQMeDla5H2ujympVMI9A6sAKQZIn8xG1MDaWeqjeExJQnkkvv+
G3tJsPWVGCksJ8m2Rep1UJgXa3X7meF/mlxF5tIUD3t7fndNWiGXg0Sfd2cF8qGs1OQTUCI0wHjA
js+9GaImpqrxzhqctfLUbIb/MU36G6I00l68vU/HnJKI06OhGd24rm8n7xE2ta9Clf7yzM4O4n+s
iIuZUgbVRfHn73ZmIXtQ+fvm6EqAQ6/NWm1+DxmynxZ9pEg4BuZKGu+MJkm0DXMOmU+B2nPmRwEG
rNEIumF0o0pWNpOUpMNxivyAm1qPoruIDMLBkSJvX0nF3zGs70sUFnZgRJKt2ify5yzX4jsfMC+i
SPo4rvWLLcy6RkIOZgqVNIsy70qrcHVD2qFxGhto6+neWO8yuxw3kwNDwuWpnx1UMfXgb4AS0jxB
6mge50cg0BSDtkw8kQMybWzbPt8WUeyvJccXxiTyxYJykCMIy/HpGkeWic5eFVtuVtYFpXLp+5Sj
nqD1XbDiexYsgW8BHks0a4vw5NRSGWahM5qR7EqVmt4rlTJWW4fW8K9IXK5xdizaMgCBUnQE5WLP
QgIQ3SMOKJNdb+xvJiSCtmTIv6HEsXJ1iN95lwB7OyHOOzvCRbw7Ib09IV6ppbI7VB6arKOS3kZW
Mr1AReHtgqnM0Xyr5RX3umCUy4J9ASZToxVjfvi1WhkSCEHdlpYqBIBNbXBpF/afUKJJHhVfRp4l
bPTB+bg7AKDOk4S3FqD4OQ5Us1G9G5xQdi2nypyt6knjz7rzdAd5TSn+bftl+vnyKVjwsESxgAiB
EupUiWYjRZyyknUf0gQjVNBJs4fsR1IHf+WyLY8TfSIHVa0r8ox6v+KJlgyb5DN5egGvgGLjdF39
VuFZyWvB9XPlcfB9SO4q/rdfNWlvBPPM4UHJSEwaTTuu7Ki3hqHZlkJhHvgBDDgUGeZOt0FEq41N
ZFGUMPeGvQE5tbJtaslydhFiX/DqpUZW7egUkxQeon2lIgcSk64ZpTgLt3WdlmS0hzRbA5u8PfZn
X8ZbSHCS0mklaDpPJyUCBFGNEcRUUIhL1QaJ3L7+XgxhrGxoaiIbkYR2gTC3GsMJHIdBu4NeYhgP
bWJCyt0Uk+odtFzu0DmRTCe6HqpAfWyrInltIyDyQR4jd315Ay3cYHQ7ktUygI2RmhFu9t35nKaC
ggbpZDe3ckrivGuR3OsPNJJRVs2dx8vWFnYNz0pmhne74DCdTdA0IY6rBgWCX1ExmTutV7zuoJu5
jg5MFhnDBj2i8U9dJdUzZCAQ51w2vzRYnkGgbaHGAcA4C4SarPOK2MTp1XLu7IJaqRq0wssoR293
RIB5tMxuZX4Xrqk3+ivIpon1znC+iR0n1JDxcBKcvWieoNNjiaivVz98IKlPCVABzJkCBDhz6Hao
0etba2+S78qrpw/VQwOE0YdcrqSvv9am7kWSchT8+ti01jANSwuLN6CThBoLxCYzP0RlvPIKE8/n
WbHzDV0wRC0jL4R3yLOi+rY09P4P6soVWuhR8Ofyqi5cZXghAlsoPBwAD+Lb3m3hzM4BHQseiDrx
N+TUiXT8bRusreSamVkc0PqNisQlZqQ4uZ605gF5dOgEvJfLo1nYMBbhhg2KS6C55t6NKo/UJUgs
uLEZIntj/w7QLPr4OTixMdsrFULxPo0nlovk2QZiQCOTtlH4Vy6uLo9lccoIARzBLwNV18xOUVhT
TNHGcgf7mjwKqknw6CNf9y+s8CsYEg0K86sIKVjfbo2GFhovvvbN+IcSTAypWSEBXFwYNpoNXwCX
/LzzwrHLTE/S2nKbDjWpXhojtAyy/GP5fxEvWWQXVcJoRnOGL/czdD47h36grGiPledcEcd8Qgnx
X8wZGQTSMjTLqCQ0T8+MVikTRWTHclN8hgCo45a3duVzb6Zqpq5h+M43AjHCu/6fmbm+b8qODm/T
rSL/t0H79lFAvQ62NlRPlzfDgovnOfbfgc1cfGyWCC0pngWXmblLILqXoeztmo1irVETLO0HAYQX
reImIJ2ZP5CnNNcpolqu0g8/Jd+GBl0dP962zc38XyPz3o0WOpgpLizL9cxi2uWV9Ckd+u8dt2Y2
OOjpDNlKYvZ8pYRBnbQsgYxDd8HpxmihmTLqAYYiU0GBe7ius2fUtXeXF0n8yCxOOjEy89hKGviR
RMDmJm34VVWkGlDM8NfwK3Q1pvQ+a83/56hma1WXUAz0YQArkY+0O+m7nSwFL0li5yvX/cr0zdcr
6hQnob3Ndjs0Qmyt3zTNuHHCX5fnb3GTg2ISUB6uirlfDTpKR+AV2XphbW1DqkYDHYtKHTn0DU7/
4kQJJYC3TIqg2z/dETVyulpDNcT1u5exeKKvjXzRF3Na2+pLg/qvnTNMvBOMKSK13K99Id+UVvWI
fipKyNUO5It7ef6WVum9qVm00loV1L+Byh1LTgzhgCq4dhB8uWxkaZOTNOV9BLES3m/uiWgg8nyA
9/g83dpMcf/SQMu/DevqV48+RYlw62WDixNI0hKePmLcM66UUvFGWoK41VU1uKsme2s71QPe/Os6
u9LSBJILIURx6Ms9q/2DW9Xbyk+JhfryFi6Ja2dsrpRMuro8IrG15n7ivZmZn/BTZi1VMaMiF9fZ
r5J5G7bPGYremfwyTl/67F9sDI7TGzsliJ15NRfIwkCkSq5H9XgMjb2bJcGVYUprZt7Sj7ORAVqj
9AWCnghoTv/XSnUmVVViuoiVTw+SImgwUt+/tqxU2yETVSLjLtsETEXPVUk9AdlTwsEmsfaSlnZb
DQzYcSyk8RrB5PSHGrXjEZ1u9TnXvfww5KZ3mzujcYAPaHhRs6IAX2jqzF0cB78ABEmPPpCl286M
259j1qj3qCd2X72o8A+RLQe/2qFWUOV2+l3Ef3sO/YHmUlL0ewBUBHIIqSbZRo2q0U1NtEPzNDe3
eqL5n8Z2qtxM0gG9ZCiCJ4Gp3w5+lf2ezIiCXtq1VwLrBL2hHXTfFVIkBz8vlEe70WC0zSGolvuG
JokcQW4UjMP8k1eWxdPQKtVxAoY7blImb+dFGVFxq47NPUw9+m0RhMqDNUxetmlGLftkKLXz1I6W
dtVO1qhu0WhOnmBorf+W8RDeNDktpaFgO2yTJruTPadEUMAsr7Uq0Z861QOd13iG9KhL+WvlVfqV
b/n+Dl3iZFtLzm9RkfgMH/5wcKyhvfUhTn4dgxGZ1SCWNiJbuCkMr7mDuiD9TK578vm5Krinh61w
B8sKD51k2uiSGvlebcf8KhsTe0/GAnhd34yfagmx9AY1vVsis/QmNFCtTDRCNhR7iwBhBsP8qYOT
mw6y2la/k9YMPiNPTuMO+eEQ+eiucGEgCd0psbwnKe3bZ8MZtX1rDDyNtLHbwaAt/+1Re9Z3ajk1
8QZK5uIq7yDdyQMjvaGUnz71OlksJ8rah15rlKvY6srfbTwyNySBk01TmV+oOqCTmHb5LvBK/wpk
di0QR6Q6SF7fokhRPHr8zy+w2/TboQ6bKw/5mk/kz+ytCtLxGrIqZweAzNkPyMHvdZjokOctSnpZ
tJokKHw4sinRFq9aTbIzbK+69uN8ugct6+kbIG9QJdF9F8AlkBvsQUsGuBbIXzkC6FYKBFwDadCu
03v9CmpLeUtu3URM1gKZxnMCdL9sJcGuVoLyqvJVNBicvnC2QdTHhz7pwtsOWNk+qarxofd1IBuB
WvuwKEcpObfAeArqKn5ObFkwEqENcJN1NrwiVhiFeyi/qhu5pDuulXPxoOOQ+rzhv4ReVT84CNi6
IUDkdNcFNM5sRqMfv2pV0W2rJBmRrtbbK5BHxa2nleZjNMEalk5Ze12rabiTtES5LhV9PNRkh9Ee
kwmnC98PkcIrEJeeQmm4NdQ+2pkdIIWi7SWyctVwbSt+u00k1fo5tf34LYEZ+q6i6rY17Li4kopO
PxRdo9wgkSx/i9TKTFxNLx3/SmaWrxiNv7eNvtxaXlxurCz9ggKet0evetybg8+KQRf7zJYadn4a
jrctoJYfsR31nybBGto6EPBA+PPkx00HJGQq9sh4pyBiSw6eQ7KyIyNjRlt0h4YHHzXYe4VsyW0f
FSzHgBL2xlZLNiXSUnDpt1N2o04QCMpea1ub0BvMfanFk5t2iAj7ukQDy4CaXwjmUX0UHEjIzTmS
8ohP8faIxuvHpp+anVQn9mMRyPFWMbvsKWoG6ZvZkLVRKSC/oknebe0o0DIa7rvhi9Ha2XHMBu23
SoH7zquj5tlqFUCObeQrVxQ81KOZq7rgORzv2rwEmWa0SXHd0mq+KaV0vCKpGu5hlOx/yaHn3SJK
8CUKwul/OfuyJTlxtdsnIgLEfAvkVFnz4CrXjcJu22KUQCAk8fRn4f9c2FkZleF9sztit9tKCQ3f
sIZtutRRHlbcvaGhmItOON7RsLVClchE5cAg62LyE7WvVJpkJvS8Le6k1asO/x8c+dwsgBXJs++X
ZAMrlGHXoAN3hJIk24VhyPGW8fmLKTndVgnrbko/doDuTPTWsqp/DfVKZ6aIJwNst7wkUf3aTl24
GSc7PLhNQ29HPsRd1sRdC4zl0h78hXgwZ1fRm+xlsiVTOl9NkaWHpk/CQvO0vY+EspkDXBui06Sy
6FeDSwG4nvNOJgscn53Gb0pX05uxlbeNI8e/Lr3W2XadReLG8RrmzTDGG7J0HjzWy+WXjWD2RdK5
ydBgN2/KmeqdhVDIwcMH2Zg2nt9jRaPXECDIX0EoYyh1zqG8ZeMk8sqOMIcf9ZyzmrLbVNfgkHey
fBkhqbApIYS1dVDe2ai+VbkRZfLW2ZZWuJ6aYYPaKM0qM9UbKvV0v8B6PIdenHz2nUq9QhyZbmBi
M7/GhkY7Z9WsU0Ei73UKfyS3oX4OHme9dbhfjdfA3tY2F5yXz6MDk3EnREOYLUn0HKBmvfHFZDcz
g7ENAO5k14w+FApKRfc1QVUPf0LtHWvaO+qn7EBBugadAG+EAeJXkb3tY1WAjzNsAMdihQOhlUKO
UVdYIJH3AynV0a+Z3+TTEIi8q6Nw7+MAwIzdn3d88iuYS7n+gdl4ztuatLlN6ykTDcxhgOCYugLJ
UwQrGMdu496LN8Ggx00lAbSI+w5/QxfbYnDLIO+k9B5LppJjxyno0uBXHPxJNYUCWyKb27TcuGxy
d3Dm5DejjEJQI2iQLyJyRYYLdcpbX3ZVFkGvbmONKu9S20c/he6Tm5TV41VZR/57guCEZH4vq4Nb
Jc7t0g3YHaubAh6GwSmfB+gVfZ/KISh8gftjmp36oBPj55Uj4K2eNO4BACQG/q3CbQqC+zvF8/um
avyWKJ36mxEvZmHB3857oW3hQzN5syRjio8Zmi8qnZxfHpw5d1C2i55cBs39sTIDwgBGM596sP0B
+q4YKlUXzrB0/57ggoMJlQ6QPOCmcsrgcTuf2XmWwb5dQlx3lB6htvPF0ktqfmcCf0T8aDat6r4f
lXK8kLLEnVWwJwLS1UJt4knuxNJdCPzP5E4AMeNFQQsPMJfT7j3D1qtrH8MYz39vOrw7owDGhes7
5SS/YkkuLN+ZRCMFBRNS6gCoojlw0pdItLMM3FQYb2TNzUR5SDalpEOYpYtE1CVRd6yLRvPlC5Ao
XldAiLq5MOcz9SS0jVYC70oYhmzz33n2VEMXNKY9ji6n7FVJ5ezGUV6SHTyTJMKUYnXjAPAMgNWT
UcqmLXEnJ2Q/AWUMa/q4v4+AOtuHXIf3K0z1f1jZtZkNrmkIG4JTkPHa+1Jm6QiqZLa6UxA2HxGR
cdD6tz6Exk2OrntMM+KU7pj5YMGE172j3UvTXjPFv/MtQKUgPwyoLjBEwOX/vbhxGUA4DKHlvkub
rWPIu0ijWxh13HSIQCI+HCKDovHn2evHs/L3mCdFzwDhvDSgse4R4PhV3lDGgiLRLqKz1LO+Pnw+
3Mcvi+0L5W1wpENQr05FMrpayxFqehSWtSh7zjooVD9sBELYTLLqQjH849ww2G9EHyL1j2Df1rOm
T9Pa2WuZfg+0RjIAl9+jGNPxgqTimXYvoPBAnoHqAffnD0RzUflcEEiV7ulQNShPN7gx8tIu1m76
qqFfDG+iqADOiDy4laO7DVBhBhH4gP43lEGGvt0ktaguOTCcck8wffwuCEasipoY8tRZT/ZhJQQL
0r0h2sTZlMTUKeASWSGRSybnWTayQ0PTV+iH49ZqrzvgLXow8RvX29pR+20WlIK1mIuR/0gj+L8f
B6pjiHbr2kc62e99QOkUr4qXAlfBnTFddIWA2+SNWf7ZOAzHG6RqaIgD3g/Y3Lov/2i/+Q2r3WGE
RjT+1DHsnDFHDRH4o+gRgraX+C0fH4b1zsImQJyBNqN7clEjz9UTgE4p/JE68KMC99ExcgcxVWhT
wb2byOr5n08VsMIgpUHmcMV2nt6XqL5ST0AQ2MzTYVbyFYXXfHJmk1H05j8f6+zkfhMMoaGPc7we
uj9WkgEuQmIOpVw6diTrGIn2iKMMIgxm74kay0LP5pLOzcebEaRYiPNiUdE4OVPeXQCIYDqFOM3S
389MozaQ2NX3RYdbDsRgRus1NZbRy+ezPXOFQO8TbAEfVzKYxyefsgn7eJSJSPfKkjD3HFfki9/p
zE8vtm4/Pu+Y4x9DnZwGv2wTb4aiy167zosv9GsSipuWdC+upC9JPQXZYCv0iKrowp18fo7YsSBl
gRh/qu4Xa4ib6rBN98izYMcE/HBWGvviNYpn/8NqQignWe0KXcRNf+8dqiGhI/wx3Xco32XIOUjG
FnZk/iXPgHNridAM0RKUTFG4PPls2P54yDSu44B175RXd6kD7H4S3jis/eX1ctv14V0DTsbn8zt3
NgDYAH51dXz4gOeEKGbbunyk+6kemixQUDlX0TN6YLDRm+9b29x/Pt65Y4GGJZrKAcDAUGj+ez05
3AkqHrh0P/cTkDy+2tsSkEY2DDdDPB1I593EbfD2+aDntgtEmsFKWPGGH1AUJOpsylKgMitInaDS
5MDWNJcoAt/DiNm/0ERab66/Q6J1MaFVvKpxAg5w8iEXWNH6uETpPqpg7AlhRliljU2z/XxKZ6IS
YLVw9lZxKqQMp0FQYCJtYbywD+E7W0Cy271BVpIWNBgMqikOuRAunF1CGFgCFAeQxAcMZQrtW6jt
DxTuC8nMUQ5dIr5py5H+BFYuXC6cut9EztNFDEJwPaFjAOzJadAlbZvyhMO8RwmU4OGxUk7f3bkf
R9Sul+GtLlkaZvgTYNkCNVB+k+ESyqxkbfPOoCX/z+ABxPUQHAIT7bejz8liW3xmCy0B2DWgzrzp
IOVSEDb3x7rm7YXg9tz5QPsC0G6gIXC3rv/+j7dK6MTaBXicvYoSY7PQb/snDZuR5MqnzjRvRrJ6
YAkdkx8c8rXN5t+3FRBra6ML5kkf+idTWUYGuQTktZnheSB8MJdDFODiti8Gz1x4mM9tYqAN0RTH
BQuA7kkrz4dujLQQDwPYcYKHWKev6z54mlT4zVH9hYTp3LFEAx4vIo7LCuz8e2Fprxu/Ng3dG8HE
nouEXTuSDRc+37ljgjQQIEoMtNqD/j2KoB4TUYRQI+QLdHfECr1LoA4ZS++Sv9S5xftzqPWn/LFT
Sng4JSqAjnhbt09mCl/KASX7eUjvjfePojdr2IuOKmogCMtxCk7VGeXEp8mdXfRcAaV+GEH03/Ue
mzLVCKRBn2/Bcy8SeoWQs0UiDdWEk3kxg1RaIKjaezXZgFW28Uz1GLaoe1v0RuZQXEK8nztyQGqj
TgsEUgyI/d8LiRB1cSD2jka8Nf4x6uLoCSY35E6rKfkeDr73KLhOX9JUoeT0+VzPfUPQ9daHAtia
6DTsXkwZEhqy1ZliSbdDU5M9in5NPqQduJ6V41843ue2J8owKGfhMlvBPH9PtXPwU8zaO++8WVwp
LqKXQahhm1hzCUtxLp4BqRMoKLyGwAmuU/9ze6Lxr0DEjve1GtVwGKwyZsviTv6X0MWWyOtA3ivG
tKx/oMwN1mcL2NaF5T0zXdiWQsAgAJAaalgnW8mhYAAl7QA8jFG3pXGuQx0FuQKg7sJAZ74jyNeA
vq4qOCgxnbz5c2sg51v6CdA9/Qun820s+y2YQ0deitfPt8y5OQFWDGlShN6QzzyZUzei6dlaZKBI
JhCLAg+U1ZKjhVWVl8z0zhwMfATMBmcD/3PKb5ogwFCtb9W+rQJHZUSM4tnCtR3n3hft9xogrTaP
qxFNREhxlBfiqHNrCnAjNCRXy6cPODCPLE06uTgbsmz4TT/3VdHriOU1qNJZ1yNd/Hxhz80W2xRX
DhCVUA872bA8hNR+pzV8GWz7gzT6TVi8fpa6uzaptumsXknaX4iqzs0RWlsAcrprZ/b0Y0JzSjdQ
LEn20El+TuVC8miGJUtstxQuoxcmeG7n4FGCGSSWE9Y/Jy8gHLGnbmyxSbvYb46JMknWhXTYoVND
9p+v5dmhEJ5i3wBM9aEaKod4CHWL7D7u0urRhxANajJKX8UsuaSwcy5UhNY61I9WFi7ejZMgwvqN
NuOMfVKVmkPUockSFvxIJARUISPkB3gzUm+rGLfFApG2Q+c4dPv5dM99xrVch7AfJRRwR/++6xjv
UyF7z0H1RAwFk8TJY1X7x9Zb+ivTBezCl/zNWDoJj1EkQ1EdASI+52kdX/joy/bd6OxbC8OyzSyJ
oZvVw+eNQjUEfURviJptC1nO/+wyQlWZw5edvLRBiXeFUCO23DNdhhsTlGxOm1wS/ZAYJtBwWio2
FsQOXpMNKo30zuclTVA+SOkOkA8QU6k/9xuZmuWHWtCAQ3mBLMEm8cZQ5CG0afwt8ZvkHX9nX26h
hiqOQdrjB36+6GfiBIQkEFldtV5RKl3P8x8PTKMAAQSmEhkQaat8auVXz8TXLPDv/LE7NkH/9E/j
ISNfRZKRbaHgDUeV0zDBgRCvJX2VHGCfaR4J0Kkqm6DBd7+wvluyVHH6kIYUeIXPxz3ZXP9/XBD6
1+YFPvfJPFvgkOC4R+KDX0+NyBhz2jGvCcyMMuJVzUNvYWb1+ZAnsfL/DYmaI/YWnHChwvH30s6U
l6EEveXAktm7r0WsbkiVkAu7+OwouG1/S0fCc4L8Pcooqthy148P6JMsd9aG6YNMe3uhVHR2+aAt
A30wBBQfJA0HIErmtJviQwrQWEZUEICIUwoAqso7M9TThTTj43Dgj6J9CoTvajB1mgDMQxeHiwdc
Pp+oPjoo+NyG3vKNR2m1Vx1nF2b3cQ3X4WBXBKG/VULnZA1lD1OLppuTQwqV4xuvsUHmQ2hh+/l+
OHkasR/wO1E7hT4QOk4fuBONo8raMGx9p0fhZApYAIxcrfMoqDr0myNnu9RenJOhueQoeG5+ayUF
9ztcCz5o/BkR0hC+EsmhQhyeRRHzjrGDXOfz+Z08V7/nB2EbvB9YzDV5+3snliRh6WCD+DAsg+9u
XKcNugLS/gPPYtZG/4ja/z0cQhrIV6GnjCfj5LkIEUhpP61SGCOQqeAg5H0BPlfHGXzTLknAnfl0
oAv7IKcj2gcJYt2vf9ySifXjMRmH8OCEKmy3kKwGhiQ1TD3hPh9NYWM9D1k7NFO0RYVDXaKGnVla
MLgB+EIEji7sqVBbwP0SMitpcIDCvPsddbgZzRwAS+6A7DeXzEnJmdkikkIkjoLY7wTy79kyb3DQ
rByDQ894m35lQLwPgCPB6XITWuWJzHFcLr70Vsxop5RWAcHohByoQvhXxMD/WbNdIqrtJmjq6gX9
PcRmC/ZfsIeCbnI/EBY9LrqnwzeUM8LxrkWffsxAi1RlrgKP4XKpwFbMhWuj7oCG4fImYLx1hVw3
JFsalqP/7fO9e2bKPsGFA3QCVhlb+O8pO/grQ2htRwcSOu5dUIfzQbnRHGeuFs4ObayZZgGTw3+j
Ax3kC28Tckb89X9EIutehm9DgvsBVyuAEifRlw/CYaRhhnygOh4fFS1plU3gcNyPjgamahnSKls6
4+8QxJfmOC5QLoEu0+AUamkg+loF17JsadG3nbou0TuHrl3oQPgx+qknVxZlPfVTBrRtAGcWumTg
MAZZ2IWrFNL0QsHWKBpmonwZ/eGLaD0KTUzjvcWtVKhaVf5URHMfb+ox4ZlE0etO922fmaBXGWSu
m2yqCERno0ZvFR1IRr2227sLBU4YtZzVtHuWCJjaKav5UmaIZssNKUuehQq9HOCLpwL9b5ADK2jJ
p2hNF62GBDJalgAnIl8qwMYYN33AqywZoiVLbDpA5Q9+r0C1MnwjmBNVEUCzFLTKjJDhHtjGuRDI
JjM2dcMNwyfZIgJAOzTC9GsrgnvTm8euifyrySS20LGTXs/RbDZz6ZoNiC3xVRdCHS9Ss4NKQhXf
N7T0ihLA1Rc4KMBDJ4Uq6wglgwfQar9ZdFK2VdvJYqIKetROM8QHx1+WotKOm9dO72760v/CmjHd
WFEu+xkZW8ZAizhEKU9fyCr7GLdTDAJ/+MP6kuUopLxXi+/nVLNw49Tga8OGKfxelWV6qCMiEFQC
4dUnU4IoFAzjr9hnw5VM1S2HqvEvv4S+HzgX8ZizJOgBSx6X7zPwDu++ICpXUTjA/HdMDgLuGFfg
B/FsxCWXRTP0QxeXtzksreqHsoRGQtX37q2iXv3V163c+Dztdq5y5n3H4ga4t7TepiwonwYyeteQ
vRqOCXArLG+4kDtUuWkeTp2fK+qSDQiE9zhdT0CTYzNwRebM5YQ+tV07HwEy+bGY9odKrbMzvXJ3
MlIJgvNqVeZASL5N0MPJnLgfN9ZO5lFp+RyUs72C0wVyat65ODtDPBaGL+FXLvq+qLvh1YKJt2FJ
962m8msKpNYunBgAVh6PN5/fJWde2xC6KVBYRJ1/tec4uUvwsvYBsekBcNRS5LXq2Qu6MdMlva+T
0H29NCCkuJZk0L1DXHYSX8JFSjInBdIeROXBbpPAQsHVcxv52tqapVu3DlVXiLL2L/W5zzxHKGZE
aAiutakPRYWo1hoSGzY5AOkY7iQHZHkZpcGtXccP/7yYgAlgrmuy7eGffy9mKH1ZVq0THyb4IWzq
vqSP0M8T/9a/+33//jnKyfWPShBBoxUBUll6dMunBoELKKGwiI+5+V4vrioSIJcv3PtnlhFwqlWe
YCVFo9f899wo9AHmaWySw+yHqiAVQMTdGLRPSR9e8mA4NxRAKlBPQ1cUlMqToQZWQ2sRgf1hblxI
tMluxBESJHpNaSceP/9kZ95SCFG66L7AUxrGDifRdBRYQVIWRofBCAMH3ygoQluW+cLYtapwI0Eu
vBhB5rzQFD2TNASoHULDGqIagP+dBGlN7PVGIws6hGqY8jgBnSMbHQhdpT1qXTNq5RcaWmcGxJJG
oFAhZoCuzHoR/BEVDmyCfK2BIYLoeS8KXevyVzSEMR6dUoSycGA/fYFHf+Y7Ykh0EAGJgO/paYw9
d4MfojjhHNQ0L0c4yUEKCiyQrEbb/UJieeYzrmmKC90F6Cl8aCvJMqyrEri0Q+OF9TUe0PBW4U4v
YKTtFY5KeWEDR+8h1lQXn2+gM5PEafAjtJlWBZ3Tc8HqmRrfeslhWdR0F0Tdf61h7R1QCvHb/zAS
ahG/E5YVAvH3FzR87jhJce5bGYsryO3Rx3AwsJgMy0uH/cxmWWvACDERZJIPeqbz5KXU1Wl88BbL
YO06qlrlZSLH75qkFNIALjjbFy6YMy8RDAJwsFdVyI+cO+7OpRUoFh7UkpRbUibJ1zTq6wvSmuc+
V4yqHcCh0B/6oL9mY/iMmbGhBzYLVmctGltQ1qRaPMVLCaj655/s3JxQUAFaExQ17I6TUFmNc7KU
4NkfgKh3IE5WzVeQubL7z0c597X+HOXkaE8QGJnhr4kHgYbgkpKatSIToEIrqKQM3pdp9qpLJqRn
1hHWH8CuQD0mhULpyf1FqwCm20wibIya5U1y8FqymQJins61+fb5/CC+cSZ8gEIyhLDQZD0jclm5
VYQ6Jq7LaOJBHo4prFVrX2vAjdgYxTmwoWbcjVbcurzyjooP0ELjmtAcmmImn/wWGkLgW21dr/9B
ZfTYx+HOKyua6VhVua5goqT7psxNzd66iF3BIOKx6SdTyMbrYGGllweg729E2PG72fX5Rur6F51L
XkDj8hvpmh9h03V7Hc4/vbEZKOgUHa8Bm/fnayuR9kIhrt5KVGqhiwlc+5ibahZRluLHeHkE0s+E
tjFNc1BGqm0sZvkS2JK9x40VSU6net61fd/C5kClOwZjPlmgBst3PkAMhWGo1MkhIffEl/5xIAME
BVX6xcqWQC+p8vJRoPOWxgpUPRuITWXsY+ICQ+s0Xd9kMtQgk4CYOL1LSL7vXVm6B8376dVD6wn8
w0akQTFVXN3Oo1quqOu4W9uEcz6sVIqJEXlXdSws5GTlzq2qIZMJT96U2ycvOOodMjIFJ7AmpE+j
EjPIPXW1o5P9Rrzpp0C5ZTeU8yaJ2rfa8mo3wvPt3pER/0Z004zZbyBG0KxEwxF3HZ1I9K31Ox+k
KXAocwlOyFU5j82uaXi9q43u7jukNxniXtfsZqGmbaq1PSwsrL/V3rTsFBS7Nn0NthqUVtLDZAML
sLiCop89Av4KVwuc3TxqQWiyYOgBZuzKauOX2mwQA1Wb1ptbncFTrUsLm1TsGIM/cTNp0X31GRn2
yhC2t3KEepxkIJ96yALwIb+OnMPNfOh0eh305fgEZHx3cBPwk1waB+8JVEoKaL2gYp+gwafbzrlB
WhRmE7KcTe+mdNONQrxRWfX7SAjzhU20PRhwKbaVGKL72QwoTC+jZ+9qOno517H7JXac8ZGLOX4y
g31wqBI7E7ZDkYzQ0Efd3kW7hL9aMk7Xfuk4x6RZ2O2EWCmXYdnlTjOXWZ1MPHdtrMD3qCLI34TB
jzHyZ5hiN4R/bxsR7AIwR3vw17o5hHUhzsZmSPxabyRH9rxMbbMxTdfUmOpCf9ISjDHfp+IZKv7A
9GgHAKYVk/0D2XRzj/+OH4clAdsWXhsAtLfzrL84LovnrEFz4CoRRObeaKLCjdVc1A2Zgw1SgPhp
KXvURWnQHCoIDKMWAdhwwbsFwmW+jd4rlE9uFuna24DMK9NvVHdmFBOur7h5R/b14PRxfGU8nR7D
xdQPePHor8jl8Tc+yErDPw7aERUSnS0LXP4L12Pw1C+V3XZzORdjNH81VCfX4STUjfQbqFGBipd7
cGN9XkACKoKaI9MB4QaEYJAoQTW9I0TNmRm5vOV4jq9VycG4oWgmt3wRBzLFUeGNJYfJr0i+i5k1
Qx4xY55rJLVIHWV1g2b7VISgqH/1NG32TtXBP8Cfh21UJyiQ4Djegid2D+PF8FtT6u5mDic3C6WL
qoNjYOWbIorZxAhicsMD6GbSEgQk5YTTf06Ctx7pFT30ZGi38TDxA9o87U/YDnciC2zcfeVLh7vB
BetvHmEMly9g0IRZ4M4UwTON4CoK3lyOucXFYJvJz5ZafWfC1rto4H4GQ4No1zB8qWyBiBbUTDoE
N5A/+9JpUj7YcRl3idNPuTF1uAP3sLo23SghXM/WIo9jmysK7h5keElbjL5vH72yxfU7eol56EGD
gxN05dwy1oLaFQcjECxEGLDvfOJYtamsx34yf2QhaoMRhQJ/WzVLRkWKSwnwnisxtzW+SLq2zdpa
PmnptjuiPBfzmOAoUbtiWAlKFVxDV2ov+JKh3AOFPz4D6+27BVM9dipcLpOj9VpM0FUl7n7yCyLN
3g/kWzhiHqpaMou7OvwZtI64A7muuepcNedWDPxKlsBqe3XYvs5wM/mhUQe7oiyY82bsUQzxh2l0
YRahUZYMzFJ+1xC/v0EuN7UZGjnBrzZUOncXku65cYdHgR9TdKUgN7aRpNzxRtXRdqjqZRPiSlif
Lq1JjnuN77hj+YsTdeyuxQmG7NUcpEdiUv0fGszw9B1LmF6HU7WRi43vwBQT4WpSQbYRo0uU257Q
wgNS94a1sio04C8NjByiZMzwaKHPGMfzXikNPD1yctSf5BB+kzOt/zNzHCFdIPCI1fNb6nbipu+c
9ksTVqBJkFh9ceoQTsPeUA23NQ/1G09dfjVT8MfTSr7LOTK70Y+WAtDzCbqM0VzA4sbZugJ14Cno
Dta3P9KgUllVRSoreQm+bygfwHdVhZfggfYoJAOELJ19DxVSOC1qcKFlsmTG9LeIZ3daxQMKQ+kL
79R7x+wP5eOZhff8ASgAWPhpkX5zdX9rHCfK+Qyqbzi7B5U2X4lwf3XE7XaNBdgvjITNDcjim6X2
342FiGwm6CyO3aDoTV/hSwtCxG3gOrLMTL9MQeFOK8mvs/t+Dv8bgZ7IOfXbGyTyZd7NE3SE617t
S3/wrpLSfI/q5W0I6k2LetmDBRdx5eJ/taTT6P6m7k4QK+BjjDu/oWDZbsaunI+ShV4mBApV3gCn
J4uH5D/XQO7NtIu3Ddq+rjNtAHgDQXzDh0Zuo6n2UUmM5L7xeFnMI7iLAM45EN1BqxRMv3njk/iX
zxAnhHN3xRzh5lLNBhcYAOsx4q6Cws8NlvYPU0THjKD22wdj9Iy3xu7TiTYbsOcOaStGBg5hvROT
f9X5cZlmNSM/O0Qcz4kN9PXIyyaP0I2/rsGg5Cgqi4PntlBGQHjIkrAsrIj6vARzu1AGpvXU2sfQ
8fV1Uwqc8rnPxmF8j12wKl0XkScriQQho+/zJVxkEWkA3iGN9N0HAzS3IevzdHRRiPfV7RAYniGB
edaJesJZFjtHtTfak/WuT7nII4fIp6ib7L6MkqXFjN2yQApbvqlQPsYoneejJpAlCBSWHhJjGdot
zbVkLisgrczwDCb0QDSVRcPHVwnjhArU7n0IT0J4xLjtI3Vaee/EKn6ELyDCpnFgKBiP89b6pnuT
U/mtldEKP6MTevsRyZESkgy7HM/JgJBqEoBNcGfYgPX5gPo5Ot5yyYmRwytD3X07M/afHVM3Uwj5
oPunv/WKhFmTCJmNC4HRLw2DHeqK3SFm+qsDNYntoKEoB474nC8gz+Wm8/hGwDfxgFNZHwR3RO7C
XKiA4eeYa1AZiqbk10LJ226pUMWFXfK2YtOxka1AVBkP101LHBSUR53TzhPXUQSfj2ogkKzy9HCP
ely/LQ0x24EIm4HHnb7RfkyOweD725TyccMMW/Ix5APs2sjIM3QLruVY0qM3TM4NPAyjLEpVskc7
ptq4JrhHGRzGCPgaOfOh4I3WgvpFwuU25bN3h/bHfah9+5wCFpF5SngbjyrIUCbpndM7TYaWzIbj
4XxDTjignw8aLCK8aLsoOx1bk4zQbBDNk63itlC+72Sok3lFQFOdufCSRW3I+e5HGnZS7M2Tzq6U
kJwoh/FlbrSzbU0NRFHtbZvRel5mEtE88wkXSIvu1pcmQjjC+Oxe66ZkmQOB1UyVUKyWYYB3FApz
RzhVEshtBhHMZKEgEEuXwE3OBFdBNc1oey1gecDrMov7FkILdWA3DK34oia02s+jDO9sN/KN407L
r6FPNdaC4QVARBez8mfSab9IyRo1Mtlu1VQjLWvog0TV6rqT0ENyPBlsca2aJ2gcJHkJCf9CBMtV
LekPqBgxpELDfCxRbr5mDhleIxT8MxYt5m6JED0kjg/pA4CrmuUgJnfcdG31DX6/yU0/RQ9UwrSO
zrUL4RvseWcqITEwNVviwnUQnPU1yuy+40KvjnHKXksefnFs8gVGl8m2rfRP2LPy/eTHMjclbfM+
nu5I1E7bZhmrTOMVz4cWHyzmnIB3IBuQ+2mbRQb3fV3Hx2rg6higZ0Yk2Cut088bQROb91P8GFSc
oV9Uf4fGynCEqTHalHHDn3oxpYfZmfRzFY3Qs4GaSwYTiP7opgyiEXMT7pdmFm9l328mdH+wteKb
UDbjcxSO10b4FMGMfXJk12/gkdDJrOlL/aQn0hwABp+K1HTHtpG3dRj9DErnpQ/sowAkA7d2UwBu
g5wYdn/8l9/6qqj5YPaiqR6jjuxa6GYACNTEtwPVHuj+6h3tUIQ1pB1w8bVNAb6vykXb9XmQSgP8
5/QApDlARhzSFQGcctgQubkD9sSQBVI/1rN3jfydbVOAU3OEpX0eL0lypaAPiRdkJY3E80sngftH
K/Euasjb4DhXEeH3Ud1vo1S6G4/VVW6IA/PFdG43IjY/WTK2hW/4mk89LKgAbEPeBrfBhDu1TJAm
CALBiyr+1SZ99LUtAx/0d3bfoOaQd5CCOcYzdSCLDTaQHyF7DRY7Nej9+h6WFIQkQbvbGKIoKL10
TTKsJAV4gGlcJYKmL06SvIUyqWFCi6syadkegn0vC5l0jozzLnbrV8/pa6S6khXQQQGnwfXsk0Ze
ul90q69KNi1bueh4K+zs33EHpwAO6uPx/3F2HjuWIl27viIkvJnC9ulNZWXWBHWagsBDYOPq/4ce
HH21M1WpPoNuldSGDQQRa73rNWrAY1A6mfnaiFoemmV0I9/tdEQRfv0jXwbvshDpyZ8c+2Fs8RhY
GGNH2lDWuwayz4Vt1b9UaROik7ek5VrFRZ1Kl14zJoRg5BkX+ltTleUOc4QHdPzWVinyl1u/d1gZ
9SHz2lHulsX1brXFlgfDbPZNF1/XXfvbWoqbytFdOKvOU+Ul9YcyrA50G/zDafBsClMDFwujMLtN
MPlRx2Ec9kN6O3Sm/XOm2SdUUrnFxWrutOnssdnJStt0ne1tTLxISqOdoP9hNoTBz+vQjcm2oXjd
4A+bRxp62rBBTBnmsPYjQPFpw2c/QBVkvZk2tQz94IPflskF9kMz9A//UYzWr7Ly11Orf/MS597N
7CsyB/dDXeZ9mGPT0adDf2riZmc1Ktm3pdXdaZOb/6CN/WdJfCbBceGFo98+ehmbb2AV1b4ZRBZi
BjTvg3godsix2Gpci75JCqpiRjh7vZnHqyFhNM3+nIVdL06zy+6hJfUlw4ji3z9Aan4SlNAaPqZi
9q78qXhh2vSw1MYQJWKww7kt7vvZcLfKGYwbv+1iKJ8upXYXWCV+P+7UReWcKTZfR5pXjsDspcnS
kvloI57SKtF3KCb169mzL2o1u/dT7kTlpHO6WE7HRyj5EwDto/K9aVfatE8qdpydmy7FNvP9csNQ
6mkg5XCfmB4ZpI1+Mkone8YgdV8M4wk51m1DaXo/6fFdwobKN6TdpIDZcepa+9kit0SVFXK4Kd/r
nXUXyG7ZAO3/XJxF3/aWe7IhPMRJdmmOw4tfq7tyKpxjmlQ4vdSNvrELdTciLotMfXq3/LzdLElx
l2SJc8nzcjDdUO2GY82OGEbPkd4s7SbHKuXH4lAhzCa8nwFeLhnqNEBBVVghBizLZdC2WMK0iwOO
25EPUKb+vQEHAOsgIiz9OTeKaJoXQIskxqNOu68y0+DG8ucl06ddW9FkA6GSL9IHD97o+WGQpfMj
+J2IKlH/wLBHhg0EcnxiynpbYHSShjXWWRs7zYYsbFX+u7YzbYcLznVQNzVKve4D1R62A/78ljC2
u8KZqt8mgVjl2sImh4fJDptGefAS8VoVcXqcGAzt63aqt/Ho3rQwkXZt39yadSbDUpYOkDiT78aU
BdlB9BVBZd6SXlhdZlInjov4lzBoqWkrBLdRtrg/sz4zQsiobTjHDnbF1KTk1x39rDjCWwvYMdMh
DHrrIuvdPNS77JK8hQ7fJj/YgrP4m0SuxlJBHUcq8D+wZnpJIcAzFh+3beFS2RgWAaFFfZKAnq3u
sz+6ED+VlV4ixga919HUzqa60VptwE0sfeiEOvpDpkeOkb83gaQrSbWqD4XpF5uEAMSNl0hrXwkn
CWuHNEdpgG8Wsv3hxNMLHpA/C14NPpDYh5Vppt87iZoYd9g2klajBisp+/sAryqFm9GGMh8Jh2a8
+lmSv2NCHmwmMWIMJdtiK1r/pTBJTGMtPgzIHaLcmMjVm/oPDHVifNSy5JoZy5sJOABeJuowHxiq
Lt5tOWMyREzqT6MqXo2CPFOijbkur2rjNomxXVKdV6A4dmgB8JUK8O1qxy2mEfOHY4gPLTYeaL3X
E8nGWS1Wxrulsf7dSbWnOmkeh9XEves8l6I5K8IMH6yTws874nEUO8MsqA4a+YEVz8uS1NnBtSW/
KLO1W2MZ32u/InYoUTcjlQi8i9K4oUSSwJzZO4ZjK3PYU9cYzv+jlqG99nrjp0Hx0pKoGdUO7Bvm
kNPW6qYZqyzrucgX5Ix1v7FHQ+78udfCWU0f5RwcuhpDnFQ2DDQgdl3MqqUpNsShkIKwateexkt8
+e7otNMgUl6eeKExz8ktoJPaxlnmbJJ4fitGW24onpNN6fEYRyIa0njIr6ygv26y8nWhKaFk1A44
q2HrQ83x7nrLT1/at7pZX7XaglzNfZRBzSqj8whlEfvXIArQvrSyfHLK0rnMLDaA0jBu8jI2Loxu
eMCTrrgrqsAD60+1vdf6gu+PJt1hVBkmOP1tG1LBaNK1uyqjhcqn4LXogJYjMOs5KgvnYdHRx2e9
/pzmM322rxlhazZ3eMsChqeWCD0e6IZHeRgg+h8rkCvwk2wnWo6T2iztu7ody8hzOyBYb95ruLJs
JZGL2HTmEmO8NSy67r2o7uxia2AsFPU99MCgmI1jQ+DeQc36tWWMDCEM83lxvDemj7cxgQibtmt8
cMlCv3W0dsCRqjHCvIUL5Yqx/UDCjQF+N2YHzEi7yxHgILI7w77XBuLordrHNQy9J/Vhbr06uIrs
wbL1bVmrV+gZ8wqcLHE4EEgV6ZWW3HBHFnr6IrtWhpmgW+6L45SZNaZ7OU3F4ibg2Hnub/lK5gYk
rPF3PfOCX72wP3zMYHIh/PulH6uTX2LKRUhXWT44wKOvg+e/N1B8N3UyGScZtB5FToJBhi1xXXeb
XxXF4WBgLaENfUpMXfPEOTU8T5iobSpVGZskM+/z9bKd59f0UEvCHrJu/bFza0zpP36OWTv7iO5c
2vHUbiUFORBVhllahIuZAxwZO9gcoRvgPbabQGskQXhTBq5HLusOQt78UpWLgreojUaop33OzAEQ
sc2w2hpK0f4kKOcqF/+6gPWHkvntNsUkJuwYDoaqMPs9PKDffVA+0PWy9KV+oigUIUmJRSRMCHUw
O9it4uYwWeZHauXk1rb+vdDng7Li8cCinY+tVaDu0Mff0vYZCTnO/KtzRg4Ly7kq8wWiUqk04OGs
uoZH2+0UD3gTe5C30OiatH2ji5GH4k3287M1VGqH6ZyJv1WtIk4jqPbxFES+nT5lRBmwZpU1huCd
z6as1S4b106LMY65qztgx3BAHrTpRD9caIneha6sfslqnIA/dOs+4c1crjqjuxpHHiDmidHbDC6+
5NNlRcLtcTJ082fe+YKKIcBUU+A+e2CGokeGhpC71rXQtCqfw70GpKb5jVZlQmQ1pf/semA/rk1p
AR/UioIcBx4fi/4rxkdB2E558eY4PYZYaPx2bYr7qeqgvmVd31H9lwXEQ5xUHDX+04p03poNy0jT
bXc7eIC3JbafwO33s73cAD5gl9c69W4ak/o16SsYPrEh74RT/rT87AW3wPo4WUMX8dLumiB+TjJm
52D4bbfNC3C5QOuXXZ6KijGhrE62Yowi/LoN21U8PupAfkEg3wsOpn3pZnS5wuFxIK94IyB25RRO
ENrkdAdR+iMv02FrINi+dRd/ihSVy04rq4uO2KzfgqwJDoCC9t4pjTe3Fsam9YZmZ/Q6w4Os/We0
8wVExa1C+r3mWK/Mu0WP5a5tqnyz5C4TLCsYfk0DVUM3DmJbljU206VvA+NXF8uSfUjdeW38co5S
l8TibKIpqIPHtPLUMVcgQ8TUpXvcgtkyU2vcCtfHUEf7PWX6O95x7WMxM8MZHAfwDYUPwcbBcuj6
niPdLoZ94I/5vjGtLCo9r47qshcPfk4NQLVv7RKt+hFgQWh32e+q0L193ivzfmxxXZ0xHTziPrtO
Htr7woEJK2I8b0edwOkF4Ps6Vx2zYWRUd5VFAx93+mNhzqC/cC4YbC7OwWgSrOT6ytkYNnu/16Ja
toMNVFDsweKWhpoUu+2kM5FddO5EMSAtDdHuoQD0Ww5ecSSc+XoJ1lai4KfkPh6qi+79mlLVbZeh
87aezWeQVFMT1f0Asl241V1fpWq7BC5eOjSGN5ZRq+shobRIa6oRTeNzyW3xGGiBRXffOnsJYHUa
6VZucwmcag6BeaEPVaVCR5bvWiafYV5NLPigA0CvbqQo32Kwdw2W/aaws8fEad5TvBPDxcu0F6CM
ZefWen/lprV7k/ZJvAM1fvVL91po7bVvj/Z+bI1+I2wj/p2mcXlhpWzQJcrEy7rH9nRsbXktNThc
tZk9CpXdcdoOEHcB2lJy0azFOTV5Ne5iP0jAZQi5UHXRXxllqV9UhUoOmaP5G60r8DZ1k3eOdbJn
x1kLgfQPudTHMKYvDzHUfOVh1vjhtQ8Jy4yzD+RUzfEtiuXtMo36SuZ61Go4wRB+600/WR7AZv08
ieq9mowxmqz8NW365yafrmaoFMjWRnUys5J5I7OnDLYNqHtWbsyg96G6LtvZL8vIbfWfuMiTitjP
L41W32Fr/FGLlJGb6p8aZ+5hQ7Mx2nZZAn6BcPdAdLOAV62P4mImqwLEnNBgHPrqJlz5mlACPOMx
RQeC72rcZT9FvgIimUdup5rQe0dGMyZhmkNvBU/fDco2dpOdFXRS1ZPRzQHmITBxrVxeq67/odIk
hl+G+p2pSX6Az3DblMWEu6p9zHt7wEaxbzaaWzdPyYTZddXS3LNxBdtAGbczHo7Yy2PH3PR+tUtI
w9gsBpgulOzXocbSdfEqb9fYdbzV3WbY9iJNNsqJ3xodb1G3i8VuMAxIA6UZbKDVWUfRNxNixAUw
X/AdNhlGkFVd8fu6+m4I9IegHFXYGO5hHBZtI9J2ijCqRFOXZO8Gg4aurH/GS13uMrw3o9iM5QHe
M5973U1wyuOnGNHqqdLG5TKrgr2hkf/jJrLetrOD314J7kylVLNi+VIZIIhA3hnD2ko16dtkdtUu
cMcbNuFTkw4/yYUZgKx9eQlpt8akmkhwrZXuXs9kvsmkE29w5MLYU0Od10Pi9gyqQpu86aeqzu4G
nUBCCyPVrSwzLxoJot5hAd0CMFvmpeYuT8qzh7sGeI3CEphlIIAlSCtMWzMvdFFRHFOm3RE7G7lQ
cmpPwbAwMKepNEX7WjT1EOpEDUa6BToPzzvbdHKZT/hlkkmjU2wszKpuPLL0MIKeq03vKn07AJVH
ddO0RQgd34dAodOaBuYzqY4wywXFpzmN2YUyOTMs44O9zOXAApIFvU4jTdCQa6X4gf1b8p5WKBlp
txLcZOLvgve+YFNBWUQXRGII9oXnjOjEVpkzVIt3zCxFXdzGgWUzGKwyKwzqnGBHEWhz8Q1/8Ss6
FWp1E1UwwaCfQnxtuyalsIXbZzZz8la5seNtaiOu/pkqdFL/+WLIR3lF9pp9iAvBGXdLkFrk9ouM
j3Yui5MpW4rwRKS3UMGtby5lrpTnP8Uiq4iSVg/+G/Rv44y0CPdadKprYlh9VFObRF+0i84qli5c
VOwJANXMMTYOY4Yswm3Wj/EoBdoOG6bmrzn2nqAkdfChNGyR8iXJbusgm4cIgKXNt2lupOmuXNXA
5MIN/JdQ5D374xv62coBPr8HHtVKEl4Tyc4zf9s07xdVWBjx4rJjbbM4kL/dzOp/T2WmX8SceE+V
3wCKNhaMiDCRqgBm50dBIfDzAEyJlfYdof7zimHGocPSXON48R84I9TnQSILuK7xEcEBczS9TDbN
4ioaQqr3p78/gc/sO66FIg+7Cpi8uI3/yTwViWUuXdpqR9LpfBCfADGMlS2bsk3SbTZbKB6Az7d/
v+jnG1zNdxAZQVqGUH8eClMWuEn4JH0dRWMVB8oruRt73dokRab9Z0klHGVz1VJihMEFz54lYENJ
HcBOEudjzwDcxIXEDuQ3BFfjExvU8pHDYSRNXK0NefKM197TuwqmGOmJMVl7Z4+uVyE/7HI/bMZZ
uLdWr/z5cS5cnf47Lew8qhorYJZr6fVtV2rpS7bkxlWv9Vp91dWJ+53/wqdHvv5AJIqE1uAa8Gmh
476CYk7X05ML74CJewq1ZQJY3HeQ4B7/4+vlWhYqCez5PGaf9tkmlBRFag6QUzA54tQKDezyio3H
sZ6F+K2by+bvl1v3mT++4fVyHuRRGNoEe5zn1QmzYKLBJ3MqGkrasSv8Xa5p8yPZxwXm4rO9M/tS
/TLNpv5mcf2bxHd+afwOUXMZJOgilPrz69G6saw9PS1OrZZknGm0N25dPieplId0qZJLfU7GizKH
WyU151XqjJ7/fvOfjjRunqRA3Il0kvOQwfz5C9yxoI0m8vAkbWoccxAnKvZgb9qJPNqJNn+z6X/1
rOFW87Tp4hA5nslghDH1VjVk+QmyzPxSKhDDOW/r0FLGGLLIIJgGurujdf7O1+erBezgC4Ew0eIQ
/1cs+j8ih2nsKE7TPjvJRlMbNBzQ67TM5FW77e7vz/TLS6GGIcYW8AXp6Z/PdNLYuszBy05DvADF
4Wu63hDwo4Ga6e+X+rT98vqQKP2/S51pVDTbGBo99TPwmvTV6gdAd79V2yJv1cbtepx2xua7UNKv
9iq41gFxBT5L9lyfUluj2+ZKI1Z7rIZtgy3DFpJ8+l+Z6+ud2avOx8Jn4ZOzTRZMcV/oS0Ywy6jj
nudyWHKwBrRKaXdaRnqSbzbhr54l54njrKR8XTfXf/4/K6QnDwJGX8ra1LJ6y3Sn2yJDhQFeMEPC
MmMK1aL/Z0k7t4lvBx/eWgR9sloVjiS21+H7K9y+PvRt1VzOzreZx1995VieAkCx8BFen+0zTOvw
V2x5ZUbfLFc2Vj1hHaj0WjiB3Mat/53O+8vr8XkDkBCyzPL881E6kAHqQFYwKvKxupCBmV6Ztrgn
rxdJtGIG8/ev4KtdBXEPtGPC1Dg/1w/yf96ckUu/d3sODLBvETLmDUhCgESrqwLuNhkpIWl/sB2g
PX/z/X31LbCZIRrh2VIjnG2fuVWT3DOK4tSnDSJQcgUxxMfiv5Pbv9/iV4uTjoMIaYjpPjFhf95i
jLUy5NW8OCVjW0dd3fzSxo7Pvjf6Y+9MXjTV5jd6mPUlnR9OSBWRrlOgI604uySpBl2xBF1xkq6W
36EWaSMzLSG4j32xq8dR7a1EsyC6DWJHjsk3V//qyQb4PVJNYRr0yamjjmkBlsTIT0gWEgK6m2w7
FPl35d0XWzXVO6oSE7c3l3L5z8dqJbZZOikP0rVjRvorvhgUwfTLrMCr//4Gv3icKPNJgWRuxRXP
1WAirQwfHkZ2WsTSHuBZozR3CnMjdd3eFIoMJlbrRTON5BV3mvrm6v8ajZ69TRSulmevX4j3aaXO
QysJ+xVcPhWpQXy9ml7A3WGd5XIGpDZBdU+BSIz0kBbZshxNTda/mT8WgySWYmaQkg5jO2600jON
cEq0KYWoUcqHAur7UwPH5R2GZWrtYyysEFr7FYYZdtlYBFVr0suvOtiD3sZxzeUpIxv8lfGt9VLq
7fI2udKMwwbKsob3UFN/I6j8Ynugx0RR6cHf0K3zGiewu6GjzhSnjOPsxShdxjw2qwq2lNuj0zez
iPIrPdo1hOi/v/QvNkIMc3C1QbcYmJ+ykGNIXlVsj+JUpyNdSoFM9oEUN7LVTCe2rNvA7Gd78/dr
fvHlmOz1OIms2y/s+z/XdFGPzoiXtjg5gzu4u1jLVH5pWjC3/j9uDjkeLQv6cCwxzjY/XFgDXZgq
O4GRAWT38xLpZlcepd0AZBnzf8wGRkdJhCrnyeryhMmEcXY9kD7iLK02OxXt3D520ziRy0b4C7w/
+79XH9TkqDfXx7iWIH8+w2VW9qglAwcmVcHGKuxxA1OeetzW8LYiJu6b6321D7HR4vmI6QzmNmf7
kJ50bh44jjiZurKf/EnI9z6bgLjQXctvTIm+6jrWug2Qh7+gU5/d3AQbXNN1kYPeiSTdaL3yjnHg
DS9J4K2yuSx27wgq09EPqHFpYNvl0yv8FPMbtfpXXS+wyaoRXD3tEen++ZRxZ8NdotfzE4Yi+hBl
Nb7FHG3aRVKZ7YseVP2FzIzJ2+rOIh7xcJnvumLK4TPxud4YE35NEOegxWZB6n2TvfDFl0tTRtQ2
m/YqOj37bc1Qidm0VXJCmGOGMjGN7cDMm8gskpJE36XffLVfHPDITmmt4QrTMpwDDX2jWZa1ygv1
zGeglgxm311AR6rgvpEj9BSDFiXbhO/Y/WbtfXXlNYvRAoHgIz6/cgr1viW9LDnlpiDSwYW0FRzr
rvaMyO9T4HW8Qtx9R5zs/M2h9MXGbLk6jr8+f+drO3vGNgagXt94yQkCa3XZ1vb8COut35Bxvuyc
oJ1Q1BnMySxz/uZpf/G9WRiB0oZifegDdP658sgoS2bJeOCkjXq2S7rA2frSsHetJ7RvLoUsmv/Z
2dELbovdErRP+plz0wItxVukkiI5aWSUzlsv0eefDOmcaPUNvmdiBONfTM0h75t567apuFQYFV4l
FnJVuquecysrd0znrEuBWfkW0OA3OQJDG5JFt8AbNaCfpj0VS9tK/zYJ7OXkksS1b/zOOHCqBaGV
smCV9DRkHfiPR96EtQHU+GoOu5ZkucLzGgtuV820o88q6C7Y2h1G0v169B+WdTDYM95knbbPdT7K
hcAwtDVu2gZHLVjUyZjT+ZlSjmmiO/aHHD9iTGwMjpwCfOjaNxv0D9L30bE4Tmti6zO49lEvSbQh
6GpaiG4tFktFcHMQfgSBcSG4+MF2l3QzuCg5DzZEHwxkrAHK6VJuLESQTNfxuakM/BEKUWZbcC+G
Uf6khksJLfTenLUHu1qcjctXdJMsCqILx7F8AlMDDYXOpe50tEDhKKya/Z03tDaXKrTHwdyChf+E
Wp6flOfBLGhaIrs48ji5+Zd2oAYzbPrAIqd31dzro52guQeQx4g5+OFq3RtWW8NRaQ3cT+RHu9KP
GwZhKrtN9RJxGyxqiq7WCvFo9KKl83ABsgk1rL3cjfJp1RfNK8OlzGW7q3kSPPMsudAqwkGjNi+a
7dyt/llicKztpKbqu+jtf9fl2bpdKRCroRReY582hibPSSxDBXhyJq19gHVpMCvumOfCg8uvZpfU
PPy87IdpKMx7a0RyDIUENYmqinJfJbm1pmV2e2ZLVJa1mZyQbKEotbyx2FeGuUCY0tudOdeQcWGR
bRu85rbBpJarLMisbd3nJCDmvdaY4NcL7GedSvNokyWIArnzP+a+sHZVTrikpZXxYZimJoFTUeNN
0CzY8IxZfRv0uNRzexZj6my6LHPHRALeeNc1WoSrXOsZ9Oat5p14J80dfj/IuivbvKwrQGwoXz/N
Cv4w89V0DFO4f5AxGyVPfuKQlMVk9+Q6w2hRzqfdNoaRGXWVafpQPlIjGokF2Ae1sq/RdOS7Vvfy
m2kW1T8LZhVbiUv3nWcX7Y3Ku/GHnHQ45UW8eodNDRNrnj6iA9tEUy1hKBqyUrew9OOd1LNhq0ys
m2ANGFn09+rxi9MAgAy3CtSHGImdF3WpM4jA1Exx6tsCPsKYNOl+mlyo05XUH4SNHKLSPO+/99GA
PWsQBLi+86m9NYjUc/rUSU8k2KN20EhVJAwyNebv8JbPXRjFakDA0Rq7Tsja2ZHjw+hBv8SC7GXj
IOgx7UcrFjjcYzOvu4pOjDzkXdPIeD/Zjnj/jw+XmwPOgipEXWl8SllaQQTXHOPg6E3CvGysTD85
5CMejN5sN1Dq9JvFX8b/WqZzUbA0i/GCQ7N7fsqKylKxPWFDUtZpdytJSLhVlH9RmVlogQw3/qZy
+vSI1+vRs9P32IxM9PXs/V80RhUa+rYkOBLSKvII9qx3O7VUmhHxeQX9poEw1JdCKJhNMLjnnhDg
b9bTV7+BF2xgieLhjHuO9jrzIANnGqhj3Jy8XGFPoUdm87b0cgPVRNNeA2KWOGFY1WaiDvnG3ubT
R+TplPL0YExs/4Uv/nwEqfCDzme+d8y0cn6AsKw4cuHH70vHHR8t+qMjAXHfTZE+laxcFRL0v9F6
4BnndYaRMrQOVmuWZOrE4zgM882A6unBys3mxupwrPv7av5URK3XozjGmwXHUaZkf96l7Vem1dTY
Z+F98FCh4fg1KaYIJhYwx79fyT6voNYrAV6u+wNmOuclapE2HbGPLGFyH619DlENCN+0W2379+t8
LtW4EDlexO5gNMJ9nd2Si+poGQtsHyp/APeASg7RrMw72Oa9mojGtIkaI4K4sdvQktAfy0FDUqkn
IvulWT3Hd+VZ4gd0yEbtC+IJlpNoPXzn4EXmiO29NkOe1RQff//d68/646T29DV0z0euwiPC3vPP
NyEC4YzdUvpHuicMFtqVcTeXOkyTuv/mfPjyUpwPtOCMK+3z3aSv28ZpWPqQ8xL7R6EPUM6lHC+n
2P7595v616727K7YQgx6cKI6Phv261U+mY1R+MeejgmF4yo3HJZka2gLWbwGOc+csBa5uHpz6pDX
HGrfbQ7m+oZIef0uvfKLG+dMBKenQfNYIeuW8z/bGvGFVjkzID2SxLpcLK2mDrDonWgmVPmb3evL
Zbi67DOpMtfsi7P32dqFQVk746PpVIgQanvpPlYQ7R+T8MjLpK7HZ/iAywKNU6o3DDVR4SIbKx7b
YtDKkMgMeWfZYk4wiF7JaFUsELwMQgQnaD3Tw1Lq37mlffGJesxqdUpeYC7sxP58PDoBJK3GPPfY
WbGOP2ad3iuj+u4q/6azfVoTjo9JGdGajNHWt/Q/b6HkhRNH6OCj1zXBNQJ6Mw3lgs/yRZIRkR1O
FOOXbgdDa0niZYNxfnNihMtPwimh/6WqOr+pFyRqYcztjNibdN9mlnw+fAiWxp2OFEwwK2g0f/5G
pbskNQ/KZRMhZznsc13CTSnh38VansK6TH33pvd88SKkNSHVpDt6++7b8dYp49mT8pihgyXh8k+a
ydmvKMaGyM9qsmC9ls2F6SlreRjhn3VbCNVZh16y6pOwmEwwWS3Io4kpwJrbLTA6BXtvjgrX/lf6
zPLZ87LSu5RzRgaLpq36DJXHP+rZNKh6nd5veFehhZ+Vdz1ZXYdsoaqXJ3POoUeiumu3jgfH2JsW
632u3M4lUtJXy77oqqqE/7ZMNABdPmF2hLWKirCbMaqdO3gxxjaF5qPX7GQZX7h2V04HD7O4e0nn
cwGajqiDeXV/shPQIEjz2KCOuM66G+g2qMwXHOGeSDee2DlcMT/m1ZTHUWeI6WHOJnKaraU1XpHJ
dZRflPjVTgWYcJzyrk+WqKM1wmPWR7X0HNC5PWmmmWImvBhI14tlQQTbJHp8odE83QBxWJdj3zrJ
ttbnoN60eKOsFHpbDmErA7LmCUaRb3M5p8hczcGBVj2Vb9Yg1wgNHJeedHKQrzz0Ez9SS3VXKotH
GWpL0nxoqtcetCxPZNRXYFYYWtQTA3MsQjZdjCikokspw37GZBWpUXKI3TIVIZtrM4bV6tVf6Mny
Otmtu10QluzmEtPGo2iBefhQbAdDBwu/A0SX2dhGjRtDsQu6VryjhhigVS4Vljho97u+tJ/q0Z7w
ePV1lINLmVZR7wGXhv6gq2Mq2vgl9mTNJfTAPeiYIz2Wfpvv6ikeX/V2Hi6GwtX8cKpa9OiVoTq8
PYy8o01nmwo2ZupWZiSlsj+EWfbNYczSXlxixtwVkT3Wen6VDXN9kOjr/8Fi33t2kE/aG2PUu+fM
4OXiSOPUj+3ceVMoAbOavYCXhARu0DpGF3IO3P5SM0aAlgFbWrHtlY1oqfGCtwqBtkKcnEGsxPNF
Wg+ew9LvKk9+KKIj5yju4l6E8MP1o7co+UO2VXbAsEi7QiCZ3Odp2xaH2PCQLOkCMWRq2HKHkFBu
XdMznjGOzrwN5CX5qFtZWYWaUff9rZZLLVqKRV3OCG3gbeqmNA+F6It65+a5dQ3xONgI1D7mdbzE
C9Z+EEut+wqifh0qAyLaLneRHpc9neaQ+WraVXYO0OIp4sPGpcVPHE3NpdmR5ODEiD5e0jxLEB2l
mCm53nTq7Cy/NXXoliGvx9n7Q5LvZA5ZGFpmr+UnDwvm1wzBv4wUHPT7Nu5TBL29K8ISCtwLlRUx
bOgk7FckS74WyrEPXgk0Me6z1LN3etvoeCOMuQFvHF9mHBcgPW2sJl6sjb7M+U88wJuV76O1t7pQ
2gbwJiAhOu8/Clt4iLqUlBhouY153Qu326pAl1eOltgyMtq82oz+otBe6fVjKvCDoSUaQ0vo7bWa
7QoNfIf0tJqnpUTAiGXQNi6K8cQ25t9h/j1dx2w1V3o+LTcMorpLvRn0aGoD+3cvsd8lZk6M6bZc
luByMqd25n1V/o2ZjubR90ju5KOu3bd8IA+4sA2x72y3u+pnoqBDsB8/9PK5krCvNSYzTZO44AmW
+8OdZxxp4JnVKGinfpdhwfOwZpNBq46FxIRaGt2zowjXu6lgC2nH2J7N1XEFBTHouWdFzTynz6ao
C9y+Km2X4PjCxM6c7zXIPbCjg9jZmNCQt0uvDz9Gj9o0RL4X+xgsTP7vJO/sIyxwPHamIu9X6Vx3
KUTaPBWx1yMN111JmnolkZ7NEP1iy+6pvnuJngWcvts7MZsSzv9quLMWUdwwUCn3ablkF54ggt7O
UnOTjpOHi3KZi52AcbQr2GYvJV8fjGHfEVFcJ907Kr23hjMKo31YlbuYLN8l6gVK8LBvyReNitK0
5sjDjviuVJb3CoAURACaThMOpcl8GgfoG/v/ODuz3biRbIt+EQHOw2vOKSklWbZkWy+EPBTJ4DxE
cPj6u+gG+lpUIhPVjW6g+qVCTAZjOGfvtX2tJT+untShk4VxU/OzYaDQY4nWOAj7myDmkLTFZubt
8zCIK/qAQw7HLNHDz3oSTrgV+xqPLGOVNlwpZ9YmWba4z2L28JbAE2ddVZrztY54etskoEc3tJ9p
FGccBwf8jWHUOr+lwpUQta2N5STlIizCMbjpB1OcpAWZQu/llB26FIBNpDvmlzjS/J0yu+kOE6z4
orejSaQypSGW405swl63XkiYJQHYb7B1Z6IqtubQZ7+HlKxr2gd2deAQbR/DEWoeLAAv9Db4hYfh
aNOUjjdpg88Wz4Wa7rycnui6tXnsjRQ9FsWud91ns/e8n6OZat/tMarnNSfCxxzmvD2auquBKvID
FiiFvD0O7G95VLVHZP1sP/hMy3XiJmJLOPX4uQsVy0wb5fp0oE2pnjqd+5DXWOLWAcT1MMp2BqYI
K9+IuOWfrNgF5j1FW04hwtigaW1xaTiT+z3xEkKoV1Ni0QeyR4VkVoTGDzxVjr7mKBDem3EfrmCZ
4UnFn6+tApWWx1LU/o0uvXJvisHMn5wZ7AXaB+W5ziaRbXxLhoyAnt5IGn1a5Tzxq0V/5NGQJKAy
K3OdSCROSgpySieyfRLE1rNDnFC9wrwx7I3GBxuOkvHW1Qg23sO7aPO9TVFagbHQWTvyllnkCz3H
RSfZ1h5cIBU3eqaZw8qPMhiKg0x/ejAhxd1Yjtr3zi5yyAdtMe7J/Jq2qEkAtKfCfoKIpR1yUrjn
RFbyvYj7PJhmaG9jKCPb3vd+iS6zP2Fu8uUWgWlIdTJh2pe2kZ7CPhWsXPS61h53umwNgUv7bTSt
tHcq1Vjmuxb4Lne58QYft578U6axJ1fET8Jx0mLl/eYTmbq1I/R0FwtWGltX3ies+chA2SbTnyFv
At9xWpUr5VJI26gpaX9j4PJd0AFqZHekyEM6AQ3GHFDXKjRbW72yIUe4FdFGn1qYIS04utA6VI5N
tqUGP9Lqp+6J/pdX4fSzbPxojvIp1unhjgaZQd5YKW5CyWeO8VYzToKvddgzjdEx6rV567haVez6
2O6TvUa7YiuTOLPWGPmj+9EKxgZQ32g+e6Xw7ttc87rPZtbn0dqdCmYpfRUbI0SXv9Aac/RNWwgM
NwXJGOqxaVX6hZ6o2GIHakOoRBbaCjidxyEuxTPeaUB8rTT3gn7Hbat38rs1TmkGPK2rnyBBGgfO
qcmOj6wGyteEoXvTWGYnjpYo21OeZ8XdxO67t2Im6TqAzYj0mB9ij6s2fXZBrdy2tMRvM0e3o50w
02YPcsRh9S3rW4Mu6QShZLB55TjDHnRCmfIVxnKHBT0tqasGZV+Gq5FUKCqPZX5oS6mf/MGunkPd
x/I5IGuq1zWF2K1uRNZP4XOctfkLbqDXjxAFqUPgSNMbyAcOZtLeKppmNaQQ9ThuzYZkkTzGIoyB
HGT2oeGEy0FYlfHzUBh46PIAgndn87Vi/Sz7gwlz521qavU9iKifrCfIEo+239k/q2kai7UsfHfj
qUmdSF5q3gjSaHdlNnjFujRAhpYkmrVbzWMv8WlI3EXIK+qVNDL5KMsiSO4qw+/2EDLpTOmpbj2Y
mKWPtkTMsjFTL3nM+tI42XrsvoU1Vo6SOBtWBVeOP2J37A7d5Lj7IYgVH0vPaTaK0VqGvbmFYgQN
00yAjhXJtOZeXhyN0upuzBQfE8+Wl6Qf2MNdYPoNUhjp/0yGxjl0Vag9K/Bir0naK062FSkG7tje
hRbpWJUM8tc+mNKNx+Kz8zRv5JoWjjsj9IYX3EnktWl2qu/B1+owL0Z/ZYcjODCuBw5+ZtoygdEb
9I6z7FPrTSibcyz0/P/SvqFu1zwajSW3XkYEYl3ExtHw426vTfW0HyJcH70+eEepwnxdjbb7M5xo
k7kTWYYBTsHb2Oj9DTrhZEOMCGkqYQhYx7EIkQyBtkTE4/1g1zXXjiesW80QIzngQvz2PI7wBG1A
wOTUvHG9Sm3g9cUbRzTTtyyWcjcVLWYi8oueDZp9qNq0ehPDttjafFrjFslhR55GihhTKBnd11LJ
PchcrkF+WP5g53PTm8JvuidU+5R6OxNGEhp+aHSGNd4IeLTRltCQFM8TVBciranvxfDf39gcy3yF
Ab3aYfD27sA/wjxN6+qu9/L8WXoWZBkJRHbV4e9TK1cfm4d2CsWj6K26XRdDhC5Bd+LtZHcY3Gi9
YkBPlapAz8aQC1MYFAgx7fs0qHC5AmDjxtoZovusc5LfFpkyvnH8fqnhQXCMjjl6TK1RvmIkh62n
Axhl7x7EHp9FsOm8bNz0+vTJ78f44Oj8rlbtZLQpKcGuJ0PDG2ASSw4QWcxNREFe8DpUzPg8KkN6
bnG8qfzS2Lta63zNm4jtOQjd9M4F3Qt7cTDVjc0V5IHzq/UtDyKwHGNebGTetke6MtWxhzxVrNPK
NHZVkOU75D71bQUlbhPQcSBlvi4zIBElnSs1Dd+8RoinxhHY8KwmfbFbHN+RbmYHcI31McxHSqeN
JtEMeYVlTDfTUGqvNbL4lzTAZ7eBbkqtoMZpp21tfdCeOkMyPbQheWtZhTlBg/Y48tLSB1/l5if2
LG0X5NBjYa63HGz98TNJqNBDTC9/1TJYl3kGepgNZ/CeKts1uOkls+2u9vaVB4a1wFi0QkkVn8II
CH7Ywd6pJOcoL7XUA7z8ZKtBTjrQSBq+d11l4RVQmJ9NTd2HlD5uvEHXN+UY9D/8NijustYz3+oB
/ygQx+i5ayIrXjuAqrdjZIGhbYpUo8dGnFtEoeMAtDQTOzPIkl9+pxSrGs2UnV9KbZvy6CuzbZ1b
3TIDii19dh9LL7prXC8agHxb2ae6ZxJ5bW7uAp0Njy2kve1clJoWi8RmGjHTrURpwWDWIufIOch+
CsLM+IJxr99NOD2eVVPq7UawNcZ4sNtinUxFD/AkMKHJDDk/peaq/F4ZntoUcsrXFE/7B+X79O+4
TZU7ZBtIHJqS79nv3U1uOPV95tfVU9lXxqYxa6zrvFrrgJXLXnmanMK118Y6FysYX3elboa3Ok7T
Cv+wodjEQ++YelzaqZ0MxHD28p7D5uwnLXNUxU5/nzt1fIxh5wBVHTVwvAXgRpfgoOLWK2NnK5ym
2rRJUH8Zezd+KpoexJigfM2dR7Puu96Qj7VkMc5J8IF4EXu37OpAvpNRiM8azvBdwsnpUDaJu4uQ
TD30lGH2zLfmjiNII6EeuTDwxTSMd6Gwk2ejDnRoYsb0y3Q0yNRxBf6BjbA8yMiODv2o8RsZymLR
LFLA35nstrpX2m9c9OXJ1TyK3wZ8JIIAox3xWWTI4nu6Ya5rPzURNyifTG/nuHlAm92yTkAH/W1Y
qX6TGEToJHgl/0Htzu2zmNFrNdbikzPft6GUQNJvOEDCJAjX4cjXa2qxftu3FXIRiitHI/FKkFd9
Uf4uDJltIFRMJBDBZgYI0h6hizTP7CztyQMb99BSYz3S2yTlyeTvqnrhbztTimdoSvKUWln7ihxF
nGw/QkbQWMmu87XsPmhzCw+BTpwbDJV1mAGToaxn7SjbKDCSmOZq2x42GETg5jCB72HxClyXEgjd
WscoxXaA0R7bTnkyVTI9Tdhgv3BaClcWwTnHYQrE48gN/nYulW6yEjXCSo5k9xy5vWnPWtKm31jS
/a+mGtqTWVKYbDCuDKs6rpxnIVL75FYORxv6HdOvsG/ldxusyN6IMuumDKf0ccqNaIcLo41WUumZ
3DSiDUOMx9I8Rag17uxsFl/m/aRtoeuYzib2DABOpfWz0CbtJsLXs3Y9ji/gtbW1nbTqCwJkK9ug
9VDPHnjG30MUdFzbAvNEL97ACGUZqFWigrUMAP4u70LxpFfW9DgKOzykWs7Slmiase+duUGVpkbw
mksIc8h61cno/Cna6FSGt+EkzFPTWPlT25i2w/KMATPJ6+Jka0X+5mR6TMMtQO0zjkDKYgq1LB9B
UgIicJ0n3FPGP2lXJlt4auHLlMAIysdWX1eFy6adce4hFpOqApkU3WccOJO/cjs53VrpqGbzrl9S
AyzEbVXrw71oUHA4eDt+5ulk7x2UMfe4l8SxszrzCXjwcO8XhKrm7uDe1qg+EMdxxr6H60LaaGv4
9m1TBs6NJiEmr2QdlfucsHp1W+h5uucEzStKWGMS0DJZuVee7b4Z49ifEhe6xqQlzb6rKve3Lzv2
NahbM4+zrndRbhFJ37m99qNrzIAIihR0G7paxUlm0HeDSIFXuEEFm1PjemyHnVprPueoKXMosvV5
PG6It6ofXD9WvwyNa0PTBvmMkwIBbUl2mbaC3Ut2qHcvfNUxR7HCCnzVBvyhsjH3RqvDcyUoy7pB
R0gusDPim3YHyVmZO4X3ybZBZjUg6cA+tvyqdkO4WuQo7TMVbAjGAH3dZpW5YHJYtKsCQzzE0yjt
7W+CSAIgiZYIYXy3FPApqA5cVYoovhN8PPDyuX6/KEO0MVVJihmDD7dYRWZ30EK92VuNmB5kHAUP
VHW1fUPOxgZynrx3Bjv73XDofIPHNqwzW7bfmrGuHxEuU6RJDfJpuTk6n5BNyDt4BhNrd9jsbBqt
T25BVN9A+ehUlUrfTHPLHNgEZ+6MDdoxZHsv0lZ88sYuenV1jY8MjrES6zEJ/FMR9NrPSIzq1geb
WmxdFQEyZWG6ifIuuotLQ6NKgvs2GGOrOdlURsvtWLizT9fsQZRPljzZ3QTvzO1ohpAOV43fRtWB
B0FMdmQraylag9Xe5SJBqRS01reoKbtPypZMsVxx4VyLiPwvEUg3uVXYoWEC6I67Bb6YOrvaSOKj
H1dKrvW2spE8ZRKJfERL8Fm0/bhJ65gIwsYfib6ju7wlIBUwS9Bo5cYQQVfe56CEn7MArZ5BPvUb
6DrTWqeJyXkyJHPjCJA0ATnnU7PwfRgvt/nQdPe1SXmbDz/bYQuyXihG1o+asOpPYennj2Lsk1MY
5+VNkbVA2Vpq4sbN2McAy3LgwyuVc5jUqSI+ALId3qCNN+0V0eSZbiK1KoP+GX6/j26FJiNE0SQt
7ziOtb8tuYY9adxorymh5z7qokfGzknPfzb5ImJfdBOzSSSA6uibh0kGXHviq0K3YiAsH4S+6SbF
jTKaAq6pRnFEky726USMhVfY3KxsDsqXu3YfG4d/ssZ5bFIr8UcuWnYV9cahc+fkFKlIa+GsqMHw
dpPgmxVo42+z8drX1OvdVy7l8pfA+Sev/O4fpKre3OFGnEQtCLvYUodeewAth0k6XP2me2g94EWy
Vp+rrywPrAxvZejKDeUT7YoPdX60xZvAaEEyqedyHvkgK2g6mdkVmdFHDa7MTaq1wV3VZ+OOfINo
NybNd6kN/RUpw0chPE9LjxbxOdpcFA0Lo6aF0RillnABf4um3zkNC97GQ8ab3pJqm91JkunuGkU1
u029AewxBfXbMZri8cpfcka5Q94XMnMbaUGAxYtf56+uNstl5SrUsEefCt8K2nC3LXroq6Hm5Gvq
P9ee/IyWAXOqhxEQSS5KpYWWAbBGr+GQw0AfOt/aAFRenzfQhrX6mr/47EhYjJGnzP4GfzFSmnnY
1+kPHydl8WgF6I/PGpWloyLYs77y/ZwbDJEbYhGCNfCoL94nptsapArvs7enU1WF6igLqyLhGR77
5S/1zPqENMMkGBFXD56NxcLhxz2nHfR9R10F8JizpOH+are097eXBzr3XXD2sA2HeC/DWs6MsHSo
gNDgOMYyhXbDheG+6PN6DT2x2MnBom7Xsz1fHvTc7+gh40B4QqkYi8n76chFuG5tzGFHKX37J8Ue
esLcmHJalHbaFFd+S+PcsocvDWcaNnTzgz+rphWN8jK0j+VUOXdN05AynwAay0lTeegrjjgrTcj8
s3T8Sl9byZDtvcpPqnVVl2DcTTSMnGUog2em2z8Do+e4CVCz+JTJqT12AqGvH3XulW/27I/kEerI
bsw0WOqBtCgKNNMAQgGWSJIQ7KCfT6t+h4gouTLU+eXBwBiEgw3z4GJfwD/bm3nH8qBl4Y1dk1bb
9uCzay3Qd0pZ7rUXsiSzIG/iZM1yxGN5jrO0C9cOmnPhBuNRZtxIiB+ow9cpmZjivU33ZdUYJceQ
XvN6bdsMNPy7SBblfgxziLT/birOfwqncAf5ue+Q1bn4pMuwcKQMrfEYimAPvncTxrNmxDP/+dfj
IJxDlku2CB6N5caHxUFnbcr7o+GE+iGYu3KiSIdPYeX6u8tDLfdYHompzoeF0HleQhZLIscykcNY
HI6KW+jdoENar+Birck91QkMxmZb1BNoKpV++x8GpgmPLpU0nQ/PWE2FlsELGI5p92Zkr4P1ZoTf
2olEBhdoXHflzS0n7Z/H/P/RnAXqwSQJYBqsYjgG/psf/zYgunIDLNsrL265QC6HWUyQTqTUnMdy
OHpgEWv1WnJcKUpYN+2rIfUrz7QYjMkxX0sAJCFCddB2me8XxqCC5NeOPWB9bv80RzBlQ3oLG64p
Y4qtfhsBO4z3kU8F+MoacG5oJLZo1uGioOOef+6/jghxC6/Ok60NNb1PflGcRIbF3gNxtgtRK6yg
GsMszgMX98jlabM8Js1PjQ+HL9D2dSSxSyiUHrIVJKz+B2psen0IKHd7DxHh6jGZSMOL24wgLFc9
BEq5Eiicu52OvoiaNQhx+S+P7PwxhAXz5/iI99kUlybQfjTayAaScoQQYYcPYeO0kFBJbaevWNfA
KksN3cXKQWibzGV3gtGq7USfP90GJHl/cSKzye4I84Ckd/l3Wkz4P38ZCnsOxRyqgAEsJnzY2F4R
cW0+TjaKk7wh21Q+iaG9KUfvmq/442zgGIqXGY0y7Bp3eYDzrJ4uP5K3Y0GBVNvUYLSgz/lyInKE
FE4C/ZKs6bZ1Tdba8fJjLo4+fx4TbSq2TdDJqHMXy5c9cgWwOyFoqxQ21OQ63Ll5px8uj7LYXedR
UO/TfHO5mFlc0t5P915ZaRfZccq5py5+h00a343ukD4UUpVXxPpnh0K5CmzA02f59/uh0rQpLXLl
0iNVz2E7WOW4g5nv3FUwAL5efqozr82jB8vVzodPyVXn/VC913bIHRz/UEXWJ68at7KCK98QCJWQ
2gej+orz/dx4AI34KcFzcbFavCtX67jA0xs88HO2u6Eqm01ZWvapmkqxtZEebiqv768cH858B9ge
LNS580EcTsz7h1ToERVHt+DAWnDk6zxgMKbxaIdv3RRe8yBcG2z+Bf5aFmuP8D5ftcEBee8Xqduv
cSwfHMv7DHng++WXd2aeeJ5vAEpCLwMrYvF9x+EIr5LK6SFONP2WAJPgZZYSQnCtw+fLQ517bz4H
b5eKEEeF5WLvDn3f1EbpHzyj/1rMgRHEh5zivHvswcatyDn7dHnAeeL9df2ePzcKDkR306ShfrwM
EI4b0gRIqPAPKF8x01PlFt2xbqaBGBRhkN3Rd0TbWP18Qe5r2QTby+Of+W2BiuHsmB1Q3N4Wc4as
CGu03DEkt4Ny9b0e5ooYUc8o6Aeq+lrS75klDGs/VisU9uBF9MWbbIpGkfSoh4caVAcdIMf5Znu1
dcUHdeaZfIsDO987Nf3gwzlvSsH3F114GPA5a2tnJMV2FySm+oEhGYT45V/w3DNRtgGoSIa390F0
Dl6EIEe/D+kp5f4/YmQmf3GDiVydy+OcmZr4YjiE8C3YbHWLJSy0kjqrPcjAjW4m2wC/drmiO9IB
mp/GrYF8fE/Xf7iCCjg/6uxs4l7qOP78W//1mZuGxzZQj9phVOyzJwA7+Ik74qbiXZxF9MaqdOp/
gsm0Xi4/7rmXyOnnvwMvJqbud1ngc9o6OKg/j4i5ra3ZemoXU0C5cs46NxTWOc93bGozaMvfP6Os
IscEFh8eCttR38GeZ9WLS3LXozZWlnflNX4cDFeNAa/RMqCcQNR4P5iWEHkA1SI8xFpu51uJZQ/r
8egRX5dW6c9//yN68z2Zw7ruozp/P5gPV4+wGB1XeWTYN6C4YaK7Bfko6AOb+8tjnfsOKBxb7ORs
fPrSn4SyMc5jM9MObtG7Ow61JomFvrry853ZdvDxBzNiZYYHLg9BA3WtykYIdgi0vJl2JS3IY4kn
fE2c3ps3Ig++Uh/9+L48zidA83BWYr6yFj+h3o3kY5aoFkLUtrsiF8RoZtI4YR64drY8sxfgr6Ho
7oK9wOW1mPKS9R7b8cj+TeYTdmd1Z1XaLiYtkGjJ/p9BdbvEj54vvzZjfoDFDjRX4qlJGoAIYey+
nyNumNQ6VWA28u7H1ASrCdGw7MnXrlFloPN8DHP/ZJs9RLv6JjKvAV/O/r4+lh8onD6umcVJqaor
5SMyx4rri/Cn7yFzm/h+chKTRHKtwHLuF56hQFREITyw6b5/1oYtw3XHgMzWPKeNSNQw6El/zSf5
2U6QMvXIyqNrQK1zT8jlMYCiQ7GNheb9oJOu6FeNdXCIMJ6v+w7FqoNPdF/3NJ4uv8yzz8e3xzXh
D+pqsbjobQLzTq+w5BfS/+6gmyV/A7nNU+zHnAAR3wPBJqr3wZnqa0jes48531MpYYGEWzo4Yyqm
WoVE6mDRRt72Mq42YW71VKsIw7j8mGeG4i1SxAE7jM/YmZeivzYlnfpCgjE+PExJQKRdZbUFcb7E
K5AM0pnTtarsmTUnmO/fLswcvk1vsT+Eou+JkkMAThZfv9eE/6SCNHtRWg8OwMNLc/np/vAOF18k
xDkdTykQNs7yi/GIY+vymqTFQ4ZMHD2xUPGJ9RQjE+llg7/3Ri/8LFGfG7fVgAh4paQLJQE1nBFA
hCz6ggOjDyW/8XWUmKK1Xm3E89gT7T7c5UmOdU+RdIrQfqhBhaMw9qo735qIQmp1sySaonEnYt7M
KseZRCTGkz9o8XNGel+6v/yw514lpyeuSfCE6UItPn+RqSEVMMUPrUkv02pr8yZMJnSdGY3zy0Od
2aBwpPN10G/056L++1njjijOImWFBxOLxV1VUyOBBW2QkXZ5nKWJdD7TQ5mjFMHLQymxrEeQq8gl
zGJFNYANnDi4RV8hXDod1lmTEnIkI/x/ZeH5T5LW95MfOyj5O3xkxUEMNTk64RgbDyYSG8L1LE9a
+wzKNqJ7JVxjL7rxHpBZf6W+c+5F4CnHZMslxPjAo+11o9HM0PKJd4qsVczpZDWl0t7awjKvvIhz
35OpU0XBWU6lO1jMb5tY63qaF0THk/GTo2R2aFLyh3Qm7SEPxDUQ0LlHg/0BAWJ+M1xz3r94OIaY
eu0yOHQw2FEWxreJ0ZhrTkxXJvOZwzKOT6r3oNn4Ee3FumQEgzJs4fmHoo5+KM96Jlfoa2Kpu9Qw
7gL4JbsrM83iL1+uFPDfYIqxCnI/XjxZ3+PLaGMyyHEyeJ+qZhyORCJnTxWgX98fjHUz2OYNB5iR
MCYV7nQ3ItqZUushs0R9cCt8E5f/pDM7EH8M9ak/jccPnfQaz5hs3YHIPUIjib0agPymmhJ3SnjA
QZ00w0w3Zb9jCfnn8tDnvm/PnBdp17Oh9i++b9RuttFpIcu0ibgXA5nNapUFKWvevx2IxYNxwNNR
CaVx/H4+qawNZU9H7aAPafupIrTrOckJOLk8ysdZC22UZQS6gMUK+Ycr+dcmp6oyHfSm8bBhjgky
O2PEpITsPZ3ca4zKj/P2/VCLB6KqGGhQcbyDGeqf/Mo6csK9F6I7Id3/3JjeNZ7g+fEcy+VOgrFn
WXTIvDwp7dTwDrnrf05rwg2brPls9MEDSroHSEFXLrEfZwbP51HONPlKuEIvNplaKxkEptMBnIV5
nAFSuzys/mVvn2WfUchm4Vo3n979+a/464XphXCTkpvLAZvyeDCMUpxIP412HCqaK0eEs3ODEh+C
FZOaw9LzH/t2ZOWEVh76XrfWvkydrd4jjojT2rqyWJ8bCr+mCf92XtmWxbcI1yKKJ6YhEtB2HY9l
tMfa/8aZK9/++wkPpMdDr0DVhsb7+9+vEK0epHrJW4oJLLGatt8YSfIt7NFFXh7pzA7N6myySqF4
YbVY9jL8ZMRNLy3n0ETj/RCmDxXGAc+UG6RYFlrUXNuXMr3vsZ26FuIr9m6d1GiPbFA5oOhKvqBU
31TqXxfEoX5RD+TXRnHwIdOBuiOROyPVxzgzwzUg13HrcZxbo8iqrqxhH/ZgbrL8B/A1hWIf0sf7
Hxs3TOpVyQhAC8HthF+NWtzaDg61+ufyb31toMVbDUQ1yykZSPhHV/zDkZeqVbAeSP65PNDHbtni
kea/5K/vz9P0WLmod8mI6z8Hks+hHqcNWUJ72xqdVTbn9AFnhQNG+OY1EMyHJWYx+Lzk/TX41A1u
q7e9hczXJVsyq9nnMOZsLj/jh4/xzygOFQJUPfRMFgtZoSfC7TuogJi5X7ohQVQLja8PyNK6PND5
t/bfgZZFgWpIVaY5OhYBEgxXekjpAYaVATfK56hO1+9Kv+T8eJw+OZmjwlqSOwxVuW4HpuKQdf7J
S5o7ofn7ngzqunc/XX6082/q/4danJkmKmFZEvFobUhuEFQQhIZXlucPh6D5NdHtJ12eY+CHuCKX
RDUO77aFkAa+IvFYBorFrnly8hAX4l0DWebyM83v/d05kAG5Z9C1o7wOiWUxLwLAzw36PftgdPVt
I9uK/NDp2Zic20gLt2lggtewPxGE/i+1BpzyGBj/HLJiakiGt/i6h8yIsHvr9qEe3ScDY0VohOQV
l90Xtqe3yw957lf9e6zl901L1qko+x+EcNVmKM09AvKXyAh2mC5PmMoeNLu71uY698UBEDF8fl7+
5y1my+jruYy0xDloqlOEv8EF6PzmM/3EK02LD2eimU03k52oahqcLhe/ZFbpVBnB7uApS77Gni9W
usIo0T+Epn0fjcGVKXrmgwMWhEcFVYE+i33fr1e2pwIbS7x7CK3uO+5Ztaq6TDyoaSpgGVlXF+f5
CLmYoXRByQqYx0Nsulgfg0rjsgKX40BecROt7d5WBJt1sd5v/FlqvCpbV2lIt0cYvFSnMm2V2psq
DDAqIt2/RtA+81r9WelL2A2UTbq07x+/gR3hxXqOj9bymw0HN2gGeVmQLAaQ5PK0XcZtzd/IXDsm
S8OcibfuosBqRG2QunWMYU06XH5+jarZpGTvBcrZaL59wJW1NWEsjGO3rkFRmiSkFO7XJhhp7bib
DLAsTJx8arcewNVovBa/scR9/fkDUW1SUoOOzyxfvBucZ2A3iHI+ZP3XMAe5amJB6PsvAuRkjic7
yV71+ttg2z+d/mlOr7z8Ay1p1B/GX8zFwUrTKi5a95CSJhr1p0oDHJM3KN1vouheOK9pd1Mbw1se
31nJLe2VnamuFW3+1PGXE/SvH2GpdwMVOCRm0bmHsnr0x++B83NOIbfKaK2F0Y+ujdaN062IMtqS
W7x2KnfnwjZMgNkH9ee4wmdDhcaScEg5RvaOIMjevS2M4MBJaxWYc5ICfpOazHUfg0yQkmH8Oxav
U/bz8q95Zh3xuYmgciMDz6YQ8X5m1z2KNr0h+53ksWTVoEY+QBuOD7Jtqh1apeSIPwXA6eVRz80h
EuX4omb0FedK8/2w9jQmJIAWzqGQ6QPX2Y1bV5sqkJsgb3eF1607fC6l7mxaZ9haCahVdS1Cb7Gx
cx2nh4CqnAsY43/orBEeA84rIOg+tqPyi1uGL+XsK7z8oGcHcdm8KedTcFnWgnNIx0ZXqAyEsoCI
4RBsYrl5uL88ymJ5+s+j/DWK9f7XTBu9TslvRNHkTt+dqH8rTOOTBAVz5bUtdoE/47AAzm5Vi1br
suMENseyJ63PjjWGt7XbO1CPsyqxV20aVQM4J3mtW744qfxnRFr/HPRoOX2Qpce63rrIqLNj40n5
pUuc6JDZtehQknlTsBriGseM0AuOMBRh8scsLL3fl3/c5Vz9z9+ADhTkLaczdr/3v26dZTWe1/mp
AcY+t403nMopYJ3znWaVd8QJEtFj4FWE7JV3NsS2WH6z1ZggbOvtr1f+mvld/rXwzH8NPVOApUgI
4I4vy1ZaX5apUG159ISz76LbTO9Pkl3IG54s6d+OqdwP+QtH7k1iJZs+stayujLdlj3A//wNfDHm
rDzmD5oXlb9uL9S4VCt8Yta4gbZbGi/jsw5tYa2CgRBbk31gykEqIPh0n4os5KsG8criN9bXFpLF
Ie/PX0L1ZOblID6mXP/+L7H9Ws+hQmP66fq7EoOlrfg76sDZo3f4aUo+B7O5ciOY/53LN+Bw8aZu
iSvlA/SxqVQWFE3AmH4MgcR0nvw+eyDw9ogja0Mu4LXTx9kBiWSck6HwPi2b2Frgt27pZsWxLP3b
UGj3k1MSJBQ2z4bqVk3kxpvLk+zsgMx3tGFzXMiyBakPaGfrWBZHN5u+irwx7qFxPCHSJwJcpb+9
TgVfLo+4vI3/eZEceIDhUnKjnbDYh2QLuL5smVKKdtYGzVb7IEUVb8kS0U8wAaFuEWW0GpTfnyxF
c0oor3m6/EecWUbnGg+nZjZCnn0+lP41rQO7DRL8p+VR63x7L/vJvFG5Ap4AdeZ/GWo+285fMKb9
xVBj32RFYg3FsQ1svtKaaxeCIQ55DVX4y091ZtGegz+5JbDD01Ken/qvpzJECJ7EUsXR8cW3KGx/
gaPYGKa6nfz21+Whzswb3AjIAyj+BXNW2vuhIGtY2tQ0QCc6VW9TdGQ7jOfeTRuxuyM4VjsaiPKK
kOTMEsBd6I8fbrYfLJ1LYVI58JZUeXT1/jGwfhCgIwn4kndjPm7Gsn8xYU5e2QjPzJS/xwwWZ/Ro
hFYvwq48xn6OOD+R2HWHYxtn3y//oGfeHWkb9IeQU50JQ5SFO6iC3MWj1ZBa1ipZr4hKhz8k9k3i
Xbt1nX2q2V5HSYXrx7IlD3AkctNsfiq2jm0Iu3Nl9Mjns5KN/n94MK53NK1Z0LjDvp8pWli6rRcm
5VFaw4udgm+yc4AFuO6Jb2nxPF8e7szEnAM95gr4LLpbli/tMi/0KnGLY1LoTnggJy100FK1jbtW
MHgIXyJkIt8OUT90Xy8PfeYEM9s40FegcWLXWHzpU12npqp4UpzEL7hGKFXjD1ilZbLWcoNjt4Ba
WT04afLvF3EGZpui8Md/lxUCqY+R6QxueezgEllW8SQy91cEynE11uQkGvr28oOemz1oZGYrEmq1
D7qVlNIHRYmiOmYOcxWwTb7yQkGCiBNc+UltJsdiA4bY7lPWnDUP9BneTx47ceqOkDaOQPBn17rs
ZlSu8q/MmbMvjisCQiOaznwU70fxvK72lcm6kvuJoFXiPEO4+yGCYT10JROm3btBB36mkf9c/iH/
/JuXz8deOLtXZvn5sjzHO3ODJB85YFQpLQQkeFmzzpv/4+y8muRE1jT8i4jAm1ugDNVGbeRvCLUM
JnGJh1+/D9qb6erartDenDMRmlFWJmk+8xqTLWM04OYQC6DucBSrLB/LqZNW0HbrXbcU2KUuCLN2
ZhZY5oAHx4TiV79P1EHxdpoxNCKcVVyur9yGl24pCEQmLYgNy3fexx5jtxK9xmM2K3EWjkP3DOX5
q9H0D6P3rwrz3O8u+GeOEsYMINfPbt5qQr24cImF1KZqrWAsYgoQuY0a7pXtfGmTbcwhTi32xgBX
X39+/J0HhMo6JpUWKM0OeeXnnbiyky+9Xf8d5CzqGRUk6yVum5GCUluAaRnNwO4oRiPUJ/euNJTH
DAW397fXxYmBMwE8RzT5xp1tQOq6LVHViNy80l5E4SrRpLb24f8xCpVQnklCSKQSXi9fjlAVVReC
5BGN9CDtFEC5FtrB749y6YyCIAOAArnXeRP+Dy5A2EIn/AfVkCK1qgGDXAu/qzNYTc6vRPS7LnYO
aqv+en/gS4voEPqjcA6zmKrI6+mpU0FE7E1VpPewvLJlU7XOhXvN8vrCnboh1mDvAKUm1zjbhLiY
twtHvY7gUh0dRftBCP57zd0roNXzktoWfQN0cThObHiXtXw9HTxtEwQ0izbywGz9XOzae+hiRUGq
DmyVvYI3ymz+CSnt7OBazVaxKvIAXQMtqLsxDVEesT7M9ZhE7y/zpfnDHduCZNr+IK5f/65aqZNu
ig0ZjV2DVrhaIP8tShVLlOUagfvaUG82rD5gX+XKaFrs5qCh5fnV0ov01IKK3L8/qwv3JfEcKSsZ
JEn0OfR5q6tmJvrqkaMkv/PFnaAmkjPbbb2HqHLNKOjSxCjVQDkAbb31C16vYYUYAvfy1EZGb2XP
y6aCazW9DI1mcK4cxwvXGaw6ZobxlwGA6my7ZtJtGnRY2mjy9G+xnn8yLedgj/FprtZd7FhhArPv
yuPzthjBCYGpyxmBZ0dN72zvToYn0axUUczLKa6hngJkS/3k2Z8dvUXaVd1NU/KCyt23EQCXa1zp
wf8fw7M1QfBtba3tivpPelW6Zbkx4JpIme2fqrWEtVH5KMl+VdFtBnJZd8P96ua/9fFr37ZXzseb
+28rwlP8gIzvges6t/ieygH/9gGOnzKZuya3H8BeLIekNw1/nt3Md3vZ+KkqnmYtvqaFoW9h1qsw
hcFpK/MYk8YiXno283r2rDbLnSxajLK0bzQ7Wudu/Bw3Tjeeqnne8Lw7hEMRlsL8I/cqdDmN3HTx
MkgI+HtDncx7t1Cq9ZSJZS2PrjEgzYaCOOraU4GwmaOYJTrzgE65gGCzhJT1lfJKJ+3NpgU/QaOO
0IULhofqbNPW6tLpixlnyMlQ4yjHFok766ua6lGerrdVoUci964clDfPxzYmQSXfjBIaWdDrTeNl
YwU7mTFdNC8OCKwqx4mr7srReHPyGYWUA3QMzRriybNRYmvi8UM9PupmBNOLPn9M0Hq9KfrpWub4
9xI53wsbkxBqlA4SWT27ZMpshIrZZHlUomJfF4gWSmN+hH8XOp08UeDHdcD6lrXWner1wVwaR0fP
vkFRuNod2j7Xm19CcgC0ig4pD+frpR1aNMc02eWRjQQm4m5jPKND4DbYI3RywYEmnZLW8eMZesag
KcUYtuaSxb5FFxLfvyyb7hFQarBJoEOe3NjC89AWjl3rk1wosAQGcAbv2/sPwoXfDMWNmglSLxvM
9ewktdWa0N8Y8igv013XqbWvlPIbCnyND3L0Y7zUzfH9Ed88QWwIksMNe0quz9ivV0k3iwENtxER
46o7qBrZvm45voOvQdKXH98f68IlhRoG8Fgdqzoc3c6CXEUrE1QSZ76I0dcIwSlS/1mbxewraeVu
9WE3nDwB8pwS1mOOdlf0/vgXVpfXiPjJxt4EJ92z8ZGvxs4QSWikbeydgtY7eu53WgMwC1jXnrNf
/uv7zsXI4iIDAit6s11+vbju6Og9SuMiajtDQ7NxTRCQw2IKYWJF9bTeX4e6uLLIFz4oAGIbHCEw
n+02fj3mrBFw4IgnIsRBu1Dt5R8tlzdY2BWhLep/RPnRB9+4p9gOoklLB++8noKrzJis6gAV2yh/
F513s1LmQdRgMf/9CgMyC/sTagNt9/NvV8Yy0+JaE9EyTvGpQzTxYcQR/UbVG+cKov3CncxQMPVJ
jNTtFL5eQVmjEljOi4g8dRhCaTvAkUnQr4TaF+7kzSiLI7c1H73zi5K3eqDN2eZRXKONPFUxz0wB
sqh3s3n3/r6/NCEbZghMLYKTNxARFQfFFPHVPKo9Itpad5IwtekL/fsozmbAvbWPN7js62VDwxZ6
ibS3m79BXVOk1a613fHKKJeWjU49dxVyBvRrz+4rb3REVxRdFnm1LlC4dK1dRTjmp6vt/PuyEQ/Q
tKLFZiIadbYPijqL59TdYqpCLQ4SDciTXgJL/7dlo7ugc6Wi4r/Ze785rwimZqorcyty9LLZIaze
n1xc53+8P8r51beNAm6HWgkwL6DGZ9WSKbXNpiykFWlGOz7WZl9/SDuqjlan5B8XsJYnbx2mKwHV
+bf6Oyj1P6JygCxvz2yDX28jVAtTxX4ME1zgjoru/Emn6R/ZnfRqtirQBqEmCVcBe73ee4qkh4+u
0RzN8/hZHSA1LbZ1Oyt54PQ4d7y/luc37N/BYKFs5QxETc43up6karsUqPJ0haQQhxfRF80m5agd
tw9arY2f/308+H+grtDXAD5wFlL1CVrOeZYMEeQgJDxjM32o+8rtjwRbxhDoDj4lV07ZOfZoW1D6
jKB6aKiglXUeFlhxWjhGWy2Rl0OZ+5P1tmLfm0Wipo+NY6Jkg9dvrke9jm7uTshKe8TjNv9jlZOz
76vEWvxBkD/7CYKZ2AssuEECUFMc9ZQ3ef+1XtT45+h14rYbFFt/tL1Ju1YgvPCZ8IQEtU9ETxx6
zqaaStNY01FZIicZ1wPYi/I4z11xY5RC/0nJcPr6/me6sNupUFCUBIe+vR5nN5OR6sbIt2I8nI7R
RhBB6tZ3o+b+/OdxbBUQiUU1CLPW8+1A36xxE7Wco0kWqGv1Vnfo3BzQhVvUV/gPbwrQbAN7K6fp
xPMwSc7LTsTPpV6sBlt9VWslkvRsMYJY7LE6lItsoHrR6ECHt/dWNCBb1LufRzqKHsAlVGsDsHvW
8mkGni9A46HIdmptaOuRlrRotE7VYLqBNRmzdXh/iS58en42mKqtMc/lc/Yp2mZyrWVU5mjRKu/H
lM8QGxO9OnbDYjwlKuIm74/3Jvff1olSByzsrbf6JsHqx75RlNWZIizOYm3fAlX5hQf3D3VsbQ/c
uplUh4JKj7ezlr79jmRCY+70rFEeMf2x6iuX/RbH/jfz4dfAy+a9JwHhn84zH14rR6nipo+8ue1u
klGYxwaVHLwl40a9q1VzkdxTK0odziiuxNgXlh6pJ540Qo0NIXkW8paYCcl+cLpI98SfRC/CXmtw
nPFG1deX+Bo+4dJMsTRViW54oUEovL73u9nGyWKZOhxNOmmHaVOqvwDdiB/NjBfQXHTy1qi8pgUB
mffXBL4uTZWzTgz3v52Bs6m2/TQb2Az1FLk21I8bf227MUzndPZxubrS3D6P4bZvygHkFad/SXnp
LLpyMfro8Bvvok5P8w/aUrWB087XVF0uredGpqXFjJYsRbnX6wlybMXJpUSDsTHngMqFdmgb3dp1
pVgO5mIoux6qzd5T1Obp/SN0cX6kEtBYYK29cTFvYuJe6sldVBlSO8RZOkRl5SS790e5EAYBJKbR
bDkQVkGSvZ5fXtRCrwBdRkOpjTv88jgjcGQDzAfKkC3ytahgyb4/5hvY2PbpICdRVAe3YwNRej0o
UgiZgSxjj0hwq3iBTC3aE3VXud8Maus47OW1qwa8/KUZGrE79Qd94XOHYyy0Wwe4W46+YCLTK5f7
Nuz5LUFSwDeEALBJab3+WVXtmuC1U36Wp+Pth350MkUr1sdY3o0mrJv3l+HSB2YwSl1bG/XNpZQb
bqpSge75rFmKXLmtBavVNVcW+9KZ9KjfoQuxYcHO4elJrRb4AVSMUovPXqGAxJXeB0//rqdKcuXW
vzLWOdfFgZ26IL/cU85InwiXsGWKs31cYVLjtdcchi9+LbIEDj+BICn32deq5tFeDSrqmMCnKjYc
Evy55q7jGgha+NdwEhfmBh4XrRk6g7xn55iBbhG0LLaDklvL+okzZe1VYxI3M6X3B7XQ5+D93fF2
ehwN9EtJs3ixgbq8nl7bW5PbU7KOcDRr8o9e7qzJnTT16uc0z8P39wd7Ozl2PDWgrRK0Qc3ODmRO
FEv4mq6RVeAtbKUT8FFU7JPhw1yYV6LCC6EBjTQNBD9njT15HkK1az7ltiAsJG+wCpjdSIxUvrfS
igkWrYdZg3+e84Rk/PLLW3rhhXlbpz8Vt0dozsn5vyux/YWl5hmhUbrBM952LOdGl6tX6muUmW65
49+Lw9R1V3RTymvJ+tvnBEtlAMKgVKGbor/z+qvqqb7MKA2qkTWJETOQHotep65Cy8NPycNgOVTL
yQhxY5GH9z/xX5jg69tNp9e15dQw3Ldu5uuhEzTAzVV6dmQkeR+DDVGn56pNV/xRqEqXeKyZTRGk
szB/p2k67fBJM9xdNuddsS/MePyWWZio3g0OCqLYWyFYd7OUpaockGBJyzBTMfANl3ycfWOesQOu
4YuHRIiqeDBjAO9hJbU2Cy05DOX3VV9TwH2DnhqBCtBHPbjmXPe3Aqr9fGJkxQyS1TLzoEs9/Zh5
Wab7bYkHAZKcsTjh+msNOEsk6idtoLb2zy8BCGKUJ6BwEOS/4fTgnjUOA8l1JBVZ7zBVArHTKW2d
+8s458f3v8wWFb35MFxk281ioJp1ticsDgmv24Lkt6WW+66J1ztD1AvTzdXbam3kPlOhadl1rz0l
GW7H7w9/YfcTPqEXzJ4E/uWcXTR6BuGt0jM72tSDowLjQ3+0+vZ5lM41fsyFmdKRpKQOv47c/bwn
t+b0SPBTcSK8q+SnOFXVj/MEh8Iv2br0RShRf7CAozV+15TdMfEy9/P7k730C8jdqJX9rWWeVzK9
YRyrHKecyG60JQ1ZevnbVHuAMpOS6CdtmlHdIRlRfQdEYemDCcu0K33RN3fA1slAA4f13nDi1vbn
/2mLupNRiE3GMEpRkvfbuYnh8LYjXW48YKJFXeMwbrgF64Qk8f3pvwk56DGQ/xvbrWsab/Rd0Wju
ywJj6MjFm+i5Wsr8k9su1+j7FyYI4pwWCqk/CkrnQlSYR7q1CQ01WrCAO+i0ESLXqvRQKx18GOJW
Db1cM4/2nGAb/P4E3zxk2wSBaQKfRBDlzWYGqiEoUeVOhLdZuccRAedTqnHIU3cjLtNaX5ZXTu+l
yVJho1AJ1IZKx9nxIcmt84n+ckT4aB0NaX2eteS206A0lbr3fR4067DG9TV3kTdxOwjRDdiPzhYq
rATUrzdR31iJNsjBiJrOoS1bU+CThv0U5+l0QrOj9zdplStPyJubggyBG5ECBsE73dOzMVc3mQYH
CUgsCZQ+SPsYrznNLh77VLsmPPkG9E67D4gmfUquib/E2Nfzy2wlbjus6aNBHSsfv2jvOe+VTfLH
UiGgd+59iczmTpvdNLTVzDtScCj/9RXgN4B3B8gEvAg9w7NPOw+b1+HcqpGXdggcKWl3anQXc5rY
U3bv79sLB5MwlgYV5XW0uM7jgk0/wFJSTYsq6SWLr4+z4oWLsPHOeH+gSwtLxkH4gR4TlONzzHs8
F6XSFIkZYYWCPW4sc7/QVjsUVQf8QAJCKTnYPuSyl3os+nA202svzoVDyq5FQwQ5fHrw5xwZmAS9
O3q1FelZhvFTTvTeNaru14MxHciIzcf353xh324IcaBoFL9QFNn+/D8XLgT4Jp+y0SLRUgS9uLUq
brVldb7gF2T8fn+sC+eSNItuI4EWAeX5h6zcykJZoDajpE1AhKU1rueE8Ppw2xiJXe9QytPgBcUJ
xlrvj/x2C9E2M6gTUGilwHc+S2ByiSaEbUQ4qs03s+21J3ga0/79Ud6uJaPQjsdfZauonc8PeIaS
CZGZUaM6+UDIapmIblYo7PiOtPJv74/2dqfQuyAHcminAqU5P4HWqoNjXCpuOYqknxsM4IMmx13V
xcD7QSprsXt/vLeXOTc5mFayAWgTb6pntU7MlYBPoZJcp6GK1aNvL6a5t0rzJeft3KlKCoq4zZMr
H+/ttmFgxqNiB/mflPH1FlWE8CRcYWMTXM+O+poN+yzpFt+Is/l7o9ryBtOw9spsL+wY6koAQWjp
AlE+r0zKbLFka1cqbdasq6i6tEuDs2eLb/37y/om6qI6R6BjE/AgUEcZ9PXsYhmLcpKjGmHcGah5
FmgN1puo7toUni0ykNk4OUr672v6V0KMLHPLas/LOTbmj71uJFpkzUUSYA9nb2aSzQfw2OIXjtUA
i4SiXSm3XNhBrwbd/vw/d80gRvCadGEibXXik2c1uRvUVHWg7WbpuvgpoT0uuJC6/KIvkjl6f6XP
99Gm6kC9ANCWRqUZWujr4fNB663Kzbxo8w4d0sj2El9RqxBfh81O8v3Bzj/r+WDbj/nPXGvq+7OJ
WOTW3/Zx3AmUeT212sdtpE59SHTXz7Nrmo4XLqBN04fTggwVj+X2o/4zqDnWMm9aZY2A4ophl+uD
dQOCxlnDOm77KxzlC19zo/ts2cImxnv+WOoiwwBPrTGhmyd3t3jjocyV9puZQKfET9XBBnTRvvQz
Tcf3l/bCxUfYszH+XMC9bwAKwKtMDuWqRZDsEh+3zHKnENeesraAEK6n/yh4z8kkomO/bNQtoEjn
uJzYnjR36mYcAZ14DZFRXI5d4aC45WhlOK64Ev7z/P7ijYiYocWY5wBJgd8vRTs8oZpc2s91W3ff
7cIwh13RTM53OnrdtdTnbdmJiouF7P0GmKE/cS6VhhcZAivrYKK+a7qn3laXvdBrPSQ5tnYyxxXb
8RrnTrQDkJN5WcLVNBtfie1rZiQXvi19BAISAj1+yfltmLlxNhbOakaK5SSIHpQV1reLWieav9K+
WvdN15rV4f0Fv3YxnN1L0zrPTlpwVpNs+KhTPvFBz2O9qxyHJg9775q+0vnbst0NvKKkYUSbFBTP
LqIpWTG2dmsvchY4h0U3HlFRvBLXnc+JTQv2CZwodEoaCufvV9pUXV3K0oywYFb9pG+6oNCL/gMa
dRYW0tYPXYzT8f11vHD9bJq8xM1/8V3nKqulnHsEXxUjqp3ObH1hVOlvNZnrGt9nSObh+6Nd2CqM
tqWWW6/kzf0TS0xr+4nREFXPwS0L+TjjVBPGsmyjSpXqvx9LLOFAYRFBclDOI/M15iZz8t6IvLVT
7q2sbrD41Y0Ptp2mD40h3d/vz+/SF9weKwSdNTTxz7VsbBeTWYlCeZSAYjo2nR2f+nUpP3mzNoTp
ok/IZqv1v4c9VNoAslGIojd9Xn8GV2aW6sDdCvdLHYPZ4XoLhtFMfr4/OS7r8xfyb5qFBh8VH+oR
INFfP1bYursC2Ie+HfUGrOyMg9Q0WtmDarZ1MM8owAw4MB31cjXABlji2Wm0LJSOpNlVTL1fDpRD
TY3ikKfG6l6umQhtc5ShYiltBJMIOqEDkNJZMJbh96FwMNk3Sw9BhTxBfrNbsreaOyiAITIHZIXT
DyOunoRiLaUPDbhBIoKlhzam+WRHboRqDUxzAqeQA4fOmwZHqRyUusRFI3uqy8ILFncdfjl6Mzys
ulL7bq5AO3HUZLMbe3AK7aXGoJzyVasFmtvlOGIb2YszN+LZrcYfzVDrPs6vTTiZzfdKbdXAwhnz
rtYXZtS1WNfMi/OQl+P60cVE3YuHBUyyu3fTdryr6wZDW8pKlZ7Hga02dWBWdLdQ5sK5WUNjxko+
r6Wt7ty4ze6wFlbu+yrb9Mmwjx/dzA0GzRR54NbLDxv8jr942EEP5rD8shyB/RXdJH+pYiusEwdg
bJqtUR/H5vfeVNbTMmvPirPGrEv5uVKalxwbo6DOa2tX5OpdLtbkR1xgcD/EszxmNZ8Vy6b2V1lV
0ykvvPSTNjnjB5HHv528rr53Pd7yUhpOMDgKfUZHj+W9ZqAPGQ/F8htCj4CYbsJKz9Svklf6Zu5w
zYZ/Z9yVbl4GqyfAjo8LXt8Z0ujQGlQZxB2l9wbU0T5TknbvDVn+LS+m32ujf65TV73XuMd27MzP
Rj6VEF5HuZ9Mw7xV2iaP2t51vmhuldwC2XmRSuGGmjYh1l+n92vWZcEi4K1UiGnhiC4JTpJ6p9hK
9rC4ZrOHinU/WMtz17VF1M/J0cNlHsxoMn1wrA4b5EI+zMtYhLVDC8L/W1rJi+JnV9WfYtfJDvUC
rzpPSxfrdCXbO2YqTzzCj2R7xR86ZdrR7a3y2zwIcaoVVRO7cS2XR9D11a8sjZ+MNqkiKjTN0agr
6UMY/dzHiXYvYuRrE6oLt+Xk2rkvCoNjBETwqFftQTG16cg3009GJr6qlSz/qJn70CuO9asms72t
tVYcJ+zDlDAu5hTq8Ii3dYZG+tHEmtnvbY9KSgzDRY97+dmYGnQZeCEDz2w+F0PyhX1c3Sq2jXDR
HLcocqgIsySq2CcGLp+A0l8KxXuWcWycsjr+IdysfigGa3xuwCnucqP9Uic9ZajY+zE7ljT5J/e5
5Bz5BipAvg5Lwi9cAwPteCp+4W+7+JXK/whPVLtM5wAnVWsEeuqJgFIh5Jd5bh/lpKxHddBuFM1p
II3KVP3RtVp+rNIsCWrd/RnXKkbkoLaVm6xt68dMaPOdOi/ylObS/Zgmw7TLrdLAr86ckNZOyHga
hy6so+Vm2KXOUSlAmaNxEmd3eGJ+0ldAxKPTfQY72pzGBEru2uMVnLZ2/oT72JNbSRxPW0zQPbdo
Pi14Bo2TWvmmN6J/YWbfy8zb2iPpHOLJUezzvvmztIbit5WMcsf8oenN91YbLJ8iqvdpqap5L9V8
fujAwOwAXVU75qSeRhRSp1EpAqWovUAkiO77cCLkh1mpvHtvTdqbBlTEXWFPovAr9mWYx0XKfnN1
3xQgefOqSm8lcNn9kGi/44R23ihNE8aEt4majtmTsHrvVnQGlX4TYcEjMrbxvk3c36451HztRIST
O2Zf7dj9BhW+DtTMWgNrUQe83lOn9OfF/jypjfyoCqsN2yXP7lfbrMM51sYoXkTnT3NJCNeAfct9
pAMKgIZIKJOs5F+nfBhgt6jiVvRq29x4Vn4z6Lqyn2K1pL5Yt4GY3cRPexQ+fGcy+7CYG+dG9Gvx
OKHL9LJYyvq0ibMnPtUunAK9dEk4u5Vb0LVQ+j+DqseNL+wuroM4NbrQSnqsu814DjRztINulprt
F0NFsCRcO9zsVxXfXd0h2+hXbRG0il3vG2Tm720FTZ5ECtqQxVzvxrZwH5fM0/1lbZpdNZfKTul7
aDqJ6I7AQpdg5QUI3XKZbg1jWk45/gWBjhuwr6s8SmsW/2lMr3/uxyzzS4pmPBuWDBSsTj8Oil4E
TVasfmNL59cg8ZCJrczE4Dcbg0qfedQmtGv9Nafn7PclZAyh87f2zVB+IidSAkhYyzdD7dIT4YMl
fTnM7te4KUvpK3ZS/a6WAe6tmWPkx3yHm5WAdOBvnbXburXpdekSpLvMbOPjKtDya40kvqvTXP+G
rO74x6o0PayH2rwvTQUBW6PMT84I2zrzSuOgLPb8dYmT9UtrLca+qnsuACSh9K/ETfqz01rahyku
v+m5jJJCUcA4V86LJJUMZ9HrYY6ERqRiEh5ktao8lDjH8Skq21+7+ifs7vyhBF/8ZV7FtNcr5SG1
FW8v3Tn/XY9iCFagg5Bx1Ln6YWHMAQmt2hwUC/76XtGKXVxYXiQXffxWJKm9AzmebSJ8t8PqphCN
5u9TUWa+RXMIWpv6OwELcBysIqYulNPHMN3bZsFKV2k65Qnx9+GQKeVN6+VYWCdS3xnNpD20JFih
pCISKkOfwoxbE4j2fNF1zl661tVCq4uLEF/oO6dIPlrS0vdZYzzVYhl2hNDtbsm6j8vsTKGRufST
QeOEsSE0v9NXsZc9+xX7Bv0RxgN+EA2bq03BKjRVcioREPhmirj2IfqN+1jBBsVAButgVOXgZ3U3
7+3UomZJ68DtxLJXx6kPaq3BBM10fjRiLnbqiHgPNOnl0KYparvGjJ+0N/Xu/bjhV8tFqUJVkVgH
6Ks8lICIDkvJ01loFup4dh+HGT5LPHFL+qgrc7evV4iyVVE7d2AsfnhT5vh9oep7MdhPukzu1Cx9
SNIRn8VuasJ+7j8aYzsSvM1FqHVTG+iLkwQwfI1IDO7LgqtAOCuaPFjpPHHVG2uoUPMOgHmXPrEF
nspC9L6nMQ/FrfeWpJOgqMWTK8THKcnvjKnPdkNWGNznvY7hli0/JIMSR7rQH9Bt0PfYwn+RlXos
l0I/mkLeT6llBEgdH9y4kY993Bg7Wxn5Cyiz+GLbtJY13AzoAgVDbOdBPYmImiI3V68+J62o+Qxd
94m6yXiQbfdMKQXdMarLwWK53amdKuPQ9036PCIVEbqzrh0XvbyRZtuGHjLju7bXtD9jm4o7JI5+
4Vlc+txeaqQ2lLoTCEC+zd0fSMmYvIiuX7X6S1PGqm+Pmufnpk29jXJSJOpyC6B7uXPGFhGDsVPU
Yyq5PLoh3w0Tr4XeixfHaTp2nWXFPqaj6q4RYg5HO/vUdQqu0CNCHvHGhKjXapMQ64Xv2umfZiac
mablQcbaAp7cacKRf9XnhDSIxdiCAlVl3AyF0C10ze3mnjSCR6is4n0sPAKUrtoNyDwHk5nJo9a0
6W7oV0C6uGhNibq3pnz6uimIPTVFO9xMao+ZxeAkT4qRVXeLkrmlL1VkvtBTaH3Pwi01l9O8t5ZO
+LaZx8/eovPfoF7l7RGKq7AkNosfvOH6odPl+Fk4YxLaWez4CWqw/tJW+X3fW3smpj/BboJpVHTb
H7ZPrr20X8kEvwxETLTqYcpKbgiznpIHte+BK2qViffX2oRZ0dOKGJYXQ5n1W2g+bWTmK9XtdBge
jZi3vzUM46nJ2mw3pcL0szWxd43c4qip/dBpPRwxt3JCAVjmYLXyu66iYKB0eKeRrCIfh02NlTPR
aYQbaSy9s2N5xalzp4OVd8mHuCdl0lq9AgveFMcC7xneAGs+zjnxW+MKuaPKQzLmVHf5Mn5jd+u+
0PLmaMXLRzGk9Q7YgYeZsveCZW4b5d06HNyqWv6IWhmfLaPo9+UsYQ3qsrincEAZsnHlFwUVjjGA
gVb/ts2E/4SgjBwEQEc1O18KOwa7urbPGblSmLSmjaq3sYSJrGe/d3IgrgKdS3BuJzSQEc3tS+LB
Pu2/496oPDhYY/uFw6s9rmnqs+/1T+XEs5p06vBjXGlFG3FdBGYsFF9CeNjJeVR2dcFKdZXcq+7Q
POVmOZ2Wdll9NGrIihMiu0JXBwxS7MgTpf0BVGYd1uM8gEdq4ogYVbwMiqhunTz/yUMvdrKtnZei
rj0YLa4IPXBht8uwuPeLVccf8kwOxywhNBTr2miEhIa3qyXhizrUY1CL8YsG2z9IV2V9LHkdDk1Z
O34F/8ev9BXnKrl+bfv82RDJEFJWdnxXN/tgcDHVSeyiQ74nzcNu8Hj+ewWsmq0m7Jw6QtwuhpOK
SlNWp05g1wBGEYUgjAHvcQd4COm/XMwnYvf7cnS1g54MfSA6wq9iTNObejYSsP+IENUSkvDqGL2v
1M14k3f1cB9nhXPTpcsdCBU20aLoWDBkatis7Jump1QgUv6racmtQGDGyvl8KD2ZBGmDZKgczGWn
ys72R6krO7uceS1J18KhXb9zkL9xIVoQejWOuCbVEADWb2NWb/tJu506drhVcUehqF9uP5ih5/kn
T5YV9qpa0pJTqSt68saekuylnsuvpuYVvin1P2J1shN8FuEXda7ve73/o4zyJ1qUS9AU63prWVw3
s9Ul/iqrj0m73PQzZOwmkb7h5gOxif2LyHWiVtHOu8HM+xcrVd29npA0jZk+BPnQu6eapxqpCO9z
DAL01PZFegMP51OjDMlhKKc7J011vO01xS9FUQReV8pjoujpw5yhQaupmXJLWfwuxS7oNh7WJTCE
Y4ZJE//SJzT2IRSpH4i3ipBgd/3ulUnra4ItqAOu/SBHwwoqh1ticYmf4jp9zvK28pEZxVKiI1/x
+i9tlXwQS2+FttUWjV8lmnnTQDwPEAyugs4ijxyd5mffOx/xu73HgBLE3Jg1eBVZNv3P8g+Rr03Y
xR0HOxmKLl/D9Jsxyw+TVi9MZ34pNPdhzt2D0KomQKTviztU1Q4dms+NVn3AJ2Q8TOZUBGOif1aU
PA91rR9flLh4rPNNjwqA9amL3SawB+Vm5Ab9NGn299WcHiXCBVavdNShgCvqwFo+Ivyp+KounSCx
F2OXjpuoJuqfvlIt9b5taSm2rfIMoDCBSgwkZaYJ+GxlqU6i4Kz/Q9p57chtdO36iggwh1Oy82SN
JEtzQowSYxWLLOar30/rO/g9rYEaxobtAweYTbJYtda73rCF3b0Pw8G8m4bZPXSgGIcSU8Dbpu+r
hKQuEgfM2QAX4ogdSQvcDsy3k6ySX5ndIgzsS3VLC5kirbFC+l9NijZ94oeonUOWfXcwpGEli+/6
e0UK6KbvOQok3WnFCZDIQmZbNfdrIrWVP5RQxpj1mo/WMN56uaw2eNe1ier6Gf5fJpKszuWmOVsT
S1R8u3mZKenoaYFYxC0bzEteOulxNSjKGqGwK/H0h57VEU92/9q6xrk4Fnr5lMl5201OdvCF99pl
Ux5LTsM4m1f2zlEJGY9FPSWZs7zMlvjh2OXXqKUGYoPqD/bUl3sbX4kVo/rdZObBJqjyLp78btxE
OO7tMJ/+Ntg1ABWl0raMEMKBBORfUr04P9Pa5isphjIWZLAZqvHjWc/fmd0+ten6GML+gLbtY99a
Frupm+pXy9LDVgzQNGyDHTKwDcXIa8LgpjCWnZqiYdcK/5/BHp5ts3N2dFvL0SW8kuSt/p+iC91k
mCJx46VNcWtQGcaDc0bPJmVilGPtPIRCdJPZsaiz8eDQdiCqmH4ahTvvCJjtD9LRHJ91J75Nk1/v
zNxkRu5aOml1//XcCN/pBmdzPzPnWw7lVzdd2DTYY2jGwiexFCBAQ9M/RsoPYlHQ5boIGg4E3hNa
nebu3rSzbm+HHR/N5J5SAB+MwdOffmHT1RrBtE+DmvwLV603auib+7Za/8GYsjksAt8EU3VLbI00
3TRx9gbW7UwzTYdcV8GDrOSNUbn4r7POYl/Bac2h5cUlGsrthHp7h3Gnfwxkt+uDXBNoKO7Nyag2
Sx/p2853XmCYB9valsUOvSGsEaM5VLNFJkHe65gJ1g2Czj6mwi02ZlS+SJJykl6mfQI4C4qphXlT
rLOKTUf3m8itxg1BHhUZsD0oVm596S0i0ezRDO7TXjn8Z1H7mKdRuM0DT+6H0Cad09fu8+xGr0aQ
VWdaEDc4RG3MwmDtj2N1Godi2sreXe+UrEpK7do/de7kfyWZxH8cASe29biI+2CiQqLTgF3tFU+1
I7/4VjbEgalv3Vrc5h70mFAPDwCUwabHGwxoevw1RjXm4GErNnlN5eQrXW+7GgnrtPZ+nLvEHZVj
ZW3S4uwi3daABaJUT5UwnHsUXkA9ELE3XmFNCV6H5YYE8c+lnIKDCgDsNGnQY6xrCpSo6IOE9sfe
qSEqn+qaSVmC7tjkW5y+T0sDeBbVxXBfN+MQe/PoYDjrd5ue+QYdVKX40r1iY63SJ3MPf3m7GsZk
4PHTVlfegUyHOmam+FwNjXwmRXK5dxYYxYYJMtqXxdZeTI4i12z3UuSUKoPfJCwfhKPIqZKc37eF
DYPXU5Ba+JFb7MMhCETiltm6h71KKPOq023qdtmdr0ODi8nikAaaGJ7Gnw7E4kWf6yVsnsa6dO88
UC2eWvq8ZvqBf5Df9py4G7cenzTMwhtlzz+EqX/IeVl3hjdQ+cxkNpiTsk9CE9nKDLPamU1nJI3A
DM4i4f7HnM1saloxlmiDbE6cYbJiy8n6Mwcy3aMHEs9t0z75Of1QMbABKWfN9l6Uov5bwpciqjhA
MDfk57oVIGVRrWm49erx6NNSb+fOznYBE5sbU7rcZhB9ZfWqD8W6RtvaWZtPDOQCDrjIlR3rjOy9
bpj750B4T3D6f5RSf7ACvv2UwcZjYPXBPf6or3j5p9iu2OFpUI3cl3pZ7yiTzQ8qnxcQiRByvmvd
9I4GoIu8z9pJf6SytB9E2jvPldmBYZrB2h5dnec78sZuO1NbEAWL4GlxinkXTd0YF3qS8Tyt8rYq
2xQ8EOONMmVoqC1kgW3k0Lpms3XOxkjZHQFT59nF2FeUr4ZpDzdNP5gvWWGusVBzt5NGW+8ay9O3
Uzu32zbrzNgkkhJtQfPCETZuZN92G0csDjOSdDhMHdHICoHOkTjoZQsmR5HHaKSyuj6RNPZbU3AI
Q90rYqZk+YbBAK+wsO5FWi2HsYVIEuEVRIfqtxu7WOjzplHtWsSIT8ZYVXE1DeOxsafxMDTOtCNO
q9pkenA+RiXY2xxyLtld9VIzltpNVuXtynX2DrmlzI9yKV8zQ8CjVU65c1fwZK/Mn8Jx1YnS3PdM
UHY/19GdMRMlEHapj6tGUe0zn9ICzAP6iZo5UQxMyejSvc0kliCJWs96qcLlzl5ke25VacYhvMfj
2MmkmPJzCaf87ZhypnEbjzwFJMRLQPJQph6sarmTE/9+Zay14YN8XtqFpqIldrINenzDamq3YQw2
UUmwiJzcOraC+ldhFS/WuHSJjDqVNIqJF2jyj5VCMYb1IO4sDvIEsLJJmACZVCRTFosxb/e+FunB
Ids9LtkdklJIkBlHRzF2Vu5+Il93b0bdP4Y5PIc1layLZI3xuim3pkObomEXAg0H3+uwf22qvrif
HX9IQCzZ/qgu6PF0v8fx4C6IVrpUDcjj9s+iCJtNb+n0ngdvJeYEcCGHyblxGtAem1zvU0fEyXZt
dMDXocf9OlbURACEz9Vi3FSF+Dpmxc+o5cT2zY/LOtQ0sfJLiXYpQZEKLj90P+EDdFvP6LNd74ZV
XArGMNEcfEkFAaLMztRTbXXtox3KL5MFuqjs/iNORf2eMGNWqLZ+oRbg3Vk03vAK/JdAilPDekn6
np4UVuB4piV73/JGZV8zvzB3S2DPG8aXzoFczHQTNno9x1Acr4x6bQa5bzQcTE4hBJzpJehG8Jl5
O+ilQvaKAtT+WASI6/cwwOwgbtbMzPDhjJp6oxZhtoSk4o64QyYeeInV1gsmTKZp3+vBxw6imVz3
it/En1kcGKqcCaG4PrmQJC7lwE3mpywXAtkNq0p1gkUYzt2OxI8/yR1zYIEOBjNQRsiVE4+5CVoH
UbHYpypjcue42a9K1gBglRoX3BUcHHmjfshiK6tXeO12eabWu3733LVF+8Up/OYBHHkoNwSWa2c3
5BlWaylMBUlFLptfdRQVFvv7YjqxzlveXIFIgKjskl2DdsGVVxgGFwyKc5QgtF80pswPoP9c8lA8
nH3rBu33gWyl+mfkLbZ9KMeM+sHpERxt6fU4wP7bavh9UYyG4BhxKvANOG9XQ1ch8rHg+RzEapZy
owny/Ce0MMuNp8jMbKKVq5WGnV3iZK5T5saWqI07Y8Ii5labQadPlFmz9+nvP+uCkvP7V/nQMB0s
8SCVXOaZ+EDPsoe6iqNq38GPyWrwiXK98ilcGmX8vgyhHniPuuQCksP09ubp0O11lL5x6Jeomm86
IigAY85WpNvUabovqEYmUglZRox/XVKmo10hIyMjyyQqP8ELq9U/ZWnQCJlZnT6AdVcwFUqh5xuf
+J76Zq1mZ98YzG9uiiVsIUTADbqWdPvOuvHgLSHLOtNycbl9exemjiSHg5EfVaOzQyggrQar6T6M
+PxsBxU5V/hZHv+/f20g56cG/QVeEYwp+vFLGckSWtKyqoi5slbBB8ti5F8K1/3Stdm1pLF31gH7
AX6QFnQ4D/Hx21vz+Gaddl6LI8BdXcVnY/pssy7B+s9/X2/hWdOGEwHRiJfrLVrQ1QtMDA/gXOZd
YBXlzm79a7rGdx6ci60+Hp5OAN/1kuWbmvMw+IGRHjSJV6C5tNqcOmNlg2sH/TWC1AVh6ffihm2G
lwbx9tgTXiwLVMy4zsKBP+RSGE+wicUSr6vX+oe1/dXjAHJbD8F4LQ35UrTxe3VACo+IX4APCqvu
7SvrPD7cjLLlALpFT5AlUlig9KbeGUb7s5upJq1eYoNvNEfY+Vd4dufD63Jtsnnif3Nm4XN0vb16
01D5oQYqKHfscOPkzLK9cMAdwH2QMroRbnVkbvQks2vmBO+tVIys2UD5LiD6XeyjKeBWZThLcTRb
i+8hnOHeu3l1hdJ3yQz939Mlle4s/EdtdLlQS4QTTMFabC79amAcHMio3sIG8KejHYrZTmDKiJ6Z
1Dj96kTlPQFo1vTlLv6lWq5eccVu7d0fxC7tsqpJPnfNC2+qAFPi/pwqf6wxyYvtdf3BtOW+Mkwd
V6j1sl7uBMnTNl6Rpe/GtqeuWLHBwX3nnbsOWzh0wLPF98WKk64lgL3c/Ii/rATOWLzgE5NJcwvH
60c01/4DFCnnZp5GKAqr3yZED7XfesurXwwf0NWkMb9bof3JuCr99QD6m3+w+6J+CBcmuoFaXWyh
Jzm/Mng2p9gYzlwikZ7nin0VbLO6HXfj0NUnBtvRF4zf6yZhBx2ffN23mCSpfsPfreYOKMul/Y3a
Z37p2CS2hJE1iiqbDxyzhfWA4Jwc2DL4bnepkdilDg4FJLxbr5XRpsOC8CZopjXu/GqNtdRMRDSH
QmLqqeJ3Ygc8FF73aTRbY2/09vdwtHxAJ20dseiY9/Snd2taG591Afag/LkCffX45xK1WkX9dWKP
YLIpMiIGugZ91ZJ2GPHSXjx3qzP9YoSOblpIL0o6LIg/e9hbxMiYoK/0kBCY7urgxqza4KQap9oz
nqYljBhWuljLbhwAnduBHKjtpKx7k+rqe1h2o4Ie49s/O7deHnPpDh9d28p2YgmnG/qTdkMEaQ2F
1Wp2Ywkpaw3G5ptTBvlu1Z366qDJfcDeTSCTymWzCXpnPcKqnYykt01wwDnPgu9tQ2TE1ljN7qdt
YBF9hfv6zsbOvu7DKjHZXfg03+467tIX3SrN9OB1o30KjVHuWkc0H1MAiPjvJ9W7H5x39nRC8414
y7s4EsM09UTIh3ycXf9mwMMi4V734BhhLLLiVdUGz705hW7xYZj8PV//85Vf8N5WB5EZNRwMNOj4
F1udCw7bDAuHMvZqkbGTEbjn1tVOtDEXEdjMn+zG2IbV0nzSrlfsrBruM6MGCWZ0ji0BSs81Jut+
PZ9xQMRNyZVfeN50Lk8BXAYZ7ztoeHArffs+CqtdKwr84tiG0dESXcu8bPiU2+ajjKKHxjY+hHD2
yt+U4fY/h4dSHv374peLwc0CrSKA70F3hHmmzH1DP+uPALT5lbLlnSOeS1H4BUghHJjJF/dZAaYb
ADpHJnvUyfOcA9sSiPLcT7g4ZqIQm9CZrx3x79WbIMQo6rDNQtZy8XRLb2iRR/N0izF67UZYmUxc
mKwBBLi6vya/eOfbwpHt/6528TiRgihrmrmar9W8Qb7nQMYFfF7Fh7+vmvPDulw0kP95VCg90dFc
HCPMzZTqWhwjXb81KgQXuWoTXwDhxE5nV3mcT0sV7FcDryg9VDLb//36771M9g6U7pROmCFe9OVI
bnuArYZadxYPdWslfWXdqVVsSlcCPTfXcsffOzahRUcR/HIbyvfFg60yWVdNPhdHgKH7Dpe3WLbT
7Wqmr3Ov72Gd7yCl3jRLuv37fb5bIWLKiUcV3yZOvhfrp0uLaA1XE9vs2XoxhazIG+2fRJgf9Mp8
2z+PCRx9I/LpQ2GWV8qF9xYvp6yF0I44HTCQt5+MMFYMR2jkjwLLsbJdnqHIkUPYlc+hWD/9/U7f
2ygRSQLgneW8yD7eXsvxSWQQ7lAcU39siAfwz2buANeM3P9+oXe+EeT8FF+Y/SGTvHRLNCFXBJhM
ZUdpa28bTHZ6ExqMJyUw05Xn9849+Rw+DssUNQQL5+09pUZhQUNV2dHvJhW7fVXcMV0Pn/9+Q++8
Jf+smENOQuPiXPYuabdoNr0iO2rfMcGB7RvYkzthwOEI/PK/n95vLnaxJDpJNsfYVtzSYldbPQXF
Tems/r51g/VK/f7ui8Kdje4EmR5f39unZ4tUdVadZcfcj1Z3K/qeMQVlTEaxxL50zeD53cfI5AvT
c7YUYgffXs6oFlfPTIeOGHV/CEzYGOlSHhB+fnCya15J797av6518VWHCqDeUTzFuhZIQAZhxquh
UavVP/++Nt69ELvWueDC7uZy35qkDhZUkMYhmFqRpIjHQViW6KGA0v3t75d6Z4v0uQS2fbwz/rg4
X3XhhcWZQnQMTWyFEoxQq08wVmYXLlXWvzBWTeXOKaZ2hclo1+EdtN0ou/Ij3rnfAEDcw6AEDdkf
qIGNDwwpSXl0YATpfSyJYvjZCLc/iUosX//7/VLCEjQAAmlz62/XC+Dj2Ercxg+rPCeZhYZhu8hW
q85OWggRX+rVIiN0nkRHUh6O7EQ25bO9/fuPeG/REj/I7oKTfoSK8OJHZIK0QSj1hw5ntB/jDJd9
73mL52HWBJN362TjdE1n9e41EbGyVZPWDSr+9ppBUHRWnmOo04b9zh3GU6aiPk61v/Xn4Uqd8c77
xGb7/651cX/YyAuDaVV0gI1mbSDqrHtI9+uR4dV/ddA4wwWAyvj3YLeN4eylfowc78wWdhtBuyp3
kZxhLEnmKgImyPhYa/FgFuWTsUy73L7WE/3+Di/qqXMlfM79wczLu4QqVisz2/BsUgSH1txk9uRA
5kwx1s0HeMAT+s55GfBXLaOBFmZR26CScLWtpT2TXMcr44X3qg4eRnTGhJCd/5FqWVHfdfiIRAe3
R8YaDyazBD31+WaCF76psoWwWdVku1qhzQxxNvvgz8a1TfLi9IQIQOXh0Jlgtw9mcqkIlyMV+tgj
Ne08dzgP2s6k/HEOqvjv39BFLfu/6wCI8CED37v+xTmDJmTWQTFHx8bBtWw1MXWPVyKXTwYRexs8
66z9TLrBmU3mX7GMuihj/3dpbOTJ1eKvP2zjGKZMYSPS6Di6fv5duhUPu5wFBIAQalznGs5NB4P4
v1VA56vaKJTZLpBLw5C6+IDzQAciI8zzOAL+PURekT7C74ZsH07F/+elLr5fI5rtICXv4tivhdjb
czMezJTwQpf52PHvr5EsPDaef31Ev++LJcMN2VRdwKlvN6Z5UtXYV2F69Ad73Drlygh7WRRwUzv9
NAO97AkHqncTthW3RPOwpsrqHKxdOpDVOEsivY9QMHxxrBYXq1rOeFpM475W9bKZmXzeY/vf7Ads
xM/HtcjqxOuHBfIttLsybnK72AKPMfZvxrMwQTXfpHSb1zKN1s99XiyfUYQ134oUISwK0uFQeWXl
bzwI2DbaigX/5r7z0PoMbiHjzLCsHyAL5pM2e7mRFUPvXOESMEOb/NFWln1j6qbc+wiiRNIsWXcy
l6WBcGf0LtbHNVK6MkdxkBfpjet2I7KoLjgFaEKgeNQlnhUhrqgwEIn7qWsPz+goreW2kjMMbdmF
2fOaTnkSFu5wSMd1/dbPXo9GYoi6x9E055OIkFoCFlv7rDK6+2H2yx+2gt3Q9k712XVTuaHObm4y
yy5v3LpSe22bah95wn+twzm7n6fWNDdLBvVx5xc4vwxDKD7wK81yJ3umF7sgTwu5WTTZG5BpDfde
ISL50SMp/TAJL33sMmPcjAJ9nbbF8iDmzPvkMJVGN4vWkVxzfSissrxBhe2eUCHZakvyjP3DHYfg
l9RZBNegaOyPKkeXpeUksiuQ7zt72Nn6hT8xy6aeuVySKymHRThlJxm0+ceCkQYh6oEj1/9Wlv9e
+qSQ8UWbZ5ubS0OLaYIn41hrdqqy0HqoHOEkNO8WcaHDtfSLi+P/96WYAlpMw3EWtS5zbJeuCQlY
W4uT39YE5Q0bIxOPlrdA4vX+q1EXG9W/L3VRUk7aJVUtcoqTM+WfQsvFcra/Ca3xygFwUbme7wiP
V8oMbKs8jNAuXlLdiCqdSyM/hc4S3Lh53p7hNnVP2gOs06By7kUz1y9zsUY7LeZr+U3vHAJnqTwd
C4/znF31dtvi4BOY7rnZqTQMH35jXfbdDvPS+lNfdd19VwAXMhNKr8X//TaNudgvzyNJ3IOZstl/
HLCBrsu2Ts38rHnKmXv0Kjro1jH7w9AG9FreiDY2hs1Qnsaod76sMJN/RUgYXxUzKwizqS5R5EG7
mDbz0mCokZ9Z2Bs7Mq68oXeO6N/8Cyx2qI3waHj7iJiSaaFcVZxm7cptFjjL58mAFlxhZYCQyYVY
5NpfdLn2V2x/3vl+Ac3O5tEBZcgfxgmBDJRvNUV2yhwzvXPP2hgWwPT096Prosr9vQB90Aiiy2hd
cKF8e3tQhH2EEjX6b0Hu5MzYYQ8JS+0LM02vbEjvXwogFPCMT+uyS1sySww2YtUTyYjp1uFY+Ygq
o0pUvlhX9qT3nh3YoI39LqFvbH9v78rPwoGgzM44Nm3evUYgdohAo6y4Fqz95/fDjI9AgsD0yX75
Y6SlMivSNcGrR5fqfV93qc0cNR2MBI6Wk+iu8hM78/X27+/sf6aal58PgTumSwAkNfIlYrVCTx16
1zeOQpG1uK9CN/85RR0kNs9BMJow+lz4PLxiGp6suu136Ctl8+IUkM72gYjMLlmXsP7WR3Wexm05
oupLywrPobKt0NwNgwVlSsFjLT0vQwHFKO0+KB3nccjCekiQUYYf28IcPrn4ud2jEK5Rf3Ayd7Ep
yuDTTOhtGg99Oj3Z2rV+ZV6ny01eqOgOxemKQjGq1Bdj6lEnZH3xscWBBMoQ7tT/GAuiOLRfBiJH
y+7FT10G8B67wZNznK3qrFUtRmTgY31WJ4eDUOlmxszlc6Q0W1jbMD6c6JcCmKIIZs5yKruLCyfq
07h3VfvBGnrG3YhW2s+V6MLHcWyh1XVrLz6febRWMnSdPyX0J+JcLVJExpO2arnpzQJtNYPrHj5f
1ZRrPLuiHvksTXVrTRYitYYULxXXtO7DsR26sbyN1nVpt2s5FA4augrOK8PHzk3YlVsC0nrKwu3i
Z8MByl9vnijWIbPXaMOMTU97Px0yZkZlYuZ9+IWDQoxbWZvTi8aso4h1WZsngo1GmUTlHHzrivMd
e6j3A6joxkhUziKmDqm9M9q7MMLhgrje1cBls57hXGHggx09udGPpnJIO8mqcApiy0rHH55aVz+p
Q+UwM6aaf9B2hYSqd6H1x9U4ureenvLHMs9w20Dgp/O4Gfv119KY0yH31KCSAWebH39f+u/txjhd
W7SGuGv/QYOSK0OrMRqzE+zieZv2a/jTLvTw2q02RNjKbGGLz1bhfhuX1r5y7XeqD8wePbBbuLtk
lp3P8n/ZhNVuXUiNwcrJKNLmS1djTL8Z7Kx5glerPyBcy69Gnrx7uxzLEYRymrRLT6uUCW/Ot56f
FFYgxV7YjfPPGKbTbbYG3q07hfXRrQLrLoSdkj+IyBEvDUYYXxcnmB5Tqs6b2cw9iKVOoGCVCksW
IBm5+YmAo/BbOxjo6P/+ggAreAxv9yZKBtp3i06PxuWSqabdVvWQ7kIMf9LmLm0lzsdLPrKJVCEm
h27jWlMcinx9JXNe3hXY9GyDog2Oxti5p1WIEZ77GgSfYEgMyOc75xvynfn5HClzVCJbd/A42ypp
JO8jhlSl7/jXQXrui2YGrNkyxMIbAxzGW6gOXT+JCr5ppk/0nt5D69g59jF5tU2NYf4cdhBdULh3
p9aamw+LMyz/CNlYDOiixvqIecW98tCGjGoMz5uIE/thFiWC4eHdXDHjL3LEetFUoUA5d3XoaZmo
yD3yYQLgjEE9V5ieyc91mOXLUfmZ392mfMDuz36a8EqoNe6IietP6mtjjux8nrX2+cHLw4EUwxQJ
wilHongLyxyfmTGs1NcUGOyzctdSx8MY4Wqk6dhJ3nbyKOHlIlxalnx4deZxeNFR0DxHo5OeHDJF
0GiWc/eqFHJy2eBJj/8JRsoyRM45GN2N1zTmY6nm8CvKIOREbmFt5rmINjgSh7cjLta7Plqm+wLj
2c0MQHbI7cHKtrPjfF/BE+5Ke1WPno7sJpmCYX5s8Zo6wDrP/pEhOZtkaFWvvW1028xfgwR54/wS
cX5+92c0UTTszj5d8szeI/lvjgM1M8dpbomHvLWXn6IufquE4MzGOeIzF5Ef2mo3Y8uJO5rYYrtW
nnmjvNLZrhSIt/ZADCT/3yA4mNNsPVZYKrC2BmjaWaq/NUvb7i1PzXdqFO7BXZbl3pon2Nhznbvf
FdI1xHkQKENHZjJuML15ht4sbyevKa70G39WEpBy6J84zM/4wSUvicYm67yeag+K4Gvr55gp4NO+
jXCAfjb95iXsnPIaavHeNXGLA3ZyyZLF5fXthhbkdCV1xTXbMls+zAYk93rCZXbtKfp7iT9PSKH+
a8jQ4SPExnriAeS5sMl/b9VtBfsOrgdD9Cq28qD8WURtfldD481ilXnTdGVn8ew/NhYX728I0eeJ
IJOSi/mP6sZ01MqoTrO91hh9yi4INgQ7majMZWjdVnB/82SSfoBbkDPdAtQPsIDgJD/PliM66MmN
Y976Qx3MN6MObFzphcw/TriSfK5lUH8nzKJHAyydzMGbGQwjVr0RZXQYUYnbTF+Y+NqMOTFgZNAf
R8KMqfT4POFLOWFLBHNaiywR9N0OTgu++025pUxv5kxPB+JYreImrcbSiPM0TRsIOlH6KNGTfvYL
vq9tLXodbWpvCj6r0dM/EAkAis2RNZk7PCOjdtcU3jDvIW9VX6fxHBiGOv0b25H7E84Ov6LtIZDt
rm3ofz7283APwgfW1SzPi2NPEjmv3agsTkp3ovuk0nw8wLUyl43IvOV7W5n1x9zx8hvbnup7WWGd
lECJmwOMmLLypsUd3tkBnGdd7IZ911wp9f9cxIRDQcXmT86cP1ZFY7bRWlCkogEnoRIThinOXMAi
sU7n7GttxqOrrlEr3mll8LjFaZ/4JoCCS8viRrGnLeihT4w9VVJiPX8fiOlXqabpShfo/A5dfXue
IgGwoFZglA68cknjbeepHMcmLE5VH81JP3U+Ax+yklPaZ/TqaHqxfojicFzGTdWL6NmQ/figatB7
w3SbxBlleyr80cAxf5y21VRht4b9yaYxNVBNGQZsuhDALOXddlP10UHV8BGfrGArSo1CJUX4mE3d
vMehAymKysW2mSbntlKuh9GUb6MCb1Us4OmX0hJx0CkzTu35Q4DbMHTqFXk/emQsKIMZbShxG6sW
UWwUhjoWKqvv1z6bT3PmfwsqY34xahtcvx7wETNd7BSs5kal6guBquEP027Cje/O/l7jbbORRiYP
aqW0MBr92I7WLyUdbx82k9rxWVFlMNk4F4nmPXsXFuiWKu6crm4B9Ibg3ha9cSplgHrCzIId8TQI
l/K1NRPH1TgZ5CNKC+1VWyT2xQNiHBKBHKPFcCqkHvCDh8U0rDvDlp8NLf+prOgrjM/p3s3mYUuW
JBoafukXD0OJvS89DBsKnrdWLV4SMH4fOAXmhNIiOpjR8oVv5ylfK5yHDFyCemZMx56+/TmoRwaa
EYVMbuLMp5CD37dmhQOWRDdMyxf8s2qPscGUY6A/dIX8BN1r+OjkwFaU4Unb5fiH8XuqmNZcJdFg
fiHRiCBc2vGtWuenaMAiDRISUYI6PKvxS/OxDswbTBwkrgZIDzA6Wn3nHpbWuDM0iv0lX61Nr0sf
PtHZ1YUX128XO7XoF3XzETd4C91ZO526wEXtZOOgVKEhbx0Xh6YuehwbHDzNeuhvi96ab7tVR1tn
QgLqTlRJDXkusbPK7+lo2xvSxP9HVIVIuM6HtcTBRPTqmxAO+S2O9L5Oa+hva9mMMeeGhNRbd6dU
lZA9m2H9Eo2W9zL4xbSn/jU2bd5ObkIyUP4Br6Tu9ryJwdY0pt3a2o/IJCsIPZ11mCZeWTbaPzAq
gtyIZyFKPAQHXaWQQTaNdSL3EGgYGDIJuF8qRG+O/WA2N2PveIdwRNyNzLaIa8yesBXELSDwui/l
WP/UyALxdZj0Meg6RColisoj7uj5xkHCvR9ygmwchz6rVGa6UUDmv2aF7hl7D+vUrZMVe74hdyHj
ort2lgbHD9Yji8jEtqgKHOoYYDwtQj0HM21Y0VoIfVVBBIrRWT9KVwW4IUjGPR0JGizZp37x661F
qvTJy0bsEUv9s4fkFFedgK2IV0cyWqsXF1YuUfYJ5GDCmbZWUO4rKgYIbVNIcVyvL97KXeIMMSc+
k8wkmlCHqjG6LXXBM6yqX1YgMZJYlTyx+1BwDoV7qzLZ3C8ab4pOT6+hlj89Ob6owO2PEv8IcAP+
M8ynsm+BA9gvdTVwdi78vMxz0QHjNLh0ukv6EizDw7hrX5ZenTTrmG0jFmm85otOAAk9ut7lyDCP
T9oIGKyK4bOJbdGtbYTWbna8frf6xlfTVs22WMobFSDtM0K3SniXIIymXSS5TssNz5ziklE724C/
fM1Gj1KCFuPF1lV5h/SkP7hZlR8KUdibRdbOrsmFeYc8DguFxkV5J8ScjDL/0Ycdhp208tWGXGdY
R0XabjtTioyHD308aPrilyJKiupjAMOy6u9Agi9OF6x3tem0uxWnQbC0dmEHFeZ3Abs5GCf3AFX3
rF5bm737/zg7r93GuazbPhEBps1wS1ESJeeyXemGqPQx58yn/wddwDkWLUiobjQa6IDeJrW5w1pz
jpnG4XZMReY2OgzNSA6mTdrr0s62pshLrPIlyeHOIV4wNw32A6gfJJjbVhPuRTCDfwQR4vogkYhv
Enxxon+MONYguUswE6ctXueme4yDcvh0+eTx8b7NecviLonfiRroGiAdtVmohgpFPIQ/xq4CFLRF
w37PJCFunZdaXzlgrk4SSxMeAwsiLFx3MhzX5fz57n6vtGFfiADbR4+RyUlDFAZCfmkC/X7Chb5J
E6Ql//SEf0fEoKywJL/9m9MRNZp/uW3oEqfKpN7nkipvxZxY9KmY8FmMgfnyeKuy6DKELSPGIfBi
MSKtw5J69K2Z0aiSN9fYzzEi38givtY5OfMaCVpfqqIYBJfm+elDmbDhAYfxUG2dQYLm2mdP5S3h
Dzc6mYRVG81XfrezT6VbsmEYS89eWR1Qx0qSmiYZJQ+ieuAmIagE4sfqfztn/n13VMhRaNCpoWtz
+lhVAgGDG6HkReVI9a4JDTflisAxRVe2tZ40B0nVrmldlz/93dnv76BoMqhgMy0/9NY02HeJBhva
M6nIPgxWY7gRZoeUVaRNvk5Gre5IvvyWtZYKj9+vrjzz2TdrcixYLl3Y/JYv9N0XwaZJhLOsSd5I
wWQ3QHDZI7jQrt1DVx/621Py3RHloDIxUfacDpNHnV0OqRywMdCh2FF5y1i+E1J8nWbGPrFR6zaw
UN5hcd8MZST6vTzx/+b0VRWEu6YIhgKmTavI8J7DoXEUC3M5CGBcLjoa7+Hz5c9IWR3/3/5guv2K
QB1E8J65mgt2IwuD3pjtqdIXm5oWJaetQToTPkvHKnE8wIgYC8hu/QBSFdaIZTtjDh+wqvFAXBM6
rJtpf/8c2PcySnrMfusYvpZinzVrse8ZZumIOn2uqEHH+MmTPN7TwsNtEu1U/Rc0KCq8Pwacs1nZ
77htbocMkG4x7/+HFySWWGiUHkuddvWCpAozi2mHvgd32Bn0J+BkGzVLv4sge/I1C7/Zn+Xu2/1K
ghAjPG0LXfsxUonAlHJldThnxCBjnYWPLUShkbZM8neTuEqToMA463u6nXjmZO8gcO2a8Etv28+5
wR2RQ41WvQo7vamBdV15E6tq6Ntv8370ZSq9Gz1oMmymte17kZne5NO0MfzylhSvh4JKgdGK+6jM
Hw1N2kV+cJuP3ZXxP85U0vEwDbN4sJmq6z20ahR84PjdPQXq+QZyZAUgpqw38gSW6fKjfhyK3ZPl
UaZUQMd0XR63LPI3i5wF0h/EdvCtGyEhVslCrfz3XfP9QG9anHevFDM+FakoDA6dFkUb2/d/2bEp
O6VW36X+eOWpzi2BOAUR3WJNX+QUp78fgXKimE0yDVKTOrUMyQyeb6Be+ZnOrfNUV0hYYhXkB1vt
mTLMjKVhGRzimahObA+j042ldBukON6Fibkg14eZQEwup74or7Ux1/KlvyswWl10nDisP/SaFTvO
0PVjBsWXCf480cvyRSsU2oR0wlracWODNlBesMcbUQACdNApDd+JYR/sK2vHuWmEMgBD0EI0oORx
+sJBfmAGBQDhARAmcg7NFUdrmByka15Triz/V+vddWkRU7dmPMTyp0PF5EI2ORH2HjABAIqA3W7l
ogJpSlHdkwy9ew0ske3+/TPRsLDTQOJf2O9OB61rTS2AuzOh4Jd/NoAo37V9Un6a7bp7/vehKCrr
pE4Ra0HA1ulQgxFUcD4qySu5/++qAdlmUomaWWxOV75Jkuc/vMy3oyWTxyBAA3/d6WDcN+pqDG3b
GxU/FnsNduc3gHmdM/ZBoMAQjam7yHCp3T4KakosnQV80MwlbAOJ8jtrkwpChz2RzItoOq5UddP7
AHA7feg2A9qBQ5ZwZ21mv7rNRJY4bWz6myxCqhakHH9SMr0PPCfUD4SjEUZHMIKzDdEjqlKL3uCY
icNAz/jQlkOwhfu2+CJohThBwli6hENCp9d95B4odhbgyh1X8/kxMDPpQSOU8AcMaN/Jyx4smjaN
e61Ht2hHYXRD7E71p9EgD011CboWmTuYnSq69TmxfUNFRA8kt3QPDPWChIyTxDPmcdhmU14eczR+
t6RLTy4s0+khDWKbTVzE0s+Yw81NKqh5SECo9zQi7FvWVbGlB/PVqrOIkEYQtzvdqpNtGcTGbZaY
o5uqRNzWaftZZGTsQOmyIHs2uasMUewqSsq9sFCUBvo0+64q8ix14yAwbsMkDPfaaJMrGSdNesSQ
bNz4qllD7CzMw6xHgoNO23/K4jxrIEHZVb50zsxPItR9dyE7j5R/kszVpFinV9Xjc21njVbTFLaH
0prnR4Jo+eUobjWeCsvhQFmh2RcjaP0NTg7pRhImK3qS9Z/oEua3iqSQ46enoduVXXyf2LHaw7PM
rZsyrEJXNWOdVp/1TY/iZotJ91lXQ7qkRA9t4XW2n0LFzg+jBt1I18zipQT05VVmVhtEsQLhIjA+
3qSBaDIHd1D9Hfq9uZWmwLiJ2SRRCKg/ZzUY93g2Jxcn5S33HiDxolNdaSzh6NZhtU2nTjmwySGV
YDRX0xE+pKKpj0oTq4/o9xOQulW9tfPpk6lW0a6GsMWabuhPhtBrj8jL+ckH4xnvFLrxdK7G3DeA
lU3V7PpK1VVMHn8fVX261dq4R5BmjneDOrSPQwGe01ekAge0JC8WejiFAMzCUL4J4FocUqpO2R4i
azzfBEkxD64kmfFnOdLEMxWQ7hspZ+ozIOH0dhjbif4HqQmRDoJtP+lRfVP4uf4y5VMlbVW8fZKj
Sz30UoDBAsu4LjX3QRvY9FhFK3AnU2tSKBSYEK+C/D+4tXR+0wFUt4MBtOfqp+SfCaUm6TKHP2s5
hLPIMztMpOVur/h+/A0AeX7XakHNDAZtZV45C67a6eRtsgxylcFrbbDdrsv2ajePNrnHnTfJWfac
aFN+b+AHdylIZ3fwRWzmWRZ9qQd93v7jUszIxnJHZdnHk7X20lVykYK2Nzuv5YeF4CwpHNVpgksU
z/LIFlce9MNizHAmij7wDgpdinUpgzgUooJl0Xppjfa5V7gDxAPVIn+G7X35yT5c3hiKLDPWfS6p
rGWr/ays6YK1Iga0KQSMekX8DHzpVjcKV5H918tjfdiwyXhGZ0V2I89EZWh1rSj1rhnSMu9ppuX5
T20GEu8MHFnCTRAlpTjEeQul17Ks5tr+9nF7w7qLzY0jINc+/ozlNbw7dIZcI/pKqwev8/3+iyrq
8VlUWfA0HssSoHe8z8YdNByX3pND7la2oX6r35Mxjoy5ouJHIbf+9M9vA4LFElMFxmKxaZ7+SW3e
hdxd1N4b2iR+bQP6bujAIJR3c/ktEJHxjfUyuHL3PTOzKFgtyjMKLXS3VoOOqjK0okdL32TDLgJ+
b/vDVoUHdvnZzswqTD4cj5YpRYNaPX02qEvmbIRp75VImwYDzjFnJdXAyFhemb9v0vyTU+DyyyKS
Vmm8UzRYfytyStdK7cMBN8usfya8RpO2iR/TSDLDMZwc2VD6W0mI4UspZdMrSpvii2JUHaqnoi+/
IUnK2PesKr0ZzMojJk4K4INaAdkLalRYj5dfzIf7CFQwaoXMfzwbfHarzy0N5sYIq7b3pKwyf8q1
sO8iv4l2l0c5+ytTSsBuzFtF43j6+gdrLKKs4EMrKDc4pA0FyAOtvVz128sDnf2d3w20OjXmvail
nhYB+aSlv4/bnBr9iMx5DgW0t5EOz+Xxzr4+FkaZtdHgmLqaV0kn5JIMZr4ZYu89QYl0G2lAOS+P
cvb1vRtFO319TdZV8mjz+ga9/YUoEoppjJdqzF7+fZxFu8GjUB+kSHc6zjzHWp/KPUF4DSnHnfrQ
J8G2qscrwt1zL40NUybHjTsipcjTYfJYo9yeTb1nN528k6EAe5acXUOcnVncmdBsJgp7sEV17XQU
Hz0q4j6ro3Nm0EBe+ipsArtmMHZqMuwLYNeX3965x3o/4GouGG0ryFEDYhnmzQvtm62aXbvsnZve
iPp5KNhOmNpW3xHijkiNbBV8fBKU1Y7O27ALmjh6ZaaDsw/SXs6uzPAzZxyLwF+DRZO1hhvm6WuU
irhNbER0nmSSObRPZNrG7pxLyKWaIKIdaQRqkO4ibUyiDbHZxXTlk/7wWnEz8A/0q4jWlybA6R8g
4o6tbho0L2vKQzpPu0nLryxP14ZYfV9db/gQbUaNeR95oVHcwKr+56eQ2Qy4O1PEVAlsXb3GurON
nHLa7Ol1qt/WhdrcZhbp8Jen4IeFgvO/yTqOigQDIKe103c10dGuMkubvQ6R8o09GdITX6C0z8ki
+Xl5qA+fF0Mx25kbC5WKkuTpUNxYEdAAXPGENAH/mPu0+Um+l83Vp/a/S5ZZxZsMt/TXy8OeeUK8
R0hXsLnQv9BW79GX9CYLidX2tKyagXBn41cbyTo8tUG6Uqq7NtTy378/otUxmmiAk55qlNGuikT2
KSEs8WCa0xRd+co+VswslkM+a3AflEt4vtPBZjW0SlrUs4cyV72BQBvUrt9GY7ilxJKQPzjoybCJ
l/ohPVo7eexKaKaPTVVcI5p9NPDys2psZ4tACOHlGr7XVrjjMvSBHlf3/VSjjJ8yb55+BXJw78v3
WTxtaNzvxFyjFJLwgF3b7j6scnzxi8Ef2zsrt76+3GBkxD0qd/BQ0/9M6UcRKZh2bhvLd/91Lp2O
s/paoFGBAJh50Az9+U0aUlqADSS9MIMj7/JQH7+W06FWK0yVFaDNCSDxjIZshAg4d/tn7omIlLe2
8nx5rI/zlgWTAzUsYJnr2tqol8uij9Ua8FptoZXSlOFpLOzfwD6fLo9z7md6vzCvNlgjL2YOcZPm
lZ1Ke+rrAl01M31DWsn28kjL5H93pDY0DlZLyZFvHlcgXfXTj8NHPFZh60oOGSx0xdXiTN2JJgzS
W3iho70B5t1bD1FTQ5Rv4ikHJ3/5D1BX73T5CzRu2otan1IKHYnTvwCvZj5WXZQcpErgXrUai8pb
2kpicEiGTiOnwpAC8ZxYTNJGA/RI1NxoMwLUrsM9ks6bTpaB+o9BYIVEIc3pl641JxpVNH7jl3lW
4k8VgWHpXku1yXIteWwJ0UrC7G7CejM5vdDqcDOSdadssLzkxpVXfPYBOf7zbItH/W1ReLfYQXHq
TAwJySGYjYU5S/tlXqL8pEVs5ptfLr/P1dT5+zqh9MKuWeBp6y8cW0mGbLBOCMEU9j7uu0Tf9sTt
9ZsmTRLpqAI33Vwe8swcoqPJpYyjDHCwNzXwuwcErA/oswYsLvquPsC7o+mij5Gc3oUFd87dPEKv
9JaA9p4MwqtW03Pvl20fayaHUkh2ywLxbniNmrKNxjY7LDe7iew+LV1SEEkzdRTyRq7tJ6v15u0F
07gFoQPflo77ammrItxIpcnPGdfDQZErEnatnmw1ibiboXM6zb5yj1w3jf+OqIOw4oatUM9YrXCU
SqIkrYPkUKIJeUoLBQx95aPCJ3+U+Fb1R9mnCZYRpGg1xAfXD/JpTy/MdqdKWA7E7UUiWWe7pPMp
1SudeYVgdPaVcK2hq2ihAdKWX+jdL6CALg/lcI4PlAlyx08JRFWz6GhmpB7FdkDj1LwiRDg3y8GK
qIpKf4bDymrEnnK/JRlKfOhq7qGVrKEVRzxpjAqt8+kf+QvLCvV+sOWPefd4w6xN0uirJG751mMQ
ywdymRHhmsV9P/Z7oxiuQUZWh+a3HxwJyaKdxz/FqfZ0wDKKMd51eXLQg55qvyaq/YC2+5ql+NyH
wytcamQWr1FdfTiI0lqD1NkYop5aeLFJfGfemegfAHnsLi8R54cS4MGYvnD2V68wM1oyhJM0OYzJ
HLsGdOCtPPuaU9lIRC8PtT5k/X17+H9plWoI4deoQo6UlCrKODnA+HtqJJvGir5tjbiBWSt7ypQe
5rHeL/h8uVdvezneWyT+Xvkrzk1Q6j//749Y/YT9iPq6KFkltJhTUIrqE0xB1z3pyVg8AgLtr7zg
c2swJUaq1pSuFzfX6ZTx2bZEG/CCOe5u+qH5ag3BM3eIbdAVXo8kvIrM/eUXveqE/33P+Po4R3Ku
BgF8OmSRBH4wVqRkN2U5QEX08b0TZvdSqktGlIhm0ivDPz5ti5yd+trl+ewLXg7S9IOQPa0FcrLi
y23Si/jg5w1RaQmu76hLXF2r7kze+OVHPT/YAseieA47e/V2AWNE4F7DhFDHARVTMKeUiKzBhdha
EgUU2leWtzch3OpYpiGxoqiHhRKKwmrAEfef3eLAPrQFNAJvLDiOUlhtjfxTPBWT5pBgL4+kE4HH
eo3MdmbBr9W+J1piEvdco5SUSM5ooidqK8Gee13/h/Ri/0YGM4lSXJA0thkyaQFOkXSVXdkQznzu
y36FeHHhwGP1OJ0aHQ7JWExWfAgrLH6NSGNvbn40uXat+nlmDp4MtPxw75Zm4I4+LTcpPpgESBAB
pz6KrhQUdZV7eCoP5BTQ5pt2CYmpl2fE8gN8+IFYnJeavvbROqkJCR8gyvWDLqhpKAaHVXKaVLv6
1VpF6MihduXKrJzbFOikUC8CFK/g1T59VFoo+tQ3wDTVthq1Y5ByBNjAj6GNTkR4THFZma2RBCKF
QCajqhJK4eDqfgR6JclOhY3E3NQafiZSJypJP8rNIP13+aWc+ROXL4R5y1XCoP9z+icWtd8aSagl
B07Ur42kNmTKZdaVN39ubqEAoTtIsQeU7Wpujao69apQk0OTm6i8R6EOz/EUpfUh8TOgNpcf6cyX
T/eNYyWgIPAb6+N0aVdLcYnjNCp0lzjU4xKWsUk0/VNbjvH/8mh888vGv8R1LO/33WwmyrDh7sn7
i/GhOnofklREzYyP/R/rxMvajd1/0Q/ZvEaoFacjFXG2QGAZSQ/U7+QuPwU2QTSXX9252UCxAR0u
op2PZEby1WIE7Bk3EVWv75o4T19TEiOujKItk2r1JS51P1rE7Ab0i5cl4t1LS1rulW06sfNhvsfb
IEn+76pU52xXzXZHuWwxAftQaJtN26MtTJWxrF0jU6J6J/wOn6o8T7LYSHmZ6lvuhlP53M/copxw
qkya3lYU3uJOInYy6wu+Ni22BvvBb2q6EjM3Ac+gix/h+GtTLFW9Tu4oePfiTzUH0YOBAuT3LNvj
HzoDZeoEvlle63ieWwRRU7OSI8nVAYWdvoGJwnBIIyM+4IUmgyvM3Ag9J1KZHyAX3KbPjkmuPmlY
eC7/wGfOHJyxuL0vNWy++lXJPMRP1Co4xQ/SiDMia81xk+nFvoy0bzHgB1AM6VGJ8it78blphRYL
eSgqPERlq0VmwF1SMQ8AfjbySyqCz6IoxyuT6uwYdMlBn3Cvpa58+kZJ89SHHm/poceMTlqYbW1k
XHNXdvlzKxl1d7A6RJQweZf3+27mdo1ct0KegoMNnOSxndJQcvCUjXcGyIRr0vtzg3FGWz5G7ulU
IU8HK0OTkzLIrQNJjg0mMesXCheaN0p7ZaM6NxuX6t6ySXE2WQuKh4jtPpuT9MCnsM1ZOedW/DTb
EScMvqbS5prWTuNzG1v/6Ap5W9SgEBNTQcGXnXJ15u4AjxWxULgnZ8YXuZmPWRS5YyX9broGlbVP
EtrlD+DcO1VpO4C4ILmRcsDpO231tEOsxDvNRv83SxChkll4xILdupcHWtew3x4NpSXhMHzlCmiL
1UiKMlHTlJJD2+k7Ay9f1mQ7GfRiq0lfMXK/kN24a0MLOOy1+9S5HRCBuIadmwYzcoLToSn/NSj5
WmbpTNxgFDT+zsgJahBhb9xwKFH3l5/1zMkKyQAv8w0/qFmr8QRh5tKkgEMuRJmg0CASmk5zFpQO
P0VfkP/tt0+Z7nfXsmTOffQmZUhoMfyTM93pgzYB/7EYICQTxVfcEJyebwnuTraXH+/cnPn/owAn
OR2lj4eGgzqjiBF4oxVF3xj3s8+J3fkfBqIagy6XzfED3KOeuy6a6xZHyGR/Di30ax28stt8/nZ5
nLOv7d04q9+LJF29MK1G8ihaWHtjjPtDNhTX/FfnVhUT8Qe6LEujYrFavoJWN0dfQmuc2hja1GEy
nhUgwXu5E/AFYDjhOtPCTUWtexdRpPx9+SHPfQQLZFplalLlWpNSDNp9URijLS/l7jhlRrTVsBGF
TWduiPn9H25PeFVg51FdxGSzelZa93ikVKxEStygLk9kBHk1mcS6ZLdXZuO55+LAQLOeUhrlEu10
Nsqki7dSzBY0aNlt6Vd/cvy05Bx5Van8uPwKz33XeNlw6+H/X1R9p0NZECH9EWWiF9Wy6YxtNn7H
SZTdqYpUvyynjJ1qjdeORucmp2UhTKKMBol4vXihZJYLpYNsrdZW5ZTKaLpkw+hXtryzb9FektU4
SaO5Wm08cqLPoplqLDtTg0U47b/NxPfkNB03al9dKQefe4/UeThXU0oDRL4azLfLcWyVLDjUbb61
5gaZQK2+2Jl+W418C4Az8ivb3Nnd5/2Qq91HpiusBAZD4otfbGwh0eElA7dJV+3qVOYWnEQC+W75
pW/jfDdnlX4FrnBu2aRGyeWI1/yRvhjURtnMQoQHrVxwZYPmYxprjr5tXgsbeasPri4UTBQqJ1Aq
OMGs2+8oZimnGAxFlVnd5SSiP43VhAjZHwG7Dlybn6bEl4Wjx0ZLTDui5dSx8sn+KSa7+0qiX/PY
Jgna8CX61jpgJbcfB8D/S9JibIX4ihr6oSBK2t+qUfO/i9qxPnK5jz7rI4730hqEmyrq/BKndXv0
cZp8j8F97fXAkl6axH4KBmG8RqSD7xoDeomjpLRZeHPRp1yxugq0uFnfN0refK/CzPqVd2l4kNU+
vpGIDlo8+ajDndRXZ6zYFamtLn7xUcXCEZm/fSUJPs+RoZD+1EqysYklv7iVtLB/aCQAEBAKJvs3
YXwQo+qmr50iiPrvOmZuQqZj6p7bVuvDH9HcaP+Ri1qkB8tsh+peqnTje92PHXTYMpmfyjCcCzcY
9BDtq9K30U72kQBwiZqu3BjOfJ5cFAxWbmonlAZW5+xeblC5zGZ4qIfK5Hoi/DusdzWE7qHfcdq4
5no684Vy8AUcx4B0RdbCv95oCE4CTHuQaMU5dsoVwkDaH8/2Pgz9n4KQwyt7/bURV08Id7RrRqNn
RHVIsMhZ/7GFHgkPiMmhHv+b0v7T5cV8bdVbDqQ8Iw9ICwwL2foZ87SdQCRhBMUboG7aLn4hNvoO
ZfWL2aqvE06FBsg8l1UXeMU2D8WVjYtCL/vF+890yfVEHbMs67igKMue7id6r9hgDm0iwtJBdtmf
Y6eP+31td9y/6d3fSpAfANuFX9PUltxEhsXs1vb0uYjgfZHojjq+0AH/W62r1uWwMbQx+OyXqc/5
Qu/MhQ0ROsocHjWw8q7GlrzzA5AglhVV6CcKeglq86BJWuz4WRbeR6FQtjI4Lz6u4iGJp98kDP8o
Bv93l0R0z+ex2eWTpINubh+ggVluIE2ZK3WCCDEJ77WUtBvEywP/A/OTL82jq84+q0hmfkl0cN+J
RVi9oXX4/kt52orCn5wxKvt9Y5agZaCTPoxlhoEni+0H8vJIJ7f8Bt6IXgYvVsYFBQl2QfZpY8Ve
ZlrS6yRhGXakXI5d3+zr7ZCH+paUTQnZbE9rnC0smJyk01SvhkT5jAA3fa5Z5R6VWZPvKy3sPKMu
vhWkZ/9JBuw/M6EGG3PIp++RBpMryETlja1a4qWQgy1mlfrOhg53B7zQeCg4l+zQGGk7Snfi55Bn
mDpMZUJ4B1lMatRyI1KAaTk4hFcpbjp+RfKwnFBJu2dhZ9a2VxPrSyVj6DVzYyJBLu7uUZSOG/Tn
uSsX+rzLClAOgFnTe8vCfWErKdVRy7idM3lyJqrDvyUrtFyWbSN0Mmplm7nIuXdobcCfQFF3AhUN
yJ4+Y6bK2BAWNHavBKHTJ779Kyyy/nUaReeouEG2WjnOX8ukkUDpQMf8nQWyclT1SmzJrpqOapxI
t10ydHdF1Uqh00VGf+zsAE5VoFDza9o422rYVpxOBQghy1X6mFqFkYKTIUC+LsjKoKFrm26bQ7HS
agsZWlxZh0GZ+y+1TZXN8c1icpMFhjWnidj3lg5tyFhACUR4V0/mXCu3YMdjb9L5l4DrwbdO2Pm+
8zPl1UyQmmQ2DlSSdgJp6wMW+o88LEidrdkMDxKI8oOhzN0dW1z1EFQdH4k6DbA7zKg3foGcMUoX
YLPi+rYKcbOHjoulrFapVZux2w1+Crojbb74cZ3+aCWw5HB28tcxzobtrPqjO0R969aCHQdQyTg/
+EFU7rtUS7xBGnJPLg2p2aQyqPEaOXdhKPZxsmz9dsSbe+i6uY2cOEJZ24dxfrT6jPjthD1rWKq2
3SZqYvtPHgftnQJ36ijm4LUzGgR9VumM9RJGnCrTHoJh79CvszeDFAZPU2vR9un9L1Flp492moeL
e0g9hob/CkWxgVYSS0xisKIz+NVsRi2DNUhxMSxFB73xhRNKBj3POlKcpOj8Q5C3TE3cvqbSmI4W
yt8bLOCbdGzN3ZDHPtHE+Y+8i7EONcCSqUx7eksVo9Bs6iftLLaIqu51Yh1u65iBpCGCjRcpw6EK
WPWJzU68GLKQE3V9D/VNzPm+RrX0Ixjy+yQuWAGVoLq30sa+T1v10xCADbAb+4dmwOFTgF1DXIM+
HxZduk9gojuS3T0ZnXHlVrC+17GKA8yiv76s5MQNrI6WRglhJupysJm23z+ZQVbu8kwtndwODBA9
prWJivxo2I0ntxnxiZe3sfWp8m30RfS43OpQPa72kHw5oBUxSOVWL2rgTsN0qytzSoI82Ph/HgrX
PxUE9JUq9/FlC39X7AtCNbHTwbCohifFHQVa5blRBg0QF0D5Kwf29XGAx+KiSredKwLd2Q8e5anu
uRcwyyaAyy67n+GGYGD3Yy7XeOrzKXeWle2/y0/4ds1Z7cgceRTKJ2S+gTdY/ZYSHrmgxnRzqLQO
Go0p9+Tax0qVCZfaAITeKrGMH5U6xkeQ4eK2KbiYuki7w34HequqnS6V8YlPWqe8gBMzyDeIAlG6
eI87En3DLHgm5YP0dBRjmI0ZRHh5XCapk+h53v/zW6TYZdBeRBlNds+a5maSID+giUuguekcKSJp
2GQsj1u9y30yMCX70Ijwmh1sfWHlpyNhBH8L9SdOj2I1IwdRKo2qlCwQQ9fehzLqhM43x93ln+rM
vAf4wEzkOkWVez0ZDTMZJDXrJBRbIMKAoFpbpopyqFL9WpztW9V1NSsYi+yhpWkp5DXgOxpEL0hC
lw4DNwAdMK6SSgTPi065tZMufcKD3PS7OI7rPTSfRjhQwIx7DPBNgi2nUrsNp/rq8wQe4d7O/Yhl
v9O+xvE0a24QoeR3/TCnrVSm1LfBxQKdd5ombe91YPCxI89Wf8RKLXtmnemveFfbF9Vv0wczFGPi
4OrudxQOVN+ZhMHqXHYdVmbITYHkkpdg3PQp7kmyNpWidjIqvg+TFojUhWGgfC4jSzTAw4nK3eIY
UH+Fvdw/SLY0feuAvgnOlLqme4sDMNuYmTZ9AoSuiE3PfjqCZisldavC7ypcKTayW/i/velktWk9
tFac9w6GY1RsI52j37kw69dpqNJfXVap9yQ2EGE4wzv8MdeVcRgHDMyYBPzqUMZpchT+mLFV+tI3
Kw3HgyzXBhkufnSNe/xxqeEj4RogL89gfujGmj5O7yRP0mNU28vRVksVbVNYQcuJJRgA/xdqoT8Q
FjyM7uU5vL7V8aXQc1qwU1BmMD6t6km2HZFEQ1T8oapkPK56RqF+M3H+gP+UDpqyUf1cCb5cHvTM
dkUrmAIg5QGK4eu0IeCyE3cbJvMU27Wg21e2iSPp6Owec675t6OfD8am6QR6S73vx+pIX05cy2Q4
s0icXH2W//7dXhLqOMGpW6RHFB2NK9JU82AN1VdKLsqbW2j16VI3ps0GjUpj71rexrtxEhTb4VDB
KZPhkP8ZzVnbRdAcN7HmT0+ST7sBb7vk6Wpm3FXc8VNHmKlEFUzET/EwVRy2snxh9KlbZvywmSXL
uNfbbngIwii4hUSvQ4FOqx86luIbAP1kwcDE9ow2TjY5YUsbX83KO9oPihfkFT7vNlaOIOfs3djZ
gqSFxcsdEkxslHPp2aVdg2EL2m1pqSkE5cIuKSoY0zEullOhGUPW5lZnfEOjKnEtYgWxI4AunRUB
lylMsTdQUjzXnZW4/WxZ+7EpiMLTWg3JGk7tyJdhfIxG62mELhHLHeWPPVS926HusHADYNoORWVt
BOrtjamV5YErQnFr2JF1h2cfL3tuz/uqlqtwW9fT5CGu7recCv7IZJe4SjtEdxWcgBurnUIXAqDw
ejv+LbdccFlU6hfb7yxnjqlisCiZe8nofwdaFwED5pqWLbi6MZSlY2Vo0SZO9eQlNydyeXIaN6VV
QxkN0NwFbahuWW61G5uC4Q7y37Rt8Dw7SjDVOyIHfXzokOLDmahoXSpxSEgNuD5tTjdQEYJdTSCS
k0iF7ypi+JOGLJJdUHJ+asfIHYy0P3Cgb5q9mMbwAQaAfW8pk7FV7K7agtPjNBK0g/HgQwn+43fz
N3rEQ+FkpikdS2OGlZ8rXQ6iSTejXVdjE0bpbQQO41POMMxp19dttCHywHJtu7CcRp3sP1FiZr+t
PLU2rV8PX2qgei7RycW+T/TfdR5Zs0twc/azHlp4U+Xov1qVZLzUs9K7kpLTaYrQDT+E4Dc36Kzg
VdR5va+UhLtGYkTuZLXtBqGkfWUr/vgts4BiWkLuz2YMQO/0GysmvepM36BTDuDb5dI1eoT0+Z8v
r1tLAej0S2YUCqesXTahxmuNNNcTrTRhHh9r2k77nMrlMx2hz7LRakc0BcOGWB7hBMWoX3m8jwsm
Ay+gIQMpGJl1q2NvnxmwM3uWKuSn6S36JgiN49S9ymkpbZVqVL3BqlRIG+G08SPaipef+431tn5w
QjnoT5ERRJN2dSZF5hHQZGmTY+dHde/maq1+ArQRDZsilEKT8ljmF06Ytlrzi+Dc4L9EVI1CHzcY
ek6fmflItG5J2nU1oKyuOyVmZsR2IbZFVKbaJpGgTnq9LMojUKIMtKqZBJUTB9q0o4xgfRsrtSj3
GhLcWwkn1yudzNyCENuErkHM+BccrguWvevJmr387B/K9gsrSOg6lgPsYtaHViMfIpXaMebZJ0ob
yWzOT4GICeJItf5GHsIbuRA113JN7NSZwlZazfXXy3/Dh+MBf8JivzI4RPP866aPVhaSVgLMPfpK
4O+6rja8QaiwifO43QqU6F4f+Fee+8PBYBnzjfeMUxwV2uoIbYTDAD4xg65ZSP7/cXYmy20jTbu+
IkRgHrYAJ1CSJVmWLHuDsNs25nksXP15oH9xTJBBhr+Nu8MdHcUqVGVlZb7DPXqO2VbGxgOeR9J7
NOjHG92fj1fiyR5bBtRwb8cVkj7TmtvbDUqeGm2XHVs9jA/INJbbZIqiXZI5X+jP5y6UoQnvNinA
2UaWvMjq6tcgRZFQzZpvtW1F//pyWX4QnjoAMPk1kKdPY0pl53mZWUV+VJsWAk06VPav0IrsZxzO
SBiauqp/KIGDMvv1r31x5ZEfpBUGXA6S2em4Wmmj3a5U+bHSg/IQJXXjA39y7qMgjD7RCRj318c7
Cy7Mk7KBssgmybw4V/NshK0OciPxpZMg8hQbMZQUN3prlvMfkVL8kKpJ7OxgRvQ91Jwb6KeLgy8O
wFBCiS/r52GUUYDMJ7bZWM0INQVFv+lL/BKQqdZ+W8iCboaKtzCC2mJf2d0/1xOWuYOR4Avz1uct
d7rWzTSnuaaTeFOojO4Ro+2fczn+0iXdLeTQ2d2hL3Q37if6w2B516V+k+xLmnmJHHuepAdRJ7PH
8zsIKV7anYNhjWp51DWHgyHan9c/8Bn1hRDG2Nw9QBUvlIdKKadWmiOAl9tm/6CEFbBluwyFsxdS
zrkxFGsuceNMKRkhPE+9ssPY3qUnH97J9VRFh6o2cdjpZxlW9WKrJR9LOMkxFiRj8+36r724UAvm
mWvWQolhtR3zrGlkOXPSo06Z8K7VcRich0hpXJhtyT16BsUj5X1kn+xKv0GQP3vQL+tE8xmzBd5C
APJPd0OBuRG2jHwjuY8NyHIkkD9ReJ4Z2pxvRJczgsXHRwFASm90gUKsa3ZyEdkoJrH1kqYtvztw
lDdp7Gg+d2azbRze222nGO4UyqPXwTrbWgOyzV5XpZh/2Gh2XF/2C1EHCUPIX4sIBsqRq5Mwh2Vn
Szlzxw0vqtyBnus2Vsxug3qT8ZqVkD6uD3iWsi2L/deAq++sc6laoqg5EFSwnmiMBsfGTN+uD3Lh
5oQsuAAc+YM22yov7CWz6VUtXm4xu36QVYGeoIqxB3LHIXJTsx2P9GS6G1v4Us6Aag4YOo47EO51
tcZBozHKoNQdEXNIDN4aeM1mi7FvPdIass34vrGUhuqHGSD4ZlCJEXJo/w9fFOVEqB1L0IFdcrqb
ldKOlLHMWOBZNl7jSqnehyLU3cVdwaUu9K84PqptQIIoADswSc6NKWZVEhqyQfmxaJG6AxymPxZl
pP/s8nrcXP+s5weVRj8flFoYIFaqU6dToxkayFbT58c5CJ3fTaWFz12oDq6Ngsr/MBTUaJVUiJmd
YQaFoZajFHI7tlI07p2uk+6wCkp3CkZyN1Dyl2YFxhsGpvqxlKuUKxwGcxAVvVhVyY0XxwEroCO+
5spd+Of6+p3HWLQywOMvcg9LfXu1NYxJEVIRldlRBPp0BEonbWzE7SQ5LWnh4SDktMJPUvkWV+6s
4b3skYVpBH6Jt8xZw1suZB6JuZoddQSlStdI8Z0wIiXYjVXTPZZ1PLqxIwEj1/MGomBELQRPB5qA
8S156/Pwwy9xFidIut4cVvV0C+F4nctpk+RHShnB1zroCxpuKfSTG6fw4kd1OBLg7pj5ujlipjOg
S4Dwx4kEEhvh4fdQBNGPRqLtfP2jnkfw5Q0MKgzhNd4KawUPpR96XuU8EvXJcTaLeRutygoP3FTK
fGkcu9318S7NjGcREGWag0v353QF57QI4w65NZB8I6aC+AFtW/RlNs6YpTewfJc+Fg9vE3VlYNfy
ml8verXs9abOj8hjV1+USDYOeIXfwqufXxbLK5v7jxsD1fN11I6QasyjwsiOdTfTCu+m9iHBgvex
Q7HAK2A54PNr3PK2VJdTffruYVR848Bh0D4jmJ0uo0OjMcTYITtG2pjXHm8yQScUr6S3ODKLr/WU
tJQAkz56LfG4aeADhDUakqg/AlaS4mzc0NEx+/sCTrXsq7FR/rBjdTQeaVroPEfLgskU8/QYz6ko
Xd7vwR8K7gvyarRVEowirW8knGc7g5xGpS2y5Jscd2d1tvRGShJZDKZvSxiQyGCCH20ExD51Ua19
ub4JzyMKEisLUn255PXFrvB0+YZWSZxZDx1fAjkRP2R1Y4ttQuzBZC7EIfwwpXb9OYkgvlPflByo
KEGE7tEUN5l1DCdz1G6ciwuZHV+UmoEBo4NyyfrIp6pZ6aHCwegK+EBu15gJdkGRbbPYUd1QuxGL
S0dctdErFhvIqDo2OTm9YRPpYXPESxQ0SXWrEq1eChBLHcFZzhD39Op+4crHQ9iKiqMltKp109SY
KEhOdvk1AlnwNKmT/JQqYkIADcz4S5hPovPUqdWecmdAobLCZdTYDkrntC6SeOUhdWr5CC3HohrS
qea71sXNl3kEb8B1AqRuI6ay2Yw4V9hbIDLTSzCNJVYbmaFLboXIQnpj6S/FCRILWnEA3xfFy9PN
YPScPMmc86MVxUXmRokavxfY3H2/vukuLKRhmFzTKDUsxNIlkPxV0ddtyrumvHi6kFseLRMwTS03
kyuwtb+zE13bXh/vbFpc1ewkoIc0AGG5rEIEd3Vfw04y/Eatcr9qRO8ZoGVvjHKetYJFQ2oScA6C
3IhRr/aHCLiyoUCaPmKr8I5qzBciqQA1UxROtFdybkiwEM0GPREsc/VZPpT0D2/UgS7MFeVmXNcA
pFF4W2sSgJkh7UNLxQ+HdniQDCHQcE1U7/qKnn1BogaYO3AEyGtyTlcbZY4SLRMIVUG6SoYNwKhf
UWrjOxU1475rO/XG0p7dLPDKNLJjMoBFlN9ZJv3XhhFWmDlt3Tl+pE7Vi21iv+sgLJwEOYgziMjH
0DZuGZOe5XiMCbUW8VAax0x3WYK/xhwDJ2z4ZI6vCqishLv4hwDsdT+qyVvB5r0fJU26b2jy+dfX
9vwLMjBFPNhRi3LperJxnOgTkDbHR4RZa/AnIbfel07W/74+zvKNTi5OcgECmY6aBy42SN+cTlDN
6cTaYrR8aPvOhu779CQNer+nV35LeOF8SjyfoMMt5dflYbc6GZqeDdmkl6CQJRwM5KQyPzdzGgQ3
MrjzbUKNX6OW+lEPQL3sdEb0I+2pNSf2fljlv/TSGQ+JlCaWO2J4/aXNs/FRxQX1FuPr0kJyXQPw
JyunMbtayDyd1Rncgulb/azuVES1vcnu552l03m+/s3Ozx1KniYDcWNfQIOkUE6cOdfZlEr5LUgD
PO26Qd+YWqP5rYVpxvXhLswMSx5K98QzKqrrmRnqoCqtMTs+VjYgs2s0zH40kWQ9Z0OUhjfmtj5w
H2BeedGK5WFlUU88/XpRVE8hL+3I7yJt9kMAQh6Ki+GByo6+SdM83+gFGEg90eXNv03zY2SUj7n0
2DxnmT+ityLNBK0PSRXhlkQcHq01lDtzAhNxfaj1Fv2/odgmS7Kl0QM7naThoCNa1X3oQwX5Zoe6
oBub564C+nRWdezv6IpeH3H9DZcRkeKgjKMBhUZK+nREyxGNNKUJZjkybl6RwIUmrFXh6n2j3ihJ
rXfn/w0FYxw5DioLa4FhR0iJgVlviOpTEj+F2tDetXgO7c1hHDdFM9/iyl1aTNxiqLfBHFroZadT
01uNi1WBN5Qrmj9N+ttc998SGrLIgPhoF94SXbo4P/qXdBbgQzHJ0/FaSQ8rM4eQawIS3sHzB1MK
8NLrRSPgede/r3+5s5bOx3rqi40TTHzuoFXYxNciR0wK1kRKcxn/uNbaVC26ZDjFBghrRPZniJCp
20RjuXfGxDjogQ4/g6LovQK0YdOa4S3nj2W3/H1pfPwkTqexgN7J4Vb7txuaWhhlFME6i01gddFr
IA+3fDYurvNfg6zePxEYeTRAl0HCvHaj2u5cW+/uwrJ/cuboBiTy4iYygSciSI6elrHaRK1eaRlO
epFfCSBXgzI+ZYq+bwptOyR40uTay/WvemlycBWWA0Ltmjfk6Saq2kKZgsmB1S1ss9yXhhnhHhjq
IZCGnHQQAwdQwtfHvDRH7cO1GbbEgqE5HVPRApApaSYdGs0W3pDkr13Sfx1j+QvF1ye7uuUidHGO
Ng/Kj64rvb/T8Qa7xEoixCgFNTwlBZ9TtbsQ5bWXSST7Rnaoqlyf4KUgR6a0kCIZExL06YCJFlf6
1GCSoueRtplF2gApN95Cxwr210datsP6ACxSuTqZGT2W9dSqHhhKnyrSwQxMxAEjASqjTsoSn1TD
/pypcne0wlrZNFI3/ZeHsXwjKFy6JbEXojiA2h2F6dUBlAQWC7O2eNCkKh4RoRN66ZQlgKPIRuuo
kyFoNOIJf+v0Rl56VipYzv7/vdsQtALcu3yEvzJiqcGfuWkY2hlH40WfwuG+A1eZbNHyrD8Nog+f
HSHPv2u1lgf8OZTgR1KKSXLrKq1uWc1d2mI8crhkFjVDWVvW6a8fE6qCI5rDYHbs8l1S9b3S5Xdh
H/0M++JGW+vSJ1/qS7Q3eRrz+D8dKpmh3SHoAes3tH8VA0XVZs4OYtA2uijunbjbhiUmbYoV3Cjb
XdrVS513yfWcc22rWtNREMkgvXf5XANFUy1cxiXw+RYSrde39aXlpIlGVYN+C/2r1bcVI+7XqGmH
fluiqB0Hkr2tjOansJoCqFht3DhFlwISH49QRJdweV+dLqlQp2yOcshpU1urLgzxh6wrt7QqQji5
s0dVZ3N9fpfuLYqf1JEBES7Wd6cDmqmIZADhkEeRL8QaqGrCxcGVlOVGFnthIIriFDIXRTCeb6vQ
15k6hYZ5JtTmTXyvQn/ciLS/lZhfWL9FRYNseQEUgXI/nQ51qLl15lE6jKF4k210ZuPgfUzjrZxX
hz7HUeD68l04AifjrU5b2c2tHgU9tOk2+kyLd59Uqj+EuR8p+WOcTn5a62+i/+eSCiHnZNzld/11
yhEIkbNSWkIO/ccNmOPQw8JxE7WG5EYaxTQt9hOp/KRH/VEO/7VCv4z+0UricQybYK2SoFVD4zgJ
DlCip9KXKnC78LaWXTNvrRvn79IH1ZbLGdjK8r7TTidqzXULgxev41pPJPjLWDIRyIJjGs/xvmhV
Y2uMcnUjvlwalHsMzRXGXWTFTweVx2YuCjR1/dHUfyix9HVu210CTa6NZArlU7+/vovOKmTLgiIP
yJYFRoGFxurYx2Wp1yLgiadKReuXsoYt1AQtqakM2wvlQkNig+KcjoPp1z6pY+hFhf37+o+4EOnA
aXN7cjYXmbBVLiSrTWiOsQRzHSpHvcmGWtegRAdZtY81GUzGINndrYbrhVvbRL5EtihhEYE+aKR/
7ePGkmucaLrIn+tQPvQwfnwzdZ7suoF2nGXSlnaM/rnCh+zl+mwvhSMeELwekHIAq776xGFjigyZ
cTTw8qB/yua88hFvSm982EvTw1tkeT5TJdDW3Oa8gMqGnnBCXG3vat35LJzyPpPTPyj0/JLq9C6r
9Ruf8dLE/h5yFRnm2myydhAI0TXGqLqt1RufiqSBa3Z9AZctucr3LMtAcZ/Mkn9ZNyN0PY5N4YjI
twtH8XApvVfCYd6Wt2PsxZEI6IBnYF9AXzo9jdhtoRGvcxrloe6+a2mT/jED63dRl/+DwhunnUyG
QT54y6cjRbaaaFaFOETUDOz9UH6AYDRDecluoNMufCQmg4HA0g2kbb2Kak1r1U0ypJEvoBPda2Nh
ug1I1N31T3QhjJ2Msrpyq6YqpgYpbb8IE91DAnqG5VJ9VTPtqZBRs1Im83B9xIvzotq3YBt5N67T
FyuJzFYb7dyXers6UOeT/aw1pX/EMxAvgMs6i/wXMZrS9+lnUnNLTiJAVf5ILQm6TtDLn+UB53OM
OVjzGxudKs35VgdHSMkbKRb2+3qrV0Yap6VgVnooi4fYlMZvcFWnLWbRaAQJ0PFt2z1pnag3VmQ2
rpI6EVxu5ymCfCDpKL6FelNt4FZF+zbWXmCty/fYx3/Xuqzfd1Pab+pQSR6tunoBRDPtlv+vT4tj
lTQ8ovr6vTHgB6Pl9gNFkU8KGhFhPz00unpM2uAFaJ751loGatOgGUeIzwhdw70Qu1kf5l1oVKrL
SsLfSxvNo14vbeoolh8KvYdVUEKcUlot+BWOkW8WmKt0vFB2Fd1jryxBamh18CVsowGuanVkk6Yu
hOlhH2rh9ySYFAD9Q+tS90J6whq/lcPwJ7KdJwzg8UmxG+Wu0NVNbTmf5BZ19dKG3pXjMdtAOeiy
Od2MdfITMfTs1YQpuwmHNPOcwrhXzURxuZMcT3RJhNcK1Gm5RkGjL/aDFr41pX2A7Ru6oQqNsa+m
300wfCNrKTYIfGEcZUnvU0vU60fnuYjFvRE1X+20uDNm+XMpO9t4lLZaP8THQXK+DZ38hsxwsVVr
+Pvh7IQusjFP82zdT474KcfmfSK1G1ClP6rBeSgHDDTTSse5MLTN58LAFQLL7cFFEbM7EispKgbo
BtTTQzym/4mBRUPWQHYjHBtB01uVl82DjHklugGmEnaP0ThIAJGDnZPNfj9qX9BTij07kvlgURvc
sckS1zTit3RcvkSZ3xnl+BPzlkcJAX4f6Y+nORj7I8L8/T5P5X6nlIA1zMREDrPOE6/ssQDSJggm
qBvHkC3sjkLLACwmrHpvcqbvIa6OG7MB7i7kxNmb7Iy9NVv2XeJE4r7pkic503hO6pV81/Zl/zAb
9MLF4HR7I5qaRwM+/6GwgtbVRTZu9Rr5c0VN5fssSrIjSnqDpyy7RClj3zDmcYehoYMRYvngzOqj
lpk/GxyIrbbWDxACv4l4aDyiY+22qZB3EkTT0YyB6TtFdhfLEd/ZGF8dZyxcMZpoYw8UHCct1Q+O
nT0YefmodPanZlB/OFBcZS9WoZBHcfeuQSfY48Rpu0mq9O9WjZqDpbqNXlgHejX7OJzCJ9AOeOZ2
xoBizwhcQ+16zDLkweWwIsnQB8pWFdqvBg0RFwH3J80Jqp3dmPXBwinlIOYw2ch2Snsa9ooXKajL
4Pnxrk3alzCa9L1Ik/lJr+oFL6tYnlnmT21m3Ulp+axmrbU1BwyCxQc5XtFnN877fCGXf7OFBfEh
ou8llQeqnZMLnI25synqXEbZdurGx67j7/MsnI5AAUrPiqrZ1Xinu6kp194ghf9ZJUJ0iPEN22CS
643Zmi8D7MVtUcXvKChB3ZwkTLwleBTD/HkI9QOCmoWLlUfu8vo6hEG8FUHyG8fMPahyVDCURt/Z
paQC7mVZHGQKMkV+jqLioE1K5MV5ZrmZPh1aeZg4OsPXOBaB29l5vAeseRdnxruTxt9IN2Hv1ou3
qSGhFFxqwUEKtE8V4O2NgKX1UGaBvOdV1XsBhEdEJNpqZ1pEsi6Jvwe41nAJpDtYNr8Ls/9SVMGm
LWB6xeUGSHy9Nyr7uZ+cY2npDUl1fY9WB9KxCPO4pY7vpjZwEK2xnN0ayK478sxxRQtbszdTZWOJ
9kGlCOulSaTuuli9I2W469Phlx6pL2ZSp5vMQO0fArlK38L4XeXGU2q2PYywyPpjydKfsoDwCWHh
7frNeyF7t8mhKUSBO6MKvSp/2VbRz45VFj4fe8KOFtm3ZItCEik0FuU6IbJUI+VGgnHhumfQpdJE
RROFzFWuKRt1atKCLnwRJ5NX2FGGlrPQb1zAF6dGZZ08c2GTruU+MX7VRx4Q+aIl3j7AykWupVNk
8GFj3UApnJL4Fs/7Qsp5cuOvMqesFzAYTYchm/I1GQy02qFIONXP6x/tQoIG2Yu7VyYHXHy+ThOZ
vMu1Me6NHPHGZouG+WdtGh5yc3rIO3OrxvON7OxjE6xydtqxtJsXJwj6JqtNUicjeVmOFYgkBFod
StF15DR98Krk+gT6Ha6V1DbK0YyG7JcRhwFbCMNy7IqLNH7UyjD7MlkjXEgBoMT05KQgVrc9t3As
jKh1B67Q1MOyLOj2acLt7gENM25hLC59HChECD9TsKcst0qei9iMWvTeMz/qjHljdYm6R/5VYBrT
/6sCxZJpwuNAawzKDO/T1QdC7lOz+27KfMxrFE+KkcvCSaOnBDAmm+t74dKsll4kmAMD4P6Z29s4
WYM0MqtUIieo2/8gZ31vke7xro9z4UnK56fQQBrCtrNWe6CIE6A2WoXuV4taHD7B0ZcegTLYhXDe
HJM/bIMgChowuvHouThDKps6uFiIy86q1DimcptmEdKz/dRb22wGPijFL2II2/8hLFHTpDC1sJ3o
8J4eqyZuilBt68zPJsXa1JOsIQs02Temc3EhwVfiAMdyMszpKEEsTdIYMB2tUMd9mpsvKPtobmd1
EPZE3D+oQZkithFUN1Bil6IuoC2KtfCqzosKFXovYTg3md8ksNdmQ3meCuV/aCPYfw+ymh2mTnOG
anvmB9iVPztlwekOpGhPh9zcOqPZ34hNl0KhQxnGpJa9MFiWzfNXISioiOtVVGR+PJq+og1fLae4
K4wxWe7hEJZ6d6uAcela4dtheoP1HAroqxhvS7PlpGAKfTEaoz8VFgVp1Mg3Ro3dOjq34taAF/f/
XwOupqiINp1ndKJ8XooFsXLeYvb2qNVdf+PCvDDQQrjDopvaFqoeq5klGcXnzuqJWoWm0GXKC8XF
rBsEU1ADB70eT5aNsLpTTgZbPcatrixTHE2IW6PgQdPcQdn/mjniuwmj0cmUfd0VvkkedCOOXZwk
0NYFLol/4Fr9YJDKiRLAkNGYwSvGmRXtHgOq1qVvfUsJ/NIUFfIcAjPRC4jR6d40YKol0AhTqjW4
p/ga9jWz39g5nFI70LLv2LhL37KhGZTPqQhH9XV0hjzbXl/n9XYFk7agx6lN8ZZGdnYJR38dkFFX
OiHhV4roefWSO/qPEr00lbzYowzxj3fRMhbNGspTMiIaEAtPxzIsekFOZ8++0szVJhjrDl7PwFs7
vMWCWQfRBedKv2Yp6MB95/47HcmBEJoh/EafRDaD58gAMLKtnFB8XdSaxj3lDP2otTT3YFeN3S0O
xYU1xf+Egg8FWlZ27XuUmiAZMlynOZHBXZjaL0Ue+JIy3KEyo904J+uovcx0QVJ9wE8XvObpTKcA
l4HZYaZjPZLATmMcmMhnU2q/MdDFSS1+C5ZiAOtdYwqNQmtpg9mjD+AuhudSYPplJ511pxbt8Eyj
4cc/b0ySPZ7uwDKBNqxBxJUct1MyFZNfKGyRJK9fm6lHaS20Wlj8/Q1UysVl/P+jWaskAoXOsIZK
wSerxv/sKQh3ZT/eOmvr2LJ8K9QYaIhiWUfzafWtwCpow+zQvRudRjT3KlTJF/xy0m43z60W3Tht
H92dv0Pox3BIDNBhpmPPSp5uDa1WoX81lfCxE0lfdd5U/YasGrvhWhd2uJfNyQg3gdqPxUYyY/OH
EG0mb2KUofG7yGvzoalM65lKv/ScmHP/qsjC8YrRfrNKBCY1Kf2dVbOHeAuKLd34iUht1Z5jZkbh
GTEJvdsWY/M1UUrt2zAX0wvs2/JPVmttRkXLMSMkadUy9HKlQgVMj+ry92QkbePZY1qq365vp0sf
mJcQok4EoXP2z6iNjQhRpvUzK+5fk5w2p8dDQO9vxNMPkNh61QGsoHrA2wuU0yqgQvg3i+WR4utB
IKcbWXTG73LU42YbSGMLr9Kc+nqDpU8q73qz5/osJlFapTvYHc/ONNcHOp5zT8VRQU2n2Q4fKS2C
Ns5RKzLF7wMHWk3QUX1TYBp/FuE8IA6qzfUXqdRDNGigjdhbnNes/4qql/ODo0TYk+SlhrymlRuv
IdqcaEb3dqnvYO2V7UupVxQDhRb8M8mSLQ8KgKI94ZCPqq72oIzSXylPwq+CFG9tMShVsmEBjJwK
ah7f0sC7FKRwBeN8casBtl4tvq1nZWDKweTPgxW/VaAHQ+qiUxI+AGjtjb0kS41844svp3b9wc0F
oYReHFnReoptJxorbiEgxmEeu32e7jXKyqiGoXZciMiDIHUjFF/ay1B1CcQfnkHr0FjEUUfTTzDL
vJ3dHIAUzXi2x/UT89FFXE1sUaKnOcbBOe8eKxZP9N7uEIgrgIh0sxuEwdZwpoeWfw4StTTli5wd
UG4eelBu/EW3qHBK2aaRKXe+JMWnaZaQk52Qvf46W+0xtv44o/VmV+9mXbmS4rf9kxL9M6tGBoGL
DTdKXUQ/jG5P9xws7WIRlFL9JGqsu161y0Po9O2N8HouRcwwoE6QbkPHEtj2amtzZekT1XQFd0Mb
STtXVDWPiWxSqVn1/LfZG+xpeqWjzl8EaHN8G2uFNkicWJkXz2XzSZHKuT5EbEr1AEsOpV6ELfTP
RZeiy6IJ6lPcsAYdiph+ue4Bvk2+NOPQvsWq08zemDSy6UZdX2uQxOYK3WN7Vu6VXi7v1NAM3s0W
PxsUUMzuZ2xWyh/L6PLXQaTqZwv9KvlIx18JNyO6KQNcty4ajhGuxqgCUxUfXWdMTUT1cp0uYieE
mDmxWZHucI9EKXi0m9K1mtkpvSqR4fyrbTW9K8XoRIdWsp3Cdzq927OFRxOrMkRKPSHM8UmSjTjw
JoS5Sw+h3uJn09iNsa8aml7bchQdgSHQ08i1aZngeFKp+XdpqGJ6YJCeW0+DGvcAbj37k3SqmW2U
vEr/c5xJ+jXmQjeQuWl6AFWakb+bFg5NLpp5KcK6FVSg3UDjCAwhTajtKILsR0MnqtldPzbn6hWw
PP5Psh55EMLC6totugh508mY/TZsXCEjl6vmFKxGd0ToWNMeFBBe2bMaPPRde0ibdt9Z4iGpJy9E
Nq11bpnlnbkKkgbwvoBRQyUVtYg1+TzVQslx5kD40OjuIql3HWePAJY319EBIpeXh8ke0JvbOz+m
NNha42MeGgelNjcVXnrFF5SNNqNtuqlxS2NEuZAQmdyV2CFpcB7OKAi5SSrQhuXss1W2i89Hnyib
0F5cp9tfQgFqGWrUyhdj3+ZXRKtKksOdDCipyNBO1pp/fPuxUohFLa5WLNdixXYaOOoGyUVnynU/
mJvBw3gHaUG7foJj9n5jj1gXLiqLChI7BZAD9L/VJin1PNVielK+MstagsmA3XYgGodQ9cDwjd3B
QR7tU65p8XsSIAwKj3g4OomDHMKE/nEgpa1LyO4+z30mwdYUqty7vBJeEwsp7r7QUBXTcUkwq9b4
NnbUHdw2m1E1K1G47Icwe08Z87/KwLprkq2WHndRlI9LUeQxKaN20046HZxCrZuXMdW6PRffz2DS
sx14qsHHCDD5DBUteNTgbNyTDcUojg/WGHG6cpTv9REgQFmF8QZZh/xR0yD0onupHixZmPlO0MXb
6mAQN5HalZ7J0r8VpQX5kmb2pnLKofOyobLo42n6NgrNllbzMHm2NvL04CJ+imcNla5iRJbCCeKx
dRvHEL5hIjXnWn0ehvyFM753ZdS8x8ZsPGAe3G5Vq9R5Q+AheHTmMPecqCw8tqe5k0UlnjubbLkY
5mRf15p57wT6ckymyZvjvLsHcZR5ysRyd4FcuqGwxJtd2/qD0tDizSDUo7IONHcbtFHzVIem7hqI
1bKDh3naNlWjfC+wNidGxaJtXQWnicfWCSSaszntICN1zM+qFFYeqjfZPY7Ggd+geLt3oqjbh3ph
bCMtHDwz1drI1Ssh3msFUVrVKfrHxkRONRwN8Tr1cbfJEHrf4Woee3rTEFcTeJiIEgoXMurCLh6C
XVPz+nWKQt4lDjrgeRoBLDby6lOuBPnO0ib70Dlqt8dGwTwGViHdJVWifCKFHbwkkFQvCFrpu7kY
T6CmPP+MeIXs0FIt641kIKy2kx21/kHsi5Dzq7q3UqTOLkykp6Kuy/EwYUnxU0WdTEcWrEgxlFAY
p5TBOYKZ/12gUX8YLLzkYuyYVA/N7STao0gtvEpbskcls+N0nxZZhok9out4T/cItAbVgF6ljh7h
19kUJXcmTAOtGTI3kVPnzwwaTdlOehfT4ZzCB9kqe0BvZf+YmnZX37gKLoS3xRjGAE4C0pfHwGk8
idAniiYSbt8c1D9RgBdNaRrcseYNzc4LGahBAqqRZkM4IhE9HceGQg5po559e5wU19ZSdbgL6NF2
rpNaiIbzqJde2za9Zdp15k66XC1L3P4AaiOhssq0ZAk9yaDmqqvsYZP1BtnCpyl1jiBOtln9dbL0
jVEsouj3OgjqEQIUWjIIN92qTVy+c//6IasV0BhUhR/KD1lcn+vD7MTbshyOZaD6S0Zj9agDqfRO
M6BrDS2XwNpEdvE2SJpnNd8lccuZ+dLSgPNcCsGojCNIt+yNv+pq9YjUXhmGhq8CE5COUZRPOPBW
aaB4GZtw2oo2qMbfcqTbx9Bola+S0ab49xbSGD0jliy0txx+fUIy5XSw1vAG/mceJWAnkmRahYso
9BkzRle5VdMgNn15GtMXa5SVp8qIqq9tJop/hFYtNysQVBJluO6LON3paqhabYWByHS/TEL5WOAl
tENSoIDxfkuf4tLFivETzCLo9ICrVuuO9CwhTZJ1H0WH6peuJJrvTKnxNW+a7Jm69Y2ywqUjjgbg
wnfnmJ9ZTVXZlFWFlBroXJuBa2FIsm2VXjkg0JJ/uZ40XBwK8h2yc6heARk5XcMpI0fo0VLx0c0t
pW06WXJ87JTZQhUVkd5bPK3lyKxef5TdlsYhvSjKb8tC/7WBJX2k7jDomm/VqebsYqm1HoXUKd2+
UOKwe88V/JA21txJ42YwE+vX9dmeYZd1SsQIjfCygoBrsUFPxw/kbIrGUJExdJ8DfachIEzeUMXO
tMGCvDqWutHfR8nYvFT1qHXeXAFtQ1u3BcJx/ad8UMROlgI2IK8L0miQzIv4yelP0eomH1qjUdB/
Rn7ONZOmk7wMsYw7UerxUZfTrxH16E2qmV/qwkw/YZ01v0tG4myssZce0jB70yqU6AJp4j0WBPNv
eBqdnzmZ9haVg7Epp7kBRTSa2xpOkQChFejlZjDIgd3Y7LVgk3YJT4PCtlG6trrKLtyGn/Hd7LIE
ywQtR3Sla9T5GURfCKa6Mef/enNOfvZ5OTxJNsrp5FuSk4LT0lDaAaFWHavZ0e602M6/aFmolpty
tJXqRq1ifR75gGA5FPrCtHMWVOrp2sXaBHJkqB3f2Yl0b+f3RbbVp8/Xv9CZhMl6lFX8F9zyZj8h
HsD9V+36vfT/SDuP5ciRJA0/EcygxRVISS1LXWAsVhW0RgTE0++H2tkdEkxjWs9cus3qQM8QiPBw
/8XXYmtfGVOgfgu/zrfKP92c63hLa+fNx1EkVjMBlVrECoL5tt5Zke+hp6H5/V75dTba8mW/3X+r
aB8eC4tVcRaWHj0afwMvXH022Yq+cU3A9MVT/HDbXYLF+XxS11nFEpWPD0FRvn86GauV6yX4l1xP
PJxMsi2Q0RezxzqkyK7YlZspP1duOrmGqLVDjFiq/R9kaCZ9UqsxSb3j8Ge+7aWvP/9rgNUufzk/
q+vu2zK8t+FWx6kDJLQQCLofzSnQr5Wvseubr+kLcBOsnT6fyfXJvQ61upNEoaNrNzCTCPrtkEI8
1mA9IuSJPw9zakRIPVuIKi9SL2uue9WlsikiNiXuOZMf/f47fXxtETDXMyM6tSPfhlodzkVp6AMY
JtZKv5iSSyM+M5QP3Me/m+/NWNark7nTrKPjwlj4xMSems9vvjDj2nxdxnPu5X9uPKsVanLXQBia
8bQgKkfUc9Ph8PninNoDb2dsdZ2mDb62VsOArP4iM27iGZTwmSTr5Af7Zs5Wh6CX1lBEcwbRWH72
Uu8ibVPt+v3n4zj5mcLPWsw9uBTpcrw/+nBKr+hLt3+P2uGP+lzv/q4L/1mCnf9OT03c23iriXPz
PhuyrPNw1rw24wuzORbh7r8c0+qoS6ZZKM3A9dHhCuToOA7V6uxHY3sAq7ItKzMwSueHZiiXvWbe
zl1hBI1zTk7xA4xu2fNvR7pav3Csa2oIrB/iPAKvuuY4j16KrdV440r4WqV6WYfiQsBPUbTqvnJ/
VGH22HrNpgqLx74cUNnuAo23rq00qHZ6lV95i8Gq/KeQk/UvXV1/s2h59/5rTVRcZAAxn1uTM8u+
JpC2Q24Zw8g2i0W8cSiXTPrVeE5y9OQx82bK1/BWPRvYXxULb7zG+obr9O9Vzv/nZ46Zanf2Kl/q
euur/G3A1cFZZnVp4vv5r3ONqydUONQA7hvX4ddzRJ1lw3wWbPWpVlYWeYj/eEfRvGIF78sSpXr9
yoguQnWX9WfYjR/kM/53V4ALQnsIqtM6TVFoFBtmz/699A7LHe7itHfbDAzt74Qqv86mKKc3yb8j
rhB5BXJb6bwc23n80NrXkfHlPzq36df//6D098edoQljasRybme71MbI6Bf+FZ8fP+dGsdoTpt2q
opsI0UIBKTcm8htDdv/fxVjfp2UXJV1YMFNFuklm1R9FegvR4r8Ms9pxnhEJqEMMpZiXwzqefhRn
KyvLon7c1f9ekdWFMCnz7A41i569cNHJR7H/mxqYr/NztfvPtpgFeZabjifpGqqbVHgpaD3XjxI/
e8YhbjLfNM9c3Cc3wL9jrBGsCoR9DnliZNOtPbHH8N0rXj7fAKcyHDQn/28ca/DqFGqwO2ti9BRT
jR91/E8Be1BtcU2jWuBQ4YG6uepouNBigAYX8hgbiR92N7GRXZmZeO09+afj8Mms4WsczY+fD+uv
/sbb3UBY+ifQ9bC8ox+rrq5uIwLB1ohqPE5xbKtBodT1d7UAkfgS8kobtlGDL9VWgW5VPdZIboLk
G+ep309IQDT44yByq2GHFj6UZogjHYXE+Veeq478lnUqpXPcBkT6ajuhhShm20TRY6xXU36h4C7x
O5OuVx3aedQOtuKBPcYl1Z9mxfjRg7iuesf+4daOggsYOjrORsGbqtjkqNyWga1CL8JotrOHbRxO
5swlrrgkn/ZUfMOvA86WVSvRdz2bZRb0Xjvc8JeyfBtPdBP8qhzj8KoKneKPG/bDZWGG7pPSTfov
Xc8X9x+XKvlRUePhqEXVhDmS2c/DnTpXXhcoCLf/tkaJZJFuyBwDVEHTZu+hdRLu50hW42ZRHs2e
Pl+rD6kjawXWnSo1ZTnek2vcAjolXpl4mjy2orP3CExFv6FXyiYwsQj0fAbd7bs0F2gs910zbQtb
mtpd2leyC5xwcKigQHMJz2TmHypN/CwHUT7KTZjV4Yu32rkJBtvMUy0oFKa1cpmhBRNe4nIbGpsy
i6rf5oysDsWYIuUdBarXLkC14yWHc6p9Bvy9nF2r3bwUvPgh6BOjELu6CqBYe2HeJvJo1Xm/wVkG
ChQmTa/SpXdcwvg40zk4tSRAT8GGgXddxDqWw/ZNIaOPIEY5uFiwJIna3mRJk96hHKzSeu2ohm1S
hBHv0IGz+0un0KvkopqrPFC16NrWW0PzHRypis3n+2T9juXpv7RLltofIFFr3Ya1elVYXavORyuc
051Te3/0pkcZeAqd3eQkfuXuLNH9NFrdOhN5/YL6G1lber84bCAqusprE4R0yJh1GilV5AUAJ5gA
Pa+DxDDx+QizaxH3Z87+9blMSJZZ49BE8uIj312TVW7HpTHB1Sntq5ai4W0ti3D7+ZSub5glCt8T
tAyQ8FhMrpa5EpGLG0OvHuNcEQE+Zu5FUQzGNo+c+fh5qFMDQqida4By/0epGS91ywlTN/WImS/9
DEsr6++liNJz4nAn1mpZKQC+ZJVoiK/WqlRsTxF4dB8NNemPc4R3qyu7kQNUpgi4DTCIQbyd2SB/
VUjff6CLaggCMIs+AWT+VYKTl8BjzWSGTAtsWmyjvsTpI/V0vKP1vNERv3e9RvEpLHV/6sisZDDh
SBjiC6cbX0vMlYWPLYzEZRI90CiQiLq7fi864yEU0tpBGu7/SF0k9caydRH6TYtbkw/e0tV82kmu
edQRLnIXqihsbLDqCqgfHC+/IMs9ALDstT/aWNx6PXXqBKc96deQzzW44yCuu3LWvs9TDi6F1q76
veky+2pyZv2pVbVK4n1uD0D6pzCrUSkojLtw0LooGNEHuXPngdHFqivPIZhPnEELOwnPB2rrBmiq
1UoiuQJxk5k4VloK5qP0hnlxMKZIGLhZFylB14V5stNMJwcWAbI2aDRIAHoWQRutal7vvtPk1bkN
toRdLzU6dXQ1l54Vj7b3RyMuS3bnldkMYnS0t7PRDTf0/UOXHv84/ym9JsPaPJ5l77fD3F82aW6c
ORs+vKiWz3YJTaPur5jkKrkRZm1mSjPNx3jK8bKqhzq7c0JTeWxTNFBpBKGVk1dtM1xhqT3sUX0N
fyeRY3zh89QM3xVKj7oLwtnnjuj1yxKWFVyy5a9wUlMhXl2ZkZC4CocyQ9QlVNDtb5T6kX8pgQzp
9SF3ovQycvL+outq50yxZn1FLqGRg6RzyZvMosH6flmcii7paMOaMBZjGWzYTaHfIIRwG54FhZ8M
BQCdFj6r/UHlrsjSIkbiNjtqAGgOk56WgcI3FbgSKnDaRuqfz4/OD+WIv2ODj4rCsEV1ek3czCfw
sW3nZMestTcydi4Me7pJhAowJbwLi+m1LyId4oS9S+bxWk7aw5kfsLxm3+755QdA9gUhvew7cqL3
kyvrMaPKj5SdFfZedlNaffbVHU0ZAkd0ut+RHupXUqZzGMTgW16L1g71QA4KHWpTuDkAxkQ3ztSC
1xfK39+EOfJfigNAttXxoJSjYUxYzB4nRXEm39Pnod8PAwS/MzvrQ89+iQS5SffoHi8Cp6vRx5mm
OYk25ZyxgPiCBspkdpUniCf5Mq/NhuSHlsgDCbL3pA5zMm+1NK1RbnMr+STCdtEGLVsHpOZoC9un
e6r8B9Ro0gSP9AjlEJhYqwQREFMix3CAzyZjL+CxY/pT35wDsa/Thb8T8RcSsDypKEu+3wZJrpV6
5EG+6pI4e5ga24HAa+Zbx43t7edbbn2NL6GWriqJHh17eoXvQ9m6AgwitnD86IF+5iDcfQW4eJxH
+LHPDZDic4Kgpwa3wILdvxwkUAnvI+JZVZeqJCJ0D/1RY3WtTQJyfPJFE43n3qf8sfUH9TbYakuZ
nujncLShxao6wnHUKyanRqAzzXxQXV8/n8sP3hzLZOIGBoeJnHJpur4fmp3PPYIBrBuKOW27pYOf
pwH8GW7VqMWYFWhtW91hn6pV/tB68lXGzYR5Q9yUxi4EVZv686y5txOzlwWFtKvGh7vbUOIlcHGd
qNKAjIfkCd6H9ncFK6wXGkG12PVNpBtXbRw65wAdH5eLO2Z52uNDhzzcWjQtjZQeAc4E6TtnhFhi
8z60cIXP4sp3I16G/udzeOIMxpOVF+pfba3FEOP9HKaCHM+qvfQ4aNMGzf9HE2GQ2Z6vXMW7mqd5
q9pl4XtCHFO3vXDb+cwptPz99zvmffzVcdejoZMLT1mEtvKbmaI/9Sb9R6vTnCjz/yAWMns6zz+P
r2GtjZs0JttFN9Jjs1xJAYBGCLihGMEYTHM1fBVgNaMzZeKPHzypnotIFcKeGCqt83bFhmmUY/9+
1HSsxpJe4v1uF8fKI5FqRP9tOEuEYr+cmFOMDFAYgXZFiWq1psJO4WmjXIE0TT4HVRHJLczrdi8i
07xK6jh7UgtT7NwxrS5rR443JeJMgSej+maeFHcTIWNPx6dukC7iDPSLcEKM1HEp2wvzi1dqxqU7
G2VQa4p5sOqofkCRUkd4KUouYGGVu7m2u70qYrEF289xU0B+iiOrB4poiG2IC06Dc9TQ3I02YJK5
bZ0r+tPZ5COD0/t9l4Ces8psO5ZU7hFfMbfpUBq/E4B5j/qcVDdz5io3SpfLfeE542Y0RXcwe1vb
9U7XP1HgbgOFHDtIMW7btEMpN6qYvD2Jj4FMk2lv3TJUtjwg2z9SU+KNSCESEba8d0KqI77GXtnI
wnOf+1KZryfXqp/cRMi7GYHPAAKTeeAV2+0q052eoknwVEgnZUHtTBu0XK29rshHdIXaTTk2d+5g
jRCwnWFbV/ZzmnW8N7Q0D9AmLG4Jh3F1pjePaif6nWn1EaY4oxnAhtGOIKKNb26Yq0e1VrqgMLNm
w2XtHrw8QY9lavNt1lnWRi8oDlcTQkcm7cqdrSAG5JpKuTP1RtkrlmKj+CjTrvU9SmNBE831mY9L
+5gkg41EwBYqOA5XvIbfnyQFisZZXmr5sQFM9bWOOvGbKzCe/LgFgetXclS7Q99jd3dV9mHTBQK+
Y+JPJdifvatEQ7rNa1LtvZrMXhmUoh+8DQSLoqS5R+FgOzZjwZtxSM9WvU99pH8p7By92CevSzAh
WGTdnrWEPND5FobikUfjL82cdlOBwbZMzjx0TpzxHLgqZVwXH8sP9iboIWXJmA3p0SnzDZbjcaAK
W99o8XxOgnOZ8/Xp+jbSak1SlKNNJK7S42Q3w7H0jOQSXkF0AwNxpOFHw+Lz6+TkyEjYGBXoQHyZ
3++BqYjmMbZKTh53pk9buLk/t1ayR/3TO3we6sQhBxHYgThJUcSw1xhLCtpgH2ty93KwcS3HHqec
yDRM7vDKAyJ90LJ6cHdxV1av+OSa0yN4/ci6+/xXnLo/FzVeaFHIBS385/cjruq5ENKbxFHruvi2
nBCUQg4BEynPSfZJN0s/dhNt6yLVHeBRj+pVzBGXUC06U6s5MfUL55CPbxEk+QBvRSl8GNRO5fVW
ptMvZyrk3lA6+14O+rmk4cSuov+AvwSFZCDR6ySW5KVTyhYJBnuYlXs+qGJLq3/cysyOHwD+pGee
RKdOFiCgi38YkqofQK5SJsloFhO3pl3d9IAEAnBaUCDwsazxXHVhd/m96YxncqMTM4qD1KKzDKIP
/+VV5uwqcRk3TiyPTVhWW0sXQZlVbRBjoHdmgCcmFEol7SoSP2hBa/1WPIIy05MNOdZIwaWJ5WMZ
ulxIXvcjU84ZoJ2YTaiCC9AVlRDAvMuw39TAi6rV5NiG4ujM2qZJ1B9OJ9RA66Aomma5s2TOu18x
kuDzL+XUbDrgr6krYP0FQPp9WAuPek3DCJ6w9ZZ88iqUtQGdTz1nHfmhwbFY9DjofkM1ogJMeeF9
JFtDNL91LHEce0ts3H4ctyIa5xsZJt+c1FxyD60dG5+set6YVkZGhl54fmb3fHzHL78CFWCQ0sh6
rXdPvcDQqRvRavCccm9PQ37ZWTBbPp/VUzuHshSbkwcQNOzVrM6eRMF9ZDEhQDzDJgmEClu6Fvql
mXvfP491ckRg7SjeLgIM62dyk5VlPPeMCFTwvKVlUe5aR3EfPo9y4i5mHP+OsnoQzEbYDbM2L/Pm
PZeK135l4yDi7szpRaikGuljAenp86Anh0bDdpF8A/q8NlnvjBFiXqOK42wP4056JnxOHTOJz6Oc
WCwH4zv2A5AmFLdW1QyvdCAr5SxWZuLh3Gr+ZMbHylKuVS0ezlwHJ75yegUIVFHJxZFt3Vqbx6E1
UUOQRw3JpgwpBBHGtyGNrFjLHybE5sJiPHP5n5hEukVcyMtzcuFZvP/ucmk3GiaZXIUA9lH4cqpt
NBbumaU6MYkQCQFcUUHh7b+OMmI/nsBHY8eLedplOEc92pAR7srZvteEeQ6YdWpQ2MJDsGbZFqm0
94OKe5am8FJxVJI0JNd2po2ISOc/3xknNj0t2WVjYGJMVrj8irdn8hx1XlMP4phrGfYE3U/cYlTf
GtyLUuabjOfJme1xInsiIMvEm5RKw/oSWBqhtBx6hiWNArGmBB8/FUHHEOz6oZ6GZENfpdhgIZXt
BonfyefjPbmIFjLpdH5VCIyrq7XUdDGWnddDGg63atjt6eInFzKkc1Pb5pnb9eQSYj3BqaWCFV5/
3HYjXLe0Y3G0CuHkiOx1QoN4YBrjmbf+xysOPR1tOR45jD9WK1VhqIqiatys7mBsGl2BbmBl2gWI
C3nmNv04JkIhc8JhtZiIr9cvkZC61UGKIzqs5UORla3f2aK+/3yZTg6IXAElC6om5lozEhZ5ojYF
UAFXa8w/YBRMiahB5t5YQgunM2CAE8E0VPvIgJASIb9c7QmHckwU9XN3hAZTX7RdGz865PTUROP+
nLz7x/3HOfUm1uqrzvVKwsUilpwx3U0b+6vXlMEYa+pu9rzd57P4gffNqbEY9LHZl2QAlbv3X3cU
200m7XZmsdCX0Zsg7G5zgbkFstRuvJ04xlIsJ9shyJI64Mu4zMp0k6vU3TLy3M9/zYlpBmpB953c
hCtorUrlqDHd1dyGO6hF5TZJ+udBRsmOl8O5M+ZEJFQ51cX+AYFxdc2FGQuh0biroRiL0dw0jUXK
Ho2w8E3S6X88KDBRpJVAWnSiLev95vwMtQrXpEKfjm04WJeA8nKIzAWOoZpRnbnEPx7VnCGUnTGg
Q3eD18H7UO4Qan00OtPRSq19ljjfRVjGAb7xu1nIP0qtn3PXOvGp88yiekKTbMkoV3vVVUKhmQ1s
7w5WdiDbqWDV3HPmGSe+CIgozN+iTkDjZ3V5z3omC81rx6NUPYxlkGreqwAOLiZwMJtQK8997Sem
ER4uwhHgXvgk1GXUb1asyQloK+10jKYWuUfd+C3qkEKcYwzbtDCdCzBVx883yYmJJCQNHnWxYGes
70NqqLPEildNR1dWrzqksr3XIxf0eZCPeRdNnTdBVquVN/lYV0zXsYjM1272psu06OCcGsa4KZuy
u6oHGR/UKPvHnRfiskX4DDD2/tBLjWAmo6Ktj8fCVL44iwV508XbuJ5yf0zs588H+UFri81INCAh
tE51lxfy+6l0htkb4Z+NR+zKeqjvYXaHr3J/mDDTebJlbMe+VeXt99Iq7esikxaCRK3xGDfGcF+i
1H5f5Em1z4swplbc9FRUI+Mqr9TqMday7NLo464LYHPrgdk42WXmjAPIqLi7rLsR6YU+apzBN9sk
3IVmoeY+VefwGjRQ67sgCo9aIbWLghrJnQ6m40kZe88JGsxh039YyQOqQF+ScxSmAoUQdTUPtUJx
RS1149grk8O7K6qnxwjC6i4u5Dn+8voLXWKxvpQkeDkCy1nFivqhatC4MI94+Iyd38/JEG1y3cri
QCRp8jNrnEQ9c3WtP5klJpcxhV2WmmrP6rCrsgnPxya3j6NeO/u4Nk36eIPmf76dTo0MbyKHEBSV
CPl+N8kQxmRW1/YxtwbkIbKqD0RsVIGe6dSBs7E9c1t8KNotw0JxdonI3qU58z6g4ugTm8eyj3br
9QelqnW/QgHjoTeQJrKjBhxXysbNqxibXRczdjXVDLSg0DX9fOTrU5AfQmJq8uaEPQ8aaAUsGTt+
ipEpNoiXvn4VY1/tNU2UX7y0CPeF2sdBn6rnpJyWRXtbFP4bFPViKoVQq1EzeD96T1PkUPGwOjpJ
Jg9aq8S7LrfamzzFuuDz8Z3YP4vqCxkxEANqk6sj10SloB3n1MHIQWvpOOuZeMm7Gc36z+OcWlHe
M1SVKIQYAL9XGxWshFuIRDpHtWGufVM69U4VSCFkCSShZnBgjRZIt3TxgBVuF9lb2dnuTo2kcyZn
PrWkfKbLNQP48ANWKLfRPHS9xD4m3WAGkSntQ+PUVpDG84/BUCAr99p45tI5Nc0A4RY8ursUMFaj
zxUHbaxRsY5yHJ1vA8mQXzSxegY9e+IzBY7iLJc1rjHUEN/vm5gmX4rYHJ9p66GlYmOO5kXKtMnC
LAkMJz1LfVj+4Hqj2mQkS+WXAto6Ve2g3TUC55sj9h9I9oTgTLZJMaWhr+GyZ11mgP3ErpsQ3aJ7
b5UwJamyItWSyAHRILIk0y+pyJw7r9aP5+UDWkBSFgAOkug1bilStTISg4EjtxsuMkWjvDPDqttG
4OP24KhfenRvrqxc7YK0dLozN/2pxeY3L1IWND4oJ71fhgGunpsJFw0G9Hu+1APtS3D2+rfPv6jl
EFjPPd0MwBUkWku36n2UIqzMOHU4k21BCjEXeb6PqtHNgGhm00Yf8d2sIqMOgC6fE7H+OEBtUa1c
cAELFGLNQZnj1K3y1AHPP8xSbtFjohgNI0GeMd78uJ/JAQ2UBVHzR3thrSPTallvT72iH2t7/A08
CNElaT9NiuH6qLycM0M4IUyGijTCeYAcyT+pCb+fUSsLZWuOmXHUyQNnX+3sqbxDCA7Ny2q2v5Ov
NfkdXYb51zDlyR9wLaYSOMoMILuxVWUOZhqg/TZtDExVcq8EC4L7zaj7g6tWuW/kpnvfNXJCHBNg
v3qmtsEH92FHMF1I+CNozJVJzeH97/emLq0oFBlHaSG67fXlJe/1bZ3xTDWHGrri4NhXSp2bt5aC
A/CEOXRRARRmNBgsQ127FybeREZpm3tgQffx0D9qoSi3Bb6qu17NJJD/4acBdHdbelHh9xbmPVLk
+u1se3IbqQWAHU0q1qa2IYi6SXxRJYWxxeUO35aQl/Iwqul+QmIRZcFE3eRVLvxOaRAYhbiyzQbZ
7jvdfqzs5qLw8IuicXTZVkvjIwEsUE32K6U5LDiQSx6Msr7BwknbqE2j+5ri3GbGoGJgJNvrSiQR
b8v2um3672nUjddp7P5q1eKSFqu+m+C0ofqpFjvsn37rcRX6lvQSP7bqBtuZ6QdPAO96DMMfcxz/
VN0elR6jG/xQgvgd5DZO4nELWOWiGYd6VwP6rNp58J0Q+yo0T93tnKNCIsouCVKUUFANVPZStS+Q
d9L9OZ2qXVbr7d3gjtMOb7nOj7sq26Ssw6YzQTjzFK8DL0yfZ91VjuVM43S07Z+x9NSDSVP1CbbA
sC3Cco/bDwjl2boazFQNlBhujls1GaY3s7PpreYJtJVzv0xAXyjXg2e/OlZ3M3fVsenl5LftIgja
Ya3jxU/NHG/5oHep2udBHHYzmNJMObhJ/lLiMZQnTfgwAXP3PQtWVZTgguK2d5FiH4ZBfAPOdYMp
3wxdvfiTCyXe2urcIQ+nXeV1vGGl3L2ZlNDVmsTcojp774j+S+JGN94YB1pSVGiI2RSytHDvVFXk
dxUa5N5g/THL9hj2zotTthLgV72vVOuyqBz7upqa/ZwqO1mbz3GRY0xVJg1Ahtg6NImrQKeyUXUs
LBeXnuiHkPB2hCblpu5rxSfzkldZm/4E0KqhFiUupiy7Aqj+4o6z4VPTfUwSZBLjiNqPOqjGptWB
WyV1/TSbpCuyyDxkbvNuK3AP2Y2hcxCNnBcou7d1hICwkVKHjlkTXx/Ul7BPjEPjIo9hhJLZCc32
MGguLmUIo/jJmH5NB+8mFc4v0lrbF472IKzpkgbLhjx53pWDwzTotS/R3kNcZR4OoZpIPKdjzY+z
KFAs87nwjFen09BOGanmyKi5m7SxOyjNfDlYGIdl3XMdN16gqy0arZ16KSMtvI7q8qHvum/apH6R
zfCVqiLS/XgHbTPMIn2txY93dGKoLiDRAoi1aPsJ8T0x5CXyZrdimC6gvk57KfRDpFQXhlk029oG
5lIYC20oHgItK39MonyAvjLdzIV8tRFg2+oltq7zXHqwzfRhcb/CEK7aGo45B3qUN9sxtS+SSkn9
OIzjfd62485BfN6vGy3f4F32DSI8Co3O/EgJ9n4snKOwBTLQHWAbpeBN2Yf1dWZhBZZXwOREFV4r
ZoI+STSwUeboaxyqv7h5fimu8kWMjn70nPw5KWSKs53Md72uvXQNQOscsL9hggnL5+FYaNEN/2Dt
B1u5M/Br9Hl+NeQ/+bRv9cp49nJ7uMYQCmuweTo2rXtnDaV+wxv1enlmO7VeYmIrvwyNIjaTkn6H
8fYSenPvI5SH9ao17VWrvMFVRt0YqddvOZj+1NjjXcBoFbfGbC0OenwjKRp3c2MHA33OfVYnV1qp
fO0sdwyayomCOgodjLHwn4Md77HTnMWsLP1hKc2lZUU/yxBI64DX2N6z++vOrS9UoztMIlX9PBoe
LK9+zRs6sYnJNdZW7Wtkpy+TEbd7YO+vht6DUdG9P8LTbqJQ/8kFCEsuLr5EivOtKO0LK9X1TQUf
RjbtdZrZP0ABPHXaJDDS9e6A5YNdm+XwrNoiQZPWRio+JRXP8v5HYo+PNP+3Vu8+WRhhblvOH38o
zfE6k+mXBRh+4HzSd1ZriysntuKreKhHSCVhc8UhLzCEo35bmfy9JordDRqUaFvz6rqmvFQGmaM8
Dqa+t0NMvEShPTmJ/Kor47FjR/elG114Qj4qkXpDbcL3pvaRq+ebMEfTh0O56VDPs2IN7UEFTWe7
rRHaqjRzW7bJTzPFysMCxnVoBvO+mcGhj0Awprr4MiY4xavO3pHelicZFkNoWVWyGJER5NNuhqTY
9Wa0TWbonSP9+K3VmeMGW7o6QIaSjmRqBJ0Ky6CMbrumu52a8NZO8pvJwBg8jru7cvEXlKp8UXv3
QXgcQz3s5B1P46cWUNGGxvu1qOjcqiZVUXotPq6ZTwmVnbFNnwe3zgOq+l9Sp8HCD826rRIb+3hW
72eaXJwz3rXwkANWU3aOdL2buEDaaJ4vrEq5sTXzSN3+FZuK29YVv8JR/wHtda+X+s9iGpBYLpV9
bIVfyZxfio5uVlVoviGth1CWB6spLpwe17rBdAsfsPqdFXErkK597/sJ8cCkwtKw+RNGnOq9rb/A
DPqhDxwEdTjutLbYmwIHwhk3jX1b8rSAL3sA3njZUAzOueAqClR+0ziWbzXuo53ZBpwsbqSmzK4H
Z/xhFrPFLtTvi4bKWKJcRgoUe4nzxwbh/4PXK5ehtOfNrLj63sNpzK+N5taV3ldZe3dKaiIM29iP
PTxJX7ESiaUfs5kW1V3sxFEQtuE9pTYDg0f9Ps6qXcs17rtz+zLmFfCkeYeN6oZ06DCaCS5zeBVm
/XNTQSifLC8YpXmhaDqF0f61dDVxGBTlwi0U6kp66ZtO+FtXQ7yxTaXmW0HRJ9HbxK/pJFzCIbiN
soUOUTkXuDMXRBrcjeIOxR7GnePrxXQX83b3U9f6zaq5NAK6mynK7nGuCLiXrrve1Xzy4jpwTHeP
N7T0cyX64xrwnPTUlte5h5FzHtl6MGTmVWlGdeaLDuQuc6Nc173FBJhefx/pLjwzfUR0We+TW1l0
4a5U09/hPKZXGSZsm7Qpgab3+U40OMQLhamdOBnDXHI1D7215d12aPGp3vDYhYw2TPGlV9rJE53U
71adpsGYR9NDI2Qg6jLZVXb6O2qBIJlRh03kqKV7E2KL32IhvGzhlwEEd2iP9hW9gcUSyk6vFIHP
qBzN1G+V/mIQwIoGUah7Ev06SFFyPuQ92wFbs6vC0fLXqawGv1FgyurCVX9aZZPdK50ud0mU3kA1
f6xBox5wP5W+IPO9xCPjJpehh51fXm2HtDM29hCi++F54pBBMjiWumlttFCz9iLJv2AWYPiJq22V
pvreyjLdZhoo1bjpUeEflIkHoIwCx+aY7iq92pLYo06boXqq5g+zdH+GjdHuxjTm6qyt0J8iKbbd
TKYyR+pvKHd/6JbcSz3HZzbR5Talvb2jMO5hMzi7/hDNh5BW9YaKVRMMUu0uRFmA0tXtn3mbXsF9
S/0qLRmdVuOSbnmXlFJm8h7tdZpzz49QAw1R4mxH7Ubr1dLnTSv2wNmPWergHDkZu4g/2tjNV/D0
3+nd/rSaGtha6EImK6xxY7X1fJhkifyNeqiAZCYJSiz4MH8vkbj2I09/kE5e+Z4iOf5N5saZ6v0Q
GxLVtUp9tCaIi8JJbudBPbTT/Lt1x37TNtodHpk/lXyGrG/n0R4EWPSEMQYPNjSH/Ekmmh+Fde3b
OiBpdNboA+a7QmmfqVT9qCP3tkaucjP2hRYUiXFTgXvc1hoEYUxnnkTtfPPqfgjqJtPu2QxJoNfe
fa6gKF5rQwodUwMK7ZXN0Uq8+9StybtsvdorOIObbnKoHDSGIMjfOLmHAaWB2g4OmVYYyH7uAWVX
/0PaeSzHjWxp+IkQAW+2QBlW0YhOdoOQoeBdwiSAp58PmsWQqApWsGdxtei+rSwkEieP+c3oc2Ht
I9m2P/tGuS1neoSincDDtVnEyGv8zRaGgRiVJJDScHdmi0IjPfHGt8ew3uSz05Aei+dJs6MtXV0F
W8fiYbEk8iWv12zImzrRxL6SOZvSau9VtdrS30H9uigR1tCmAILAYfK6Ck3fUDuO3SJhhrH8NrHd
K3TN56DIAE2rs4EtK4oc286u/kBl1K4Mq6v8UnIqIyquPczG+oiJwI1nUlb7FEqqj4LxJlO69s7I
8EZsRbHLjf4l68w6GCimAytPyI8VjqyetPwjD5HzRPntVmkc1IXYN55yZzUtYQ8KtVrKX2M5/5o4
bFws4YsC0I1USVzZfWtfYyFrXOUWWbsh+voApnQLY7D7KQtro7Yh+Xh9mOMRe1S1e2DcwAw4sRz+
f4Xn02t81GE27obJ+lk4JE1ZEd/MKvPxtPL2aa9/pSekfdIm/Be4hK/UnhuWoQF6Dd2PIi7VK6c0
5S7VmfoWhN8rp8huS1n8sFpdu+ramrOdQ2yT2uA+V1gp+kqTPqUdpNO4tyMUiWwX8emhe1FyBp5d
TGqoG9f0PH46PcMOGLMEgO5n1ILWanJFvy51765kXHpFr/kOxtF1R+c26MqImrOPR263XN23yuDu
SM4f+h7Uf9GMXFPR+APaROeTU351+lFeaBb/EyJ+29uCdUtvFuYbzVKkTt52MspIzHZRqcMh5aJ2
b8xZg+RfVXac3E2u10b3nZPpckO0S9NjPGbVsPPaBhgt0tHeU5lntti0AKitO/CMqktxISZzgxOR
eisQ2Wu/5SbDVGpt0X3p23CoNmqXmIqPbDGjfW9SOJCxMhrd31xmxY8eGwFqqDhHbBT9FdfbZWNL
rV6bUiaf27GKsAfQe8ICgO34ki/oCR8Z7CB7wOAF6q+Fb86qr5OMWmXnbqsfpjkrvSPUCqd8UGor
cnxLiRT3upQD7y0PY830xTA6yi0+sM6DrrdZcl1EHjklsCjzQpvztMkK6mpB0uiwFGkGrl8SaqyN
OiKL0PeqQYjIvBtpwPXQgP4GcoxxuJqVam9MbbTFzba5sLxzpgsJZAOY2SIU4aC68vaQRJHTaH1U
q7AjK5EctKSz7I3pRcijS5E4z+O/uOIaNRqnbSb658Fqa/qhmqQhlmeJ+nNs1CTzC4Sox52Ed95s
1DImCLYOfUDfSUt8xPuaBEjIeOls1W6f7MIaBKGvSWP6WQlVYI9eVe3kF2MLX9AWwi62YQcjM6BW
NR8MkK53wJSzX7ZWqCMUMTX6TuOh8Db4tBS4Fvd6h1GJhm4qKe9YqxBKi/EnZXL4DdaXpfpz27vk
/HaazbtaGmIztlH9GST/gqFwp+wbNCH5krlmYRLb2wxj4QgVd5rsaJr7ch5Lc5NCdeFqCENvXw36
8GdE37XewBLI93UDVKGqxuFmgIjQYbo0d4g/J/lXMxs9Ze8NvXRo4xhFtUkwnDyWojKRc8QItQ9m
5hryFkgY7upR4rnHqiLubmqYyhl20CLqNu93vc+8dLqzYOjR9AFGvEZB9MR4exoL42DXYbXvyni4
TczMuNBLPR3ALeoUC88ddLJhran24NkHiwRJHtLMo12U4Lft7bUW7DTSlbG8ZFh7ps8NpwWQME1n
pIXXiEmq5iqxs0oeVAwKnC9pmOp/BNxFm1rdoywwmjqMLmAt/lGnVzEW9SUmFHAzEFpZN/EtszNy
TdbmYVbMog5s7KevXW3IEJCtmqTcWqmc6lvmSfmCdYw5LVPvZFdDnc3H3M5DrlmzEUs/Ina3IvIG
56qbY1s7pmqd/1DzGfJY60r5qW86NwnKegrn+7a1svswpG/z4WOBWIMDQB8rVAjjyw6/AqtEJfbY
bdIahyjW4ic1o7kUIMUE6fn9dU6HLoQ86BMOo1kXi/PleL5aR3izGeo4ZBxGNcJ13VK6m0TLo6eS
9pFDBGYEuhkwCZE+yN7iIk7yTMiF/oiJJ5o8KOCu5QGtrs7BoMbWYTSxpPlk2S1K9pWOfkauVsLy
Fa8J3XuoZFp8o0+m/UUUaTdhOVS1clNgEg93QXR9Gag1Nt1W6sbKLqlVPbqRosKMo2Qm8JQmdqkH
mBMm2ldDWIW25TnhiyWG9qg2VfOiSXSnA32E0kvZpCHgFiGgVO8t+kJf1RFkxUY2mVf7ELW1T52W
Y2ct895UNnXbard0Cq272UKByo+y0f1qDVPUUZaV4UOlqMiBmeXsFMEEBNEKrF6pkl0399G0tTWl
CR8cw3Z/YfuJFL00m8n2x5b/9sKM+B/6evV1AORaBpsmA05nDaUf6OUoMsI3mmbVNrS+g764aufs
0bGiLffIka7DVZ1auzJxQADQH1a7IwzOC8ftTGAwyQmhl6A2sGA83h43eCh479qgcCN7oGc05dMm
Vmvza20qDFSMNNp++Hgjhr+MTXnyUzipo4rMag3WAzNY3/aRSH5PcWIwrGmQgHJl/N1hChTYeS4v
rHwmrgPuBw2/DOBO7fBQFpEZkiY9tpGi2wA4UXfT7F3iMp9bxSLYwaVGyumEjCEqg5inpmDo4giT
mtRVmSco2dX7u3huFeIpKgIwf3ltq2AkvNwaIycakVWus4qq3UNBMYETesna6SQcYOgLh4YyBF8/
lJRWg+ahomc49F10nC2DVrkemXfjWCgb6mv1oVCTdGuZIe3FeW4a/N9oxX/wQf+tz7pwtYFWrekS
6iLD1RZmdKTOkz+m0NWDquk+CkQ0sXLXmePbKCSop4dSihHtD60KD/2cZXsIh9FNUeMzx2zfC+pc
bXaqFVoXAsBJoGeqztwZApYKYZZh6tsvrzciTNfNPj42hiKuUH9epPii6WFc/MQUidLYbDGGgE/x
Ybe4ZWULiXMXSC6g5FVa25Rk8anRxEcrKavnVKlQ/rUMtyw/GltYh6QZ2aYFoe6up92GlUdjmIbx
MY2Xkr/Jw31fzogYYPV7MEJ5Sb7oJKdiPfQg+PDAqcG3Wh3Wfnb1PJ3G5OgAjP9SMQX0pTl7n5qY
meGHz+UizwDskbWIY6st9Jyh6kcbcTgAiureRb/tEc+IS6f/zANhtMGnRyABh7FORQdHdKqOxd6R
Nr64In/vfTFmxU2HKfzu/Qc6RU8tckswhdg3F4GENUyLFGpWZaSWRyXHpLiH77jvLOdbGaXO13pS
540168Y+o5DZioW+SrfH2YSDk13Y2RPsFL8DNAY1Of9DJGsJfa/yn6KN2lkRojiqtPgDZ9DSoLaj
YVd18bRDJGncVDhDP77/9OcWJcYtUFZuB4A9bxetCma9LeOIYyHVLFBw5KIzZA6bONaMoKqHdEsi
f0lRyjH4W99kADwqkY3n5RghH7o6r3XWV61iaAunrVbTndtgb+E3Q598G9oBHIUMrT99nND0KaTl
UPJY831i1km2sYgr8U6GhpYwZE6nZ0a11VOeJ/ZLq6tRs02UZdBrKddj33A1UCZV34Y5G+dtr+Ue
DTSZmz3GrKGKYnFfazb9olBg6ZChdxMY3ri4CTncJ9u4wGQDa0LL+uxNTfOpsqrsc+YBAwl0qWM6
5ggv+213Mld2qiOBMGjGwsx1Q9140I0ER7mW4xttqEBI0u0inJ1bqXVO9LeoNPdPNOvTn8JKsqPV
9/JvpnXNt9kpx4ihrRY/Zog2YM8oI+wmi2rMGbp24PqIqaLxRYt4oJ+CVPhTGs3EHFj24gW/1fkm
xRPza1Ejc7+p9EmqmKPJOvrDGLFmyOACyr53tMwRDxlKPKVP6TSE+6nIYGXoU69cONRnYj1JD1w1
iL3gftZoMZmpIsQFvDy6ie5HBriZooFkaNMe3880CGrGQIE3fn//VJ9kCcZCI6OfD1CNNGGdy+th
kTFGGlhV6z2UiXMXUonpfjQXWVbBFZSQweOZ66hr09WS7dyVx2jugMpgbWxlvsvF1gXvP86ZaEhk
AnZkkl6BXV19pJk1DamWa+VRLRWsgkMz0lBUVQAOZRk26xcyjzOrLUx6ZxExMOBIr3pPnjpmMZCH
6pj1eoqla5vRcsaeTQd/Yw4Izb//cGfe1WI5BKxbh5B3wsh2pFaMQ2sUR9D6yjcmnN206fre0//D
OmBEaWtxK8NmXCLhq/Cam13sYQ1W4MAVm1dq7tpXcxJpF2Cipw1FWma8IwZI+H6f8u2GAdRUXmfF
MYnUcaNn0/DF1evwThRtAfAk0ef2qp5Tb77SNapqn+ZF9atxrfgTtRZGjynR8sLxOal0li6euQRc
Lhb6natoWwCTMlCFzcl62mqD01iDe02UBK5Kcau2TXf//hs94aCTVZL7mNxlOn0kGphvt5puoVko
0syPRqyRzI3W8Kw2La6fSt7+QoLFwvPTaipfj6Yu6KC9MV8oLtE0zh3j1z9idZ0qjpW4c2jnR9gR
DHeht15VHZCPUG/TC+S9cykELXVyMLrqzqmZqBtaTYe7IZHAQr0mSOuqPbZ0yo/wXZrfMQN4Rp+6
zlxqzqzwO9rIg8Igb7S82FfhdFQfjkxLMkjNtzigOydKv5XERUPL4/RYNKEVTIkT44+kRhcoz6ex
fVllkd1AM3OR0nv7mo22ygl5bnJcOFowVqba+DLM9iCD0Or6rVE29e+mwmHSD3E+eP+MnUYN0k+E
3WgXOUxZ1l+zJQoRp02XHHN3wOaX2aXS7HohhmL/HxbiCiFsQDA6iYaMAFI3MjJS66Y2GebrY7Wd
+9a65LJzbjMNFQNBeGEo6a7rzdYwZAlBNzmS1LRAlQxUgFqRRs/LYGtjNNk3haQloHyp+gt7efql
AABGS8aAgL2U1at6TI/dtDfyMD0OpgQyIhLhPY4RYuS+VGska9/f0DPRAXIAtyaBgZITaPHbY+PA
BzXauU6PFHj7vNI6uUkd6rVggvuq71qmpCKwYfpd6ZkTPeWe2uGpXNQftqtfFPRoQjNqxpmXefPb
3yHyQchMmeOjI63wqHRj88ke53kHfn2+ECDO7TAyfegewC+kybm6UsF1YpbK+OoYS9f5CdVYPJrA
ErYTxf/2P2wv9AN4mosLm7POfYyhAmvaU+NGS6NzI5LMuu7yqnsxSbziTdeJajs00xgFne6CDnbD
FN4tV9L4+/1fcu4T5XG5DjlXzkl4cGl1QpkS8XFQJvm9SaP+U5zRLHl/ldPLDe1pinq8nJfzu77c
+i7TE6oJglDMxbat7O4vGAIR1FI86amBKfH76515lRrVNsQlbjfaJsu/f5VGzLlhjeGEG2MqxuIx
Va1mL9pBvSkI6Rfu7dNRLbcnAvHEHiaA6FmsPsxlGh61CUHOqWuwxB052+MQtpXnO43TNSDMpYiC
Iu+LL7aI9XQ3SmN4mJSxnr/0pFu9H062+qtQowRdD1Tk8qvOQIbFb90kwRC5aTV7B/e2+6NpUQTl
TNbgjJpWCttPZu5PjHpbfJBBwsgKbTWLwf5gDfXNRAFR7hj51vgXhcr8KCdXIAiMc/yCzupi5UIU
Xq6StwUjeQTbgMQaRxqO6dtdb/NEG1BDy46TAMnXm3PoI7f2G+vXEIcTAZDY0fSreYaYUQ5VfOFF
nISshfHJZ8srQCQF/vMqVKh9IeZCtccDIK2vZbItMmgGlW/E6Q2Dp5tWVHDpwz9NolwaiqyP27Ky
SZiiCYKEIlf62we3hsYaRJjLA9IL2aEwllaAmXTbQSiXpIPWX9K/pWjdwuzGBZBRz9ulbLsuuqYo
JQwnDAfzUAUx5JjAYAUUgVq7sKfrxsN6tdWDxXxembHM5bIwvwaye9Oa9vepszZeVj9nuvX7/c/2
3MNhPw9xiJCP7tzqs6XTrvSamIeDkitXMXTO2e7u+9D8Ahy2/Q+PtlhBkzUgWu+c8PEbXD4p0seD
AKWNlwgNBcrwbSyY5DeLImFjGV8+/HicEZ6OcItvzToK1oimV0pjygMu23zfudelj1PYeDtmZxPq
0t0lbeLTc0lMQtWTIlv917V6e1gGrJ9s5CqaQ1SAsq6pFP3SbP7icXJhM5dz8PrLN+jyU0gtfDOL
ec0/kf5X8TbUlHlIFRaC5VsHim33t2E0phf27/zj/N8qq+KQaVjWeUXfHOwiNndJhncXgpKt+blL
cqZQ77+ss4vRl6BXRceRUefbvZuzGF3nHlSaWxvPjat993KnCnov/fP/WmctrNbMbocKBdZysegO
ZpxtY3S7g3oQ6eb9hc69o0X6CJ35RcJtPWNXmqHLlEmIA2gBBD7y2rLLjVTa5FKmelJoLacBq2eH
IS0Hz15nyciOAiOsh+bQDkgZi+9pYoK+dgC6Z4/ZMG2HucREBbRHWJo+bmHb9x/0X7hdnUYdLAEl
HhU+6dPqnGRWb7ll7hSM0mA9yH045gcZT1ed1+zV1AlgQe3LMvUd5zqbwk81/TTcGwKr0i4c2NN4
RobHVUQffsml3VVGifLfWDXaWB5shrpemigbU4k/kUc/JZZ1KRE5s5iNShIFLptv8w5WBzacWl6J
0x5ENoYgnbUq6lxfB9+3QKvb0rsy21jpDu9v9pnPBAwdT8mxWlxaVp/JKBQ8PRBEO0Slnl3rY+9s
02Sybm3EcS8sdeYA01tbkFaENNCxq9dqpiYWSGko2M0kvHFJMjDRMNWvH34g2MOIp0D0X+rJZZtf
hTJ9GAA9Z5Y4pJUZtiQqmVdCRzG1XYoMc3ohypx5JlpFKq+MD4V5+yp5dOvZ6fin4lCUKp6+VjFu
idnK7v1nOpMaQSLFL5vwzOadML7dzoYdEg3ikOt/JiiZgaMnexotgZP9ZdC9h6N4H87Gi9u9vL/y
uedDHp+JOrhDoGrL8Xm1m4U5tLhAILiGAFy01VsoTjgmfLRI5LDTlGQ2BFOaDGzdv26rFh/XRKBN
ZsjfTZhuQcR7/jDTfX//cZYjtoosrxf6t8+vHqdUUqMFJNYf2t5+nD3zTpuGwyTdx9k0N0iNXuo3
nPm6SKMpD9VFVpRJ+tvti1Nw/zkWNQc5aRX9OHtGgKmPm3tFi+bt+892bi0sLhj1QGo+bb3WJtMy
M+HZzLTvMFhyntSiLYMO0sX7C53ZRJBl3BEAvWCI68uZebWJNOHqQQdVdihG8MqI7JCwy5sqR423
skeUUy6BOpYYtHprSITQkl/qNAD5q0PYo/eZqoaOdGKjumgMG2CX/LZhrrSphi5/sdSE4qTRZnED
12T8jhbhdKHXt24ccUJZn3ST1JZydK0T0FhV2du50R2makqCKJxwRMI347ZRGuUo1AVVlgO11y7Z
Np+5FDzUMMlyF6Qb9tpv91qFn1Uo2dgd9EhG37k0sRzwKpXqrBV6YNd9dgE2sF6Qo0Nwxu/A5GGX
WdLbBcNYRGXsYZAzQT+9RcIkuh3mgYIBePH3UtcuTbrPrUfvlCYRnfxTmT7dIEnL81Q9kOFnOyBj
u3iWYmfoxacxMS883PoTWR4OJAR6lWwmeJPV55iHNUOyKsLhCk38G4aEkvYMdV7jZpdap+sD82+p
BdqCpRlLrmvpZNCNdgwz9eDCXYSIYWza1tgzJ418N2es6kzhU9wqF5rFJ6nbv2U5Jshecc2evr7Q
S70aZPBhsMcUIXZnPwlktiLj0bZ/6p58MKURQhbMbscS1K4G0+P94HB2i0mWEPFAu4zB89vzA6Yg
SqYCTHOjq3B8B/NHpAt8AbriksrcOgz976MiRkU7dwkNq+QstxEjgrqvHvIG9yDfmuJqAztGf6lF
/+hINd4lk1FcEHRYh6JlUdTmgJuQFVJWLK/9Vewj/CimXQzaAduDXsJNU+DS0ivaxNjRb7JuqoOi
KN19WrbjriHZuaAGtb6PWV9DL8OmR27TrFmbjlYa7NiJKSWoPk1/LvNYXqtCv0RfOLsK4NCl6beY
S64ifFqh/t2Ajae29lA8x7Jiq8/d+MHc6d+z8PoWtd+liboK69A8+fYcjgqgU+PKLbFo67va+uBt
tazCloGBYn7MDGX1xlKG+KUAmAEtGjKU9GaEfsvSDEZ1nAL0ILsN5qaXxqBnvgIWZRJIa5HYvb4u
BJqksY77y0FvjZ3niP3UpdIH/nJpaH3uTenQGgHV4r5zEmYKJMupzmLtoKIx4fo1yImbkRPibN7/
rM9IiwCyWgAGvHqKsn9d1FcHf3Sc1BkBBLOQ2IT9yzzdZ/PnPAZBn8A9q3wq+I2b/ckab2ss0sOA
e1HL6SJocebNHGt+Y6Mo1n4YBMZEm4wAjTiDloxhL1Hi1e/yEEXLSsXSD2T7g29Edu7nTvLUzVi0
F3p+4cieJOKcJpRJmPVBxl/ahaug0/cLdRznC3Ti4fq17SEvza0bardJ4eyE0f1JUNEAxfSjNbXD
+6/gzE0JMBy0xSLfS7q9iqwZDilJWXg6lg7KrbD1IRCT4St1A18LY7/3Fztzfb1ebN0Utwzhtggi
6QczBCzl60llSr/K0ICrwjm8N5wB0yWACmVzpGrFqOXjy1u2Sq6Oahm9xFUWouIP3lkMow5qljvb
cWiiZ0T6+qBFfhALWcdBO5ijxEV3adJx5stlQAhGC4YGYxV1eQuvzlOZ9OHoaDUGgdr4FEpOcuTo
9/Ywfnv/CY3lpLxOajlJ9HHoNS8zDup9/e1Coy4m+KfJfIBtIMObNnGcPBC57j076GFyeAenQ8ne
EdVwxMDRnoC/p91N0ajGHxi9DcxvBYllXk1idT6iB+5nN1f1n0w/bdLDKQkHbKnrGiGNWoPrAPjB
MK+aXhHxJjMrAFB4N0hnDwTfvC8dXa98/nBvbKJH5U9GVX0NKxdgXpN2XhcIexIfrcaWLUAZD8qI
vQxf1lyErnTmLi4axBQt5Ef6YlIOMFkH5PHsYhOn0FYbNI6u3t/4M5/RApRavmGKJXqdb/e9cCpo
tFo1H7rM/EsvdFsp0a3RuV/nxrvwxZ4JzjSNqJs5TIsVwuoUp5HVFqWOWKSILXmd4U/gh3X4Ucup
ZRdRs1p6dYxf3HWNKVFiamYPtV2cVI2NkoZPqFA+6aWnBujIfH5/987EhTeLrXavRjzczltzPiAP
K3e5oo0HQHgFHNUBuYpYmvsqaTmqilJfKN1PMT//npMIv4iC4ni1ivR5UdYdUoXzYUQl+naI4/Fu
do35OIfL0TXz9KmsZ8BAbl/Dt4z1Q9JI6eNqaPtloaTb/7IR//drlo16FSdwjGTya2vzYcCH1s/0
6iBadB+AoPQDgnF19y2cPzqm+vemQRYt3abFF2UVMmaND7HCqfOgY06+t/PKudWi/oWduJSancmt
+SANGp8uMnwwut4+3TjHiZW2VIEiD6/jcb6Gnb21MZTyCzn8anPt53/YTc1hHMYcDrzzEpVf7aZl
9ZARvH4+wAZN85ui8uqFCltZf9OyMr4Ucxs/abUbI1ivKubX9xc/F/KR4OBEUWgvtdPbxYmaiMRa
Lh7VbThbz7Mb9t/dAQHvb5L8+EI6ei78wIOhCAVDCjBj9aQoSHudLinQGnOo/K63t0pXwhQx/zoy
/2j76d+BWeBhDBppKq8hjVUETA73DgiuSpdu3LhDWUnpmGhnl9wFzoU6YMYoA+MnSlm0OjChHIt5
LoiqXlUzN9WEuXHA916IAWePJai3BedATr+O3TOaE1boGVzOJqoNDcpqsE2rGPGELPT+zuEl5+1z
6R5IEpo/fGyLM9Aq55qSZrTpvvxT4saALa7hGdCICbxWt4LYRPTE0qF19d4nK5F/sE++1EY4d1yQ
geSGdJmMA/R4ezbtllJM7dTpYPTFC9INL8XofQmLGFvJuPp4bckslb75MmY4xYtTDSqFinDTAdnN
6X5Mo/BTo9flhUvx3NfG7QtqcwF7keS9faKh0VM3r1GvDm3lJXLLux4Sh18m+iW6xtkL4/VKq1wd
wt4QZgZi3KOtIC2Fnd2GsqzaJkMy7zzFLr8NSltvhiFMd1ikqNeaXAQ/wkb348rK/8OHD74BuC+z
JBtM3dvndnpcvGacSw+OKetg6rEcnpK2QKoi0rcgWNP/kOdQEemMlLiBSA/erifaNHOHATUo06lv
oplvUQ/V5y6rMCnyLuBxz77TxT/aBWxGRru6mjXFGPUp6SeKQxRgxrJB4abI6yt6JfaFyuDSUqt7
F0S7KRXKsIMNZ/6QZ1J9bpTFMKhYdCrevxjOfny4soA9h58E1PPtFjpJLUTosVav1jcDYjYN6JFg
MtK7ybYuKb6eezBeFN8f1+2pWn1k2kqeau50yDTZIVE3p+Y3C94CUhtNMRoXHu3cagySGLXYEP1o
Z719tHSO9LwU5nRIhw5FHxdKuLkZDTR2sJmsynj3/k4uf9262GGA+r8Q1gV6+Xa5BgmOGEqseuin
cIcV4g+6ddmWiclVrZYPZuQ9xmhuvr/muSvp9ZqrbGnK2qyKoUYchJkkG7if5TGOYZy8v8q5MwIi
DggKf5qIW7x9snzWEOoS3OdUsb+EmjyaEpGxWVH3ZWVeIPX/wyycbCMSGgvvbakelx/zKk2SWQo+
q6djlspWO6KVnGz62gaGlxpOYLaNiO/qWC+/i7DKn6fU1q5z+At3w6CKn2E7Fcc4CWe/KkS2a7oy
24UL3WFMmvJo1q7+1MdKtZPjMAbUQ8o15EyJsENraIEsi/pZIp/ke1pp/W4c+CSiCtuNmXjRHrCp
7fgxe7HJaiX/U4fqsM/iqOFWdOdfReMZ9yDlAMMjt4Ei0tANfpJV4X0+K80xx1TjKRktbR9G6M75
+iicHQrM9jcLYQSfMJ58xpQL25RsHFCFTNprZXTzQFazHXiegorMIL0UZtOEmekQT18GM2wQ0izs
29YqZp8eZo5GoDWVn8VUKZs4y5QtM6XiU+kIN/HxNhtQX+1CrIKcnyJNIfroZXdw3d783eh58mU2
Gu1gzQLJt8EYNvCt+a+0DN+DqLzUeTl7oBgakh8C9TjpCzjeFLbDQFvbYM/xJFOvpCuvjTwn9+2x
u37/+J7LqADJADAH3Q3mY5VfuEXoIAg4U8ZkuXYPsP5KVjTOFT3foe6jbxOvMS600M8uiQ8hpT8H
5qQqHjV8O9FeVQ92KD0bYZUsv1aavBrv7aRt7IM5yxTUpSku6U2fCQiw0GnaLwwCIBarzKNP0UOJ
I5I5gFsjJjjNEudMbQ7d/fubCuR4SQzffqnUMTTPabbgYgEt/O2XSmNLyVQjRoaonQt/8qpbT4y2
P9X6Y9xTmZdzd1vX+gH23HfFkrciS+/J1QfEDb0vZiu2aI8WAX9cVXp5aGW37VL3wXLjQBHujdcq
W70IbxS1uS1ctEwYKb249vS715WnGIW7UZv+9rFIAmwprnOpwAJJlaDS1G3XtZupKZFhzPsgqbK7
FndsP4vQiSoc3JEB3fq1hixsPjxXPfgfbOsCEUc7yqf9kHropnj1F83L9kMdLtJ4pgy8vjkyeUZm
ocy1fd5keZCV47Vt9Vh9Swrj9rawoy9DV7/AS4FSaBbGpoQ6Fwr31kFLcDM05lcrrLadmX9Kh+RP
HuraYxJZn6LS/KrW6pcxNW77Ot97iHaDfS2us0IdNjS9ruYivDcxW1db5IzKFuFLSikLf4y2EpAV
Zm+LEfUPhlEEvhxHZHi9BMxI/WQXyTbLF95Ewmyq0UNiDZTzYM6GB2iiN/xFt+GU2b47xVdNOvpF
nV2hGvhNwO+pVGU7FN3frggfFFN7abFVUCX43Tzqb91y+lOV7FQI9y6Ls7vGc2683n0ZvcbFWLT7
LlF39pGkug8trC6MyNkaRb+Px64PlNQ7aB4W1cW4m9Gc60d1k47iNku7XaJp35xw2NpWNG6msABM
APrbNydGeamhP9Qyv5qa7llMzdfCHe5KLe7pCDkvYnSdAM4XYp+p/h1G5bcxkb+ReP9r9Yhohnr+
U59wdhbtjLnrvC/ccjO501OufrHbcmsOxq8onbeaAhK6kjZqoFnyy2jCX3Vc3UXS29MKv56gzPkK
CAeUba8h6xS+QffS5xq5Tbr0k5ZilmRYCMZh+AaY5dcAtEum4V2alQ8CZ5YgRQG+KtorkJt3lTmg
rC/Tq0EJs908wddK0AxMhEloN8d9XXNNzT3o69QJa8rOzN2WMjt0hn1VDskCsFChPAoXNRNzq9rR
UY+QmELcZwf2+UGEsROg8KECwU5+eWF3PTk0irQBQdM8NO4xVfg5J4jIUBd+g1kW+4kNQa8u6308
hLvGaHamGPao0G4QqvpltR7kVj6DqqJbHjraM1Yyn2vHzVEBH6+x9bgpUhxr5lkiLZxIBKjtDd87
Eg52sp/1+c+M2FwOoJWDWNwqjo3UHWyy7RCzjZaW4TJhiNHvI8RVkTwB+/qsRmPzDFPmukqte9fp
flZ2sbiKKE91HnHOYf0rVgZkOpKBG9XXnto/ZU173UzZj6Kq7725uYl766tWDt+TTkM4z/5OffRZ
hSXpG6NV+3VhPruFIdA2jwKko2lVoBsywp+bzfw3+c0PGnI/eDe3lZJ9TT3ndvZSzkZnPQ9S2VpC
hcct5bEfvF0kosGvvf5BZNHd1E73qWtuHcLCBm+FgCnkxk57FVW32d7ZkfE5DqfEN6R1t4ARfxvF
9CnrkseuEAg3l/XBMepbGtW/qz5Hn8V5TCNx36oCZVOjOaZZ9Fud7FulGREMNRjM2k3yUJX6V2VW
fyV5dUzKeIsKTeUrrQPuOh/lNmLIsKFeRFnOS1AErWRxbSkaO4qO0EbMZRTELnOuCAoLuPT4mLV8
3UUff6ut2vJHYT/26ABIUcaAdPXb0jRuLa1wNmbDIbXi6Tv12E0aVU9RqXFqrfxLBhMoqKdWQ6lL
uwbOUm3raThi2II0Oh5P21g3biNvvqkNsTcrUw0gNv6SYriakAD1zdH5Oqnmjvk6ircTQdcot0YV
fyawfApDPrReu2liforbfYrHYhO2xo/Q8g6zqZV0os3Ot0L7c2nmAZ5KD2Vk/irGEG1O5wefwZZv
NVxU2BGybWLns9s1qW+1lrd15XBbqIoMbCZuQwFoqoaV0VgSxcqo+h/KzqM3bqRbw7+IAHPYkp2V
s6wNIVk2cyqymH79fei7GbUaanwYzMLjsUskq06d8IY7UZFzxfnEJ2/v4qqBMFBedlDEAyNNDpE2
vpSxuomH8gasXhwI3o5nE5l6I08gW9d3ncKpb8E+erw9vSwbwkZX37VD+q7qcbktJuO5S4tujVo9
gveWd5B6ESPVaKJK71ifg1LfTXWys7XW8V2tUvxRL+4h3Zt+r9Qfdto+VFHt+ViIRvvOVK68RFeD
sRp/2+S01P7loR9yRGJa46p3YytAnEn3pVA+QlV/RplpGwJi9u2wIoRXqKKHOtanPE/SpHLddMXN
VDZvSZWbeM6Pjl8PKP/Gtrsek+zZ7QA9M9Fda64IkrDZNWOOqicShOt+mm6MbECmsvSuajW58bri
sRqrW+G1TDXN6LJx9Z0Q1oeniZsQ1lgg3QzMcbqWJTbocWZfDqod9GqE1FeM24CXXg9t3OOxOas+
Rbpc9bO7sTz0NesW1fpuXWsIFWflXGyLTEUPK94aDPp9xG5v+uVn4kzdC7PfSwxlbBSMwsa+kHEY
1DrEU1dkuOFN3YWc+Fs6yjvFyx/K1MwQynUu47l6jWqTCZOprL3eXoEjuFGwuya58FisN19tbr/K
zBpf75uXpmNC7NXhvI61iVE9874y8t4M7hYCjrkdOuueG7wPaqXal8r8GKvNC0L71s4qi0uzbp9F
Wey7OHrt6iRIpLgGL4Z3BYzCC9NO2CDGoeR1Ttlgrx0tvopFddUb9a42xX0cRbtoytd0g58nKfeJ
Xm4naaypj68HI3lRzO7W4vO2OgNelG0vy8S7YFZ+YaLBn9pt45sCiU7ZbSNR7wYvAS7dUesO9aHz
sB+oo0syqMM0o5XqLr5kXUC5Jtfp0N2KgvkcIQ61aWjZpaahyFfsGwsN8567BM3jOfHbLmGqJ7Sg
yhrkO70YgbPZqeAiTFmQp2Ptd/kkAzUhqBnhThuzl1GYxeXYpco1ja7bBiX8lSHmDzb5TpMUF3lo
/UZY9E2Pis9uzDe22W6nXj7SVnrP5aKtXZi+MijqgxmOyXrK+gc9bA+11ayw2a6DEiOKNIwcgoAF
3cO4R89CD9RMuZh6RJWrzLhCmhDrtYL9LmOUiblJD0ryT2XaKtcT2JMr02gusry6gH7P2NHpP+Kx
3Em32jh0r9ZK6DYYWrj5pYHjR20UGN672Xqccf0IO6XdaGP9nnRGvekU9TZJjZtBi5Wg0HE8TmF7
OyPGBG772BnmXRRqW6WQj5Xr7LRCaX1lGhEx7MNPRe9ulEX0MergY2qDBqDW3aFdfpGaw6eO/Gui
eRcLa4qczr5uhLg0nFFf0TZ+H8cls8zMtxCB3EBRVYiWRbYdxPwbos+N6LpLM3RWWURyVKC2XtGD
DVoj/aNHKqKfiUBNTt1iEgaI3UaoFvTW1taGS0uWV5MGAhanlussk3wuaSBKa156erUajPozn5Ob
iT3sZ651aJuKWzQEg5hlpt8p4oA29QXNACa/Ufp7JPVE7bMTayMtPT/utWLdzd6mn7vrHvKCCIWx
NxNzXNLmX0B+byIcBFbCrjcIWz0qKDCtHbPRd7qZbeml7MpSeZeye59T47H1zL+ibJ5aPY19kXoX
KK1d672eBFmkopI9G48DHQmy7nhDS3aHKGK5QktyDXpzr7JbfV1LOezG5MO1+xMOzu9ZBTmXwJN1
2+jaibQVMmfXVaXEaBenEBPabu+k8d0yZlSFs8/G7KKzyeUnc3iDgnvrKSTY3SR/YWG3FUjEm+6k
+I6iT6s8BRZCOvI7bPHtm0brUNkW5FhvjfL2QzrJPwUS3risEFGZDawT2Va+3eQrgdOuP/T4svRu
6Wyixn5ShgZ4i/Wp44wbwMf9EEpVblBxztZ5FK+rri83lS65PRwTlxZxiCZAOmZDug/xGBmSFVX5
XwFcVRrDG2XrTWliXUJyexhqlZzEukkrfYVby1ad9P6hEs79P3HbnmSyGeVb0htbCNkXVtg0ay1U
7jHs0H2nb+7C3NwZiKEEeidfRn2mUMLgoZHZRRomm951CbM6NSZY/BoKci5XxRj3vu10V5XI3/Km
OQjR3OQ91idTVR3CyXyKVeu5mltSJPw/kMvMJ7/VvJEkD8FwBCeDyK0u+2H+5fTZ1pn1W5phF0nU
HLAQbFb6PL83EYy+CGGvwJ0T8mFZmRuuOLlqdHy1tcqM9o6GRDDYkzGYEKy6rPv81k4tJKtIliJs
unwXIqCSG2s5W/GqiFz0o938o+3jT6N0kTAiUfQ7I0GxsWpjEPJGMOgu1jzNNsWVArTUp6ZWV8zr
b4RTTEhKR9Wq0603z6ues4ReUFOTGZpqZAXj8nJKzX6nXbNF4qEMmszZhIksV7h83ju4rAetKxEj
qIY/ZmuTEbQVb9kdP4aUv1ugsoeK/XThltU1zDISlJZBh5Xld4pI3gBpBPS39nWS/9Kd4tOMIYw2
ffJUOVSCroyfujF7KqrogwQtXMvRu4hwPIkHbTPk0AfRRrmNxXRJy8wKXEHc1e2rAeV25BHD0Vc6
t9+Kwgmfo0jB5Edus6G3fHMGqSjbXazIdYYVK2P0UK7Q8P0Vzpmy4hdbHYl3H7GrzazG1ygbUKyi
GRxmLrqI4tpMMPdhMvYRti1HLjF/l9zXqtAfdOSvg6F1PpvZ8tW6uaV6vMF8e2/15Z9qUQOK9Zoy
dn5FuZgt6tw1nE0n4k41M+0+JArhQaJfuWIcAqlGjGNq5cIsm6tGhyM/2AizgP5m7yuZ36ozKtLk
3PZIFxMR2B0OqLjidA53jzE+tFPSBdyD7zmKa34CGh4p+OLKpvW5GvNs18bNnZuoM37MynqsiPxe
Hr16pvISldbWw6MWYLKfF4MTFGjhea1AuUh58Jrhrk3Lt0jJfoHM2NLOaoNWCTe2NR26dmkltms9
xXQgdGDyVgo6A6MCtZSWjJO/eGqOG4gFtNoiKho7oYxZ4MjsWkixnZuSLZRJ4O1SbqbJuGnM9k8d
q3dlqDSBElaPnaNcxNm0zUyteM8zLkrR5A9jNNK3yaw7CsK3UcNz1pbOzumx8cicFpk3i+LZwWFK
pOIwDdoB+fz9jBRnANdPxQKLlL5vLqrJvIdntnZb8xcq0s9p5uzBTD901XDIZvkUj9VF7qao5Ika
bdfM3iUSKws3LR8c+PZ4+iQvtmpfZdO4t1N323ak6Gpl+WFc0CDoyH7CuqI/JaYDNLm/dSSzjT3a
Li4GIf0o6TxZc/hMWi23jjfeuWqyU5wWEJJZv5qD4CPo6xb5Q/7MvZLLyyFRdgiLbVG3uclaVKxn
ODjrOu0+c7M+LBcOw12UnLBJsXRBJUB25sPifGESd7CjDEuFzOBIuEnqL+40QU91QYRJ3pIsejBE
+jKLttygCxbIyLudgcH7s8PRk+g0c6HaftyNN1My/EFeivrW4xXGOIKZck3A5tpHm8rvevlJu/A5
T9GkM+c68tWoulWZlPupDAv4bMorBrdrYDwq4SSP/Xr2tnFXflhF+mno3fWcR4mvMqKsFLlckvpD
l9hPZqFu47w1gsgyd4nQ3hz6B3FiIuqZh5wBM73TveghHN0na0iwycrllqTqokYLP2h1M4DItyIr
IqARJC2w/ttSJi+a3mx06q4gTrRsI2L3QjWqJ8Afb6AiKNi4r+e4YOLWd5vBspl20AJBZcEWWEL2
3cquoAvEIGwpqDFD/vCs6C8t93qdNvU2X3xyGooZBuk12URYbOi+oAmP+wuID/0+9IoeKS6v3GlK
ymDYi3KOtIfK/8hVbP1CVv+hozXtTyoE8RirD9Zv9mXUvqKcLTdpUiVcvt2lh+8UJy+/5AOPfpNS
9dhx/tAMOZTrGGQunmE9jhJtVa1mB+VTt1d3MyEWqPqmRCqJPx9yv4EXzoxdq3fYBczO/dQKd29U
dKfA0hnrqIieKc9+mdPfktGE78yEXAuxoXk01x2ZhK+iFBG4jfNc9/UOpNtqVBTsJNLuKRyKNdnI
bRxXGxvOzuDa23yR3i1jxhKiwh3CQ1bngpHMlVYmB1F5yXY0FX0bwjShc1A8zvm4o4+9y5QI3zQv
uoGxFQVaRN+gHlZJQ52Kh1vuR2WxduJs1cIPqpPhYqynO5BjK69Vr4g3InAsawNSZJvZ3rPhSG1x
3btW0uIvdceHLrXnRvP2hoh27gA3UeIzViXORp/Cg5EMhyLUNPzDsOUYFJI20xmuXPAg9ObEtVSa
j1lE9Ky6Ny+O4gBpbY2AYLyn9aSxWxTcmQiseL/Zf7IK4VybHHXViPa1F/VzVWTjaiin2PdKa9Np
7oWTK4CS0rGgkvXI1vEtgdTMaKjvSr/TiUfGUO30ROxdxbiqY/51JQ4/2VWasPGFpjLVSqKnhlwL
M6xyl2rNJRtU+mZcvgOoviIHPki7uSyd+Fesq6uZnW5X7k5m/TWNnmdj0G8Mq9+pSFvXUYdeetvQ
/5qNlTXhs9HRIfEHEoDFmzULTLeCFBBGa5o/RMNxuG8a9DMc5uO995xkzp/Icu6SGhcKN9on+Gxa
kZH4mtY9zZNSkSWrzxrte7XxPuIQ5zQ6sO8oJX1gvXWLLVwwe3FC8zOvgjCa5Jr0kwpAI7rUo/rS
6uEzQrRrTe+fyn7G+8Qpr+qwz9ZNJG7oufFf0ZdHkx9TIU28tF6y8wyxxjWT2gO/gMHkS0XjlVKb
5Voa1h2BqfBbG1Y1yTVmgOE9wmkYW1TZA9DRImjrQgnQypYgdRlrdA37eM5ji47ScNv2Jdwl5W8j
5itPT671bPyzkDjGrH5p4/C+Iq0iDdl06XzNCYYF2NY3Dnmi75ZWF5hy8jbJgFOQXgu/alE0dA1l
qxnFpz61f6ywfpXCIYVrtActbmiLC/w5XAxzA82St2OvLPMl4c/cBXXlPOVUZNbEQ6oEWdnIFdpp
zd4bUxoJRdsHMPboLGXNhjiEcWKYr+j6HxqMW4IQHIAj2TW2jPcztYMf1eJmwikDNywngDXxkEZ9
viqS7qKdiYWV1aBUUOQXjk1Hw5ZmyZSreTQYuqo9l9REDe7bwuHOks3vbJhXk53+RkmY35razyFC
CUU6o1+mkes7zLHQEPqksXioHYT7w76+qyvx1Ovo/al0guvZfVxKxhT9k13r/Ksgtp0JKcfUadDR
3Bnm/GJWPUZJbbmCUwuUM86u5hJXyoH4xrEYqAfyzTzkIS+GLxdiaOKPRcyPpnk0RIti23WcE405
UTw8Vnrzp5UGLlm9fS9GvHcmVIP3oxEdhNK/adbgS8+667BBGwUcjKQY3bVrxu9mIsQmcrDG8ZpX
4TgHrTUvRrUruRs9dEcQlV8PrfUMmeNTmzgo5fyrUzsdQyTtPq3kvK7Qb0KYcTvgbhkMs0x82n/v
Bqg+FC73oo63Q5++JlX41+XiocHlXKuzeWkltuJj1Pkw6dgEevRhaJfTF+3696jRt5nC5ehl6yId
zRXEpuves/5WIc6hkXT31ZB9iAzVctfCPUxpSHOscoN98hYo2qVKT8yLO6Jx6wKeVEW0Qld+xVjw
4E3Da66Nj4WkAHNTooXRD49OgTtaVYSPYWc8tVLcaAbZlmnijCA/NG7/IFQZbkQl9o+x82t2FvBp
sUOxYV2Z7cExwivD7px9Y9iP3ejJjTKqj9LyLkMrfkjjfGUp5rourKtU937N5fyG3eq16Q0fhUgu
Q1UwO3Kmz7Rq+lU0zbd5brDv0q06l1slLO9kKu64jh510Bx+YY77Qp+jlVD1Fzt3qOuJwH2x1CGo
0xhTszIQlNKqki62SLAc19ZGRGsKA8VBDH9T3Iz5P8ll5uSltobbuZI3Xtz+pguv+fkwXgEQoKTB
GsaRiR3EUf4gu5Zcxr5KHRwno3altB4wI/fZhQANGPbBWzrkjU5rtHTt1Zzmo185D41dfDaGvtJF
c4jlREuip+fUGZTkCZOaNlpp6XA3dir9xUYEmZ2cAWJpCwTkeBYMYQREnYE+4DeR6TCBYt8jTLrv
Is/YJXSA/8aJfOhGMhA71W2Izol2OeXUkjGyebeV7Ol7kwOfGbx/n38Ts3XVgKduacB+jqAqQhqx
RbPF3ScTtKf1YMVFRqif7LPz7wVac/zEcLa0BfgOY/aY6Y93VdvQtXX3pcrIeEMMye4KHXYcG4Ph
HF5aBq7aEIWjdy/SNY3Cy9N+k6stqRv+43aQkFf+71wpE1IWfx3oWxtNkOX9/Ac9Mzn4jRAqnH1s
jdjjyHGWdaDHcmzOzP9POFOYIIPpCdgAuaAsH8FG5UT9rA6tt1eK2BgCCLzeFUVA+6rm+djfVhiU
3dYMv1/03sOpAJLD7Pkzcre/XCPDlsqmaYFzh6ggOCeJVFCA9sznKpb1k6bEWMCMroGrsRVlFMXt
XCZEHhXDrlWuChoHP6MZvgNSloeBnqvD0F/A2V9fm2IYos6zmqm0YU6bxI7wb4mS4ndIyQWopj1z
XE7sUg1Vdj4Pn8mDHPN1uUHIZtTVOMR7PPYup9gISXB0fLzOPNY3SJqBsghbAfoJ9GOW+rqOUcdT
16qYZAolzsaILs9o6utcqdsUps3QGr6Fuc5nzxXKheqF2e+fX+t3BB7S6AtWEsUD4CDHe6SGrthE
HnvEwTYAaWDafJ2WxmuQePrq56VOgFEAEqHqBXUADPGxngr4hqhSc5ZiKlY+uh2jxG0ndQvjcxoi
wwq5W0HhKar6bpjxvfCrrmj+/PwzfEf98LgurAVo1zzxsaJ53YFUgDFM6STmfB131uUsx2tcSKx6
iwiacWYXfdOQYaeyHuhGdJF1eJhHu1bjq9GHIdgpWeEBdNGalVIg7+b1hb5yRjq5lfA2wp79OTQ/
wqR/jayJfO4JaNmt1SvmOQXeU98b6grBEOyvBvvo637Lp1JaiZrre3eUNaCBqNwUsuyDUmT6mYc/
cYQQ64OADerfwCzieKmojiITABZKZpZSr2ZNOvRAU9Y9E+hOXW0s4AL7h+a0iIx/fSj80SvX6wx4
ejoT/1WbO5jyjWVWtTv0jLMai81cS/TLpKkUVBIxNC6QHsNJOg7/uJWsztFUv8cqAMj8g+YTstHo
pX79eZqxTvUOrZs96p7edhT59AgM3WTyrGlXWICM9z/v6u8flfXAtaL4i0bqNwlsun1mFlZkzpFg
eK3Ew3QBLn9YNUZlb35e6vsBYilwgQtiF6rrMYSW9s6sKHbv7KkVxO2I0cmmz7v53exIybOZEVOk
WOXLz4ueep8LuVgncPCcx6cWW3Zdk27r7K20ybaF0Mc7MRr0tbF7Wmkmxh3/+3oAsDyUboj/LPj1
+w2VRwsWaM4+18z7PNKav0blqS9MUzH+mRqnPhMZT7zUhaa9iJNC9QSO+HW9hlOJ9abr7u02Hp6a
pC3VrT5kylPrOfHfOA21bB1pdrr9+TFPLcuaizofTAjNO4ImWy1dXVlpzr7T8fO1GllzXGpzpYrB
8fGZqPeR9OL1z4t+vwWsJSVDDc3FeOkb/BFrZzOmJuNbqvFKdaAejMwb15Oum76Tt9dIfjEAjbAP
RL3vzNonH9h0NcStFlmx40tdQa97KEvVQfqJOODRgQpyxa73ePVgDNmASyxHce6Bv4dBhmcgs5HO
8/BeOM5CNbo5Q07NvpNctanvSi0L7A4rmDMY2pPrENrxBOENu+qSafwnrwxTUMwz+MGdqeU9wMZu
Do0V85lzz/NP0vBLWm0Q1OBXWbSzIBgcx3VRaLOaA/A5JA2IDj/UBFbCFv7wd5Eih0dvSvQW6mVT
5RtAZmBr7AniNh3hMN2bpVmFG1WHdxKYfVj9poWaPiRxy4CK8X3OmDYbtSu7m8q/+CJGb51RDLCM
NKV6d7x5sMgtMYI3ph5/RHvKHlurG357DdyldScUxQDHRYXou2oW0/Mc+9DehUxF1V+5HjvGWhAt
8BdDT18JyCabjxC4QuMbbjbZAb5JLiMPcx5bsDGdWgH+mFAfVUtDZEGhVMpVIvoJ1E+Y0q4zgLGt
bLz+rucQrXPwpfxPKCzxobvBA0NkYelg57UbuO64dbosixbj2OwtU0IN8NZcY+MaN7EHfmty4yyA
JyfFGuuKSQRmkavIvUax+STsfr5Xez4oo+QC4QgwlUD2WtJzz4e1pb0OUVJe2cpcdashnEEkFk1D
65bqFFDVz8f3OxfNMOF+eqCJLddS0R/5us2MKA0NE+LnvnSsbtUNk7HKEaF9NEV616utDSaHyGyg
hQCI0o2wTQUz8L//DKqLmjNsTGwFwYF8/RlKuzeU3C2igzfSQEyHeti0eLSsSrWbV3ab9huR6M26
oyG4V6Zce66TqDvzQ3y7c3E1hKJG9KTg+H4KRljrDIZp5Mm4nK/rkRmMUWbpg6MyU//5eb+FzOWV
q2j6Q98Gy3Os9mDJMMZ0HFp6ZEMgdmvbXCOEYNCaxWmzAOBwUZdWsk4rVd3m8xCeedJ/YrBfD7yp
LVFTAyfvqJp1dD0ldKmYFrnKPjMdoNix0eJzn4hXEUUHhYlRvXLgzzwMusBbu64ro6aGKDxA4kal
vZRpZ2KipTQRsO5SABpyktDxaTIzainrhOwsnFB78qFt2wxD5KC/uk5rPGehNnZ+ScqmnrlvT3w7
Ng8pKdJ8OhYRy+//J1T2EtMdjZiyb0jcr6g9ptfW6K1tXarTmSvnW1Tm25EvcWS47pYP+HUpdJ5a
yIFDuOf9Kbuhq8VFX2MccOYbnVoG69Z/Ph6wbI+bKjJsQNBFNHfIwNJXM8mkwXA6rPMz65woV2F9
U4nb8MO+K8mVcdKVE7nRnoQl2uF26vkIAiiH3pXTpTnNCL0nqVin0gOV+vMp+HZ5GyaMRQf1b4A5
i/fC1zdpubVudVqXHnR3nK7ikPZ5ZiN0FCI9ejMUVYpqw3Suh3Li6EHRgIVDWgJL8JhXBVyIxqri
JQelDMNihRgJfZG6YQoXGP1cxzt9MMDBzTJN/qoApzrfQSXj8+cnPxVz4W3RtgP9QIp53CSoynLQ
4cTGB9URHJ3RUsRj3I90Fl29qPWAvjJSdLaSaH9tPQzR9qLDrF57Vd//r5mxgQUEYhkakkKcnWOi
TijbLh9kER9CExAcgGBmxwAZ9lbttddF00VnyMAnPjrNFxqGEGagmh0nT1OjytAjhzmEtUw3el3c
CQWd6kkiwOdmcbGtVCs5QyM9uSZSk0i90af45gIxxApuHooXHarU1PzMs8YNkzQLrdlyugTKl14U
KC6cifGnFkX69F8RQFl+fKXpgIwxg2C62pjq/CnSJP6bWTUzycE2og8jmyeM+mScn8saT4RCLjAY
XkhfIdh47K2htqMEToykPghqTVlZhZvlKzpsyZUEGHoufHyv1Nk/CCwgOYAhGAS1JY79J/I6rYlu
Yx/zmIou9hjzKduMydnaXaZlYdT1a1662KWx+5h57UdZoxNg9gwRfj5RJ8IlvoAIw0FyZSMfHyiB
erjhNkqMDZwSf1ptZG7ADof7n1c5eW7B5lHVLS0QwvPXpx3aSWDzk+CfF5vg03GTbO+8uYrX5TzP
oNeM5q8VA43IhdpDj4zrdW/W3Zk2zLfimVduoGmB7gKXN9Szrz9ESDrk0BWJD8zRxg2dWYxNYPHA
icBJ7XHw3Kefn/qf2OzXdIEqB1Iv5H2IxPjSfF3QaCLVKsI2P4A/B/daoipxF4ku+oMhY5YxEHOm
Swpdx7kubS3aZh3I8UmPoBjbWAp8YHoCqs+JUhvvNVNG1kqrHHfYpDC0ro0ZlYNVHZZTu8Gtktn2
WCXYW/z8CN8PI5ktOc+yM9wlz/36BGrjDp0x4MWA3hiU1sbImILh1wdBOeuurX6KL1sjip0zN9z3
swid1kL4knrRoxl73DDLKjsplTw/wO+uH0pE5ILYFt11qJrnHE+/HwB0w6j6/3UbUHU4WgqgQ11M
fZseytmLLupmKtdxnJzrS51ahcprUcrhib7lWZnaRkRSMzm0nph2uJVgRlta54S6T62yNFhxj4TM
6R7fEZ0yYG5H1XkIy8G46HMSzxw5p4ef98T3Y2T9668RKx3i1nH6MSnJ1AwGe8LN3fjCYVK8y1QL
orA2qQ95ow9n9uCpzcA9S7bNoUXj9mgPduloJ3pRJAdbr5otPrjKNlRwkFFLp13//GintjtnFcsJ
fDhJrY6WMuuswaZVSQ6zDah16w5ReRe24/Cq6ZHyDz2adesCX5Fx9fPCJwLkctDI61x1SemOKwuU
22pQA9w+VW5TlucSBRVg9SZMUYMXjgXAXap6+m1RdPAT06w485JP3EfUx5wCvifutN/esluB40cW
MjnUbUZbrxmFd930bXwx144CHnxS3xPurD008QhNYdRK3RV6Bd7byDTD3P78Or4nm0gqLYIySDVD
2z1WQ2gUVFaqkREXvYJwbWbtXV0LZT3VUAJFkyTw3Mx6nWhWeTWqYXzmnvinBXsUtxf/GXrWfAzS
7KNtIJyujFOpuPu4DdtN0ug6fm0NdoDlhFFUAdgWzm0WNNGcBuNYzusyi8fAHeMysDU5rpymxsV0
nKbrsIsGcK1Dc+ZzndioDI4XvRYMpeggHkWtwnO62uiBPFgkEhd92kQ7kfb5rsJMNVCRGgMNX6tn
vsqJgw8RihNPh5bVj6Xpk2jU6XON7r5WDXE5WRlsk3SIA1rHQ4CncnEmNznxkEvCy7mgwUaL7egh
Q7OywY4zeQwrL7r0rERbzYqebdxYdzaDGysgeHi9P289Y2GdH318ajrwDyQL+nezA3x1IFFKL9xr
Mq1uwnoo2hWUR5r6jTWPl5ZS2lPQ5bber8DbR6+5cE2ga3SimF1rM+nTLK9p53btgqUAUA7gybSD
KEPm2R9aaaabAsRQ82y2ufjjMH6DdArA3QJsnOoLT9fw/CGeww91tNxfKrxsv6paZnSYOfru5I4L
O9CWZ0LfsqePHhvnQjI03G1QLj02b8YGti9o+kWHNgv7XSENcRhFg6A29sC3P7/i00tRUpB1Ln3v
ozzMZoRAnqcoe7AW0db15ulXUYzRxeS2xZmveWILLWkLIxpMt5lguF/zF7xqYwfzKmWvj2m6GuoZ
HUe+zY3etve4bdAZxIThzNk8dUwIWzQEF6tflEG/rgmeMIsU7uh9PdDB33aKYd8lA4An5sqJ57vA
09wzS564+EGRLCASKgpmGMbXJevMSFABpI1TyQwsoCFH/Woyw+ycQOSJL0cwRvUK4AEiNcdpPPDF
rhshXu6nzkXTkgykBWRXeJeqPk5naoYTd4CxGHeiQceupET6+kzVkNaM40tlr2juSGMhdHI0TnK1
NVft0BgPdp3mfwv4ZC8SJRF4Mz3kljOH4sSnZDi+lEZM6RF3PnqvOIW2ntRmCmATL8TEpquCfOTs
05N2AWs35+yhvq+36BP/v0s8PFl3+f3/FIXe3CZjIbiEe8gEK6mW7dpz53btWGO5HiH5nGkqnFyP
K597jmf8VhGZs2p0Sq2RdRSKzsCd2FJbenlNEjetNbCJZ/L678eR58NDhorTBgHhLr//3+dDkcFu
bLwzBznCp0G6bSvnYXr0PNHdlxljgrY1/meVRhrTWNIC9aKr4KC5+XVRhpQOyMI0P9iKHF/iMmz8
bnbNTRorkON/Dm2nXuhi/Ucnkwn0txdqcxPWbTSyltM9J4nrXaHSCiXNlclWYh16Zn9q3w8k8wdY
jSAYFnTB8RxPiz3FMQoqTCxc8ucJGbdnWWWQTCyhRNe2npH925nXA9kP1bxYq/FcXFUxirRr2O3x
W9/NdRGUStyOzAei6tKF0DCcSW5PvJQF5EXCAFKM/v3RScbHrfJ0+EKHrASa3WXJvEJbFgkUlVlX
OAzi/n/+CGRtHNhlAEgQXl7af3ZZbDfTDKU9O1QkM46vGTQIkR3g44/1oLxD6jirnLvcI19vT49k
kUAFUMpBvOfoEUtAZ5lQ+A5d5YgV17mz6vgP+Ny24UfC4CWwkijae67Q//z8sN/DJCsvwDbwYHTV
/40s/vuwOdNOVc8LOqKK/twW+Hlq2ejcjnGB9DaIZHmRGF1/JRrCia+S0Z4zRft++bAq/g3EyKVI
O9ZWn3E3gSeUFgdXycqtkSnZbYYX8vZ/f85l2EYRuLTdjwskPRQwW+06P3he89vV+JVv9lP71NJJ
+PBGiwTclpF969XjrG4Vr+zO7OJTj7mYJVFfMy0BZ/F1V+WjE0HD6LF3nnrtt5Y7aFgZfdqdq0FP
HGmAfQs6jMYH7mJH4Qqt/waLJEwfs8LptvrsVfdFI56MWYb/cx6GbCcAQvwL8BIGdvP1idJQigKK
MW7CtapfIFRCtwmZpHY9F1H28vPn0/QTJwQnRxo6SzuMBv7XxQwZRoM2Sar4Gdx6Q14NCTdsy+uE
ivt+QAdy1/NDXhF+kD2SrYBwMWVJ4EXwIFxZpmfSi1Of06PvCd7PZIJzfNWmtIQsN6QjObptujWb
tIWQ4CR3Pz/2qY9J8smdvpzRb33PCrA8/ciBC5ZBLf4TonwZGFAdtLwIz81hT4RZbOJsABYAkiif
jy5XqqJ8KOjLcffUWJ5q2f9xdqa7bVtt1z4iApyHv6QkW7Lj2I4z/iGSNOG4OWzOPPrvYl7gQyQK
IvKgaNGiaCmSm3u477WuVRzkTGGrUvpql5UYQW7f25UnSNdwaX+rPKzV5mjMhaVGdAhOsafL1zap
tQfyqbeyhpZffTGzUsuiNE3TkJFz+d2LWW3ThlbeqeqwbaQxfRYCWJ0d6pU8sIy5+sEEpG8Mjiuv
bcEH/qmELGC0CzJZ1HMG8iIvPQH+nxYgn2UGVlNEvyx48FvZutfukJILjSTubl2BTPUxzkfdSE9N
ouK7xmzz1cgQNCTJLPZJS6jSOIYbq8a1scJ7Y+IGecyEdnGDmGtjWZBIcxoy46uVKOHj3JTiKZZ6
fj9WpvevSnfalaxNVMEXqh27v/OPf8q9UBNTuKTSy/RLhBoC305Ri3x3e0hSKbsyXEyUhkuHnnzA
S5mp09QOFXd6o/FsK9rOE8ZeJOEnq4FihQsl4CQvq8Ct1PxR09lr7lOXEM+uw1m3kyFZAztMvvWi
ZWjntxC71HQ3xXn9lKklZ4xkTJNfKTtkyDrTyPrakyjzs44M5YfG8QNlp45wx0ic5g0Ze/lVyzSr
D2qhmmKXTV6q7EGxQv7KKtvD9dhZFt50qzAxmEaV8mGmAF9BFXSMznc8xAZArnL+HthDawZxUcKe
glpL3O6Qpnm7UyZjfhv6YvyF2xDdQJlZcBCqzso6v7Cw8vtSlmm9J1Eye8mztrlnF8TBzR1C78vY
tTmeq9DTBe7s1okC2+3w51e1cGaftdw7Kay6PyvgjkvzLR7tp4IQ3iwY9Hh617p65QRlkju4awFh
Kjs6elBNRtG6cH2BlFh4oqppfqiMJUzUaIR3HMLJAV/k1YhQJsJU36Wz6QZqWi0WS1VrDkabYg1v
SJrAAdemzg8tTtufpZErbiDJRXcwLFj9S2IOkxKwZsyfpZLT5hWm3b2ipmspDhEPCGSgaz5qYYHT
WXGH6o1jhfE1JliOhD4RWUVApmL3bSrVGhAxWmzFL0diJHdegYPHLzi6fLVwkKXBMCXWT+ZO652z
xDUQRmQ/pCoKFCfL84+WgAC4y/IqgWxizIqPVlw9tH0zzPvE0WjNFNMwW8c6dDPDB13dHSgPhHqg
ED3zmZyaWuJJJTEGc3LvfiFHyEzBUHT9N7XrVQyk6Hef+hT+1kEOVMEDLSeyFVdh1+WBaTb951IM
zW8zV0ctEJTSWMBHy4PzYWfNu1EHMoWZMmbApI2ajwe9DDXcyYkmauglyLR8ddKa5K7lmiTG8DM/
90rSvndnZfiKiMMmjksbd3WeY1lPsgoH/sBuD4ZeoT+DdirvQ6Ayv4y0dYqgq5XmQR0xRPqaPZuw
Mu0Rolmfz89MtlCPnHbA0N2JvqKobNKcyGxbPntRr37tBq0iTNzABmLWjfiIRo03rulpzW5Eh+V0
sCtiD30IaEvRRlO876Sfk4+ZRdwExupigCxFRzUo7K76CUaimIOwdaZPKH/jIRBuiEcOB5KT+2mR
lF/qTquH1zkzxwkfmQUuFt9/dW/kzviTYQXU0ImE82tuSDLeOYW0y4dybjFxe1XRNz6N/+E/FZTc
a4oPt7jTExVj6WxGHYSrzkyOaUsMQ5DGIyNOOlVXf2bCaP8z59r7kHTd5PhpkntQS6u8j/zIjuLw
QRLn+H0kd+kNicOQ7ftQS02CPrTmq6kzQfjAacZnZTTG8KU1UZ0F/Sgqe28MHXCOtlRA3TW1mLZE
3NdWQ9YKoLpUfZdc7ovZ25yqyMq09KSY0n1JazSLwawW1ddI2iAtb0/hq4stSwWKGuDuHGeYxs8v
xk+omj4cxcmKFR0AYh2XChggU/tN9alQ97evtlouuJpNg5Zll9XeuuTJY9WBHk9C9UkvPeHLqosi
P42N7k7pM+BU1H+CzmryXU7wyl4I8uluX3+1h+L6rFVQUJEC4+i8uFvJFxFROOfcSMjwsWnb+KPg
oHV3+yqr1X65Csk9HMDpn62Uio4SCnRplTgZeV/f4fLtdyNzH0yksX0soyTd8lYY194iR0L2+1x2
Ef2ev0Xg2eyoSwDHjtb0j0sF5j1UcPvnHKYdMUGF4jUPRe8NTWDhS5O+IzzrkSBOy9yXsyFeGjs2
wWKwlCyMwv4rmDMlvRsZHZ9QtSbPbT8PwqfgExtBOJAr52s0rCCsTPH8sY5F/ASAR7TQBwdujh7/
N9tQ4jt7hMqR6ynamZmmuvDa8S11cZrv7baJf9rN0LxMIvcebz//K2+ZMEXeG3stOmyXb9nS0a3b
PWd0Uk4HlUKe4hqBWQKovn2dK0/d1WB0LWWIpZd4cUSN6EeVeLnzU2wm44FSwLgr3aT4nFVFtyEN
WvcLGVOo0ADncxxWqQafv2HZuAVpRssuxiKhPFd0+06NweLmEBD30N0Evl4NJoNiM+KIA93Pzhg9
sbEdNh7ulZvGJ8CBfBHhLjHw5z+kxkuah5olTqIsZORLVU4Yh5Pa+DbCmZYbH+xqs85te2hd6QxR
0+Ipn1/NGUwFHVJSnCh+ZzsyYUAHtzWbnyS3AmtEL90bxVZZ+Motuipn1eWYhafFvrjFJusQ9k55
cWLxTwFwsl2KkSTWPjOlc7g9hq69WFqvi4BAX6S2l8+ToETiRr1OnArR4faPYCi5MzXTiGk7KDKE
4uMAMbFOHb8FlkuYT08PUGpswDZ+yZVnTVGLpjTkbdxMl/1GkMMTYVi82RDT9Id07r7C2QUVUQN3
UaeUCluLfRtrxWEinga+yjzwWY2sgrGXmPdIgfMHAT38XmDuIFECEZejlc3GiFiV/sglY9S51GuI
S16ZuwYxYBrPNZ5X5VUn4IbQbfO2u+d40e/1abZ2iWF4QS/rbOO0c+35EKoNd57uCN/AMu3/Vfqr
M32IaEeIU+2W45OXcbBwvdAORjUzD+ok+k+NUW1MMVeWEkqcFKg0TldrFa9g8VfUvqbIIAkDisda
TYO57quPXl2qb7PU8M9sDIPlLHpWAeABU72nbYBymJL68hj+us3eNNsmVI381Flj4Nk1MMDUJi+1
bdvPaQ37kjq8Cbc3GnaTwkCVEpr27d/wJ8vv1m+46CPahZlhQNJBbEYyfia5DVuD7cTxkUcRQWIM
TXFHDKj6gjGqfIIVa7zXdPKID9lsmxkFYbeAo6CGxU+TsJ/XrrQKw0eMNua/9AxY3n4cBtcMZsw/
30s5mC62U1H+HMvcuU8iz3wVfeaqnNZ6/blRIkPztQQi3J5JQ5rQX/TeCWbh1b+KtgvboNTH6kGH
gZG8zFORnrxiEOaphzcuvpVxg4oDRCNBqbXw6ExzEHjHQTG375ByyfduFMIECw3mdb/PClKAG/QA
R7MO828tjF4y3HOlKQO964pvvQXACjLFgjqmU9Z6vgfpBGhrW8YxrJBM/WZaE82sbDCj14Y0ov3G
q7kyOhamO3VFm8bn5dyo8FVnphlRLmWz5hNYUNybtTkcHKvp325f6tqXblFToLlDEDOZuucDse2z
HrWHnp7UsZ6DFL3HIRWNp/lqmGlHfNj1XdHUj2ZctxtBE9cWAM7+xlLc40O43IG7YzgADaIelUjd
vnfyJJoCNTZcupFmtmXEvvaJswe3SbVkYqFYe36bem5kXqLSPtFDEBdRAh5Levl/zdCKQ8fx6/Pt
p3rt3thKsJa6hoZGbvn3f33ejjYnOB6H7OTg/35tw1yhldHrOynteGPCvHoppi32wCpJAJft3KId
yZsPubMlquKeeIz8retbLTCzLeLCtStxT0uaJHukVcFrHDndJDKiK9O7w2PtjK4fjY5730ey31h/
1pX1pb684BM4ny25yxfvC3iVdCdyxI5luEBtYEWGcswOeWs/kAbiPkGyqg4KRa230Ombd2U6WEFe
WR70zc7b2D38STw5myiXH7Not2lis+G9XLNjt+j0jrrwiT1U9j4ajPFHhNrms1E4k7gzGxdAaDIX
xkBBQ9r1PipNU0Mi04KBE5kB/z3PXYgU7K6wXiZJ5T5ZhWf+zE03p8YcStb/uAOXPTuQBAEXUyHY
lY3Vqn6m2OKHluEme5RNN4OSQhumse9Usk8KeAFKbWkXv5+tyGFiM2cn3DdhBuqyqIrwHWUKKNZ5
GkU70YwaTLSlwEehRi/e8ipNnkCPj8YORpH2s9K0VgXVCN6STNt6pp8R9aPk5zqKFShC4fdFXke+
RBeZIemLuZKLgzG6bhhkEoyCP5M+IAJm+4UQD50IK0Wke4+o0uDe3f6+1s57ynuokBddwSIpuGy/
9oUcod6g4p9bwKllp7/XJ+VOaF2QVsputMZfYW99ExTgCFSDWovz6aF1StDpaffmNN797d+jL+Px
YohYi6aDFoUNWPGyGIwdVsgGm8bJKoqnrEfdwG6JleKOMMt3Hox43x7yJ3QCO0g6IrDaeB/C5Qbk
ylOy7cc2T17JCIPopcKRq4z2URJc0MhZWwzfwExytd6bnrzvzTKGkF74riM+2Gb06faNrGWCPFjE
NuSJLsyI1bEOolaaW04endxZ/5QXxkNkUks1Kw2BV0dUC3LA2Kq/poOL1mEqh+damseIja6f0DVx
ypaNjGYHhtjSNF995XifXNtlIkdFeXE4w4TpVDZsZ7zpbA382uyU5neU11AV4or/xMe5CA1pyGVU
HtxqKD5ore119yke0A8g3SY3gJlsoPsEEQlZXeWQtzEsV6sMQmWyyWgdLX4W/fJMPIwKhCNK88d0
dJ1kb+ZV9kQ5fG4PXi9j+OB1v9HuXGtsl7kJoyLeeRZvHETnK40OJtZB0BmdhoStwrjkkyWudaja
mBgltX3RmzgNypQjHSbDHyVdk431Zy3XYMQg2MQtyVmBkszFQY4O/lC7dYph2LR+1Vr8YojpaVKr
NyHjd3Mmu0CXzv0QWXdg2Y+GOYJl9vRTpVHPMPhGPXfrF632NPwiOp0sH8zX+EAunonmhq0ZzdjY
srTEsxj36vBoC5Yq3wS5j4DAC72TJWOgcEDRYatZ0nqaqTRpQMCc/FsipxQySzpbD3rvOsNSoS31
k2PPHB7rVicNpZ2osW58eqszAT/bpczBM8ROwunn/FWiDBsyAYKXGEaYnnG4670RnbC5i1NIV1Xb
53tnUH/ByDQOeTJZx9vXvzJ4OYk7Cy8AGIN6qRMXmSLNqNXpArRtcT+aRq375Nz2n1qFD4ZlrhJb
hYfVJRcRmo3Wx6HIBT7lYpvU6Wk1Y9u3j541fLcVYzpZYR+SNTK0L5pRbHXS1mUAB6UO8zPzGnW8
VefakRJwldCs41yzQEGH7sxP0RI7RvdIt366iIoU7HYiG/x6oga+j1hyPw2j7OShw0m1Kcq+ts/B
Y8LnY1DmoZx2sf1OjGlmEuWdV4PDnpQVtLB3Rl+kL/M89dKHoLMUJnQOV/ci0dRnlSPxl3hMPNDE
oC30feRARdtJz2rnwCgSoJZIMZ1PlSuLF1GlNme6wZg/wWHu5a5QqvG/TuuyadfL0inucVqbkOVb
aFqsnvSkfLWU3V3nwWW+K9EUf8cArJI9rAzuEIRKNGJ0GjymmtrqyBlqO61JX5Mum8HLzRjYQQTa
0VtUjl1yEF6h6NiCtfYN7232oEY958YqRKPhj4NsXvq4NLpTI1UiphSthlI7pCZEyLCa7Hu97Udk
4HoikgMa5FbdJd5oy0dIQ2n1TDrs8AmuXvR9FoRhxOBXh8AYC+83qs3aIMkC5vpi8Cbku9UKQqQQ
9Hh3k1Mhd0+szqMJEU7zm8xt5WehDWO5ixuZTvcj6T/3qcCnt9cVTTyFkkNCUIUdoW6qSAYw3P0M
8CbMpFbsemuELZ1k1vBj7iQbKsLcib0avfY4mU1Y+AStjdaBkOHoiVpu9lXPsyT0o6Fj/Ak6oWI/
1wouqEzY49cCPYweZHNdWz67YiqPQILSE+SCoeDuDWXYQbD1cKVUuosZVXe6z2q55FuoQ5YLX6Wo
lfoip8QU6NM4Vju9RaXme7On8/de17xz1cqcIYUSM7HkYaRvtycRc7UPWmYwFDgAPSiRGxc1BQtv
Q963g7nwAbXPk5l6OMKNuvlnXQjnYr5f1loT/RIr4PlcOVNEV2edwDxJez+Agkww9zJ1EO8+IjQf
y9fb97U6+yzlURWXE8orZmfr4jul9EAnojXxJpRd8ZZlFq9WSz1rH8Veu//3a3ExpijIYRYQjvN7
01OzcmjPQ8Itw+lppNn3aKpT6BFJZgPl/PeLLbMhpgBK7Cs4jVcpsZJU8OoGTjEvI63wzzA3ZgfM
YsWB5vbFVgszT5GWAdVPTnaIGS9WOFmFrbSrwUUziP7laOomBgN0bvZ9NifpNwNZVOhPzBpsYkxZ
39+++p8F9GyTzuXZpXNwsEnUwgF8/mCVKZUODXH3KHKwE/tBcTlQIRmIvxhVq9c7M3LjeOcCt+AZ
KIVzp7gCSe+kyCraI60J9yMox98E6qTwFN3QftaiqRl9LWzjnMgUIX/d/sWrr4kfjCeegW46LI+X
0Be3YEs7DpF3zGy3fCImufnqZWax8VaujW1Ww6U7SdeQPcD5YwnFWJhebrvHyZsqvAQa6S002VsO
es5W/PO1EYA8D9f3UopBJnZ+rb7QlCi2JpfEsEz9hQ86fCtNab61VkeL3WCXDDJ/gpC25AH8swOT
Aw12RTbm+OBQ0ujnF5c12pJ8gtTaprhAgmaKMifoqD8Su2Al+mbD8Mrrw+WDiZS56spk2Nda5Ehv
cI4KCsQHXXKq/kEB334u0kGl01CrEWh0NezuVa0N7V1oUv/y64baaI+URFBhr8hIhXtrN7ZakqAo
i1EJdMVS76Xd9KRpUC5XH01q5Udwo/BxILC2bwngZUQTUqF2l7Qe2SS2Rd4SvI32qYNUf5TW7CRU
wXq7YhW02eGGUI7fVLYiFauKJT7WohFaUKhYVve3x/SVPR/fICAsKu3Ltu/iuAB7shKDXXhH251d
wpsnsWcPoj3MxmwEnMyLu//herx2A6O0tQj7zl86bBUztKC4HqUDh8QvnHyITpVnsLiiu5O2X9YZ
BfbbF129+aWmCabJBaTBXLOSsKf0fj2Bd2W2neK7grAXMG6esTn79+tg5qAqtcDMVmWHTC2IOGsc
+CNRre3CsM/fF3qfbJwMVhMEd0ObDrEnu/WlIHf+CHXEOgUOXOXYDhU1YVdpH0jHtn3HJlX89g2t
T/lci5vhQ2WfroMSO79WlfQ5LBkWhziMrNcEjQNOMQLWB791AIEepQ3NnzrqSAIQk3GXPlYR1Geh
NdFHF4R8f9CQVCxyGvZySocVoApu/8QrT4OuLFt2Vgq8/5d+oc4rwqwtoE3PWiRPhTnFd23pto/1
qPQbK9bVS9GVZeRyRGKFOX8YGsTadBBFdCL9UjxR8iRiIFbCO5foqY0Hv6x9Z2sjdEWLMjwgAcdl
ilwm7r8q1rLPiSwcO0xlWCoOo9UDoTdn/SQp9u3ZiopdDtL7X1sAy8s2MMxR6wX8crmrmidYuoWn
sxOQJPX4Cr2eiXPAc++y1v7zW1vIVpRKkBIsXp3z++Nw23K0XqadMCGEPI+UR6MhLk4pwIzdvtSV
j5/67vL1YwziWV5sMwSRB6GWD95RNXoQR1NeAbkugBoM/8M90Ui2YAlg610ZNOQQuk3hpuFxypz4
wfC6kJMcAZ553McbgoTVuo1wCSQcE8BCh+SlnT++uLdUqOxZSMZOZjzGg14+esge91WeKlRYlZxE
NtEFyA7JqLr9ONclLoYm2wUUGWjskcFeXNtpxjhzFUeB62ePp86rqn2jUdIeSlE/j5oiCOFKKGNn
VRUiSEyd4b53WuPX7Z9x9QNx8UqgaWJ2Mi/UxbpTseuPmQRHFCL7kmAQMOfyv76T6n2nT8ZJ9FP9
8fY1l0G5+ij/uuZFIYsz3UgAGQHPapbVX8JG9nuXiS1D1IWV4Pa1rt4fr5evRNfWwgTZmBWBKGQI
FcU8HLQkVnc5mSEwiGakTLkcfMPIwrvbF712g1RM2eIuthD98qiTJooXhwY1J8C9BBCM6KjoHwzv
EVyqGyN4XadkGP0fiJnDh0fV5XwIGwPSHqNpqW/lg33sFSZvRRiE2Q2G1xNG2y9t/zaNjC+q2iIN
RU8M30QdVPkwCUMcKJc/E6b6AR3S8Jq4It4Y51efBTVjStwLBftymCu2KeJUCVnLLTIEwZ/Q8nbm
8pMxR/9eS1+exeI+p17Nxuiy1FgrcxZZVY4k3ArnI/qt8G6kB+SCeNopqFuB/oXqXu/kt07W1g7B
m/sk6UH6hZSUjiwqgSiCmpfbo+HaEPwDKAAqxmHkkpDgzaL3DHTnR9KNCPJU7NfKTsKDIbGZxFZE
d6qNtgwfVyY2qkDIFtilUUW/rF6juRsrZVKVIxyEaE+xd8kcipIHWgS0o6Gh/25yUm/MTMp/9qmy
GFFLgMHNsguQ9nw8OlUzitFjQmmUsb6femNG36In+2qO4P5Vg7rxga823rxzdsFoLhcV3YoDUldN
4WA6jk+yScWXHPnVa9YTHhLkyKMbH+skvOrbL/TKSsghH9YFmklVw5Vxfoug3LKRyl90SuM2nPae
2eXh3tO6LaLvlYGDmUbXQLnTEVx9OsXoktJZjTStRKt/dJyl1UMsN/r7Wp60kEgiravExs1dW5fO
rrrc/V9bJquORNdBMT0RHq6/JzCoDRw1Fi/dFGnEYIHd9kYDBTV8WGdfK/IXMKj/4aBBOQWX5sKN
W+saYgxSjCItOmW53Uy+qrI2DWlif7n9Iq+MHfzGLAwUCDjUXM4XfecIaUouI4eUqDkXJfeu6ioy
UOXQ7DpdczcueGXkoP2CWAOrZNkgXn4ciqVMswGHFIVZ866Z4ug9EU9bLY8/bsCLBRaeIkIs/uCI
bl0ssHGLiDnTVXqKsSZjNLWD9tMg2phwwjLG0gumSn60MZIXfpKm2X+OluuPvTHgeBM6eNslQIPa
eNy1/hCZyh15C4SpDiwaYdCq0QR4jNDLGIquVcWE0MyNBt8V+8TOng3y5Y1C+SS7VCOOmmyqOidt
tJC0l4imM7/kqpl/jTMV/0C0HDU8FV+s31J0NZmk7U3d+PqZ00dnfwxWAubpihBDdkaok5wZn2bk
2p/0TNO6Q9TTW9zY9f85w62eOqY+kN+wJFafq9CyqQ8p/Ry7CQH3XRsOAG+Zs3A0T1ZRT2gwK2t4
7BwOO3emlSy0S2KESH3RQgctXJ+Pn3tdq3F3pNKYN/Yk68mEB4A6ExUwrSkqB+efdROm5WgoENUS
1w4fSXOr7wjGqF9Hz7F9hfDRwEsNsdHHvbL4U51QabojZV8nF4Bbz0P0qVQpTEW7HzzC8vwu77MH
cvX0t9sf89Vrsd4sRCZ0X5dlUNrRoWJYPH520t1pCGPtKa379N7DE7FROVgPKQ6u7JUpnTM9gdg5
f5YWR+VBw3F1JDlyOrR2zkfgzcnGDS1v5HI8Ub1eiBpLE+1ydpoqe5hxpYRHpU7K93nU1IHaJtVn
2SuwZ+Ki2tGQiZb0+slX1HbL77AeMETAoWNj4YGcumo3t07Wu6KHL0jQheIbifujrkmAnw1nl2QJ
Xn3iSHe3X+G6b4gTEFj+UvNxbGr3y2/6a+3RKtWKJpWJy8zt+V4HG4A6EeqgItCeCEMnhxOMFQbF
ARC6TkjlSFR9kn4M9SJ7vf1b1sOJaeMP7x0ZH+vQxfdCl85Ch9XEp7HXPyB6Ur4h87R83DVbYof1
g6aWxncJn3xZ7y5Lh0XR90bUR8nJckqVHhhdCk0U5Q6+PWazmvS6sEGVefv21ksfW+QFy0rhC7bl
anC1dW5UGUqjbiIvr6lku7fH9pNezXKXWt64dUxZlpzzwbwciEBfMJTpCl8KOiJrTjJeYHLKXF15
svRuvpd65u3Zq+VBk3bpnryfGl6i2TzBfFB2ik0SnxSEaP/7jWNuZQVGpAmM4+LbzZN+6Grar6cU
Qu2pLGbtLqJhBX6hdv2WCOgNP+21cUQbAusF1BZUofr5kC4yxMJ2Y8anrK2/mHqpveQIEgJCCeuN
nfe1Ky07N7aK/LGyY0nNszuDBM8TmhBlrzZ1d4dmyaR+KLfUmesJkLshGYASMLumlXRQRnPVlz0I
PM3sy19thK7Sjwk33RLEXfs0MAUs89AChbo8SLeccEQ+4vxv53i4Nwsszykbj0dKQTWJjyQaYzrv
PtweIVcvypti98lVV8ofNx/yqk2N+ORBhdnPdlsFXeyogafMxQNos/aQzom9saRc+x4ZHxqfCCor
65KcOI8QBb3eg5Y8Dvb7DOOg8Gt1oiNSzJxbTSfbGJdXXqG22IHw6aOnWDF0k8IJ00GW0UkobXEi
PVoekMr/s0D5T1sZ88HSZWbzsYzZvyZ0t5vl4FB9wJ2/JDo7ojXSe+bxgbI+6PWU0pqVNRvP8sqH
QC+Wt7dUKunKLc/6r4sWeTk1WozYz5HxL9Qa4ntSLupEhPT/vL+h38PXvVAcrqAgpa006cQe+KQX
uX3oR3d4p9Klgn3XWBvnsj8dnYsZlDmEVQKbjWWsEiwglSXR7CUgcfW8IQPEm0j9GBWb/Mp+9Hrk
XE6fvrrQPUnvbKIPyWDK36QUgydgHVd/TEPp/irLOX1LeHa1H45xSHp1E+M1lo72ga3z/E0pF6ku
bmrjvyqucA4I0yHoGmeE3d6VFtKRYLC1XPmphYnn7ExW8w7xxqJSUTuarQj6M/FTYoro8mbEIA+V
mswzDCrdoYB9KAPZAwoM0JdHlU8YRGwFbV8Vsz8mReqBy4yGTzI260Ov9i0bZzWbH4Srkdt4+yO/
UjeDhwGmgqQjsrNYm84HCTvetG9GWrZ5lrXGvuAeJowC+IJ3I4hfa6mOwUfNw1ptfczNI3GtIduT
e9WtpkOVegiHCcC1f/cgMB9dHA94wBuRbAkRr5CJl0LOUuJYjo6rUk7vjOHsZjCxGpjlX2Ho1HdK
mmcqnpRq+k8bQBxwShOkvxdCCdOAdojxy+xb5VGZa/sBphb2r6iJjR+RmiWjDwaeFFB3FmTVOrry
o2+cXPtCfnHnEuBpFFtn+fU2dtEnUONeKNrmqiDUpZY1T3kiThLM5bNVASCZE09MfqgoaOGcLLGI
UQiHkujMsLULHCqd3GpaX6lqsOfQUO9gyqMlc3k6yKsoFe6i5SWkLbkjXqtBUt3aWOXqJKDrpx8z
o1EDQ6rzTpNEpjZEv2zMFuspd6k1IPQFjsOO67JU641F7kDuyk5JO5QRqcMFaiUG3/j99ti+ep1l
mtAZ1pxOLue/Hmm8qUK4igAYnCYjM99rA/XO21dZr1jcjbskmKn4zFkozz8genhd1mVQnrQoHAKv
rfu7qtNa3zNEe3AIgtk4X6/F6EslE0QkPEbqyHSizi9IJV+KXCeCPFfSTu4iGl9MGEs3aqePhI77
s+nIh1yvs+KYRarxRRs8Y9ylQ6oeu1IuXUZdVYh/CfWhecJJrMLGVrD9+04lNDMA/FB9F4qqPPaW
V/Ch6KIgqrpIfoatOp+0aUhdUk/n9pEqxfxhUlvx3EajM2882HXtlmM6hx/8guiPwXWd36eDT4kQ
8xi7rpcM71o7NZ5tt9G/OHZsP4vByX4prNb0/Of03w+2S4VgaYpp1Al42OeXbuxecaZYwU8k5+op
rpA/R91Ub2w9rtzg/8Gl9AXzt6rI5CQZwSXnRZaFO32SKId3jacrLhbMQWn3jKQw3A31oPF+0maL
Trbe3qE5Wsq3bA8WkerFlqQkLkUQTZCeMkvrjGPcR/T6JgAZz0UXTeVdQhQkZhIZbfUBrnyWS1Yl
3Ggcu2sNQA/vMwRBAfJ7aFg8whxBS5AnyOI2tgrX7nDBkbHnwvHABuj8LVLAne1RsDuXYENe+7z8
HepjxwdD6E2B4mq0IGjdngyuCBz+eK2Jn+NoBTjo4qlOpEDMmSe5Zp1kB4KO1KM54kqMrUzdZY2b
B8VgSRDM07zv5YMSl7tG1320D78VfQg/CgvIwe3ftN4G8pMQHFJr5WGsQO6OydOuRgsYqBbpmNSI
5EkPTY+rE2n8HG0BM6+MatQMHHCXxjWyw4tvR1AykonpsoPP83eChtBep815kJ1o/MmtonecsWGj
WOb97du8sr5yXRxy7A/46+V4FpFBVKfHAZONtntHaph6hxdVDdLOySDHRF4QkWnF1obecjmq/97f
4ykD/QLKgQ5phdAtASEp+ZgTNtOC/i+kor3vKut3qjfOxvu8suBQ8FmMUVgg+IouhrXd26ORdFN6
0tohvEPvlO4rT6j36VyXe6OttvI2rl4PDymBx0AaqAadf0ZxDq7cNgFv2XXiPYkm+obImhYIvJFn
M9rkhF+bHpAh/P/LXRQKWlkDnnOZl4w+aj/X9hJSDL3qeHu0rEcpFSZEPvz5Jyjy4qYyznwe1m+A
m4ZDDqWpCHPwiUBTO0ZNrb10Y652vmzC6HPeecR83778+ia5PIs3Uy+7MWaL82fqUucilcvOToba
d9YxC10dRrbX21tz4Pqr4EJLyZ8Xt7iXLr7GLo5JzWXrc2JHTbNsZGZSatKgl25DkDdUkJmAM50u
hxU+Zo3MNgbrlW7A8gOo+LCMIqy4bPVUDr3oBr7FSRR9dRB2HO0cUhTvtEmXO4Oyvx+ppesDHm0O
bt4RMVKlw3FhkxOy11pByMT+75M0m+A/eQn0FDn2X35BsaKpcV8yxEJrcnzZk6n7TgkNz70rIrs5
4d9zXzvF0p6M/jFlb7JXjL597rzM+lrbs75vR/lKXqG9UXFZz9T8LmNJLWJwrJ1Nbj8UUp/T9DTp
w2wHvT6O3w2OPL8KTS9ebo/Aax8A3zOZpegE2LxefAB43Bw1ibP0ZA1tHu2tLtJesqyL2nssE+nD
MLvS3qvhbNAQMVP19fbVr43/ZYVkA8BGAPvt+fi35n7oifnjTjPLlPsJa6mJ2siNNssF/I/OqwXY
nUD30IpnC7mq0I0jRhsJSf00qMSBEVPZRG9e1oKDun1DVx8nOzR0/c4CG79Y94vODsuolUzKqeoe
U5BW0vfCvsd2UpclgIew/c8YTdo+ZdJtTCbLw7q8xz8YTaqYfGiXD3Noq3KMGwCCsyAZvoK07/fO
VOxwl8S+a5SA3apu+F8uSqYfmluDssHlqqDGKAK6So9Pdg6frYboe/K0snuJw+o9eRvlg1oO328/
42ufxyLzpQKzEKEuxRy1Q8xQldis8G4hwUwKMH5EsD9oSbhFqb52KUpmS7kVswuKovPxaTZlYtkZ
agp8TBEx35FxlMD87psi7jfOc1eP5EgWAYjhZqQwfjEbwWU3s4I4upNex2gp0rA9Kp5w77W5e/Pi
Anf28k80Lut3hI8ina3KZiMZ7toqgQgY9RtPlQXx4idk7WCkaknVtWh6Yd732Jzfm5U7FHcYvWPr
oXLCcjjmjjQmvy7MsfaL2tvstF156As7hyrsAjxYnUiiebJNmfF+gZB372qBPVkRkBLrtNf2t4fS
lfmHQiWTjw5iHbnf8jn/P8rOa7ltpO26V4Qq5HCKwCAqWpZs6QTlIAONBhpoZODqv8X36B97alz/
HHuKIgl2P2Hvtf+f0agZTUUrdojFXj96n9eRRUHILvYvr/IvhwKrARZMDHw5Fn7v1EGygtfi271x
/TJ8gTESZnOj3MQscHChLkG0b9fjZRr+GmL+L+8P8TK7NGzD2DF+lzO2EnhuvdG2kkMn+nRg5jTd
z0VQqb88vf/ynfFCVDFXnsk14vCfH6TTDstUQ5W5iQx3+mVqTHO+24YP4bq+//dX9m+vRNgHnxg3
NqCK366MSee56LBI3UjfUmerypdTAzHt4P49qsa+ll+/n6joYDwmzKiKWQ7+812ZqhgJQuP3IDu4
KWmVy1mZ4DD6SR56X1VffHOxfbToJDseR47C/tRLo71ZRooaIf0LcEQ4nO6XyDLC93UbjSKp3Ctv
kT+5+3CXMsCJYVD4pEsjvVscm6Y6ahyswV8Wjv9yN9ARMcXgScB19vsve6pqsqU3HvTdqyDFRnUZ
3Ykwr8KECbXzaHVF+QiIY/wbA/mPb+u6UkF8gxkEhhw/639+gmMwzW5R+mQFOnlwrFelT6rs+ptx
EX+T+fzxrPNSjMO43Ck0CSf87aWgt60OEB1Wqm3r/ALSuYRAdDfxt5RH5qO/PxbXV4Ivcz2dCIVw
fxsods7WOhGhzze4YOuLCYDPSCYyFd5LaJuSQjb3HhhbIVZGsAbgCZjrkpp8Dp9Qd4/nogvrp2Zh
CpzYeQXRFXKnc7apOJ822Xi3rijrt6oUVk7pO+g+xvC63KmiiFI3X6YHbMKYYsE/MjMYp/YJRhFs
QBCP7gsw0+3T2lb9acR5dbYKscAXbDs0A60uN3VXj6YxIVRy21cKMoDporHdbzrQ5sc4ttUlL8rG
SWSJKisZSH452z4GOv6Hwbo0XqEq5EuFCarsquQ3/X4+DIPVd+nskviXBXmk7BM0k9FJoqnfzZQj
25vS1S6YR7ajLaIrlrUJYyk3eZm63iyy0ia/O+m3yfjarwJLk9vg3QlHssuIzQyP4zS2XRpuET1C
4FTus6XEBitDBvWtQUb4Evt1GPWsI6TxrLcKS1uZg2Cw9hD3beHMgDVU0QZfRDntX/12yT8Z1u7/
9IJ++hB2s4HqdI2A32k37tm6F02RGWYlCJdY4Ncl+xL093bVLA95u7p3PYuShois3WFrzY3RnQKt
vOYU4aPGZ1bq0Uo3XY7cjezWHUowZ535vTe+cdqRRlYn38iDe9Lk7e3Yd/P6w/EXv8BjLetf3ho2
35ahLT5NohQX0BL702QJpyQ93Q6OwGs9D0jaXFsotle4ycZgqI8Ni3GUQsLF2L2NtffmbNt+V+sK
dZUaauCcCp6Xi2BtupBNqF88u7YfTeRP5iXPq9IDi7UzqipXlmf10A6sywv2BtnkCalR4K/tFFdy
Hu0McDGCrNDqtl+ikfWzmdf93/j2fwwa+HlRO1+3zXj42Zj+88ywN7aY0gxK4CShA+9mcczLuqvg
SbfR64RoJP3vG+VPmQ3VFlONq+yRSe8f97OLRz7n6wA2tuPz9ILCvC1yZLJIlYsna/Bt9sGeOkU7
cOr/6Y6qyvu5uqsdV03xt6TuP2qw6x/DpcPM8Kpj/32s4+gqh/AD/N4vmzaFZ7Yexskpbo3aZ344
sMHUD2jG+io1Rb/sSRCsw//vZcGfwEgCQyr/sTb5rQxU00QkGjHRN6Pqt0MDKBkxjCGOUQl6yarH
r3bN2fXfX8Kfez1elK+cN+yyPf7DwYcB1vFX2v+bZXkHUP1r0bmMXaM/WCopcifxymoAxTbh5Vdt
4tTFJ0+I6FhNT55LjiiuyDJv3SNEkCXDtTOfqBLMez2a+V+K5D9HGfylqN24SGHUcK/9VhVg1dKQ
PSp5g4RfHt1eyDNHjcqmcd3Ptg2bRev+w22Ld0vWMiHXLjjYzjJkw+aaR59Qr+N/f3bWHwUmfxEA
frZPrMT55fz2hTG97wZ/IGmgVIsp0o3x58vs9OxIYAT/IOZtLGI4Dkq/9Lop94Pu7f4LCwWviKUT
KuIBATxEmUvB806wUvvGrAyweKAtacRRLXYO77Xcyr/0jv9yY9sUxLAE0OUi7P6tlAvKilmpI8gb
X4r63ik6/blVbXD670/n3z6cK62J0DYeap7pfx4n+OHGoRpLCHRrL9OyLpfYrW2ZOVUoEqY48oKL
Avy4sFbj5b9f+t/eIKPZa0oJZxk10D9fWtSGIgEM/PQu7CXDmFokOWb483+/Cq3CvxyZV9+WR4GF
is36XVcy9VBsA42FfDVJFMu6tq28u2VfrcPY4pkE2mVY2bJY4MmWqe3ixdBdGAu1qTNhO8X9uLk6
OG3CJr3TXPo6VXVlHaUTbAcVRfKghaPOa7cSKWkv7qdxsSWhgo2uvxudMb0JaQyv5t76n3KAFOpb
IzGsESiUV/DsK7/7aniRfm9EHxa4XdbmjchmdV9xFCOj5rgBD1m7Q3NxywLjCYmzY5iE3uoZxE8J
63E3YS7nZWc8bvlEViHWOwjsA7lMcVQ11qfBr9fP04gGNJ5227oh5rd1IZjnDVySsAoO7CurNR5y
e7/t2TpkyM7lu2yb4KWSY+6d1Jy3n3YU4Y/+aFUPenTcGyZv5ScfA8WxszWGWLY3/reuao0yITky
/yQFOYO+Fxl37tb7Z69brnC0IM9PuNLMxMJWuR5wwKgp7rbR6T9FdgNuOCod85NPROtbXQnABIw4
hiGlIy8Fc09Xts/uaDfBQ71YgTwOO0ONg81byxzhLA99kZsqNbfOrGKQOkb33hRRuyVdWdVw3xAT
2OxpS8C3rRUNzxNJdIewrYaPWQMz3qZtb+EYqO5JTKb83LXcrUkvGqR+YaA0WgNvnd1sddTmPc9h
0S2JW5ATnTkUJ8tz5yvje1vtc/fZcPa8iSs8z21SuxHCBT7NZsrqCTB9JjHzfN8s8ALJ2pXEYkdL
6MQAFma+zMnunxkJDsvd5AJFuaWD8s2fEXFTSmF5M3i9OA/XyK/Odks8nqJMtv5H+/QbGD5EgrBV
VxMElnuJUne5yhVEf2qbubCOY0DUANZi/aODp/IeuXn4rD2DyGpi8MpPwmst7Bs6lNleh52X6CAs
SPOZo+2G7SfANavwjTq2B9wmsbFU841BXvBMq25vHk+8Cpe4rZS86wZrzmOyyvpzjR9AxO5k6vdu
mPIy7u2pe1DjLszYaOX0xumC6N1yjPEGpvXwjuqxe1Gb6cvEFpOfbVEB4q+d0YbH/HD2NduqxXlo
3N77uo9LWJP8OMmSVIBNbLFNZNe5jPLyp1sQEplg8odD05dEPXzGjd4/q653nk1b7sXdaM/ytJW5
vG9ao3jth9Ea4n7x/DZZG193SUng1+dgnvWlG6Lm2ZtTLUf5psKxObFHrOXRRvBnpE40lm+EHNip
uxX5SzTbwU1pmxgdZK7cm10r66K7Qi7HnGSPA5DB7tSMk/udqCYxPmJ3qGBx5uXqJBucx7tB1eOT
YYKOiXnh7r1dau1T0xr2L8dsWmZtav/ajFvJ6rCt0sK1y+Oc796Lk3fhofap90dimTD2cofRm2si
RDZnSnCmdlDKVY2xz9VZqCx9qAF73YdXRZoFZjw2bV2nfSOLr2IeXvu+G69EUqvNymheFX1UA64h
H1/DUIwZsuo8HjZ6m5loq3jtxvpQk6j6CWEYWzartRM97suN2rY8iUzixaPJvwBbqbJw7SzoEwoW
Wz5F1Y/SE3PWQl3pDrNrjp+R5OMN0STcpXZvWVfi13LGno0HT2p1wEBinq7whoo8h2CNmTGMUH88
7UHQ3evrhSUCcWq7Emfs6udAa1bFL2hBR0QmSBuZ586d+Wc2EaxEYAA4OvXTddGyWf7iZku4+jdX
dRBpgmZExko/v5QVJFOszLkV+7D1plO3L65OlnkMH3fh7FvsBgQ7p2aIfAY0df1Y1hvaxbChaYqn
ifEh5brfQa1yUeY7nK2g+pQ0LiMGj6/lNDSMT6ZWndRWRXg8dt/5Wa3tKJLRM6OfljDHW/za9i0m
XDi1NUPn2GwN+p/aGYtvFM3mnVOs06lpW4uSxuPUK7fZJ2veYupNxb7yIdlhk997fSfOXqnqs2fh
DZjAM6KeRz7+sDEpg64ox/YitDS1SrVtiDy1PW/tk4HuE/FgWew/SShpo0TZo3trCFn3v4J6CIcU
Yx0jSTVg33nkaW/nY69k4SfEVk3PbVBGLtAgbDZPVQWS6seQj0t0F4lhDWK9bg2J2E6h14RpmZwu
tVz49y2iUO4VboEl7q2l9JPWIhLnJGkDy4PrGW7wvM6iE3EAt7zjsQIceoZ6EdQHhpvTnEXS3H7J
IbDQq6Pds1C/WUFz5n/SPoJyQkmOeykbI9793P/ZksP7jAlHjBSAhiFjK6z9t7wte30gUyYnk2OJ
vBnjKE7koza10d1H/KAKuGl5/6r70G5vSiZJS9b6TT8fDderu7NvzkP9ImxV4VHgFrnJddNi62E7
zHNoEnp3HzUE3KTz7EuF6Htt+Ek42xClpOjWEd8SBqG02LbKjl11FSfNOftXcCqMZuNNe4N3RLO5
TanfrnbbxwC1gv5g480obtUWll8KuGEMP/bqV19AAo6l0N0P7KbLD1+v3XQOV4IG48XuQ/OQG9ea
IkcHR/c8EsR3qfOBad/goIBP9mKfptvRsPyV62YJ+9gag4C0VumhkZs7vX7Mgd9/80pTHVYHjeqN
yIWlLg0flHWevU6PN1a77s8rGJeFOZ+/5IlvafM92gynfRJ2H1m0NHQMRwO9/ZJsRVk0mTWF0Uer
3PqjLiHkxqZaZ84uJ3SG2PJWankj8tfwgL1HwvuCXP119z2D+A+Kve8Y3cj2bharJsyGQYEZm6Jd
DxhFosTdOy3jpSk0SpTZCz4ZzYaQkhgbL2a3H/o0XCEJk85uMW+PZsMRGYumQqRCOTYZlHX5qzQG
eUFdYnw0e8A6yWNxouMJX+Yv1XthkzmzYPgxt4NzD9abAcpYLSgsiRwvrHhg1fzumTX/To5d+Eu4
qrxhG7Ls3APUawmS3wojy1TKn5EeOE8DS9UIIgcB0W2s/OZw/VG2WRRV+kHys7lsUU4yU2FXPdOs
MVK3vTmpI4Gpzg9zWM3M23pGBnZxjVjwXaP6KHzRvgS7MTaJXAa7jo2unXTi4nZoUx3snFG9m+8/
VTBI6i5d2F8wUYtTGBQWEycl3Xiu57lISzNv7oCW7J/nNrLubFF2FPirR8qO4S2zlRLBY+tsR3fd
AYBT2FnQQqkHXm4+O4vbHmVlGx05xJMccUIrLmRg6v3N5NTTC4uV/KkfR/sZ/df8CrQHohs7gnNj
GBvnxrDjIvY7Ar2kie46E0tZNx+NHRSEcFsyl0mtxvpT63fG7UIZ8s7gNeoTwemDzgrrhTwvfVOR
KsSo/XBtdt847VEDwLF5UXNNhzgV5qUnavC2C0EXkT0rSvcwRx1FhOn0WxQrYoPQC5ZGYZ0mrZZb
oauwSxnf5FPi1hVm1bxumdALOW3xzsR5ZJbYUGmuREh6IIV7tVE6auFltjOu97KI6oep0tGFPKLm
q8qFY6Rj3RhodhU6ucS2i+lB5WMexoNSlA/5GC4n9E7+q8//cV/3EXiBQBnLCaMWvk1/WoPvPbja
Gw8cc1bDRTkvJvjCJPT37sYb8v2hrCPQMwV32SkS10wzHYx+1s6gOWMnLKnuCq0IZ6g6Rx5snguT
fCttPDRDuT1O1rYT3+LN6okJf/NczjOXrL/Sg2/baJLN4xn5njrC2r54g1E+uDZhoxPo/C7ZB285
hJUpz/C52hvJYLI4sImHZFjZQNmR2+g5IUzeV6nFUPFuQGt1Fxpz9CKLXUwJnEj3NMKqpVgO7O6h
mzubcWeonScP3QwXsQL1D9hl+U7Fb+00vD0f6HW7GHdaFY+zRwYYEQSmgdB7rPerbt437io/38nH
wHNM6swuSbtlv1Uzih5Xnu42991bUdoMPryg5Lozg+nWjRb9ypEUQbIcNY2GH3X7fALKXh0LJc0v
iwVe+sTL7TBibYPEp26RKka2vWUkEKyZF9b2N89ANh63A558L6q76+Sz7h/YObojGdpte5bsz+yE
c7UEWSCx61ZmPfSHhQO0TDCKANgkRLx+qBQr8HjoJ+e2XebIhxzcufedF8oL7R+FCZY+eTtPwoex
mA/NrWEs6E7mde/femtyaXDlGqYDappztIXtbRlZ9WMvQoDdgqZpY/RWrmtaOphuYroPOca9rirG
2lpyANqLauN9b6rHUFQecB9n/Vl1PF6gO3t9S8MrLt5kBAVJDC25KF1IyRcbtsfRGxRO2WQ56EY7
FVdArLfYruZzRuGTiMbESlBbO0FyDYTIVz1I56QI4L4LhA4eRRuJb67srPfau8aS7bJ0MiDiTMBX
L39oF7i8PZyfkzdX7J+KkQMrm7bBfCi9xWljKiJaV0wUeOvZSkBhBtM3PpWdNG/Xel4JQjM679OA
cee4+2Z+39SjsceQaRR1ppiqn3NrGtnYD8CjLXqPcq+2txFU/blc2Tv1V6jvXV5s/sdAvPTrZK5k
sIHvNKmkyNf7vEBg+ZCUCG/2PPivTrUJPs9OiEcqNPWzJcvwzdVOeSdyY3pHeEB1kbtRfsMvYJbx
ygncMtKqirfK0vi/JrUUSP8275q14Q7P+VTMWcWn8nlrKz4grzHKPm72Dutf1efeedw8+9UTg/ga
NFVQxEwdRE9hNjj79XM3l4M3Ne3NOlj7LbYv+TGgldGJtRRFE0cqpC3ShsHDtPGo3kKkGx/QpS/n
MbeMB7zS9OfgTPcq2ztRtPEGjHQ760nYRYZGcmkutMH1nI7l4IcpzlbHfl4bVAEXuw42njWX5aHB
iPqcj53yj4s/2t8tsBnVQ+CquTiWDYdUvGOj8M8r+XRROgeGUL+2HhcK1HZfUOSouVXp3uxenUmb
t36z1KZhkxhXq+V/Sy2IomM4f1NBT3gY2/PQTKZam11qmc32rVb+HKWGK7kuzcFoieXT7oRoioJk
SGtVWl0GG676oq0VmaDTF9V4HJteootvBkcmLKTXD8+ZTeM0l7V61Ry/berO63ZrjUa3p/Pgmmu6
IPae0wETSnsQxh7Wh3LdrTBd0cmqw1ihmMj8Htr3dVQh20yorrGzkkQlN7UVJe89ITfdU7g7DURW
BtBmOg0ATC8Sz816sfLBdY6U0ziXa1TxY4qMf71FE2x9NSenIxtkncykdf054H3ugZ1QcFR3MF05
HBw2PU3mN9NSZ5jc2y+k2BTiCdPQ4CVTVJjMBZy1H25YsubFAfrAqk7LbIaMDmDhrHEJ0ixPgtBY
7GMuAwrETgzbR9RAsnjM3d58HSfhpLYAGeIi2Ps6m/seseUR68oqbq/kqXInKNV6BBd2oIVt3Zgx
XhBe+NsmK5GTSSq64v5itmB3sOnciBY3s1v4BhyzYjJOi22tPpXpsA3noZs9/YUsvlC7sdSBCI9b
QObqI0wE0z4AN3C315kpIF6DEVXMncCeUF3g5OFlLzxLNgkPfmgcTBzDPz2GU8GxRPJHaiDIruZO
tkbLY8OKYYe97XRV2kWhfl/AvtGL1JPmcJVTG5zravXWrNYhdaxnruQV7BujmARic+OQvzwSDSEp
r4cEpe01cNI3RXhXrj0NBLhf6R+akkL6uG+g4uKil/3Fs/q8vltMZ/xwp43+09ppLOIWSm6QmFh+
zFS1YaRvYJUGaDL7sV4vDZoX/YPGIO9OSq2bezsGeb8kZeUKVAd5vkePdWBWz0zSO5UN9gA4CDVR
VWS+cKjZ2qmc1wPPrPNi5KPjkX1au4rxnbtXB+1KozguLCA7KuRQlIcJJDDwnSmop0PVllzvZVSu
XAyonbAodUYIKo8CSMblEqzbyd2dKXpp9kWL6727mkeKbuXe7WXfDIccMUGQtjPk4LND8JnkTl9c
+5EBl0XoADVCkbqT1dv0F0U5PnbXtJ5TyJutM4V+fU2ZR2EjYQoUvOlcFNPthoW6ZRG1UZMwiN38
z0RWsSjziRcr7zrJY5+5iDdVVvozjA3tBURcWtOuRNKrdm9Oo2Ns7+4EiPWFpX0RHHxtd/JkoPjV
F54Gt06ipcOG6a1mRyKrU4JW4xCyVYYTj4V6hJw1fyJDqyFrGCzZfBnqcKgPbrvI+d5rCts/al8Q
BixWdJTxNJBgkdhRrnwwZmrjQu9lbR0H7kz3kKt6cTL+vFDG0KHC68hEDnVchuyG42oBDZRJsNzz
i4/s60lYxNgeDS6Zr4SX7vqeBfFk/uLL6L1kE6T1ned1qvwzVlV3yjYvXEUa9PvIz7OraafD3Eay
tlcWQEqox/NwYebQF4lm88JFBh6aRFCvGve0MfdhOrKoM61DZVCIU0taCoCRZzCpigrOl0yYZRAd
I5pVhO4qn6gPLCpKpAKlg49vrTaZGovUeaKJyVyfdJOrPLaN2iQBBKehmdV20CBIFGZufjdk3k48
itXWTC9FTU7ZsdaYfi6QIXW0MIXyrP1bAWIIkIo713K9Af6Mr87anPCrJLzUjjtRGc5X8kT8rz7b
Zd7M6tK3ER9hdCczyK0o6Z1RLclco8vKFuECaN27dS2OTiRC/XnlZNlPGtkr/Tp9jzwzdCAHzeNK
7k7CEw1ZuOXCsiinzDTD3nMo3qe8feK56JassvOmeOgnZvLBeW6MQulkIPqO2mA3QmDTSBfwFvtm
Ahu4bfwkpxhg4jAFYSMSbuDASObd7b51EbvwBJZ83sYu002V+FUAmL01C5eZeEOuVdkx3I0J/LWt
zGrpA09ti008NrdpnU+ONxaXVjJvOmCrtBiwVqMIL/g3VR/7et7yHyavyVC5jCpUE7Ex2tFgxDR8
JMzHEP/G4uAwUSUWxFYTrGItii5jDJ1vb6TmNt1ZWhEV+VDlxK+wzRhYdIRVIwy+1n2eT4o83D6r
Cnsdj0Frs8kbvImAA57iCs01TPSCllDs+c/qKoNMzHkZxmd/UZ6VuQbz2BfVGpZxzZ+UrGxk1WCW
KYt6EX5iWrowmmSwdWVmhQxH562T1pqnbEWYNHUrz/BPlxDm9uRomwZwJi55uhHetK83zVIOCKph
BdPWrnog3BdyrUzHVtBkcSuL/In9QF/cmExPX105NQe9u9p/wL5BknmO5sg4mcr2G7i+CAqamIe3
q46WADj8ZclHr39kmOAPd3KyxYqwz1HzGS3Fdo33spdwmwkA3JT7a9sgcqUEYpkScRyD/m9T2bCb
4UcZ2HBr133IRmvVZWLz2fE2InD6x2iqXONHXtRzgEkLUVd0066iGW8Lraf1UtbdFhwWLO6/jM3i
bddSOZufQGNhi4IbQH6mrzecs68nMzobssfvyxBskkDpah6kd4+cgw9rM2Z944KUGbLC1G1+MKkK
3w1DoD+SiwNEeyMosD6FINy6m2nPDWRBxTKLzK+juUiWHMj4W790Oadn4LbyqSmA2qfrPmtQvGjG
uAGVa/sG16E5jB+ydkGTFdXOFNAUo6dve2kiOBFjUP7ot4511djx7RxXsUpxG87YUG6tpp07NMDl
sh2DsCvvpVut/ZGAWJYVTIBZF2A/6MJMRFE3H9zOLPyDD7NkYkNHN89CQ1of5MaXQ8ZGxnMODpEh
D+FkI01f5zWYjmMXqf4tN6PCOMKEH0woqbvzHVWRIwhChol5qmS76zeUTiGn02Q4efsyh2LZ0kpX
2rwPJWyRk7dSvVwkODjvdnGKaLzL0aCMz/ZeTPVndKnzigCqMB54JufHza4Z2FPS1s1TF5aVTEXf
+Xbct0PeJiO4tSqr3HUYD5rY34/umgTNiQfJqGGORvjynHZeE9bAaRgZkZvAkxdHcg+2c1N245pC
XTXWbBiR33MgDqtIIu1UO2OufYjQGhazSA1kNqhxonxwbkCRb8GjvXVTlFi76/4gbNKie9xnYiLQ
lVAumay+ynTYR2s+bYPX9veogvo84zEHMaBqHRgXIxd1fVmJV1+OtuGqhkeYXUTSm/Mu0jnsV5Xs
le2JMCZOvBizplrZt9T8Li4Qym0QP33jzrdK75YiqN6r81Tue1lkqGT8hgnvDh2rLK+BCmD1JwRL
FRjITFu6kszsgnJMMTauxUMVOtWaFSHB4owBGlYYY8BXlG6lcr+RDT8glDVXo8g6Ll6LEO5mwSZt
8Ma+L9FShMQcOy3VSiUXnZqUX+ycZwr3LB/sbnlvydKs0qEOoiVDyQBylv5NbuQvtKz7PNtXqLls
U72uIWD09NpXQosuqeVuW55STYvkOw+F9uuFXZdJ+GHkL49IoF+IV+EhdoOm9pMQy7RKzK6P3FSr
LRA/xV6I+hdKW0t83/z9uoLkC1Hmk+zaXhHL7I/MNZGRSf+u77S5HGEfInKyutbukq510bGFI4K3
AxueXWb5bLfLsQ2N3COECbZibE/BBQXn1n9nkM4O3VPtxE4K62+R2k1jD+cANxxBM13rU95L5ckz
ukuDwTd/MpPKaii/dnPpIPEikoTOFdgCYTnC/ymZh5R3TOr8KAk7rkfUZVvdkhWiA1bvjjlGB78Z
gi4tNFvcW9OqGBGNopnq14hZRXtuOzV+RasVbW9Qrwor22iJ/Dvshn53dMyBJ7yF4Pyqx/8BOANk
BUzrNw4To4oJtw/d40ZuFqMZbW9T1jHMMm7kvjT588qPZz8OYxEYd/QE7nrSat/Km1qYHVw2+Fbj
lgUW0WiJUoUTfKYotIpUBGZhvLVINqNEhq1fP7gzGuPTtLFSnJKlCEhD8wKRE2mG0WwPEbv5TvtS
DEVjvNmrDL/Q8lafKQqDz+PakUgxAD4kj8PHNcbYbPfEHToa7MKRE+bRsYbWUtEVm1xZgN+3E60e
uwTDFdudHnY/pNr0nB/rGDkjgfLEcSVKRCwDfIoP+7Fhj/Ax1c5Mqz17VTb7ltPFk4/Y46mZOXvf
uMogZZIy2rM9ZsYlDo52GnUwzckdTnPfDcu7IPYS94e7Nw1WPS7dC+PHtfvs6LbKLzOd93jnBnq1
/RhsXbf/gPI1hydZai0O/shleaC8dZtfRjBt4RozyfVqgKlqWDxmJoLG9fuK9IhTp4+q+5zNJGkL
ZAL0yQi3OM+IC/Xfw8FURio5lvX9omrRxvm+i/pExdR0KWD7maKGKl2fyAWuloMGUHAnPb/vDqJA
UxHPhuurm35ovTGpfAIraVrzLzrvdNqvg65/dba295g+dvyo8m2ubluwlHlmMMKwH7gQTCDQQZv/
ZGfKKkyKbWkOiFV4MAdAksHFsOf8Hdv1J63HQj1ivA7aQ9C4TvmMvGPo0iUPOL46p+38I50XS+KR
Dnq86mG94TxGSGusvlDjHW1HVGW211FLtjRYc4zgLaCARHXF/FVu5LvAWfY3kgDmDRnSQFyOaYTj
nElkO2zBzbF8nryK7e7WbWubXCet4AUHFAbq2FlMjFTHKC/B6tR+1KialqQp8/2xaJQ/ppVbNOWz
Z+p+SFeht+2wsDb5XsGY2vkKdtNOiMSph9ixOudNE+XawjIkMjA24Fx+daQS6NON/5ES7f/j6DyW
20a2MPxEqEJuYAswi0FUljcoj2w3cmo00tPfj3cxU1P2yJZIsPucP5bSjr08mz7sYdWUqlW1uCmO
YM4g2yIK0/fL+h1nmSaxpJsbyg1Hji8qBHMMdTYh2UiA29b9Ql7UXEqKYu666cwdfymGFu55X8Um
BtJfFnVGewkQmIGJBc0H2oL5EGRqciPPT4g0cAPiBJnXg+S1HSphPSia4HfWIhjjwW0p9qHggkkc
zjgcrj7N8Ldi8RS1Xy3HcVQwR137xqhe12pyfmG08d+qZvLQsvLI1JemqpwucnTpjpveeQCm9dhN
d20PstgHtCk8U3pX4eR2DN1Gll/KJJ4aUzwbLsgZhZAB7gpt5cDw5bCosyp64yvosv5I8MT4GzkJ
78YCLvLl5ZLHxfB4OkxPlXXkLNyMm9ZEnLX3Cs94C0IzAK1eJv+zw5v0ezZak5mhNtKtB5nyLarZ
fMLGDnNUUoNtHrO67ig6IsBLHVsEotckyJuzPQgbdUhdZD9hYvIZykE+vtAlSXBqV1IujxRnGKNh
Tlip/WmqzsDrxqa0Qhot1zHLfrKKBjIKyjTfj9BEGkap661FXGvyIXKXesqNSOaGacidxZ4Wtu4t
4+b8x6HlfGiD8yQazZ7ft1uuFoChvnlApwttccNo0X3Ddh6qU8rGtcYZ6OSVnDvrUxJBwOuSovne
0AJv/CxLBlpj+qSERu7KVDOrMezh6pg64mnw3Rf5+OgCQ9bGpfWc1Tss/2+soh/zysUMrjsMZXAN
Z9OIQ2phX3gUs0d2z4Bevx+66tIos9wzcHsvDYqj+sQM5XXo70M8v7qS+cZbzHBrFW14M83Mma+P
wB/UAq6fbOZx5WT2bKve54au7rNE6cOBZR8QT/GnuEOFioPTG0GJwUageOimGXGZY7bR4hc8GisH
AlxTOS/H2k7TW0Zxror7ThfnkmD9buOptNkvozfuwxVJily95LkVapkPVlf0+0ywjsZD36Ld4Vuv
46Bw+zvZA+PP4ITqP8tblL9JgVWHC9y9T5rWCC4LIKP88D4mvMLbbsmSD3v1+Y7NfCzvy2IxWXNI
gW+nw3QOPT2BFoSG97sGBjxXQunv0m7C04J9FtyuVbKM/KVuWDEC95lxsPybOEQORH7uJQdwh3mM
1rQ0IHFVu/wi9yEUx6oOmxN1ZM6v3G3UD4qXFey6e3QvFRQfSqrAxpYN1xR1hl4mMNvYhelzozKz
0pd17c33yaNNG5mdTlaY6Jy4HHbJeo6hAEDD7Uk4pyKfx1u3ePKXbp3giHxnNg8G6jpz5/UmNBSK
msFm2qgydUBKr3LgUlTyDtaZWx8m1V/o9ny3wLpIVFsujWtZW4udqB1nZWu2H2tbPxgHvWbVyzA3
jRn77TygpFcSxs4z40Lkg7HJgLCbqC3a5bvxtfU0jybdYt3kWZAl6iTWAH6uUEm3SeVcvJX1SiUb
eyc/jju7tMR4/BJzX9f+kgGaz6hhSdf8WyW/+6mxXwNLdrR3CwKmowbwHMZ1LCAxrFQk5zRYJYO9
0O0hoav7vqx9D+c56782dg9vZ4h/Nlni6WYCd79OS5J81UvrbEuYzq/ec5MX1fnQdcSnPk2t65+7
peblXlQhPieKN5e4L/IfA0/VgFpuLXBvK66HB0/18Gc6ecybMZ34V/c3IGERKdQENWcYPiKz3rfV
f3bms2gz79kRse2wM0Vrhj81RzzTkej/TjRt6nheK3nMeD2/awZmtUEXGxT7latGot1prKuE4fYB
R9P0c6SRl845eqi5DVBYnEuvmV5Wv11fMH4V65789eJ98kvvSiuS/Rmao6pOC/0kO3cR9LDV82Dt
c4XMhjnf0s8LzzgsRrjY+Ol9+n7i1EobmmBzSP24kmVHhgB835PoJQdzQM8X2UPwzBJC9TKG3frW
V3N/NpOh2SBhMH+HKZZh6RI4Z0dwdiP3GKC+G9G9WqMJ08UI56b8fj+aTbXXIxNHX/vTf2OvguzY
uOhQ9oJ2IwLb24wYIJ6TwSc7b3DSneGnq7cJJKPljux/MpaUyOr/zNJP23isjeCtQxFlnwz4F3/r
TJWb7ha/8nmaMtOHyLb6z7rPQrnhjGqMAxCfrvZBowIjVhkaoJNscJKUgEmY1A/FqG0zota8xx/f
Tt57grXnwqcUDYhNL1AWpWBj/+lEJh8zlrlXf0ArEi1aquDMGzWfU6VCqEs1PCnTpinc7/pQxGKm
SSkOuVmynVVq+z1t3PJk56uDWGoaCdugC5E5LXXtId0g2yvBTAH8xRYBi162RhLg2NEVmOW+kIvw
r02J6fOPGDMze280p9ctmyq/pIKvKXmKDC4eIZX9FA6c6qSMgxZTOOPq9Sml4ZdSsOSVPVFuRwpq
lggWGg5MC6jGrHWbA+5yc9+1SL5XF/KdOt0H497U5DIVPnhZyXsR28rqT9PSgy8mUhVoBUAtWI/7
gSsyDBsP2N9aISxD6+QuAYExYau3ZFK0MUSyv2NAQpOV8yq8BunIvW4qjwSDWYKqFlY828G0a1Hh
feZAmVcyBz2a0FAbUDNe7nCJc04szfc0tNapCkv7T9FX1r6sLfkVkBVw0JMixo3LDb7NK+grtcSa
0hhm2A6PmDR+8ZQTzDoNa3JAQt3tVywpEbxw+aKGsH3pQ/V4tQ1//msbni6hdpYMbDWY89e2m/IF
b1qv9bs9O2hx7WzAiuTbQh2MIu8jHtx+yzK9bgLYLv7CPP10jTS82RCYfCAkIX9EbgtnoxpqJzYW
cGE0LVXz11mgqz3gvsjG+E+CWavzTUMEANnBimK4CUB4LEiVoL9pfTPgmz9GKI83a51RgpmmuKtW
5Fcqy8D0UE91m2wx29+hrOv70vMwlKXb/KlZCVHPcFOf+iGDEBsVMqa5WKuPhiH2PzHV663KkQmT
Pdj9TgJziaokIYaGKr4hj81w7n7ThwnfYszDP9NumwRwYS2fqZcUexutSJwOFYkgroMfCoHwXDz1
mTT3jE4/pJqBmnV28D2tgfnlroZ/L5mJmxiNos2o0Cz/ytW1doixuTUe8mgRwaqE23RAWGcz2VzK
3swppS79t4EDaQdis+5mXO47EtD/YB3MjmbiTkbUU2cG3CtdcRoDQx+t2dESjkp5h6zp9HHWSwXE
slbkj9rrXvZYDneZ2SffAz0TS2yZuvvdEzbWx63luOQclc732lCCmuYZtpJH9hd96maF+yC0ln9+
NxUg/G71PXvC/xmqPL9ZQOJRJVN9sRrEpp6Vyi/pIpoRHoI0zr6EHLkmPTbhGEQmahxMDk7/webM
2kB6yLGugKcONiaXfx3vD6fgOsVNJ9RlzgtrW/ZCkIuGi3OuhPGzzn66G2ANPyV39T7Mhf5tDYNz
4ROWHIoFTEJmnd527mqerWQ1MTbm499Ete3b6jkD1tPe2UxF8imDynkNIIq/ptz5NBU0tIet8xsZ
m/Efn8iAtHc4+gtXfnFo27mw45GLlsmwUjZi3ND/sgOxQKSlIYWfqZ6/yeZ7TBIAJAdZ+O6bk2tT
cQryfu6GsAs3c7Oc2tzImDlIi2U6tw84Das3ESRq54OJ7lqQi7vRSB2jvbMOVj2HYt+NQ77xVWOX
UNIyKR+r9ir3gq4B56myRhcgdFLnCSJmr+opT6JK90HcFa3+v/y36yihLt0+1gkBW2GfqEOGpndf
uQqlFaPmvqdW8ddi0SBf4Z94gdD3Xtu59BCPGxa/a2ACmfwvY1TokdqBRNtChO0rZOZkQrlKSoDc
FfI/Xf194qU/KFCDbtsb6/ShGzt9BmlEiAsuqvm/a7VGak3buxJiOCE3qF8Id8G/uCAY2Phj7X8S
yJr+m4ZhFVsjsx6k31owYxMY2vwj38C4eD1bHNEwAvkamYwL80yS/BFGnWcIJB9HPjG/5U+XhNYH
sRT+1k3Q+peJ0xSRWBMukmSQ/VU3VveKLkz9I2UiAwvPCRv186D/XJIqOc+dZ79Ptq0zsPgGokNS
qSsbuwN88ZYDUWnr5nF1X6WUP6tPTkCRLv1tIRXpAORsxsrBaoogzho3UJAmA3Y9gTkUTmH73Nte
GgdGId66eaz2GSPyM17PAEGCO/vMrTZSvgw4c59lMqCTBdymZQOS9UkPGA0iTSnU1cz7aeum4X8B
1CEMGjQwVF/ZHwx0BTfl0UpnFuNURHbpPmJz3PUzXNBEFXwhpiJZHkKC2Jg9y/HP4ssw0silO9Ps
UVB52auRJ+3ZCuflBiqmYreqPqRtBU901Ze7MZ8RxwEAtDhyL00L7JMvEyFqSdtfumJNnwjqpq64
Fj4KCugNHpO5YGlaqzsXRHprHrmrJTzeucoyc9vWtuQG6pC7CX9qbshg5+uUOPp9BcU6WS1mATer
1HCDzc68DbUPqLL81AVQLxx/+0CpCtJZ8+E557+GSHW8THNr9G8rIO5ZcLbf13lcrpMh/N1UpP1R
rY71NqPohW8Ixiezs8ebdKT3rUipBswp/QS4r0vfix64fSVCzuY58nPqqRli8tbvjqlAJ9pz2d1F
X6w7m4XLjku0wJ8W7gH4v9pDI9yLeWzBeHL3M51sczPiYWQ9XURxCPL5h13pvgayi52hOC8zQhsN
5xehG1zPFbaXS4iYhquhMmJR2dbBIfhWx7J04sqfZlqbve4QJHI+BWBC6N466wXNzamwcnWu/WzY
BLpv94Y19ZeM5TYeuQ0iuzf/mu6QMpJxKq3T0J0UW87RNbWOfabYy9DIGzFbQ1wH9cXp9FtCit2T
V/ThxZiEvyHbrj9WlKfHa0E9RAOAeFomz2QYRI5g8FXbtnOKfd1V+pwEhtoNxpzGGZXOWxqkSTYc
TASrQ3XvHDFv4MY+cVS+ctgpVHo8wQS69ffeTrNo1IE+BNrcPAInbcHZZrEHBZX/unZiT7/IT83t
gGB3pLxpCb4kBeoIbfIXiXXvLjhAdgznHGd12N2BIYnVsqd0I3t/vszF8D3nNbdfasV5OLgbCzv3
0RWtiG2krAviFeVHHcl50HUmlRkavuBPS7jB1pXijMCcXB1GP7I4SkYxpcOzgayCwm2zfDG9oY4d
Q9rXqTf+WVYgMa8gJp0zZW77sm2OfGDmc2BAHxSqcbelbL/NBaav7XkQ5NhxBrTBi2E385caCegz
NQHI1ERlsTenaHqLBKWy0H38cGk4efOHmwnDfW50cV3pn7lx3I0YLfMUONkLQyfqXhAE5AGS5ctD
ZVl665EYh6uAQz5j5ho3+P+X/Wzn9SEHccdU1rxhcy63DqsjEo3+YGnvSxHGCWhcnOellY9PcnUf
KWmGH6hGY49+l+Mv8f0IeWYS+YbtRmZlts897opN4iTOaTZJLcdfpm/JOn13pAh1hA54oFJzyNPf
pmqDhg9bhsuhwDLN0m4G4b+pWt+hl35E3etnCSgap77SWzhOTBO9/NJ++ma1Vv8CuIONzmkMFgC3
lOU+yIvqX1Vlt4qfEnWcS4dJNiYHetq9d6pZDQDjSugxyn1dvrTc/LskW5ftZAoidTxkI8dsDvON
BtaNsoWd3J9yBEaI8M86TUTs8wp+pNItt/qhH+Qs+V2lBiqddNxggyOGALvKkzNiB1ofZL/ow9+q
1fMh70R9yVPoDgw/DkqRLHyb3OIfeF51cFx+LJin5OY7VfXcOSbMDuFc0xMblXkwcZDt3Dr7hSTe
uqANeHacydvWpeeTcguFXYGDxRVb6BO+EBQNBTrxjdd3ZfpY0l+Jxqcciva5L0gvYB2ujZWzKpUP
xnh86UdXb8j/+aMM70zm7S97NJ/TqeSP5CK/EY33owv3Uve1dSgHK0WBrtetZ+h/eCdDcAkxPdNL
zStk4QbTXtfsR92Vu4RtZVctwy/iaXCQrhWeEEwQydomL/WC5zHrx+UnrPEgGeI/d/KYSj3H5mSZ
S/sl6PkiacKUg2t7m8GdEDTBZMZkcvQXlQMWMVgD7pGpvLUS87furPOYimtjBevTSj3pjntYYdby
JO8ijq92hGsFWXlvPbTCRWH5W1EOagY+CTkXnOqXESB6NYvH+zZMI9BeescgJsCpAEG5muFlW7Ti
BtMWoiocCoDsS6NjqMyv3g7LmBC+X6i0/tE4+pblkspnz+sPSE6ceDZm82g7pTo4Rspm5FDQjWKz
PZRZeqycrORsS6BFkf3GrS6/uDOtbW/PSKNgz729kp44ouSjPVQ5/TN5HOkGpVESddCJHLTSuQwh
EzKizTpG1Oid0MDYG3Qz2XZsyzejmm/kg6Rxk1blJqipiaYvYfjWvguTrdu7P5fFH3RE5yxr7B2a
6KvfuSiYiFXdS4pHIn8cz56FUCrzmwxiFWdAao9GbPh++trblDBU5iuz3H8ETfyCDP5wbL/dU2/l
RCWp7RuFzgVGsKl+qkAOLw7yzDeETuoJsOu2IPzClMDqbvjecEQKxcu+jNxWU9XigkjKjfLyYksM
dBrTF1K+ytb6nGuEmQH6kj7K+Nv+gNiJXZYg1BpKwm4Q1xZRUD4ciIvt5hJT1uKyYY/yKPrAPyrP
lu+gB/an7czi6CaGeKlIqn8KwnHYVBg5d2PgjNFYFP/mcD1PtZNvPadX+1URQtFMHX24gVPnxzxc
CewlX5YMFpwGnt1Dn8yTPoIg+M9ek6B6Vw3EYQeo7jzMvBngG8T5Z2qvnwg0mD46niSjMYqd50/p
LSlm7GI6/3Sa7Gisa/CUI2/+6kXQg3tAAOWrcegX5w9T7xR3dX6uFYtnN2YHq0ViXnVVypiIThQx
5SlJ5Y9blFtWHX02ZPaP9TcnthSPVDWU4VNmdCUh/ije8zjpHbFHmPe3RORXFb15Z1YFEzRXpLWl
P/6yOuBlq1raXVKieIqWdaz3ajTvvrkQmqMRNjioxOO84ViyabK4BO2sThzkWD35wG3s3mrvNsz9
fpzGJsqVk0Nq8IONLnESPXU657FyGqJ8WryjlIdEfBsI3xvrlib9p1V2CwaVTm1Xt56quJvzy1JO
qkBiltun1lze0B19mJXl7SzdTduprXIktawm5HWJbdiPnYJvppTJBxrYtMgj4qphO8inh57HwqcG
bSaf0sLp0P6wJXW2h3+mCu8NzZrk+uDK74vlkVnJi+oi5tqnoei2GMBN7A/hD23of9ppXIHTphPn
DYduS/2WVaZv8AHfjfJZcATHEDgO3Lu0swuY9UM76JeAuNQpCR/n/MMBBhJPQUFl9mccJDzncv47
Qcdfh1Gs4DxWu6m68M0t/HsdmncK5D7ywTO2slJ4bG39gQnTiBCj7XBEAHYluopEVnwGZWXevcL/
grlv4hTfCMwyuu5KQ5CQzVkCG/i/Wp28OALZJla9JOKfcLNqEcaI6pGAw4fBwwXtDvsSi2s965di
Ce9ZjxhFILDdTCWYS9MHIA0Lg5QwnSszHiJxa35lpvuY6+wye8Ots5PDDLwQJQ8mpJhWm+0lXdg1
1gyVsf20CvsjrdSPObCYyqT+M1Wp/4RZZXmqxf8VyoOKQLU7zouh2bWZ8ZdUDvAsV5/V0unnCX0O
j0dRbHPcZa8zWgnm2Wl4AuKsTonTeTB41oMEMUd2W3JQTMP6R9hQgEWmTX/LwgT/hTw99nSk8LMO
P3Upz3w/1B3YRrglLQS3eP7w4ebW55p71qYlcGhbsbZwRueIa5AIMv7Y6WHuky8r7f5YosVVmVCG
yms342EvLj4drWGSnNYmvNX9+AvXZBPLvG+PsMX2ZpwC+6MHLsOiIPvzKsMbwptrglo3nrW2Y65P
I24d9yZpEoxsBCQRiKKPo5YPpZPenXpmVvJGzNTdi9V1L9jWzkEXvFtOWcae5Q6Rh6yQj/dgxGmR
TSSkD9TB1RCRig+LjhYXrQksx1DECaDEufJa8dawyW4x5qLDNZz6UIQJxoPBn9EzqTwOsX7y6dGd
ioeMw6VMgwGJzaAOk0yMyCWB6rnx5u5W62bdCennsRtSyBG444pTf1pir0LGl8PKAVYh2ElAp48u
hPaJy1QfG+R2f2g47Q9a+gv7R0nrLIajv2mVnAIDZ43p1M2OrtkzaV/VHpncB6FUAImQxGdjwLuY
I2A96Tn/cmSDYFmrm3RRjbqTMHe5ayUcqrUVeZmr4soy/wxOMhxqowi/p6q8LWnXf5CeYJOtHdyY
T9hYuADTzThD9BuEc0KQAPyG44wOlpv7zRm7DLObO2LNzn3UJ4N9QadZbgxZ/bB7ymipMXnVQg5H
7MTtER2d2AI+0QnZoHpy7fK5Ur482LW3sDBnwdUyEJGlSEG2cyCGGEXza9IBdCmS8yKcaxrVReds
+hSpUYHGPvAuXlW9yMWbCCYX5zAzOBQTEOOHzC7qnKxmrUxpfOvVuW3kuuN2eLe0ealK1q40a3Y2
D+IW+Wm2MbNxeS8Dg8GASosnP4EIM8acxhVr+s+eGyZub/h/Q2MFweKQQ+Li503Gn1QZlMHk9SuR
fAGbx4xCOsfTxLiEN9eZzmJK7RNX+HOh6cdUI5B+kEpx8IMV+XouZ3zodS5/Ay01b85DihdS6xvZ
Uy7PfmeUR04q/1RXcxIjCGs2sxiDTS/L7Ahlaz2tIR6maUxSFs9w2swuw2XjFlzzImz2JgbCpw5G
4wvZyL8iBzhBOoDtRXAh2s5oIS9HVIIMh+M8Vf/N02LfKaq0ImG7pEoX9vOoFuI26m4rxPqOjMB6
win3wOMn+xvSBZ42WftDSqnCwSmH4F4H5kstnOyvLwN7V9auFVt65OUUXnLMl/xTGcb6Xrnwq467
vLKkrMhKGhKG0jzvohWIEMK7PYoRz/dSzRcI7L+JkV/ZGVlxyICIfd7qjSlIfFgdu3p2R3vgN9Lf
KJu6JxxKyQ72ZtpDJ+nb6iI5Sh65DoQuXc0kQGgyWTqmUkFtRSNoTkszuSlIEGHgTES0GPxplj0O
r9JtiU3ow3rvBpN3KXksX8P50QQwOM+h1/wKTf1M0qmKRt/o41RP9kYteXuvFsRveEoDDmJhoX9f
nSipsnvm6+OCcOniGVzqKLRo/KK+k2Oo/xu01YuG947CbHVp1W5+kHUvAMQZptPBuYm0MPZmP76m
2mVuLUy2dAOSM0MlvbEb17gaou+fM97+3sa2RyICI33dbK1U5xhavPGptDS6unbdKmmy5HaYBYEG
48Gyv2DEwq1JjeJxMvSANRlUc/JGEDMcFGQ5+Dev6tZvlCM37Ej4UwhAZaap3Nh6bBVyqYnuUa1x
1+Y0xfWckkpRyTnOhiFDZEO0n5v0GCtZ4jdjh+0xspb5v7xNC8AgLmaXfBKF7GYR7wa84j4vbCdO
A6I7nJHZd7GfEXiHR4z29XcjjJFPdyt+ZBF6B8Dk6S7s8p4JOlFTtZ9b5tAla5drN4mL5zZXjj+A
V+WJuKz00XQYofLcwF5LkVI01uOn1yysr4X9pUDW49Lsyu3SPGwCujx7SUKwovtfJlwRIUR2+Ghk
nIpWWrl3l3SMdz1Z3cUhHXPblMF+7hlH5jB5J3TpP1qUPxapLuEy/G0y0DHykCB0Mv2ZtDhWJbvB
d2c+Ilz89Wt0itdpEN2mHiCDqyUtdssDhevYk7fOA9h/qKpiYpd2QQ+GGsj0rkemFKHZFQQitd1S
BTV9w8l3Blx4t3un2s+TXV3HCeQgxZl78vuBhQzcbedrv7n1PlSoN6DRCIPpggj9Mxj8O2aVY24V
z2aav1qusSVezoMnRHsaust5tfN/Xo/mdjFRw5IOskZ2CuNEYgIpJnX9HDYpD03RnW1URoc14YrA
269RqWFLivkZcBFN3uuUJWmsV747tSqa4gqqtJz2b2o3wz432/VokSt8r1m94PqX3wYmyWvnD/Op
IyXySRjpNzEUC/EAkMrIGiYiGfNvT5tAFMJ64evyTUhY77u7YDjo0vYF4yFhVJN2n2snANJBaYmJ
/29W1c9F29+8jjGYUZj6JvDj5OyUoUXsgzbkb/SH/i4vBBk++Jp3rjsOyLrkune1He5p5VLP6Mj1
rhyzvNrYANFmPK1ifc5o1Xlla+uPhNNUsftwipa5jbNtsJ5YX05jUf9JHClvQRD8dDQdbtORjA4E
AM3ZWsrL4lYCZKVvzpjyf48PvxFi1Xdsnz5xJF5CiWfLFW1iPYZRxhPjGR9qtI8k/JTAD+m7lGBt
dVLrDRFEzXZAnB5ZcCUx9ODL0NVPqWqaTWMn9FdNF8E3HY0ZGefpEr6bzH2xv0yvQfbQSFCueZQ9
uaB90vmHzOcDNTJEYuYwzE01Vlcfgx3B76b4Q8qgfsFiUFxwthJul84u7llJFiC7XXmZ7db9NtwJ
kxdTQ3up7LQgZkukX+x2605SYrqvhwf7O88t0lHfD9/ZDJ0t+wKVFSgc4lqKha2rC8RFkY9NIsFi
zLhfiv5bEKmxQV/kRFmi6jhJE30sw27ZNVI5R0OU/Bou6d2ypmGsGqe5JsmQvQYqgEUhCuHo9wFW
qSKAzSugkn2xIvkyuDLOiI2Rh3vt8pMtdXt9QKzPwyLqnfbElMWtlKSOtehnJkRzFxMf+CVf6/mA
S8Xb4B4ydnVNL+KGlzid9it3n2FG5ZQXwdY0VfeYsYdXOCLiXciZoFraW3fUfpYRQlJkjyjutgFW
AvCFYcK1Ek5nJSTuHY/lT7UgFGgC6n5jDmCEFqj9tjVte0cyer1HgJmTgOoHLwptwA6tWvpcJraC
FNfpZgXF5rLrjNitu3m/liNzieEGpD1ZRJF2mSDuBHTJhwfbDb6Pk2J2qD0mW9khMU4m1kZXqEj0
6mLdTyxQdJtBw0z5qM6zER5CVFGErOYLuELp7moiQ+OptpejmHx9AAIZz6m7zG+V3ZJRUczyrG3f
PIms/SHT0/bj0jHaM8YZ/e4XQ31TYWnEPZLRI1d/+eZhcr0PpERirHIrO48fl4M6Zp3qbxNFwwdS
9fTBZmg4mnQ27B0qG8GvyDXmM4clkJa99qB9a3x7PF03ox4SrpZFbtbOCF7xjLoYCPJ5eLfRYv5I
E0+0DYv/xx0xQNE6V+69ZeGlzTJWfjx7SGDbZHmq3Hy516qGV5PwSe/Y00bmF998ZtJXe5InFBtH
L8C5Hedr0F72uU5L8zaDDV7NpXEPJqL+HRKJ7mPS2GulR+mTgUxaxc4qgz/EePQgyy4erbVbf+E1
qC820o9IB8uXO4zmE60BDza966/4X7EphC7BDKYn6CNWxSkfQF7Iupv+SF0Ddg9IluaolYYJRzam
f9sURzHBPFAqCW0f7Waggu7KNVnuJY0U8dwDyXHJ0uE81oiLUAKdkFUZRAQM5rUVJkTGLECDSek4
QtxUG3xb3QWsp7mSRtu+i7pKHgjmhBVkDJ6UX62/VL+OFxUkxic+ip7EsbbTWDrXqtmyCARHzH4N
GplBtrfZV+tBem6xy2Fdn3Qq1fNoqAkkuvO2SREOFwsN9XePNOcaas1FTzir/OhgY5FyrD8oHdcd
Ml37gLe7PqIL5qRcOv8qO2/Z09w17XRljqd2cdodzHCz65OKhO42bzcP+ve0yGZCqSmND0ylyH1m
1KxX310eURgIJDAPYtLBiH/zpTXeg9p3Dmq2w4NQATdtAq65WZXCWG3OSfL28GP8XZuxfBPrajEw
uMX4NtjQqDZ+rl2KdiNz4GpJV+wwmKUr0BidLNmQZK9weyuAFeGMZF10KrzatpNuaxnItzwfsWY3
xvwKZ79+ChlQ8j2W1TYINN7BkT6GZ0jL8NqOqtimFioIpATq3Jij94HjuSL6oqnUJSEY7DiStvaq
hUqrjedm65dOM+c8czuy6lXrVyESsZ/L9X8cncdy48gWRL8IEQUPbEnQUyTlzQbRLbXgCt5V4evn
cHZvMfFGQxKFW3kzTwKIqfzxntjKjjZctsgB27QJfK5zDCV2dD/81sTl7OtCoghtiUPfqyvUa88y
FsWgYLQftuzc80KGJIA2ZGI95qWSf2i2mEfGqGItVCk/fJHN1wBV7AHlZvor+hIJj/j9/MxeWb5Z
DmJ51E2G3Cz0zoIDtBx4cylttKtc4edblSl3xpXp9/aqAcqHJaidMDg7CClw9pMWBPVyN0L5mYB+
abXODi+oGVXLFG76qn7qPD8Da9eJ6iTEfH+FInHBysTxiTEMD1nmOZ/Czch0G8kQ4a/2602dtW2B
WhDwfq5M75OVNmdH2ErxKBI1ccu353+Ol98T4/ccatgOblTPc/4Hr1Kz6ZeQP4E9UPhbgiS9ylTi
zhHSeTR6gxd4fz80DayGCHJmQUhcDN0GtGW8ToCG/L0vJF68cEHdWUQjEUSTtqask8BDVGF02qie
QANOhTE+gA4DhFbLJt+G6Tj80Ushz01osuDTfnPBJEm4HZ1IHQCs5Efa6djJ5qPVn7Gzso0C27MS
Tg4ibmbpfUqaxL52BJw2Ars/wAu/OuSUXLC3VPH3HOJLmUVVXghoZtc7QCvi14NWSX3gSYSuiVyH
XoIijjGuG3urXFVMqZEfaM3aMuynzcj+hGRE2h65SfyELdsJPQaYkpYwf/HAUjA+YojQtt2cU36z
GxNf0k9dTcwqg9G2j650jG0nSOuTW0siHHb4hyxCom+xG+jbGJhLuW3GXjL2eguODuC//sUyFzIX
drqEPwYEATJBjh5PYkiWv1brpfyOB+fbyUjyriyISOfGAkWQeV28dsUY/4F737yFpZ7enVIpth4t
/geFsZ6+NH+TQWFCGoFbB1anPuQdBn/RmA6tivqvYeRiV80EP8D5xmsLGQbxJjU2Pqf6P+RjVGJb
ko8aDOfu4HDW/HDSC/EdMHmO6R+yobthLe4/3dT58b2CK5KlOEBx9DxzTWND7Joq0otfHtlKBCjN
XAyb0aC0NuVSkt79F0k2VhH+8pEUcMZlYXaX8VpUvF1L2+C1Z/KrmHhGMItgfiJ0wiY7lKq5VcaS
8nVZ34wx9jXLQ9GdEkS1iI2XgbH8/5BUo7n76CVu1haMiZS6TMJfdi7LA60ixgkLq4WVyO3kHvwm
NAC/Mw4DNGo0f50Nl9pBL5t8DoG1HKrRjSor9rcJuI9dimy4BweCEZcrU7sxerVs7zEJb1fgc33O
oM4yV7GFp33BW1lAczlLQ3jTi2qefRd6GYxvWcLcLO38b56m3keNRX/fNar68oMB01ppVMw/eMLL
yDYt+0gprz5OhDrjVSx6Bx9wCLkul/0zliNw8N2CaLoaaN4l9m9LwqeDyjayqN8ZK9Ioz5OMXBqu
Z76WuSXBxzgVNiJ4njAOHryZiRzm0TBHCHnDSw7g8ZA6kDzape1P5JYQyFqnO4TVoK7L4nxkWU95
iq/lTgCnXCeuXpJ1UYUYL4ap2bfBgF5ole1ZQ37k2jTjBJrgbE2cqDjd8PZxOFrhoQDYB7DXKsy/
tRGMX05ThfzELHcEhsM3+Y+8QYMRgR0Uq7ZlPdYjkjYnELfxni6vRv40aZWdrHTyn0ky5ehhokxx
fQ0NcMp2+uhVyduimhnPmTbn5UKCY7qOQENedVl2+4rPeEVSo1ibuFBejKnTZ2Go8jG+yzsL1098
uv74xCgIQC7A9mJKXaARZcE+VT2Pl2nd5paGYiVldQjyMAYVgFR0QQxFLmTiOXVeLC/+YgfnDuvc
0dLLPVNdZNa7V7bquZK9Pk2LHz7kZeI9cHA554St2EV7MTk2T1Xmb8kIRWYUAzOsHgy58zj6GCAR
EyLku+pUTLEfR4GBiXpFpKn6AxxMWATIejOCzm1SkM1epfFB6TgG1nYiKVJecKE41TonNfuBRCi5
oACDSPGEfEPfrf4g8RjPOSu+X8PEiEOej/fXnQhIYSzpG/jjH7lVhbeKF/mmgUd3xrWJfFEn2CUD
alNYcusL85W9rUkx4PZRvnG2Z3X1GtfdtGNKPr5z6RRwqqJ6x9runAOczymB86XPjsL1FgAWbV6l
W5DHMYgmLt2XgCzrhk1Tcheb285eV8JJdhJjJQumrjNvlWi5RvMjRxRS5rQqTQONUpk+cA7Si9NX
UEu5MazFfVigI8NXDVvQBfHirMlMBi8NJVvEeZinBlGrJ9ANHaYso96Gy1CCxnSkd/NYpp57wyIS
AEj5M+4S6xU4gLkzMONvHPee1rOJi2zpBe5XSZwImCfzsO1GNXwAwy5wYcTLSXT/76PTbBPqkPau
RblbaetvlSV/+YrYafipf25BHa2ZEbHDlb388CbXfa6Fy0bSTvLdjJjMm6vsrhUqAh6xJN8rDJDO
Ste0BZNohGyLcnDAq0DKKnM/DJ0nESWV/Sad0+5noLZg7cWD9QaE2FkbCXtK8myDZwGzy4Onxszb
p6Yru22N32Zt5HlDjAPEVG/Bi2cGmvRfKyXBVdgmZaO1RZ9bL+MXKyGJ3tqj+Se1zX+DldRPshzM
vaPsbq2txDyQBSqeQBIwmcusvTl2AhQYqPdHW3b93YtnJceepdAKwgbioyS0SXgdcIQMVHMYJ8Pl
4+/gyiUYx/ZKDKrd2m1o7BSLt3tedLmNmW9e4FBPB+y/+lnPSbAdAdKmG3NeuKzoMiRZNJkVZ+sd
cPcysvu6TVyzPowxY1056qbegy8ItgOmz22F92ATJrW5G2FxwbGgSkRYkl0tRYPr+e52JLpnPk13
QjHaUvW3bAh6mpXxVmI52daBlZ9M3xyPHDXkXFLcq/NkLu/sN+AyurKTuDUcNhHksJE+GZyKGBuk
Ub6Z7MT/TMLz3xJzAZY8MWJ7qihP0jA6uKeqS+hhbvyVOXvEtpx66UDr5thuQxdjFmH1luc3c3+C
JRX/FjmkN8ecEu5dsQduoF4OwDLLK8+1t5Kk3HdzPgZnGkWWfQzY5crBVR+GKhPsd2VvfYiWjdzK
Ual5KdkTYCO0kndjrvwdO3UyE/zoQIZaLrZJGdqf6egvzaGaPGdH8zNp0zIWe4/xUu2AuOLOV1hi
II+xcGzT6RNbiAUwXkEJZBU+HYdmsv7R5JfedNsEey8jWeuRpT6SXu80jmc4154f/3ogYtbuLIxf
nh0u+HJu63Tdhqy0uW5jEkvQl46ycengsAceBK9T/oMaDCxUeWWZB99VDEyhq/5UfZEdAMkTUlHo
LWdHQV3uefPgReYswxjoTFtljtNwAHMjyy1ZyETtgHWxdpzSWKYbnz/zuTf779pr81WA6/bYGvNw
8xqz/sD/2UVxj9HDnjyfbENYvkxprRAdQsQu0uQQjJH4V1VdNSdZO+QJEiLxCp7xgsEQAszJM1X4
yVed7Lma3Knr8i5DdY8YzKiAp+S5ulEBLB/KwrMuvAFx6hcDZr3V4IXzC96Uau/aYfWD+DS9JWph
a04Qo6hZet/RnXNGfpe5XpU3Fg6wXWtVVEd4a73Pm8QtvkKjyrAL2SHpKdZYD4CxggDtqc4f2RYZ
9/gVl8lZwANauUPdveXBwsVlbEr5pgSqGzDViT22X++GicPcWdzkF/RT8kBnc7zzOEjXnT0aD6VJ
VnJD2oznlI3ramYpbpM6sv5IYzQenQRC0dWQYUyhTlzaIOFH83F2Qi+q8lKTjtaOPPkOa78eleDo
xWDC12kf5/tStrGxaVk3srbV9ilnsI9SjuD3tOTFUXUq2bdJ5nxAioB3YzXUho5+9pgCfTxPLP/O
s+hqth+VPgaLJtveOv1hnOv0HyNRsUdcGKO6ypwLGlH2aIvO3Jp9EUQNHOCtWO5Ob1clwzbJenVQ
qCfYLn0dE+jI530/9wt79dxfU9NDCJH5lc+PS5gMNhJuzwXxyX+hvKF81fXQLQhPIj7jY8v2vTO3
BLfTYBV0edZEjRf81WiyVCYiOHieAxIupEhNOwx2K+hffFipkOwrko4aUni6+TPCf4FRMzOflypU
r0lo4wyCm3do2YJSqi2Inq895Iaopnrl0ptjAeTYTdYi79njCTYRj6z48/emEcYbPoyS1DbgcdqW
6scl7GruY9icrx5T+ovBcPXe58S72sQv9+2szGcjDMsVMWGCfemdnIoClzxlfW/vDQPPqVNXGHEr
ZldWmLxWfDEe0FN45aG5cIFYCFsCMF9X/gxipFDxhh+3tXGJMEW8Fprf2DPHdyKnJju5AG83f83e
ypl3aFTukaEB99Y+9UQ1LIQIIlZ1wawKruIOBPQS51RPfv2c2e4crLysxxjlsTVJSNoW9i4zw2E3
toQ2SZJ6Udzhiajmut7kJjaDrh/lEccAIJGRsDG9adUOM28VrhfNoYbbfugelnFY9pmmw0R7qj8E
g+vvRyNVFhDrhMB8PitpR0LL/I+FlHIooFmtMgGCOqDG6wXhgbshDmayAE2ADdUdIMgTFn+xmtS+
8YtRkMbKGNk0Ravh3HwYmTvgs3jyGyhQ8uMAojxZbVV80gHB6aFbHpxVaE70nQSpTa45r6OutBO9
kTU7e2h3dn51fV0+AE9pbxk3h49Y9x0Oi2lZfrsqhy/HEbRzGq84M600twCx+GJblA2FiQ/EvFNc
wZp5OHqpKyOK9+rIHFSynki+YxMc9KPP+b3GqWuclViGa4la9tC3XcI2rUoA+mgICSD2bqSSC36e
ihlCDA5iReaqJzpUWSZZCHcXwpEEnpuqO1EbQtiIhp1NXAm4yCDC1m5qM40GhMzKSFTAfYWqFXZJ
afJiK6zwXMvwgr0jLNazJDpPyHBG0XT9yd2w42vIlBmO8TkYMt0pu20/PCWanQYBeiyFkb2NxGRh
iEDTfM4cEu+Dk9CqYoT+iYQtj6HPS+O7zapP7eb+F8sQoiW0B/SA2TPEJlbK1rCJDScGngOP0Jdz
9yLo6Ni3dw4+8OXlq/Di/NiRwtzxkILwFtZAhlrZuLD4BUnv1eMWzZYuhnkDsWb4JfKBvEYmiX5B
Eb8ToQ2jxAugUDpgL3aJ6lB7Mo0rphvj9plRlxdEbNjgXaBicFI22XLpZvPLzu2Joo3BvhN+tame
Gi73YuUN3nB0hWZNUWdS3WrH5NWcxlbu4wCpkl1NuHc1QOO6mG2H5RBSi0u6IGsZaSCcMbIlZXkE
CDNtuLyFZB9aRaUvjJzc6OxHHMPsTe4H+SoOs25YmX3Czp7DjbmlAuq+G/EFbliktuuGGDVJ2swn
ow+osGSVN9T7tE+JI/r4nikqLvPTMmaSsm6S/7k7QyrH98RPRjkXXSnWJamM3+faBSgwdJW9hVNn
bMna81HlmkWNHBB8gwUwhJSFd7GWJSZV2NYhmmLCCn0Oyw++morfXmrvGsoK9rORsJmmoRQPF1tR
7EeZz6UooUyxl4bchgDjTqzIm6gj970xmVpYCRgd9IbcBQJzv3Ma7BdcD/NrzB07gmViRYErh/0w
F+Y2NLAMtMpsXzh2g7WS2sX4VTXXjrqQLcbO+EyQI+PgbuOzR4YR8pmyfxxzzP4oF7i20+bmT++n
1ka0+VVo8QaVrT12nYHHZjLaL3uiSR35WoPjSBwksMH5tYbpKecKGPVOdX9dgLeazSEFF+Anr/SY
8FXNJegRTPB76IfLo5vqIKp5r65rooksl/zusCzwvMlLT3wqlc+V1c6/M1NKbo6yjlwKOB5UA4aN
+JM88fcH0Sh1fJ4sTx+sDrk6USQ3FjGa/+gt7ezNWANClaYFLnTWWfPPU66zr03cU9kwOg82Ad91
s8zyg9dW8lskc7/rl1r+gMS2zwFlvVs9++ahzqbhNDWLfggWi4korQz3mf0TuFGlWvXVeS0gqRnT
sKsbUW1AYpmHCiICvSLIQ/QT1QoQ8YKNz5rtif1cwdXVtLifMovD0NN92zwtSZre+qIF9tZ0+Y3j
xmObnU1bANmkyPLaM3+CBt+97xfWYUDkPPqzyvaCE++kcUSsRRGMmP9gzTaGlWwtCw4HwoAzPOQ5
vy9mD3s3Dea8U6bMbqwavJ2Pz/TVxoWJ+tQP+mIrAOiwy+7iJSni0TH/dp2njzXS045XCGlVjXpu
TLF7KWxoNUCoHGtbULLGvLaMh7Hr8qdyEsPBy8ps21l9vXGcpG7XfgFWpXFsZ2Oo2rl5eIMfBwSY
9znMxZ6ywKblk5rUwVFhdhYVzNVOKjYDQ3bP1QAb0FvtxzNZc8eLrMIgzgRY0CC1UUyPVY7u1Syj
iu5W3m3FopI7suw3MMd4zYATIKVWhGrvT6XFLq2xD5aGaqeB+j4FjMbPEDXtKCSqC2RLJOh008ts
efVrY4vfsrsjroZ72AMBLV8rW5v72XOrzSBr8YIM20fNvNhb31ceXYgOGReCSXz/foKtUlLROXUF
2XOyg0xg0m2+UK/e2e7Y25Q8QxTnI3O7iVF/3/LSQ4EZsEvxcnrwksXEHGNl8c2RZrv3mt59B6Ng
7JuY1Rn79OFiALrdW3TwbOo2yE8t1sm/RbvkT5nDqiXCgZPsMZ8Gr2iXxQ9ym3PO+5kdWzDd+Wj4
K73Zat9r1hA7nJa/xPYxhSczWVDpIiMBpS8PHcBXlvZoAWzQhz+0k9V7mmjHVVqkMSb2xT+ykuAs
A1O5CmbAYK0Rm+ynBgREgs7pzh5a433osnRnUiOz9uZWFWu7x66pRAyxwWGdhTIBnr6057XyKMtE
z9SWsYW0OjHwyyWqdO9/A4Xs/tYDiVExZ3SfcIVtf6zGKaOmdGf8lJX/EHPT2d67PX8Nxa2xL2V5
zEqtoU7zfzuGg9xVhg2gxh6H/iD6Ila7eRgB+Qyxw8BOnorF7wTsunYUqR6X1flBQK3bA3uddoUP
LyMKeLc+O3NPk2mW0zVSzsM9IktnX8X3HQ3cT28xFziKPxdUkurvOJXeWZkex6zLXq4KA3dlEyE+
Da0uX0D7Yu6ERn6yQevfeMBuzPkjJMXZI3xVTpyTeQ7mQ/qPS54UD5hbu0egs8hlZPg27ITsy31l
sK5CpNGCwMnaExzxivaDD3JY8xeL7YpSoKUW3HsGaHeZcP6k3jDZ68DxskOQEg9iYaXdLYRWsgNd
233nQOGBvHaV2GD8VE+h52DH9BXbcgKQGw1Jgv1rmrVrL/D5Uoaq2esgsG+KVTS2LXC3UY7IG0En
fq+ALK3h1Fp4wblLEWUcN7bn5zYTVql/HVsSI6vuVpQgDZ50yMLLXma0zMxFS51n9+YtnAOYlTQM
KVZc5u8d5cVarIalyd/rbIUTYhkHUbAXriWYOtqa16saEwMV3P4FotFece7cvW2VxmdUqIuaUnDL
PkFIGAuB1265A803Zl98alroA5vY+VmazIla6uCTHg+1yXExPfrZMvE6ccYdEE0pIlMu3cPkTkW0
CJY6TKJ8m7ap9wS5ADF1yZ0jH2vuBQHe50471yqgkmZm1l9lSno7yne7QwVRgHyjZlXAK795ifEO
Rr41lBvWlAZOE8aCYlisp076xW8uK0qeOs/xuQsXKe5Zqg1WjIfenh9DvI49aACBhdsACFbY0XxD
b97PwJo7QdCmkmrlEUwnwuaxUlO4m1f+LJwdgbL4jUxewahnNtanO482HX6l/qlTp9u6WfPJWv2b
2pcKsFA1pysvUPV5KBLMlAQMnyuvadcyhcZitJ3HsJ9AZxht0HGxaHGyMwyyh0pPQQ0CQC5k8bjk
5+/kK9y3UnJYl0I46F4pq+67N26ybi0lAycS1+1VzJV4apRRM6dk5c7PsBRans0DzII+3OD4dvYY
8AfGu6LGtQ3fGGd97oCn0WNy6nVKPpKEjXh04l4jlxLSAFc2YP8ccINQHEExM9WbmzQfx7eCNfqD
IZfqCYWWdLZtBiBlhBkNAtDOiLjr8gatm32eDcKNxphVhIqH7xhV9wwkq7qNXTykG1ZW+O7Ad5Tp
yuBNziu+WDbV0iwXDPU4hzDzJgdr0sMpv1faUJaoEfq0/70EjFsrmWbAMj0y+7tQhQZPOzwLai74
5w0egudc9f3e1Way4yUGc7EwzesYFCLCNIBxOPB+3Wa0NzWqNRdZywzxjKTVO++gdOeTg/3Ghq6v
E1CDQ1/DD0cqgg0cLP4gornF4LVqTMAE8I0IwLAXx6iK3YK8g/TbfyFovOfWt6tTUzhULnnm55ib
6bdeyvA51S3cftqDsflVfGSg6fHdWnAtWLeGe6I0+ROOjPJnkkm6Zbc2fmknDs9Z59vs/lrL0HuI
sFiiQ9j7w2qwA0B9w3h3V9nhC7fd/Mci+fRVFKP9ih2EXFpKS+jH6I72N3eZkDLtlPM77BuHGxMO
rpcQJw8s5ZTb7EZCyrkZS+0vkaDT4Wvqw+VvK0ws37YW4IYtRq5p084cvkFRu+9h4ZaPOYLgBVTR
cjeQOlxMvTg8JAPI3mbussPoD9YXBHz/FDLmJKu2EvrDTmN3mxpTvTdjy3jlnapbfH5kG+0EvFWb
WiESXjCRtSzzh+We0jP7ezuCkRtrJn0a8EyyZ+bUP4VVQWsepoPDMPf6fczajKWIdvpr17XZzqbW
oONG2Jobm6dkXPuDTrZN7fO/skC8yKGhr1rm3hYtHXSEb/j/tCuKLyuufk1kNxodgIAu8JzWiCef
YGPAQtTWzq0NfGbSSD7AMp+nQr4Ok6YFPPjL9vXPQtk9CerprHOtXi0hqqNPHcE/Ywrdox7xfYSF
Ag4a89PVVvxsx561NpnVuaCqTRdAOx+HHOca13V/6zrinArI1bVQZwyQL4HB34pkaG3on4X/RA6c
Fray4I5iyV3amBqr7J33ZVXNOSy8L7TYje5rvepwb7bavGQCcBOv4pUf9F+Eb4q9X09v+HDGpzLm
IcwkY6ovKJAZHOuFQevc2PHfVinrcSBxuNWNBVRf+edOZTZxOVwVJof/aizotgtz55uXD8UJvX1v
A4cPpjRrF9zYxRZIDGmNmGWOJWM0kBZxUTt6Ddrl7PvmL+TpYjPSoLWGy1FCDuX7JMd/kUGH1mCV
gFTiN5KiH92Ygy9pm6vW3rs9+CzIUlomBZHWa8mlNjX/d1dBhsKUta0k7CQYoAkoItbCQ4amS18r
xkJuLEi4xoMBszXoxxPD9rfhMy1TzORh6KY0UhYF/Kaifw0yUfMAxOYBRD/7sDYlqbwIc0XYgKnG
ubpqdi5kk8qDDntuO342cpaV9mrBI7oCADUfajazVAQ80T+BESkervjIDlk4vokY4JnVkuqShc+v
FozJSTZwW8wME2YqHPs4t4v/MLrDEMWuh38vAA7OXbbEsT5S7gDW9Ep8zjxKTDvRPfi/4UDwH3i0
xiufF1ZEPbcP6QKSYPaHT02lFZUfZK4LJ4NaCGLlRhkBns3FGTZ5eY/+JCn+vpL7ay4wTWeTSzkb
zRCHMejclTQW8geTp8+AAqwNm6S3NuGUawX7vCrM0R01q4HW8aEcl1TJY4jzV8jupGLMZsfYevDG
GpBycXDoW2gd+zwjdkO4CWFRDXi6ErcNt1PlHg0PGFLQxrugFGxPsZuQoSbvrgQXag/BLKAEahXO
ec8Fgk/OBxV+CAI2RgYQbhQSiMRQFX5gaKXbusz/1ej2WP6pghBEYaN6jKmgo8hp4+EePkirBa3B
W4oZNnkpguae1PFyBmqbk7dEq7In/8HvveXICr/ezRSvFLGzUM4B5WS8B4y7eKv7OzIx9COABS+z
ah6ECT8XsgJ5zv9fa6RGAuyxyhPU5JXGk1/SQGKLxViNCI6rgmjVo+W2r/A9zryT1lPG3mAG7Rpl
9kwH4UILFnaLvT3dW3Ny/dnYhnjLRnrFijm7f6/6cw7ETzpZPzQs5uu8HbqdG4KDV5n/h5rBGKXe
u0dc5XwcE8Rdkia/ACI5qgcqREiCGNRv0KkYt4iv/nhvXLs72LOlH0jpk04wDN9lbTNbJzstWJmG
3V/4abSz0qHB4F0jNJNnZfu6T5kxHuRi3PLGmaMlBRCejLtMZW8EOEp8UuG25yrJI15023wJMMvf
A9blPdtaNw+zQj4WzTiwLE2IYJi/vkljo1dlF4sL/woMBDrV6G8D3tVNyhla4mAG05z06peU4c3B
N7efRiqoKp1dU8GFW5YauLZpO8ck9feBYEdma3bTSL4uoUvjJy7IX1f9hzcWAEVNm4BC/Rr7Y3+i
VFavVOX0EcMkJHZv3mEH36Vjc25n3OkFb4NH+/6+XYJfs/HAgJhFt54NK4jAUHJ5dLieQ5j46l1i
622jzJ3lAbI0DbNia1R+hlac3pSHrq+K5MUYFJCDONu10tgbIS7lJUdSko5+kE0AeaKD751kN1Wj
vPv2Ay/Eq+1woeC+j7MKUoT92zU63DrSrrhc4HyXS3iqTTOiCYmunT64pIQ91xMms03mx88Y1V6a
+yNecnqS4XJpJC7HK125961LIHaUAcw0nHE5waitN0NIrK9V931RrR0CSMSE57zhz7fSc9mlFzGl
eI39kftvyI+pxWwUVFT+LvWjcOQ3luyLTEWwYb08rGMfgkZl8WTgHDR5e8Tv0+h+FnCgKocdRlEB
86hssYcNo/lTaMbRteFS+JaexjCNt/Rb0L6VoDotGQjCnAlVwyIcVXmy7g0FOQfkdpqlc+yd5Vwb
8jQK+8FKXYWFz/ya/LjYYLXvosIkOiUyGmh1P1/uz3NulQdgAIKrHcx9EoiPZqy2gdCfcQpqtOXf
H1kG7jDkpTMW6QXNJ32puhLHHn2yHYkz/vXe1UYex2LEyzSdOygBvlVvU9gkPN6FWscSsW2ugtex
8QXfSHa39ZMBbqfklOjQ3bW0XVFD/um57s8SFj79PjLd9qn+Q1etOFZmERzR19AkHMToyoAyn1vX
EFDIP0E8Z0cSDUCyB9GsTYr+grz74SXxD7TUauOb3Qu4gr9Apv+5lTjwy3sWQfVsinwGlzGKOyQH
Q7xIucFXgbs2OtDppsGqPWgFxCeCucHWX7gps9g9jCxc7lSyo5zVefSDc1bAQeoy/y/nbb4j2kkb
Kh4MfNfzuGJB8dRLj30mfUbbKdAI+iGVNkg3PDFoLr2Npr2S/BbcNOyIHLdXKCYEg836UUq+TVoF
VigbICLr5NWvO9waHXD7MPGwkdB5tGOWL/dmQA06k8JHX9rn1NY4rGsMh4WfbFwAPxILQ8RK/Mjk
g3+c0sg1RDryjtwfozat38x0/v88vtnGfOZY/DSRa4mIssgmsR8iK80Dclcao5P5Jrd+4a/dqRuj
EfRbZJT+QffmU47jQpKqthVZRicfsAanbBCQZ/eLQNtIaaQxS4uZvX0Ckh2uJe3CgZRyO9aS+xkg
q8gOwwsrR71N0pxCFJq416SUP7puwD/ssqzOOuuAvaq/4D5BfB2Z+0e80U9GO3HYGk4JnFZHiAov
ZLkeACF7q6Zx/8Qze+A6/bpvrUmJomOn+DC1E8hdx8V85TTBZycnJpR+dNITmjsbzYQImKcphIRr
ZGzRLAFcBrhBGBiks8Yjq56IL1pr4soAx5IFnXBqOUTU+EwlYnMshwEmZEoaIGj6Z0dnXxQuwUvL
KLMpcn9jDTAUucdfLSu4B2Cs66yMB6vw6FgIw+IiR8VlPGvDLxzQd4xC+mSWOP0oTHl3BGlDiGT5
PphZk7iFXX0Issh0ojjZNqMgZ5X0o71Kg/Rf54RP6FLI3uXrvUATGE5GzNhngYS548NqzDLKARPg
uyA1jSVsWnVupo8OTyeoC/PNVvyXT9LCsJnJl6yVDwTswalqgsSFmg4YaQ61sXy3vtOsx4Ab25AP
n2GbzjczqJx1ReHj2m5JKzS28yPotlxl1AevOxpDKOXrAT4ty3Ma9A8mYixeSZK+AUo1muk58N1x
pTJZQdWNv5eRkFcwMY1Vsl7WhJ0vtiyt0+wQQivi9GWscFBRgHLqSX9HeWD+UrIEKkqVf8Kg0nAJ
3eospL5qxXMG5IU0eJh85QO4vjwJUHUbl749QUimHnEBLGaVXksVdkebF8fBtuo37G72HsVw06X5
TrI5iJJqNjdGnbdHRvDxLajthxGM+MZrKZbOYm94hE3Y7Mw4THbw0JJtmsqS//ocKk/jh5EZG0cD
bBPXZSR7KK0PwuaRFfd7eu33P9iIOExM8UbpL5NEUvU3bffnUfpfGK7jdVEu73XYsHwrX1PDwm1U
3dIuKXcDb8I1E72CTC1fAFDgyK0/ZHHHw9YAZQkCVFuq3fITFYEl/9mEP0iMXemQe1EW17O5cJ98
EisbQch/ZXb3SkG//BcsMBCIur8CXhyjsjevhllzLOniZ7Gb13bp4oMPJ5+TozhhJ6TmAOd+lGC9
OAJIO3G89g9943Z/QeXZe1M3fgUTQuNlFum8mQie7XvcVayRrGtp1jtK/Chj9ar6w886saFQ/T/K
zmPHciTbsr9SqHERTZrRSGOjXw+uVq61TwgX4dRa8+t7MXvyMisRhQdkTjIinX55STM75+y9does
yfDXrRefYXCAdsBLt0sD86NgDoKB0bgVGIeJmAXVbqOHgaWO/UozhkuQzmTKOzWWAatq+uCt4e3D
aKlcSs60L3a0OAitLZy7Wgwv0s+fnS4+cbkDlo432PskqKkCikp3KZL5LijU2whccqYprwD5GmZ2
LzrzXs32SyeE2A5h2B+6XGyoRMP1sj1FsAYRzqJFSZ4hW11xwIFaH8MFgFSm8IRwktQcALGvp2Ng
g+x3IkxZMQ9r2G9dFdwIjwqon3ZIrhZGttJINx1o5mEIbbBoxs2Y9B+FbbKtq1FvmwYEqq7QZzop
HThd7DtE/2voqtmu8a0HSzqv2NjpYw1Y9HskuyRZFmuMgC9jqa+1sL48o3DWqCjuDT3dC85OSaee
nAEVN3pswvEcdxMC0Oe7KZ/zKHzXbnPfWmTT6JECH7VNM4w7diC1q5JxWKE/QzUP9h3xp7eKLStY
j2H1ihAfwlKWfIkFdBPPAcjHttn2M7v+4h8bdOOtIWYR56dt3EuT3Z1kqY5+o576HmdGIlW6pof9
alDy3Dqu/V254DAENiBl0IeV03ghxqblBag/giK+13g1tiM9DKSlAZJ+/wL4Kby24Vgs/uB3BKxo
xNPhV26kGxadaOHxIo5Pw8M8jp/Ep510oKly4hJHtMIwEKXucUyaL0JDXnUxkhw5hv4VNYGgp9M9
O7n88Mp0wya/TawFjG0xyY9QRgtX3XmilYeAqQ21JUrrIYvDzeRUbxNCuK2splNkM931emw1k10q
hNPyOu/q80z3fmN36h6ywHcmUihFriPBIzJGWWPVSNdtKy6pKe1zFtdMmjm6tnb/LJvm3jXDesNv
kZ2rBHBHPPmKt6s7B6N6rCkLkRJ+VsUyqNcF73TDc2hVTASBceOJ6DiLWCR917N6b1AMYyPATsgY
67kij3fNG42tJ2m/Rs9+mJz2XOF452nvnl0MgIPdPEUy+IwsTFhJN16bjnfFwQP9Ptb+Ic3BQhc5
Z0AU0VRnIJXn18ADaTS5PPi5YvOxmzd6wxQ8Ae5lAghWDevg3rFR+LUFz6672Bwb760qmH5YYc8E
sMWoXtnFSzYATI5nxl1+Z1B1Js+2QxgJKd1v0jSfe5LOiB2vz3jRFsECkkGJfKhjmd7MEWK0zoqq
Q+o13pZh5w16tEdVzSd89JdWEvgYW9gd3KJk36ua5zSe2MSS8po66SEOPKZmSWbd0U3JNlBezuj0
4BHl1VtSSED78X2FkjKd3G6LKt45tGN5E5JViypTorXv83MUTFdepB4wSDIfxy8OWsW5FYLlLO55
u9ymXRIPrYF+IaUZObGvIXG5WyqShzSNn0zTuBFtuXSG2n1pYzaxGxAPicmu3rRAJ1X7jkvzlogl
Ynki8yv25H7kKSL+pQVjHN8RnvNCuNJtg/ptVfqEirt2dDMJcT2a0a5pwuSAyP7KStiUw0jzQg1s
V6FVPA5WsQnJ+cOVtp5JZKJxGiIQgMPSCbBOruHvAyhOaEwUCwCYNijXZw6815LIdMa+uCjGsty2
eiJDlLdpq7WKCcliJYjLNxcWU21OtxT2123U3ptWlF6Adnx0bckMMEe0n/cGUAA+6jSlBlUY3TRS
k1bktJ1EHRIXphgh6SnBAK2Iak0NNKBQ5e/DkIF9i36mle7KZcqyrsmVwCtGWyJhakMKF5sRDLWe
7teGmJ3vVNbxgcBlHqUJQmjmircsmR89hwy6wOCAX+vxlkl8tg6KGomWnzDlMeuHKtJAjDgURZoM
NzHDXymb+rl24jvDoVESpmFy1TRMw1LbfoLuhz86VHeqiT7ammqpojrnjNkZxzqwwqs64MCsMAHt
2rHFLNjcBs1MkZAOE/9f9KGD4bOJrCvDk5eebC6cjuHNPAwKHadEOT6NRwRVbzFk+03cMGVrgw5W
VuvQShnHizlPiDWn4n2MELjibsF1ypRjR/phjTKvTLaAPLxtQEbsZhoSe0MGyV0T64sqmwug7heY
F+x2bZ6zEvH1GtPATkGn+QJYDCRuOJFd1yCmN0AWbTIxwKvRzJsmuEuthLrCSAgCLFigYmYmMtjy
UwnbwyPam0czYl7naKjTSFAfshaGHsTJHqVTbq3n0uz3kBnel6GGFOWOYsC+wdGiadn2TwD6q1Vm
ko0XLd6NCD0EwxP6Y0UefuVu9FBM4fc8992t1QXvbcfbh8HlnBRs3uTMAHAdEWr2WB+0FxFCwgRq
JazeWYeV0oeOAGZPx5yoEsQ4g7diCNrss0reDx4gHKfv74GXcLSKQGmAdFkngakOQ0GzwowBClXD
o1xsQ1HjPSnZPKEj/Fmk6AfP7mvclIDK2xLoFczcUxtNzKhK81ckoWsxLhi2jp89N+6w+IbeJBru
DfLPFycVnyaRfCujQVgzFPQ/c6buqia+rDf5K3woVUOIbFLk8Sx/K1D6D3ZPzZG7qbo0Zv1t07A4
c0ZH7T/STA+1fsjm6cMtwqsxi8m6Mv3uU3BZwlgpb5luk38zm68FuS+Pjk4wl+JA0yyra8wfi/5f
1T/QgC6IhNsVOaXvPAL3eb3M70rYd3Hh3icEQ5UmE41YTufYmbtnirnrqGGePc03HO7ILp0JPGkQ
55A7cgQS8VLmtnsTdb1/bpmvPMROmZ2xncOgmohgI5GRCLTAYYKQusAx8NDJ646Jyk+YtMMnmNJ6
m+DYR26nyH7A67ueMRTQ//YIOByK+caMRv2jqJTwoCYl0ji0oAO/h90S9jqic19hlnNf+6m0ruYW
awLbWMa8ifbSVpKzsSHl6dqhtXTVIPq804KFNgb/sLIEZw7YLaT40ZjHOPxe2t4SGlPTeM4cvZ99
S6xHIC5bZTWETkXYFnQUPLUup4LCiucLQ21/E0jGtQV7i6JOIvpBUSNrsSJjjnAdJLLgbgQA5YBJ
NCxveQ0g660K7V8NtAwNTRBsTFfuEMW+ox101sPIqmaN1jWOzU2V0sYkB+TKDoknkdpEUB3QeGiL
mo69q99oASVnKAHoiozaXhzWkXkxzWwLUwj1onL3vQflnD7FY1MSoRbOgoSo+lAW5SNClm6VKM++
MKUhAYq8mXTbFO2874Cr/CqDHn4HGQeISZJ7y4lfzL6N7uDxvzuifxnG7LOxmhxDbukcLCspmYyV
+BWSfmc600deqPNcNZz2necp0kSElSVrnzK3dG/qfZqaX7jNb1qaQmuhETdg7P7Gt3vAZzheAw/j
BoVqlzTcJUtwAClI2rSr8mkaXWvb+c5TbdNe4DTbHHubxn9UUNB7RI4tsvmD0sl75YhbMdOL5u59
jY053vAXLzT5GPfgx1xNWt6RzpaewHxXj4SceXJniJScjKoox021TKQFjBgm/ApIoCVLkCo9UYrT
nC98jW6nDBfIJFTOPEGw7mbTfWNa35ip8ONBBWYrS98wwTsPkrdhLdAhVPiHVuXYBvvWdE40/5tO
jOmBQRPuU84cuEQxGA/emmBFkE0VUqHm3XPctGJpMFiDcThtMm9ELiqV6EmwyIrdMFc/0KFI/nAf
vVzemTBCNijHN0NNQF5NSlte1TTLAj9jyw5rqJRY5Vgsm1UbjeQ+Z9cFaPGmFMkamIXh1fM6qUXw
A97KfhJeTTMrJNvntiTTUm3StIaMVimnXw0lhVeWtw8SYDS8np3jTmebzIA1iVbfziif83KR/sAs
YKDPgw3JNloN40jbyTal0lsd2kCxY5reE5GinNfdUGYXjshQXmncBXSoY71lcuxtaFbMlwoi/7FV
pk2bUrtgBwQQVQUStTWRMTfkt5Pv6j8wcbt4U3Y9U2PPXX6DmOyeBfEYIJyn+5fpvUzQEuCuNBVB
q6XQuMDLYG+SGHohnK/aIMgYNyHFy9bKgjcv8GgVRkR29PO1QkiK0cVHXTtqHk2XYZ1RJei1UA3m
sUGaS1K/M16+ylxEJRGK7EPg89S3mLh2KrOOWcXqGXo/xMQCz6wJ7C4PjQnpt3AR2CWBq3dOVKlj
bqPriCWbxxj4mxmdMXUp+bVFN5ZIc8RlTljywhIAmVPWLGotREnMEdU6KWfj4tfiIUubXVfqbxvg
pFs07503YAVEZbzupuF7Upwk8hI4GKlZGfmmZteeuqI/uqQTrb1ETM9V6v749YSFUYQvGAAv0sUg
YLBoE1kYIDbEVYT8/Gfu0i/ZMStP6eQuxjwsRZgsVwgwvEPZWtWbYwK4RWuCrGmbWzXTdwaZZB8Y
nU0uCo1eJBZ2nQ9vGTnULurKRbFGqQnroLU9pP0RKrUPu3AW215rJeMWMlRLrpdnpfcEPip4Lq6a
r6qw6uONFRfdy6QXS9FEBlPErDOK8/suzoZDOZdwnrrRiV8zha311FQBW3Qbx2Hx1Exuv2UlMULC
zhxEFy2Eq3hnmGN38uOouRoommHBd09zOF5gYTwxx96huqdyTawXLfn4bIhv3sgaPDtUPZ3I94gz
PhCm3mKvONAyvyJzd3xjtsmZwHdKjqD6McV+TwGA+tCGmOrl07kNbX/XFjGPa5R/JJiCwKiYACHA
o10iqprXmIyyAz7kcI11qYdmB9ydG6dPYEXKk836DnqTlFJEfcGESy0shq+elZEdamaSoVOaggVN
ebQVVam9DZGg4eOs7fqcKtK310VCaifiamPepmA5ngZDp3dAGRmOELY8XmmknQ+5gA916LI+eyRL
CZw1SUlvRArbN0JXyTOCM1r/bjCn406ix/jFlmuOu3CwXE0fI01u/ZDRHburT8QFOCIalsOIZaUF
zmPaERH0uif9NI5pqZhSTvWBVKU6e9ZUL/5aSqPe5TTrxw2xwjQSXYkdvq1qar1KqdJCOFgRLsfa
2e8APhqwtRoHIkHbb8KSqj/WefGiA8c4pJD5vsy4qM52ncHsYe5fXEoS9rZViSdpya5LHrrZE8Ea
I+XwnSHM14gWdHtC84k6nIdzX8OJ2WrsSyeF6u0tKgKi4X2d1cPGFnMLSIu3NnngWDy6W3+YKTLs
RXBZEYt2V6ZlBM8wN2PSnj3eZ8JwWtTajeJQQWt6eKVPnt5kDToPN5DutW2I7jNFCnbrj3TJgyZD
4COXzEH8Lvk7NNJkg9KaL03DWjXwVj4BoQj2TORZR/yIlmHRJHsPGtYeYrXzaJphuGXEVjzMbhjt
Z1Q6x5jk3xP8jOGgwsp+C2yyupiXznTymD/UKBi6NvHWOOwjmNKg2t4EDcsH3A0smxWmrDW+i+5u
FH2/gR1EQ8H2ikoQUuuw6QatTDmGgoGXp2pq1AituFFbHSm328wZEaMAs8rg00KAe+Jbq+UuBnx0
P0a4g0bGJva67O2QGTswFU6AMpuu/D4MefI5KHy50p69TW+62ZEcy/IWKa6/87Dlcx4au+s2UM57
WncEZha2OPQVuLXWKKBKtoYmuq23o8V+RR6cUJFL3wTOEv3T4DhCCjwgnJ5vZTYD62jjQd/UpugP
5GyGVyAX24+07aYPPJbdE19JdIv+j75SEdmIxhKnxQUXqYAATXLHnCsiWWG10RnWhJ5CJIo3RBFE
t0SNpAdgD4AbcBaY4xXRiEm4rTFq3eks6d8hZSo0hyGetQ2dG07pdGT6hLFuPD6qKbGSO1kzQLyq
JMmcmEhpjSnjK66A2BmVc5vQDqB1xLtYanVWOWc620fe0GbDnrm5PorC/oWgCuY8s8rCwv5fWUuy
4MBqKsbrAMgDoyYO1nAD7kFtoCnSx6lOvpO22GdWALxVqnVkBNe15mgU+GG2Nir7MYJag2xafihP
vxUKRr7nWicLRsjagKYDMyz5NDC5rZoWjDVdM4ZIbjUTY4EGgrgkewMf1DixeNH/8/RVP3jTMSRg
hnqL5SR2Mn4+E4V8TXzXnSz8iZpaxgNg7NqhDRyNJVIo6yKCpiEVDohmZBj9SU8uKLKOpwA6Gmmq
N6ksPzkhcDiChEVdZcKZ93dxMASY3npn65nGbWG59nOYBk8BRIGwYtxWVeqxYJizUcp4Ar5zZw6O
sbYE5zSAaKgKanc9+tI5ho5H8GcJh07JHA9cW6I+R5TJAAGanyuDx2Ywqw375nCQOoQ2uUSe9gBS
3HGaVuxwJMmkwX3plTTjJqYGrHwSnCkn5iZSsNggHDPrakhLdYdzY4rx0JlBCC3MFNsEQxOyGA40
GftsYbDf9SK8cxwCL1MoTKGrfxb7Om4bwnybxKadxABAiEaeHV2hzRI4JCH2TN6a1nG173LzWWm4
KNhFLl0DeQiRy/0foBLNuSaKnDfo6jRdiMdEjJSRmMHxvzRpuMWdDf+elKdqYZlgUHlglvmFc0Ux
R4WAX5kEtNQxEVewcZHTqJS0Sb87haF64qT/kzLhOAW8tmvAFx9tTt0wtsl3h82dQ7e+cwku4t3l
9KbSwV51C/Le7btwxyQJepRfP01Et6/tovnplbHz4NCuRM6U1ePQtlUDIrAgsd47gIYUBUlxAIQ7
bIN68d4aiGl85f0kbXBF5Ur+clvdidzp18rVTP8iTXTgjDUR5durdli5SsKZt2WWf+vQpNIox5wf
UEPNd/V86CBpNXQGbYlOWeb2Tzcm4FtABc+6vfei4NVzg1uIZR3bJgmFgcCdZRHrtXYnMW1k2Z/L
NPgRhRVuqqo6Lmd6B/slPlMe5NJQT4lXP7Wxd3bj7LU3x3Ot6t0YTJ8xEgV0fxQYc44yODdiiq9s
XlcNMkVN6Ay+sAAsqzIZGFLkxDaeuzRuIU2wBDgqunN6bhRtU2ggIWEOLum9sOOHL7OLbgqzvssr
TUhZlF+SMdrHvVHu4n54T5slfVWFS1h789wkxldjxb/o8pLiZGBdUu5IktWkffDvwVmCjW28WJ1s
RuXU0PMN3VPUD2wnYwCWoHasaxXTY+mn/jlthl1DxsWMQpqIlWZnGRDZTHAN66K1IG0n3gE4LsPC
Mn1LG//Vj/LP5WzO6ejJUOGrJBRg44Tlk1man5gZX8dKXETGshoa0BMtK/sYvekxG8mndLxn5hnB
pgthN5Dv5SFvqHd1L081mkKy5s8WYUrG3O7yEtIREM4rQYW8I/SzYngYvHG/DiHh4KvSrqOttlxI
Yao7p/aAMacqjjbeLyhg8WrsrEPMyLLMrE93RCFTL954src5zEG/Wsmqv2TL1MTJ1HlELLeBvKNW
gnIRqfeuLsYrBIQ0AcCNbxTD4rXugayWTQg8dqJ3SfgnJw5UpK3ad2lebhXvDSsPcjZSeoyjorVv
ZK2xgmyDK4mOwh3z6g8CDuNNyOwM6wXQg9qstolsbk2bVIS8ThmS1E/S6J40Ji3sFDb7Q4WyyE6o
r4gL4miqhb0lpOxU9nVPm2eot2BMWR8yYZ99BJ648+qbuItsuG7Uj0qiSOjcqt4BIPuhJU4QQSfO
THHUihfsIQuj/gpL076t+muae0/xiA5UJO2DTgzoTgbvdYAjDbbVz5QszRSzcZmdcgSFWZr3oH60
S6BHhL1CUr3uvaD+xZEnXiVV/KwXsUPPDfCK8lgz7tzJojos7oojlXp0El1McB/SApk2VzT6GcTK
6CECV4ITMqNJMDGX9o11pYaXMGBxw434ZtbC+CVjfSJyp3+Isqo/Bw4ONq/IvhN81Pyl1KXpX95R
JzxrrIBbWzjJJifdcwXVI9qgDkecYpx1qZkBRuAOHG/XmoQMFeyh0F0WcSID+zLJHswSYa6OrOs6
aoqV141fzLipqecR3V1LDgJ4haJkpta42Lzm4Md2quslW3JfGUhutDmjfeCltqruATg8w1+gA1LC
t6J/cVaV+VBozihdz6jAH0G6V0a7m/LsIYus99HXR5nRRZm69Jk4uPnZ8nWzttT0EuaCYL54QuxI
8lbQ1T8+PRPfFg3xNUC/hpmltzdJ8AUsgPZgKq9N5a1HOinsLxbHklnS6AcPvBNFfJU44Rft98NU
5ulap9NrEgbQVKgNIvbWTDJdsBChwwZwoG2qEy4FRMs5dyGV2Q70HNRTPRi7zqpafkh2VszR35K0
2AWFh7diUGfAhTA6aUHGsZOcwNRva4l22RriGptv7W7d0PzhX2vtkuFO5cJdifoYcQYDVL9On4i2
vzUQdQ0LjUryH5VGRVnP9Z0RTw9W1NzgNSIIOZ4CbG7h2YucC5G4b31mIi1uJx6a6CtwrYcyVlAp
UnGL7H0PvTZf+sPBhkb72XZjdIvu90iyIKxHxGeWabGHV8QpEERzKBUKaWtuFH7+0SGZmN0PCSgG
P9BDxiQuSFPKLQ7oJ0EBDqgxxhYwwktm+dj0hbmxI/YKsGWs2oW7tMfED/msHEdiH3V16a9qJo6L
zzt5SaxuqyJzkScVlx5DQ4RIcvHNHLIWzkIAHAVyeI+EgFgUYAc8KunadMonbXqwsOI+3xDcRxLr
4H0OPGxRhi4NxaZCgZa5vVpjnbvObJIb3CyPdw3TeAqWepcO/k0pXc4rMZ6cOrIuGOke4Nzxm9ST
ueF0/DyI4Rew1HHVhERHoz0/EdlxMvI6PAZB/6AMZx/aHsq2srim/lyCGFLAKi6W4KEiRYB9n912
T5seo4HZXvdhyxQ2Vj+z651QYrGwAy87OgVIEqKk7zNssIQ1jgRKxsaw9VP6SZmgXvVN6FoBI8IO
CmOTJDuDQRHlcwMfyvzIe460KgtvcHi/NUZxPTreS6MaEmKwf+aV2FtOeYVCINt6bLRTpWgJl+2p
Rg+yHgr7c2jHDzcq9rAAMGeaxgVz6w8GuPt+Cp8Ryt4Ad3uzy/oDRTqvQOrUTNIyEguEODCk2jLi
5d038dfref4IK45VtD4/zGbBoESIBtgk3oNm2INDJxLJT64zTBWIQt0PYhgeQU5xRgFkL1IiXRxu
lGum5rqcrI5+IFzwqQnhec3p0WoUujT1K0vtaxI2DBrU8UYO3XcZM12PlvVXR4+Uhde0yD/DdkL6
HltiE6feMlVybmtmBnBW4ht45/Rf097fKIFUs/eKxy4cYeERO4M2bjrBgseIO9ZqrWpxQi/N2NJT
PZ7X5aDahFeFm8XAOLgXmMn3siwAjbsgDHuxKSyswkkXnfPAu29KF2AkvZcx1K+TqNTSxjpOfr0Y
8tx1ZMdXvuHdiXmaF6PIg/Lqx9CITogr811ZRgmdZSsWqxqgBE3fbD5nXYLdI6MlV8T5J+I3sIEh
OTOqydF5IjqPQ+vGR96xiggewBDRPKHOzZj6cFrso+TKBpmflqwXOfUOs/X6jgxLTPglrlYRUqmo
6CkAaAX5ZeRxXyidoUtRFUhs6kA3a9U8jtyMTR1X9F/aYrqkef4cZ/VtBFR7M2gL1riJwj7Wh8qD
8Jn52C3npPqFGeqbXRj9TW6+h0VNccdIDKiw/TIRBbCpbd/HRM63acc8/WpC/uGGtTwwP8IYZFqo
W2xqQ23k3qHh/1ihU8MP62bDhkn0uNKOejCZmTz3vmAaie+ShmnBDyq+Ok5vCK9N2omicPdtneYb
e8xQBgR3koJvbRbjSQ4tGdCaO8w9Q1hTpoikLBSJQ/GEi9De5tJ9jvr+exygoxKi9tmVQF2bwdva
M6E2qRBIEeH6doo0k9y4kcq7U9hNt4lp03BPs19T7AjaWXU7vwToV8+ioChiCtK2JWO7RZdBL6o5
N7PrvivXzHdxbkmgN0j3GSkGjDiAIGEN8TLfpcyNNN5kWWeDtY7iyr2KiUs5ZyPUC5prJi4R8JKC
zEuHqnc9FT2Gh8LgB6y6oEzEq/ZIUGEq1SZ0ziZBn89JHWvTd7Gv4V3kJIbD9Sy+2YLbq6Q3OFzT
riLMZwyUlPQ6zPQXLR+qfETDi41MD0vsohaHjEA12m5lY7gMrwaIImYM6nQXtlJ6u2AuPbwj6Pbh
YVYxXatAecFpbjlbbwWh4BfCTQcfOllL1C1iNj/c5VgtALchZ3wHEZB/OIVA8FeWA/FGAMXIs4Nu
91SaSAgk3BFQhgvXY12Wgffhur53bnm8g3UGBOxK0d9o1iRyUUyHfoE+XENmeZ8TIoBXBh2Epxaj
9D1XB7VAsuiNtrzkV8B5EkWe15w1JnJCBFK1mMeBqCNpygcjoVWvOcIS6uLEF0K665/SHTAl11T9
2amylf0ENiC4ziShx5hmQ6TkFo03ZLhuwFCcPtlrVwpeDJ5PDwqyGTIrZ5Gaz3HrkgWJKZ2+0cyp
9ZVOM2auSLDK69HNoierlQaMsESS3Zv2MaSbUQIuJ7yBjuUYl9TB0ADkex+ACSAlnU7roie/rzO1
GMtYi3Z4ccnDRdDOSC7GP2S1qXjuui7wVjNv2pkwcGs3GVX1WWvWIsbXlNNiaJzX2fK8Lw9j9C1K
nA5zi9Wr8U3ZGYmZdazpJTf5JA+uYUXuoXUcpiaZJ0tMCIYZk1WRx9T5ZVq1715Gx7uh77kuORps
M1O7N34dGuE+Ik/kwclGfZvqUA2rmYwDymo4lLPOKTYaptBgRRkF3Fe6h4SFrlUtTSZEFSs4acRV
2Ihx7/hOFDUNT+0JSRDz/dwtKT/xIYbtoxOozEMikbTOuu+CKt4S7kqJ3gZkqBYjLacQXeQWZFR8
MLTI0202Tkm476yUDZXOr/usoy79pd0RSVWTuTF/ZsoUEUgO329lRPTqz3QarFdSG8T4QX4DJ3o6
frLaA5MhfJsOoRvvAfCHJss6YWErq2xNufahwDSsgG4r1yJXeUtMpOVGq44A7w8du8ZnayAp3dKT
wQpdjA1rqBFWSPCrRHWXrEBrqUB07v2spC/m2lPgn8Y6ZGXofb/Z++WcvBgcXC7JAK+NohivJWKJ
Eq1OQESD3VDgo0RP4QqlE3GqpM1mhCCI3Fgvg5Rd1g/TaYY6Emx03wKq+iPstJXoQHGSu9uqboxt
KGRziGSvxZbaaSYWzCYb0oeqCA6xemE43OAgoStHhRnMj8LDEwUjKPPWxEuPaGIsBzUt3Ra02SPY
Ed6dQleMCl06UYhPdL4JGrezjuMM1g0VBIGa6AtxK4PfRa0CxrcTJeEJMig3Vt1Z19PcWj8cJOAv
NJk27NNMphduYXgiaPE1mueMUNNbOMpQz/EMp/2271uovESCEwDoZN2Li9lgV8JqOv2R2aXprT/F
BLn4V9Kc+oEAeJFc3Aj56qZxNAvlLPnNC2Mqa4a1M6G/SBeau0GqgAiQ2EIZodDjbqMMQtO1hjyX
rbDHZaAFu/aK/HbkQqgF3s0SDPXIFHmRjjf+Ls0YimJS5ktYd51a1oY4YZTplDQSrHiYu30Wkh89
oIXIKFUnDsMD0A77yqi7bkb96qXe7b/48gj9FEF4cjiQLtmSXvOdTfVgrFGjji92i3LsX8TNhzFD
vOBUd/g0hhwVvPCJo8jyCSh86HwYfXehE2JifTGg18Q8lkYT2fswbY+xQZ+yjl3xRIzhEu1oR2e0
heoiRCwYZJa1YaMPSZtXrGLuLgS/sIuqHk060LXnuiqQRvlQDQ4Em0afkR1S8fWeER/sskBHmhkF
Ra5Hm+S2HgVfe0Tg3fW/rJ7Wo+it4ohXpg3QNsDeJPdiTh/aPm67Vd1UQHUE72RF5xirjJuZ0lo7
vdP1z//8x//6v//na/zfwa/itkiB3ef/yLvstojytvmvf7r//Ef5///r8fu//gl/zpHs9fzjWZbU
9HL486+P+ygP+MvWv+qub/BKGPoI3JbZAhioTZf3IXgTaT3k0Kg2Y88D//uLqr+7qKDCJ58P8qEQ
f74ojRk/VOHoHcMpCkJkvSPlnvQL3J5I2Tu1//3l7H+/nOfYFgJCE7Gkay1//t8+Y1rZTEbSyDnO
WLVhlpZ+8+YRYvkfPpXzN5fxPD6NI022Yk/++TKVNfbGjPCXFG0FksS27juWmBcN/2cb10Z8/v2n
ssx/u55t8rU5tqltaVL6/vl6gzO6nUEoLNF+LfESinygsR3GY583KcAqyz93SxIg0KpiL9QiC66X
4+rvfwv9N78E53vbEijMHSX/8vwoPyWtpjWDk4/ZPEQjmiavbTLLTzfr6owOTlqlm9Yq2F7S0RL5
5n9+eSmUY0tuo+Opv9zzwktAL5M7cXLyIbpns24FZc5IwakYcdRslQvisz85ADKOv7/0vz9VtqnQ
uPxxZZcv4c+3n8JoDjMj4/YLt5hxfMmZLFwAjt729xeyli/yz+8oV0LraNFRYFxu/+WLjkVWY2MX
xnGkrkFy7iZYLDKsIS8emL1rNiSXaVCjK3z0XcCwsrMna9oiT3Xoj0xO/h9+ob/7zpXL0uF5FrCF
v64ZxB0RU5REwakvjLsKjuWmxJl+wMf4OftSbNy6FPd5T+bJ72/Evy8b3AdaTrbHRYko+MuzJqkl
fRO527HyzPIGg/d8caIkuGfkFD/8zy/lmFBpLBcci/zru0xvgW/T4LkKZcKmZfntbe0JhLKVZ/2H
9/jv7qYjbOVKZfPRHO/Pz1E1eW0ctSo4NYYsbbpXFlx8pMclcXDLHANaS+oygcRojzgOj9HvP+nf
PMbSckyJjwX9nvrrGzSYElFH1QUnlFVLox9cWrwnaNOQ699f6G8/p7M8vsIEWPrXC/WJ31cKDRmj
A7fBEZFHSKJpsEizwNBml1+VOWXrppT68PsL//u6zCVtFmbT1bbryeUX+2/Lf1dM3VQMhn/00fCe
AIK2L3yp7rm16K0UvLGvv7+e9ccL8JcX1rJpvbqesJRpWn+54pDVHn/a+sc8iiexc22qxs3k4z1g
+tUmaCtJ5XiOKNcJ4hVYr9cYzTiGArZfQlroNMCiIySrXzW4EjGLSPxDG4iyZKIoIvO+i//H2Xks
x61kW/SLEAEgM2GmhfIsmqJoNUGIMvDe4+vfgt6kVWSQ0X17pntbqEIBmXnO2XvtTt0mjHauE2W2
pcfqivJvRHi/ioWCl9PTVglXYz04d5BJMNVVcfSkDZURcqKukUODCSITtYoM6r4sqhPgytwX5BB6
ZawLK7NulU+dsqb/5r4s292jTqHpLCcnjnJBZfXAIsiCHU+BleokEeH8neAaYVwAMZ1v9DKLMACk
ufucIo68syWZCFU8osmaIadYK6MYSCuZmIg3Xqjabk/vgbK3xQv5mkLe/IbfDqucU2sGPcZI6q8A
h5R26KoEogi2heYMuhnJfmhK1OImiVrJi0Ofwl8PkpsJGSWa7506p+in5VCioMhmZqxUUIpUL62B
rS5N5gte1rdtt26RDJwHVLJ7vU7GnyQ6y2sb9VNAU8oCSATdsccdy9/k7lWGx3ij5QWsvyrvKely
NuKZ5IcAur45jN91c47OsebGaMEKwhi8dlL9QxJqNYFTAU2iDDT4t5QpdH2IgGWD3DUz9eATFrXP
ksa5pWBC4AK7lAFzwhn+l49DEfsAfX+CMynI0UqQxPPNrhnDoC0v3Xuk+0C4iwxA/QNkICgoTkRG
ojcwLnyjH89N//w5X5bby6fclkAJln3AQA9y8V7R2GDSmUTHufTjNTiSkMzthlloLeeNTQ7RZrYj
+/j5RT/YA1g+eOBooekmb/O/Fw0dvegj6UQgWzTle1abjbRtpW3/UGFLNOfnV/vgK3I1G720UjRX
zYu1edJ1xwR3FuH4tjBla2Ez0F6ZqGCKPmlwFTgNIDWR9F8sIR9d17A4j7tcmdnuxbecyOpFRJ3E
x7CkzMQmgg+YOrbcu3VSYq/XSHTcWCR/fnGc+mCppFtrKypURyju8r93d4jmOoE4Gh7tGCHWOGQq
hVqPhclzY+CJtA/m+M/nt/ijY6wpTEoPS3GAU/qyQf3H8qwAvuodwYjHUsW5Fzo5KpicY3otJ9jZ
bUI3G+nIOqgJA4tBKjLtaftvn3+Ij54qITlH6mzBzvs9WAvw6aNhPAJvqfeqBFWJTztahmLaF4/U
8shcvDWmsISBd4/9wbAvDjFmEvJEVVV0JB8ll/tU44x54mm3T0rPskewOc2LYwxMz/PZAe5fVG76
xcn1o6eLk5sLVszkTHl5joqk1Rcx8rRjK+seRofzEJsY4DEMvJmI3fYlqThfnDKWHe/yW7sGc1iJ
oG7ZhP/9kW1j4TMIoiaMxgoPAi3KKtb6nzCcSJFOFxhNQcyVkL7+xYU/+GXZnni4LNthsTIvFqnI
r9E6RdQnqkGVD+N2egnMvPecwenPnz9EH7w8AlevZDvXHY4bF4tF6vd9GQC+OFKELP4LxoVFzpk8
KqxnUdKP/PxyHx3cOF6Yfw/Dkgrs31uKcG6y4pRTuMBRMKGXj1kJq9DBXfP5hT54Yjkd8m4oqhxX
yYtbaEnlzLVB+WEHdFHoFC85pkF8yibnbeotQWSsHW3yEbJMnRfRF+/LR3fVRDCru4JsJZRo/35N
Qmi4hwLmE2Ik+1CaDtaGQjjPI1zAncy0KPvvv65UBudTw6U74erLB/qP9Yj5TzN3haUOQVyjaMe+
i0gNRiekR3vquz8QVttwr5P5URyDOHPgJad13V9/ftM/+NpKkXvm4Klhnbi86apw7coyKmo+u/9J
uxYOWYcLWiOi/sqkqNt9frkPXhPFP1RVum6C2r14dlWvG3o3l9pBSzVxPQx6cUzCMvwmiErbfn6p
D5YCruTwm7m2ZcjL6nEJaxYJJ7xDhP70eWhQMQhCgK4aKuD1Itp6bQscazoz1y9+2Q+/pG1Sezg0
gdhc//1lmymyOzHP2qEkKXjfD7GxIUNQX+dUypv/4UuiR3YENQBNoYt3JlaZIqBw0g6Wwuqc9e58
XVdts67b2DxUfgPBqJS07WOM/p9f+aMvaSuDjUwZBj/mxZWFiKLebJeotcEZjnAgWg84NgHddtfd
f36pv42zf1d1UHWSMpmF3aEJc7EEjUj5jFzPOYxhnp6tvN2UULs0fWYjTeTGd7Rrgtq/1VZy1UXW
cUn5WutBjxUQO0Iobr/4OMsmcvlxliqPct2x3HenprKcAjMlTvuoaeJ+dJhDueamw1+WNATV2qh+
ANCRGJE3uwk/K+4QBaUiqJ/nIn78Xz4LP77hsnIaln2x4SFDINItzJiig3DbNVF2Dzoi9SLdwI4L
m9eibiIaMU9WzaihFkQEO9fqpUXLlsfjF2uoYb6/M1TABv/odMpcc3kn/2NNI4uQb56O4TGpjEX/
jR4N4Z8L8jXQhBvtaC71534igddGwbeCLh8/CptCBt2jfC0INku/+kjLs3HxY3G0pS6DQkKv9LJx
aLpzYCqDI5eK0/mXHOvoRQZjABxnwizkG4ueYhoEZLHA0MRN0vfqO9kiCT40v0n+261bSTowSgDo
o9FGa/bf+4OmIW39ZHYPetDgZ+qDOroNWusEvcLfx4vt6vPH492WyvVoDNB1sQ1mRZcvKQXnFFZw
mw8kRP7oZIkUuhwQc8zWeEeKr3uI6uAGq8T82LPFfHHxdwvwcnEDTgRtGI5Fl+eUwPLR9FKWHhJQ
8+5uMt32dyvU1OL06IaGILlSvQ7KKl8zP8W88vlXf7ex/b26sAlrNHSlX+7ncKsTbPEtt5rwvN7U
O/Alidz1IXhxDmYPn1/t3SFpuZqt6K8ZwlW2efHD1imr7CyleyiVCpGoaUs8L1Laz6/ywXeSQrGh
LE2fZcb37+NTY22tweyzWZOt4nWVlB6GSa91KlgKaQBk6fPrvVvjORnYtF5d17GspRD+93oWvXYD
wrd2QPrcXtcGbrNVP47mTdX3cfPFxd4vHvQl6bfqCgoZ5MHLOYPy67zEUglrE/v2vm5a+7bVYsC6
fljtyypAdIUF57ZOa2aMajBOtRHSKZ3Qy1q0yL9oAHzwi+LzB26naIVzYrlYWIs6FCSO8IuqcSxu
q1GXXlrgtf78Dn/wjtj20g2lSGMRvzx+zajfM4Jl7YOB8mIrQ5gzlq/5G8Us8hwHBkQwxOnbsqri
/edX/uC3JdpRcJ8dy+Fpujik2EDafQP+7yGvy/yq7RF0zEvq0pKp8fLfXopu+t+TvcWvKuTFY+tG
blyPkAEPoqLM/t74anJ+EP7RnpIpVnefX+z9O0IBIU0hDLHgrJ2Li8U9GILK6PQDE+301ukxATRs
LLBeqhT+jRV98Qu+L3INx+W3o3tC3UBr4d93xM56RYIhrZtAxfErjcHB63RwnwATSMx1fUAOZfhV
sfLux7PY7xmDMYyzqXOd5bH6j32253noEkxIR2uMNGIOGhqdeoATLrHiL07s7+7n30txtERKtjS2
L75fnRBCQbpxwpY+EW2ZwP9k8jxtTeJ/PaH33Rfr9rs3gutRGAiO7o67lJ0XXy1Gwp4PkoB6IDKr
mYnkFr8F3JRZfJtVo50SndIMwIj99PmD8+6FXy4sOLGzitsMZC4enHQe3ZKY4/gogsXoS+f6LNOp
uP/vr0Lnh/9JOjMMVv/9ehMUrsoh6OboaC76ljQUp8Gc8y++y0fPB9+C0440Xce4nERrvcHaaDoc
j90pODiTT+8SHto3TaPX//kX+v8Z1b8nLIbQUrBV6CZ7hX2xS7hQQEhgJzjD7AKiQOidTV6Xk62j
+Q1AuUjo6CIddFvRPgQ/OK0GJ6araA1lDqW0i2BUa0aibRiWuHQhbQ4Ek58U5wknxH6mNlWbaSqX
F0wEV4BvMFXaRuk/ICuJbpEV08KCSMqBrY76cF2jbwBX32XNsxZMxjcn7QFuAAwGToXxLR1AA/GX
IqEaDIixWKpbyCFSjoeq0kx0w3VM6w9j4Y0At3IaB7uAcNZlpPPWkfU0GsbwhACvm5HEtiFhL1I2
f/S8bNHAGOkmCuUQ7RptsF4zWcE3gM0d72bXSn63lokg3EUqdaC7Pr7YdgYhJx36lDBnFIq5FxH1
/VPBetoyrcPFFsAeYiGZogeTvxAEEvil0CbmY6VjJDm4vmM+D6OZdN5oxvO6nVMOlWCMOhSJhb8r
TFf/RdKn0HGb5Pb3BBPji94y2FjhEc3WJr2wHYqk+FCF1nidm/Z8RB4Id4lss60a+4IIhw4HJ3md
455YVvkgUqFvIMpm3y1o8N3WmBZUGkC58jhYBtjwbC4reAygK38REd+fNND5w0r08YCp2FTBD6Qe
FjPABCjjJKqYz1OU4B/qfmPwxnh6Wvfcf1+gTWUmsCOXkmXNGAUuVayXHD9m8UDUudwTVJDvoH3l
hzqp+3M46enMJ9HndN0TIafvYHQj4Sq1tEs9s2qGp6Hr/D9k1CTqCstt8aCTYfJYMFO+Qi42XEf1
rO10LZnufCOYnvTedx7IQUCRVyqUfWOKp78lleE4pXN0CkwLCYQdFnt6zjFwRIGhe5UHaG1XDvkP
SBcnuJypl9BdvQP5Tr1TBGWVYZEoALFgV7bSdZD0ZCoNvVmszSbRjgUI23ad4EPCp5TIu5Yh3bcu
lEiXRGKBEMgKrXho+6l74dxmJxtEH667bgfhnlo4548MgWjMkTHenlqDU/GBUTBEv9xQLejivCWa
Y8Q2GJh+fdZxZx+sfoCfYxpFeGenPbOUpgx/aHHTk/Zsl7dmR7QKcvnhwF4Eb6sZx/Qla6roWjLT
hpdPiueza3TabeKGRrMx0FBlu6KtxLlqHH/0CKe2+xV5aAa/BSEIN5bBVG3tR2m3I4u0Mu4qdxL2
WoSDTr6XRtok7NXwqsZ/dGVFYWfsSC3r2gV/Mx/HQTN2dSXVC5pE4IC+zEIb8a6sT64msucU9SmO
0AB2hkOBt5GIjHHbTlZRnwlIhTlBSniBfgsOM3I7ekKFW+HH7Sc1HvuuqzHltaox0VfW1c+i0ZJD
ZpF3um7yvqJhpBfuSflLnBccodReZ1XZWPeSUvpY1alWeJb0599lbuibWgsylg6n1OOVQZz95EnU
g3vfAtQyKcLeF92/dR2GoImxIIYzmkDhS69nMr93o9D63utZv9OQm+10d6w9sJfpJplx9iVTXvNc
xe5jkFU4BhFlxruuiayfGSOMH12rqhvAQmTGkkfK0BTCAeVu5SJjr8NHSxTxDSPSiv5FPJ9rKdNv
vSiyt7Fs7bPTI2qzuzl+G2Q/3jTChZHXjmZ3iGBVvMk5Ae059SArhS8mgL0x4erM/5xsgxm4/CmR
l27xr007EGryd9SS+XZnOZmC2mfO6jj3SEyW1kR3JOyu+AktRZzasOkPhE7Iw2Dn82OQCJgzmJ9v
CbjIjqFD1HxP7YyuLTauwkxm5TbMQmMH7c/ddshDto1wQMVQzDffh1gHG6jJfpPHZcE7O/IME6FZ
Wsdehd0TZx1/AxMCokLSpuoe2nVQrgitg/OqjIVuQTPLOYwCXjezMfM2R0e6L4n/OuS23AwdLNKn
Rt3EWmZiOLLdgkmGbvcemUxhubUsCEUA+5IltGIMwuBQOTH0mIQhF5T5uu0fNVPKG0Ah1sbXAU/5
Sgb7LIZb0kyWu4NsgKFgttVdFCT6PaNXeCl1ESY3yTCEV6ZMKyYqFYzlvOg0j8gvSNgYXwxvlEvO
L57tzMtSq4AAiB3qKbf7glCrfNw42tjdKtVWu6Jpkr1bpRDoU4WLB+E4pKsuPiUGiAteIH1+Gjkt
3ISx4q0vAh/XQWI1a5zuyeMMu6D2XIJvT8RKk2KHPrHA3pzNw7pC/M9bpibzjVUEZHNkE0YGXO0g
7BEw6DhJxqealYVfFMfvD44m/WRrmWZS8FNu/HuyCmsJRSyzoUW4frozA8smfqkhRHfUBmc9Vp1+
ZdXJa2hI9tvPz0DmUgz+ewQyKTqYyPDDUXvYF4fWUPfTuSxrzuNWgizCMkkVSgkTqlYqnklYx7u7
EYUT3PopbbxlHdbEL1wP1n1f1cZ6MiJzh5pvvq2xVQQerkZIRBh2k6uyFi3mjUZEm8kqm3U7NtWy
QcwEJziAS47EDDnB9vPvsxx1L7+OY9m0sDmmvh9TWnnApIcX4qgbY/3UitQ/l4N4mBoHXlKbqC+O
kO9Pq9y9pcwwKdqWbePfXw4upExb3UiOyhqD04TefddD9t1pJVCYz7/Z37L98qtR0JNtthTc78oL
UojJQlNTehRw+1c+lP7XeCA+JZdsALz9ZMnOzAtZo55awt9XMDHco1KwQOHfVOTJdqcvPtFy4r/8
REt7e7kBbMiXDUrbDjsHjV8KZjgn8A7Glb1RU/CLEF/cZbgB7sgIgH/eDghL24R4s05gVXSxaH3+
SZaH9N0H4eGlpc1z/K456ettFJrNmB7LCGwUmNBsm0AMXMcltiIsLzgKwqBDxzLItwrS0heX/+j9
tRzaP0LID7QIlWGNcUXNfszLXtwq5srXfYmXHXbDtJFW/j0akKZZjOK+uPBHjx9NfPR+JgW8edkJ
MaGowDig4owqHHRJz3m0RD5+naFZ+0KD94EIgX6LZPTFry3Nd1MTLI/4yRsMs42O6mIusrEH9llO
4Fu7AdqbO2/6vA32LGHwkpJZB0vRh1+0tj6605S6us6uzEtgXdSg1aylVRF36ZHkufoWc0yz8UML
dmYdFY+itZUXJyVTcoUd/fNH7KNbDcSNeD9UtCiKL64cOB3FdS3SY43j6JAMTg0LsQ1u57a3959f
6oOn2aCgkCZ3GQn4ZV8G1FGPRtRIj3rP8IMoio5DblZ7xO+22wi52TqCoWFHOMAMlzng51f/4BYj
VaIRTGUs349l0MMnQ+YH6TERfbRmt34UTcKBhNSeVTe6eIKbXHtmYt/+/PzCH9xhg4GnslEH0HO7
bHsHA5UrthIeMAKkt5nDwmXkWn7u2CW+eJg/usMooZn32AbXupR3dOMEL8822fR06iHSCfW1PgHx
r5rxSUZ5fpT5DD8jLad16fv1//D70pc2aC2yUemXj5I2LiJXu0mOJbwGWuBFfA44GRJgZpSkFdjd
CURfyREQ6VszO8Hh8/v80ZtMgUXH2uVCgofs303LwOTGGoqe1cwNTXoZzCTKLD0I/rhuPMqdo/z2
Za7L/iQkrD2A3hH2yZz82PCLDt37xhWTdBQvzN144hBO/PtJwK1PIsjD4JgRjXVybbQucGPd6qvO
HPOij35ywaLxV8erI3P591K6AqqUBXF6rHrOfsCVxcHOs3TLnCXe4tQjUL0DE91lmbWOo1pDRzbC
PKisH5OePIO2hL5bzT/cjDqjMxsP5QHFQt2Z3hyR5cH8LyPUWac1QdAIzuLC9KAY6XDYgXca1R+9
bmCmiuheuVjNrBr3n5xj/t/EzVIKA5MfU+NJa93faPoeBhNwBZv9a2Vow6pwdXMVNWgzzbGzFrzt
AW5Y6Zlul+znspi+0y5J3jhYHbsE7l0P5xxPOYdV3xlGopmse30MgQ7H4bgJzAxEfgM512wk36Ob
6jWtg5spmWDhkAkBAeLZqsRME0YwIh+fkjiSq76t5CHNAuIcHBVdu5Nhe1mCsd4tmdWitvwTDOO+
1DoaD6qGFgfoiAzoeaOc9hk2MnUBEIUN44p9H6eP00CYBXoyJLcNcZRM+VcoSalimpSqYwQKRXPg
BknQo5ngWmgGH8AKYaOZ72+HtIWzVREJR14nxh+T2EPQXR5t8hqbqrixGnV0cvWMLxgzID59FFwp
eKWyWrzHyfNUj6+TCOWPVKPXgYWHjFWz6g4+/fejKIotg0nCIpF8UX+P8dbOSrUbXWvczm4mPKuE
uOq0dFYGKO2kOAN3cqYpuSE3fPIyrVOryrJbgm4LQPEu0DWouA9TIOOb3hmvBZa2G0nvbm125dmR
BJbpsfhO9w4foRVMW93tgvUQdu5atOKt5PC1qzpjwsIn8BFk0+zVWKU3rdkNXmbY6F4gQa3txPkZ
GmaE+9PG6lT7C1ZFX8fUp0fg5HjImdGsGr0m59Rnx8QNMa+joMjWWjqZGznY8vegCTz92CnxoErL
Jl/Kdt9qoGfwQOvbeWSRgpa24zRzGzbiPPGMMcWyzDVhFwT6jXa8yav4rcvm7+Y0RitsW3dpNTt7
GBrf8hE6Ak2Wu4ST4Sq35A6hMklTM+bc1CYxIyCVzKtllmxtY442i9j+agr1Hf+OpFuX6atDMPcK
wCSJKrZ8lDAVPESuBrdt/IGXesR8EJ5xwIannHP5uCBOoEgg7ofEO/HlG4pO5Pdo6wsL8lHi3hQG
7KQwavFeYlHTYavVlNmtcG+ChHBiOUj6jK0YAZQY9qaYYv2NDhXVTmz8cFPzANLtXCLwzbPyj21i
x3TtJfCOJLd1W8CRVWSe7jvH+YOFoCTMLDQ9v9e/01rB+2bhuBm11tjiukw3bpo1a6EFPyd0gGu6
jDxBWnmN342MOVP8coFIrUvOIURdEYNRl4TgaIF2J8vmrfLtP93svKH3dpFn578Mq7oeW04I0ZLI
LiPCLhgCf6PLeuWTP/sciZH4Tqb4f/o+uyn1CAZWVD7kDVeF44dKPlcvCALo18bDC45OYvtEAHxY
M8e3Jgzk1ifei6fRBS+Kem8eihbNWz5tBuhceS5fcqfdBBaWf45xt4gmTzoooVv4JcVdUHW3ST1+
7yCmenqbDjeGXz8R4362+ixg6aIGJ49sIAENL7jrVS4EpLb1872bpwZeYzC1iZWhzxDRH+ARXbod
pZ2d4orYPMINNkHUyrsQz+xmrJOGTBf5UhVwWpqpTZ7zgFDDkP2eVjL0sSxcsH0qMshBF9WfCXiK
R+s8XtMKq66dypBrPY9vxjyt99LEHRY5cBjIdyhXKON0z8yQ4+I2oAXj2/ilpTV127mF8qUT4Uvq
OfnhjV7AwMhZ6XmZ7pSdUwfH4hli0UuSa+64ItCVLkWgv+kahugMrNyxhXDsAbh2V3pvqHUlB1aj
Otj2ZNKvmUanV8kkncXnKzcVEh3iLXssxCbRXg2pIMWYP8QBpusW4/w6YqWGqhaetUkt4Dx9YjXM
7ZsoHbGdxkw57F7Pb6J+eCPHtF9RfNEqo4bVkjkGvK6fyWiBN1j71q4MAjYwJGq7XurTHYd+WNs5
Xfi5TBg1xNGaTL2WJvCYoJwwruGS/iJWjqaMGdFUTJpbu2r7M4Sj33aJtXxAIg6eZNljqtTYOjMI
hh5kNL9Icd/lquVlh8sJkdLyskAWAHPGvVERQzBnJOZgVwB53y48q763JzqanFaNkRhts6El2xGf
snYbUjV84i4bm9vjZO0LkSIkyTDl4g0NtXsDc8HO6F0AHJV+xkZyn1e5dSpSAJWJoPU8awnBe6ao
u1vSyUjEm8v6oUwCIKv8TfcqJDzRromGQgTRb8qhyrfI39utTv8EDWZ0w4P/s8zi2TN8gw2KUIa4
N5IN84B2RVeWHJA27e5SQulWGo5GDtlkW0MwfyVf4ze5jeEG1B9ATwdeFqNaPG5B/4I7ON+riMxo
lYEqJKvwrP0FX7cSvwbI8xXe3wqEehredsBdvYR7M9YTGI2a84+vY4AEKw08o5RMpiSMoRnvcOxo
HhLsmh9y/u2nNHB1LbieVVH9KpxCI+9PDgdBt+Han2HxMCYgbY2gE1uk3caXkqWtIJQTE8BvWRGg
UHZVdwU+9dbQq+cyFN8jzUp2TW3SdC7zbtP1eeDx0DNCy2xtXzBDAZ5Q/UaQzOLsqgfXTdtz0EBa
Heyy8FTLpmeYI4q6MZpXrUvyApbVP5WyIaMj215njSshr9BsRTFeEagIyC7DGpRbxskQzJynUCZb
ReztmgMjSmvfTk4mou5dXoXJLnWC9Oybs+OlUZHexdkEMGUGNtvX9p+88L+nyWwcZ0XuZRd2P3C7
/JjBgu0mp3c3Rpdj2JGEGI0IqqHqMfSKK7AuNV3nVQtyaBsh0vUwXV7NTm2ea3RvW8KFmcG4yVsi
6cemtDY3pTlL4OPgfHwbiH4XEmfJkGqP6/DcZFbjiSQlxVBjaNLOx1RCoUHuSHpVZvwOYdZ5dgmN
bB6StT+VjPvm7ExX5ZYz8qM20OjlByjvkfVDdHZ9/7bBLQEJi5glqcvshPl42od9M2+HMLtHwwLS
KXV85dl+3T+SenM/D6bxIPvw1ujcn+EQnzqywJg8J/nd6HC8IRDc3iYqKLY902sA58MdfAuSnir7
N9FnUJIscDlBkxxS09B2MLrg9Lo9BiEd0JuyCuA4kN5eLZ+fu7PTV7fnMEZ1Xm6jwKIfW0K4Ck0V
X8NChBMW6mvaioEnW4iOuQLVBy3MBb6ZxpulCQpjujZhZsESk5hkwDn5jHryYd7jJVlHxLVsZkP2
RLCMv5jk35h996q1ur918OStKga5Xh80LI6RjgV8as+NCZvczx/DGN8jFJzsKdbZBpM2ij06MGIt
gwx59KTKK6YbIGQ7KDC1RMufmE6HJiAbVvbCk29sCNhuS5yiNRE3NJU8N3qvBq8x6yvgbldF4n4L
XBGvO9jNPA6JPBTLuKh2k+cF2pTOaUSqd3mHnSEH2EJkS586G9Ay1wPM9sGbh06ehjgI3vjzib0+
mJ6jGstx0kLG8xNGM0PWODujiHqmsc1w9hlqbnS7BCquQ2IlYzg/NWLsdr6ubXBnLLTJXNxXvV+f
xmS2NiIbWghh8XefLYH+dc8rl6kdW+Yx16IzFfExQASrxXzhehaNRxp75pGp1h7LqXrW04zI16kX
N3ZvXWVKZPdK1+Sb4lUiCGuav8ejkY8r2QM1yiGhAg2K5ptKI1fQnHS233qajFMl1E0PeYF5atFR
/3DSdS1ioBOTYF9i6jrqDExyWkMQ9gi+BXJi+KrK7lGfyQrx0R6QkFvQR8ohvZS08ZDI+v0dAyAy
07KW4ZiKfCbVRnOoqO0hzxs/UqT+ZurM9xr4g4OLmcydGc0DiHU3fdVHYCzyyLhiZcoesyE0DnU7
2tuSfhtYjA4DOjKV8W4U408gQvEPhjaT50RxsYHWQQgQhPpdC1pjA98RUIVGtZXsIHmIfVG7PGmA
PFY245ZmZmDIqWXY4vGLr6bEh7Scx0Nwm2h2iCZLMmIZS6p4h6JUuBziXCd9qJv+xfaNK7M0voWR
VewIA+luQBNirNXtc5U1ugfX8NDOLUxJaf2IjNne0zpgMlWRKyoVKZ99SZFg9X61jYfqNOkEwWuD
30Dgg/U3KMKkYj383jgkBOH6GfiXDgwpB5YY4dHOt44x8tHppwWijpSUxBKIQO5YesHMQXkwKXwS
iwRjswGh4ZY908vpOyPPiJBFCHdWc4JfR1mbz+0RhXO3gie74OwObhy526Hsrv3KLp7yrHsIquaP
H0SnAR84s7bqByrWV4do3qn0r2bh3vmDA4PYH1Bhk7XDsQnqE3S1YFlnCZ3smGEK6muBiPu7kwbi
D/9B9gOOGm8eUrHmVBId3R8l2ULJ2uWtKjdaY/ZvQLWVAfmf6d+PRFVWepAqIiREtACmOVDU40/d
aMyfpj0kGQoUEiPZa8Var+VPU59+4B6804LYXrmk7q0Hod74actNmmv1ySEvFGR6+VwlghGbOWPk
6RjIdWRrnFplUuDqzi9b+HsayXsiQ8igigy1r/2YfSn3/4x28c0WJRtS+9ZF1ErM/H7SHFuT/kex
7TTxZlZwnIxAkAwS+yxCsU+yUsmxeWYjJ9OHQN868Zm9J8k+j30ePcO4DVBvEKM1fsOizaPSZK9T
Zv6I8yj7TZH3O23i5oxT1d7ACWs20P4rfK/OeWpBONptejazBFZyxTPN+IEtQnxDZIhFCqCsWU3V
xmbSKcCfez2LEUbUZDz7M92DVKtrUEGQaofAeMsT0F+lMWSbGaQV2UzVLeOCaqWVFQHNM3+k5lrc
AEBriMrMh1VZZHupE8OehpyajKHyAXGQwLt4mjahLlqytOPz0Bs3nBmzBfKyIFj7+ygsXwgzNrZ2
738nWYa3Vw/zW2G2b6OZPWlzcp4D64boqnGtQOysa4hiGzsfH50Rjr7RZwcpYAORTnhbdsq/ntR0
lyvnOI4hnHUS0VcS5JkXt7p1wLl20hTVIfwLukJycI96yFNLEGe3senirTp/Ss7lnLUeDu/XnLRb
YhaDeytGy1Ho8QGuubPubXmXd+NTOwXu1qnjUzsmvtc0vbiaW5IIx3n4mQbNYizWe6/uwpeO2h7W
rY1FnaDjOXfX/ExAZaz8EOTyNMfw7XIwfrsstnwPbVW0K3zM1H0EYDRvk3oDMfBATyDZtIbCT2ym
3xNp3oR9BSNWVI+WQfskGofoZ2Hh420dnXAao4dvp5katB1ktKFFEkY3mQ9aRmyesTTJ69nKPOiQ
d7Zm8keQEjYqj15ZPlMKh2gACzFY226GQxz1P/TKJrEysq+6VL2QNf+LHkkM1Km6d/ym2OfwwjbC
AlHj2wVZFhHeLYe0t98AzI9mY/+mTW6eiXVvnwzHrzdNPpNt4wrcoPNcQaOOmtMYtuO+r8pbYvkO
Tld2d1E13WkcBrfwz3hi3IYVanLPvH0EI0TwZQWxi0ZbNACcAGyt2XE4DzhWqCgsDUftqzkKqIxi
azERdz5kvu4RgjkSl4q00J4sv7IxnyGOaGRBoB1oauNOhOpBRMQGO7FKr2zAPIdojq+IpLvJNZ2S
XIuRTUAw1RQfY/7bfAuRUc1BB6V6nElSzGqxJh4u3zi5xfGJPsZdidCDk/3QE63e9/4xBrZL1Gv8
ywIIuk+m6D623D8QaS1wRT0ZUIm101UZElaHdbV1THtfG0MLTLJjk6ED4bUEP1DIADTPBfaXcran
Z1p56SrgqL9zu9wm9SpOt4aftHQ+dIuEP18HRi+h6Lq1WJEM9G0izc+zZvWTBlDljbbD2ceNr8MK
AqPt8kKOQLXITyuHUxMBfHVmu9h0Vj15+pjnWyPqnmZOAtBmk9vZnE2QWRYEI3QCnPvMYpeY06GL
/p7P5mvIYK+qaK5QIz/bQTXcpGow1y1tc6jDjtj42ojRP+GY1TrOtSrzGmSR694ntnybU/XaCbfc
jpGbHQrdmTdhRVT8/zF2XruRo1m2fpVG3bMPvQFOz0UETXgnrxtCSinpvefTn4+qnunKnETlAQpR
GZLCkvzN3mutD0kigZeR/31Oi0smip9kIBxneLsrpBpHkF/+KqDYsRXKugBk2AQck25rNhxVPQ1n
ezIaAVCLfItQi65LlH4oKgzrOJhW68FZv7GeekyGfnR6CpdrowLLrmvfraxA/DQtBd04ELwZmZFX
C015AjAEzmjo9VU1zleUZW9FJtDi79Pvyshawsio2qmkvDBbzhfd6nxbWNRzmB3vB58VbpAM58Zs
SZ0VzEvlW4mjJZz87Vx2T1VFVYOEpdCj/Pk9EMe7RGMHSEabZSckcq7NWSb8Wg7tUCbid67nbi2V
1U1r5cSmUP4qRhJ9KWUMXhUjAXSNOhDFILXnJITH2M897nCtzLZp0QB0S8qHmbixNSH1bBujvuZH
lryGIdG7kgluD5y66uBZY8YozrXeb4IUbrBMCW8SbkE2VCuGRBEcm9nsl8GnaXv5xIYaza9WLjCI
Hi1nqiWEJ0+RW6ao+OYpZatCatcW8fiw601EVeTqtcvadF/hnGfUIIweZm92UEw8V21Exh/BWksI
oiCIjqRRLtcpplhzQaDkON1DmsjdLLXUbzrkWnfGW3D0pfF7OQTNhgiJLeCT0maLsy2R6JMh2T9O
BFKvwTQl331Lmp2qi2V2uVFlx4kfO6VuQbqrzXtlSlqHPM18SdoProyawdokm8gZM3+XBUBWxrG+
TFb6lPdK/K2hYQfIJA5ceZhoh1QogirtILT9u1gG21RJEtzZOcD34FHItXQXoBRYR7rmO/GknWBv
3wVAtW0/jmNbIxucxNdLY0wZVwFh3kVgPQll9NkLDUTLnlxdS67uafOGe1UYWBwWJUHdapY6c9WC
+ES3/lpDWjvkhjXeE2tnUFbJsqWVEiZ0q3uywenJgFyWR2Z1WWicsWsqh6i37ymZUB7gpWMmcrgV
CwDzVM5bkVGY3C3xHEjmW48Lp2nUwq1IHYzGPnFmbCaotKT7wYDii/Uq2Mc+wq2+MTDqhyJVjkx8
nDsFTSfig32ZyeDJ6TAQYwmGHKXVsW6sp0BkccOMe8Fay5w4+Y+hQDpzmfWvzUgNhJHxQofi2mi5
YQcxI1wR6AehQMqr04SxiyilkKaPjXKnkqlMW43KjP5ksPXbzY20LgAQrvWhr1+HJGEy08JbkCaA
DY0ckaBo3KkQxYj+HiglJgKd5qaGDFVJ+T6BDmNESXWdRpmTdO6to5aEnNVDmp9ZAVYAgvEUrdRK
dHoBiA45ZYehZFJQ5QB3t0j2hqQSEQofzXCGqnrUfeAshKISRz6G13JpsgAaceh5vyY+ua9D376U
2rzVKZGTNpxf5GJRr2bEZgeltkgi8diggK5iBMCjJ4BBcBvVP/sN6SxhZCGpTkazXre10jjNMPck
WheyPc8pktwp0u8KCgspoAVWrngxVXcsk8felNu9QL/NL0trG5OhdDI7Dl5Iln6S9ZdcLB/nXLmn
o/rcCKSpVHmXb0jZ3yZB/BLK8Tod6SSbEF7XNA63ShlaF8tCnkaKslcHjJMdRWy+D/8zKsTPgLZC
ZpSPQYAwVBhot+CVcQytIGAmhihbD1RtBMX81JmTAr8ngiYD5CWRA6rHwaGq9GIttPGFUZYAXsl/
6WXpDnB9fTZQPINKVM290I4XRvd0J4QdgzfZUysW9JBSfdkiTVX5SCNZtwNYVjuLxJuVWFXn1tdf
WgtYBLmrzxCLKCH07DGUKL3FRnEg6fNE0hkBRQCxSBEr5cOg59/EDJhpjduKcp6gukrbR7doAs/q
q+ZzlwbPdcP2Tpnru0zjFBki6ke99blYlAKiHb1kgMqdKUJL/ZEFQTtPhyaX3rrKvw3IGaNAODVy
58qJYjhAREkpJmfU0dOItHj9Ia2Du0pi3aQY0iv7yJjFXrhPo+ZRZROhIzjFkU/cZkmroq2zTwrP
iedb5ZsoFJ5hlpk3VupvBAb/21qDToaoDuwgGmByeZGp/cXlQuR91DXIKbdqPFjfekJyN77AZUI9
y9/C164P0pw393/f2P+FgAIrH4EHoMpVVj1LC/wvL1rKymiocUI0SQpwjHSF+7AF7h4Hpvwb6/2v
Xok9hcEgpeimKP70SoAT55Ko/XBXpUGKUF7ijGn1KLBz9M13f/+pftG4X4SJFjqYxUWtLnqVv3yq
KJXqoUB+vwNhhO5VmM2SgllSY3v1ccnfGK7J1olJjx3dJmCS2eqE2om/+cS/ehdYMbFwYwy1UCz8
+C4kvVOLgXrDrlGIDpTTcvZScsoBMyqVO8QA5Y0vjhv00ZjAKiH+jUT0V9848jILtQS2RV1Rfnz9
MjM7eCJRtEsFArJnBcX53MslBelU+I085RcSSlRs/3mpn0QZITUdEy5ZtLOqMj0Y8WztNKLsCNnp
xGtFJP5vXu9XH43IZ41lFTZCNjE/fjTRryWlqwJ6qJUhepJhlZsck9iSRE0//+9Ppl+9FmJNRD8o
rJC+/HQY9ayYpbHMgx05wP4bJ91diuvmBuwy+80B+8UIsFgwyQDUFGRj4k/K0J60bIAUhK4mUxms
Q4mw6Hr2c6egpwLsNXivkqr+U7r1f36IKm2+oku/FeVUk/zZ/nT3v7zP4vSWfTb/d3nU//zVj4/5
r/si47+f/+SHR/C8/35d+619++GOk2PEYer6rKfb5xIG999hqstf/v/+8h+fX89yP5Wf//rjW9Hl
pPPfPoOoyP/496+W9FVZ4Qj+T1jr8vz//uXyGf/1x31XJ5/T/3rA51vT/usPVf2nicSLq0UVF+6u
xsEePpffyNo/OSTkpZCBoCxuNi6BvCD2gAfJ/0SCTUgnAyhJS6Qo/vGPpuiWXynaP9FsqbLFBaj9
8d+f+fKnDvXPw/DrQFntxyvMkGE1WqJFj2GZHUgH+/liRkjfoTSkYoG63OsqhdiU1tihVinElRGJ
rROVSfnWaH0MsA2Bjd32Czm8p0VE/k/gzrHY36kkI5/REG5T86GITqE614eoxM6BnQB0bi2N8o69
p0hTKHmXR1V1s6zrdrQZ9pUQftRgsImsBoZCIlpPcWb0yzuygp3GnEKJ1G64XWgoLjWR58ewiyCT
gVt0ld4avbDVrl+/9En4SrO5dsqi+j5YVnGNiEdZVW22oZOw1KBB7SH4NdlsGg5IHvGIn0t2hdiH
KSgCahqS34zUFNl/jH1dvl9zyagSJV1CVs+A+eOIknSNDAwQlXGW48jSsQuviIzzTzUctBN7LGA5
NdgmoRveKb2mJ6nX5YeQ3ncrtUAp9fRObiXJrkHcX9jp5Z5cZeY+jH3qLblE2aNJ0uwwy4evB+bd
rN5XwVGuc+VhlB9ZUbT7aORap0SiPKnheMnnurqWU0R+wEhtny9L3n499utuZuXNtmhYxZrjFXNx
4JAauPxL5DD4aFJSBCaocqv7pHwckFSscSDFGwn++J0KGmgbUKUj+q85ay4it3Uz5uVTxk7iGGJ+
wJGWwV/BJrW15l7cWC3MdXnMx0dlgl0/gTp3wfnpD0XmjEkSAqrH+qCArdS1xjyFGoXAVa7Croj6
RHfFXl6bQR0/t3Gm2IW2PG1rRc9RZeKiNO1Q06Mt2hAalgUH16MRXGQuMprJppNAgWjonzRlEmib
y0suHncLfzzX3TBekWQZK1WBIca2XThWGtoDuinzK3IAVwNTyrnWhBt4Lsl2RqflBbn39WHnJJNP
wHy2iE72QWeEHFdaOxr1uh1wSM7zuOrRkWADHoIO3bxaVxsGNp1SRBC+CIjU8zCGx6lNQgKHqBdJ
+FHdQZsWWE3pZlhv8UWP+aaZteGk1pp/EeG5LqyXY9ZZL6UyopaUMgUMkyZ7covf113CzdaRHNWg
Lwxx93UoZ1VHayEWNlti4XOYkodYrLZGNY6bCMPeIg4zjqM03pFBJ3u6r2n7r5tZ7Mt1psMWQEF1
UsM42WLzKo5WGGi0MlytKtUTW93h0DYpaDkyIxEUEBbtN8LRF2t/ZiOuFpuuCd5GYTpgXTK37JaM
IwxdzYsgOtDBjNUbgUsu8pfq/HUPMna4HVmUgbAHwAhzsrKRtZCVo2movOnQvGjdADmnysJjnYJO
F6wXilX1SSH2+Dx2xl0PqObUk64C1qQgwWP8pqDVPxcpMrZSKY9NNR7ioa6OHYECGyuzKKdTyV0F
g0VYr0rbEsj4R49gYV/oKUKjTDwqXbeR/bg8VGp/B73SukuSctun9Qer/NZDOaKv03rWzlNAOddM
3qpRNy4CDmraglP/GhjmnZaYpOwU1bGEJnpDdWpuZ53y9PRpzM2zhp7/Tp1bcR0zwRz63nroDat+
jBuDbPtCifb1IIcUuK27oVLCO7kuH6RyuPm1ufLLvjiay00wK7C26QYbclacStJkVt3UJ9vG7NMt
uA1aGyCoL/oi2Rs1HS/YwnDAeryRQxytuloYyGfkwRlmHXh7O/onKDrSKWxX5XIHsYqbymJ/rOmR
X9AIyvayvHG+njCuk8Smlme4NQMInYxw2oqEfd6X0Ao2uQbPBChDdxiL8dUEAH3pQdlTzR9NT6gl
88JEY13aQq6dCbyu/Z+f0cmB6yLTu//6EyVncTgOurqn/Yf+VckVzxry/F7owav5MzzEJDGye0vi
o6qAkb5+mU5TiJcLsRVbJaDQQ5K+wmr+97/+/NkosNTFA3zSAKx0VNS/t0p0TBPDeBEI9CZLrVI2
f47IVtOwI67l0cH/0r1kaeFgyhs8q5Ynt4pi5WExJ2/jaDbQO0IWjMe6vCWJVtA26LAJagHIlUBK
7ILhkn6n+RTq5QxuJRA3WtozhIxqLGNptoTL10035C+m32q7MdIVpxNkT2mEWxuYJ/CzzmCpD4h5
cxu68kPf7LEW0Lop5+eG7lasRsfMt9a6GdH6bXHlhvtGkZ1QnbyweqTuckP141kQVamBe2Gjg/ht
XBAh+K/ETc9mPSIcwpAFryL8okpf234+wsx4Kqyc9B/LdMMYua9eb7pRdi2i801Fd6ak3gm06jLr
TUYX2fqSuzyVDAgoVxlYQD/0YuBolIax4qLe1eHhEDNG9XXqENEI0hZItIcRxZVThRlLW88pI3wx
7dBObMUh22KOuPp646B6JDTXt4scPiW1pSuaKeqfIH7ZKA7ameEUzLThdeLSevC3qDOOrHNuKT3p
1B+OYY8zUXXnAVv2WLllRMxIPx0lGTRibK3QDdL9FxwadD1EXcU3nDoMvbYINn7XOAmtRGWh+VBW
6MLh0KfWfvkSly9iNmBfA0ftumzT+cG+MxCHzoUNmg6eudy+dBYfb3zWZmpr0aNIljYEphUrBzzu
Gf1GEFzI9BNBhmZDC5uBK81MCvGSW1cu4d6IqYaDCgdFGSWnjVWPaMUVZSg7JV++VUbINCTTarQu
lWBbTorbCaMNEPo4j+rZF8ptMzaOCJJbDySbHsCxmemziiNO03k9+LTY/Ngle9eWquHgdyLzxrgX
pvSxLkyYFIARcUF2EwXKpneDKqfS2tmWUrhNVa+MixwpBKWEoB5WM8JpXQn35lhsO/8jpTTRc7pk
eXSwCh/6lE6WBKJHJbtGSu1EjFZ0N6AxuYT8rRvBhNayqMRlV5JAs6azVwXGlXwoKCziiqixcGVY
5mvIq4mcWyLy/lWlpq5Berfc62vcy/RSiRc2t0CUT43FOZnPSGB5ctYAgWHZo1ivx3DYA1yBU547
oFkcE3oM4Si3qt6G8uCmfLC3UNbXcWoeceu6JrZvyyrfs4CFdYiReXlNi/pwpxj0pSp7RJdAjrjn
RzYn2Pc2bV4j09+Spncoi9pmPnd8O9BJMDSEbxVET9jjmHBru9fqnViWOPtpQvKpyKlwKdFjdtUe
46A5Ls8S3ddz7PU+xLzyJqFonzlzUmMZ9YJrh9a9s7TTUI+bNsjdJlYh6+A3TtAlw93Gsuv6gXDX
lx9VY6K+ql06JLaP7rpuIm85n6NmOuZt+9jg8PKj+ZLK8Y53blf0OJPGAfWyi0huqZlGfYIs+kL3
lp9btXFMzOJQkWWT6e26K8RjaAHLw/JM3pfblQNqj8xW9OmspuZKHtvd8v9GNA8RRC3RWDYqxyw3
t4oaHv163PloEvMiWRMZvq45lMsxxltMrvWqJKsGmRF9+sNykHHMb/usZALErj+EByVtN4munKtI
+3pzA7GGMDR2JW2hocwel7Ews6ZTwcaieUbUjsU+ck2zWXVGdk2ybtPJ4suEg0B286DgOEynAc+y
CbEL8e0kfVvGs3TP7HZVB92piS3r5eyAXo9RrFtzXFdCQlN07NetOnCFJBcp6W3SxNwReAx6k4um
ZWtUV8+KNmO4pFtastR8hujtUD48LkcBis9VCnhGXfPmqrB9aTpaVmSndf5Msg6LC1agAw8r1IsQ
ohih8/iNidYb8vGlCfxTjvK/SfUHvyqcTBI3pkxXLOrODBLAkWWvpmgvzFw4QbMbTYXEitqVjf6s
MWAG+ZtiBHz/+m3UzMjOFf8U+ig2e/8ID+i+oMRZrtCsHnJl8LBk4/Hwt2msruspIEeYb6qbjuQQ
3ErDtINRsX263LQUmcrV+VET+20iSXtFHjbyrGyoq71ovX7MZOJYWgIfBnrCMqHiGVZtJRef4oQS
YFpFr3OnIvwkMaIdTGeYpgdLeWiS5Or7/T6lJLIy+DIHo/WMEVA0jp2NrsgnMzJQdXZ8V/pzXPu5
Tc7aIQpGcgt0TxfL53zaTBHy2rIUdkZj3jUdCh6kJTmNv+bq0yiCSUNUS3jW84ogSX2fSsUu1CsX
qubel6FqhVnwkgn5AxJrO2oa5N9172lCyaPVt0IKnlUCzZMONYEOBs5WSXRR1XtBBj2d95vUB25q
bCZ6l4j0kKrOpvFQhiltIkA5CS2rmp6OLQcmJ6l87YsIsquYwdawPlnrH/x0+LD0/lXrIgeVWwku
bHAamatQmF+j2FVEvmXIYHz9yfVTrqxDJervi5+Z9lP5jZ3RQVAVt5xaWkrzVQUovRLyeU/FdWvi
80jRyiRNglq5bNeDob8Po3/XjKdRLa9Eid6rXXOh0najEh01+n1ghg9WCLmnTNy8VpFOif2zXgO3
H6vyRpCKlI0wFI35QErZZ5nLr8X8PM3So1i2CLXr+rXtAtjR4ltU9J6uDo+KYVboaIujkBj3rU5b
EvFNEpUbttle3cz0McXNVChvhRG8KRy+fCw8JcCzETXenOPRIRKdk4qmp7LvjeqZaDw4cgblVZQh
VX03RtaLrhPTUwkwFD+qgqSNUoPQjN+CGa5mm10oj0nO9a5aN3mIT2A2G9m8KVN6bK3UNsL4o0/m
Hb7z7yKcPuxnx6aILxrayXEodxHjIZCqa2Nph9jqWKRIu1G818TmGkvTez5m5wpYpMb4NxjzFs3n
cnVGs/jAGtdWRckmkedDIYp2lUmPiJKnldCagEJPTSk/NdZKa1k8pKt5lDjWUL4KYoLpwMnx+BTF
5TM0tBvnzCOxMi+SwHp8CFdVkX7MY3kC4I0zq202Ohd+zgzf5+ym1WQ8s43YRCUK7Xgv+6/SpL/S
adrVMzTAhvCw3p9PiTRp68qEQ1dFm3kITzSNolI9m7NPAk4lfLSsH1bqB3Z5ed0lkrCeTMGuU/Fb
UXfpym9T+qh05HGUe1A/7gkpRaMaHlqfwUwKjl2geCwcR4li54hWvs7PUWwd1Q6fRmQJm2jyCoGK
NeEY75GR7iK8EyqJBqukN9ygbcgd6+DIQlGdZZq8RVecy0xlpGUD5pUGonprsNtWxZtk4Crq6Dc4
MwhIgSXBCu8aO6YNSWVc/tbTHGOAYYiJMm1Ttnlvz+L4nom620J1awsIcYmJ+UuxNVlhciXEVzLe
LKG5FCrBNW1gVyy3asPcNpJjiT206o6glcDpwcVIZUvs02gTsvEQqBIo3OpJD/qrkHtTqlykrGXu
fTUCCyRVylr6CBI631B0ZuIqZDg79RHy4LGiIWN3Evwqyn8bMot7bxzLPV0ilXeL7L8U09GpsgFV
YJSvR5UfGdXEQID4RWbsdPWgumNmz5Hg4kcbRv1bYpm02+I8WyUsTAZZ9kh49fIRYHGGBGIaMTgG
YU+jMVgiwoLemxPlKJfGtc6RfcQX5IdXwAss25PudczvkNl6eFjPCFM2SoYeCUEk/d/uG9bufREW
yEG1a2vk15HNu0dYy9ropYdeat5NAqcsP18LcZGvaqPbJyYOPuMmT+UuoJU3a5Rjjn2JJc3gYFWq
72DC+t5oFh2dJH/1cXYo7PbJoFqrKYUfxopWSHAYGMgBqw1n4l7LA9BR/VnKKHRCOMcI6AZd5FZC
xIpA3GZYTYruse80e/aTgzUYXpkZT1WQO2zC3VDBVCkToGTt2gS1TaLhrngXmITEqTxGqYyiBfGd
xY7Hx4vcsixeyYLolkOEPu+hhtLbDFDnynesyjbiMcdCl5knhpOFvTexoJfqdN3o410KI36UGX6o
nj4jrKRry7ZKRDLU+LlnlPK4SYqOZR1hUN1MMIoVOiVju0NO1BnFAzWKWXphE3tndll/aC0OIZJ1
ZxACd5qMG5jKlaQRbiLEBx2Qqj+jwxsbbzgkYwd7I9RQFuK0ROqSYPTCIZKuxFJmqrlRWWOaBYMp
BGdENG5l6neBUJwp7rrgdrwws45Gn3qkyTAFfQcFYmfTh4mqSqjmHZcuWep5fhIlFVHI4CKb3KDi
stVJv6pG4BZl7cQsAGdf+J6Xvktu1pF1p1i/FYJJGJnokh+5q4rmc5BiR+zxVS6cjixgHtN3eW2Q
9xT7LhqteJUvuy+Yx7FZeGqXbHFQ24Uc3xvh4CLfw9N3FHCpKOTxAJ36JujFNhAwiukIScj6WzQS
CLqCM6lJ5I+hN+9CD/yHR0PNjfz0sbw20ftQpvb4aZD3jyFq1WrKRqMV1RpE3zDQvOBO3QzknHea
ZvfifMQdtR0WGC+UQimza0LfmRctL7b0WySLu1yX51WkUepDG/JOaEy2avHuFU37vZb825RF+oqQ
9rxPuF9uNT9yFE26CMnIoE2QQzGK7JKw/U+sLxOk+ebYbEbR8qwKN2F51JfZyF/w8p7fiJh0x41V
mnvR50ohpqjzw7PaojxXbmWne3I0fSL4PSlzv6+xu9OQJ7MTe6ikXWJd2JPu4pJncIHh/lBMxYGK
5MUkz2seuODE8LBgySu59NgKPbfErXfRNhx9JILhGqXPGhItxRxzXcfJe9/IIIIBmyGDRBTgzGqw
S8v02IBL1A0gZzmjtlRGTlbITyg112rCAtoqD2Fq9htpLt77ZTvZk3xDdljjp64fDzYtn+kQkvW6
ioO0sFPqIanWgqQUpdxO/HmtZv6L748uepo9vF1hNXTlWVm8pVwy8FQ7Of2GLYWQI0Ol5vGoLU6y
QPQCxrJJ+2hqunTBdEZ0sEclZxeQIude/85R5EvOqF7Ctl5QwoP2ZowvpejbtaF+mEK7b9pyVS30
SM13M3V6Jjb9jghPiqIagV6p6k4zJfsAna5Gycz0VxOAacHAFt1YdtCxTR4tChaTglNhXAsIjotZ
dxMluxdUA6x14441uXqRgrKOeUXqN63U3VkhONxS0Y44qNCcIDUXNMTOymXgWQ2Ky1ypq4UbUSFQ
LiZtpa2zSr4gcfKKFCfEWy7v+K+qDHsM1E0wSwFC/f5Ri9EBKqNbICdWhk0+YXjJwi2S/g36Y2+K
8dsKKC5VqUH0Nl+hONl1aG0igoOj1t9j5zzOqe9QL3ytehOXj5J/90W0qCx79+psrQJhfpzHOF2H
lBqZonfEbiPmInyusHZdvyylR+xKKRtbDJ0sRdYT4f6NfMAhBF4JOxReg5Di6aCDWIrru7Zt1pGJ
55triGB8hqCQlJJgE6FmxFm6Au3jIcjeiVp6VYGH4S9I8CRhyaT8lE+aK+W+U8ZKsU0aW6vN3JUL
64RndpXW7lTHjgUSmjlUviRUAwypOUkZsO8hZ+xtVsRFjQTfJFYgAzy/J2RmqXtMb1U32kmn3GYT
uVqn3g/zZ8VWWY3Dl6FQADv5DgXXxWK1JYttnaexREJNjEK/wI/qDRV6NPkw1aMn6tZ90EYea/m3
fPAPWiicaI54/fSuboECDOtUxyMszDf0Y65Vlidxip04+exw/gR+4Bgx+3EiIpE6XbBGbtXefNA6
kr18ZZP14VrpBxeVWAxMZS7Fz7hRDlGPMMuI9TW6FbQ9nO0z9sB+EQQJb2rP3k+tkZyF2aHurdco
g24M+72VNnkqnFA0ocahedmrVNlFqzo29Zkoi+1Q8xJVnDPyofQkyIROkWMpGVEAGaMeuFRx8oii
2MYTHwgrGi4YTzf3qrgNi4DcLtkNqQhoFDRLnN3SSo/k9YganY3FOmAAUgZizCxtSUVwjK4OVmY6
LhkPF4FLS4pH1uAR7G8MgHq3Y7e7wZKw7gbhEhP7VuQ0z7TyCK1wbRQCJ2rh4PKwzfJuGhpbV1ub
NDnb6G4i5NfogHnhm+UXDrZyGw/5Ogmbg9G+ptOO6Id1S9utmCHZa47xLSk+9I6th4hX4MoGfj1n
FHhFf11KW9PcEvC3EfMXQboX4wcxeev56MYHQq3LbIW2xVTQ+yLCKcGxYILFUuYh+a6nHUPxLLaU
GklbrulJkeAoGm/wre5itFJ61XMYYGJNBYZHMN/qvEJXHdwBn3eGMXbYBOrRvvEfMyDVeW4ce9Zb
MhkQ6Fvo0W4yNNLvWRNTSup2sBLAFNvsklDjzWslx71qPNOu3MsSK4Q2AKdIobSVL0H+2gpPakXM
5z4mL67uZ9toP4nWRMaZtxtpMk6isSUVhP7bd/ic9Uptng0Tmu5+xBcEeWSrirh9k1et922gGyeq
ubKh7+S2fU6z0Qkj6vZY+KggYbGo5Z1pbKSo2eqMIgSM4RN4qlXlwF6MFUAW4cYT3kmjuJjzgdJb
Vz/lE8UqX1iL2MWwONNwF0GXFV6c+6toltYIy9wBRagpJuckFa5hGm9B6KwMnDlUhjRcqK3c3uKM
TR5cXHLQpvVAyY5cxF0+rcQU+LqMVzAqzaXkp3oEOxyIk52oZ1NcKtqdjJXbp1I39Jq1mZqZaMVK
BFwMvNcsE+VSKE5CfvEhDELpoDTWhkY0/joSxq/hclNT95a17qoj11ljC7XsvLTqQ82agYVpjS7L
aCfjnHVjexPSeteVqJgBvLFMpZxZ0HA5YI4nlM+MCZCAXmBJg35MaKxs+7Bo7WqstTtRwqNRJOxo
G1U4WbklHgw6JQuFnmWgQhzsOPifzaAcKHU+IRycNkKUqCcRzq8nGMTL9uW0F6RpYq8eTAC1uVsr
YoOqEl/U192vG1JtX6NOe9Jrqb7Gg5Zh4ngMegjmMy3QfJTtCqnH+esmGkID76sZkg1aa/sOAp1F
hPxTKiUYedjhn7vkwPWNcSSKpANpVmTaYHEEsh744TpufPEmVfhB4jKpHFxn4q2s9Vs+TdUmigDm
5ZU8vYJ7ZquOwJdCbq5hCJuDIzhtdMqFqbpqqUMqLOv0ZLW+dtflyT4Y/ODF6B/GifqcYCDD1Njj
kirQMkxJNNZHv2Uv3zRnQRIhpY1R/W4lH7gRCXAlvIzCIkAOE4f67utfOWVdj7QWVlMGvQCUy/S4
cVmbsZzdl62lY0QjwKUd+sGpRFN+KMt9J3favRl01LDqvN5HZEzm4hg9C8H4G32T/CuRhQWixiT2
DFma9lOgTpUboZH2RgcUqxvXnUKKMlu49NGIW8HFA84o0Yzfg9IX3ykK5UQMHhQ07YfZM+oCP5BG
g1FOL1lPwpCf+JkTtw3UegyY93CKLfcvuqB/a3D+8ReIs/yjHmvRhFiKtYRpIZCkX60smpy/yAgT
ASx4IA4iFpuAAMdhXgdDOZ+EVmR9MAWOKEz5RRsi/5R0S2tbr8tzgnPGS/3Z3+tzy259KhPGeXeK
k/maQy0oyUytPuqi5w/M1N8jTgCtaGQ+Nv3F2h9b56+bOW4/M+nh7z/RV6r3f0Lvvj6RSga+bogL
5YD7P36iANsh5vQQ2XkQmYcl9fVcN7zNohBOo0Q3QSE8Hs9TQa1VJ4Ra0AwscfrwgC2XWoShazcO
7LpQp/GitKXl/eb9LSqmn98f0VoEkmNg0KWfU8n7gJw/Qa7FNZpXNCzWSIiYwretxANapmSm/hFJ
1M0NnJKHsL+fxakiuy8D17vcBL3v/P07kn/MK+Qb4qsSSfvWSJsySUT8SZMnhYLZWUt9VGskIusk
oYfkXXSUYvv5kJcbGnvdfZxwZojyrtAFeRsg4bcztPKLfrrc5uqOCLhTgML8qNHcrTuKGJpViY9a
VVGJQGN9+/v3DKni53etLTsShXdPwKFhkpf143HGP9Gw7KchN4Ra9v9YOo8lWY0tin4RESSQmGlB
edPeTojrOvGQePj6t0rxJh1SSLrq7oLMY/Ze+4MBdZisYr0YCim8o1lRCyjAPNOhlECsnINl++ux
a6DeShVZhWkd69ne9YnSm7SrzZ0vYtYhXYu+kwl5PHhMV8pHqYF3VCYYJbTzJA5mYVe21UGhLck0
l1unWD/mcr2tjvhTE5oE2rr+6CpsquCmYGYhCRghrFiM44ombk6EHT3Vqx2/cBJDkwUT7Q49G8Ws
u2rsMJu+R8+zFpWKhjRjk1fgaV2CcmPI8WtUhN5mpHnGro9ja9F/00Z9ozrut7nbsq2C9LxZKYnZ
7XG/Eqf3bNkqdDH6ZS4eKsKI62072Z9tOQHxqYZhZ9bGvrf1imVNnb3Wl0eL+gm0WbYLMiPF17hc
YFyd3V7+g492yFPY2/awGluZcbX2Yx5OI6ImrMn/gLK8pEYlTsyfn3HNfhv+vGt8mB88gS+OIa0D
vjOEH/4uG+d/lmgxpxsO+YGCNttK7vN5PNJwwi3zYalK9ug0p2W1fE1jQ2sr3+GmqP2M+Vgjs44M
f7HDfMWmrfCJNGv8XhjPNfm0H+MQXGZjBHLQIXJrTR2KKQ/owxhM4LqDEqhBx9SMJkjjtDduRduq
+cE3xoh5kFnB2+yEGE6Ho8qXs4f9xbIcEA6noBqupZw8OGcLjgAWZjH9x+jIjV161g5zF/OkxWSw
VC1hZTQvY1v8E81YhLTdZMFOVDOqD5nrt9u4hOcxA9cIkyx5U/RbPZDUsK/khTWGuNSTfi1xJFFW
jt0WDFaxxci2SdbpnI/oGZhRJCH/eL07UMpcMMOJARM1rvXtSGaMSgl8WrSFMf3qNKlvrm8ABMHw
xreZ45PElCmGzkSPB8Zo7V7gOdBVpAHLDgNUQZ2fbV1cCqXSrW5ahHg2ttUloy3J62BfMiuhu8Wr
QKr4YTGWAE3moW3i4gjl7Z1i5qfxGwufKw15ZafmS5/OOz8rX9s5yfZNvx3rXH2NiCbEPvN5KCxV
eScHu2Ryl0mgZtwNJtsE1+veFlospDYLg17rDOT+nx7cN3txl6ia432qH7UAPzC0bvHuTpEty+GX
yoJHHG+RIhAg9I34l9d8WncPSplflF0cvS55yxX2W+FB9mGit21997HtVHbsTFaQmZeVt5Yp83bC
fw6f4hFhqXia/dJ/lgSTsZjL18NTNVc+/S1fpnTxbw5rg7hLb3cveOSsnhciig8gX9UeiHpr3uje
Rsg9Yu4ntZRlmHYuVOt+ODnGL5a8xrYhAyfq2/zQT/XzCG/6aUj6YtMp4zcix9dEyCfDLy+DU7S3
ka53mgPzlnhGt8n6Wm5AUj2u2HutKun3ZjbsXYHp03cFXr3xo4XGf0L3tItBf3PHeRtDyedS2WWY
4haHqijPOZpEr+r+dY03YfVdfoY8wHTlYvoEBf2rsd0vgBfWNVAuYQ7UVHLQVkjA69XotHyEXv1k
OIW1xywen9jE+BlVICLOARubjY+vD9ob/8Kpy7lbAn9dDgyT9+bs6VOadrs2GdU1wd+FXSewd6Dl
8wsRB1HSQSXKA3dlVL3rB2leyjKPegFKpB7EdGuRbYKkQkpmwrayO6u72naSYPNtHxs4fxsxL+iJ
8iQHmM/00UIriM2Fet34D40FBiMYzUuPDXnjGfiLljgAwacbCsp3AiwzCv6MmdTs5UcGVUjc1EYV
mE3rxWp4/rtL7cn8pGj4pCmWF12dzdU+IhYFMM+r82h3iPlyrTFO9iPKGEg0ZmF8W6XyzsXovhCs
YD0YLxML0109suPXnqXDbjSzPSRxDKgUTUzyad4bE9VQDu6hp7KavfJm2J25H0oLjEs8vjFEgrn4
BmCcy0wK7FWKOO+7ib8BAf3iuOlLUODUnKpJXxfCiPoMmQ8Wo+DSiSdl4xI3E+8HEFaBmGqWR4Zj
zDfqbm8VHPUtcoRRgxdxZmuM5KT6M530LtVjfohN89YVOrnFfAQalR+OH2tfpcNtJjc1VDaTnmpk
B4SNsdKx2kFB665ZTsse9MkrUZ6M+Y36Uuvs3OD9fXTpvhMQ3CdpMHjUc/489kBgEkql2o8hOejy
lrT+7952ao5XTmyLNwpN0C1tGg/eoskU1ppfaySPOyarycFZOje0HaVvgeFF/qzmY2E4+MKN+LUr
8+rZRBCUNX0dCeYGob3CWZFGK692Rs6HqnqMrUNylBWk9TYY0dd0CwUvyg9cf21fDSfMZ849GsIj
lmQ0doiaBNnPZE47q+7CEYjlKWtlFDDq2sd6IiauTi7/fUkCdOFILm7l3bgl2MdgoM+nW2LE6ZGR
x9faK/nA9Qtupq5Rog+oJr01/4Rk9DseQUkz+3Wv8QiJOF6pwcjvi0RsV1vRAQEuiIa/Gb477gZu
kU03+8H5/18e/HyzZM0IcwiZBWsattlw9xAe0A+WDIm8dLw1jegPDjiBbeAlxNOmS3Bp/Co9qNH8
bO8q8phdeJh0SPVFwfaltK1TUxLOPNR4alnmwrtaueMdV56bPI6vNrOEacBLuuZ9GY1FdWbQzXrW
V2o6V4Ce0F5IFnPeKg9pXL4AOvzqyq4H/PK2NkiB3Kp4y6yx3iKRQ9MlsHWTSCV2dm2+N52bnUe6
1JNLbChYgTneJHYgTkSOtG9kGTx7ODoYnUq5LQ1HnFMr+JMNcrgwdI5oQLmZbfvUq3u3arvJbixU
/YBm/co8fyCdN6aQ9Bp/a5YYcdsAgpU14bdXSTPfoJHsZl95XLG6OzeoVZnKtPnVEs2zVbEg7OLl
JK2ieAxyxH6+G7+j7rQAhhTymNgs1lpLPWYJ+xESMboz9K6JZWmUB8OxTsCQynlojpOD/MyCh7Ox
mzYFaMXmZ3Loxp0UYVaVGgxKVgm+rWFfp2Q5std5JNADBiXn9KbLMptYja59KunOJlgemxorMlSg
4ozTWD5MOcMd0BPLtsguo8NQX+j2mXfxRjqVf2LR/2sIbl5eV6fedywGm+6fvoANVQfdIUWoulXF
imyqbaBpmXl7darzuICLDvqmP1R4BTAqPIgkhWuYkfmpxLAVNp6nBJG/zMlfYUoqwjGH8mFY8THP
i9eOJPBzalDLDJ45bAnWSXZGrc2N69bOYUpQAWBLW6562Gn3iYVXcekaBo8edVREHjB6npI6zdGJ
ulH9GdfVlZd+KKcDMvJkdNdTYw0Dg8AWXV5/q1q/fV4sKiYKx8/FY+8xmX+GBRWYGkF82q5JUcKZ
SXUA0DO7rS13RTAgqvZW9LHak85WpUe78KvTVNI1sf7K8X3OnoqwBoOwVdhA567//5f//pbsinIX
LO1H4SU5EaR8wabQbyZq3t1CeMAmu4OuHR8WhDmIJw/JY7T2nhGNdgkRhcN6dQx68mk3zt50xnf6
lDqtj+q1M09uOUdEGHSnDkIUaWpkQeQBsFsPZv9tLMhVW9MOP76QkNlMCDJW1+Y38/7lv79ibJPf
SHGeQ67YbDuYTHWKFS5z7TrBy2AgHMLtXaw9sk3XB03E/meXBUCVp8B6su01GoDO+AnXkjJyc3OP
JLlTwc74mRtc5mWE6Yf022VCwlWCM+ImlTuVM2FKdajoyR5WZXyMc6Ip7YD0mVqMJ1lV11WTtlAs
yPYWO4AZtL6UOagcx32K0+HSrYCYdPaQzsgDjPwBtfa0cdFD7BPgn245nI1kfgMe8aNql4F19Sx1
H0NUM34kXONuWOt96oE9ZfkK3rR8EsX8HBTFZw6uNDT1CXU/uQJcb9sCLVjqkLTSxvJoosPeyJF1
AGpiAoTspdoZMoWHVZ8z0OyhhZ39MrLFq9iEGHeZgi9xKGXuXiPtieqJvWCMUjQcJZIhu2VqHbAp
Umtl3nEpKvRW9QrLeZtCPtNr4kQU19Zmjn+6EQv65C452aTFS1oDTUqMad9j4k8Q/W1QjOH5UFeb
GWIUYIsKOlwo3qQQCiwMRmi+w5nvNiFIVeqoX/QtzV/0AhDVd6txx4wUlZFApX1/czqZHlpmM8gs
iDy8UzohmlCYp+iA59whegDMAPNdxrh6PhiI70K1TDsHb9nGxeC8GX5lfbEcp6lBeF0UkSzK3xoJ
1dY24z3lgXGG18dhwXCYd+l7KDWkSZxFu1o99SOwR9NGPjWypmoyZAd3RIUAVsOEowt9wrAjz95a
Gas/M2bTvuCaL2ruePxAfc9GJwXbCNk8woDOy+kXX7bWO7dDEWYbzAComh9H3w4iszXvQvPlu2S2
cqjjfqc65yWdljOxjm5tseLSyA8L885E7cbfVdqtR93l+3Saf7I6fwSzVe/N6Q+d3vOUM+D0yu5N
de7Df8dSPnvJBicB1xibKyfViFDy/BFeCflQ6XQLuDGTGHJ2p0W9M3kM9twE/GHmpU4yAE4DgdxE
FdIj+hcsP3/XtjXOtSHv5Wtx9dPuPIMzxgag6Xvr6UIdfJoHO97Yad8iJ07abWO2N9VYKEP87nce
sAKmXtkFQIe54N1bnzMMt6ehoggdPpGMchybhBitltcdmuB9ul9rJRdj5FjdGiW8KK1swPaN6bVu
0+/GmcxtQaSP5y8ZV+O1xreFLFC/xr6XH0xs7OBfw6XjRy2sasUxpH4BOwGJIN0ew073WTFJJxct
7veugRhjwUd7VkH/NGRlfa5TKUMXK0FYxfcQuI6IIjnMB/NOhnaW6cUgBAMVX856tUK0y0GxSYiS
2jcSs0ZBpe8nCmeEpb4kEJhttQ6IHO6IBVP4MG/4o2YormIZkGV7GUTHSRx72XwuKQJXENBrCPo5
71gjTcmhLP/GrVu9Vg4IUbhp3ljiAnBnSFp6/ke22huATb1lMV6q+MlRtUKvHV/c0fLOVZDYG3T3
cufmn1PjT6wq9maeird4DUK/9t/yeUnPYxtP+Bmaf5OPKJB7huezvSQDbQYjvTcMFmez1d2WlKsO
/RzEGG9gXFCL+t2pHrN5fMvboeGa7aFKwt4EGd6K0FhQNDsmkEvSXHdpAJKm7N4XE0JowIwVoPbM
6AAgUltP5aEQ1WuZr3+Y/ROUUzrOE4Y3tjhhlgRg1tITsxFjOyXZ76KayK2O7Qhw2nrw1/6pGhcA
1ASGkKXlJmipllD3XhPFeOAwKyJBq1qXJpvXCmUEbVuCSWapRLVN3OHaeiR4gaPw9/AkSvCRbv2o
EcX99xfgn/ESJNa+XBN0eKvKiYpI3wZ3tA+m5f7yOYsvcV/+qTnHZDqbR3LkknBpaIuSrmdBSPxn
likyr9nTToV+8XpUeqqpLxO8FpjCrMEdnh0Iofnet9/Ltn20eBjCPBt+DGATpLxVxyaxALHf9cmF
3TMYSYYnohYrGBl9vgf4zrcm5bN+1Y4tdsomo0Vo5u5aGagebLVXXB1B2jk3LYy/fp4f0fycAPND
HkLt3TrpL37O4NQ6qDJoTbaWxXKuQHkxYQJqjfziEkP33rKz9BxWZohxAqu8uQueK22UV6Q3uy4c
AuMNZF/Dd6W/xL2ezljwUS3cN5PMEHNlDbcFxSZI+v40FetV1M5PgC7sXLGbNAQjgAa4PPNSGOqy
Yx9Ee/9CmxeHesqO68Iv1Z9ZVpbxlhLo0FTI+C0MyexwdZh35Xdj5dljmq5/7GGm5cz+EljqntJm
2chlWB/KsREbWplyV45jBYFcXup4eIjzsr42hYpwMc/g9xeWvKo9kaZZ763Se3Yy79rwmIDpGw+e
zZDBlf3zzNtFdTxTlBHCETG6YWvmDqQAlG26G7vuYpW8L7xuwLHWFxNEPkCgJ4Tt/sFh4ueXy28U
ZTRx8DD30FTQ8ICthehGHDc8M+YNEZJuZkEy+9c3CEuzdISp0ntdhId1S2IDHPKBwj9O/FcMifzv
ObNA/zG4E0kJVCuOGs++GnEpX6dsrzPVnMr7s59yv76LgASABnznZHnt26TUK26rtvFvnjZGzuEV
s+tgg/KYL6X0j6apV2R+6/uQETCHnRdR9IygQePecAxUDSkWFi9dv5hX59fFzc+Va0zH5r/GZD7g
Z3iLm7vSfcnzsPHTClk/6D8mob9Mm83/av+pjCIAcbr8FojW0GG1jB1kp478Oiwu+5Ks8u7qozXY
YqO+M3gJcxnvJ5VYxkNdz8QX2JTwOibzzZXqWgMa2zmAiluz3BOWWBL2rTRb3ahtc1SxBBQs3vDa
28aT2Zy9CjtEPwU07oWfH2sGQYYbFeMEf9Qbr+UCIGuSSAOYIG3rNKAORpcCqXTY6Dx7t4cpPxhd
H2yYjfx2Y1j3qZF/J6SrB04db+HXhXLhJbO0z4LMWfdZDHxVdU0bxY2Dusd6B83h77OfJMBCMkvv
iKLqvHLtHURGNs8gsCup9cU2IjF4+9SAYOUSDxZa6WcbGE9qxS4hiqfijsHu2KA4oGG80fvu7UlH
CQOcjSUXqpQFOYlP09OiV5mtGdWt/RSPTJ8Uduimm/EeIID0OuQzwGg6YFaC4mYeoK3MAlFHPC6P
HGFRF+t3x6Ir5lr9PTQ2CGvzNAe6O/WG2lL9t4+l/YIfnglar8g1FAGWO9faFcnNWNEhgMvVuzS1
rzZHLAtveWt792/p6mLLQuIWZyNdPAKUsK8LEZl3ojmG3aPjaGcjyuQhLUV5ZEkD/jbLrOcsgUNv
MoTAZzOH5FWc/B7psKdF1BSeRozcPgqgTVt6anypDOAqp34gAvPfmjUVREiOreapdO57kcssMy/s
u/wbENRxYJCcilQ++AE/TFVMz3JFJbcmnFEe1r/QNoe7Y5yKM7l2qfic71PRi1e1z3g0z1PXe5uG
0eANoTVdI5g/jcwV70S9JT3FBVCeIrYumreRkiNMl0zssUq/msSxcunyuBrxQ4ZFMCJ82d5b7fqX
RBXxbKYYkhb0Hx0OQQZvyHz7SlBPgPwXMR9x7kMbnqpAQYEFZxhMYNBrhLUC3GVkOcQ4dBiK14Rr
Uh8n8b4a9ZGcS37XLs4elxTkyPFSuUOUV7P1ib+ClpsRK2qE5nfqy11Fok+4ONbH1CR/Bo8+3h8M
CnKbAfXgTO9N4SSntp+/ex5/lrykm/1R9QgzmAsndOuXLEWULQOCTLSuDuSy/Pi2/6XG/mIP/Cp0
wIlNfZQBWQqGRysDXgchlupqITrTVTOBBnG+hFhYZyAC6TVNZvPB6ne2ZZdnNbP0Ce57AcVRBYGu
OdSjh6oNWi+hiACO9PqWKsEY5r0m6PXajcOH3zVvHo56aHcwv8l6VFBAB+I50iRit1fv2zzsyY78
aikW0WkWL1NlX7EFI8FPcCZrIeKIy2bQVXYRqPWZ2+GjR0VxJvoIcY2DaMrCKrFzZIPXkL3+xGgL
xQWDFpN0m4g8HYSGJBDzgWFxpOJj3msEECEDLwSeRd5nsxvT9sOGOrlBxZNuCZdg8+ovO8nlziCG
Wek8Plpa7MTcIrmrtk75B/XkIR0UL+VYhw1Udm0zVbPhyWd9byJO58FYkg1pvmrX4d7GEbxyf6Ee
b0tzF0iaqhXZ9Byn5yYIQlyxzGMJhTMX78vlYT7X9ERs6t3qgtMEPeP6n/x4CgU5CUHXlBesAGZU
0w4lDTZpSUrnvCwLsG0G8Az2FHHu++7EyN3ZIPSYtoD4eIatU+D01SO84bMaifOsON8N3W5F34dl
bFQhVuDmkEOIo3o2/a1wSwy4d8R8YT6b61CFWAPrU6YhyA+ufwQVvlwbIOLE7OHqa1eB+ajQTNF0
vx9y8PDVkDCZRiy72OmBLqQMDVhsEQC1D0vZW2j9QE7H42zJV90AMpOxx+eeu1GXM99pHkx2mWER
iLsMqYso7W61E1iM9+x6qwQS377Aqhv7Q+SiVVNZPFyKsZ9RhYVJgZrfkzi2Eo0M1q74odhHqa3l
kmkQmKa3c+b8vTAZJNRujiNefUCt/rP0yKEbkp/xB9qbJR6pc4nQ2VY5C0uicHHNkKVSjtfWBEo+
Nw07vx4HyuK/u8lrA3yZCYO8JaVLXo7kOR7WOZxTfoFZoEkoTvstv8kftyPXoRuseaezO0i46mCY
u82jd9dTt7xpTYMkGMUOw2PguKJq413nPzEjAoDN2KJlzhRQ6s5jdnVB2O5MQhUiFlY9LDsPzUrO
za5BYqDU0DsKYGfrkT8Tms7s7inXAzzfC4hQjEyunK7j1L7Wkqyj1ioYG67qk4Szr9qU2WlS2t72
l2kcXvVQYClRX023Z1h2XZaawiRn3ijn5aRK/3XQYOZiJBfcXEw25sWzXxV9G7MY94NktQZKS2vh
K8Iz4uTkdnjL6hBWBXI6sasP9icPJBauW2t9WBhinPBmThvyR58qYRlvSYmXImNCOpGHeiSMbe/1
o7wFGGXCcbUIQafxo6hl21db7lFY2WHqDR2uSUsjGOhDU7ivdsbCthKwsHiTyDFljzqWQGsHglw3
bkHwbtL45Gor90dK1td60mG8WNW+qj39CGrWZVHfvbPuiw8xOU4PU9UQOKW0/prVYci8PdGe4hMB
3LLX8ihzA+buPSXKA+AA1z09DVchVzqhEYhAWTtPK+o5Jduvrm6tPagJieo1/Ww8OO4sVEb7KwjI
+HJQ+/JcGugleT9j2vukg1XiFAzF0sWMGqiulh+boYyzhxrRtYNscUa+Gd4FQ1kMlxUa2GbGO4l6
8xL0/BM/x7hpZMn7Unib2HJoQ1+pqCLfKRQHH6PHOuOSHXL1mWT1/JAZOe7Z2Qq9GcghnJ4nH0Yn
6r4l5EAzJHXV2j8sQg6nUdHOkO7LuOCrs7L3GVGdSABT+jQ0JA84ny6aON2TEkhHu3LCFGy+MVN6
I9ADlHOo4Xgz74xI0+3HVyrdrWexMU2N9kll5hMVYhz17Le3U1798RbIrvn83wKVXz7fVqRoyOuT
42fs2Kcs48Myf2LoWucAyGYoR3ads92GokDTvRGAb89Wah4739ZfRio3nNkDksInG/n4xp1ibEQ8
QQGZDGlPlYyDqXjviUOnHUuzSLfeQwX5J0z7icD1OniWIpNMOKkWpNdbm8aS5E4EzjGbGdGw9djV
aGbZqz3FjvzqnP6lLlp3TyiMGXnTv1baoCsrYCmWNTwuGPULZlARgey3OmMpGvQV7kgpNlRm1da4
dykzy9kGbXZolzHmMiLZEd4b9/0sCsyZ0PlIs+eB4QzLgUSX17x2pj0lIigf2qvZRpLuPuDbGdcq
kh72SVzp1B6FCK2Hucu9U6k/u7kZUX7MI390d+asS5i+pwN2sR+SdRKQ+Vl1qpf4xZqTX/QIbxYQ
QspycZp8g7VawOeRbNm0mLsFziIs0f1SE81EjhmjOniZZtE8VOzNdr1TRHCi+ZJUO3hA+z4f/64a
gEWRMP2x/PnvTML0hCjKSnFJWTMDKrJERGtXmy6ARL7WZGBavJt1es/7EkAzkTL4q48B+44BhzCB
gDf+Kdf8l8VZAtLE261EM9EfKjova72ZPdyVYVreGc5tRVAcmM4HkeZ3WmBudc2Ene09w8NuXTph
zutgNH4j/jaQGLau2FQp4TgmMe+sPVieEMAiaEby5CuIF9ylZ2H6u95r94YwAGcwIoA/EPv9V9My
OEYGsw7mx6Q8RlK3ittSzSe7/2wsfcRws3oTkQtoXeCytHKcDp1wASaIEEXgt5fbP8vUfgW1+aGb
6TMov71e/GKJ1TgAzF3RZmEdB8+jkzHUca9rh63KIWIwEgY1E+iP9CNIER8b1m6y5TawpbspK9qX
6stBbbQtWVWjc8Lz6mLMLnyLtLrWxMBjUyNOTG5RtTAGGHbN4Id3jHcfGxdrkmdrjOkYJ1pINAub
FIqEywhhG2eUWvV+cdZvr7CBe/NyV26Me8L4gxhTIxY1/MhU6a4V1SMu/ttCDjznjIRzpMWA4UdM
SGt6zW1I1ZOQfLeQhnLggu7DZKFAVyLFCuaw5jGejLb/qQpdbut+IA42zV56Oz457skOHmrF9Ibw
6AsBNvnO7Cg+pcCH64Lktik5zYJQBBsdJUrBgpGmyfPQCJYisbvsV4/eN1B4DQTUVggnbbxn1fCM
9vmiC7qXCgt35Da4iaXzd0A9g6mNmtUh3XLMk3+ln/2zJuMbRmzYJV4dVQtiCHPGLzXN6++qALg6
Wd9mXdYRqOgTMru/xYq8zomdv6jvD7EjvrvafvUadGRdfb4TE7L132p0L8n6nkzyo7GXfuuKkpX5
D046wkMC1KBr94/ugdbLZkGXW3vf43MqU1G813b6b+jK8obVRTSOHbYe4WJ+2b+arEnCVQ9d5Ccu
qVwqY/sAYCm4I/cXsR0zB/4HK4elIXVD9p4ZOq14pG/BbgcZTOc0MO5UfteWh47bQj9FN/PQ2i2l
gwTIkhaTwYuQn4qaVmS2k2avxlZil9CPcYkzSfW0WKCgz3huZcs3krXj38REuFthgd0AGXuuE/Wp
JY6jppO/zWoMWCqQYi4GqApOjQi/GP/2ldnu4nn4TGYOP7/o/si4eZxWjMBeP4BGB4/TD/0p4VNy
Fq4sotn/3U30EfU9Sw6gMIofv34yJ/em6bPdmue3Q+G4wUvyaRsTHgV+fQh4cd+2hOV0CUZlNEvn
pZyeypbOo53669BoDqYqO/gua6Aupu4v6TBxZiw4qrKHdYof2joYdm3GfCZbgo+6bPiArcrg7XQP
edkCHXF83m1kxCC30CMsG8/mxqENOmnUsJwVw7RLFPpyK8hBncDhe3BcSNWpQEMkSaTZS7/6slsr
NFcCkEi/CUuT6Jxi2Yk7/HKQPBmzBbo8y4Z8O7Wt+qImwBkERM7F5Me4qEEgA1ueBWbiTQ5TYRjw
M2YK1Zb+xR9elcuTA9sQnSWaQo2DjK1R/ztWzb8qRaqk5edgFhMeWG4tHuvjWvnXCp/uxjP9g8V7
1CKcsYR7HRz7YAfFr0x/2EvMsWncLzPsJL5m16cQqZQji/+sABpQWWCkPEpM4XxjdXZ3LUgN7ZdD
mLFhhkPV0ke1E/Mbt0bAmZqPOk7O95SdPSnixYsfVZMUBz8TZ0RTMTj3/5IS9DYnrKBc8c54sCu2
4PTuWlG1zUbCs6o6rDy+H1UYn8w8dGcSnJKPI29sts3j+aNMvG/cCX1gsmnmX2Rvr7c1IC3KSLbY
XGwg45ffWKj/xAR8ZYvbXdwSGWzarMDYtks70YOkKW9QYPasIecHsaR/SSft78oH5miAnsGT1yES
tI6A+613Px2zqf+SIvgdz+5jVh9ynbM+mh0gXz5vRTM1fwcZ0vSEWtnj0Z2KD2vhQ9Yd1zx8JlSx
T0ylh40apsegG9jY1PeAKLAJzlpttK/4SfpeRvwkyS721KOH/GzIl4cpY1TYM+iVfMsN7riw7+nL
FZnOrcTKBfDgHkM3n8rcsTe+h0UID+azjflIMeDl1qoFdZHjsvaRECaFVXPxKooCKrzQiv8EKjma
sk8B/xh/aS3/Tj4cLEdhs1cFf9oQG7iC7sizqvkTd4Gx6TiiN4ER/JqD/nVEVwG0wd7kDmUXDDF3
G4BwyoR9nNYO+k/LrqGp/VM8FX/62WOi2n/iDfy0uvhDUUS/6TL4VzCFwGziPYgu+Ey9Cu/MSgDu
lMPzF/FuafwrcWXLnjl+FrpTc8jq+C/bie9KF1fU6BGbhXVjoVogYp3lelMx0UbEmlafJUaw1LFr
upiE/9adT7RYT+lwqmdvPzVk5zDSMWnbovz+45YugatO6pz7XOw1+CUoLAu2Iu8FydQpHkNuNvbD
JZRiWZ+U08LtFMzgW8U5UgRoKaMcld4p+Ykry9quBOfxbqBereSzFUtq5OxBeOkF3pBi7nGMwX1t
0r6mVvDpbHxJai1CxNAzVBSn/p8hYC1+b87YNZV3flHQ/Rh3IY9f3WFu8JaoG5qdX2vGxD7C+wGT
xsFcTJz+psr3K0RMR1/Ynv7KEuM6OupXx20cMU9nWufqT7uV7f1c+w6WKmrs8UffXfLqQgYo51Lx
b5iPROEShyAwOVk2E5+MuGVHeLyk7vo0EyYAonAJW3v4NVtW+5A2FQLX7DunoKBsm+owNhd5zCmq
yWCZN49Oejf61lE//KVCPgR5+2uCq+1k7ylClqNToeVynY7Bh2LhsPpTlJj0YnnZJNtBp/tCLW8C
hSlX1OcYKAzNjOojBGtRyhKOKaMPPil5kX3ck9+ii6iT20aa4GxidFtEc21nOZOT0Avmtl1CcW2Q
XCZ+UkzNrujBnmbujZpjDQ1HXUhZ5Yxi5j7UNTkTlfNV+wNUNUOQPLBSO0l/11bJhykTRiMjc0VD
AkUr8waigV2Eq1N88unskjpediloAW3+j6jzWG4caZfoEyECrmC29J4UZbs3iDZ/w7uCKQBPfw+g
GzEbxmhMjyQSVZ/JPKneEwIhCdR9ekr9M7BN5wqBbITfah702qglNqFBTl5eQrUJMtIqaE835jRt
VK04k4f3JNdghBKzk9nMy9GTC7ZDHOE+DxA3XMCCuPN3nW3+KUYTzlbuDfAFaopVjsqBrmujE2i0
GpCw+EWc3VJ9Eq/zV7YPJpRP4HBqClu+gAV59dCy9bCAkO9ZmbxWTfGqtMD5G0WwbFDvrDFRq33o
d/M2m5dIu5SJsu4hg4/S7QhVUDK7d3r72sdiMA4qjJr7YtfyDOBCmY+b0kcfAWxu+CGa9KMLvfJf
LP6SF7UnFlree6STLwUnLTI66CEaAuyxNfxrohEvD8IE+TUKNe3634sDA6hKOcpNP7/hHkd7aIvs
d+8X4S6i5PzdeBrl3x3DVcmMESN/HgWzcbpOfvWNd6qHaPxE53A1GnRpTk2Wk6vrmArLymCZEsfv
td/fSSguz+hQvDsDp2HLs1xuANHx0SSd8Bi2aQovt6y30WAxQE6DlVnFOQIadWuLlIG4ZYYvoe6w
WJ79dM3srKMCfAzAM2cniCRoT2YvTp6z8pugGYqi/22CeWgqP3ivsLpvGCc6mNZpGaxSTcQo+/mV
1IDD8g1MmmO8jU5JrBF8UmIMvqqG7FwiRVNjesYpV7AgWPwRj+RNYv1yzmGC6S8md+z47YsSArbA
RBDghZqSXtl8b4LefWax+79AuvGBhEauvR4oW9L2+u/McQLC8xKCcykrkZOrAIIS7x1hgQ/gERZt
pvu/ET/jKrFz60oAECmo7WDup5y7HF25fxfxW9kUWKeHVM+Z9gzau4ErYpc7JsyXnGlNFgRwGJmN
25CSq2Fs9oXvM85uDe1j4oBaTYksCDEtr5YZe2D9kF/qTT2iEgiHrVb1igVTaZLZl5e8VRpsDG/G
rtZwr7jugjds5exlpvyNho+KXqbDJpxsnyAQLaeTeuOJcq/JjHkFlqdWmcpPEuLiZvEWLi+uPg8x
EP/tDFxyN+q4bj1wbC42OmiTeBwcgt6q2HiL9ZprAhcuEQfJrmi85jQqW15060kWYfcqQTgWg24D
IlqDRpGvVrBVtAjP5YvWC8CQN+7f1OwkzvzwI0O3DM/0Q2Vq/HIAtTaeIc5e1PMWO2aAK4IL/tS4
JoFEvD3s90zMcNhKDmPizYOxMr9k40/Afibe8vbDaiySmiNUUr61t7qofmKdrWuqzQihF+CCAPyM
4wNQCo3zgjYtBB8pIYsTCRvA7joKJK8PBtIyUV2PZSLOY8OvW2flqTnJ3ZQqudMitPvvz5w1NOWW
jLdzbvsXa+r8h2V3T8cv/2VjzBUZ5Ej1arTxn3mqPxjvjC9F7KJb1HzvvSjLVT/g1Bwc7ba8q7EB
o5XK9q3XOnnpOsKVtYkhVVOn6iLHoF61xZHS41c1FtP71LJvTQl+DVEmfJX+b8rX/r0rhrMSqCQj
6Nrs1dCTS5Bhtq/nb+Mgps3yQYkMSsjRYD0TFZjPGmxPFYobGZlbvCf+PqDzfKAXcTe9izokqvrf
rarzP24kPkPf3Mp6SA5ha5v7smqoblRzH3F7bcTQNpCU3enQ67mPZiMp+NyHurwMdvbpD80IPBV4
AK2Ms+sZMz8T1aD6aN88065ea3Pi8Is8uFoLQlmfo3zxingr8g0njh7L2Fjsi/M21hBgRe3VMmxz
42pddjAz8C2WstyzJCi9zGzzIgf8xMg0ASbIIdzVNvLUADjx8sIeMDo0Qvs0XLM5e1bL2Gv+q8Ac
b02KHD2A0wwxcyBSxsx8WJkey3xeN7VHp69kVF8yqieCnIqDKrzq0Pc5JezobjJfUIuMw1uIxA0O
IuCZRNMNmm2OkNDWX3rySDMoedflpRUYq3uLkRtOYP/usOS/1qQHTiEyFUtF1TuL7AoBkyTRRShs
XMZpTOBVuE4xvQ5pPB0lWxIGFi7WiKhBOWMV/1MQxzgJn4yxsrOHDXlFlgl6O0v+GlPwHbkQmDsi
64ZLpLmQe/BWexXOAqfRfmR+yNjLHR79KH8loyUvidOWu8QNQ0QWggFYJCZYkiS3QrupymsKppm0
X7c4aGZPZ+WmLoBGKaCzavV2CpBe1LJKHtyC+gvf/4fZjQbTui7eV7TAL3QXs+MfjC9kQbC2JsEs
mrDHQ+ZjA8jaTLx6cQwgMAMF5xCs5BOmc5+MpIHNSNXOWKs+eJJgLSthldflQQhBXO+vONWCs6wV
HZzBLkX5LcaFCgWvRhm/6qc6J1Qrys+jPuXnlBnjLmharVwnIb6tfDaFLi9ph9fP6liY5TKFszA/
C1llEFRIeSpgDiz/lmY30TVnjFGbhMRNBnoCw9Ka5/IST3TGkLh57JHhRrr5ntTzgJVNzIFk2UHr
yg8hKd5CNyqPiQMqySEF6ZTpVG6mPeo7O+wMXOVzyHBi+C8jEoRCRfFec6YKVjnfXA+H6cQo6zWp
vPEizOKkE4H8kpI2vyCngwLgiBEVkJlan+u8Cz6QMyIWJjkwaOPoGFqZ8RupETii+IOQiUMofLFV
QdodnJ6UL2JaH3XrFbfOl7+MGSjhEARnVMGR0L7TGMb/0zwzPFZ6pU6oXodH5IMxiSd+ztz1vsYe
faQBGCAS9veLNxQvVtaW91yP7T0t4Q/lInBy0Bv+aBRAAzJff0+jwxQIzaF0e+vTyidq47JSl1yC
x+61S6PZl14HQyqAQ97c+SVU+XsUe4S8Kemf3Nr3T8tf6a3unyqjyg5j0B3asKvPOlOt75dikECz
0iz65/kMiT3Gnso9kM3ykxDiadtI6OcZwv+zSb8MX9q5LC9yVM6FydX922acZ9N0+O9QoQR2N06G
qY0ZVW+vNE3dXFhUp+/LBEBqjsr5kAdTS8sUyOTshgQF++GoJSd0PeYWD4YFaM+2zqwwrfPyJSFx
8Z6VHrORorqI+QUjLXFURNOUlyiHucjm4wryjL3x3PAhiPIuZsqURkCyvSQ4wdBdEn5VOYPX7KJC
G/bKrjd65+6ycho4Zarh4rjecCkIX+tWLpjpGsEgJhdz3PYc11ttRPPriOZJQeuirNwuXzDfaZ9R
3zeHOiTkobKHY+W7LeB0is+azONNYrG94HFueLLzYruUwmXPL7dqnzGWwVef8ZMbNMknovAMgF3e
09I4yWfpZQDGqJP3RsaKyGpujOrbWxU27W35UgsCiMJNfq9avsnUYi2yvGv0lOX1v5fvv1egwsd+
yzZM39esds8dSITDNMX3zJ5TIpeyaaI/uHK4Ub3WW7vrbVYTtrDm7Ch51OfKAyUcaoWcPK45VEFw
Lb+Xg/q7gCJKrXsAFa73bV45H24OizmbsQSh67BSIMFKz3x+ZFTZU57KHWPT+OR1IVVwqZizJnGx
85og/st/DlqV6F/OJJ0LZo6WyGfHUdpQF2pZzUbQAtJUy+aeeiM3kx3dEhB1oENC/VQiAWIx+Kwn
NGJaYMpH6c0yyjqz74a9W74IOAkoirSfdVGyhNA7PoPsrH6UxNRPdbVL2iC/GXPgBBYLzhzTe2Gb
mJ+SCEZ4Lwx4NK2X0+u7A47dyT9Umqd2jVkEO93KhlfdYW/skuB0jEK0DyKBNqcAMrlhewfDxh3m
ZVg6rIQlTOp0b7HT7bXCM5Fzs9Qxelntv08eo+dTN2y8NoquaagjqK/b+IAj3N7gVyh2opbkDyhD
u2qugrGcyT9tQ5fiU0e8dWPtb23Dyy6mYAVSxIJzSKfeSKPwZMfqTxmc3HRMXpaKs7SybM9kB+67
Sfs88M4tN7ZrWbDAevR0xDLiz3D4kWaIzZNJ0NarcR8zFVDrXIBZ35jMAbcTKZTZUW/C8GAIcSaU
i0WhzMrDAPQ7yVzjUszG9SSzw12hcOpU85fceyjWJus9kPKsus4/+JnpAXIlkWOFUMzfRCD2zjir
RYnywZzZwnm+NfsBjnwSOAhLJjh0bIxbVg0+cvzQGn47zawsH3s0sXPFb7WTfgzs7K9ZWOEd9T23
6/zGJ3r7p9DF3bQb7azHETW2s3FR8zMoj1iktCDJU8SjNuF2PYoADwbp8gOLFhHAcrRiqv//o9UM
rK9eD2zw4JT4bB7EeQobkiY8D4Z1hD/MCG/E0kyXpR5wsYSgr6NhWHgqHq6TLcE6/srBsjmSwC3V
Tovjh151B8NywH02Mw2eXgSR1D8WgOEB2TrmNiO192GY57x7kUFKYzNsR2Kq98Sj/PuvFkQzpl3b
tvtICIM4FEwGLwGAoS4zSRG3W4LgSgRuKzljN4LJDs4m4OqtD7wW+FCPPD8iRDMmc2/T0WHtGz7O
p8H2vI2wiw0pXQodarbzRMviO2GjENk9C0vVBKsem9U+hh9Dj9k9jKyCk5PzNkRTFF5dzHMihlEa
jdFPJRU74zyGVYOHyB/K7hpzAW+6wftycxfGWTPcbIOHbyiy9qel1Zvey07U2MZbz0TzJSFYnlFw
G/jyhcUaFrZQTsdkGrcEtzg/tNEIt7IVgIwS59gxc3lBywjmvOZWqiW+nBYUbIZf30vZkxl+aIF/
kajc/NjflzPvVTCOXSFJ/EN03lHESFtWSwhznJs8EQv1Q6PgTojkkwiDa6pbAzMwI0/nyC7w7C1j
CzapTKqNa46dxIUb0h5tT3Uo4SPzbKdYCbsWR1heEWmMJVKfb396hqh9n+APCryO//9fMZX4GtKi
eDQ1/wzPLyLjdVc7xaGOSn29fNuGx1o97ISNzRzWBEE7V8Xocv3d3sFtiAmGpU6fiHudBfbHuOEE
FXbsbL4/9ri1N9bYi1Nq+yGNBcSeNGtoPpP8uNwpLb+YbUkkQWijscNJV2EyecgYiZcZ919J3ggu
rMA/kYA0vfTmS5N56F2ZDNKKDwgK5kAk/Ej92pkbf+AgYtOySaLxSoJtCFTqCKUTCIeNXiZqoodr
eXDZguyGRqe8EZMn7IPd+NVpLKLh6uDIBN44l7hySj/jUL5/P86hitWRqBEEe5V9CALTfe8rqDRY
ub7v+M4oxXpI9H5PILbYFhBTtn3g2juDmRm5GLI5MTa5OMIrD01Hobu05VgfpkzBVexfuNHkS0w3
grGDlWxTNS9jbv/QEj+6kCTOMyIbcc0wQgH56RjZ2jzjYSyPrprYyxh4+ELiRZbMI8/sX4E+sSbo
+Sh5ZXpSPG/r1A2sGy0h0t2oMU9hPNmfomBo7I/Hqsjyq1ni2jQ62ADoDs+Ce5RAJYZbY8t/zEyB
oTNjlJ4Ym/PSXGh5cPm+l5yAkp6wm+1Q991zrPRm3rFnH409fI59wsDCUd6LIgt0uZeXF78nM9Ma
SZDwM/fjv/LDHG32PxOIiQbC8CUMOD0CVIPb79N9wpK26YuIFbLLSRQ5xlcUdf2rk6WP77fOVPi1
qFr/q18nG7smkuhSXgRRxIPd6Zdu/sOXF0kwycqtimTrwJG5yK6jqgMXwZKuwoM1/73AbqxDFGeP
lHP5zuQDlGorSfubRxFW55HcwtCBGzzgm/N1/Js2ohzcvORK5S71h1a5+t6OY7UDUXOXBQ4+swzT
Z4gwtqFX9oi7/dBJ3t5Fedviiuoppp3GPTIgOkP1/iyA9J1csFaks1pee3RHFjbAa0FVFZd8BC1h
D2F4/i6yE6Rr4chHVgrtTQNeedLLOvvg0IdMNvvOtZrsS13CRQlCdqzNZP8Ier3IIG0FulyrPD06
acfitW6vSc2CIRuldckr19j6rI5mENoTef9vcmzauzIN4ulZrf9sAK4BDGt4l9PprSRIKRG+dm1s
/2cx8828jl5oGTBSJJLWFNTGGeDsZensOw2s4VzksFVR29h2wr2BAugwMdtZ8zHlvMxTjYFNSOXt
iP5GglSxF6Um8d/ypT6HBPTJeAtF1yNMIWFDxo11GxxBIlfR+PuhLNmsWZY4t1py12ImJ3VY+tfC
M8yno9evlYnHSQqKd8Y/iE+Frm5Nb/yBDjFeQlU841hPnpHmX+UE2rbUe6AwQYNHfd4UNLUJXx2j
RQRty13FZBytOosiX04tE6BNWStIKyBGqAyS5hRVJMrNH0IqV/IFlCDhOIPOArGYnQYPTtQTsKvZ
+MVCxf4y9sBP+wOWdlaAhD5xnU9OBwiNfNot5GTC5qiq8WwHDsm/fC5N4WOPcdITCrvgIGGBrct8
oGQJnLMDJWSv+RKRDkGWHJDQtU0a4Is25t7Grn22fjaBbaVNWVSIKTwuz7M9yhKcXkBplWXZUSRy
PwEnOCVK6RdM3BLqDnVQKWR67DpsPnYV4QCep9KGi+iuNBqYBtnAKt6OfiaVlX2YIRhrnIImi3m4
ZcslEXgEkoxhj+jE0y9+lCAKSzL/xLJi2nUW+3VKPof4DbNbM4MevgT147owCTQGU7C1xs6+aWH5
x6zHmquAXw3pkvepEPUe1Y3cG/Tj51tq49ZkGEOzED4sXYxPW0Rs0SUEqp4VNe6RhLJ3OUQLNaVb
TcH1Z0Q9PETzJ9Ks4tCORoc1Akuq7DVxKoEuaG093onlwN+wZAQaOgFeCIrSa9LnP2nm86en6T/S
dNB2InflaZK0D24UXJ1WHBGd5m8gqnFGd69sVZ+FZdVrnlR/YymveZJeAEUk0vprJHt1Yxv87CEC
7dvl/5UHertho+7tYRxYGKiH4aAyAFC5CigMpyQHLz+riaZ5oNPN853lrzwzoTQxnUc4pBjusrjG
UA8dB8GHCSF5wEkzecQ40IazdGA+zb3LEeda+QFuv78h2qDfNHN71SbDr2VMYo7IOCkItbkgnFp+
pMy8DMrEezrPpZhVEEQ/z1NE5maPjOCRsdB+ur3kmVGMhsIEAer3BSYrHghVM+Wwy2iOI3JKnZF/
Xq3jrn5vLcHM0sbmX1YmMTB1dGeISkpNHo8PvGMWVlZC0lzmzJvKBiCvefYmmMGJSWSSkW3VAv0W
XYdZEtsAP8lGPFGUEBVGRD2R7puXeMTeK403e85JE8IK9maY9Ztau0aUMv8yr/wdtBQWFJzefiDH
qLCwNLeQLw4B9pWjrzvpSvDt4dsv2TgyHN0q25d7vI8c1Hp4MvSoPlcwD46+BcNE2Tw1CUcP+jIt
c8Hfzil0E74iHOZ+CmbIEq+BCZ8YGdfouX89xIDUV1iDCx7ive5G7YmNGKLtsAau57ss8OYCIwnG
/GIV//+L1dtA/x9oPqxshXHuOVfoZCzEWkAHjlrffGgqn35rSS6fdWmhtpgbIqRa+qnxd2Uv5jWy
SF6sWTai2YW/Hgni2lOy/KpHBYiiHo4944NdPiAu9xjPbKjES+LrOvGRpRTz0qcPdO0KVAhT/K0T
IP5jw9LvvYqBgyuDGX2Q1M8xDl77IacXGNhXeAEiuayHlRLhtvLr/ECw2PDIfKe6dUHRvyph7R08
sgdjvvXQX3fHxhWnhBDQCwM061GpjkWQSdWP7WojYrJkjPi9l7W/L0jlLqU9k9izcZWDDzla3Has
Z82L7Znluizi+O5qMItLouXEPOCRLp4OLsjg6IW/OHoBTM1/VIPc6eTGOLsRdSdzFBQowPKnOYEu
01P+xwU39ik2Le/RxFUPrsj9YtKbvUs2K5pI0EtFim6BoB5K1wnwMjbuZRVCrDTxKWXUHTS8oZou
wQ3OS15cx1st1MS5zszyNjr5X6NwxoPV53jm518p/v2ajbjzD4ctHiEOId4S4Oqx7PRdJIrm6rc4
DtgO9Zg2kursl80PQ2Py7dX6QJqpw3lq0RtXU3wsKod5mTCPVpEPPILZCWWodTQKtLzY2qb3bkTQ
Dzf/HAjbuRuOD9ITsLSWNICZnRpE7vw9lUXroJmgA6DzsK4uDujNNN9ulmT7MpSutUGwDHI1L86Y
SKaz55OATtDCpUaXjakLwy/V7mdbNn9UqMQps4if0EBbAkqRw3XEDDuzDUlt7XL4nLDTWmwtJszj
NA8PiY20KlL4kpadadha6b4NaRTNZha+E+M2T8eWmZgbCHXQ1Wvq9M+xi8D594xOz/OXRvNMptJC
7zsMqLW6Dmm4rIDl9A351xXXilDdR804exaQ+EhjM+5lwwClnQuE4XymT3VT+pDz9eBYa8xZ5tZG
gei99hOhqVpN5AOPtIlfu2Xn3wNhFeRphalJqLkZweAzWeMBF+AfZCGHCY+7Zem3SovletlSVBT7
sBXK5gRi/YV6LF+jQgiupNh6uIOFfS0nsNP4Cy9Oadm4qbjphpIZBZulc2+F5lmARNuGVZ4d0pZs
w7KbIL2FZXdvqC4+TJeDrRVps3a6iFATpL6EHwJo1b3oFVY458wOkk/yt6qxUZdiSPbUPtiHvCbb
Y7Xl7mq8YjVZHKOGnBgQREO3Jjc1J35AO/WJlz/6WaZSaPYfkF60lPr06ZlaBtAlgJaYBRArvCE9
DF76RPKP/NDjXzJmo2TS5g/Sbw8qrbKvuhN79JwhgVXaO8rvteZ57jlCxn/h3GCSHv1uaHkhZA0X
ygfkfEF3mpISyTZIpSTU2/OoRWoT2tJeja31dMvA2xf5tEeEmV3hi5Fgpt0DJmQMzJLXwvCi3663
LmwdLEE6aVeTJQmS8r+zPGUPqD69YMh8heqvnwAYPv0cd4xevoMRKB8EbzYH1+zTzVDMnq8QGiO4
1xU+xoEBqgnQFT0GAOigZg5GTazBdkoj5KRJVbIynp+yuhyigzOvMtp8OBW5r1Nm6OM2qgV9isDi
50elhtP9YPRWfy5seu6WCZwceH6CZzPvdJrS4A7VzQtQMG8zzm9Tkuj//uOq1mZ7sHt0DKmsf+AY
xBKtXGM9GTazLHOwefdNa18XHf06JZqHQfU4dCyYx8H4mXmowRkXj19ijLpt67kwyOaPVVUV+g21
BNNQftSxdt8WpDFSq9MkkAR5eR2wF8qrszUvR4WbqBNFMWs799bDVCDcWTGH609970UXva9+OFOU
n1CfucA9GIy2be1sk65qrktx12dm++gA8dleGLyWKdmmA5XHLh5rG885V4qdwh8J3QDdRGX+4le0
rZEJdPVgvBpY+4+KHhYbg+avAUXU22aCSAGLK7lIZwCfHaQTk1JU556OXJyGJFvLrB9J1W0TxKN0
H43mHroSoGWrO4+U2cTVUsjLll8A9jz3FQROt/bCYRcwf/uCKzGnDbtuaRyWTs9GYnTxM9myOaW+
MdWHHUD/c/IYzvXgMfalrtb00dvkyAbWrdY2p6BpPhNBTKfpNz9DwS6TQ4ZIpczyrmGuur3ABC40
+GpyqfTGCKcsYygM0Ux+mYs739vzLJbZiVtwLrr/p/jGJE80vrvll6KU4miV5ahOnRm96FO0V7qp
3yY36K9JXJ6/hxRTssFwo+2rmYULu7r5ofzwQx//SJn8MAZ4FkvvwFEenPKsmw4Mp5CLTKPYW9pf
BY7yNiQbffIofgpm/zTH+A2sNmHjklUvKoP75iE4YLuCf7KdFQTJMIXnaBqY4M7CQC1u0je7mD4j
jWRq9BOSIAtF269M+pvlcO1Il5uQBAvSRoPa+vSBjcyfUF3SNbLuPePr19F+HrQsyH8h4kMU2jNM
d8pfIHy2TGbdlV/XdznHQ8/qEMMldXJ5/yQGf9cyyZwmLHtvT084PpyOXNC0hxwhHdk3HkCoR4MJ
7MkEkD8WE9y+FHhNUIVNZ8W0dJ9OClAuwVdbvGZi1WQxPPMJ8Sw0aAr+uf3SDep3Rs8MNbOgZhY6
vIYtjAl/PjQ0O/VJAkFNYLmAmzDKWUwCJmt2nPoPN8xZDZWatepb88QyrNyOblAdMzA/aAIlK7i5
rk496P7JSOKBZgXFyZn+hJqFh3+ZBtb1Bvuv9hbBBlybPf712u2fOZCDexQ7p5IYnnSV/JaFp67Y
weLVJNGMMfChSkMXvQ6rMd/BCcUO03mwyipqMmyNw6NGStbrRvRmmlR0iIaukQDShYALIH2m+6u6
5nzx7BzAJqpN4H7+cGnC/nfVoMCw2eCfkz7RzpZ+7Ajd27HM0rfLSTpPAbWhzR4RcSVhDEzF7jbx
LAPoO9rxMlLZPp41H4qsk6lLht+eg61w9N5GYI7I28U9Dtg96bomD5XqeV+ZI2z6oYh2mO3wK8/P
O+KMA+LGjJDWdKYCoTsQnbd3JhiCndLHXeDlBmrQN7PLGB+nJjArrIUxQwDPgTlN071a8PCMf/Bi
LU1s6JHL5hilfy9c7OfKYm4V8ukOc5+Vxaxcj3BenpVkFMbUlimoEbr9ToTyg9iH6aCpHtA++3wA
wME5jrp9YpenHumQfZgljI3JZ7yfJv+uD6B9upQwoBjguwhB+4QGingfi82h1NI5dhjcwvy02FX/
UIYazjBi+52Ox3ElyRV0omTYNYyi8/VnmGMGEW02vIRO1iKVAxyf1foJtulvQ4XZPRa8ZRqrovkT
3dVlTB4VO15ZFV8lKo6DW86/tUb5c+OKQGYgPBwYxhEQm3rD5BFuZNP/dDkBNkU6fBTxpO1HE8du
1sLq1AoHdOn8UV4ushCu6q6ng1gui5QpIJZbhlNt3YEB9n5Mk+INsVCJfWSsgueiRe9R27JPsL41
LKWXTBfLHM9GNfkfVfDpIh3byVHvNvMmcxmQMV38XIaNk0+OYk5KAzGphHqxDaq2DIQ4cXtib7Hv
6kSlw0tNUxC+VcRBuyyFihRxkzeQWjkkfkKWBf7yJGJkjWO/3DmLfQ58r77K8fKE5fjTnxl8vtwt
rYs2znkKNXXnMvahY3Hvtus+WxfSBvTjdaLLm4v+5YhvUl7wi22GedFRK6CshW690y8i5Fu6oJYP
pa+64by83Y1lZpuaT/er9jfJBJLdImEo7TBrsONo5+pNcDAdDWdk4pWflL70Z36THFuTBLws9sXe
FS2pehrAgyFzNoHZ+Wfd+mmBt2biDrAI7F9x8kH6BLY5Unc3gMoWxLw7himSsXkeoRNW4ico40di
JBnA1fs6c4NdnccgtdhSaL5Pc+3G/jW0CEcZGQSy0uiLM2kMctWBoCzGwv9uU4Xnmg/GGZgSQ4rv
YQCcxRWtIUg8sPjVrtJHssz8eNDlHkV5+qhiCZsFDvyR53Ik2Sx85fqr5yIiPrdi+qWsMnqdwFG+
jAOsQIu0oOP32KPopAMsWtUEoJTFjoSm6sOaY8WxKK3Y+cYXG2f094Imtcni0ArFm+UNgMXhClST
x9RYWDXAvbp+baQxr1gr9Fr0qwY8iDsSIlg6ZABe+mD8V6qi24KTqJ+Qmt9FPumfE6noaY8YHdQ1
528W/BIUdv3g9NcKZO41Ti3QLgYKGE0Yt4wcXdW/dag7v6YeguGAWGu1iF94J978AZmOkoI50mBR
eRjGu9cxcmDlhuHLR92XxAI437yVYwJxwxKM+FBn0jbfwGz49n6WqLtqsHU14xC8MTxAwa4wptNt
5MvkTxjhScWd/11MsFf0rxAFERS9Kp6HTRFUX98ZAUux4ZpzKWzJ9gn7ekWCp79OyGhfdY0mLobp
J5t4ssS6Z9q+S23getnotqeyyiRpX1yZKAxBmgMUOEpdhwNWMq44OTK2PumkOi6L9MgPjYQhDqvp
oNqhugnP/4g19YWQeYsqIHuBEuqdg+Xfqsva5pKjwJnS+jXy1HsYSuKkeJRhX2TrbO5shy5zgBg0
w3HAvW71PftyChDEJVRPA6q4Q9EY6J86gRMCf35MsOWxnAiDZ5ajHz2s52tCfPeouNN71STRNSOw
BmTQVg7D+ByN+gKJNDyLDvVW1SqSb+cquMAUVyEN3fFHqdNU/iIZhRQVIvL0OAcX13n9iRomo4E9
amimx/lT3YJe6u0dQY/ts0nMG1m6zrG2mXw5WKBZ9HCrtZkDYia8xaxo74yfEEzPN4UMI/YsytrO
G417gTdvgxwZY5v2L3MMDUbY1Nx7ntS6dYJTn6HXsXT7d1kLgsJaFNNWoodfVd4xoiBvQRP+R21H
0ykALkPcAminRTjpUmNuaCr/Zh6Cz4Zp8Fthaf8US17oBc5f372U2UtjTuVn2ZH2HjXNu/ThS6eT
aX12lYduf2hx6hFlQ+AvN9JSNizno+azUJ7KKN+KyNM+0sZikm9GZFrMM02rrPcLhBpPCTztYOau
z5ud2qL480Ps+dy36cGzkfgtrU5jVJizcs9ATs/Pl5mBBJOJSyvGbkaO1Lbo3HQzBjon/tz6GWb+
S/IzHAsUQgWPp5Gm44Y8kvqHj152dWVgUz4RlSNKEqXafpcNZab5LAwUhByjPUpJemaoesDJgb+b
PFgoBZXZbvmwSem++GGPTgyg95sy6nyFrfneArBGVMM9ZOKS3U3zdryMnb/Lb8eRjJczJDNPW4FH
bAVF4KKPZbQDFW6eBDkznA3Zo7tZzusmqU26unlQW/oxiwvRWu+o2AGRE1DIyMW4NaHmHpHj9QwY
8U3hyZt7FlR25BmUMTMoT/k7nbjElWNmBO8MBTkNTVTckQOPWx3p5TmtHlKLxDON2KK7rXczzBYm
oftHzumHcGKidS6x7yqHJKrYn+NIcMKaefsSs3Y4LJtYBGtHWb/42vBo5g5PxvWHMRQXKq7qh1mR
fohpBNl2ndOpAdyVIg3e8Ryy3h+CE/NDnFjK7U7NCDMnHkvY/Th3DvBMSBgS+VeAZ0wnWaj1UeHU
vYtNAi8l7uNq/OlaJIEhoCbCc1gl+AP3aurBPCWML8uZ3CNAvluBx9azj3ZTHmrrzpD2Q8kev15V
s4qiigpfqjffDECnSKhJvQNFp69nR0z1asHU+mPNcXkIWxgGqZwqzM2T/2PszHYbR9Jt/SqFumfv
4Exu7O4LSdQs2/KYzhvCTjs5BmcGh6c/H111zq6qBqoP0G2UYactSxQj4l9rfev4dSnMfVKdHBNp
Xp/H/HZkXLAay+Rct631+/U+zLF2ZCIJ9ScEEOxw2P99qcbpKdczL2sNdodA39fWgfVbYocx8QBV
SMpQDXlXWC7Kgz8xHR/S8SiiHlt1UgH3tEFIfV0iDB/LQwyOuotVBSfc+ebMeXZf+XZ63/vjdZmh
UztRnvOmDg+dF/M8FPqDEqZ6icSqm2R8F6ZXLZLJbT+T6Muz2T0nVrefq8oEfIidBiq1eiAh0iJA
kVDLgSisvq7y325vCMA4mLHMsIg8zjQH0z8+HobMSum5bAJTH+Lbrw8JjsrOhV4ORc8CDT3G2w4/
7nacO/q+3Ko8DJSTbnzSR5gmp/PXOaOsw31RavUFtYwzl4A/Z8vIOlgNuqFqVfykA3WiSoUHQevH
147NNjQfglnH5GIqyk1ihfmOvKNpNN23tKbIK54sDARKUzul4T2nohoWnQvRtRiW4ImMM/kSF+Wd
38fZi1e020THNV8lqfmUVRnYCdrE162Ov4io6gspArmpLRQc6XvXxEfg+ZooWb6PZhvhOMKZxcEA
+rQZheIwsTLzEymtLhSRTzaJ4FeJWZZJ/FhQa2u5c7svEiwxa8ykcnpqVGTAvbPvyISIL+s+JqQb
LQRbrbfm/YjlYo/0mu6XwDslMjrd9mIOOAR08P017z7Ku0sHbh6LF6FK2H6gCiaLCU5vxrTCS8d/
bp0o6CdH7Fu3enJ8T7/YpWku+BXXPQ7ZeNX7PLlp+ua90+hutL24vB8Nxny+D4i8QU1mQvM+JSMR
Gne+/7qzkYyKKdumO3yyOiD7A5OiOPFBzydmdfn92Oa6xnFqvWffH6IX+vBG4vEey2oLv3RaCrH0
ruWoSaLqILl5c5zAQNz4yG/AadN632L2OumZfilNaOk13dhRqNQeXsFPRnDilJBGCBqSO5tmURFS
TlOZS5bLNjwGnnNkMthXj9wxtQW1aquz8KtmjY2GCbs/JcB7xwNvOnaWY5z3G0sa0/m3996XjWjf
5SgCfl/FsOUwZBacB9eM5+dzBkWDMYQQ92MaxseiL15oc4gPYZ2+89fED1iJupVKdeNUO2717DJv
DkZtxNeu2AuIvssDYaT0UXuT/eC0d/my46tGvz9qXry1hya59+QMc8T5sJWg8KJs26sbyybQZPLh
kVi9Z+VHHTRFvoNMwrpalFRmJhAKCjGg09gTCAwl6cubWneTtvV8wl4Ia2OOgcPM8ofll+9RQuUZ
YE+c3JNQ42psZXPq68w6p5046QPNsoT6mncPqVfG+U8zq90X0MOclVLn053E86I4bEcXcKBMqivl
QqDoLhiRFOcqnqgCp/lGb1gJSFoDyAC/sdYXTZBoTXaBf4xtAsQQQ9kOZ6rITf8xrKWxh83u4g3L
nBPGLfgZTe69gBPDsGxF8XfRa/Lo69CBVK/LIFP94leyQM+USXlhjp5upEDA532Q3o9+8+gtYBXV
SD2wRkOdG0IiW8cK793GkcwPoVr0UovOQ/4pVMKROB4YM/x2EXsu9Fs8ImSDIvVkop6fzIocxBwX
ZIC7+pKoUN3mbQKRrNDm37cejYZF9EuyI/fElLSPix15VsilTJoOOQ9z3xv4QXthJN+MwWMUlcvs
Qinz/AKvgDEnO2eO5xu1pD+GqD87XWUjmxMNyTLUMkw7D8IlHlJiJH30fFFAMWXe1anIwsBSujdF
RCJl+UxJWZyLjDQCR1P7ucRFunEsVEZwUMnenfEEgZ1+tzyXiqKveYsTW+evXj8jwcwJWlXkGQeW
InkQSe89WBFB15gzUdFk3zQ7Gy/xAvc3yHSYMUpzZDLnN/u+3MvYm4OmCDUgM7whvo5PaVtEhGBK
6mAkTcqjMMaLQvkChCRxhnwNIcL8LfuyE3Y2TI3Bz09WL819mTb9yfR2YuqpeVimj9yfTbRiEE3L
xp760qGpgKK0I9tb1e8Tsxe3tuU/z0ioMKDoUtLJHpBhBluh9f1jhtuIRvp6fokyHwQD3wv+hrPj
GGk4PlvMN35UYNlszS1qvv6aJYxjeynOU9S9zosPcTDhk0W2Zh5Ht1WPJFjeOuyZAdBgwvh2rz2P
g3uMENzvVV+tsdkTr2o648pKD0O7zFHXZZsA6lLHkBQW13lP80BTGkHID1VOP+LakYfsa6ut+4m7
KZsyuzdcP731ZUPmJc2/tR/M28ZLjiHjtzkMRFBiLbK0LwwHoDJ2pXbQEeQ2UBKpvcRvvPWX9F/s
2iU8EMWKlDVGEMVRdM/C8M52jCB/S3szVRL7PMsvPbPMk71M4VIj+wnf1eLOM+ibMZ/uv4TKuUv8
mzwvX5FehrM2uIjlcwD7YD6wh7RggSvnQI/5eCCHPq6Kec+QAFGiQj1vlFS7rxEyJP5A9QIlMAe4
2nWj2rm5O67LMovXyViUP4akwkcTy+ewb79VCLYrWxnZXeppyYXwm7NeWFjWe0SlSMHyVqI1UltS
mzUgr7x9Tpv2LhYtvtzls1xA8DXH/GhNRh1wU8xZpCls1ErxEI6l/oQdiPIM9Dy4dnKLru4eGj2O
1gwuiyc3P2Y51fU0JeOPM69LmwHeSjTIqHmDCng7aSQy+lnwNBFnqfCl8DcQePRtu8QgxfygYZCV
6lCv+jqHGqLse4vZTcBwZAHfwmBYmm476XU7onDgmfHHpzHumPBqa0O+QV5rSGj0VJc0pXMzS0PR
nts/6LTtEP2AjKs17kvtQwFoCmqMZg7R5HVZq1zwjR7EFoAC2SkZu83pq3Huv36M/x19lr9XJbb/
+h8+/1FWU5NEcfeXT//1WEr+9z/Lv/l/3/Pnf/GvS/KDk1f5s/vb79p9ljdv8rP96zf96Sfz239/
dJu37u1PnwQFxSTTtf9spvvPts+7r0fB37F85//vF3/5/Popj1P1+c9ff5R90S0/LUrK4tffv3T4
+OevukeD5X/98ef//sXlD/jnrzfJj7fmLerf/u3ffGKb++evBG3+gZfDtRc4lYAj6/i//jJ8/vYl
9x8OUzlLOMxgPBvE86+/FNwsYn6r/Q+BMU74Fr4LA+Of/esvbQmThS+JfxAfsU2uKc/ShWPZv/7f
R/enV/F/X9Vf/liAufRx/m8dI4Esm5yWcEyfSLxpOO5fyg9dMDm+ldftVlTOzgLjq/wmGBcSpEa7
WjKdQvm+6AvAirCj1Xe6Pp7BiZFV8LwgjIdX8BoHNTMLC41TTqprMn2wF7185P28+sNT+/uD/+OD
5an662P12TTqlsOuxLDFUon4h7LO0jHxwlE0vB3c8sBhFbt8tjNhalrR7VAvCtVd52r7v/+l+lKk
+OdniNdOp2fRsQSNmjzff/qtGT1M9HDYzRYHD62K8Dg1KqXMc8SML8/IPnd9YLTfOzYZVXY0eszl
5gM9zKhL/gwHRTiAzB3O+P/hcf25aXV55XhcXFDCYXHgEPKXx6VwYjdTz+NyFqRJHwWcnW8KFkC0
3pE57kwWk3zmavCsy9//6q+L4q9PieG5jqNzJfJx6fj8wwsBz6FJ4bQ225aQLIyvA1InsQ9Oph6s
92lhgIW9DKYqDEAdLzBrvG+JhXA7wh7wh/jTm0Y70ES6ypr2ShjqFu/mPQ1lD6aYX8vP2e6flEMz
lo+hIEruZJtr4CKMR1Mg/E4e0lcYFJCw/DYJCqGj63MFo6sKicU66XfCB3VMhNKL0fjDIAxxa8/u
Exv0XUejh6fgwzn1rWXNaGsuTSvOriKN0Zb2E//8viKMN9ecf3HX2KX9YbcVp0EKNUtv2ANzWM+I
3IRXCfo6za0e9fc8uGer6w5k4g+Ea0AgOdOPqDXGlcK+3ftL0YKSAJSJuKy673//gujOv10MjuMY
wne5Sl0IYMtd5o+vSGoIg/h1lG+Vcz8Bjoo3enTfqBPzB530aUMoaMNSzPaEK8Sn9uRpAfw/O3h2
/cDsjmAwog6a4goWykx/ziO5JCZs2AroI3hJcKaD7hnXeCManTafvR4Gabmh9dy3bv0jBYi5vMrx
kM3g5U3K7JE94YDB5QTqmwdGtR0ZE8GCAG0jhgDUkzPd6kkgmfInrL4JzVaX3KDe5Vbg8AApQUyq
Wn4jIaJOW7fgtikQoKKi2dbuwXIPpDH8DiTw2UAlFNucuGGDp4t69R0H5GLYEH6Py7veO4zpwUJx
EdcmQZk6YHxnijVDCoaw0QR+uw1rbnwb9BKSH4jhhvdILW6+EKqPolqmMqeGFma8hvWRzrmUGb8H
2AqCR7If+XuqaD9Zp3QgtHevu7swuRJHh24hkHOSWy66pLox8mD075v5mxyfx/gBsNDMs7RA1nQa
AZOlzPw8lsZag3TN1HHlJkd9uAofjeNmak40liHM29GaHH+1RnX+D5eP/m+rwHL5+IbBUmSxRInl
6394Q49R3Bslxk6guafMf3GHBx9imgdLCg90wszMmWfeTPBqp4stQeCQk06M+WJH7X08aaAes52q
tY3DOXUeIyxF5qrvnhzo3fiJiuUAibaod4G33BFbpnHDi4PlI3c+a5Afhin2jPRqJNCOHrus/E2q
KkdiBiGOPOpWqTJcj5zoEJimjmRG/kmkEMdaR3UaFH1k5njYoRFw9CrWWbehsR5fnoL02jza4V3O
gBk73sI9j65p906RkcDOw2ZPPmjunZ9vR9BmeKboLGCLB8IIX8xIQg5QT34by3FFnJHCD4tzKTrY
xigWNuO8McFJ+DcqvPPafWnvZU41wpPoHqzpxcpusY4yvgCxY0O5/tHR1TMi3QwuoIBiPpZOve5E
AKZkH2vtzm6+YS6lUTz6Dy+vuVQ+/+l27Tiu7xkMXAjmsnH4yxpPdg+hhpjWttbmt1G2bDErXOpJ
YTKXLVCUw6pmy5xoXH9S3Apue8i8XMRCYhCZprOBU09048Xv/fdFI4RrPfwMbYPEuQkFsg1/gEYk
y17CkG9kjQrEtl7B4rFmNv1x6wWeuQddiTs+naIdg813DSFVttQq/f2lzCbpr+s1eyoTNy3rI54l
lu2/XMspt2YiLn6y9bq8ZoFYgskaM91G6+JNaw2klvoPaUCqS9QC6GMcvFJhz9zDIabkVEc1plSI
odivK/vD62h6QP5612L9Itrh7Ifu+zjkpL7kPGKI7ABy9UT2tIzQrHunWRg92CTBjtAOfgqjzaes
rkpKKk1CP2gzDyzdaxFZ7s524EVnxQ1xN8k7irq9PLXwBsg91L3AriHNcQBjq1UsAao80vbKL/fC
jR7J2SE823Wgqpkdv5laa5/zCEcRLv0WSgycdsYn3LNFSF4jkvIMxZDXQzY3S3Wf6apHgTjG0Q88
WeYtvYDjtqj5lq4wITTXIa2i1ZAc2vop8ZpTycz+6DpcmprdhBsdgNtNQxtyGlfvOGD6jdaiAUkG
XyCjsvhBFMPV0IRx9CppMXTU8hOw4WkFWcB+ZPbIY+pBrbvGO6Ru+84QXnpvp9qmnJr47Pne2qDA
744qQOOO8d+TQ7X2vvbjCsOaojJJYuTvLcptO8K4q1ZrWK5hDa9TzeZptYdDJzTnyE1o68yWd001
2RNRnp573STDOzQHTPVI9MBag7yOfAQIwZyjRkrh3XGlsgOAAfGO0exv0Bmr7ReYwZ3rjtKaDn9B
He8ALmW3WPefvuID4dTaNAVrGACj/mhl+1I3mwNIPAWmocIEsPzX2BsapZFDfMZ7zL6kSz6LEbgR
/DXx3mXphLqOCoDHI9kamc7YzmsY8xTRpwKbDS4/aWBHOsDcsG2e61B/9ngxtinWEZbn+G2iG+8y
SafY5n08YYFFI+88Gkc9P1vDgEIfdL2jBR8Hk2bDDKyBL4dcc/Cbstxy82+rFP09FA9Oph8tWbcM
2NvwqLcPbOJoDDAIrhkMx+mqOEZO2/Jywd+d7Pc5tyxyB+ne7OInS0yk4mi2WNwJ97bK1MZl9AmM
ofF3wF/MVWlH9IfiFdWZ1gdQUK9Ug1OVlvs3ph29M93pgmigzTUdOMh+qXBaUjBAZSupYiSonI1H
EWJxHimLGrGs0Sm1Sqz+hZDmgTx0vql89TxEXh14BGTWjb2EkbpT7OmMBVk/UaPWaQYyIJ5qkpz2
rVa61bqI2iGIZx/SWRkzNEg/wSYOeMTwzBfozWn1WfdM3lLGs4jyzZ42jZqyLP0n81ZKnFV/7uWy
rchHSBSlqQfwnJpjgvnwmI/GnYG0yxrVS+ZWFDswhuK9gfmL1T9jdgZ9HooP9PCQ3PtNIeR7w+t0
8rEDHvMMH0AWavKhLHeoL92Nr7j9ZA3anGZBLXeS6WO08AlJlG2M8QzplDhlJaNqOCIacoR7DUvt
WRqEOE0NF6/dW2sFto9nUpU7xjn3VTO5gY5E4rLtcYArmckBv9C8C6U/baOeJUNS5kU7Z0r+pe3w
otITFtdE7RqoVjszs4KmR3YpJeB+qOwvHk7No2dC9waKFuiex5sKEl8R5Syb5mMKx5P43QukVHbG
0SUtP60stsmAha+NbMW+xLYPEa6PLJgIc7/g1M3nsBxsNtNjvONdupRF9Olu6O6zJHMQMehEh4ND
68mcjzuXj+sohLeaj9wkEY2w4jTsANOKgj2iT1Q0HutCkW0J802qUQxaMZpd5+GgNvCgNZnlR1Q7
XiY93Y4VXh2LM8UmrRkK0G63quoph4PFbxm4nmuzmndWCzQqFk2znuqOPsG+g87anuZQVhuiYJBv
vRHKnG9U7GaxKSRO++GlLLBR9wjCGmC6S8I769iNpg6VknREWb72OilKoMeCLXqDq08sDLekOqTJ
10+YFTQyuVKDT89ooj0V8dNYwWzUaDcKXHd44bZNfw1UmU1i6uaGo93WgLNGcmMkodXUu0zGh2TK
4l009k9sSbq1GFFNNYtReIj6t3FMDOo2bQIRVgacJ+UEUck9mTgZI7pSsb229rqfjKtP6Yo2l9Yq
HbklS78+tE3Cbc1wYaxYxsPYD9/yabL3ro/0S8AeW0YUCN4L3P2LQ8tAnnaMtl3LTn8MlUG5goq5
Nj/sKdI2rTtfBUFfJHCuCWT512n2x21XWxBb7rU4/jGLYsdEkoZAZ+BEoXGEHCja2/CU0U/suOtU
5XQioNQHBGDFMk9UG6qRvVUrL5k0wlPOfhvGAj1wrkiwubXh1mXR8IfQoEoJTAFtOmCFSCusDN11
zgm1VUHt1Tc2iX0Nz+465/26riRo9N54ovSzOyhJEYfpVbsi6rByaV14gL/ioLCtwlaYFysCZzem
uk1GrAVVyoiZXqRDy8ETTDjsGlkSOsx1GhI0T+w8K/zeKEYMoRj8vYm90Yg/hZ5rD6nG4SHnaV2V
kXbMOC/e5rZybx3Hd05TnpxS9AlPIxU15p5+DCkOOcqU2mIy9YzclR6fOu/DnywIKNmMCvXhsAc5
a2aJbLH8F/tsegm0O7ouUShF53LXD8zcF5fQqdKjXYVHX4kqUBgRAmy79/BemlNRisc4M8Cblo17
8/UhY7t6E9Wq2epYzTHBlSMzFnu5VDp56ZYPX//19aFOp8cR4MGO8q7aahXOkXL66Xzlj9NGOEFH
eBPTaDRv/Noj1JBRubm0N63YB+1FFXqHEPfvuWgwcY/WDWKIsbFQMDde6RIcrgyxdR3K0OKpkLCm
OfxmOMXoka5pxKiJIvuWFUB7goDTuP7WjvOFwrqwNuiHLi5UjhQXxs87I4sWuA8QeQVbZ+cMNWRG
pzoR0+VE6pe0gEdpc8sfehumvtqrqMOg34D/bi173rt4CtdKptfc6rFnla7/UHSRdnFRwEDHEpws
s7fed0JMT8R7RwZT+3TQwffy9kzwbT3iucTm7tfq1Yuqq27CjhoL466MCu+0iC9eFEVLY+zwHewv
dQ6x3a70atAvKsm6G+5GuD0qLcDgll7xVHWPFdcuf0EBLqp3gTIuIb/ap70OX0pAJ8OBtHF0lMU0
MhOzP8aWOji/bOZbV/beqiNhTooJCpnI3PqUmSFJ/whIS5SzftuUpbVL0FbTRLke3SWnMxfDzTxp
JG6H+exWVkjMt2Cn3MzwdKDmRrExnkY6A13wZVcY32evdtl+Ddq7FHLe91PkXWTVupfMFeh6qfm9
n17t2etobyq5SCogOllr3Tdaat/D1YdcviyRbd/fZrbVPPbdxDUeztvExiwnp0o9gD15JNy2dvK8
DtyOiUkfRpSnsBQkcRFQYObTEkBRck1IuWAkxrY/dKjRwJtnWXC63GHcJSmpSQo3OMIi4ow9p96R
rmg3XHDNtXjWBZgUEskgW6LD3CR7bbrVPMaMhIh2Hdf7mj3YzgYeB0jvKfIn6hBG8UZs75yL6WUe
iyboMVuK4c7vTH8vKEkbSpAhJpRBK/E2s2di1pQH8rS0hoUNh3OiVoMZATqBrsv2E6tGT5OXWa6d
iBKwSLTMEZdTUqtv53Ryt0NHNiF05GdGJigogqier60OQ4wRSpMi0rglDUxsss9x2m7BW5ynun41
sL2vCJ4TPZztFYfUl1nRSQK7hcZUykTX4avnq2tYjVi18oKQsKwYQE36DZU9G2pYYqgtWhW0quJ+
aXU/RwzhLdRpS3m7tvPezWZ6dY1v9JnCz/F6dtxGcvUFJ07M459qsNbW0oysZfKMxLIaIA5toDdg
SuBbML2cBeSUeaJbKcYv2OXqG7buFX0kJtLQ8Fzpjs33d3eooatmYYw3Rv/OBrVRLIqie2XLd+RC
IX0rFCUHbGfSl7zIMADw5BkG3Ny+e45wJBQFMOfCfBfUZSSEUCYrcleTgztrQnHtRnG2kxJYvTTe
AfxKWmlo10io6YvEQ58O1x7TLdQ6tg1Z+JnQSL2qIAmuTCtBOVfnr1+NRQlnr9y5dLyuZg3St14s
jyjNSdNkxSs7ZZAahDcLo/o5f8YmlAEKkjjE1vZxYJc/S8pWF2IfMOOeK7jVwMaaANdl/hTN4zca
hF6cCDaFBw+NDq6DD0cnsdlPpdon+hvHDfnG/hfWjfc0FPKGYru1H4ZPhm3vPcrWDAjL2TCWe3OY
H009/JZ44LyJKazC2QvIUn+GdFbgK43wDc8/wBtt0Fjem8F6GO2K7DdcMFk1z6adXStbd9bEFx8G
lPi1VMO7JYozySl1bJfiHTb+aG8foZtcQ928w520GBIAsnuz4tDww9KJmIP3yQmmtS9AFkhUGClM
oEL7tEFK+SSL4bDbAYfu/VhE7yIL7wf6K33Lfk9NfovNIVyT6uDUPBBgj9lVH8qA4mdv5WjFFXdg
vnYFVFu402wgDWM/1/M7ePAQr9uD75cXuuhJftD0C70EfrB3auk+iS158Lz2dp7vc1zMIKLs92qa
bj2PrZrREHoHPyZ950cptatdPtdDxPxTFbfa5LtcMOnWbZZqY8UV2PmQoZJbzbHu7Ch+xNNGwnG2
CEXh6il6uPGReZO2JLel9dS3vA2rwotXrYhPeT4mgSiNh4LVO5axtSlS9djEyVVPPKCrWAHYZIAd
6/lHBkE5p9oaDttmgx+vOFOsWspRqs7a0G3BWDBne0PQ5rnOnR+WR18Y9RLE+bPbRGvpZsvrsyBm
t5JieDM7Z9MBsHNiYzPglFqtwqhQQTIxY03kN6bqxSpt3/WWraXncduYWnqQRT1tMwehgPV0x94W
Ur1NEg6uA38GjP2sjL11ZQ5H+JoUlZj2zs/KhzxPHlnWyu0MO6O0jHt8o4zKhXtWMn6JRvXMdv5n
pwOWCNXA30/VJDmywxDKJ1La5ipp023G/1MaNTf5lN25psUp3yq2InZuHArR17LNzrKT2LWb9M0V
2idNJ+0m0hhiCL8nBoMsQapwF6Zw/hfTOwlo9tGxlCsjlufE1rs1rrV1O8MO9zHRjZQVc2Bfuxod
cw7mQOYqxg3dGfSmjTjGjAzIPXP/cTKY04RoMznolrKMdxltjmvpPcsibHbABN+/nvTQBJbSVndw
45GwM7oEJ9zawj9wcs7X2DeibRI5/jat2xNnKIvmAJrOpmiCezLD10lNegmmesXjoV7V8CxO/Ygl
tqDzCYxbAUKeu6yFdlM3t9OkqBcrPqfWepPcmgqPtEKubR3cZ5nmQhvGPur3HxqSvQngsbCS7xBW
uOqPRAAeqAwCFT9+TwrxkBbqmhUJ6ZDp7CjvzS406GcZ+FDEHV1NOyo36IihaGI140FekYgFvEGe
3Kx/9GbOfSvm+AEOheDfC1aGpnUuES6VFaNaDquUQMzxR2dwsLYndmt+9dyHyWfaMibr2TO2MIra
ikyGF8KlLMpvvE2htNZvauZvjIfimxE3axFjSm2s79Bbf5pddWcP9JC4KokROeZu62om5v36U+rb
1IiP2ux/bz1efgB4DYMi3hJmleSbyB/f1djd2Fi4IB9kBdwm4gFjCfWwbo2LWTMzWwSYCCsCQWwo
thTyNo18ITTPtMDo4qDu6Wtj5P8UQQZO3ZzGYwq5SGiH9EBkSXQOWW3cseJKm5yYoLN60QbtXGmP
+GAAcVuciDl/7R1ReMEsnDdHsZwBueXcFFI55AZVVnxvCUKDQ8GURsv7O92aFD/kTDn9qN3abv09
IULQjEZF57s4jYMMEnvGfAMokWNIGDQhSuIYeKH13CT84RkDWKOj3J1E3JKfZiaDaXlIUGq81Lyb
BnE/wVprreSxG8IzQbYoyDD4raCeg98Abrr204NsgVAsPVoxvWn5UpTR1OpEY+Q9871xq2y14gbg
7UPv3ZqkvoatYWG/n7Fxzz8Hr7jNneG10qp94SQJvKVabRyXfQ1jRDYmRNOmiGICvZ0fLMMF6E1K
zKtRGzzXvkuT6d2vin1jYAVuATs4Pv0XiWbn60q1F8HlEIe4Nafxw+Fky8oT3YcOaqYc6am3MOCM
xq3FkWejW+gZbvOSYb/d6Mn0ZPRIFB59llYY7h1F4bJn6I8RSz54++GNrkOKNDrMsBPs37XdnEYN
b5EK272y3HhbJ+Nnkcb3lugOy/1EaRQ+dwCc1k6hwSCEANf2BaVT9U1dH1tjojrB8k+DRm+CKMNn
koRkGdDGPXd4zEKOunY7wEV3ze8RVwB9kHyWafixxjA6VglpO7vtcOrmR94E0VqBGqe9dXgu+xbj
qEXwNqSxgvoVisFBdDgaJYIzO5AA0NI+a4ZbVYk7s8Mi7KVNtI5eqgZ+G6TRl9L2MMJwOGsy9eAS
j1hesFAxLGyLeuXT+xbZ23TUf7guyRJmFTKCqBQOgtfJZZRYZVtrXKRLL2Q+6a0xR775Q/VzUp7a
pQIdmZbhozTZwfvY2+iZSV/D6IeVNZehbWx4LFa3NRaTEdzxOjLiNYItkseWGRbxrSS6L9wGhhKZ
7KMq2bVZOka/KoOROWsnaJirHrMv8QxmY+2IW9LNfpKHBbvQmBSKS+Ip8mNW1guhWFl6zHIEg+vR
iI5aFj+mZfku6n2SygenQPNwsg83rI/kqElJWXj7jdxncEQXa+L028ynjHzIUags61Nrp3i9pNjX
bjs9mWOaEp3z1i57AQ0AwFU66iODpLj2K/+hDtnc+NX0RHC5zsqDx36kGchH+C4wQt3nssd0bqAh
b5qBHQAMhjb6WYRDMGXtm21HZ0oRNUJNH9Kc7gwXf5TKxlXVUzev6v6WCEe/zpzybLntY5/3PwnW
bawxJcNlvseqIfhuUa9duszBJuec9+YTuWSUNpcot9ewldPuQLnqR9Njzte+LrZZE6cLeBFWrd6m
la5BDx7ghuSDYqStme+a7C4+IQ0h/DeNA8hmoKiS+Mtm9tWRbODPlMPYQZoQd4d1CFuDvIYD0mGj
kwabc7zLlb5yjdcwacxLN0/bIU8OuUWMuQijq2hAjdglC8OgRloOnO7e87xzpgvyCc6Hgl6G4+W7
TacoUlX1GPuIzTmeS3rgdA7Po8X2Wzjv0dicVWy/2U067LqQwTu0nG9sJqhk0BvuhzYhRqPdqZgh
ejlS8qSYR9YMT/FkePOunZq7rJ8e5FwxS6IjY51l8ofnNbjz0p89aVXETdVs/MQ5tJ24+Ignq9D0
FYVfvPUnJvmakfiMFln8RozuYdSCxts0sgt68rLcI6wPemGudRtYRFI3dNuSOWdXuAIbxls+Ink3
zcnGtPCTC/c0F2EcWJVBFnYejmkGe2km6UKlNgeMhCSysmlhopVnQCJVD0MWvjoLh8HXx/upbT76
kRXYtrqXMd/hmPk+JxIQFkV0G0anl8YLHcb9RMlN5skw4PON2SxsTM7oWyZTiKKzpJIAQz5+LB2c
bdTfpRPRbNeV2I/hqa2NNLrSbMFvIeBnDHowJPxQ0dp3NtmrmwgcitPoLAkKDdDgfpmb7FTC9IFq
8G/0wVMDUQ71llsXK2webz3btBbVB1wOD53oQrWb4TVUUXiZM1YVp3RgC1kdYB3eNQE3bK0kw2Qz
gd/GmcWLPMRHshJvTlO9RvNA75Srbrpau+EW+1T4w3WMme5k+GSS7MlMqjsBbQ2XYsKhAtwCRNzq
Ltajlwa4LzA/J5ii+RtoHd5Lmv7Rd8x7Jo8XmhrL5DR4u9mujmyzgrpOAc0QugnxD26RcVZeVvfH
NKyOTg9ixjViqryF8VDlsU+9anEHWv6OSvcqcEkmpKaEgF2tq4zm925p+nZaFvSoIezUWiHdvbQE
isFNLqmdAlbK0x863XBMK+gfi1gGDKStxBg3IqaCtCaR18Qlr3KxJjwnmJKz51/CJAYuznPhvsok
Trbo4acpw0zR+W+tSZ8SUuZW/R/yzmM5ciXLtl+EMmgx7NA6giLISE5gySQT0gE4pANf/xZ461lZ
t9kbvHFPoqjqZgjA/fg5e68dZJ8gs7eGMKKNQlvREnbpMSbC00idUMTchMSL04cYU2Jcasdfufln
C4oYNiv5UByfQJiaw7ak2Sor6olSPVx9gIQTeI9gm+gF+OlUQxJe/HWMwdjXg8EZ1ky+siS9u100
4jkGclW70VPSlekKQzO9l35OtCd0ZSNdzTv2Di2kAPMxRjbs1kmabelbfNkQ9cibLRzGICMGJwCu
w7CIxila+/5uNIwzNVS+Z3fM1qou+JBqttspx26KKiI0bkJeRxxSQAJ08ezMyl/bWiEAmflxxvNg
ao9qjrCb0RhBO6xG1zxMkeGw1KHJVPoZyUCzyYDE3eqqrg+q1Aj6G3+nZn3MnBxV9tTPB5Zo6cVc
+xVm6k2XRv4psWgZTWC/56agjiCrlqsOCgEjnoq7MnnxjJZmq8LNkmL55rAohoFMIgPtT6T9TmuV
kCMRuOj/aqr1cC4Wmw8MJtoa+OurE5DWZ+KGOZuZf/J6lbA/+MZC2D3EhoY6VBAgWtrqt96X1wSD
+7XvQkCZwXgYy2uugD9Icnvx1/9uZPo3ytkTUux9ddKZn1OqHoyviI1Kbx3CZVoH8GHBj2GVqcCB
FG6/15HAiNb8PSKRIKNkPmoOxi4kPg8mMHitFD5mbj2RuMFBnZpq0PtP30sufuBGq0gn6iP3w99G
pE9LVyn+sZFghAjhefxpEdW6S/SeFKnRXI4JjQkH/+HoaKAjvvG+3NsBuAUmoHMZJq+YiUB7oFYo
7FVjNI9SEGtRf02e91qUwkWQ2N4zQghKVbpcP4ixJ9d70UafhBLzYVlyhz+FQ2QbE0xrIgc1IK1v
NW08GPCnsJYKsFP26+TS+Q2V2vjadAcvlVbjc6DTgpxIDFag1qep35qkpRC5pTG//OvZ7TNW/GaL
mYPJ5Rg+M/TtY3IRWJh2dt2XOym8J125a7uHNdNoTY+jvb16NNQtAs7wUUAjLrRmrZy0Wkx+zTHc
yNqDQQQDV21+aB3dPiLLU2uWpAqCYNsfq8rkavn5EsjYxG1UXqvUzSnoIEA0TUbsq37uRfgV9XFy
rfyeFKAU/LSqV3zMGBpnPqQxIkDz2mER8EqnuDylhfeRTnWzH5rKuI0NRTMaQHrHZXIzEUsE0gJA
N7XuPuyiYRv6LaFDUvzlVKsuXWavyqzq4ULYBiExNAsAzDankT0UOJ/22rLJcZCOjn4RvoEDMlZD
F2W4jJLo0Apm+namXYMIxgVhTL99yKC7KEatEDQA5mrmkr2TvdlWaj7fEwFpETRCsfbKXG7Ttv3+
cb6RyHyfVOUeuwpDPP9hG9cCqRbSlekvwkHHRTCpBHCkD5trzILXBskKLtD6kdCGyCdIlE7uwJI0
iPw1cUKCAp3WAbLmFTSOXo8PbeDzUeLJWNiGU+xFTxg08b2MnCk4Boc1L/lLcEm/9PPnwF1pzpxl
rh/DMYaQ6+k7w8pJw8CV3KKqGKCWbyosTmt75C5wndrYdcJ5b1NTAQpjVfArY6CRII2bVnIiiSQ0
hcq+Tw34+UC9Dkqqtcu2vMeFUDH1qW+jFlkLNVhfjqBKAAQP5INh1hqbtr+09IjMGOkTSE+H5a0X
RKCkhK+WaeXscJV4rwhCX8q6kdtCWj5RS6geULTdGQlSWZfmw3dSUqNDiNwTack+HKx+RE4Xlpzk
C0mm7EgBxtBn7WBaZSAsPxi0Po8TH0cxNSwtHv5u1z6SXuysGiBH29adLlWYu8RI0MyyK8ITafaf
UmJOqt4ejlxc9HoZLi717Gg6FFDuACez9Ps3PxHmPiO5+gDCFCwj0/h+N3K6e6VxlqKfLjy2x2Cd
znmEll7HkCIy8ySwCGXIIkej1z7siq61n/qga1HZEXXG/Ibl25iC6hMBHWN59VY32MEma1hHrelu
o6nq31sNZGjfdP4qZ8C7mhoreG609skQWv+rI+ZybWh4HJrIW5k6wStjnzwT9eV/9vD4Fp3Rosga
RvQharhIDV9r36QrMwa6FrODvaYh6eOO6TznlV+spWfIe9F19S5mmrCyIqRCRLiHRz+RT3PeJFRy
s+MsmegnQjpoBs6BLZaqr/YAb2UcrL+e29tvWJbrLI22nrTocsVusfAG7sVUK+DGdd0HWEXq3cl9
ldSVdy3xqoVwpXHViGhcahqmLiuor5J2o0a5fS17m3qrFBfUH/Nxj/wqsMCkT9kFFn+/KneTxwpB
swMASAcsxnXa6KTSt1g54k/WuRtrsr5GZWYfSTJdm5FrHVcz8ZMFMlKlNcnzbDRpHOQPE7vJs6e6
v6HmJgTCV/AMEhLhy7JlQ4AT0fUTKQs4iPSkebixegyyszBRsiDFYU43rMZrMxSFftTEj5zWWQun
b7Bj8drGknu1Z+uClw6CeEKrNtDZWEqY0vtKdates5yrK3MScXlqmihHFhafypkaeJE41Z/KqMPD
36ElQjVpp50g03qXRGhFlf+HjJ7woHeUlz1emIXf1VfiQK0jCAECldqJxDKA6CuBFO/CFYUejBcV
9FZ/6/SUjOijD7XkgnSgWSL/AavT6rODbp8kIVJ1xw9h5M0CcIl6qmBauNFsTUcCVHwFtv/Zir5/
rdwh3jMfX2SDa4Ag040N0efNOkQQ5zl0ooXZpXfdqch/F3QhjFZMC2JDwhd8ePBsu18148MADISl
EyoRlKpfmlVD8F1L2m5NZagZtEtMJ9y0TduhAaRhWcSJ8Yuwe3b0wNvyccEyNcZfjd/RgumiL0vv
nhivXeE3CFy/TsuoM3g382nnlKB8oKAu6YRVF1pmOzNp9RUIaPKUcos2Yz5x0LBW/ZCkz7bAvjaG
gKg0g9PWz89EXuDfDvNvkJXlwQ6S6oDe4d2AD7N1ffmqskC7T4aXXYY6+/Kfp3AqXnsval44L4Hs
EOQr+81e9hhJGVHhIFmFg30BqNCd7TE6kW2Midscv4smcbboNKAfeEXwJIcpgC+mS0RQtMrbrBi3
xPs2SyfTgieCrunBF2APYTWGTzmkVaij6pJziTVF29PUQBC2dBGvhBZZA3pmovk1wve2gTwck2l1
/vk2uuAvfY9qt72NSVCdTVW9wxHcdrlvPdwU0E/cDi6eDct+BLAgFTbBJo36J8fGxuikHch9Vayt
0trV8I9WjA2jNXY9/73pmVvXYWgd9dqHySYKfaMXQF0BDQcdEqN4rEntlNlZ9gBOck0zlzFUxK05
qumm+68lLaKFAvyz50D0BwtxtR/A6Jzwfrib8RiTm7oXsl4ULFZ0b6rfWAvRnRzwOnLE0An6NJS9
zI3ibxChpzFS+1C4dD27LqJitwUlcwW6wSCufL73qtrZEOWZjAEflmU9wd58LhwuMMOlcSPw4ZXN
PHRL9Sc787TthA2Eti1petHcaaGdLTuJz0Kje2emEzh6kwpb4rrHX43XFfhDp8u3krxscAVGyjMh
3z5Zd9X7oGi04OelI5pRtepdtHMSYHdevkwBYy6TAUGN3XQ3OKrnChCSkyEdGq6hmK4YQV7j3Mrn
FNo/MryTwkgtoV4S1/stdU5ylVFC0XjWx+h3FDqMYDELAMB4R7K7GzTnKdfTdxLQBK228m2ABNYy
XV5aGcEcfvCq5WjxBzf90zo0vTVNbeyRRAQvzXa5VZ6k5917wYBGaMNTbn2P6XXkuVTNB40rgzi6
tloaDlGvjPR+4xg8jyngzNQyAQP3zRcb2ldoF+jYVLCPmIPkaBILRf+K/gOp2X72ojXBM0irXYoB
iuBKArnqmbGt+82SCDKkmjEDIdgvFh1yzhE7qVij6EmsYG39TUvt1bFzpGJEzuLqxqYirb9dr39K
qeRC52pqjfqi0RBvG4+OOqVymtqMwylWl5JEUqbCxCfRsaC/B/U9f3Na8zxRuyzhzTlzmPePTPvf
fr3bP+Lz/2Ef/B/f/q90E6LM/397Cf8rj77r5L85Cfn7f3yEhvGvwAscO7B1/gcFNL/5vzbCf7nk
hXi67mPiCALTwPvzbxuh5f1L9x2oRHjEGK3jMfyPjdD/F9YxzH2ubuoO5nLj/8dG6Do/svr/mAw8
c35ajs8/ZQeG7ZBm/t8tJKBaKjlV8cGK2KgQMoFReBZz/jz9Q3D2dCQuLRIDaXbqBO1xxM1b04FL
jXLTuSOcMx9lM+2WcTVxYw52HqI/e3HnoDiwBKTFVdami5382ECcJAItnyNmCU9ReQhAaiwumsfc
CSAyiR3k5F18us9M8yAbTQIijMKJxPV85P37QvTroqCTwVkPI2rEuvxIu4qMiXo3mfA4BGwCqO56
DmyHkBbNYjzv2XWxRdqeYcolM9rJga3rYtOjnDqird7kNLYu0Wjt8ygwDvAusnMXvOdpffDCqTmk
zjgxHc4YUQNMvsR1oqHSN2HKdCK66Ow96KsAnwDNZzQ4XGIxG00q1yOEGnq07O4zk3vfK+NiMknv
ptmEIeaoV9TBl58HH4zMhZWfA7vlG5vQNM/C78Eyy7IzVx0i5OUwmaA73f4vToUI5Rlvq5Ak0Px8
FZm4QDENog40SxqFE29S2pqGvvh5K9COuvyak0QPsZ00pRKNWKBll9q7h1GfnK3cTi4/bz3OT+ix
Eqgl4S1ILa0akUyL2NGs8n8//HxbtQGxvEl2wovgnaz4zjRYO0vT9qdFbIzpqsLTvfr5YTb/xp6D
rSRax7acBNk5I2xRAR0QnIZ96I1sn3itd7ZmIsXPVz9siirCzKJKTqVEbS5q3ErnkUkzOap89fOg
hwV2PWCMdkW3tfVGh7C0qgqxu+RfqeZGOwqvei/JG4mefl6gl/HOc9El7LtBeCbpMTz/fAXuf5sR
0QVAluc7zRfOxNlhG9ZmjhVKo5cTuxll5M/3Ea9vV8/jPysvfnd1kD+0msZhnyj1NGpwMCCNl6zL
lly1dQiHl24Z5HOrvfpG66x0SlK4abhuXMz/kP7ahCYZ9DEBnogEiVWAQJoDaRYfiUnR13pqxAfd
deFTDG3wgjDZXit9EGc3IT0j8atwa8U92OLQvksY/SsBEOe9zaxvt3L7b83+SiNnlgd6Gd2RYmEM
XvEZq5nuGjKaC2oVbt1y1tsqp3/WqQHXbgGtuHDJIBE58gPixYc9qJz+HE25t7bdIKJUhEtjuqH6
VSTPxKRdYsOWVA1soFRnBHFp4S2l3fFhCNpmCcyqjR/CAAC3GqzzzvjZbePDNHb9pqMss/tuvILo
p0KsIvk0aOY5cgXhpl1Q/gkEyWnqpWOqR4kUkmVYaOmrZBaHFdRdZjL0rlaj2WjZ0UlEGcPUQLjn
ehA0yVMdQW7gaDMdKFomqSw/A4SurG/F35Zmt19E77GDJ8HELkehqkNODKGpNbZeAejiZ77R+Ccw
mwgKtOxvZaGysFTvncLJ6JifZt5uFFW5MaviJcKw/YIYD9/d9OE7hf+3iMYXzn7hK6bXrYrKfokR
SqOG1JcNDDEYSsF0QdtFL7UZ/iRmOOJZ9eILva98nZVlcbc0jER+O4YvjQPzhvQTxvhu/dfM49de
TvIRJYFYEa33mRPhsydAQi3hiTH4eBSuobb0Wg55Qq+ywhCwNvLk76yNxwWAT9Br/ySiUoc+DG8c
X+J9Edcxjrvw2Gnj9Gg7QCEVxeSp2I9ZQWQT9ckKvfj4MapZOtjSXkmbV+iO8wKm3CcjaEtCz+Nb
Cl8EvHOh7p4u3ooUsXUsoxbrbf9ilaO4Wcq7jo7u7HJnXm4MCDQxY+U9UzQOi7+CQtTHEPFe36Xx
k+/059FDMoPA6Nckn4BK6CCRs4xza+480vQ+eZ+Jpjtkk0vnhBJO7wx6pLE1PvRUV6tguhVjXyPN
EgacJRZEtEmR9SgTMoTbsfwoFVoZqkS3FdULIqvNNMuVmXulx6LoxzcOhHRq+EwCy0v2rOvxXp/S
eF3nUfcYUhaKQA0uKaxFfTfQTFoNoxVZmdpKT8pmjyWMc8b8dAKb0JxIR04+MiFRPVlFdHj8VWum
Oy8PmnWFAQ95FYSNEcMD6TXMr+C2G+s41v0HXYAvMUicYpopUV4TrA5c5uXnxRBWCLOaVneRhT7B
MK162Nn4Zg2YdRINfQSoWvYyrbxnqjIeulc5mwEQxbavLOOBn+MZwsxtcDT/VIpau7pRFYMH5jZM
IGieGB9xMCOKY4CIsoQZNGujQu3dBVtGpj1kH2ycW2NsekxQcHg704/uvuNs6PR2S96Y4Ei/enzX
gwt9rXIr+8Ag5K4L96CMCH5u6gYyejJso5rkS8J6nfNkuuYVuN7z7MxwmdVcmF3VbMcBtuWYZ6cp
/9upqvHhRGO3KFMt29okpjEj1Up6scRlZ7H7YJ64gLWNs6o2pnXuZO3DDtiMQzRUeHa8nvEzg9vE
HLcy0LVHICbg1ToYQ7e/y59PrRz+0KCsbrJlXtyk/jCbbM5lwnGzSa1Xt+7MLd0ta202n3MM5qPq
xDeZGd2xH9XZj0z7OSHzkeBR7WF6PXnKevGqrFDbWPPTV5a4F2PdP3HH7OKOWbRXJHf4oN3DGppi
WznlwEmZWf2QG9G5S5zfYTMNM7q7ejbC8SaD7O+YsBZh7/sI6uhLZ1ayjqs8hxLZfY+iG4je3JmN
9tF6gyBOmn5cliMERoF6hAW6/HnWoWrabR15mwATFat1bj7qMP4NMM8iLK/fICAOLgFzERTn9YPx
V8g4DtR7OwHNHgLTe/dzIN+VrKOzzMUDNzCS+fJLb3mylHkf8cgfGk6DCDlolmFAhpsFrvfRkmND
by+fc6IB/cx3TxyAFatKH38HQli94MV5nMvpPrRvpXvUk0C+m/VUz+87bv1ElDuPcStjpbFaVKKm
ElTsp6LK6OWEh5F/4TGZcYFSlmQtdKfJQ2oMf9Qo3hShCXNLyicqheskbYI7oZgZnjFykEnFcscS
B1RhvqAHYdTIGACRghZy5yDn/Pkvxz2zUDNOv2LDAC8UVtrdnEfHBF4/cj0L9kCf9gRKQ/d3pf0u
BmogK1HHVjlo7DSzn1cxkrXz9wTb5uR2cl92IMllF+ePME37eZLxpjc6oZylLU5ljPDTG/2TQuX/
XFM0LzOb6kPB3p0GpzuFzXyXgpRaWVPWk80otgnI21e3q1/8yOpBSwoTch/bhShaqGtG9z7ouo4I
FRmxDydhNZSz6zsaMRszK1k4bhwcBWKPsp3UOxSoFtj5mzYci6lNz40FxzjV5THNDHFU9iQWdFcw
mOrJkdRcxqNjK+8W/uvIs7YIt9wXupzNbUitX6k1+XtHlMQkuywAWVBkG6OS4lGbI6VizB7Jphgc
0bUQHtV7Sw2m1yNE3kXXS4AGboGV9VVjHBzNiVAvCHnQw9TdmnitcEUAscjC8EVpRrckpqffTHr7
kSJZevSJ1WxJEhGbITI2McEjr7pWgfJpuAdjdLLvdDqGzLSPAfOn5SREcsYKgSSWpeedURERtDgW
tmPwEsLBfovnWS9U3Cv+luIeFD0DneDNE6F1o6ORHy0HBLY1f1pGEiEkmoBNGIwnEYRZ4mD2jbeA
GDSiXy0PaT5az+zTrMu9Tugii440KCsJP3WY3bMJwAfo37njeTs5egTdmO/++Ww085ssguyqNiIz
5VtjvhZK6e+skmuajAG5UnrxzxYSxDF7Qk51I1JVIwXMgo2pj69FNQJYNB3M+XaWXJjja758H8d1
1PnDqZGwsYnRANMc4yMre4Po1JyFAAlUtdUbICJZzTw+KKSHxRhtmEgDRCgG9pi+sZE1UNQE82y1
9kyafuyY4eC/Z1ZlU+nr3xpJMUtCDCQtFEmSwaVttD8w3bOrI+Wn0YUs9nbWQZ3tPKoC3GeG7oAO
CN1mTXw6nfLR8RepCXpSRF2wRkFn7smyxeyb+quIhUWaZnaPU+OUOn2M08L+NgzX2qEpCuE0d3AJ
LPqwdgwbpclbkmlzRqTiAwNIva4rnD+VWZBmqPOXzVl6BK9gQjo5uhzObS9WeE/++E1bvBdCwhlj
0GFNWCagJXzETYtPaeCirCr67OUMELCAY+30yX0rK2/cKzhXqwa3pz3QBeZAvA5ma97opZyKmg+B
IwIKQ2Ydi0o9ElJthu+oFtrLz0PsqQ8X4NtJdJFappav70YM4rNZz6bVOGovelj6J2MyfptQLl9K
zl9bHA2fpqcl27ip42UZQYonUoNL0ymPgZZMa72XcNWtGkm/ie4A+NchrbyL3tkorBT22VHMMUT8
EXjjbcE5bxG37IT2sLXK5mhiA69s0kqqUiS/2b4+UkM3n5OxAECU9dcJlO+iaKr4d2EMhwEq0123
qnyb6fo2sRhKDVUnPxxo1lqh15fMzz5g/ekc0RN4vllLV7BtHlmvM5BAB+PgJ8sQ9SsYNXawJYUK
HS1Y563b0Qyk23ZHQ7JMVTWcaRZzJaeYJqOaqBsUP6PtkmpWCkTaxQJ8e7doY+MEeZRYvxZJP/75
YwFHJM3O7uQV63iwTx7j//2QqOcWKsTS0cbn1AlupLeD2hH9q8lR5Pbz0ItoWDgGmapJDdjiJ74S
v2ew6UNM34Cdoi066FlBAmhWlyp7dmxEhVlaDHyM8xDOt8RGqw3/VnOvp3deLgF99smvHe+p0oxd
4ehfyglSePXBNvTQQ/tuYgLvn1h4JIoe2+9n14gBjmnEtF17KxiBzbIZrKOQynyqe1IshUurwF3g
tTXvRQhvsiW4Y0+OxPsg2upUJAz3zAkTJnPU/GRBliWeGzem0YZLGmLrOiriPTACJlzaRXZpCbpe
vrVuEexoenFDzp9nV3prPM7qzS9RbOHvGJexBIfGHLx9IYnoqAs5Ltoa4IE08m7rFYSgBH31a9MO
iMfNGaSGgD7aj0oDWeeyIaXBMkwsfRnj5sOGILXjfx4qDKWcyMl4dRn8oGO48iqCteCm2Jla7K0M
By3+1Ndb2xvGV6t31aYm1deOAT5bA97CMZ3TdL7y2gVw0q+7Qq+OalcbUYuCgq5tryPdK5N0y/lO
4HtPYnmQnY1deX5o5ocsQvpqioa2e9l0+7baVd45BOzYVwQOkYBzSbB5OO2rxzEUMhW0hIWAYHUY
BS4k1ErOVpE51NCkC/GzgPwA5KChJXInVx7aZD5g5taxdtR6SKI3qbwAmpA6+E16Cuuiw0nLAQiU
gVlK/1eCbdeGLjRq1cNSrKqTQO6ZYuDbp33SbtUUspwHrJn4MF98vf32sOGzXBn6yfTsayKiuXum
YFlnWc2wTss2rWdm7G4Vtn2EJCjl8i9SHHMEdqPxIgtoTjp0WHpdDQnzFrNrw3qlLFizBul/iG3W
UelVyOF849tVcD7dSN2tPuHsCln32cm7JxBni1CaZ+YszduU4nmJvNJ61QjL21jaMB4qn7Up575p
W4IZC8/8KMiGe80LRBNhWT6wBzXrLnWDI9V0ciFgRKwSzEecf/Vg7dXt0iKWkdlefDJbRx7hVLz7
OG2wDuv1OQ8N7FZeKIg/MesHuuWTqWMEIj2jfULy80vQbb1rHYJM34dwZs/xTeBY1rWN2jVyyAPl
Q7A1554ZRH2N8Xcv23PY1d0fzke/g6BRr26v+5t6YMCBHGmfMfZESz8DUZD9YJLAejtFRX4Z2+ky
zMcCu5tmZfYk0EeQ29CPugtspJC0WAxvgxDDWwBhw+Mp6QToiXmUQ2psyiB+HiiLu1THjSCTA1jk
YssKj6vJ0Ayi7od3hHJA2XXrlDM53Go2yF1H1gehR/uqw0jitzER3r77p7WDaYvK9Q0Ekf+SDpa3
tXJMrh6RjwqPqD03dAYkYJC0i12MevJSZk29cupZJ+64f8Ymx/KKHW0ZqOSJex+pVkupFQ/+N7k/
lB40Gu4ZGW15cexx8K6rglQ+N2wgz4cuZxZpgSPQj2BTIAFVhrXOm7Ga/TA4jTnzG2iZqWKf2zwz
nyvXOnqN+OzTKt/ASAYilY3WMY7zUz+YX1Hs9c9kXb1FiQlZu/WYzMYBzp2cHmeITECJ4R2SbBV6
ONlNAvQ8Bj+bKXJQRDlQU0QCzTtoDY5FABcyp6QpG2Spt9cr5zbiqbhlYXaPyjxFnT4DOqDoKw5l
Tian6+Cw2xhDj5pewJ4Zwitl6zdlKEADxyFsTbZHJQp3JcIy2GaJly05jDmn2PLUPS4q7HjeLtHG
4koq44pBstrbubvFuiQuhem8lrWbs6cWvxDQbZjr1jcZac4ydci+6vxob7eNuDBXwq2iPGNTjZCy
Almsh5q1R3rZs11b+dF18z2KZH9dMs3Cpai9sZl6l6QeXkw817U/VGCvWzJfGvq/Rns2m/zdnsCF
Jlx4YWpGuyS0H6zeb6U16ZuiLhGltMaA3bp7Yw8O91PiHTA3WbcqHUgci4pjR6ecnpwKGHwip2oU
fqE8eKFNe/Z8Lgd27D+e6onOtIGQwckQ57D6KjzmGHWZGysZZ+1ax0CwLGavt97+gcUck1EPqAAP
z17XspyPy7rxEzrtujjm4S0B/7zSEnQmDOQXkGEwZbYQIXLEGNFvJX3a/PSlhJ0fpTTlS4I8iqke
u6qRaAciyWnrFunOISWZ6n5HegrRkshsVGR/dIj0euUnkAJ8mw618oiPq9VuNKdvlzIjGtKL3Ueb
3PK+E1zGG5H42AAcWBQwuqO1snhKeEnVwesiZppC2VsVYCPWGjOE8Ac+pjF7HMvxe+CWL74PHGoP
tID6k4VkZRWd+QQRNhiseMdPKHCcYrzF+dUZ/PFEsPVdz4xxnY8JR7dcBNfK+my9sL02FdTqurOq
pZTTxUE//CJNy7r6Zbm21FQQYNbKJSQysmFAHlx/vrKR9a20LLsGNeanNPTGM5+hWBEeAqExCoLD
FOThgfwqRtQu8GJ5MSPpXRVm77JQeF98gXRDlf3RbrTunwffxcTsR/AbeJXNIhRpuXU6eWN4jEt1
ldfmn4Yj30bqtnY0mzo6mcNUsv3IBDmHWR3r0sFYAzUgMoe/ehb5VzOFzZHIATHMNCTEhzpvEe/l
NutKczdGr/xfj3MmKLaJGYzDh10sBsd74y11IKZhKq4ZSeDnEMu6L56ShCjy2hM+RnrRHcI8eRGC
w6hVmntRE+NLv3SXM06DRAvgT0MJe+iIXzhgbf73V3QSxq3QnHMYaP5FESB6KcpiXcdKnn5+lJeU
qW01Hsqm7jb02p76XO6NngO4W1kgf1PjUrUd0ygZ4IqlA7Io5m/9mIJpmvJqHXo2384PP7+I05H2
DHF6+NyWftZVl0pGI7ooqiI0Vjr1LzzcFp3oWzgk/jEd3+gTSNJYY0SMWr0op9JY1TGJSElj8Gt5
GPiUK07gr6DFze00szpEmIgbsM1rbU8kI7DAaN18FaZR8hbRhNvZRCet4vlb0x1mBSJwgqmfFRha
ar6G6PpAn39PBGVji/DMN4v7c1tqoLZmFfqtrdxDXqmXdnJATsXfWNyeset8NsqO3hn3P4ocn56n
RZs2j9Uml8ikOs/ujplCVacZ9PyxvqD8GbnOC04U7bFptDcnG2hEGsXrZCMuH4i7ufVY6Detk8hz
HVY2yl+qS5elIXUiAcS7X2Hgdk+DsneejZFjgCi+Sce/A5XPslHjneMYeXep8cn4MNm37rDzQzZI
SrdfkY64XjNib8lNiYqjcr4HzwkWfV38NUoSYOjBaIsmApWiIsExV9piF+ekVHfOivlQuO1CIgeL
uFuFvkfCZnKJcWtvYhssV+aVn80bpr8KLOOEJgFR0z6qImMrK3g5pGDHF3IMVo7l6Bu7xIzg4W8O
9LQ9oN2K0L7gUbTfTF4wRKTsD3KMztPIQEYwtmIDKq+ExpfX1vPzSxm9R0W6VakukIu59y61revP
g+ElHAjLG9vwXkzwqAxlmdeytKdNwxFnMWxrR+q3pJCMpkvX2ZmBEJcATqbQdQDwwSz6sPttkzZq
WwcIqJpoHC5lWTF50UAG5D60HdV3+8iTL5YXm1f6YMY/DzG98Y1Zm4htcrmqYLCit57/pBdyWAbw
udzU/JW26O0dAt2vTDWQgocx/R3N1Y9FQJYiHDha5wk31xGEPpBuEobq1DeRZVtYP8wLodnFqsEm
hQQaD7Tnzxzv4vbzIBE+8UHZ+sq2DP/IoeekV228bVzwlpFV69cyz94j2Wn7n+9+Hipl6teJAKGe
tvUJh9hiNJR+jOLgynIOA09v4o1qJhqS/Ist8YDEsxgKcKtUV79P3XNJGCzHP7EuMk5HoMzqmz8/
aHqlXQa8Jxo6YHCqYNlIVaQn00AM8vATOINotqi/brlSFxKpxi19JbwNA52KuvMdTk6jeUy0EhTQ
6NwsSR3i+D6ImSJ0bpUCdjcoz/w/XJ3HjtxMF2SfiAC92Zb3pr20IWQ+kUz6pEkmn34O+5/FYDaF
bkmAusuQeeNGnAAIm8obVXwESextrXNNrDL40uTLzzLv/9+H7z8jMEz4JLPsk90LTg26eOahlb4U
eUxtEqfxQYVPtrzThg26gAXZxRs2ISEDqV99DTIgax5U/W0KSvUehPbaNYn+VvOmdKhVDkKREIe0
kO/DxAVNakFS46T5FXYuKW1hvGfm0B6E0fxOIpu3oT+Jr8RxcQJHtbnnwMG3wURBgyCzTxvUK8rP
sn07B6b0X3ydtUcROBaVFkH6ZYRVux64HJy/v529nx6n41PbR6BwBiu9hSH/x+Do5CvqZLnLm7nd
o+gnX9L0/pQpbk2VMC611uifeGdswSDEn8NUOKfRgNA5s1v5bCPZbOoOq5pHZfoDPNgl8YBchMN4
Cuh9wNOB4+QK+MC+UvVnb0j22GszogkyJanF3rja1l1WnXL2Pyymli8Lo61OOLzOAeuVV/In1l43
CZCxTgXvhl3dm9IAaGj77tFplY1/xB0Js0z2WXBc3jRTOv6Wy0OLZrDw+6Dd0erA+7N9NDGzNT2t
0++SNjHsxeNH1tR6r3qrPHhJAZTV4/RlCTXAs3OHE31HIOFqN9mFlbRv4WR/TmFpvrMt689z7x6n
LMUI1s/vMQLDXQn3+f2dSb3NMZRBh+OfU0dDwfjRckkUkWNmm47L3VXuQMQCkUKCmuEs2KU4AP38
GowWAJ8h6s+9HTRASjXY/saMoPR7rnuaRIUlnxvkqqwZ3sJiun9PwV0wfAWy5kfLYq5yYPJH+glP
o/aqh9ORiKrTDMpn3H7IGid62JjTnSND+yS3+iut5WGc3fiN1adB7I4amjwZoeQV+MmGKeAqTf6u
srktOmwMSae80UI2XYTrvTaycHd93f3zG0wi3ECmtenWJiKPfzU8uh/l+JHrfQU7/8KRAuFCN39q
SI4XFu3GQgV+JTKElNhw8yjeWEvSvTID5sytB1OpsaVcB6VnKv82Yla8QFwacWLutTZz8lNCPMnj
EwuRGPGlqQ4MCSH5Pmlt6FSigCei90zB69V5/zdCCEfchnuU2g6MQfs255CH4BD6G5/CxF0kjaO/
mCh8P4RZMjkzuW+YJ6xuHCJmborJUVvyNYpplppYqG/HURaUc6tunWVuu6sKZbEhJ5vH9ejAGEwl
RMqeHwNDcvWXB92W8mgOJZagZjgPxHPnfmzhU3BRmlwy3Y4Yt4qNp2Fav3HbU/cdkAMHFXiiRuB3
W9vWSdqG86hU9ZlEznHGmH7pw5kPLL6mPHDNQ2Mkf0p2TvQCXGuf2E5Y0ZBiRfnMzIM7o3TnW+8a
pJ/9xmaRlzFPLGadoSHxVBZquuQB7vkY5UBOy8q/UD/HIijXY1xibpmwYNdesI7xI7Fm2w6FJ37F
TgUHpHFe6RH4UXvGfLKb4CMhvG0sYWCKuMCVbHojQJXG9+rriuLnPjnhs+LCTluWz13EIWbgjjz/
id3/rexkfoxfQQIZZqnuNcY/mDDVrubzuS2hqw8qBhjRVadAIsiVTtrRr5WzzivVq+mz2I1yVEYm
/FXKLkulztvUetNGxcx3fQx2MCFbSHfbcmOGoLgJXJ2fmBe2Ucb1znPwXLac8628Opi+NyG2QLtL
y/yrl252gJ3rbYtYJ9usIJkWt+Qho5ySvgHPPHslvK228m+BQLTNB6z48Hi3yJdco5KQlkZdJByR
y0fGMmQ9DspZmVBTAjN1tm1b/Mu3QUdy1Ez4rZDXkYeKbFO6NTUmjQppj2NXxwczna5wvCbcNJq3
YM/A2uEQF7pw1sRmCsDLCfAEhCovxSwy1V+c28LXibC6bz1p50te8BsX695KWQvJP32WtEd8Q6yQ
yHxsZjdFe/UTCiTIGhHGzMeXthyGHcsghH9uQWNiXH2K0BUWeCT6dG2iPV+og312C/QoVP5w7Jr+
4Y0hypTQ/qqYumVeCN6CvHrHK2SfzdhH3avip+9QRszuUlYh62DKGLetw0KHvR3ufQpajd7aGEhj
QdNg0ejDS9+m1W5KYhR0ba4F12fq5sQaSAvV6540j9iaLgZe1rvvNIeCW6LdOvbTcmZ584gpsR3b
kgMzm+TRpiCPM6YsYOeIzUlVOyenan8UrPV3IS7pM2iqCewOJgAHSAQgpWhK3nONn9jK4n+Nqswj
anKEuhWWRz8tpm05ggOpqLBsJYYTo92BcAvXlhQcqsY422d4aHZW2v1uDP1V1BSGS9LjdpYnbKAH
80jdK31/TowWxfA9g2UFBsgb1eNVRzcttkPy6iuH5IO1tEMDP8aCXOsPhWmXPUzBZ0bEpDsLuRhk
qImRDFJllu30BK8DQ93OtCmNkiRnhmrEdAPbY8hEuguws698qzEPRWds3bbiQFxmN/rS3ZM9Zz/k
EIFYV2R7lf6R1X0JUtDadAJDhYnO1YhfluumF9b/cp3CmtjEfjJudNbJk+X/l2nPvfCu3dhLrIHm
PeY8gaep89gbSpMeTy57G8+AKxNmtrOOS+Bmc9edZOV94JZkRGH8LUW/j3XE+gq1wUGOGVvjRxhm
eEXH6k/JZwg27Pzi9d4rqV/tl80bl/drOenNUNr3Ps3qF8mVQDePJKlg3/AuIPpL55k75eWqNnn7
1gPhIkk+NQM2Qulb/jokn1ljWywHi1Vvuf+a1o5O5RBgJ8RNaBWY4mtFsKueEWn8riTigNiL8VaS
cxqwd7Kj2uNIbauJVAqevb6+AlNgnLWy+gj956PLTa6MbSB2aTvu3FbtmUUSOrkGuEWBYe3GJOq3
HRZz2Mu/CrTyVm+0xi06mZ1Yz9zd7biMz2Oibl7YZGvJvRC/+G3gio+4J8FzLgJg4P2VpnlJu/Bz
qa1C+SGtGKtT5kfo7FHPdVQofREpeEiW4SxFWwiTxsZwIAL4SffsM11uy9BFU9cux37LIRwVlXTs
MTZR43kUPdSZuJglEQwNzme+RSkQbd5XYh/bSDY8sSZsu20zgM2Dlrdz7EGjA/X63Sd1R3/8oXam
Y8FtIMZW69Pr1PakHEz2VHtB7Ex1/YEqDLx8ieH+hHhzqg2zXI5aoGWcHP+ezf3A4Q7Lzxh89OST
dMdr3YZgZ+yULTdHVovG2nPgVDeJlxEfg1i7URueyrogqTttoR3+FbSrwlOkv3k4NHglN+QTcEN2
L8Y8ZmSzxQ8Afi9d3p7gtBhsIzjnJBVHyXKB1HiR+cdHT83D6A4E6EItEluYgoSgumAqZpdLb1qp
i4sOP5xkhLHiif/m3fKYjMOIPmSR+E+CfFc0yV7A0V4RM0+3TnQawLxs3dIS4HmBFgusA+Ylactb
GkOiIjy2Cumv5j8TP306qVHU5Ms8O7hjbG/rWVZ1QZBUtUbkN0iHmyYr5Bl9M4EjuTFrlvtmskss
KsA94cTHFhTM0AgiBK0kQm0TSoxzCCXYD44NWwtu4N1wBTvIqtahHGDADcwkiIEY6zByyM4rwNOq
sABsUhacXuOrXSqkY4+XHdoXSLMJ3VmnqHdl+mHSkMGKPtxZDjvfifjfU9s1odDMtbZDVBnPbnmY
BjKP2JGyE7WrP0sMXxizXai8Lk0bhLfie2Slw2GGNrauOnI7x5g55GLU0tirzhiBQQU8Uc7knfFa
zxt+LFh5nmzeZBROx7k00Rwqt3mzmm5+WKy0HGjhCXC8h2Na3uP7K2oUACA0+vr9nap0cBcel/HQ
PVT2fMMw60NAnHgnigKjjj95YJ1UlT3gw/MMc58CC5U9yuxjknV6UtQf7y2aAnepmf5X0Ey3J/Wa
rLqulxd7qH/ktqcPhcYOCloB2LYYvIMTKAgEru0+EwdFcx7NfTctEAeN4BmSj2clCERyWaklFRPs
iAPhrQnt0ziT7BWl1Zzo6vUPXleCdvV2iZGvKZ523k019a/s39YzZ4UyQK0YAzff1BQJbECKsKee
COL2qW3f5dROEGzz8qBL+Da9YDEfjB7dQCDyQCVOBm3Krtxiga1PuA2xF4b3Ji+9B6sxiMxtnO7d
oYSewsiNIxeqjcXl0fQVxJhgOONd27jjZG4kplj4iAUtXL31oTxB6DyUL6FBs84cPMuQJnTGdNa+
nM7vum3QtftW455O1XO2EA9yO4n2npz1j0mcM19uaqHFl4qtr74NLrCW1UUi4ynCSl5Vv1VWCxKa
1q6XluvHptZYilhh5ifk3s0YZrhlbMJhsAAWbt8mpVH3GqiLG+fMOpQ5jwMONIVkCrnHiO/d8qA6
bazdDH9aa/Ts3jsuV8EScWj7sLpZ/fCfGcbJsXZ8427Y6TMr5nEL16U7ZMrkoDjm6sNfToewKzFw
iLlS+6mhVTzEs3DGT9GdreVBO92nGiizGJKYpYBRv/pCn4Qd0MreyGSHFPmkuyi6ZGz/JMv3DZYG
yKlN7OzAV79rrPDrouWNI7TVHhwaYvk1Lx6WN3biXXxGRBPhCZuqs/cgK/DqjfNZZPh/k5C3bZWr
n63DBcXoYvuMR2WGpLqPo/FH3PufftkRuRrdL2XH1jXT2QutgtjKh4TFmFWDm4njTzwpyT1PqfWz
S9pfAH+v0zlM94xiyT1cHhjDwk3tlPTON1ifEsU9yNauekvi+eDz5nl8f8dHWcBt87m3pPXOo1/w
5iwP3199P6hG3HI/K6Cz4TsDKoXjKChxKrP7xSNmDxeCC3TLWDmt0fkQ3a1Oz0enxpQEc6R86x1y
AzF+b/IRTAER+cNa0XrjcVuaGsNk2+xYV0eTQI/bH5ZOjs6Uuu/B4gO2yBhD4uZCNXt7kffPEZuC
Y7jys0YuW4WdsQm0XTwtJOm3UmG1Sv2iOTrLt7IoHvgAatYc9aOvAnWM6zG9pcaEW83ovgov0KcU
teyk0chOwGPDberGGQdgxZMQFcOtiSqQNjjEsDoG3TEJQ2BX5MH5j4pNVATuPmbuuZV9C9MF5kk7
cfDofAkswe3ju9lX+Ih3upwxYXqQfap+im8qFGCii3kzysynutV0VnyCmg2m7eyaBsJfszypypUW
576K/FcU7uext231q/FwyCRDe64GSoo48u+7xazhu7P58KFA4AiO92aL5dld2oqjFqa3J7mYpUzc
rya+inq8BVpRbS3Ns/Txohg6D1G+NHVmkM3EOaQN+1wY2f/9KsBhQGH9hACRTOfvB/xU0znNgFFW
IE9BmdtrFvcxUXUOJCqi49YS3bPyOuDDg/gpqN8+VIGbXEHeoEuc20wSjWF7ykBIvo7bfsZ5fJjP
Y2p4W3rSYLwMAyxZaEzopcaxLWl29T1FGVJrF4sB6CLNrrtahv7Ro6HBAOHh+6vvB+bPcdk/8RQy
V79zI62vdcRlJ4LImygsBKiW4C+nRq/G1XYoMfz6oTAYF8xEncPMowVB/eEA3F6Ul0+vdp9zmclA
2TFS7Ugp9VTB9s+EQqn1hNvnCPpYPksxhqtJROJQViNQou/vE4M3ed6laK15X5DXknRmeDi0lu+G
MP0oWt3ANfmE6D4TD0rnm9sjI5o9d4ti+bPvvxijhK5baw430USQFxA/JUMTNbd2bjzHHsbFZI03
KEvy6TouRynL21OdGj2rtv5jmsXwMK3hkTSTc+Ii5JxIR1O2aM8CWJV0Xiw/iPctRMc1L7Vee67F
rDhiAWTL4FUmPWNoCAaXHEBqDtZxVRVXT07F1eDusc8T+G7unF9TJqMVMft5Gwb7LPOSe2Tes3Gc
zr6LmxiXbEElxQRXsnDCS6MTe58WLjeqrLXo61wu9moyT94ArZMqWvWyvOcof3Qegb5/31IwojvX
uJwOtuXcnXyOPkbG7QMHHYvmcIz0mGFvTdDW97IVt7gM/dP/vlNddHO61dgr8xRkEdC2DsTCZsL7
tWZdI4HOBCUHo3Wb+yQdIveFHY2zhnEuVl06JtfcytJrM89yx5mIe5YbhffvByuXzub7YUD9Xnv4
aLccDKMrQfBm7yuyPVW/nL6csj9MHWdLz9QUmTL+3fK4624BvjFqf2Bx+d2E450aHkSG7Pj9s5ql
Z57CkC4wTwvi9nQpoNK5WAJTdRtGsO9ACJh/9fLQ2ymENfEamUQAbZTFbtVUrCAb7nh9XmuG63Dn
T7I8opV753IwOnAX7rYlRsHdsb8zbrJ2DZsZBDSwRHgaOHZqOK/1NLxGE/TLOVnc+9zTkCrbkg38
hDQXovfNsmn+enBV9lldnIpeYScd1XsCnptVmXk1YesSHaLmivd7BEvFAzEgwtm8uJTfTeyqv7wG
gnDQE/VxBjDyZQF6d3n4/qqhjGEIKIK3q+mljeEqotw+4uVdAqqZ+UYbcFeZfnd4O//UxgAzJpYt
KXQ1rWaT9JtVBGqV0QIH1TqoT4b3FVhR+2YRKXuf40/VbXM/SE+l0WAKryTQxSB/RyKXBx00PatY
ApY96YxVmoXzWjC6brQtgiuvenC1QfquRkP/CboCi7IhxE/alZraU68hju0sM8WLT4oK2vcT4j0V
902Kdc6P9aafLecw9i35hQrrtx+IGo1BjduyzNULn6Icw3eb3EKds1VkV3s0EqVeTEXPF4LDDYuQ
cY1DcQsLFvIk5Kp3UqRsuGq/2QdT86txQ40Zy5yfKZOziE3nag7TPpfku7wUvipOREgSEMKD9Fpk
7UQJXfzLn+o7qSXrcyoDcwW2BNdogCrSt+o1mysbEzKtXCN1H7ukksFnrF9dIR8qqfXPBrFtrQYw
jb626RJQ2WOCBOflB8Mo1Q8zMJhQkkr9GO0QSl770QndvJopwTfBCkhMNK1+Hx0C5iOraUIysCiC
Eyejy7K4OiSFvEb+cEdIJHk4yeSmAWLe5hj6ECe4ed8C5t2NnQ0BgQDZoR4Nc427mX55wwbrgoeJ
vmTT3wfDpLaF+tti697XnAR3ac9UiSXrl8VlYpVNghVjCDZdRiYH6cp7ZVS4NOU2ztL0gWIS4ROF
OZeVqriH5NV3dolVq+PVFfjmFPgQaCrhTcwhmyDqbrCUY4sarT2nnuaFkyPPxQz1yRzLX9hkIgJJ
/bZqQLumSPn30Ezjde+o6iw/wEJbn3NYv/cDFSidl0LqMNT02gqFpjT5EQUidYCmTqVmEUTi5BQx
9HS18CfFTGGAtG4I4hYDX4ZHONpL+Cq/HMmI4mN/PGfsdra2k2G7VrLfJGzmTkzDVDWMXbjG4/x/
D+K4XYgA2OqllDMKCG7fA8MAB4zcgYimzR+U88KptHyTpj5z3rDNJCnvS5rH+fnwORXhI52iO0bf
ej8kWHa6kWxmGcy4TWvjIywj94BleJPY6Mnt7PS3Qg7/Db2LQCPiFTew/70SdFOeSVX9pyKEpqG3
i1OYBfLpmRQ3/H9/xsdVXd3ReJbeVn3XfvkmHckF84sm+riSbv40nVFcMhhtGwVh+pSjxrD1R+Xu
hJceEp6Eq+F+AcP1T6iLRwT1lmMHx7FhHPqd59KbbOV2vbOgtB9kykVUFNXnhHxcD466p1TsiDLr
sAw2lDT2cXWgeNNf0Qjx4nZN8Dk7hPRCj88ujlxIw2lTnWzSoKsmcqMbZQTTL0q4b53KxaO2ea3m
1BpPA7mdkA/7pfJ6fyUDyq4zSBywNDjEucP0iUEpONOWy4CcwFH1JPuNPuPESN3ocpv7QSmae+at
XL7Ehv3V6yndLxsx7pGjKw6mO+/ZeqkzqCjC3AWpImiF4f57ChOtqE7mFPyylF0daHJnjKe0m2VJ
w7/i15lZhJeFTB7ZYAlK7iabra/YlQPbcDfA6BH1QI/60tmnANm2Cd1wsHJAiGBq4pZFyx4rrG2R
ltsp8ie4oLQeGRUar8vnWOLw4kbu+achA9qQ7JqJ/hvXhVKcOHhUmJd/Q0CLjhyyxaksHJ/j81+j
qSyKauKYtQtxvQwdEhELTSn7SbHOsIUFadoHfwgO3M/OcVFWJ9lkaMioeBv+9dYZPWjMhZRbT2gg
0AFczEhnDyGV/wpJ7UPAhTeQ0XDHXKO2Lu+4DTAM0CBhWZCMsJUnKMYDzM8qEuaWFNrVSKNx5aCl
Yp1kx+z2S8Y2iOjmQa6Mp7+0h4Pfa3PrpQ7mlHNdxZjCrj3SNrQoqqdCPgIEpkPk8OZojg7aZ0HB
1xA0gO5DRKo+8f/LU3va69CTwOkbkoKl3/+M8uY8Ek78x82MnqdhbxrV3ZYvXD0BqUQNtloQZxpO
mcOW/styTKq2i+aPjCsOJLWwN+0Mi8VIoB3hX16nxj8i7f3BnGALYWfAQCwD6M2VvrRhGp/zgiWx
eHCS3AWcXpxLmETAB2M+jlk3ZL98E7Sm7ikSA9/TYWXitzBRNzj35MaBSX7NHeGcZezdNCuAqsK2
Ws7pT0wd9MwRvTeMf2kMoixulb9qGT2OAEfJrjGhbRxlz69wcIxni0WFN+38WlhmcPLzhMLDPjRW
bKi7Y8v6YlXQa3iaCn/am7w1N8NigcLM357IrZG79lZF1uysZRcjgzNaNyZo26HrwDXek54dXp5m
LmcyClwJ1WY72/FdouV+/HesPfMASCi6MVA3ax8bFCTKnm4L2DmsfHs4OVND9rztHv0sknPtTf+x
5vsKc8pUki4t3/2lCAu4dTaZ+WHoaI2DgbU01EJUGLrhQt85OeKBhg1N68VybyTpklO95z/FXL+0
HJbPTAKCkyfWGaOa/yvhNL3kKLtNPC6ePTrBev2LbStkdjYmgRbvsoh3XZlEmyBXFOIWBpjbjL5e
LmBiPaX12hwpwEl8f9OWxSUs8DTMraYytJERnzVuzakcjoXPPR/Jcj2V0V6NJp7vWb7Hbfya2lIh
ntrxmicBy7O6GY2kNSMmYi1Tf9c2tUCr8n8OM1F3mdT2KdZUdfmwxDAyb+IkugxZMuyBRLFeHjtS
SqzFtUOBlQwe2AQf1chCRep63FVOWW8yi/1613J2y1Vbra1x/hI5Ox6UqzfAd9PBkp3a2pF6DUYM
c2n4u8kJ8eHgWBlBcmstXCuEfe4EbLNNPw0jlRtJvLJGpc4j/2rTVgoKA6/byjSF/xNA9F/pUl1G
uSKhhgnMKiC/HEfjLmnB1JNApZLTJYZgxDtyeM2BgxHJxk5sURgR73J1sVJsq02b9tx51a7osvAw
0iFojpw4alybaiho9sBOaA58ivXyIP+BY38VQGTZmzbdpVdXpzGImmkLDDAi8M9mTvaz+SXbov6h
hsHYtGHWnygnbN7HIMYfSZkPYybgIvwUtsutAaTKLTVj61gMZQyNaxDPhKPr2tYvg93aJ9/+FsAx
aWPWZtcxZ8cMki1LRqp0HN+3dmhWEz49DfsvJ/DvxK8WyBNcBuZDE3enHiKh08nS6zkz3E+GV7Rw
kmAH0FDupwzS13H06TcxZE/swgy3vQc5K/O9TwHfl6t9GCD6Vj6AwL6H0trc5knJrQ+i9D4w6TmE
N3Z6ZD7LpuIPkMz5hXoRCnOxQBrasV7M0ViC9XNxnV3277L+q2FA3AEBsLAl3Kpmakbj6IpPIdvD
0MMUqCI2MT3sgAHVce2HiG+cDzaKVPSYZcAykwG4o+G/jllC6DMdXhM0ki24EoyuRYcbI4QWEcx3
Y3JRBbXCPNqL1yIMWVbMcBYhzwRbbIXUIpuVd5zqWmDY4PKJLZBTltxWIz5RiE8/Zj1RyRSJ29gZ
ziUL1D7LuWyRLDu2WOFOUWp/ZEPQEuPIQDZMY3RKTEClFhzJoCXFhNENbwvpVlFOn5P+6Vn1bwVk
8GAn4WooIYb7XjAzh7nZupqbv26ASSZ0CwuruCuebHC8izmYq5GCt9PMk3LxF8+lU9TnphfRBZ8/
V4QxpWJJ5+1tmmdmIViywNbNeyXngivzLxFwn0up+5DUxKxKDBPgZsPmms7XJHOni2Ol+hL6g7NV
OElWcD+osZwz8BCzjcCt7RNBVqqLaQOZBEzelVWOWw4/1cm1pX+ZjNS/cPey8MoZM+es9sA+R+97
j4mW2eb8/cBdkq/gkwd4r85FT48j7kT2gH9B70a3nPDo1hpI85Vm61wsCI6rwS7DrdN7BmbU0jib
w1OY5kDXZVudiZ/FJ7oGEi/dToXuT57liD0v1R9uxeFZjzo84ymStq+OBh2tiestlUveyQbpB6W8
QmhffjYnwZXjl8uohzJeWQXl7WSYjr41fpQcP59lEKkHVyK4D/Jpu5Vx7ML0n/Dt8R5QkrTKl0aH
eoHyWhufzt5LRtfI/x4qZg0kS9mspIJOP1T9zxQv3i51hEAsC/6kpsu6Sw0BlDXZUGe5jM2Zotm9
bfIOBT31NlgAMaCjgbMFxPThVH/7gAbNQSd/p7Y8FtiGUR/FZ8DiMQ0ho1X0EsRNAb/IAPMy0gxH
5GXNBshmf5ssixSgh82E2FrH/kPRzQqMJgHjBk6sngVJM3xL+8a03vFPBJvC74dTyxl8ZX+mjYX3
fDDOY17Nl8QJMFczPa+D/D/yI2QVtD66ZZesOZsD/fJcCu1IunEkKNclLc5JSum9FdnhegzhGXTt
0xpHjC05A808YEjNufKzAHHeRD6rlfQyij6M50xiYD2N9TUisotSNtinqBTlVmsJuaTwbQyZ4hRU
1NdZjIo3Ea4n1yNN5RHoyqrMvi4k6jlt7ywFdrABGKRcD0Vj+ch09JjcaGgZeOloibtl9Tjs9QS4
r24E7W4zycRynDE/vE0G7njTCvKtgj0S1Vic+ai420BgGmKsTBGRJ5y6ZDV8d1Sr3nfiPXI8faBZ
r+9kFNNtklJEx7p6z0YyvjEv6GNvdU+/4aqddqBofK/zyEcPv7QFumnMmz+93xW07ICFsujiun1/
ZbbiJz1w4yGTB7+I3XNt2SsCV/GloqF3R9NUvRYmqauCa1rA04q3z6IjNKBRN+cQ4aITnXqbbJKT
uhdo13ye7jl0uJ0Q4Se/57ZJRHDiTfOhzASvx4RZNmN2PI2UGMZ0s071d5ihPwN0POYdzUNuBMt8
4c7AA88OhN4uOXApDBXI4pmPe7/s9JedGZ9ekYtjMtBJ0Y4QdOhaX03KLvd90f6L2KOuJt3/8XNp
rxuGEJib3grHBwZRL7xXyfiaGOGwVng296FV7UlYv+QeC+bFCifC4Qh4xNtOOAeBygkOwVSMMmuo
Tc2rs+Lu/hzsuLrFLR0zNGaHrb6APItX2JWDgiP+og5th/CvUUVyq1ODtqXC2Fc1cWTao8xDuhWK
dmdNxZhpxTEBKLm6Rdgrj33GQqG1/4DoovvCTLGEu1jeFTt0MC/TIc5xqHtpt3eaRcuuerlyTbQP
Y7IfPQVHKzbcBjH18FlkNFkt0mNuwiusiggfSDa/eZWVHZ2m+0GfyYvjpX8H0Zkbn05McsNjukli
n0DtukuT+4g9HdmZWdpvnhgmOCMMm5rNolG1xm9Jlr/s5oPVSOuZcFxL7CMAjp1FmQygp7rZ2lYO
TtXsFmLzS5IL/5dlIMnCkcrZD6yWUZtdrXzUypxW7YSEobGXr+R5GKbxrk0Gd8Pw+q3Bzn42Bvue
o64rCZKc6UrYo8NdwcY3PNqYYDAFa+0NfJCG5B4Hwlt1Oci2PvuUduzuwOz3nPbm/mSrFMsnavXD
DMzinGfhU1cuRYjSVpvZ6C6wNdjQEpbG6ce+FmEgzob51VafVpH2d0WNqOKdewqL8r/U851TLZeD
iOucR5NP2cgadhuzxNtkrs+ZW2vKAErxCnb30JviR9ZX8ZFr6kjP00xEsEWnQ7TdtYHGGs1m6VLF
QBuly9Ic/jKpwcMY5+IVhwlb0cB4I64AC2e21K512z9d1KpdzhKHOyFj46D+5v5c7Ac7ovpdmyzr
mvRhGd1DS6yCfdYhzYzYZrAlJ5vIIB1r0w1b/09GrsRiWNIp7pzlPgcRPHe5JfCHzRRiv6juZIHY
xvpFsrFAWbKNW8ydLor64PZbV3Zy7SYtam8eTsh4rk2PhhPd4uUqO1ZJDZUg/U3LDfGEGnOI5hiB
md7AZkRDGIwIsaXwdjwGUfKMDaxZwinfaowKpPj7H+1QWqw5e2LQy0NosO4WkIawaFJUEmKO8Xww
OlMi8YXUHPfCqnomdm6/dKWJ6mN+sd4rtn2UHK2ysC51FDebym45NLDk31A8y9oLLN6zKkgoUtMn
N7ozjrWbNm/kyXa8xOGF525NNXnLfMSwo8NP0ox0kBWR9bADC/KGLBECNN5YbcX0sbhddHaa6DVX
HWursT1mBveO2NDDUXjAThBJbj1p5TU7DXbsdnMKCle+qXJ8ZnlBkF+FIzNq+TO07IEkIQFoD4sc
Fl3WaoQc1507sE+xTI6TABS3CBb/hjr3zyS7u1d+yEuVsyexMhyL/mvvUCpUAH4TC66P3isKfqOT
aUxfGF33sMkIvIP08DogY8Lqhl0U87mLRW7fSWX9c1BK2IMTkYzJJto9vxMRTL0UZz0n1+/RUi16
watkDewiBwAsx3XS4Mq0eyBZ/4e9M1muW8my7K+kxbgQBsAdgGMQk9s3JEWxJycwipLQ947262uB
WZX5RL6SLHJcExlJSQQuGm/O2XvtbuTxQGa5ak1tXjvU5je0OtkBEmWJpFkCEF/Lvi+39tyAVKVG
v0YuSxpUcoQp8zZWgECQtOFo6Znno9ggjk/BQWzLdtyOzKfr0GVYqazHIngk1tTbVcEcXrYueXPw
EuU2M/uDlmG5L7EWlJXpYLuvFgh011xEBrCLOmv9jcRgfiLT5zBWdM6HfATM14C4KMgJsE3zbma/
vpnNgXBslDzradDO3sY5zijNv08zFB8JoUw66CzgYAJeMkPLORiKre67dQQx/D4y4ttRgH1hCRKA
0UKKTUxkcGDNo9e9K+wd5Oh5ZS3zcEyK9eJAMFGGnqRVXFEvzbBcjddBn+VfFtXSjs9NCaulo0fD
Vm3GNrdO5ezTscojvaui6GnsBTPSnOL+ZhwclWLUMuUOndxaD421LTMMVbmv6ShL+w6/1bqhA7kL
EGFemk6ILtNFxcCefiX8RJ676Rz003TgIl/OQ3THYv2G5uGdzFjWd6NigCPEyDGMeu35ETF+qjbX
puHMG2CGiqfWRexAuG1wJVvsDR6q0tL55rANm8zuOEP9s0IQ2UOCnCFwjJzpvHO3jhjYjef2/fta
OMs5bzXqckF0sjpd8jXsuiaCTEOxWiriqO/ShxH7Xkb1fO32WxdL5MEs2fjWRLHQAjAvupJcPU+I
xzd0ydUVSUblCRfIqRsaPubgnkoe4r2Pw3E5D2hqP7x6AuXZ2xfFUMJyywmkjVXEXHxsQwUSioYi
GyRQYT3c22Ce5/s+RXqCeg+rqwsdPc4V1ksrnE+hVLQY8D15ctiweYqu1aBvo4L5farNhzL3lyVw
6l5V4m6eWM7KGsZTGHsZr0X4ODGDLJZgeWrkSC6P5RywIbE5xQIlqOLfErXFqrxHjTVEdIqol0Au
5rLficFhZTSqUyQZZqFUaYBCEGwyhsst0pbpCHTwTCKY9QUIeEv7IDvwml5CKKhfateGM90tTB01
vcHWdOFhDwFGGX2rrC46an/yLrH0bNuia4iWMiJm19Embqa0tmPleStqsRQzuCA6zNQ5yr3+0IU1
VXMQ9JEhTwNko71Vd2gHjfBbVz03RvejmmV6J0tn7/T2vMJ+dGZzFx0g0nsr+EfzuSZ1Z21Slr82
qTBPVArOWsb+aqYTHmW5ePFIAWOFWYIpRuaKximv1IGoZAh/JUOzhl7F4tK9M/EI0f5XD6hMfaS2
+AqJFmogFJDuaMI6JU3HHsofcdRf+KTmAWrqrzUWzi8Mtt+cmYzS3HGujA62VJuSOefik7c6xmGj
rX/OgOOvep3dQQiUk+PcdBS129HFKAs7krACdokDogtjjtWlk/9whtK710aGD68YofRIxpqmc0mB
r1iDUQ7oHhvIiNScopObQTMczOty9Cwso0F1Edqq3AG8KNmDlOCDPHRP0UIVaIsGJREAJEgFNWQT
tNUYSJ2docbsziFCk637vZoMVgCEhbPOq40vNL3OXpK8UVPsv2rFP+pCVilMN4THJ7Q/oh/0xB48
hBH3NBatg0PmB1WJEt9vEraHqhv1TUapPO2ZUqjbdjcZYq3dQJ/SYv4oytpkM0K5oJeD3gbAt1dL
IeA05ymk7EhPFGkKhRW9yNvT+x9h61Bxe/+yRE92Uo2sdnlPEUsXs70OMVKgds4pY6LDNdpFA1u7
fXV6/76kbXrADrMTFSHqeWmG275kR/5+zNab4GosR58CRPBtCR4OTyqiDQTj71/hK0Id+v794OjU
xDXIX/3nT5tqQHcVIuVPbBLu3/9wgig4jJjKR2m7p4jI4pm59yiVdk9N1GMzDMeQ9GwTxWPoob5o
h4bnbvn+/auqseW+degZ1+Nwotw1nt6/ev8DaGeSrzpp4RryJJA3SHRUQI91YwYPvqGLqxgJwkpO
rfMoceLv4hApgkgjhXsSGT7U5BYyOOJXmQf5I3VRJ7Hcx6gYwkvDq5ZpO/Ye7V7iYdbxpkGrtfdy
2PJuCcQkqMWXdiAHoh6hwiR9QLG9Nh9TRXuhbtzXIiJ6k/QB69F0bFotMqZKsnxbS/XTo/L3pY77
/I6wqpVRvI5Ydh4dCpMXGOAZLJdvc8pruyYKGsYRz36kppOskK4e25EkAxEF7UOSPLzXJLNe2sCb
sdm8VyybOfSxE4XWqqxGAl6WCxAk4qfqqEAC9k0uhMcCuu1/TKETPzKfWVdzgQ8mwzfUdOQ1yESy
INGUL6M6Tx7Jc6EdGjtLEEbr4jcbSWUMyTlNfaGXDRuQGrx2D8lw936wOMWmPnsYY96/FRiUtuiK
zD2egdis+kdK0t/trBy/9JlZ3lcLNWspmBqEgwLJgB0E/kyvlcsOJaXDhn9EdJupICUFh0HyJJsQ
2B0KtaEm0Yel4ze/64PL1mAv2UxQcHuFzNRZTJ7SgX/juXn8pawbdef56PaWn9sUAQZnpClFpWAj
RZA/zWLENBfl7fn925hSpjmLh4gsNEK9+nANwMFb9ZXhPWHIgRCiE4D23iCfMno8/DRubUQ+PWkp
Hu6KgSzrsR+yI0Wo6ApTId5hpFnP7P1Pcx1DUIziZ01+L21hd1qHGpTEiON83UX6jJeLXHGRTFdd
DZ3KTbR6Smc2rpYhFEASVz3h/S9aaT66UT6c48Ejd0eW/pOBTmFdF7G4cEAbrpER2Cx9ykMaV2jc
MtIh584m02AgKCcN9ZYSh0+oA9GXVVfNO3Dix3qGzRR6bnVty+zVXsyxgyLERzbxi+pdwLl+Eb6Q
WkThxY6f8tg+YJIkwNqctuhmuOtRHz/HlMTXXU4xXI6UOEN9BgaXrRU2Wegw7hcUpwAUGvwV/lQc
KDRQXNHwEsr+R2sk7RJJP59m+DaIpwL3iuI1prahPgV9IZ7qnLSQMaFjkgjHfrJq9UZwAJ5mzvEm
cdubsBuMe6hYmy5LWO1ZlEZtO0NMIFIfeEFssqFGlEybessTc9vSUL1qfIOGbWCCREJjlU6wntPt
+7UOZ5LOZ9w/uEa59DmxirrKbtqBUO+uaS6UJpiw8h15F5h609BNhMzku8fa5cX1kBp7Ruo/Y5No
11M8LthXnxJsHd6oYqTh6SzvU50NV1hWihssQ/dYEabnaOZ1qFEIIk/rEaca2nhiNlsTMz09ZDHI
IUYCWv/Lz+vagAtik1NllmH+EJA98f7zyI7MPQmYKy0YFNK0rZ9mogyXXo8H8+MBCVN+4Rhlu37/
ZFbDkj2RVXRhSeE9UNZGXIScOx+jx8q4icmM2xqM4wdRNvp5QGPoNrV3Un5OuU36t9pLcchOg0+F
NnCfbbMFJT7xbsZmXd0Epnp4/7m2DcmqwipOkWiKxxxHWIgW8NkkYa2PaNGEsuq24ZLSrJu8YZ8z
Dbs+746xU4X3HXXrs5ON/jpe/hPNANqJLWlZfZteJqIvbuwguPTg66/D2jHPds/2Z1Bhf8AqOT6X
OMENscUyH9y3OXlYBuVQ/GfR/CzK9Jp3pEBo5AAtqcRNPPXfZ3bbNsvuSZZ0NaIgXSnFhr2bybkE
zkRfgCy/aaieECx3ACZRoDH+iLXREelVuc19+9hA/H/KUHigtadwXBcMngGvm4PvAmqz2e0b0d2W
GW1kj9I8raupvClgjJpXUTLfWi4KfRci5qYwa31SLsOVlVzVRgjmTSTd11Qz0KvI/po2DNr92H6H
OOw8p9TMRMu9M1oq0iOpQczE3YSNmv1BjEuSEXxn1igI2j64odCigeWB3OmWm9cvbeNu9tsrl3Dx
r7jEnlvQVHvCXEg8qnjGhVzUOZA4mPXUc2L8DHWZPeVM+MfOtIrt+4+JT74usrq7BXWiYOMU8PzL
V4qs8XMwkTopRnqLYdJ79xmnZ1dz9OxHzhYai78N1YgjqvepGIUHmXUw4mnoMGx48zHpJgKXoXI9
ofjGybFce9tGnGEtNqiaaXOUbMzLUAKpCY2nkereIdBEesFPCfDXd09RQqFv7tzxOhLR9znXREHR
upaIWmCtAYnA5ge7pUpJpOWrHblBhBXipMD8Uz7XIRbxOaUBmMuxfCaE7za3nPpGD8SABi5sGXYy
B5TGLE5snroIdJRQzcE0rOJ5cLDcGBfwbSjH17XEeFTe1i2cuKl0D5EVYTdv/fl56oIvgUjrW901
/WVND37t1/38TPkCumFfIL7EvnIroKy+//ty0FdGTNI9g9kmiyjA1vikGf+eiMdDBgIHAX9ZNqXm
drQL6g/KNJ+wgZPCTlOrj62z7Ql1KAueX99XR2c85YISUCx4k7ualHExDpAxHfFaYBkDAry0MXlz
jAjLcFc+EBbde+AMSvqjJ4RzI++5o5/9DjUnSyyQNK9V6CAbMAmzwgNw1/Y5+6PEnbYNfANKhPaz
UcSssiF/vP/LqXduSc6EQq3ucsJTkgJwy4Q2vYzJGx6N9MxuADFAPH2fkmgze2560ff0ug1yJ60o
O5d2gOB/KB+Fk4+7KGn1NiYygrS3ijhubmfVi/pZTTPlhER6BxAJbwR5lTdhZt3SR+dNbnVybhym
BpmsO1r2mxHaJW1d9zBORk+e2sJRtPjkBJYlMa9zVuvmgJxMbCsoZ1SUWIZ7GS3SyGe77LcltizE
P+sYLuqapVSxqhqMF0ugn1qmcY2bsOu5uKr01RkUq7gjgO70/kZ5KX4spYJvFZlwtZWn+zwokqPR
SlI6ra2Fdhrnw9XsjBgdZ9WAww7unBjuVkzkGdNITNVbeOc4re+rotU3KlvatRa7dHO0rOfAr74m
YcEz5nsr30E1uyCyBjbHB6t1H9wOLSJNeFYsGcaDpjlKVrfoGkL3kHFGw9I9kHbUb+PJu5kmuS6a
AR0jlQZ2fXG7JTBnXDlBeg6lRwcYDsSoMUBTq1Z6TC9g/j7wru/RtT1i63wEWTGjv0KE5RO9dxWA
WVnpjpVPTvAOFdUAvIVo1jFRiVtYwsnS7bkPSoPsD+MnSzzIRKpmmlRU3QcHmCjuN9AVdXsvomrT
qtC81bLk3TRpIHRpsM4wpwKWEc1+Ms10n9Rmu0WYwwys6z076IHuoGke8wloa8vKmK02Vnw5JIBw
0uCFjdwVVjryOdxxwpRRXcnUyY+phXh3ucaqjbPnJou/RdgF8L6TtY7UXWpMHbzVp2TGiOylKCNI
t6UAib8LYDUsQJKCQW1zoIsmxx8akDheIy1ex/a9pQ2W3oZzCgN05anq5OVQQSPEgZ2C6mUzKzrn
3uOeB0spw2/Hx2oIym1AmuIxB13+GHmwsLlVKWvfQySbdBUP/SMYcXTNBQS4EL8iL+zSZCmNtEe3
CUiiZTRyFofC+CWaeQ0kMRUU3QqDKZVh0aaP+yIdCw/OYtqeGDxn1yBTd4KC0Fr3NOjFLmyhgVI9
cp+VAU5DeV+T3kiuEZMVlxFpq7TkCv9FW9ZDmKbFEmBGkhzD+BZSQr4Mxgct6p4hQI2bwq2eGsts
mclEdmlzf4wE0WE0UxtzOpZKGIDJBjFktGr9Ek8Dg5Fq85+ONtiY2KTvZUnf4Bc2MTjINN0UXQmg
0GRdSBX4int9QeMI3qgzY4a68tkfIn5QpOdEWu1mo8BRDFz3ikCenzkw5ZOh3bsQv/LXiou88oLi
srYYi7yhFWdVl/IM872Fjt6fajDHL36ukm1jTvHJitP2yBRVbHTBc19F9SrOx/o6712S+ZxLijAk
RBZWc7v4/Bm6ycWrruze4I0AQHVoZF6zlrfdDQz2MwaIdmcmd3mB0NWNzpXvwWtyXqiBTDA4OErY
XQUBYNqAWvk+mGMygR40Cew8mg0m2bK0L8vFZObxPy6tgRlgCI03nzDvrLCnPc/ftGIxZq6riLRb
k1+ANv8W1t4hiPL4YhIY74hHIR+JybMlZE4FRPSxCmxWner6YyK7n7RcBzgfngugoKXrWx58VvHr
AczDKuqI/agDizHLfGOKWBsObbSsRUncRYfZZG3r0z5YVX0eUTPPXnGM6i/oDeEY9+bdIkiLl7VE
h1hPzxnGMfaXM+FfL3NnrguP/n/uMiVMPVCvMWpPlekzOJMkjb2QmG/qnLJhI9b1DFCgRV1yQ04U
p7gOvvE9Yau+o2sPzqJDTDkW/rqpC2AahkpfAVQdaG1DxgYCDPqtSFkvdNmBWeRkkYgE9iyA2G/c
gNnurxrVEtPL7gCsJiqEab5x69a6rPvQRlnGV4MMQGdt+iWgUrAR+DIbuDAFEdh015nmaZvTiXGL
Q2+NwcZCskTlz8CNH7n5s4pQwmApLQ9GrB/bzPZ3ns0JxXSSS9kepWG1d+Ta6E1MBiiL/nY3UHTD
UwMjtkOF28bDqz0PiyziZKShgAU2/SiDzURX+dkKAOxSrInoMhBxwvF4bLFBsDOul0jMMCk3RkaR
2KJnelnjV8RMjEyzAn11WURDsRdOX2xB0CJfY6Fu0HDZ429EUjykN++fzkcruAyQouiHs5GOwC9d
ejTCMzV04xr9SmbdVH4Ka7MKcTYvQy3lO2DAzZoMqp6Y14KHWlFYeD8ETqivWgjyKA19nc6Tez1V
5lvjJuWzIHiDwtJK+SI5jtlAAAXL0hL/NZs8g0XlsjG3AWev3vfd/71FTFGHnc1kDtYsU/K6OsJN
ibd+wuK/K9th48Ggex7rlCFHVc5VQzbnbR+iVFseK9NCIDnkrLBNa8j2o12Fz05onGF+zbcDzVOc
NUGxL2Ks0u8LK4jnB+LvLmXnOKg/LOgwEdC4UJ14r4NLJ7ueCCZcj2NgbZJ+Yxr5mUqdt/V794JV
PupqTd7loK2D1EW5rxrvQjN8nkfFN5zWse/eYnI5t4ya3SqMJM+oMHAjIZyE/d4hECm9d2cpmpbM
5EPpjkQoMCNlx88NL48xUjYdrYpTWEw8EBblnjJC9hpE9ZX2kp9Q+uiHV9QhjNC6IVdd4rP4EVB8
OJBLtJsmrdfahm3dkYnhpDS1Qr8BstVTIGZeItN3jfU+XncNSlg/KH+mHRtHihQr0oq7fRQZxZ6m
Gi7mcFg3UArVIssqKAn0mkvV+wqdpuBbSlzcccTB0LbzrSTCFU7hdlZC7tIifXbTGNMRbbmVJnuM
VZv7tR68cA0c6xlHuXEKEPE0+e2ctDx/NLWoZHHJjAp9kOMy5umRX5SwqPMirz00Rtag3KIcUrgY
PVPD0ruYi3wApJBYEy8BLjdgIA3SedNzaXUx3bp4ozaAcjmHDIUPs5RABj2riwYwC82QkqAfr2Cb
NZfHQk/7UseMAomCtBbcjJXcjB3omy4b/DOzwT28a+w11sRitiApxonZkoJa2oZUqZ4FGLKiZrC2
swkFB5jpNSifjXK+GEM6bpM6rHaVMWJTcZ+QcdyMZUFiIdQNxx7STXQMUxchCA3wOY1oKdnd5bx0
gsy8ge+mqgrBsF4nL0oH4FAKWSxbWaSxNqqoZOmYIcmLWGeQZw0h+KVH34gD0KbfGlX3uFsG0VM6
V6fBd157kHMsXr0DTf958G5lOKMwWLpgpSgXg6mz8qv2MObJdZ/OX3HjPbDw3phggx1dvkiJjbkM
g8t+So9Nd0llaVsTjKIsOJQyY28zpm9YISF8xCHEjHyvOm3sajuxKNzhj895cwlrXPnIMVd2luER
ra+D5htpBcW+M0dKko44qVIf0M7lWzE6066NaE747KeHAKEmyTi+CZvYqZvdkGGX6/WbKtAeFqN4
RQv+fWT2rUSCTgk7JF2U6yI5g+Uvj1GiHwVS/D23EB4m8zV6ZtK68vpsJHOPrstHFKMpxLWuHk81
22xeDCjAVj5NF0UxHmOLq+UEgzhGI1XrRCyodoztGwRq5JzZLNf5DOOq0t7WUd25hHM7C6u5TIoY
Lb+BKcEiUlhm/U1u0W4if2xdxTGQZ8qYq2rwt72IltMyt1ndIyWcIVbBaXFqf6lfeE+jzL7J2b3A
2ExJznhiBdn1Jcny5vTKQNmuNBqnDUSFkfDx7kkibUQ6FW4Bzs08zGXMdCnWhECDxMCOQ7+nJDxr
3tut3NveUCKC5mGCtccCsx034TBRG3cDi+YZLmnUteR9zVWwa+z8sifL6CTgeTJcImZmfEWDztm7
VYVEdLnJITrxhs1E57qowd35OJIHSFDa15Bx3hiTn7kDLB8l5Anh8YOIyeI28f21IbN694xvoFnX
07chNgBypy2PKJkCqUPUtA5/6rig0h1N3hp4Eks8Fd3lQYi4EzXMzi0LvUIZPiHOmr9WcXo3DMWu
Bw29ly3l414gC6MwaKxNbdQsfveAY28rn6h4SYF1U2qsYDPLuOQy7C0KbHg2Rzc79RlxYYPSF+zF
wIwqk7IewrNNrKE8BbXHGGojgw9wLfqTMmkGO7DeS+Yth3KxZfTXHjWCfVvXPxrPaNZpCJKGOCVd
LfnBDX2LhFXs7PqIdvUlAJENQV00FAjuLlz5RkBXs0qaH/Q0wTlZoJDUWD/4gbMXrlizAr1TZvHa
eoSbSPENpFlnXrgsCGqBHlKOzs4xTVatcAs3Zkt2mY6ONinWIq7ePLQniEtxpQYTFofAOPq1+bX0
gYeENNglK04vF/cNGBma4OdKTXcpDgGHp4gnmDmlz4EIJ23u0zgi5RrkKuhCOT0AclNZ8kTWK1lH
gwWmLUaIr/RrPrQlu9WiQuYgfzhGBPnUWVWWaexsqghrMPznWszHcI62Mb+cAioqLib2ag2JUc3f
s9C5zcbpO+7JZpUVdKzQWmMzhV9Paf9NkC+1OlSeYmkKgYBepXvVAd5URRZxETGX1NCGVijup4S6
KJUvFgMk5jF4RBjfZ/qC87dJOM+Z372mIO9kEP4w+pzfZKE/jgUfpb93RrwS6DjEBrwxFuf5RbgM
+3JpbsKfoOdT7iXN9gvf9QgBQiyrjbYCsF+GWzP8hlqkBjCAoxbullw5XfQC1I3JLLF4uunWdnaH
sXXON1RD2p0YFHyBB8pP61j6FZpgHKdW5PMY1u3eJNJ7P7v5qbJdKGqef0NSxDonKnDdQV9yrMbZ
THPwJXSWmqvyb8yc8jOh5iOz5CDqtUZCk1/bKdb13l3ITDuyC09Rr97oMH0hmL69pGQ3HbPcOvPS
IZmnCO9U3/kXcOdg0Ef2bm6xQVUqgWDOCpOR7ttY2uOhBV/X24Shx7yVbGyN4CJKtypE8D6pMN/I
FByTUpQMysG4SDIMTzkiYrotBbmtG64QHjSDBDmMNLmhpoNwSSZIoBjrsHhLU5FtvkaK2MX/n/Nb
aATBd1P141//eCvRhTfTzY8wLguiet//6vj9X/9Y0nH/30G/d9GP/1i9Rq/5a/vxP/1n2q/h2f90
HSRMnmkRRWc5Lr/v/8b9mv+UQLakyzLdFA5/919xv7b3T9slIdi3PJiqnvNfYb+2+U/fskz+vRC2
A0Zc/Dthv5ZHlO9/R/06jmnbKPJ8j16CtGlvkEVcvb0SlRm2//qH9b9k5fatpG65t0X/ktS5c4oK
hNlpbuH4R7qKllxgVnT6HdvpCO1vlyPRK42jnCFIDCVOxoVQFGqI3dg9ol2DU3/9lyv6fwKm/6Po
8usyLvRyWC7Dp5OUlvAcCbva8ZT560nSKDSbCYUHpGfM7aQveOC4awDW0o+vXCs+6zoJaImyK1WL
Q7OwiWiZvGxLdkeNIItqbKDLm3yOKe6Gln38w/mJz+cHE9TzuE/CcWhg/np+JVmMHBGNtFEFhBRQ
NVohM9jaiS+ejdReYOxZy+6fvSBNmn7VkL260Tb4h7hDF8v0ffH7M/qbu+rCMLcdV5EjbSn16wkV
GnVSjNuVbTW1Owgi3/LMBIRcs6BhTxUF6KV/f8S/uUWusISS7IMsYasPz9EUsqQbS+Bb4As8CFxE
Wwasm6Ityhrxh+v9t8dyFO+L79CscT9+Ovy6dcP+Z9+1mbNtI+q7Pnpm7PvcZkzkv/9kH9Kwl1fE
94TLx3JspVzv48Uc7Hq2tF2wfqdht2oJZ7wsZvPepAW3T/oeZiuScITpKbwvt14XlhGebTZ885Qx
/MM2W8dtiHYMitEZpRvJi1hz2LphYh8aG8RGIg9AlIsrheL18vcnby1R3b++35y8L5BgmeweLfND
lPfoZWPnIO7ch466brUx3pRZhFOcXe9s63Gt3eoS40BOatI9u5p8M2b4hX9/Esv9+OUchGlRsvVs
acE5Ju/k16eRi1qC9hp4NqIJWgy7+HHKr8nbOJTomMeeMiceJvsP9+3TU7IclXKlZUGntT69lFJW
KfutMt/7RVVuuphMIS1bPLIliohMR3/4kH9zOGHbCIxt11ZwsD+8AAWaWSr1Ybb3Rqi1KFS6Hskd
iKOlQff762kt48mHC+ohODcZalzXYYL49YIKQuWLNGvTfedSr0Zqq1ZGcJ6T+towWKlbIdpbS//A
Yg/tqX1pfMqCKclFmz+cx/KZPp4H75+vmIwsJqUPN1bEWreY6OgllZA/62RLv3fr5q9DLHZJGD3g
YzzgQNunU/wMC/q7qIdrY5Zf7CB++v2pfL76TK6OLXnGTCXhQvx6RQqMo+0QcvWVIB6I1sCwqg2R
X4/wS052Fv74/eH8Tx/cdl1lE9dlCm62WCaEv8yaQ9HJDjlUgs3kHAUnmefbQZxj2ZzHmN124t+V
af2HUe/zW8QxfUZ15DQ+0/+Hmy6HpvEtEjX3SZx+aeKY1mhFNLD7lnYhgV3uN5GLb//+x/TwyC8f
ksdafnimu2ks3Katkz2b84fxPEf+zzrNCWzIbuBK1quooVQ1G3+4l58mL7YfHi+vEq5Hg+3jVDJH
NvCOhDAIEvXWqFksGSPQpZSR2u2LX9//25/RszmMz1LKdcXHJ8eoxCK/LOO9T/w35TUe3hAjLM7T
gkDRaIp/xFW7uAho9/z+yO937NfXx6YzIRku+KyMUh8eWougaJJUSM+CXj1g8Z2zVXF+t3ouEQVD
AV62nIzzaH1LQojBTmz5X1XzIoAMU+Iz8NSlZ78Nup1Ra/tp0t127K/D7qx0finHGlrTNAWbHBH/
nrb99wCbBR260CaBwr0wnCA4FYiDd1yCvV9P7oue2BaWwcFKc3UxA377wwf+9NZ4PqsDGsA8xuxU
vOXv//LWOP0czuMUNXsKec0KRpSxGgDRmDox9mNVXDT+eIhgkF3zO/5w6E/P1K+H/riCrAg4ztnA
0Ypl2hP+uk6MdW3yBVWI4A/L1U9jEccScBgYHpAvCflhVIzbAV0RIAh4WuqUUrBppomXtqf9+ocB
WHya3TmUSwHDWsYi1/p4KCPGmukZQ839NZ9KNT/Jkl40i6B1LvNdHniY4atbY5EPVV57q4wRw9xQ
QYI0xvUwF9/yArp7+8T0TKusxRiy9GnbLILMMenvtR5xh7bDwTLQxJbJObIGf40J8NXKUYpGUWlA
jo6YTykt/f7l+LzmXz7ast7yfPZHaIF+fVgS4k9zrct6H06EHJc1jWBQZ3uEHzejrm+T0k2AVgSQ
ULG5N2OPJJJiut/PO9hjryIA5SLVSHJTxmv1+3P7NO1xakoyRhFlKNiSfBiJp5bGdZYa1b4tUnNX
J8A/JaW43x/k756iZVvoKhMvi7A/jr3KmUhZFNW+IKbMC8YMQ21A5izKRGCAz78/mPVpB+P5PqOQ
I5Do8YezvD9/eTV7UllQLlccjV7imvYBlaiQILc8AEuRtdT3vPDsEC14oHz8LR/CCyd2JKtbvPfx
nxatfzNO+LZ0AAixVmTF+OGjO6Ki1kr/H02sgwE14Na7eqISY81AtPRLgb4a1bJ/tPzu9vcX4v2y
/jImcyGUxQ6b7TWjlPlhTCa0nKqba5Nuucw8feOir6iaTZB55IZCpLMAGGmFh6wOjGcE6otJEEFD
LJ9DgaxjrusIoFCMKTqx8hV6i4dSA3FLbX890z06pSEAqmHysZeScaLHP7w29nJ+v5w/M7Vadirk
k0n/09Iwykn5yzyvIOoNKgsRyKulLuZ2hxGf8c7SnbcYX+/doHFO+PvOjkDcIk3yvNHzYsmJb+Sw
6FZplOMHy81zSc7hwrVFB0MN+vdX+9OovJwsjzZ7VR/J/ccljaDNboCwwls8geIUubyCgYHPITtK
2AT4ALo/vLnvz/GHy8NKxrfporEv+LRixe+NTYwxERtftKvRVn4dBnGH24mqomQHFFJ3LtOs2Vm9
TcqVAqAH5EJWQD9Ei3Em1dVjbPVbFO4AnTvaVkQ7xG79yr7+YPpkSTrtSDd/OgK9+cKDAjHH3fVZ
eec5+qpgtnWs4mAP1qUsluh2yOLonLZO42jEPtYaDsuIZAcEruFMJKnw5co3/HHdy6+8jWt86kRV
dsaj6jijKPgpJnkeqMlYPWgdw7yfKaOiucunrYGCtuogyBgdXNrcCf4wQH2efFi3UDpivKDS4NFN
/HXMyBsHcbKzFHUrTPy2fUHpt98Q9QIfKWsvsgzup5+iiCFAgqtqtZsc++7eHoTepgnwGo0c1E/8
e8TceIEWw1nvfvE61D6JY2MZCUMqoKhFsUG1HfBMdC59X63HbnyKKxNZfbpgdIleBm9l7n7/aH7e
OC/PJrJ+Vr8OJbr3F+0vIyJ9NVAiBGXs0X1mQ3WpRAmlis5pTijjSkGdobJjrgMP+pvyNik+2f/B
2wGjgUU/gBlSmD5s3Z0IcEuDQWdvlCGSwIZXNxyMa3hdb4hPHMZkMgz/8Kk/zQN8at8V/CF833c/
fmocGYoyfUfhqGbY6FJ8AfAhz7bLTbKe5jI6VhouI3vPbWN5JwaZFPZFQT55cPjDqdifRzKghujf
JbU1nzP69fHyqCV0UTcVexIeyOE2PRpK8mikhBgFPydlHN1SvxZJAbscHUL2BUbd9R9O4dNExMbW
ZF50TZZYbL0+zIplnHXMl2hMKtYZsu5/2CMejClc0ERdc85iDRYX6qtAVVa6PV7xl8CZntKJWwUY
x8NmPfUb3//pRyyXSPpkH1HPfxjT/mYQXQo7kv2L5drUw369Tr2PIGhG1bK3cTmgzQ7uM3IWaWeK
q+UWGaV79fvL8mllwlX56wE/PJc448e5NjmgV31FxHbAgYRqtVjjxt3/T44klOMA0DQplf/60TKZ
1KMTcaRuL3J8AzngTdcNf2Z/2AN+LqgsH4nyFPs/yyLf6cOz5goc9Q3uLyai4Xvf+Gc3q7PtTU12
3RbE+94wjGvTJqCtAao9g7MbS/d/U3ZezY0yWxT9RVSRG16RQMGWHMdj+4XyJHJqMr/+Lubpszxl
171VN9cMQoLuPufsvfZXn2G9mYutyaCDTA3Kb8ih9+J3ZM9Kcdh3dOrgl/sxlprRhxYbeZkYYRmg
3d22TVvtlDLytZqDZz/8TldjlgR8vqFQ1L5Yf/71gSi/deGwIvDaX5zAY8RBNU6fYkeVSGbC3L5l
DWv75z/x+pe8u2sGHLxb60SDwazhXrxipJkrs4pULOgNaW5nbIWmJt0ThH1c9CQweH0FbBWv3ReP
1sfimwubNMh1LHscl1Tr/bOFt8YIK4bVgaktjLr75S2sYZSX/VwjNwKO0layBaYph7OxRAzEm/qG
who5qnsK7anZt2yMO7dXHhQM9HsRZ9tRnYHYsmh65mz2RGgAkZwhhSllm52XTkTXw4xfsP4JDNwI
ll6C3rKhoUGuJau4f15Qsnm5FeFPGke/UyK5S3VSHD//xj+sF9w4jzu37ZqUMJcv1dSHvcF5yw3y
ojuopXxOVGP2GUNj6SG7pCv7Lw4KH54jBhCmZZtMsgSlzOWIqXOblXNnOgRKA3ufUStsE0c+f35X
68918Rzxt1MFc2smquuLpSKSWpKM6/mKY8+DrsaPRst8GKrg9vPr/ONmXEGpjZKPjJUPGyQ+arCW
HVqbkLxBjxKtpADtv7iZv3vb+7sBkkAVwfYnSB+53HhC0TNRLEgXgURgBCt2oFwGcYajlG1GwW7j
ZqRu4+tKtwTfaFdudq/qVnoqG/JEYod1ilYpTYFh5UGRvFskZEdmUfFTMaJpx7hKPrkgVOElpWZA
bE6xZxy/V1H9HAmpB/alBaY6Vzcyc8evXjzx4Yyx7qQa6ZGaK1hcLs+NaVc2sEZ1IH0pVI60iR9s
oh+3Mgn7s8xe3KK1DjxOL3M7HBXFiW/SungLMTgRMHZXMDmHnRjlQSEkCd5dvo/iOPT6iZqrUrgn
8BqbpU3Q1ZG0s3FK9S2ZUGoBelXJhcfASHq5ilFk00CA9btpjY2uVeNeIh7ZEm3+APcc9FvF+dyC
CO7bIrtPUysLWCIlgtGx3wATdQhzrvqtIF6WmV6eHxgMwvAJs+jAvJEk83L4PUCqOSbpXG7NmGgU
wp+ql4GaYqtHEQIRhBW7zADWLuCQl66+7WX6hBkKhd5igRzqEfrl5FppUEegSR6w9pIJUGAxaPLG
n4j0nWNzPiYJyxD69OfGqvem7t6PqVGddQhWka1Ee4IBeh+7m4mliGOkwPAAW5oEpErUmFhgQqKm
+GlHx7yqyYpotCvFpbViRRNPDHlDm0RK8VAkiERiKSGfKsq93g/XgvA1ekTdzpSuFQBu+OE4TbzT
+rnaEToMSJUcvVvRJK9T0T4vAPOvlqSIfVe2hm+UGlFNmCM3mJrh2TRCuSJa1/SMHDDarGvN2oh8
JSvmV6SMypUTMyMyWBAOifk9lRIVmUlsqwVrb3ErBckngcK49U59Jhf8EXm8TxKkh6zaCKzNtVvR
9jvRxNFZFfFLIxcV3SiCpCls0WxhIAI2VdDiiqEFdvKN0iAk7B3vOW3SxyKTJSFXve1Fha0cSld1
biBwIqHJrsy4DB9Eu/jUR8NVBLGrc0rL1ysHekqqRW/gVmMHjzkjYOhjxQ+7YMlX6mk4oXjsryHN
IUQbTHnQ7ZZcejx1cLKJuCL4W9tnxVB9o3C/DXHXIYa3pUc9tsIVcNGFeKfwK+m+EJVxOxG7suHo
0j6SQ/xm8PwbRIrfL5G1SmR3I6foo1kpE2LO5FuPjWclIkILFcOej276fRLCaAjN1A8X9kGBJnYT
RvUtNh4IPUhHBxHdiHqNH0N5tx1FuByh4js87A+yaqApOggQq646I4qnh/h9yfEQDuCUjwNQb9dC
klqUolzt4OhkjfSmtsfieyQdeEIANeDHtb5SKPGd0ROSpbnfNbVO96FZq8iI0Tw5YNegzgdDaelP
7goz6q+abJyewFP6vUVl5oKmSGSTbvJWwzdnW2RJQc3rSDnYKEt56hXjRZNQi8fQMvYwBFNfRe1I
gSmcQETRKxW+ilAM5aZKgmRZwpIfVQfziwk7siYFa6MoeRXgLYy2fYPGHQskLsK5xRMnXWNXjGSi
RDZvgShxMpWq7tsThrGu5m9CWVU81tlyHhw575WFlK+YPv/Yhvl1XRGaZhS6tR9rx9mQaa6A5x0W
jiPkg2mcsJE4jk1A6ki+HVLsMYD7jq2KQq5yleTaypGpJvNtWyJ9TSgV/SYaD41m5OSIjC5luGED
6+UIzSGWHJhQ/W1PBLQOFQppfKk4rZbE3Hf5/BiO/V2Vg6ONTT3y0LMHrlHXHgBd/Het0u6pOo2t
3qjfcDXFe5d1a+7AyFZz92y0IFY5Cswb3iYAr3oLFT1KyTBzh9u+OaX63ZIM1Qs6Dy8rsHWopEME
rDnzvtRYMmwrETfzWGbEFVbF+viZyFEEPNp6U6WIP4ln7kBSxTtwPelBkmSywWRQIko9Wo1zo3Rk
A1ddY5xVsyH0++ACLbsOZzxnnVAU4GdIRSujfCEZxVbbV2MgOM2yVR4uuyseRPxnIuLEa4Vp45fV
mKquvAr0sm8O8bS6FHhVHKKi45KnOkq/GkVp/2jecSBDJKRy/F9rufdn0kiQVWBqSrHLQphtJkyg
v/HukX6eKTrhdF65g5XsQl4UOf/6/GBj/OvijBJouXLA4bx/cfFhDiGt1mhGuuE7onc8bG5XbyzX
vXWL6hfK1NVZ+6vX7GOWrG2BUH2ukxtHx3tiE4AaY8plijB1mO/cNsYEjIS1He/GTCGIA8q0K76N
VY9iUVue7Wh51mP3OETOjFoQr/GY91ef39CHE+F6yOX4xOEek9qHc25XxVpTNzBus1pR9liUmSJI
+eAS2PnFifqf5SMnEjqZjq6Z6mUJvqAFNtNQkBgJmJfgwNNE4q5njxH/ZbC6vd6Gm9F0v/WtK3fk
xD87WIrmfCq/+CAfu9cOfQDiH1elmavpl8oYbGC8osAddo2SsWSrLf0JWJdWFkKVNH9KB5+CNXRX
KKW8ooHEO4cOJqfll2Wnhsd2/wwNE2N6NRDDrkdELyqY9BHbg9cTR1fHEC5caJwWypem+KLl9o9u
i6mtajTqfaYel3UCq5opZzKIdpWCw6IWMPHrLDvYxvw05weXdGpFH8gwTsUXBcq/3jukKRpHUcY5
5PheVLrKSMpep9g5nTZmYGSGb2rC4L2qNH40ZHKrnXgu+u/Vcr+UmfiiytY+VMDrb6ZCTwF9RwPg
cuIQWiJOIuRiO4ZI56lUAkXTb6owBjjj0ABefk3Ds22u+FqHUPP4gYKZAGt3yTaTGxt722jCzYIl
1h3ujAWP4edv0b+/m/98vItuT4jh1CGaC2qodW/L5fS3B6Dkfbttxrtad30wVpN+Sgla++LKH+oE
vhidam6VeVmrSPL9aijR5tIDFzm9n+7BcAnQwe/qaZUVH8G6oFQiBMEBoDagNyd5INBAQssFDHEq
v2rFGh8XEw2xssUwErELGaUXve4xCTU1G+t8hzmMiZQeWDFbZDgNb8MMCn11FIz4Tq0ZUoiCtPtI
uz/QFcykVXVb9jfl9OY04qfWF0Ea38dyfFTEBPo0Yrgwpj77Z2LSJNf6HlP3pPhRg0fIsfGw6EP7
ppjNw6RhWTLd+E5FoOBVRfxtHP58/o3rH1oDDnfJyJWf24Sja15846ANidYRIbqilA+GaprzZcyr
l8vHKdPxpgi/ats8GLL8RV2sV34FiEeaczSI0fVKXXwTOtssUvVdTiMUuTweejWiOyV5mRHSgXfg
D5vnrtVr8hh93EqTVznjF/Wz9qFK50a4C4cfiv/AtPb9owOp18p7zlQ7SltaszM4kMXlI0SZ/jg5
nOUwEoXDcNMDnACOvQlBaC3T9Jg6JluZTjDE59+saX/cXVFh2qagxcjiLPSLB8ixwtwdh6IGL3q9
PvUHQASYAOW2LZViW2u4rBtwcwPv0REDCeEDTAml4eWjZcFJt7a1VZUBmSjYXYk2xlP4XXPiAvuc
CSydQUUAebzZxg6MYtE595oET6jaHAxDCLmPBcjeTn/rEL9ezWTtSDDddl9vx5psFSXZNqnbH4rQ
2QFeHc+FEC9551pby5CPJMH01zAkX4tOzQIjxmwte2Inm6ndmPD2EX+5P4dwAHMJ+p4JmRrecLxX
wF+QLlZ3LTZkVJWHwfRNjpRMkVdeIUAYnzwVhaZ5RrXFZKcgibyGUW8CVTrHuluuEdE/qmj8g6Hq
1xiW8XakmQezcXKDxXLeWJRQEpIE3glt5xKdFFSxLLZpjhPJajVcJA3UhjRW5LnB+dCteSZsuunW
WQ1HfF3dExyJ23zEktbE/UBtbIWksjg/WI8dr+tkeIAcietDJtadcDvrbiGqRskCNoZdM4bumz1S
a5x6tX/Uy7g8JoBSQEWGhwXB8nmCeuEDknT1ESbg8GIOQPXF2A0Bp9hwF+Km1dL4NhUs5Zk1RbsS
GSqoQqj+Yvgdhsr3gRCYHYwE0L42rqs8cjdxghk3ns/CVO6JSMh8U6dG153xXnTIe2wSt1RdynPR
OwFiAeM0wjSuG81zG0VseV/HfWfrV/GYYEQYMo2nbIm9SCP6OxHiD1QZLRACtMRMQte2C/FMxovh
uQmgNlc2j7aiNptlrGmvDC/jjPmmZvjtZxZCxGI4JTEstzJZNpNGqqCp1eehanfU6Kv5ogGVhe/T
t/d0feudYcLMiRLUZS3JSaU9vQxqTTe7eW3TKsNbLNJDqp7iGuYcTh7wAjI1D2rjyGthvazOeRQB
8b5hCSF5oQuiAXeEG2GDVWC67LE+Geaw15q29h1g4CU+l9uq6/fJoDc+QT03vYoeCOYTG73Jczc8
LTlTejXZK1lyIn1kDijtqD57soYtRM08vecpUhRf6DHhDd2+1s1fxG1vnYWcFmfaZ033265Msh9T
43sUaz+0WNPBykYzxSQTRN0DfIJD5klg/8QmT1AQL3qxjabY2vNdYgvRMg+3JXmIonhESTVti5il
0sim59kQxdFFaghrqWBa7gIG6Up9OibdtE1xPjIDyFr0GYU4dkD9ZvAG/vTULO0Y6I6161Hm8yza
r44Ys43sp+uKZydIRpxeBqEchHuQmh7COx8ywomoAK6J09vxow2RmT9C8ogPPXRKbxQ5oarQCY5J
mb/m+IjUQeP7xSW1reKUYC/6W4cUnhhDsUgc8ehWfb/ckqa2XaxQ8YbGcXbhGAvCQoBtGl39VmpE
K4QMm/2hhkeudve0Iyys4wpo2AQOKpU5eUZW+BrGPSK5LEluxgxApSkChBpq2pD4g4iN0naSx8Uw
n6cu8zSVgCtzAk4f9ywAEvYOaYnwuVWCtVut7M6k1saA+PtN7wj9ZqpyZvMqceD5NwAd+NVyEhvs
wTLPA5NnCJ6zR6+AiNKKkM1qZnWVBczYgrbNpkdZfGhwGJ6BEz3EFcB6BfeFF9l9UHdht83axNyp
KMDPY6+Jjdu7rk+cvcAu318pqvJtJMYd7L5jU43rHsFj6r5A1McsbgAuKvoN+FuyyUtxGuRvxcm3
c/RWubC3I90ooKgmGr41+awhLfGiNjqVk+JixebPTc3g183PsA7y3iR6KFqcTdGTIUg6htNmJE3V
qDwWlyNI5Or4dn84YZNtjUGMfps1YZDL4t6sW4xHkYYFKUJRbStPYOHgfi9/pCBFBG2ftYuJSQP0
0xkvY42imxNVf05sc+SnsIhucJP6iha67fea0XzPIu0GBEfxq6rUOxdnNqjLtbuhBCU5ahtj6IJG
1cjsxHYBGtPkvebllB0E7AmML5QbErnNanzFhLUVcNuUDOoLUNtwm2bF82AzTapWvEUqBLKNJdv2
fXrlGmX76uTLfVu1wYTK8l6RnOrNJnmcMLGemBXJwGX+va0ki1UrzWFn5TTecU8oWzMEsJiXjW9j
1sfir6RPC5yJlsHESe2zxnMEiEpIonQbKocASaK//GJindKAALRQGK1uwFruzJJ+1LAhxnsJCn0W
X8wpPhzl3FU2h26XtqlANHxxAspVOITpUINZ1nGUjUPjE1D2ndd72BIVWur9989POB/rBC6ICIRJ
LV4JiybG+yOXVsaqlTmwkkZ+aWA3zlZP5pewWkjOioFhGXPCwgm52lt/ad0w7z//AB+qR66P+wQ/
r+64Dhlz76/fuJjVs7zD9wMG7mAOasiKhgqGgLSpTe71mGYtmRNw1LT5C9HVhwpuvbRYlZ5822i+
LkqkRm1kVlX9BC4FcIFNOHGPQYrb/87Wj/OVdJK5Nr4443444nJR5ieomNbrMkp5f79RhIWRtvEU
0Fktt7T7AZnYjfbFY/TxJP33Mhb/YObvWPZaGP1HBoMaOepVk+dIMMfbcuBuDr3EZNmZxFeniBIO
EYxmrA5wFabCPkkCCaKiCkjk028GCHyda3/Vb/nHrVv66n4zDJTwWDvef6ZW79vWbOMpmCxh0Z7D
cktT+dfnz9NH2w/6F1YldJFCW5UBF18wYSQ6bId8CuyaJHgZ/rQ1xCam3lJ4N1r7oDdnorIftAjP
MdkDN4vdRTvydEgFMQF3hfUYBTP6WRrCSGTC+ATLqYbM84j0TiPEIMJsHYZvn3/qf7z29CUtpJwa
rRT2t/dfDVj2BvaNMgaSp3xieuYliPgpBJpfemXrTMiw1n5+yX+8eEiQcaFYVMgoYi+e/njIKMPT
aQyUhbGZk7yaRYLqrbcfkhwO1LOTIhItq+KrObYuLm+WGSJtgXV2b3Ha0S+XHJtTgGqMnPwmeF5p
S/YKAe1bo4DlLNfzLDQ+v4fo5JHq3G2QRr41fbsA2ASryPHDE8OEhteKx1NKYGEAGJmt1FbKK2K0
ntoFCJiDmu7bnFc5Mj2OyQUnJzZUMzm0KaElUxtBeB/CWzLB9E0K80jR1GceDsCULe8kPC+/M/oN
oNjsCqWMQMWkTfi2p2kbc1Lf1itcIA8BAebL7E00uxS4Gjf1qOv387eaAea2jWgVUpiRTgdB2p9l
Ogc02PEHmAv51U1sBWEI10VRHSVwelXelp2L2q6dLD+eTerv0NEfw+KHQbgImZqRQ9IUgIfKHKsr
oleOFPT6r7JXvzezsc9FikMnqsXexifpSdu47/AeXKtSF9em4foJhXWgSQNFE7bGrkqjc42Wj6Z/
vC/JENxBxx6PtckmGZbLOUJheyD6O+Sw/6vWzMUDjE/YcQ/bTU21ZT+NdBBI+05m9uFS6JafrGtn
1XFvjJrKtoLOYmffzIExbYlywUut4S5zB2Ij1WLvZnL23T7ZWLVz60LWq3s8oCp55cDcuzt4rPd9
U2pn1RrvJp3eNlFbviNr9ZyP0wD3BW27Sb8UXgdFjt0wmiCecaNX3YvugBl3a9Uitc5+6tSeuJcV
/Ap2JNtogOl9ZJkT4YEtsV0xR+ETOZPDfaSFB/BkmU8MXrIR1kgHJx7utWQ2DzVS1yCz+Wdb1Jts
0ng/dJsSbrHzQC91wK1E/O7LUQ2SJln2oeZg2JjFQVdqnITS2CWycPhLlWovQntjUOyf1Wz2tZgI
Klv0FazTfAOYAWRFTXhKi+DYcmZkozocvaKelW/FEB84DqzxvqLgz2Q7JTqJjjSTSYdMocfXbcZJ
O57d8GDk45/UCvUrJ+2TW8fGIp+SRLjJChP5yjclZe6etcvg6QsFYyTjp7jLlztFPw2ZjfmWg6uv
JI3yXX/4G8dKNCAg0AxIpbLcxiR/bEdba3zUDmi7ZfWcAmzciRGNuTkC1+fRHkc7PNgPWr6eHaZk
2FGtbqKqMq85UjW7kqa1btZwWrTp5+R0+nGOtORkkJ1JQg+TSuFwQhyI/mwKEMQLHipfT6A1QnEs
/RDbIYHFL4y1D/ro0g1yQ5CMOW0CMuvigPK43UgrtwKwWxT9BNh6ENXRezbRPe8wzRLOE5spz04u
qCrwyfEVrYpbt7er2wQgKvlp254+9r6T6taFrLQbOiiBFtwbqAbpGh+FswjwxXJXSDv0O+xdW9pB
cqMgCuUzmdeEDiQnBBxmasWHZBX/hyhCvGZ2TeivXxwpPmiisIeqwlktmq7J4cK42D1kvgyTOxKz
l/b9noFx4XNO9SK8WA99Gm96S2IWcuKf4VxciyVJ/Xg0phMSD2JY/SRplQfCdPCNQ6n3JHkS0OTQ
NCfZD3tsEdLXFkUwyTOeiBg9LMuwHMOyhiuPqoptpHtq6BfqCPEY3vcSAVRn+zJ5jpz+bKZC9dFx
vDVR9/r5/nV5eltvGusXqnAUaPQNL246MbJixmfQBOXj3LNZxMXEm4NGDyE4LbBkBJIM2ld+dbL6
oJ/mwhhULf6NnuuKB3i/V2cFEiXi9xq6DMPzSCSOh9ilYLmZnzXAhFMeKjt3ggU00CBqWr3Z5etg
rRoHHF+Lc++G4UPEzuVNNt1XtS05CxbJPfa1cKPbXbM3IhLoCGFOdmOjOkFXQ82wX12Cn45VD1E0
U+drszc6chYJTsUzafol0GJAQZHrQRsW5AFCBrJHrdlkisgDDpikoXYivq6Nb0TqIt6p6t99Hv7O
DOTfiak+jfkAztx+c4x8OFe2O11bo0npzfrRN84u7xFRRiKaA0URwIUm974ubOMkhuKe1Pdpj593
12pRzhZagTUvQyB89bJTJTTIFCbaoQ1D6CkmgnynHiHnxJS3ofsjVWekG30FT9NekNOZHShaevWl
oUcrqu4Wusv3wa7uZwtPRN3ouPCzypf8APfmig0a0IcS+MghgufyGp5VsknjI1BZL6GzdugtpScO
J662pjxWVPMCd6+7SEIhmC6nsUn3zwymxah2M2zGjWXWDTGv9biLNeJ9tbn/TjPB3oQuXRZyq26M
gnQjkGSqAmQOvMLi/JkLpgdZ4nJb1Xwyhvpuyrg9mffyZJWjFZRqrLPVndby8pAZrdwOivmNQatK
F5sz59g+LGHpHD5/QS5nH5bD6RdjJBpobT1ur8fx/5QAZYxGmg50HTg26ScLJG1PbYYfTh9/ZbW/
fBX/XglLv67TsmfOcnGlTmcXyPBMBKB7/zC5VKgaWZIB44zei4rWh0jEz+/tQ32zXnI9PppUbljU
/9rQ/nNzGeyWJuWRCIwuz7d5NN43HaM/0YJeo5focdImGpIUK3Mij9CF1wjonJP7vMZRgjUq9a8K
j4/ON0eHxGELC+k5UrlLe5nryNRooinfWZOle2ZfjuzNRnMzK8QtTMa4XGeJfdbZWLaGACI8GjmN
t36gX0GqhCvglroj51FZk4YsSbr4P78yJMHUgiZQk9Wzal8KBRI1tZymRiCQ4AgiL/2oDwiUM9He
K3S6F22KmFUyZHfH8VmxpmebaDIm0L/7NrruOiP+crbC8/dOLInNkg6Qu+JBVk3rxWilbGy8sr1F
Kqliv4luVE6WmvYEkStA/0Ap1rS/gqUqbd+utNvBbL/HotgLGGFnmVpel7jhBswkrL90emrDYtrr
MHs2eRPtdbUlO9rpskAl9d0zCbOsO9ZAJxMR9MSw3Dq4o0nEDD2zIEZuMn+QbE1GzYzLS3PHbQe6
hwTb46iDBLVG1EJu6ZQBCg59vF1PKKjuVqXxfOxi91eqN/JpyZqvxpcfnnJ+MjQBtAscQ8WXeil2
1pOhJWi0Snc60exbOQpnk7FyS+DWrJAgkBZwAiCrGCPF2oGy4WCEUQ4hFE5JYtNBi5l3flE3Wpdv
O2NUrPP0VR1GdOvw/f26wkx7FO2sUTM4RPTkYQfj1DaPidoxB9NscuoJSQPRGh6dNQNqhKKP5bSr
Ngm881Me19VpNpjIFuGfKVHOpP3UpKX0NFqlRVO1tV5TFFz7eCTWI+/sjWbGxo4fxH20u673hmk4
OP1MypBNJ9SUPYk80ca2KMJmutwC4dyt1CjscDz+TlPqj9CdkIVPy1Nvk2wlh7ql89+myP/qP511
7lG8vc5WWwVVAwNq0oCfC0C/Uu/XDvC4S9VVvYU8i9hFfYc5Lb3XyaZswSXuNJ3N6vMXdV0t370X
SAHXxQ2nNdPcD9yShv9nNCxExP3gsoi6+LkNCybk/38VDvKU3+wQ9HMvjk+c5xSL2E+Bjj56lkXK
MMmO/m/nOLdCSxC1sM7K88GKwHyI8VpacSuqgXfMRQ2hgiUvNe0myroVqBvF3pSec2V8+vz2LnsM
PKF0vtYxsrUqay73BwfgvRrmig0Mr7nOs4Zc39E0g8qJ3B1Ab79ecAx+fsn1ub/83dChwLNApM+w
+eIbZWwYz30nCItF8DiaMyVRSyk5muQNS+l/frGPzl8HbA/dk9WUj4YJnNS73T2zspqGLvLksU+x
NTm9u8/1/j4cYRS6yAz2Y7n8qWPntlsgoPcxIl05T8pOuup9WMM3+fzz/ENpgQIR0oVh2zxRH47j
HGpqVZLytkvtpLqn0q88jBAF7lDIp3/F7m1uqFc2wFdzrrvz0JSMkWV719e5uidmmZTIhMxY0x2T
Qy0H81GYCfjk9LppQtWDeRghl1HUzeK4UFTd1HlgjMoUye2v+H0dT5KL/hiKNrkj6mozWbO81teZ
I+2ZH+4om2sZc9IzRhQon9/6x44jPwUKAdwLPHGO++FZs8MU+YUV7wq9+tFYyrgKqWHzuQ1lUU0q
ddvpTOqhVuoEDhF+Uz8B271jPmmdukVcMzVhKuKgB83Qj2apikyAJG2WT+0+VuPydgi1u1w66ePn
H/wf+rcVRWY5JsIRlZd0Xen/c4iiEUeOptYDemkYVpZWfId5fyNXdQV1QDD1BMSE9fScSnFsXWRM
hfONcfS3zz/G5TmV/YSWMI8wyklDp3v7/lOsOExFjCQbhGhntJYuWOtmB2dxvrjO387vuxeUC9F5
Rwq0nlGdS2GSuUSDTrp3uuOS58iirAH89OxU2jfFGnHxEBkkNAX/NIOh2lnJlS54AApQD7ky6VRD
FtjIHOBfwjSwmJY0HCZLTfiqGB4VRpMY9JEF9djOTSq7KiWNTnOVWxNmac9Qyes1zF5k2t03f6dj
4BgMvmGkf+m2zod9o8XJ2iK4/f+/XzpwK/IA7gFr4vvvt8hFv/ALpgjVBnRYk/sNldJxXnVJn1/o
H95bvmDef1aAFXRzyVNjkaGHWS7pjlzU7qGa4NxUPqrSGys6CIo8jzIrMBa4AEmDEmGKKvnFGvyh
qc1PzLRDVVevFAXJxTRLGaw+IRc83bmVfLOWhnZH9gNw5y0ReMjpUWk5qYtSEBf2F/f+YcNZr8wz
pWN65Ix9iRYqmrDt6Senu4H2DxDOaNMI5LaWraxRTFjF0+xaMkb3S5JFNINzts4nSosHdwxf49Yl
PxpbbLSGoYgv92HtH+8YZ38bHRyGSQAdlz2LWMlaU0WD3KryISe02wszePmJeNSc5K4C679yRmhm
9wD6YAqowzZtS2+cQEbPDi5adNhfPJYfjjkOqAbKJYhBuKXA6bx/LNFr9LFaD8mu68a3XtGuC9af
z3+Uf/wm7y5xsUfWTbnAHR8TJNE7R2ioM9tfkbV6UenEfDVP+bD9X9zPer//WUwRyMyJKPtVCVDf
UdLcUl3hA7DgACm/P7+vf11KCJuhKf9i0Ph7f6kJVUZs1W6ya+zlBHLpyGHgSZsL+qLNw+eX+vt3
XSya7Gns6hxHGRNa63f8n9uaW5ykobbe1hT5kZWiXE3+tFZrBvRzs9sIaQM+qobcGa3aYipoS2O4
Zt/vyOkFgSD3QzGl13Xn/hmMHwIiv0djxcQLzkPVZFh26J153blrBEgYCOcegahsS6VHXsRDroZn
p3C3nCvUwB47sonM5gQe+WzOOTVsTTPHzEDfdsskUdUsxGojZEhJlvDdWCMsIKVDDiNp8L/4WtYX
5uJrYUFF5UoNi4TmctOSuYRC0SGCcguVEEwo5ng9YiH2CpukFwpWtlaJ4TcY7o1Np22jtkm1Mexq
y/eYebrSv/UDBWPliCtMAvdGMbE2F6tYRhIgLkh2VQodsUqLFXyKApv0+VQTzQ29JHROzrLVDfU5
Fd1bKtMHYikjNFrITg0dxs66mxN2+dAKvDt4rwWoc7pw+RCQ/vTVwvePb4JeKObnlXjAo3LxHq8Q
zZgYOh7GHqlL1Q2c7Wr5Upq53MayJqJjUDDMmtVNOhvckNkNyB2HL5kkH5GowBKplTFM2hzC6MG8
f1KbykLDiFVtBzLQHwwcBHqRakG5rC6S9NVa6GAXYRz7cB9/zGo6Xi38HIT3ErnBUzzMmnUfj7eF
0YdHYYPTEmA+0tp9BOw+XiGiB/loRuPereib06e9IX0GOnjtrsSzefYZU2QbJTbJg0Ca2lnXoiWR
oGjOUwpdtBsIescyjyAUy0XV0K6l77OJw/Vs2Mogmozu0CnZzlrgJReme93Tfd/NsPnkMxXHTJQ4
N6Bn2rzFdGxva2W8MjKyF1pRRFdaT1sSFeyE3RFD00zlEzVh7HPufy57bAz1WotERN4XCY1YAr/d
jUOCg0TrOHDHmw60Irnw8jUrlh+RURzpYxabkXA1mmoR0cV2/MMMUUJ2mo7qeUTBEI5vGumhG3NU
G28u8B4svYrarxCvrWGaG+Ld6+1rryE74OyX+FOTXOOAHwLZ5Yc8IRB7wrRQkWnm6RVTnYrcDnfR
OCqvDiYJHx5T9V08/VQNQM19OavQvxciJvreD2X/SyeYjxDwO4Jln7tM/LZfKKhfsmXcMhmAgjuK
K6Au3YqrL3XzWmR57ckymzBmGXUgc/uFWCF1R9T2ghKRHpyuuNo2nOw2qDK8cE7EojIX+rGoQVwr
pDbXDZz1bi6iTZRk2cZBcLxUKEblwHIV/exsFfH40SFNYqMzozV5VLyEoeeGcKEf7mx8/9tyS8zp
F5OJNX89P0g1PfDOIK+x5BEW4i8laQ9j69xDy4Wc0e0nhnysb8ovODMJw6PC9X9n09JuW75PT1vP
sxnBvTOQS49c0YckTJMtXPsTRLYFcvuIsdJMv+OfCSCOkXjFKSGo0N7Sn7UG3D8kX4C74AHlpBJb
pI3DaQdPvjYmgcOEeHLhiBGO6YTi0M0k5HKe2vBc6ejCkI61pEKMef7c5CH8PUucm4zUSwWDkTea
Y+IvufrUZeXOidt2G6bNsrVs/mfgCEd4ZQaIMLSAReOerJlpnA2PJ9fVK2EKVF6i7QGVkSKDyPuP
wLfpuxaPcRGJU7Mg+e6AKwDqfpi75oE0xLfsf4Sd13LcSLZFvwgRcAnzWjBlSRaNKEovCEpUw5uE
T3z9XaV5uS11SC89ExMxZLMK5uQ+e6+NNAuhv34StraeJun2cdFpl7V6hOqZfWhGfu8S+IEY7hRP
S9uee2VTmTS0XLqYC3EdlN3dxH6YxnBaZPS+tWgWXGQw1Lq9lzYDraPf10NtRWvrq71CXN7nSVnH
cnsznPxb3WM7HR6Zwr/JEsckO7AA5XcNE75MFPTDUgwffOI5CzL+9sTq3T0d15+gC5Dugbu72+Ze
7pXoZeDw1CIu3H3quLbQKQEn62J2DiRr3/tJDrHQCCrhRPR3qCBxI+g4oCyM07l77NYnNzE6Srdf
NODpUY8h2MqL8kjYPmCFix3PumF6UvOZg5J3gFyAxKn17o7zw8m7Md4rtZdZy52R4EFx9EedEMtd
7mwXnVTiYaZLxerGO6fPo7Zs5njs2dlOWj+Fjq+JHXqQ8b+TTeMSgiCUzFqZkHc683re8DaaE6eo
1QO73FEnyUQaFjpCxdhpuwITw651Dfb1vnlPC+1Zp/x8t1WbSXUq5bSsUWiqMNrDnIrALD+EdK6a
N57G4a3y/BOz6hxh7TBBBaI9aD4XalIGiaAZLm/ByhkYKfoCm7hhbWyOxXzN5bOWztuBEvJA1KWI
trw3I7wWxRteBsoh/V3t61+NuWH9xtMjhCoU5kXxUQJupd23iipURUKq0Yinis/0MaVxlkqI6ZR6
w3Yw/S+ulR1Gryb82jD/JNSh2DcYqKkM0gLF9LDC+LWs5U0StMdQwFehN+3ByOmdar3xIEt+llFo
56m+FZzgFxlKL8wnDYpZK3GkK3e/rizbaprVJg/DnEsOKTfovlJnmwRv6N7svZZevnZGF5ZjEk2K
3kpzLo/Woju7eSl4vUzNsDdHMRHdfCn67Mlnq4XTJQuSTIPbP91kGroRqnE6FtAyjvLWCRHNS/Lh
59Zd044/KnMdMRWjH9irf/XoSXOnW1zGqUiq9b63L8YsrgWFkos9YrSsdxo+feCHHbnSCRB5C3lx
ts8JEe3A5zmwc4vqqEYNsNi6MQV6Jxw2HfV0NIKy6DGXPhjH5H42KSUoKuIZsrBpEKPPQ1RsXkRj
UYqpo8e4m8cd2fTMmeQZGaBNFkfqJGt6BDPDnYNqzgW1YZHwNbIW2/RoZa0R0xVaxl1tfp7S6ctm
4IuvFW/6reMFlU9bPMv2fivpa+ZjCzR3vLqGfxjMZApujyTIDSX27A8YI1/TNH10CD+ehuobNomv
LVua0NbE/VCbF1no/Pt7OZVZhRd4271UVeTKoouHiRd/7q4bp0n3k2UOLi9DejF73wWqVXnhpHfP
PfagwOsFv4sXARczzo6Wu0po8n0CIezo06PjmJe1KZtYN/JTOTh6SNSAuuYlfYSmGk4ZHms91TDD
cjqL0tx0gpXlIatjCATa5KUhaWL/SiPW53Zx4bLjtugGiRFWc4nqGw+bWzZR5SguvkJeHEqYgtwp
gc1CVKPYq6fPWO/ekpZkhFv7V2XIWJFe2jWixcxOfCrVrho9Jzsl81tFE8NH59ifBo/IpQvLMNQo
rxntU1JQneRafeSV43XZ4B7UjtsTKIbr545MDwr9BtUG5ASF4rDYBo2NiVekSQTce8Cm3wA7y/I7
ketfLZ9u1Ewzy1tJKOIT6cvUSg+Lw9i6FnMXthtCTgI+IJAWqeikvZtr2o5aXv87WAjbrjVHluzo
j4GTkZXiQWLEY5OZexByfU5nRuniMqKXo9QnOnbK5Yed3cpde/2fomWUg32Mc8e0eZdtH0Ndkwrk
uuM2JKOjpxdXu6fm7nlc0QVcj3y1jrF8lFUVTPaIU2DJttBoUhnquvnQD7wnNIbAwLCWq+60A/Fs
7uekIe1nMvRqPF2jsRBneqMnHoU4ssGFznf1Zq+0P6X3TD00M2HwCCxMcHqPKYpmlBG8HZulFMlr
yjTM4hhAhNjm2KNrLbS8NzdLq53Gomrfesm1rt089vpcBcAbGAfEBs6AUsnesCeeNxzvQOKdNKnH
AwmSGIVwn8EN3s2i/eJ1t7CMtzD7pjxXnSVKHOrjeudqY2lPJyAekjMTkQO7DvAR2XHV0UteD8kB
+mb+XFjDk7G5GhGq8oOAOpOnx2p/MzPEleS2HK7s9DyKwF3XKbQyUwu61MEFkOFHHMZZjyBBEpAr
aNLWIl5Km4Tk5zNnY0u3y3D1tHlPZpfZjmtoV1SmosSsWc6VwQmrNI2gbLS7fB2aA4X2xl8OXOZN
tfj30dO+uWjh8jgIXGyK/n3O4Sc2uAD1JDbL4iMxVGwWt2PDZPvBNMKYQrUNFUSmiA/lyNHcjOUi
Nz79kRfh7XXSlTKAhUDDjTLng8KuiPrTsaXPh6esQe6svsIEGkONi+0v5+b/OKRxYibehwBLYv03
OSHvaV6sEA1ihvj3UbZfb8yf1vZLKtV144hi87Yu35uSliXsGCtDxmLTXtGj6PvVGjr5GHkVTFNY
qucy8/9mv/9NlEIfoxECFwMwEPS8X5SVRK3cCrc525fWw9Kj6a6WNvzlG7R+Uyl9naUUbyd2uig4
v/olbomPiYoezvkio0vzhsoaufFYz3QvEP7eU4OEkTn57Dfr3j9pSqPWbB3BPqji4NeSrjTSjw/E
EZtgBXga0Ujy1ZsXcWBZWHG4WzpihZPO7F01j65Htc/or8c069yQcYY2ZFEVRJt8GjnHBf7NYlg8
+LxqfPZn/wI+NX8Vyw1nU91DmubqTvR306+mezdr/+Lk+G2bzGfBbhBkoM3n8ZuWtbkVpZR0N+7H
zs92ZZnj5kGDdzCD8l86iuLSt8GY/5bs/I9fi/UAEzJLK1agv7rEh7VzZ69R2X6jUQxvyISBaHS8
/WJ22T6bYdDINn2w8r/uXX+/fWl0sCmIAY13I5iZv0ixq1tsK4WKGZTcmkqPnk1RM1a3Qm7FSsgu
qLuWbtRlrBJq73syFK8cF6Ygtap1hxnRDHovB2WRqFMG1gOKCU3b/uA5iOuPtUXkSnep8eixTXMD
/1Vf/03t4d+afTEPH1PoeHB+uUFMmmw1/sAktnBd4GNOz5gAtIOHNSOqdOLFnc8baaZDUJXOybZS
JklevXP3gg2/PLr6Mgc6IypGSs85WDxwSWH+sJskOQ5Sn09DrXb4pqoj5X+PpC85wpj5srOST2w2
dWZ1bpjVWE/NSDG0rWXYfhaO7BkdcfiBobgUUdnIr9qKrYpq4/fBSfjtW+KGWa29T/BmLlLj8ELr
SbOznI2SOzolw3rFQ4DvrzrA2KBqsIMPxrFtOs7F25j21bksBzfM57UI0jm7WGar3YFWeZgnTmAw
jc6p62n7TfjrbqiXZYcTnLuMlyGVkPJ7zgE8aGv3I+/EPY6KGb+zQVme6dTRpk/HLrl5iCf53Vkk
C85yfmuh/ezxM+wrZX6uN5+ovKvm0+aiwzr5ujdyTR6K6r7MXwod5m5a0J/V9Gv4Z5nT+U1Bv+0z
gKJ7HqA/qlR+UX9XtlEGvXROLFarC5RSQ5A63Ve/QFHlKfFS8YI7GR6WvywhrNoMa8EMoKknVnCR
Qm6gZXgyg0YZ1NZ50ZjbJ11rv4zE+XbO/NLojISuID4sCnZTFuijw62gr9epHRuVf7bWFfXO4PhI
t7dF1TuWPEJz500a8242ljGcJRnlavLUyTRStdeWhINsyYHJbdI0tPmshpsk15o8ySxY9WVjHy25
Hh2ZmoEhwX1sGkSfBV3Bzkk4MeW6kefln/pFfKWtco2saRw4LieCiBqWQBZ+U5w76/uqDf2FgBg1
kN6LXLJqJxP3lqsfp/OyJEn85+/iJzn9X+99Qp63lRbgcr6L3ygzy9hxcLT5LqSmCtI8m7obxJyH
dMwaLC7H8Zyp5LkeZ5enmFQnA2BVYyzi7PWNOG+T/0og6IQn4aAqjJqQelhj0lkJcWmlIJ7iM3PW
huOA7fWABnlc8zGj/3h0wnkzZaCKwrnvBj7tP/9dv78MqajApeGQQcFS9OuCgX5tqW+ddOJstBvA
jds3pBekcA9ra9aVO332gQ/r2LiWVOl/WVn+fn2TwhLQDfES35Ycv2zALewI1bqR5VQVHMhq2U+l
flxyaYfG2l1u5LK/3FH/+QthCfi4BVwd682/h7dEIoeoil84VW4Ta03e3WpxwfUIjraeME5/Y6T+
5y90gYvRbQOg5deul5JKZXtccBPh/Tt6FrJvPdtqZ1EnIWdps+tDVfnzN8pP+HVExX2D4/fm67v1
a/0KZmlzYY51Yjlx5ZgZijdZg1uuQ8nSOwzF7NwTDF1u7qbN3R44X897g0ss8rr0s84KlKSC952b
jXy6o2ghLKrtXDFG7DKdUDIAC1ifTlHKi9i6b0aHuXPRze5SjpZAs2wawvHd59G07yoODNfSpJEz
of4s6QwcxBJqAHAGkIGzf+9xKKv7dA4P862FbMF8FeommSetGXHVkCsNFqP54OFbxomtzaHn5rTK
IxQEnLPpbNRXjlbEKqySUcXk7tyZo/3YTNAAW4+DllNLqs/l88wHDkhv0kNQURPyy3TMndrAVw8Y
q5taUGDucrVu/2gT/DBNZ7KBxbfotqQseG+gyDnH3qTIds416BAarZNdlT6oMiULglnCpZn8xe36
d7bzkEzNDFLcMJh7IZlydPsjTSzjmdQva7fZ1w7FoRnMh8FoL50ppn2VDRUCvC/u1OyTAlQIa3x4
D+vaMWyURra7Be7OP2ekubBnYsOGG/+c0pbNSqKsnXrkPKwr1Ma38ciuqUwLB9d1ffFWg55Dl3lh
aDv64ZmpGqAswdixme1I/yRLq8e0c5sTQqdmjXawIS4GQ79cTWsKZdmd2ZzQuXibmKj+pC2cvXQ3
LEmE7sVKQvCeld1FX92rNigbLJhenPIUbyhCAg8TVWsR+xW65kjqR3Olv+gifVOwXSNWjQ/QJb63
1j8uwbKLUUp6I2usO1CfU2mxSLQRp/PUpcPFbOKCOjhkAZkBQTNeRMPiDT+ZdfAHiisLfuDYlEgX
OH/3onH22eaUBwJvF6dP9Fgb2MJkLL0DrJX5vWffrVvvHLDkX6fJVney4vIY2HciA0XDxEoUfgsj
Uukb8TJbWpzl1RJbiU1sWzChzLD/Ode9JbjujwgQL33RGsek5vuR5r4qHUpT0SzOavo0uQNpuLKb
w8rN9UufeK8KPP6ZBBeNqTlicC/RM2q5Zs+NWqy9mTff9Ky8GsOavJQvaALDEjjJIvabRET2GN1M
OZBYwn1+lhrqoJc1jzlY66BqmvqKnRabsZZX9rHZtjXIM0EfOqXioU6yYW4ZUtuqru/E0l9yH1wB
MQTnhHd0oYPBOonM+sH/ktxpxsLDwgs6MLG0W1T+HtwHMhfZxrCbORjUXTvdjdYWVtb8KV/RtufG
+zFNpvsEJWWvTfp5letyyJoXg0TWuUYX/3kjeSNgHBoIDciV/hi31qbt6XxnoiPlGSS9+zKJzTmM
rUbm21FEFPN2JaGP+lxxzgodAVqytFkS1jObiSo7l/yie9uWh4z9Iz8GpUKZWhuttzR5W9NGy7QR
uqKs7vJ6OOHr0181x/3qblS6tfhfQ2tNnZ3VA8Pw68z4lDn77iZ+Nap16Arj/dDWNr6RnF9v0W0U
jXK0Ijmm106fnQj211OlQAh6GglWPrG3PF8ZxOqsi9muhJ6ZFeFWaZeSw/VelpFb0xuUbUzNjTCO
+cCBN8lTY59u5cGcXG3XG+A4tCrI9eoJsGakiqQ5N/OY7zKfIEm1bGOkcsAhln1MCsMO01pvY6Py
uT/ylYDfWgNqKIDapqT+S2Mi3m87J4UsiDk51yOLjuuot+279raRpGeAOR/HDKHXfUduJDLn7Y34
uQyQBjjozBx+p9R5Es0tCFoTlKkVz2xTWrserbPTQfGsCFaLIpoHd4pOSYqkZ9MV4UKW7y0ndG2A
b2G/UIN430xKNvwyJDH8Ah/Oo0B7eIaAgChKZ2Dj2VqAqlSjwB57mTf72/1Fawg+orEAKGivXEG5
0I7WatgPlE/tAZoAeSrXqyJuMThyPhPbWfl7gq6f7KuUbfao2vJelG9GYZrHba337Srq3Tr4gBrb
meQAHVCsaqdYjw2Fm5v1K+pNpz6SjlQXlskirFawrs8N1tpXli0y8j1WmDVKZZY8t3avvQtnNxB4
YC01gyrqesCdIn/VDXwvCUVr6WLHtTu4ES6qsMr1mdpbuLTpYvH9i/QZxiTozUoOoT7Jj42zWCTZ
blMDX1xmQnVEuioqIzT1zptJf60SFVRlp8fggVSwKNtlf7I2N/wrJQ8bZcVV3/M7cnmxDM6sGd9T
7G3GJ6cavgwlK+P+qsxNhnaj0d0lx70YcVuXwIUuw5Zd5k484kn3yOHxcFdeEzGL6jyr0m+1qTex
uS5p6DmyDrLpa2tb8tCD0NltOqiNbXzz6plyEv6i0pCwO7kqf56cVc2LqPNKb6fmAoUfMIxhjx+m
FCQEay5px11pF0vjsvRjoqVpzD5H7hKNVJfGdrPAqXlnu41/XgovZOnPuUHxASq65KKi40Q+JOib
Gx3C2kKbXlI2VehRTx8mbVNF4CJl9eLwIo9VxoBUQUfgoBQBFBOHTvO2oKj0Z7usnu2NgrrcKGgu
IYm6yxEQeL/zwG1rNIHtn+rHQg76XrrOm3LKb4ol5ndeK68+6e1PtFrt8GKQJSv8z0XeGntnY77x
6x5TrTLqx57rGCufzgXe8dogrxE6E9HKRlHDXqvv7Y0K0jbDG7pw8shSZroHu0VZiRenGFYeVeac
oL7b4dxWfVTh6brZ/HpAwD1mu3ree/4mwhqSKXt3Fs5+Vk9XwL9EsbQp56GmzZdM9pdbkXgIzD+s
gPjtnZnAqjcPyKvbND7gKfDPxcrWXhPDMUM/C8dO0nv1xjUtjkO/KjyzzvNig7LKWktdl/7RH78Z
1ZacDNe9n7L0oag75/1xXVT2tcmvfQeCl9CZOOuq+JiF/yZRmFtjmdnJd4GxTocextuFZfgRDwGs
ggY/BvdDSXNusuxgy25keBxtT6zn6uiLuIxp99nzTj0+0JBrdsRu0lTBOvN5Ey22zoOcLgOn4oB9
FMXUdfdUJFijWufaJPPFdCheSRtRfAWdN/V25C3Uo1Abzt5MygLQmAF3SbXhCGgXB9iJ55h5EBJZ
Wty6lvq5vFrucqb4d4V3MkLcXcvQfxhWbDc5i9Gzyks2aRz7tCwjR0tNQmjRztJgO34qEBpbz1nZ
hDFwNrI78Aw1d3ifwml5mSYrfZ4IFf58nrOgb+KOPlWCb3u/m7jdGae8yX1CH3pxue363h2Ckua2
nblagWuRiAQbvWd7MEeN7lFeXrghxKMc/HOF0SJRO1RzVed3mlV8sWqGUS5nqhIB8JqYqS86yGLY
3KErefON28K7xPHYC/C8MJbKBEANk2nwykvF5QVUgCD66hiv5dKvZ0c0PLT9G2+qcZ2oKpo3tsOs
bVIfpYa6orBYLfqVkuSw5kN3P5hzfyiH9ptdVy+87p+3plnCvuQl1Jc8vlj3flJDd0iRa4AKNjxG
S+uZ/1TBPNjU3E/GrsptuDYmpcaFXAhEWtZpUJ9vI3fRMOW1S/KSbNNAOppl7JjZP9rOf7WXbr8Y
dLRk+Mmv9cT2rmRd0ZlJcU65Xaugk1WzN+r6TObuDqfpt8blWhstSXwcMTm0LUL15VbnANSHOfz5
0MwsPhq7/VIv2Y91Ey75yFnFpeEHvrVgOzEFY5n14lfDuZq4VKsFLWVhRmXmOKNjHyllmo/I9JU3
REY9HN3OB582oZ2m22dR4FdjYw9DYkrfjPZ5GVKKVyrWL5ZF+ZYFuibeUoDoWmFgGWmwHdPEwbSF
P7AfjRH2EgvwKrtXHbRMVSlQ0TcaiS1a97Rlzks5CblvN6e7pIu6AZW+OM2Q3TtY+07zZHEMahlt
xSD/SR3nqpJJRCNn793alQ5j+Y+bnWCvBhL91ZTqnEjG+QhjR9v9/J7zZaT0CRdTeRvp0pr/9zSd
hgQ7RtNDaO7nEX7VcLUSyHSzXB7/fFb+3TON7CBQQAgPeLZO8OffgoAzF5zgMnFTdfJnv7LenB7a
gF0MkZcs2Cr89A3Kuh/CHKozr8FT0P1lJ8Na4LfjOuQR1AjmTQ93/K9+0qE205YoqR5zvGaosTM6
QzccA4uwloh6tPkwmgDZZ5vuZuNmUl+UkG8Jl5fUI330qU+tKpTRrLZYm5uvtVlZYWJl6aGYgKf1
2VdIrXcU7eSPfaUes45UNjurLJ6Ke9m33pOeUPedUIeiGYX1SA3bD8NNY1vS9rVz0nyXw/TqvcX8
RxHNT6u6eHXq9VVvJgxdprU85V3eHtER0z0z/VEfq+lJDNr3yvKHYzEPb12SlE+WOX1p0ksx9/Nn
M8HZUwHOjbDiWbGtV2UszWYLfTLMByCt/ieW3mX4kmbSIStQ8YqCReJ3jb7bxtLmzC/uei+bz+Ui
MBt43QHAph8uxTLghkrXgEYBXGIrtqFUJFAIEihw7N4v2SDde9O7GZFpJnXblpebvnbhvCzq3No7
5CjtUjXFRrLlBaK1PNcsxslpJPvFL/noneIfa+D6zzV1b7I7Cc2BKWDsnNdqaD8TmLsfOCs/lps6
bn7xqNvbcJ2a7OhbGY8Ob3o2M1PF48J5xtTGe0Pk9ZE+jJS9QVnElZuk8bDidZy7etsP/WyHgnc7
wwE4LKAXi4OMRNggajY31pDFX+t6vV+SNOrruQkp114jBQScSzmLk057mzgiBCv7SjgOzgscESa8
fvhCU511JNjyhQIcSHqzsqOlZQtlNgtQML3DGpkfLLtK9sKexkBI9NdiYjnFAdJeSXmjtahHx6y1
I5v1qPqUc6e+COUagfmt7dP884rl4iHT1u8T5CzUKjSIja5JPB5tkAnzczNP1cUwFyvGEiHPzs1+
JjZGuZ4Xw4GHSnPeDEcdocRl/3um5qbgyJQuj2pzHhrBPeAkPE4XNsGbPQycDvDZ+pom9rghKUDj
erJGiPLaMDf3Yn00lru+mZf9DJMj9kdNHYq0bgLHQwXvWiu9NMq8UGxmPEjPoBdi0l6Nfu1OeHrM
wG3gq//54fO79MqeE4ICiw3dvd39/372tK7dcCjPsJbOe7NfMYFuXRO6/cjgl+wdXBy2Tite8/7n
X/sfzDFSR2Abfiqv5m9wqtQGPg6zcYsLT0+CnLgGydB3YW2w+QAT6yTt1UKX32Y8FC3Hwz//+t/c
87fCLegNJq827Hq/rv48nYkrr9BbW91Dqa/HjxLNPRiXtgFJoF7+/Nt+N9DfauBQXi3WfjxDf/VH
d/pQDE5lUgejrTwerdmLOyYvDBn3vdbiJFvwIfXWk0Ni/Gyo5PPowxZgu7buVtF10dbrWVQu+GFo
dCh2nYGTqx1QnTSd4rJ01rF42yv7f97fo8ofLFEup8oz9tuazZFj0wyB/MKiEDdNvObpuYQsg4lv
e7SZXJyOs2zld/BC1wn783Sstp6pQJMC/cJ5p8Svw7HFdc3nk3NxL1/+/Pn8j3j2770Gfm3/lswi
oIKh63aV/r+EQcVqOyXTh7l3TfSzt7pB0+Y4m2hivJ9DI6eiDHqqH+SW9k4vAL4xeqWCZaLkEY6f
w6U6hYvy1gDo4s/yggdZ/0jSfAiWGgPyNOXwM/s6niwu6y55GkusMrYyPwjs/ENRNP0FiH747jfj
wkn3pTfG9QUwUh97uIvDSYg7cxX2lwE0fdB0Mz++gFjT4X5rMO7t8DZ/Hdpi+jzcuTkgw8wX7TGh
4yEcNPfcy+0VcE5xXW9eHZIwaO+1llwUFRbhYnPzgd/D3eJ28rO5AG+CF1xR3meuh9X2llNvv29Q
c8GClsabLdhu9cY03aXz4DClN1A35va6rH55D6ISqUXK/ESdQqhA22HD45k2zcZ0FGP9pLq0D7vS
TvfVYuMPqmS/n202dqKnlcJNgNoMI/jrxZPXrR2NwJiHr6KCZ1E39bPtrNM9RppkJ0kK7j0Uw83N
EI7Ns5C8o5fKpfsx36g0qZmROepdTBPrj0Hwm5dkgL/2zajt5ejj+4ssMDzYksJcE2lsZk5/snNx
zlH/9xCT+S6n8oT1QFyLzjhp1toeZ0L4hZs0JwsvO90fgm2At15d2oVJWZj+UU0JODEqGMKxry3g
mTTxtJathcyVoGT54gqvHI5O5npRGTasXQ7o/Vroj+17Uvjermr05QQJybjkaQM/p8peZ3T4c6aN
yUkBzeUsKp+5lNUrxyv0hdr63gBvPUMIRqi29JPYyiue1Id07LwDL8h6twhjinwTxtdcqcBpWzcA
fh4qR7Qvm9Wfmd7bcSwurje9QW3AVN+IMWzVzJrcGsVhlaNH5zeG9EncN06O8UucS7y4scx1yMwr
NAmtWXD9N+Ku1crntGotHFCzQcFx+ryg/Iqt9Xemkz0uraLho7Y+cjBEgduCh1FnRWc9kGEETI29
TM3CcP+XG/x3ywDtCvCJiHvpbL1+XXnZQ5rlY5cSlezUZZjHjqxQ05xx9GR2/kCrBcCzlnBelb7q
JahSN0nqv5hM/gfQ+/dDBrOFR/bzZ17a+DXqWojCAedWA6u1M43iUTMNc3/dT7eOPs9s8HXWNobe
vg0AjyNibCwNuKYaa0U9YRgyGsZWuV8ALbTiH6QKcahhetP0vN7RXGOuuNkhVZYEXrBLriW26QH7
mLcO9GRgVag8sXM0+h1XrPtgoVsZtbq73lvo6kB9LlhDU+g/yHgJMkAg+2uaOw9FaujHGRW3LxdC
RR7k9UJ2lDnZj60vEEGrJykITZMjdWmf8x7owLKPtmbdzZvLPiqV+A7Fy+qqE4iWJ57+COcLQlIz
/kP2YjtZOI7qlAJFHNhPkH2zwwa/f2f2yw902FjJDP2ClgK1CcxX09CTWSAdC8+oAKYmn5PZfPTT
xrxUtveZ7ooeD/SkjqTfL4zYDxmUynhNs0f9loRw2UBmhqZCwp891nTx5q0L0khTi8AxZxYM4NaJ
bJnPi6HpUZbquLwXjOEzKSddZifKHes40/6a3P8PQxZxIYKbsFFIcf7G2fBcJJUBA3ZcFxhD6ySh
YYrVL9FxMHIiPVQlnsxJ8u9ZjsUPraHEKd9CZCYcmJyu588yxVJuCPTGlqQRPNtdT9QqcHh+QCzX
9mLGcFjQjuXXn3qc+2vRhpNNo3Qy/9DNUuzSJH32cLOXnRlPw0AR2ZSLnb5q35aBS/L2aLaqT1gN
079MQ6b4/f7EWWfq9E5D9aO09ZfMrN7MyGy1uUJK63hwjxZWySbhFA72z6SqAksjQRN3SmRkSVIf
DY8SD0kxtmGKh6xbYW3ZHOgd9Ae59uMTROWHSQD+6tua156/9wxJsIBG6oPhz/NhLtyFqQ99cOyA
MK34nXfmsO5bLXv1VXujouoUV5rbDeQ4cgN64jQtY3vcsGzthAXRA4rvoVxhp9qsXZNmbO4dp42P
luboQXOr/WpHGmpUudZHFmht5PbbJ95589GuWp50JdVT/bvq10Oiprd1Jdki7eriGmZ3XyREoopC
c4/F1JJUNoGbaRWtaZ4ztAQ7aUganBY3XV/kkYAR6Bvb4yz98ba5ZCLTaA0DWmPFQw2X0sVpRsxD
c1/gBl36zsV04qguLnmjVbj4HuBwH3TTOuG+WXBx3JDWqNPHxh0fW+EP2JmbOvK5NgM0Xkw3hcaK
27IeqjZDftQbtDSPM0uDTb+mGTw5QTOEeEnbyKGAoyyNsj5J4j2kH/Q760aDV53Yp0RhOJfbLErs
4kgRLmph1r/Pw/yRWVUFzcq+05J+PCRPXjNitzKzDpvVJdPT+moRM72fyzlYbg4RwQYgNDJcPr3k
D/Ym5H4jpVzdwsjjK8b3tAHJWLVyYKw3VvjKzreihKpXpMtluRm1/Lw1Qwfz1WBjZJW3cJuTsbwY
3vob1BB7ir1nF2psTR6MBf8wU4BvhDMJj2Vfs8QDa6jmuMivxJeze18onrqbP0ZMEuMz9fOnpial
z7hwHhsWOOtUZnd++84XYaMPrOJQNOsRQw1Xaceug+/RvizWFuSLYq/UuVO0Ocur44dJYtkns4Mx
h9hskwuLjcmfg85W+eXGICsLyM2aWwb57ORH3dbiFaNRqGldiT6dXBcTeKTmS87ASaGDu4Y/k0/m
azmZ/VHR0wC/zDqalXOXQUXeN4n92iYG2yacvcGYg453vXzPopriLo+FjHSTipMkvViK1HfAkhLK
Nbw9hhougMSxb/FA49r6fCzDRo5JuPmxAr8TD6r9xoKyCvzFBznXUDPZ+3cdzCCa1h28hXSc1XX2
z6LrV99b31KxfVaLe1wmRcN6vX3gm2TgNdPn3n//P8rOazluLcu2v1Jx3lENb2509UN6b2hE84Kg
SBHe7Q3/9XeAqtstUSek2xFVeZgkRWQigW3WmnPMQY+OtRbm95bR3Dqxnu3MFDdJJoS+6/AtaKyk
2NYcep2mmGJAtOjmUm+Yldh0/H658aveBR0C5VE2d9NY/lnRk6pWr+oSdn7Y6h1bJmb73IbmUxkh
zKSU6jz9hD+oiH4VkzJ92KTMsKOFtvZZY4NRIBF42Xosl+xekGetWUDOK08hLPIYdA6mXrU//P59
/o00D/oLid8a2DVb/wU4IAzb94UnOgh0tb5JA8BnNiy9YE8EICBZK7lXQOK68ImW0lNnNe6UWegM
8Ux4SNWoc6xNbXzgb6QM99yzwxjTE0CJiSjMXEgveFIl3RVlE/r2upY1YDunnpVZPc9GFDcoYijN
32Z29pIo3twOsnnR5y9V6qjgk/0LJbsR2xy/iebh3qI/iwxZ7FH9v/TjsJKJA8kPVw1aP3wDJc1Y
ou7ZreXBWY/9S43cb51niUskowlpqtOAIes961g8S0NS13QPYPmXVDBWXOqEcMpiUTW3rP/VVRCN
DA2GMpLp8xUfQfgHgdPfXGPAdyAXeAi5kMN9qpskPRBtpIPdKs7kZvTSo9970UqDZd2acb4QffuH
D/sX2s9UrlDRinNlGypcqE9zdEVqW9y4ED7TuBhIKBbIxk3TXQSqso3MhCjOMtbmNusOq9IpPNXz
LgjHXRzEzKjq5veXnqV/qhd/vBoLsBP3GKWRD6XiDzv2sLIEYL62WlH7rGZthJR11L95vvbmxNFO
yTHM2RVWfqPUwjUXaoAr3j0HrdegSZAvLYPcnFxQoTwmvnhNUC3WZYdQOLRusIktg1SEa0b4S56V
D8zNNFc1hdo4MNc0rr654fhYhzoCCKfYJzUaW8dAN+SY0NxE8qhGxUsS5sZcfbCr0ES3SICQKqNH
i1GTTFr0WhWBnVlD8nm9zfT6TXXNt1DGd+4YyjkhGrtEQ1fw+3P2uej0+ZR9KnJkrV9TooVW2k/m
FnpiksEpCS7oAf5UUJmuhR+3Oh+HmtKgLCBU08Lu53oKkDiG1jyvVmHgvOJ8nNe+w+mZZoXWdpk8
mUZwTSrLpsU62iGV/f1bnd7K5+Pj8ZioHizvER7+fHyJ4dkbo6Ba0f2FIA58e2IUv2SKcUXrwvVC
O6b2gzsbdNvvjzy9s09HRseAe4N7k+Xsx3X7w3VJ8GIFhlYUK6gfgNyluiWNBO0QIby/P5D2N+/R
xLOgGh6lPVdzpzX1D0ciAVWAb6yKVZZV50oM93oRPxUWhhU1sslzNep5VVbNGjetMqPtUU+oc38s
MGd4J2jji2oAYZjiYd3n0ro4NIcmcurwh4lJ/5szguQTvanKlhdhzSd9a4nThOsOpantyItOKoiJ
gmXhxWLj5j1IY1MVB1giMw2lDft0Ap5SWjdWBtiaMMGnXnGHLfjKpUppibfylWbBiKYi6TDfEERu
6FcRoJGUcdBvSX43Te0P25NfzjT7EZX/Q5hgWndd99PVLPK0DGqP1R2x7tqyttO3IJ8wroW964Mo
W8BVoq4SZuZlBE52ceOQTdYUdRaudeslS3B3BFllb3Qn1M/0OTXS4Omy9u0fr4nPs8L0SqcINsQ2
+Ju0zwQgcssqleG/JfybSpC0ipk6WOZKQ38+nyxoSXfpE0Gyb/NAuWWLpMBeg5ZANwdjnoor2vIs
t7UZQS+97e9+f8V+VuR+f3EkihAuQAT655uyxPhQ+5C4obaQaw0rG8xC3z78/iC/NDM/Pih20lPa
Hqrfzx8Wgtc4Icgd4u7EI3b75m3wAVCGmX+RSfittpR1SYk6gMnbmVOVsOr/sPz7pbcwvQTNYsS3
7Ykv+nktpkVYFBkTm5VN2/XqNYDzPRe7b+mTGWvKlFWHc4lqCui5C2+899lO/OEsfJ4ep5dAU8Wk
4OQ51i8F7Tizg1J0Y7NyBuNqDpJoumIKrO2CvZA08Uc6tGznx2iRDrEzo8dmra3swTGGP7U6fkHT
fbwUTzMIo4eupn6OWlA7ktJ0lGerPKKtRu43CUMJIkZWSdm6r5WvugeRSxJrpmqoKMLIEAcj1+j3
BtfYtKOlVhbfMIet85BIqyJFNDHB/BsCgdaiqpZwKVrg1M4foz3/7hx+cIuRrFuczWkA/mGAZROe
RZUVcyURJbUNWaGSXtYuqxAhSD4Wx0pjw915IL+bcB/TDbCMoxL8EXb6N7cNnyRVEQu2Df6LT+Mn
rW0F/oVZr6iKbciln6lgNH5/ufz9IQDnaPbH8m5aOfzwThuHPPpcJQ0jTtuvienPammef3+I6VX+
OC9yFXAp0mRR2aPo1mc5fqc4laVJV6wsMzu6USxR5eiH3M+2opfL1m4PVtj/YS6eXvanY+I6xHWA
sY/R4PNcnDhOwNTDKqBJsGIXxVsMU8yI2EI76PR+//7+5hQyN4D8wRjrUWyeLqYfTmEplIRGO9iW
uM/flYpSj5P9b+mezPL4VrkIphWNzZLw52NYnRJGGWvQlU0MIgW1eJVh8Z6xEg8QSQ7e8fdv6deP
jMMxm2iubluAPj9dFaGWSiLlFYK/EvdF9rRGBKIbxUAeSB4WNl6C+TTYxL8/KtFAv3xsmsUulugc
6FaUQ6dJ7odTWamxl43EXKxIDsRG7MfDocvNatGTdKXZKXqHsTtkAVWHzgHV0Xru0kBHQQEFEQJB
QuEmHhx1PSakU6At3hXod2dt46CEr7obYqVY+UdpsheEY6NIJ4AdufFS0nvagCtY9aau3GlU3PJR
dcgOz72F6tfqWXjpuG0D8YZ6Q5wbx58LjEO0/rziFMPMo+l+jKjmrK2uCeYZHahrEWjghJR7JfHt
69gXKF4V/6bHGL2grNotCptwjiAAntUUIXbG8hbb4rBqtBpbLv2JvondraKKma4E+sIMFP/qO2Gz
qwd05JZ6lwb6suATXCidEcMj8sNDgx7Ey0z16BaRdvQaAnTGsLe/jpbyZqDYgnfLwtB307UIAd9K
34GyUCnGqq05TqSFj0gg2N527jnJVDCSnkBlJl0QomoYoAZGRh/QVgiCjhBdXt9MdCoaoRoAgp4q
1SIdw8mUbpGoPmmmJra8nKTAOhKbrO12sadoa6D5OXjWhTdlfLmTvb2o2hMIAioKL61pLmzWrEk2
0dQFn40dMjtkEmSWgeoxJZZjVaIfhIpNjV6Ms1ASSD8RoFFkthp18wb7hhugaEk4wREU7TlLN0wz
sqp3eRdjUicbWMQVOnc9/NKbRLCMhgfrImnDjdBXSe4UnDwyMnW3vrKXWQmcNyu/oJ6oIOGdYXpD
121z3oauHW+NyVgyIbaIJug2teptqSgkmwHBR6e5+UkrK+XcKCZafVt/pLrFaXORNht5i7sfmf7Q
rMMwSefaFy0i4advkIoqEwkC7/zS0bPilLr+KQmgu0krNQ4KU6Gar/HCkCsT6wvHpL6q1m4BgZs/
Ts3/0jd+vQk8ExQVPtoj3huxMdx2U0nrbhxr5cbAJUMlJnlA5KvNwYHpC83Kr0VoGauS/WiOYeii
pqsKpfwcqLB6cZh37Q7wCCSnfpl3PkFGbCppAcbVnLu5Q02nV9tAT5oLOtznxEPrZIbZlsAPjQLi
hD8PaoyD2JbGBtRjN+p7JzK//X4I+XXc1/HNszXCOYp31Pk0FkNk9ipI0tlKc5HieoP/tZSnBjiP
GIrL//pQFCFYx7HWpjbyeYrp/Cw3Qp98CwaaR2cAxtUaGxOOBxfd4+8PpX9UWH6ez9g9Ma5bLhMA
RvVPC5LSsUvJoBSt5GQAioryPg4G9JtWFkxUK6qzmpjlgVNuVLtbhFatrrq8o9AASUL49lfTyElX
gy0EXz9FPVU+FwhUN6Gaw0jphparuhJ7z0yerS6tdyCSukU6OTsT1UTdGrmrtKIdENr5SPzmVFCP
MHGqbaUsGEGfSxKAXEOq+Oz8YjK1kyia1e+ICt+GgZTHxK7J5wkv+FsmpSjQtoDXhEBnoWHpQH9S
PekJEXhdWI6LrqMcn0yBqbmirvLanKnC+pqURbBCy3wJyNlCGMxLstUn7MhvAwtdBgutW2Wq3Cno
M7Cc+NfSKWIqL7PUtutV3cf6LEGmi848/NbE9pm+owFnq/QOo2FtKvqLXRuuIFzZsFQQgLhJZq/U
CvRREDarijzjZVji1/PCRMwnO1jayGRbux0d/rTcgF4pj12UW9sqcA6Ae0BLsU9fWq0LcY6rETXZ
Fz2BoaLaKbTRMFNZemcOSa2pTfO2e6pKW19JivZ7wKj2NhMEEDEYPTh9RYEtAeDnBstJtH5f0v9k
i1m+DVqgb/LQT+d2zEY6Wzhuod7EXRBvEG5ps6ZEk+IlRbxjyqRcSQ0GL12+UTTztWYwOJgVCr4n
ra6UO6dgaNFa/WTZJQpstT3mhs0tVBnKKWyGOzdAi+0DBVmEzmLQrWCBhLZZWjfo2+U2Kow3ei/N
vrQdGjCEYW4MQpbTAHFJLHv3oIsBQbPmcrfod3oJlTwQVGUJuK/WNJ93GMpAtIRIxtshNunCF0gv
v8Iqq8k9Lq81E/Jel91WKgRTVa4fMc0mpFIWZ5d0pQWz2kCmSmWuEp0GM8VQcY2GVUYrtUuCRY42
amvkyo0mwpnrJweKqOGhM3GLyZHFWuJQPmAIhQ3JPoQTaC/zbOTW0JpsFkW4TYzRWxd4Jpdqk99F
NTxBLKHM0EZTzdEMche2GrNSVL0TDEI7K9U2qKaqVQBXbhFG+ZblfbOWQt+MWlAhrED4pCiAR8CX
MbHEeMIVwcTHR3OsuvHdb7QHr6iyUyFU1v1R0GB0gq9kpd+SrBqXkVsy5XTGJmcqz/XMOnB/KrMa
pc1cVn0Fegj3sukq3roZlFc5VPepNKwznS0yFwMsi78for4XGH4aooBfEk3Evht1HUgL4+e1m2+A
tEA4nKxqNnpEU3MnV6qBZHe0yRiO9iFurU0v1IaWfHASiSkhq3jgJ9SCh8y6kaEF0SsJt2ohMwg3
pC0wmCkrrQrhq7nRbBCacbStGQCuZ+5wzrJUVtHovlKtnVepFBtT0UjycZ0D2KtyFqt2tS2NJJ4r
nDLWIogh9cw79kNb7Z0ienRq9x2o6LsdV0vWOQjeDewdBHEdC9XENqTXmG0E5oZ4kDDSwy+gI519
UDHWdmWQHcts2+K8X/f0lPdjj2Iia98sNqrb0RjvFBc7VebmtJwlDbDAe1drOVeMtNj3flFsZB9d
s9jRZsYwyo1nbENDCU9F88T294slS3ntHAXPrEJAtoydOamTlLp7Fc2tEqyyvkFdDLiq1xLv1PdQ
r2wDOQ7JjcPSVCS+2TTKz5H3tfcec0M8xywTHK8ct3ag31gEmZ/UWCcNwbCRmmWpe9VxT5E6qs4L
oIZnn5XgqGdrk83hwmycU+qHyTkfvAHlEfu2IhaSxQC9dtxC68EOXjp60IUD7UpkNd5IF69fg3jQ
lmlNgLCABOdZ8oCty8NIF7rIplp4W2oyVWnb3ZA34zHARrXOdXU9OKLaZarrr5WFLJxqa5Jo/Qf9
qfXLxs1j28asSm6AQyzNL1dsFubW6AgyHMdKgpirWgg/cK26lrdmZOKrWYf9rEIvPDfL2GLpaGOa
8rS5nymPBvfXGph2aiaIA3MJKwovKrHSpQV0ipBmwXxW0/+jBtjsUgQksGSaYNH0xQ0AbnkTynzn
dMgdNLP3diT3ead4ki7n0R28isfQ64P5dNUXqXkeWw+/g+3K+dhk0UIa0FLboW/mXWJCDFByPIAE
UYWOqc0AHhNjU/RnX4Y2cKMRv095qE1WrU6CWKgLckaHgY3KxwjwH6/9/wm+FZfvt7r8r//k+WtR
DiIKwvrT0/+6KzL+95/Tv/nv3/n5X/zXMXoVhSze69/+1vpbcXrJvsnPv/TTX+bo/351i5f65acn
y7yO6uHafBPDzTfZpPXHq+B9TL/5//vDf3z7+Ct3Q/ntX3+9Ugepp78WREX+179/tH3711/6hCX5
jx///r9/OL2Bf/11W75Ev/7+txdZ/+sv85+gH1wKFDrBA4BtpjpT9236iaK5/8QTMX3TonymoU79
6x95IeqQf2X803Hor0Atn/6Dtu2vf8iimX6kO/+k8qcywllojKcgl7/+3wv76QP8nw/0H3lDfn2U
15I/DADj5w05fHQ6ynBr0Z6w6kQJ8vOgXg60rpK0fY8qKsuaHvrEN1li3qppfZN7L00XdLdQCweI
vvdUwkVuiquMamSFiDqWbBXGU2KZUHXHKHuFhjPshibLyUUjxSiE3HwKVRVPkhmvvAYpfGjeGtS3
d4hFWht7XhOxYGpE7xzZdVX3mpbPLcoQDwDbMYcZrBYSu3cXSZRCiErYaoouf0pbRVlNEaBBDYpZ
wEG6NzWrRLxiJeuWzddRa2xcuRWK0aA3k7tBoXEwmq+9qIYLEQ3EwxSnBkbPpa2zL4nryl09jt65
CoiH7tKyW+ixHqEHy28ERMsDhrzkkJUiObjqzsWquZSdk1xG4RpLdJ7ZojedDB89qs1d3Tw5vpVc
28QYadxa7KOKwH9rp79P8rh3DqPuVUUYuJUSnE8OFGafAZHfqCbR67XnxIhzJvAMKMOFUmjtJozb
eM2ugSzP6d+7efHmh4RZf7zkMk72MkRppNSuu2E6LrcsClHrJnqxDJToTBLNcApj1pFsliArDw3Z
zFFfJKBrAfQJx1F2mTcou4+vyulpr5t4r6ey7SwX0yivKPqskuzHS5hWJ7schlNtuMNJrW3487Tm
TYkXbV41l6S2V0jLhsdujNJ1nI3Guuly9cYMjkadwRVUx8G4BL5n3Q4RQom+YQGOqiO8zZSuP2aE
K+F9R3XclFxTZAeJjTKa/v7jAW2ORc3I3KXdVc0hNVtRYj64cVevCzko7OfvYiWzDzqV+zXO4ccu
eqLbAcwhe6213iXlZXqZhtccKtfM5wr4woNqDt6KJT9iKx9Xee5V9nrQYnnVI9tnvad7ywB/xBIV
hgvpiU8RoKN7/v5uXFz025RU3wte/35pk7Qyt2WkgonE7edVjbJJ/NHffzwww2ir7y/BZAcFh1ox
dzHz+mKo2uamQ++NyEwJIJTMIkpzOYudr72ebAsrqM9hbx6T2FR2PjP4JrFAZgR6J8/R9ECTYKY3
Kdega1YIkKJ42HE5UbbxkDwWrF8vVnVMh9B8ExJlRN3v/a6K7224QhRfpLHoWoBW8Zi9mrjrgACw
JXPC/UhM5MVztHxRtya8SgvuxxLSMm9Qe7NUgNuB0RDpIu1m9/2MKHmzbCksXan6OCumSBgZRvLU
kX7yRWkDHzCj+0rj3T19f2bG2sbtpvQMrVCwldoBlNfGmTuRdp8QYS5mYaVZewm5G/BlXFMwEdFC
tUb1tus6Z246359407dbwKMLJWtQWLOaq6ATa4V112jJgKBKhheG6vLJbeznHp3W1Y3Sd5eV3ayd
niGTR7kXI7r9/lZd9MLIh+T548ErnYsjhltkG+ouj3P76qfNm4cWCz6EmW+8yBHXtKyr2bhAnmls
jKzKL4VkUzm2SbZQBBj3fizwJ0+/qcBaYF8dfGxpihNtuqUNvXJwnPqbm7+HAYlGoB/CE0uW7nno
xhhRoObfRDn3rZ32xqHTygc+onTt+Y2/UO0SAPg5ZAH8FdkfjssqF5QgPSSWIjfuldp5C2MQOBFL
a3T3tn5PaMAbhBgWcuaAzN2s9rpieqeoomc8IHNaZp7VPcDvO5GJfbEjrTgCRrNuk6B7H+JJkK+3
7b5IE2/ZQsM8Tx2CZdBEiwZV/rKnoXNUy47K0MeFU7dedJDMD0AxRbjtBJHaU/SQ04kTZ23cM1B+
UdCTwEm2t2Q8azsh1WLhU3I0GIXs28JPHxHMAnMIB+U45K5ytJvQH2mZuBi8LHtD9jYOXLOZt1hM
H5uxRsQSxd7GCnV5Hstx2I+5ui/hre3SpH6nxi6vwnIZ7z5G7y4P5Mbsh43ZZdmlqUK2gTFiZZGc
MwRoa1Jgo5VpRuUD1U1CTAxVbmiGLLSKFKiPB932XRz9D7mK+NY+DTLokClaPrmqrbFmAEEeWspz
7I3yLHrGVKcgOrexm/6YlFDziXxIIAj3xalr8mbWD74+x+5q32aivCdAsN2VfarNnHqogMnx6gOC
imcV0ALcakmEK9joqi0g32tOL3nuFgZJdLkIj7WHg7k1i/PHxQffYKSKwOAqvyZN80BDs4Qlr1i0
wExxyEchua0JtvCQvXipUt8YHcaZBKXNGvAnm+miyJ7jND/aZmG+N9i5PPs1g4qNECNyF0C8hlUp
NGSepoMVw+2VVdWVxn0J4Qa5hIr7KBKX2mBzbrnl8FiYwx2C52HWpk13DLuo3yQaFWSDmxcGFOFQ
lSDkx0gQC2jBU19eC1VrTpBV5blvU0RJvg2d12enlRZ9T2cxZWfpiOLELqM4WaOSggUa1vVYG1/6
MHrRyrF6VM12XzpAIQ2lj3dJ6WjwVQygAj34wGCshtsuVE8JEtMW0fgg3lR9p4aFugr1TF+DSrBO
2Rjv5LDsHCN8sNwi3pP/QOXc9SEko3U9uGnpLxyq8psCjzd6yax6IvVKx2nsvhZRmb389AVlEoBM
tS7WnqUglBtqpMp+u/JCdg3xNM6H00PLJYKxEHDEgDDNnvRzsRE2B9HHgDh7vXsJ7ecG+nzQFfbj
pO0FUCKNG3Rv9hrAT7w1Jttl7rQp3gQ9ZAHXU0RMRPVkeRxJGahHGL6yraLYuNdSgREKn+KgCH2t
qy7phNPD9K14cCt0GeLqiXxcUfLDpF9cyoKtqRG1d03WtnfCtZkxfe+ERxYNb+qUu1yN9w4xzrfE
q9fnPsOWCQ89Ii+96uYqFcLLwG4eCEx9o+fmC/eWZ++CsZBb6FvahvWpx5rHVDc4N8tlwpJiJX2i
TdsMZWHYOc7RiyB8d1Z5F+hFuPgY70IRFIswCdYfI7M2Dc/1dpTNMQ6z/IFdajMfgYRcsd8AC22p
rCTJNsRXhlNX7k3Uyi8+ucPUgFX9MPq0qXxdLsmYkhsWTWJBxu94iVTleWxJnGkV334T1eSywUdm
dH12hK1hH4taJ9izKQE5aPFTa3JDWJ2hrfp4qJ7iXt1T9rH2dpaUeMXLb5XTGg8RZqS11vnaUrcr
80GDcULmfZfupWUtC1u4SzUItRvFldpNWeP6MtzkYkRBu46aIaS1RolFViw44B2Ft2PXaMdQSbZN
XJ6w5Fpf3MIEhzDRoAzh1ze435O5mejJC+CxbRlCC5OOfOlJSzUCk1zpThcr025nPeXjt5ZvF02L
+8ePkcqPItm1cE9nSOPlNfIhNNYBUIau2NOcJYCeL9QoHI6mX7ornpB6zndbZfcxnTiNni3jfrSX
WeMAj8tj5DWloPbluB14RkphcY57oc/y9tjjOdklhSRDoeAUVm7/lDraNCPYSbTLg4JIPqYKfEf2
IdOFvfZ1hZVTU7dnpoVqIVs9X1AZ0reph8h6xD+0IRiFVCXP6y89Kmpi6hOTLKDGPDl22M3aDj5K
kmnWBjk0UCir483LMb46zAhQc5riHiG1NQMo3OzrUNWp2pvWDkjX7mPR/PEwkCWCvFXUq95ql+jz
i1nTWSaTgYdHsc5NBObkh9Say8BTYPVaBZ08jMwGb9MX9A3lo20pt8I0vvhhbG9NP5VnI44xwglV
Lpw0r1l0kAdWs9FKtDp+G2X9noRlfWczt82Agw/Qx3r76Opltk7/+6vpg+1GN0TVy/f/5ze0fm8K
190CHsHDaaKILPIejoXdlItOLZYFgyX+7iFbUnwG1WSozeZjftJ1MPFezElzaKUsyMlGQ9kMZcGS
oQ0WGnyLQEYSeUCx+75OqNqgeGadQZ20Gl4J65t/X1bC97YWcSzuFfz2149d6NSM18bJQhkarBQc
6WFJG9s79jLtna4Oa+rwOiQYE7Kdrhw+PsocL8Oyy92pyj/7sBd8PNQt7Q0xPfzwvdouN1GSPYal
JuYml+KuU8TWsaviOE77yMi0D63UQIIMXgCIig8Uu3hx+nhwSWBfqohOwxQ5wsf89X0Sm+asKAto
68ZMYnRUqZqZfbCLO984+lI1SB4pzOPH05AbbFlBWEeIqQNCMVmfhF5wF/neax5GztbmqFCDwudC
Y5cLcWZaBCXROlVF9kAJd1dRyvyquhLjQee/lEkYnWmpy6UkxX1JTnF7O0DoP1u62JAy0NQReR7p
kN1kAdSjj4Xj9MxJihXZIc66KKGaW01TXxrEcQeRDQcxSJt0rkJfDmG5Fbg597AvQE7COCnavrgm
fhttfBfAYKMb8pT01vL7ymuqJOSi/v6tj2pCltFbUuzE3tdBqi0MoDA3QZA9t339zAfXHZQ6Ere+
4dUb20EAZvaNuMVDL27dyZrbRGxhEtJBVZXWiCsr+v0etTvX5GXQFGbv5Wh3uC00tgQqTN62OWCj
AAbdQ96pUiW7CWOydwaWoPORkPYnJ02GcyVHMlcDGDMAy/Zpm/vwC6PqKaPj4Cu6fdt6GZO1lRTB
RSlSUt8d2v5sdFtxSg105bVuvfrgOOHGOvV9nueM7cp77HnDY1uN6wajAeC9sN+6fv5lCgPYN3Ql
woWs8fOR7kPKUpTlj6ZSnEwVfxTcE0hWAzytaQVN786YeSXNsY81d1jhqw8aOnUwf6r1iGOJ7B7l
2xAE6Vq16K4PmmTT3IjF4HTxGfMbnoWeYnA+6iAQjRGbQd9THo3Bo81k6NU7+O7pujGqZlXTmrQD
edWQ4Z1JF2QwtMtFpiSLcrjJ7fbF1uNrNOWvZBoLVQ8hhVqm0Py0W1cpbmWg3as6dE2KleXMeidZ
aRGHwUNoxrdZHN+Xlv81cPWlQUl5MRKvWHkjbLiM7b4pbwJzZkna/cjy9nGI9dpVE2ZvQV8BGpcN
z78tl3A/TjUu4ZnbUpo2G3p61U7WFJxFfK9pHZklBkjEbHSfY6Qj5Lzeq4V14wpM8RFLcgwLd0Ub
6XvFHw80fys0EM0wdyp9BkJHUADC/EPmJOaynshLrWcu5szsPRyudVv4T6nNpEI2LjsJc1F4RN0I
bfjqZ/TVMkkJN4k85zh27GZroEAU/fS5EbTRMa1eicLLjqrAjG0Ozw69n4OtjiohWSg/CBgZy5On
h94ydyXKPktf+9qIxjHBp0QGxdXonVMECpchxx8WJZq8jHJUnml0JPru7JWxxM+PlMO1o3xT1BWI
Gws2F5T6DTzfdBM1JZQdX7uhrMLV4dsPYQqMBWlXvXXoNd9in3qOxjChsDd+CdyIUSWHW0o+9q5x
lWCjYkrJfPXsBaV2bhX1RVoZfuzSRqTVBlt/oNGi4mQ/ugFUqypYA0ECAcyEcqgot/WVVm47bsAy
FxKil4pesEWA8JoqhbuKJVhym9muJpvbsO+kcPN9o3+IZPL73pbLsfGuXia9N1mcYRfOnGYAo5Fx
E1nCHQ+Kbs1NvVn3Smxu05xCighgdmiNO4+N/grRLVjEdb9g00rn1iTkYtRvXC2k+wYYf96U/da0
2F2yCMwWBtZ5wME4WjDKzkhJRxXQutc0SouZC+9jg4N3hVv9pkioU+L4jBeV2FpOKOjtIHME4Png
ZZl1R9SetTIFQTKVZxYgiVPSeQZ6WDTxUEHugsoudmNpaJj0UkhcAiI0tSuWIUZ+VYb+nT3Gexz3
BGGh5pnrJQ4c1+zICGQM0sg4B7VQ7sMg2FexOSsjf2kERjUziNPGlv3BPCpOTm7t2lJbxqnPnrak
J6Mm0TVNdjL38q2q0iNF1wLWhBII7VbDZdPZmWtRtqxwYI0dB+2gYp7cV1k57mgfzpKx0WZ+oacb
kLOobiy+NZHxEPN0WCYG/Pa+WGNFeQdcS2xSrMVrR8NxDtP8sXTrd/0eOftFRGpx4xIlkVosSDoX
41FCuSOm0OcYX5pOBMtSFAkMtGbXW2Jp2yOMZ4dSHxrYjdTMfdrVe8xqC/ozw9zwWeUzLlBPzrVb
0uGRQEXyNtej5yIM060nnZzKU649CBHAdoIREBT6sWnLsxogkXH0N7W0Vgpd22Gou7mRECUAjPSm
jaJm1ShVviMFEIGYIkMsk6TgpA6lLIPul+N0p6BOIWP61laBNUi6drfzAro+MR3mwG1fmaLkrO/0
s9XLW7eLtH0el0szdOpN7jxHtcoOcsReeBMVw07VQuU56yTnlyi5PhTEy0mSm8RgO7tW7R6p2KeL
1M2fFNWp9iUa/BbdOkr+ZFaZtNHZHCJYDndy1GlBj49eWt/7SfQ+nYOF5yQPgz6809/FJxk6yXpI
63MwKO9G5sYIBzpIIRS2jm2gXy22HtRBlIgcYi3NvVPJoHwgA2dBsTPdUo3dGkUl+OxNfT0aHZN6
7QY35mWQdBaiiESEsnZwfQ/W2U0grnYFsHuznDr5GklM9ggtuB/P+E68XR/KW1GW4yr0voSafhIj
+wSiw+a95oDyylDwoWcp0KDmOpcBon4B8S+dccPmkDB7Z+amXJrkeLNcJMjbDvWHcBwexP9l6TyW
21aCKPpFqEIYpC1JMFOiJCtuUEpGzmEw+Pp3QL8Ny7JsiiKBmenue8/tPVDnwBYjq8TDlhZ/50F4
67aiK903BPAJc5bBkA0zvTXGvh2xtfShc+1YyXo/AwkJMqn+Vk50oh+YBMotrznKilSFxm6aZHry
kkDn4HpMWLO0eWw2c0PakGx0PGhh/WG1goSvEUlF2tHMXVKWiOTiIHiTtzbqDebPKhZobSzsL4fJ
J/qgiNtrkadqN5cCcKZzP+gaKV72wWzxiJoDSDF0Etg7GyClWpv90K/v2PMscJQz0XGp5dRXsHd3
nHW/CizmnNDEqvPvs+UsBQfaWDcd1nLdltN2DseadGUAPr5L1LKe0+9u/RUZVuIM+W9pi7ib1gCd
5w8o4kb3j5zrHPmm+czTvZZ52R4MjjmUhpMR1JhfVknt0PPn5Lw2ezh9ygZxRcjtF0vKZwOrlVNX
tQF6Se4VC8q698bfWTS/0uVit6Cl4JZ3uYb7ndmZ1Ucz++cl28J0/ez+Pm8zuvlZjsK1IT4x6h/m
nFFDgT2epssHU7YK54z4jaYlnikBElU79jXygIOoxHx32MTo7XQm/xVXOAaz17TyrV1TPzd1Zb9A
+fm16I1t27DZWaId7qu6FFves99mXrDa4ZsuDR9PefbsGE11xCtDMeMwh+ZgjcGf+VbmFOGxqYpF
HQowA1vwyi7tbCNG0ttgfRhYb7ehA1KbsLpsY5n2j4ceS1jmL6K178FkSk82JBhzlTyHjnXs29kD
4kmePR/be1zVnHKjjBAj2V4U5V/TTPd+YfXbJkRNo4bsg6Xpx0NKvRqc7LGrpjaYCbfCj4/UbNq2
arAg5AzzcxchW62dB1m6FDyFRsfVIVQyhLm2BYuKArDqZRsMHg5Y25uaFXsGHcyhTg5aVK00vxof
k/g3xYEJjWcfO8TNJMT4zqH3PsZ0DmocM8uynHOIAyI9N+EmhARwmFtNP5Rs/WM/IusczXsjk/7B
S0zin+JhR1chQhLZO5yBldzyqsKrcLud0Jxux7Br48cOJzvcGc/SutZJOhzL2i73sdExQEvDbRcT
uuESLascS3yAoJtWSWR9p26GqSPT75KCINICbB0a0KBgprgyAMCRi9h8OAumYjZASOB+a1YY1SF8
eUhW6mlCp2ToOzFUhyR2Ya0ONL0FtKt+4YEzrAKT36Pm8ashYM5LA8Tyz0sFYVfoCLrQ0w7z8Ju5
rQN0tyqDcbDPsWLjdQC5Abypz07dnCcCPp1llEQ1fUmd8MtKaWDmUV886El+jO3Wgu6ouI8KQkc6
2jJMT+pLaDPfSWr5jlQ0Dyqj7leRUHhum+jTTV2WkrniAu3y82hgLrHzmCW0iIO8BS/Q1nN/rFOB
hrr136cqHO/5NM8+iZI+6yETM3vnzYDUnQmMdlcVB1/PoOe4KRGJ1TWMRtxTegVHamruMNhstBCY
fe/5MH6HahuV6Y+Xds01gcZaZ8qjVdC27Kgp1CJbxWDvo8dQ877NCM/LUNJiw+XCuI3wxUnrH7Ql
87MtHGIguzbbYGE2+X+A7k1b4xvuzSNKE6KX6m05K6E8rpFZ9dibRXMlA7fC4Kz61Yx3jl8d0yuf
5Q4dE5QdmnIgkjecU8UBujFEVOXto+wrduZ2y/SAjm1G1kti3enoadbaZM+cDkZoqg7Q0dnNVlnP
HUuJWFiRj1zW0sD96rCJMEpOqkiPRIhRuZg5QjNMB7wIHep7gb5NOa+tbv3NU8ILWnEdcyRVaUiu
YAI4JKE/UdfEXI8G40e7eUpDjoo6knajrV81DkgE3KC5OziGBpEK3rcJJ2dve3G8Me3ux1BNFxDD
nRx1sLCWr6szc2SaNlNonqC7TnCrwAFry8Y42xZ7Lg8lHPBT5Ef7WWTVodKK19tfT2kmDtkMKX30
ravVqn5rhx41SMnc9/Z3lbdzaicP4XNzYNB0gEOJ70xrXSGoN1P3wqyf8woA2ttXNZB4QAbkomld
Xl1uD3M2vOuV8HZ6ZNbkwTVcwIPQHwtHdEenAYpy+9IFm3O1GHFVibzOuWe+OmBr4G9SxlY61s3I
c8cgI39mlZsVA3WwvTmea4if2XAE+4B4sx7p02msOCJFfkDcLeEws2TQCh0qOhXLhGesp+wM0mQ4
1AYhlLGY23NtpwZfeiAoBURwG+ev7MkHnsHtBuEy0W6rMTzVdQQ9bXk6HzNLkE1JG6DCH1/BePUR
OY1oDoFopF5xFdnCp9csc+1JL7pAzXTXLZxs9Pi/xTKBjpdugBDzh0k8MXEKtgqY/9nbKWzqd9rd
gAw5t12sDlxrJKL3UiaPWeGPp0Y6gDx8O32kvfngtK11duc8e7zBUXpXiuwiwIhe83Z4R2FqP/lz
3Dya4e8iz3B6N7mvpWofIm3vwELdsqeHW1fWzXur1AHK6rCL4tvgZ5g52lndflJmdOVQHcRGTfiS
0vyTQ+TAWFOv3R7iwTtFFWmOS48oMp3oqFtuj8iwf4sghHxJAf49N8Vz2A+IXr1w0XCsQIILUMpL
27Qclu0KyRaHZ/dCjLl78bQxPzVRjRK4RmmK1HrlZbZ40hathkzC/agN7VktEzA/IhraQEmVIvBE
Css1eXsKM49gpo/UQPgQxZ2s0GzOM2Q4OXKms4mUZhJl2wTtjgXJzjbpsyFnFsLo/Aayfhc1p9tD
Fs01ZtYJEDK6QZPGNK2AjaBFfZ4sFBHEK5dELyNloOvCAL3K0nJfoDC5g5US3qnGdKgma1a+RVug
VIM+whl+rEQD1EV7oi/N/Axp07oznFnckVFU2IpFPLYnSolOJZsUxu7m9oy3B4225wZoEgetxshD
hobANHytyLhk0tOkSCAw7QtxqvjlHMKJo9rLCVk32qc0IRb037P3PpWr3RmwxELjKQpDegO6OwMj
q4HsOLUfnm6v19fDJPjXXcpFTnrW8r7ry/vebQcFFSUW9anSO87miy4Ey8kOMzqMGBcRCYUOW1ce
bqUqm/u6S3H4kNxJazrj9zbrJIjtfaKUfIJdd6x92dyHvjHCbYvEFmsNoEIsizicpPz2U6bcSne4
W6POPyHSw2/lNeOxafPvaMAbYy/93KlY2sWNcohARnRM6Og+7KGhdXlorf796nlSh+uYuv9U687b
7W7IejshjwoxRuQPBknqwmC15E91POECwji60joSjzPxffspgor6ErmHclEZNYvoiKImO1dj+/hv
tex1/VyoIuPFyv8fInAnBAakJ03NfDMjJzqMenJShqi6dC2N6n9/SiPrSMJncPsMbpfL7YOo0Eys
9RQw6QZUgPnQ0Jgrs+VyRGdK4xFEvFOiwr/dhT1hnOzHRm/ek/3212lqcUfkj7gbSbjYOl7aMzHD
gW/7cl+QyXpiOkZ327RePXh8EAkGcSk68WsCUNkxIUj2Q1q4DPQy7cJ5PV4Ji8bSnMA7p5Gr3sq2
xHCg5U8j2XObOq0cdA9u0OXw3zuUM7vbxUE3j+n+MaV8gU/pQDuiEdgz0eE90jdxrzt77Dmg4dJi
x0pVfpbQC6glWw5S9HoXHDRy5rKsjp5GZs2tcctx9NxLZjS3ZZeCLjv++4bXTr+ZFhc7PBlg5Psc
DZPAMuFX4tqx0dhp9zCOc71HFIeZDsDOOqqK4VwbDuFS5O/ujaI04S77tF7cAmvEyOVbI3c7jGYS
H0DxlXfDMv5PysFfd7a27vuu3mki8Z6RXTwijyi+67kK/i1yY9i8SbSlAUyP6dDddBb/NpNONNHR
WFJFR+Iy2WoGEzQkarMWidpPGj7FAKj30si6Lc7+Cj02FXY/xhGHraXzrJbmN3RQtUEuHD9Uh8bR
h4umFGtjk6h/OrabFqoepxu9F74wajEnZphzExHULuRVSQxRwDTyN7Im7fXfLe9NZRATbC0xin/o
TsncLaRM+Tfl8c1oXN9UTdYy0xot65rF41nnA03zTHs1bxIyJy5/NLfeggDLH00/Qt7CV5HkaJ6O
NtIbBm/PYdRuY8evOK0Tj97108V2NAKjytI7IU7cjGI0n6Xj3t92S2Qs29t/q4t02ukTjUG1KFhu
O6Zc/gSSSF9nmkn29CQTEMGW+eE7kOk9a/fvTUfpS9N9WSJuN4whUR15GnkiuR4LDviscreHGbrf
ZhzYNsAtzsOq0evdbBDGMpnFI6r28Tuyq8doohNnziWzMbHGNJjhB8WSfHv+2S80as7YWBlw/3eh
qDBnLWcyKOQq6Am12vEmfi3IYLLPQkicqU2gm2hfpBvvkoxh4dLbN9v06tgR+3jX8im0xhPty3+/
coy1hYAW9flvLTNsdWCzLGHpsSGDv+73A/L5VIQWdsM6f6+S8YGgZflN2by1xDA931RFU9B79bFn
ivZNVO+y4dI04hMZoR7T4zzIzgEyVoV/oWL3LzYejfeiYOhst/C3SkT1V88fO7bhMQ7Qp6Dh7DUO
8H5XKJacUR0Ni+J4woX0J7HkrqdwDgwPF2Dnnoe+BHaYt08axvVhpXTeLgIWQVPD9NnJ+ZKyKaVa
vHV7qz0CBqfknijZWPxZgG2J0Al3sbFcXsmElCh1/YNRwNEYYss/9mS3k7iBIgY0H8HSlo2K0vbK
+0yCaK2KcN56ja7vYITQaa++buOkARzfxo7IikoqaqsutNlAvLTee2PmPrVW+tVpbfOU5XW5nVpr
Kxe9lS3rTxIgLKJNxieTMJWtrY/tQ6ZAJyIHbLGd9m9Nn8s9RNiaydRbIfuJo1Wf7cvlyzyWT4ru
y+X2GjLHecuI8TiVnvN+G3QLw6uBLynm61XyWQmh3rDAkCmThp+3SZ3DGZ28CY8qgj7SVbbSRfBD
kyFp3Oau9MjxYFbBvCEy7LsRqQFiHUwR3HouSgi7sv/X0AG26nBqmzjH1BeVuIUGbegPloWTqmqn
izfOIypC3d/OtiP5fIYvR4vmPeHOyQEvkRfUlsh5iFiiQpIqgtuRIPHyCaA9zsW+iTuEIbVk8nT3
b7GMkfjK/A8dCUziyym1KrFi3NY3TxbxVtZjdRd+8aqNo+ri8f6meExTck4zJj27lI7VxU8LhHoi
nAKNFOp7pxLfBp2PV3om4tBK/LOx5x8HzbEOiam/SOGRDz2kP1oRPZOAmL8UZQmtwQN8Byc/P0OT
3etpWf9/ChJm31519RrKFIoQcyJwwdUdNnQNEL55cEexNMCI1LmNvVlN/I2LZSqQ0tAQU+R3t8Hf
7SFZ3kee/tgCud8YVX51+iE5CrInnuJEPcdzMX/qaG9Wg4bvTyFy2NJ8LB+dQf7pZr1+N+r8riPi
aONJuvHGMgMGZ8fMPLPxxyTJk8B3tME5EO3oRc6n1HM6wrrc+trK91upgfh5uBKLpF+9aC5WOJGN
M7ZaLHGa/i1vUju/qHa9irwLcjj3Yvame2lcDpLOYLprNQzjcXKHPBim+xLwGW17BuyclCe6Losu
MkrHVecZ9zDv164K/0YRrmaheeZ1CHMUCSSQtFXPZATpDSAKuBNu/NIJw9xTXtMT9ocHaxlXuczo
u1Yb0F6Ov4zZ4U2Wd2NUU4qEth5ozcGK3PxqR4+4TmnMMtsJPXkFojg/TfnWBoC2svpuU7mae9/l
LK2IaLaShl1QdBW9DNovROJ0u05lTGUYZUphU2QzLUfqmcPncLBFy9D/RBmNvd13TgU+HayG0atW
X0h491e9e1C+NOlnZZcSEpbtTG+cP/Rt5vkXrjRrF7k9STBIhAkbalkNnWovSvovfnzNkxQMroeA
ixr1s4+ccBMLEztF+7epBn+nkw8TTdFGQ2kHMRBdEZODLzLEduOIGzntRnq0sfc+cHw9TEl2Mi1q
K/SiK8Sy9b4k+AUIFB1J+Lvrvh4W8iw6DwZnxC0kT00eHzk93yvXPI5oEXVSm2jofXYFOa1Ip3cG
kR9YbICm9HSeV7AkzzlHM8R/vyJsPBTyWMsavwbMEfC7/XqGOawiw7hC7LlzJbW/LbRxJxMfqz1a
OdFcuidhmtOBz+odKEW4EmObHrDSHYbR1h5rYnjRZ78WdqpBljT2ftlH90iftbSdyZ9l0BkOn/j7
SX9dMke6RrYHrPc1rW5vWabpgtTzLwQxtdZNMkNpV+2ZvbSbFt/Qhsztrcp045C7zUJCflJ7FvQR
LmAX4iTsvtsxjfZpmyerMKX/MBrZXSVlgWSGArBGuiVJyUDtyakAm8J2cjURoCPK8akm3NfOGl8f
hEv8s8Oo2zuBwGSkX3Mah+mTnFPs8Gm89AcwO3F1r3RPndrWEEHq8QGnNW0/1lG6jciaU9731aQP
QxBa9XWcyUSeW8wQ+nLRzrxFcVOtzbQ5q9h/cmA0rMsBphdlZ5DH80fvFJdJGgNUWu3J1Jwddqn9
5DZXpe/oYykdzl/PoDHK0WL6TDGwl83xHp4VMFrxLDE/rIuOn1V5LUplWGsrr3cub/XIBZRmwwei
FbybmBJWPrl1uuZ4hzKMj3JteE24J9OXCZooHijTA1GStjNmhFvFPi1pmW8zmaGacdC+z4n9Arnh
M8HUzEAlWvVd95NHzplBRYjyPKNV3TfymOTF1e/9YEqjt4y22xqZ/F8U0Q99yeAwigaG3RprARsb
p6D0q7Gbt9M8Ou8p34m9pFpZbuoHZpmo09A9CEJiOkft65ZIR4vAhhFDMnreVSeH53EGbKsjxSCV
1KW0zGY6ltjuBmH/Sk5MGGLyR9u1o510ScYFifza2+J5uNnAl20jK5DaRk6zR2W6zhtqN2KF1401
2DSYLGTPtvPppc2G9g7TFkOuDAuKVozrlWDET9nOuyyns+sRA0Ekek6mkKcC7oBsHxpqw+dfj/qG
TjBNDC9vd1FE/DUo+L5ttaOq7N95nkksY67MojMTMR6IWSkqjMQKKtQJjMjzPz69wUDU2cvAhRQ0
aMVd4AYbrugXUbM8ZQRW8w917gfh7hCO3WV91gSaHU5bN0ZI35JkdvsKOfZ90zBhN6sOnVQmGGCa
9NztYc9R41Cq7lPXmfWVM+x43cLXsqqU9Wfu/jgwOpqy8bZ0psFN9Ga1JlrjMIGU2cKlzL5k1F9C
RAwnw+kvvmwfq1Evj5xw5+TKGPupJrypxtl35jhDZNAcfukD3UjDb9dKtuMaWcOwkj3NydYTkI2o
oD1RTIF0zJdY2ZthniQ6NI/ZwICXOb7XuuyD0TQXeyGbTQsS2i/yD4SvLJ1dTCioGp6SuSWczvSv
ojV+6zbKtr6fXLm+CQepq7c4Ru2HVOvokQ1CpkNbvcuJPPmk+Mu1o9Z9S58xxT1jD8NE3md+5H4l
eAy3+9zcV3lHWhcF2Yqp6MyUqT8BjzWpVBhBMcriL8V5bhXxiaHhHLxBOwsS4VbNYmT0pghyNL08
VYVawMDvnV+r2OQhk5zKL5/ASFaI4Gzog2DXiTGYVjTvtZNTviDRJAyz4LbEvr11Gm3elEukXRmf
Rp6nGxBwaqBxx+xxqhNtDbvD3ncEogLWol8tCFh0Q6Zb/V2KenblIIxdNRa5Xg3m/rrQCOyKR2ed
sm5i6KyXorin8d7mzygRUo5CJFeyL7FH6pC1WSIcs1xXDZmjjTFra5emujshkPBp1yECG9b1jA6l
0zaFj4CPQeaDG+Wf06h/WrLFJy/OpBJoG6IimAX42rHXA3jKfaB5+kJFZgihdQhbk6YiiqPoEybJ
Cco49c5kcEU0QrHrRnZhL9nWEymOpA8xJf3b28xCJ4PRfzp6KNG9eB1O2ZEik7izZP5xARTcd1XL
VtrmK0Mlzan3Exx04V1lRn8yG4Zlknh3urnvdftvJ2MZKCEDWCwFWjDzqRvd8yJo2xeUlamFjqSM
PLJuR1WjM7I2Vsukw6uod6xsWrukMJzqmaMQ+LtxLIM+ZeoaVjHXS4+lIdRwvzaVxWUyLLosiN5o
RLutO9ClMa5xVvbYfEA8dO2hFFN56OT4LaIQ07EIRGFuLTP9zWDIYqxCWs3af+fyFpXeuJonv9go
DYFtmZQSHE96oAzQODyZJNQ9qtj4E+rytS9wB+rcwUviBj1zAnhIJKJtkf4pLWgCpFAiPDGfmPcY
mw62DZM1wANyQA5EfC+sgTfMcD9FG/drF3HYoCHYop2Ek4AqhXDOFM3Fa25UVMiL1quwmOkYrrcr
hvAIXpyMIgIoV0zwjBYO5VgccQR/9DC2N0w1uRl9mj1RC4uNxPXPyi5e2hLNukLk1aaQy+3JPRQD
YmS/h7ZRxWqFiLqz1AFtcwwf/+JM9p7PGQFJHZ7RCs+cYY3r3HmwTpNxI4GG/ISYtFCAPmeOxSLd
nauUHESrcki6RVm0choj3GqLvrt86UL0Zmn2GrXi3gsLe0MXfe9Y9rOmaDfhivsY/XrTafE7YMoH
F8P6urbr9TBgR85zqJNGMrIP8zI8F9ujpyX73EdkNwNUKDg+xan+ycIO9VE+A7vCHDDJR6eiDuSq
IQklwxBI1gw7UlFYj8w9MqU9GFPIODl8APMWZ2OxMpq+IBcsZ+IzPXdOF109x7ofun0/2fELtpp1
Dpp5rSceuh6m/lsVMQ3rqp/BPMvUmOm78u2kAXFSLrEYYiZKEJwRK5K9ZVFKTno0nzvThCeiR2Qe
TJ+uCS7HBXGdNBoysyq799V77ov73ISKIk2IsgWywJ2bNB+sdkxFNZkf20z/YHIxbKrWWKdRQzdE
JQT/xDCRy+a5wAjr2WN/zgdWNDq7YoPe0OHdpCnjFc5DPvrniRk16W3vll575OLOzK9sRHdI7lmU
4j5ofajniekEJEZdQg99hqPJT7OIT7SkDYDiHmhPpI4WfpYDhsZ7K9LUMVPjg9SZrqKv5ihKewMs
LUtRIbQmaJjC6821zuF92xn4b5mMjC6IgTWmxrwkGbWjMlw4AZq4q8tCnlsmvmxKc5xmm8mtfjRv
AWjkdrfNQPGEWecci3FIAxSC08bo3Ao6e/VJnAzhAugi0PBbj5Mef4ehaOHSwqRPNEF6CanSAknd
bBPKnmO3XUmNhNNqrD58o8Hk7mb2Wm/sHUsWnluBy1AU2t4zI3BWombKv+iiZ+2upKTZqwb1p/k6
1ROXtiRBs/MTSjILkkuRmEGShMxNfXjT4zmZm9cwS43AHd3tEKGOUUuPh8nd1VIeqYSDj/zFuvem
Ot06o0KE6v6d/LFBPcRqNUuHkFecXas0NrbjjNy51BvOWn6FC9VO5d5/6AjSoK+aQxmzuEGK1ZBP
GSMNVE0mDnTIS4wGYm5/QcHmT0580pYHyTmp56RqZ4fkJ5l7xpUGVJdOd07IRQQcdsWaXSCzRzaD
HDCVOwflwhoGJqoib8PZkqOnAnfTs/I1A85HgeAj6Rt26JyDyADXZnpGNHSgXiMflZFxN4hyRcKI
1L0WjMnAksjuQJbROS7lt+EThhCjUO/h1RQzk3KcoGcIXMwTCAwwAEKMxrTgkjUyPwXBJ4AwpskP
5MSd6ilSvX3rWbfMaaP65I+tqj9hJ3a0GPekPP5Qga3mMjo0g3+apE3WiZzlVmP6b6GESGR4HznE
F7fRx0zFPNTFpYn5B0m1GF0alEvhGxtBts5ryN2xVh+NShDuFI5X1dechKcOYQ9bINfzjtYV2Zim
5+zbl4Eax4M/tET6hJu8HBGvIksOytBgNaLPydiXpIBulF/pwLDfnBVEsToMzEVAH5ZWz097AnRX
rtUUp8EE6oIacwX9RT86PSfrvmsjZAdc7A4AnpX7aVCerTClOyciID0L0naZOm+tD0mM/Lnlta6Y
zkAL8YnTtrDCUzlEQVqyEgK1O8D9JL/O6z/Kvn92C3fp7xFjNlrjW1j3b27igHn1hhmrX8h06XM0
AdLMJQMzoPGKuWCqTFbwEdd3TW+SVLYBQQiJHdvQQkttEgYxeX9NDg4LkqI4LWvxaYKhcWrrp3gp
znuM6A25LlfDmvKz1LW9qYg/HxCx/nuoJ/OE4GhB+5smFI3PsMPbSfV4Kh1pr0KM9MEYl94+m50r
Xo+vyHK8dR61960EE1zouRPE7ABZO+3Glr6d4T2S7Hqh3RqTMUViopELHLoegWFqLNSFM01QrseY
XXIcM3+jUg4xVZmFKzcOgXuStqPFNBjziQSbpiXgmvoPKHzX0e3svv0MrUBDe2/VmeOe8c/3uJyl
yRt+C+GgnRI4wKuFYcMqZa1NG/B5nUfkdNLzZN65NroOP3mowqA3NQ6A3XwZPUa5FlWpXXUvSQhj
yCcwSYmHLi2fXeW5qwJSgpuZ9nZW0/OYYvyEz6c2ghDGdU1ZYvTOgPsi/rXKpAhoick71AoPjKoI
wKp8+qSudWHwomgEzPyIcvjTkY+YR2V3X/rTVzbm7s6rumkDeO+buejkeeWWnDI9EIZND8GoUPgQ
yxjhWALlNJNanfwYWkxQbKLviqIit63cZ+wMQdWhq7HIYbyQ7J4oWhvKzx+SEQGYDltq47R/ur7x
7n0LdCBVbesTxI2z89FggI6oYFsw0M0UWByP+4yWAKLx3pxOdhhxbXJXYPtPUBokSB4NQb1c/8mm
lnlrDri4Z17ou1NGHssU3eeoKDnCQXMhtPp3MOduV6Up2EZ73Dq9OPt18tTWU7JpauNP3MMVkw8a
AaCY5jioNo9+lj+n3bXGTHmtCcph1smSaZTZm63RWhIup+sCJ4avknUZRy2iwJwUpZC1ha0bxhNp
H0Ray1dNdfPWLnI+A2xPTHiAFCYl6MyYrLFYOX/t+KlPLrpW/ArCbxGlNvgoPJu+XvtMVC15WBCD
NzDK8jWHwS2n7f4Qdt4blmx2FKShKycEFCnbY6rv+lTrcIIaA0qj8hOuHydr5Q+X2qx2HWKfVQT6
OyLs94E6JWmcGU0BT1MaHP9Cu/w75zi40wRA11i9gb5AgBppqAT5xzPNUH8QexLKcM3JyHipKVy3
obLndS+qQ1uEH5o1c4Nm9C6hB5bh0yhL8ygtRt/WurGV2k9xTDBIw3rpD49hGM67FrxlYKRNs2VH
wJ30mzikDBoYsTVeE1APMxgEcq8Rr72MpyogFJC8O+ea1PkL5PVmn/nlRz4QQEOWB5itKBkCd4hY
sMaTPlA90J7/SuJhjxqeKJ6ZsWvIKE4VDU5X1rugymKBZCT7mdsIEajEuWsO3A9MRNtHfKARWNB0
P0+lei6qCf+dPv11AAFfMk+MWy30IsY0hKXOMSXclEp/Y2ezsYfD9Dkxm+NoQkdVD8kyVglWX7PV
7/NjWI3uwziBOIBxvkoHOpDD9KuRLxdLqitd64ZN5L4n0/DdWR8Vo98xkZupoM3PJrqTtf/e+zXm
imdpeOo49fjOC/9+YmNcJZ1AuPCSDpLxtrGfGL4Z7F/urO7m0vrMoZj0MyHNHUMugtJ2xYTHrpr8
K3iaC6PQlYPkd/AzSuWZ7oAqUCX2JPTQEEIM+TWVT0ZHfAzaw6Xhi9SjLq1Nkuj2aZlOM8SO72vT
O4W2+Mv12PyJq77f2Ra1V2rNF8aqlQ+U0LU/Wzt7Sds1eOopsEor38s0D3JeDaaGodzXsncRCIGI
7Bp6h3pLTclb+0LxZmC1bldNgw5YdAjjMsHZhenyFRRbjdyXCKOynA8DcXyE2wHCqwE1jDyRu2sG
/c885Y+swQ1OHSfe+laknxgz/p0QjJoucoGWEbhmstbGM7062WkOgWYJ1TORvSRlVXg0lg19HnfE
cEcNZ1ljqGr66j3auSg+ilE7U/zuyEpZGcis91Uz2+s6ieSGoIJ+Fyt+HQ61h15whskX2Lo5AZ41
3We8ACEiyk0M5NMe+AZZSatFDHpn4p7bRtdY8/2DWZPppPIq3TbtfEinzsPHsqLV9NV1VMEe8yxA
j+Dgmoq9pXC5KEZz2wjsfm23GmzlrWHCZ+BzunyvR6nau47qVsyBFO0aPk6tyV+RbO4oX0ioS9G1
Cr/jaK7JilFSvNF9GoEAZHe6Ro9RU/VDUvqXPOYsMeTPOmHtBjTUJh13Yt5q2OggaE3PpiJ0AEM6
Vn7QKDKmozA6XImIdzHkDK+o+BflcvORMPrA++mKg+00T432BzbDmybCF9AQOEFs1sEqe8qbxmBJ
jeiZ+JiFcTnCA5idFWqfBxES0AlYC6KMd2daBSyudF6y5LMedNpiZgcbiIjV2nV18jnyXmluhwo6
v8ZlGACZu/P6EoVuOH+4hxoIbp0TRRrn3MxeFdHUcsROWjkEN9MDLDmWu4aD1Nrtx88h6mf2Xoml
xqqIfLDi5yhTHxKRMdcof9NTinWa97f/bQtq+8ny35iDvuOSLggGojXpfKARDjyfFkTLbrsnbFeL
eFcQ5wH/a34cH+qLXdV/MNO+MA2idUHLlotyWlPM7MKOAOOm9vjkauQSN3uoSxOqTH2QeotjlG1I
oxs2TPE+S92XjlYBbcAwzfaxdI5G73anqA2L4z8kkcYeXFRxFhS4hXFmKCZwt4eWaQQU32nPlkB1
LpVzapagYNrnF1b59AFZHJUBinG0JDBI5wTB+EJZsMglhfEmzhpV45Ntp2wXU3Zn2ZbNpiF1OOCh
xYVG/7SSHC+iWGSHfmy8tbnoNW5fCgZC9EUy7SkivmIwSY3QO624GJU+nbpCZNv/uDuv5bqRKMv+
ysQ8DyoAJDIBvF5veOmNpBeETAnee3x9L1xWd1G3FGRXv8zEREVRJGVAuDTn7L22LU2fMZtHqULv
vacjyauHqjwVhfUF4DCJn6bRnegB+9vIw5Y3mfX91DCWq6yghOQQ3ylxhFN5sdFbelY0N5k2WdWO
d0MdfkNWR8pX1JAfSLLIFYmxdOydpQY47OCAdLh5bR1Di7v2WEMdQ8G0Ek39+KU1m+taZJvYdo37
wMJtMo9b5blZ3UAd3YIrRstTjTgbZ3kNaWvPYJmQeU/BjQiwqTAeFWvGMngwfrmANLqp0fGVSTd+
ya3CWokwog8fRiA/JtIkhYh/UttLH89r07yoTSBWgcNWQnY7fcyilUonC0EgZSOVfjc92gG6T5vP
zXhYHLmfLxJPd7U/A5KCg0EO9GKc7eUZeenMfzN4ks+0fLqyh5pibxp+xrHaH2g5IRiOpxvP8cYv
HgKvlep/SgWkEu5gtg9agvHKwbdPtm3hdKypVJklmtbJAbS4yI263b9CV1jP6islaAYZgRvelLMB
q4vY2U6al9+PHS9FhRDta6KzHrQiZ7yd/EM3d9oplssuak+QV+nyzXLT1uBRtgvEr6//tsZuklri
VWiYX9puVLeu3qmDF5A8S856/UGSiHlBJla2IBzGkqD8Ld007HOg1lu0eW7BoBDun4ZrMUKO6pAH
Bm3bTB77yFL7bko+R8C6CjMQjxGSnbVETgVcxGdZ8qq6OauNUrzwWA+Hq8ihfWbXItqXpPjc8aYT
bWchyfLu8Dv0a0dl9ipsZbp/Q6/7CxL3FgpnXgQ2ciLKcU0Bnd1QOgDFCza8ozom53xCK1cqgASV
vjXT8j5otHUBsm5NCavcz3J9PfcfnbL1ZwzYz0GybB5DoC8sCNlkInjIJMtjr2ORD6GAaU2ZN1qo
HYfA1z5gk9oXoEfF1ebi647uQrWHmXdBseuxM/tBGZLemMzSWyu10m1cptmWQA5vE2MB+lw15t4Z
NYGjPPb32WTEp7yvqZNOhYnHlnLNFmT7gGSSkEPfpt6RSeOhtqNDOktikPyhhnTMozurr88fiiJY
KY+w59TxvANTX3eNa4CqKEhKgLPUBGBLVKtwmtTKseOHQJ/MtWupeHFWVVkRvRfdBTXUWPpVPX84
f6Ya8UUAuYC9Y1F0Ah12ohTdLsmHHrYj2NirbE6GpT59S0cVV4RDfCHxeegXLNv5lLU9n2nBTWlr
1cs8BgV1kT80tXb0khC9poowFemJS6Witq7joB92JFTyQxXowdDY8iaaz1S1tSOCnei+U2Zzm7MM
ioWoPnhnzjEDb5CyynbI7eVhswS/wHC/iANgxRhQ9dJgijDFh3m5b4rJfxgbVZ3CYrzBaLEwA02l
W1MD9i4qtjiFTpPtDJADEyEf4A9TzwY1i9mW3J2Z2tTIDC0QLcH9+ctWERY5FDPMQW/uyzaJ91qg
YYyhHnpfhka8jGyTtDqnYmqwjH7dETvFSIS9rhyCh7qaHtRox6cqlChbJ/avs0QzHTArC5cmHgHi
8kqpjOYd4qDzcD3aA6TRyUiOFgicBZ3K8Cgty1+PnkvF16nTI6KMXZzo9rMDkm5XOQmPbdrhCwoS
jaouIYs7GCdd8Po1+XZXUdnSEcD29lCpsNxNnfMypO7dWYd6/oC8+A78Gqody7PXXspS0xuD9inX
0LoTKTQ8NZVx65WCbfuQotqwTGoyoxdjkM5odsS4Ka78aJIrsKnFF7o5qyJz5XdnVul1LQwy1WFD
65TGlIAzHdNE4p6mMPvGkjre/fW93FcfZFWofwxIpCrT4HMdh6X0jB7+lVGpBYoNkQGkBm+qu6nR
WENkJI5Dk1R5OyvQd82EaMe3dcoMfe2eXBG3D2JkMBp5wsQCiRuIxq7Afesg+LNDY2Vo4qlrw+au
1cbgZpKfbCXr+3KOv/O9kNVXxbYnMu70ukkB52jJz6JPfkLXPaHM1I6yZSs7VHREiqnX9kUk6nUR
oLE+w1hIuLj3e0Nso7BL1r2fjDcOVqKwcvKH84e8hc4qUT89mgVrlnEgrnyicrsUoMvWzTwWDKJC
NzVF6b6Xxp9hEtaftTxAoZ03Lz6APxgMZJRnkZ48g4Ucl5A8re37M4E1w/R/eT1nfq6rS0G0i0nq
0UU4lhBjK3FWQWMniWhZqaKIwRLl6c4Waz3tv0R6PMHSC/RllOXqyis8EBpZ/bWy4uq60lF0RQjs
EHDltG3QWlDjtP0TIaG3Pkmm91FkQLBO2ddaFWbPmRrI4GoTFT98Pouvzx+8lqJ6aPjfnNHENaQ6
13yCBEQ4Q6WDf2+HpQcdkkJGWqFGQmzWW/10ZbDLZR1MPSbIr32hp6v3r80/Ir8VmFJJf2HOZzMt
5ToXiS01ZLrCK2MYGXYQbLXR13eAaFhuB8XuTJxy8AsqttyU+uylzHTxxL2tY+ac1/VJQUC6R+39
IRVhj0RBVsepHbwrYfcvUvk0V0BAGUeg5zOaRf3JBsqAWloTXG/UT1qmN4cBkxKkM38f1d64NuJc
AJPo002OlJHqcfgJ51MA6clsV5QY05PZO9TPrTw9ha1HnXOiHu6ObrCvg8ynCO6ka431yTP7DncF
cWgFjLo/dQmxIn7pknNSO6hpuKKMouaVU/aLFv0/67rOm1YS/ejqTChLJHRKrALItjOwRHFhUPns
DH05LxIE+K6bcMLYHSclAbfzl+fvOfR9dloZgnjEduGXESxYqaZ12xAjaAzWN/i6a3arpCYPhlzT
efJRLAzGeCwVWZyZE/SHMWJbKBtlPVaiug6LGopma39Bi/Iz86LiTtfY1eQxUuAzpFTDAE83mzK4
mm5xUsb3xeyDQvv4AzhjeDx/5Rdt+MGbZYh5Znv7avHQMJBJllkEdFimfpFiCAt0StygjBc4GAkg
nR1h5ewIQ7NJLnBRO3SU7P6Yy5a2hkXUyte4s777efClk7K6o93jQWJoIJylk7sSDVpJJo5hW1V6
exyazj5MwDd3RYPhwGisu141oOir0r8KSpHSgZnV1K2T01X7fP6OzSh/lCk0qvOXI2H1N1ru6d/c
uF31cVRsaqvor8LBMA4OT+JWjLKe1y70YQxM1Y5SLoiGZt8GQfa97tW9VdjXzNjT8UwS6nSbeS1y
oTCCv9+5Xge6V4PEGOcBWon2QBOq+EbqKI4KqmjPOKHzRahPN/gsvCurcx9ffTAamsXXh643kNC5
QAmA8GXxuOopcR/0rMwedGV8C1o7+DZB7YGXvqVhOH6iVZOtRW2oHT2+VVLbdF4DvTfXCb+xDNpG
pwU/AlgcasKFmxLDagLVjLag5ly/ztBhjpqztI3yxkUpOtvyehRhy7EEt3J+8s/Df1+39ZEN04xt
GW7pU0D1Tlprc/6ym7HDCDXuhJNenZW+Yn7B9VUOI/AkssLlClrY1EK3uQHNOq6wtObPrsRiPZM6
cRKzr1e1tj5vO+tSLcdEG8FeJasuGriipobugGn+JaKovUKX6G2hZTJ0tpFeb+m/Tcup7qfPSTLc
KNFbP2FuLQ3muA9W5cZlqAlDpGUzN1u6a7NWVfJieTf5g5HapcEuIIpjWINlsop4pZ4HQJ4Lzx79
H0BrMDi3c4AoqEh66TVebbO8M5VxQ5pz9NSONw0Qv5tCj3bZFAAhoUlL6dlXYhvn6DQa2AvAoIGQ
0NBFHCmhs9KxmIK1nejmsYmiZTnp2ANt4gvI8CYedaRZEZm1vO2k3T4VORnCM5EvMVx5anoeO4E6
KMoeC1qz9/ZgvL4RoOKb29fdQuVqxEz1OKZ1YR3aUgQPykD6OWTVweibrlmoMEqvss92EwSn84cz
h1M2rJJ4pXSqZngZdHcRZG1B7nWGFMHmGbJsv3iJG/WoXOxggQWvr0OYsdBCQmG6nobz2STEz1Ws
JKnv67NS/vyh96XNEigWr9/zjSFGKo/0TsKvO9C1SVZ6KdxTjWQVlY4TH6hCBIuzmcBNapRVVQeH
h9wI5F40qBp85mPW2ddaONIvAh9GP/butTxhjN0p1b4Olhx3Uo8dFP2md1Olyl4mThlAwEAPkRtG
snVAVMI5iGbgKaJTO3sI214HvyTybc9qm7UsDY16bnkzIFcHFuvWPZCSFcI088kUtn9dKQRwcfXq
/EQ698kZhuToebDR9FH/HIKSu+5mvWc4GlBPs95td04aszdTzFjoqentkVbVeuZkbE2K9x0KdzR2
1wjCtd37q4JzNPHfw7pt6sqkJ6mseWjXLYA1vy5Vg94YRysmIBt81CYx5c6OUR3k033AnFOAat0V
1IapbmKRHZy9YeXRrvFvhaD76QXPAcrpCJ7aaGRHu2/Fo5dk167vrF+nSgO9lVFDZxiwmIIpAI9X
sOZsqeHuVZNt3j8Z91c2PCfDW0vskdTJh5NcrDnM7U1Fg2wxSRmpjhZuqCEZRXvyYhU0xs42EFLq
8bfNMLBQlBOkinZr9SWGlnnTpBclosa6Pxi0fHEYsMP2UxdNwtmdi0833E/AbZEYji8d+TcLAsKL
XKgfuBXoPkfll9c/qbpGo8GnFYAUW4JPvQoCSWlCNiQt5+w2GAfenJapJJzlTmFoXIkyQRJ2tjXa
qB2PlTS2UnejqzqEwFt4qLjMEIakT7fzkYqKvW6G2LpyhoeEfHMtynhyyDd7wM7Sn4wzVLtMfuLa
xM/VpzmYAdIfVrzqLB3G6YCKJr/W+m0XNMBtc9gVZMXUphufxhptAPvNhjQtaa4Di7J44/0IYo/G
cNF3O82V+wn093KICvHigqJboubODn2aLc/rk+jJl16/Gxw6q2dIepno38GuuUfMQyGU0/j2bJSr
TCrm0Zwhef6ygJ/2wYPt/FrdsvFICWGQ/EKDWKCDEvNW4c2zIAMFG181P/KZjTlOs2XdPF+bQsyk
aYaXRaH72m0006E8xzzZ2KzvLWTGy6jrWCTPr782UsWdqWuZPSADbzFqDELzlrg+45MIgGn3bbMt
qQduooylBCYFb5lEVYcm3hoXMDu627GdRap0pQwWV3uWe+B1yAw95DGawvMjgXjsbxseAb/+thvx
LZiOVXyehXqSMc7s9X7NCzYdTDelos03IfkDdNVthVDCNMvZhERy1Jix1RerrBjqbTKk9V00AVOO
pxLO8dkwrYobRWsZfmkJFDrsAe1EXk2KwJ03jsvcE/riXKtBqz9ehWb62ON+OWhdTs9z/szvibZT
bZvfTw5TTnZlqtoB7+RDfvGnY+NNSyeE9ZEYP4NatizrIorxqLxc72uYVI/vv/Nizhl7O4Bxnx2d
RakNWJkwMudiXQpqzU5knvwYzOde2N3rTobNd7FiTu12YRJUN+nExqKNg2fbJFFvrk8bHVyFJrp9
fST6EG9J1HSsHQm+WViK69CRAFZ6lAnSpMIjM9rFZ6SRsOXvyMhKvqK/+U78SfygJV18KAYp1jAy
lj6D1LdzHGEs2BmxsyuWXbbSJuGfzh+ceYIFOv7+VWAD9o/L4IDGNwTCYgNmnn1RA6XkF7I1pn7Z
k3WzSA1WjlFnTl9lAo3d879kmT5t0ih5GSvuDWYwa2ObOGDhRBc71JI57AKWLrpAFRbSC/9aZltQ
fCfh1NVnGTA7JYkFlDQoPhUBE/KYhuPt+YODEvRgBRNgLu+TkeaYAvlEr1l/N8r/NH8x/ed3We3V
WKZf+qyK0dWAucI9WS7PC5JwXp8oS3ukOZdfgypJ6dBNiLaoF24m39/yRjm08OAgZ8gpUfsA0wqi
FsUiVOH865giMMEDWZ185S6suY3TdOGndpAxxo/ie19m7Y0ttHua9fFVNnifuolYkIT7e7JCrd0m
DTM7plEC2mardJi6+bGOxQ9hTkBOFMZt1JTU4qN8h/3Weik9ASlP4ViqqgrKvdfKpy6wAP9FUNFx
mO5M9ULB4Uc1m1AL0RTMIRnO6pD4HhN14aETmEN4yd1iea6TdY2wtufX3hobc5fMJTsa/69/SOIH
P/jtbAqLsttm/AuPTLwEwiW4nTtjQDwy9N6fQ5Pu6gRHalWB28AVXR/F/IHdeX3EgSN7PT5SejV3
rzsU08vtLVHb41OoUsL7SDCOZr+tX8X9/dnTOQ3yxh3EtRfG2amrfO9Eigh1yIQm9eu/EQ/2jZ5G
FUz8lwKt+wt6mRNyQW2DwLRYQ9EIvkG8KNyaIvNYoojyMxZg7aNJvfYpDQKs9a2zKyy8yi5JlLdF
rkYgbol1KJRq96bV02dh/5LrU7LN2sBfapX9mOVjficEeU45/fkdUW4P6Zhrd7KxERuVzWnuUUH/
jd2DJnQ6N4NornMbSeI0tc0aFKm1kiN8Vig/yaqpWhvtd5gfCJZhQahsAtdmA68mNf1UZKX+DJ6i
38nOTr6rDAn5uTPm6d9b4JowEuNmR67XzhRyPHnT6F37PfxPS/pim9XWdLB0bTH5Xf69YdjCmDA+
W6yPr2vYZjvkLtvMHzEfla54SWCZr8u6pK+pIGaM7CqM4WUcvQrCIusP0WkRSEIqUKWofmYml0PL
gIP4woLnmG/Ql37zp+gaDG5zVUu92cZ4djde6/e7WkbNrht1dD9lvfdVPJATCJumMZJ7AeEPPJd9
X1l2vzoDWyOZjodX2rHl6AwMTn/KPP3ej0L3L9qxKZMldtL8kTTsZRv3ydrv3em5prJPORquocGG
CUeLlwwwwwAQPuid1dydB8H/O3FP/9+FQsFF0BWkuzcTy5w89Wsy1NfMfxsk9fffeU2Hst0/LF1K
i7oViAaHyvb//l/9OR3Kdv6wJd034qFMiou0tf4rHEoYf1gOmeE6RQxdSNZj/xUOxW9BzFQkTbm6
IZRtuP8mHIrZ/pdJEF+8hfqTdvVF2Zf5zUpVE3pbRixz15GyhPULjGFMjw0vH3psbQ7Fi3sHa2MF
ya31QyQcLkruAr/fVdQlOF8m7blxZLSOVfAlE9mXwrTzx6kxopccXM4ydJEihppHkit7vfWgWwC1
aDUgbqI2HmnzNkkPxhwws11tSEMurtuuhzvn1R6Iw0H8FOQKor31sNCUsUmvtFL9t7Fv9ENLWXwZ
srhZu/EUoP2BU9qb2KJLu38cnai7DhJCpxsnce+d1HIwcJAFvVJSZ5PWV2JVEy59hdBdPZcheNIm
HqvdYA/uzmGftCncNKUZOA17V3PnrIQJlWnkNg95QL56YJbjc+gye06A7v+0iRvauBVD3+hgZMmQ
uC7tdhBLqu7pDoKphotvFoFwIxauB5wU1lL+M7dRIuF2d0Y9XgKsyEl7YL+fj223o4WdzoqTbGBL
OfMd7LCFKojDyZLAokV26qcW2wKgsnTHCJXskKgNS7eZ/B9JU6RfwIjZ907mjVuVQ0LI6OevBldm
V1lY9ygYSMp2UDuwQA13mTLZccfB2qiJD5RWi0i1wd7jekQ7jyinDolWDeYypY+yaQf7k9EPj0EZ
bZ1hpKVF+uU2Uu5V2qS4zWY5HptntetEAla1H/bFiJYtA+TsGcUGad6pxWC+sdoUGVBI15GsQfR5
U1ItWmEoCsLJ+EA8eUWvNIuBVQEk1+o64+QS90stiHzNC3YD/gBp3kIXs+s8vXju4FE9dF1K/CdO
zmMZs8MhLYUFmzHL5pIeaSkMXVThbd1u7amv1wAE052bmsnLvx9W/3uj4eNvs/b+HwzIIzruvWHw
8LX4+ktA3vnPvw6BhhR/0DoRc2vpdejjN/9wBaOXjRBBiHNfJctfc/HkH+zppElHypzVFvNf+s9c
POsPHaW67WL6PY995r8Z+i4kEDYKCMuwWfkjgrBM6FJzR/LNbjeJndwJhsLCRIrGYgx3wvjup+1K
yHCnkDBLhC5Ada3PfAyjR/T4fNI1X/L0WFCZGYJnE/+Owwsaxx9UZS52JvOPJhR9UMpMpAYidvj1
R/MrACWBrwtw/+nOGZwjFqf7ApmsyljuFx/UcM/7+jf7wb8O5yJocWCKGtZFLnVJ56zog0o8ulY1
rAucOscs90MKUp17kBTJT9hIcNjnKVpMYfr2clJddcLLi/ysM0xateS/HVCiay8I17Ubv/WKb5xW
uCzcdtyYU8CWo3aavV65zTE3epbsZeaurRwps5sYwwYXoLYCGguLnFC3/r7MEvcxHjy1BwjoHU2D
9/3N83n7enq/SGB+c5G5yjRndFy+6h/BoRWJDlpdjJiIYZ5Vi0q3u5WG0mgnkzxEHG0ayDMKt2e3
HgTVyY0tQu1yx6YpQj9BHwJzXbRxcxRE1oFgndC5W5r+MyPgVUEqIrKz9PN+O7gTaI04GBdVNte9
WtZ0QQndLfDz+JADxaHkVCAr+qCac1HMmW+qdHH1sbTgffpHXT7G69HBYnQex+YL5geydbONNe3S
5sM26W8upCQ2eC4g2gbqp4ulBNHNvuH7HKkcPmPkKJZCt3cIzdjd34RWIpfv37hfVyzzeysdw2ZQ
cdV8wLOS4M17y70qJZJf7XEwBQED5XEMIl6ME3YPCce5Fh9cyIvjIaV2LSRSLgIFRQbHZYMjJumJ
rVOfU5VaORFAdMh68yvfWKxTju+fG0u+t5WZ+ViOPQ9xyMuoMF+G2bboIyDcAnrMgVxabPB6g/bh
+8eYb8ebt/18DIeFKDVfxX+XKfQysTprSNv0dqy8tW/qwCeiG8wKHyg6Lp6K82FcnTI+/XNaQ+bF
oJKmcdj3GNpvB//rADeDmRee5ldPoBUs1u+f0u8uG0I2h9hqE3eDMd/CN4/EmNU6phgu29A1dPWm
+M4Sw/b9Y/z2fN4c4+J8nCakguRzDNhEi66O7ipsmOo0G4rxA9y8f7CLl/f14v19sPPc9eaEnIrV
NWTf7Jb83oOtU3JlSdSl8KQ1z/5gIPztxRPkTpsU2pDWXShv6JHmFhXf9DZz80+hUV6bsvngEMav
6h70XzzXrjg/1HTETetirm29yTWqBjWbHTp70ZJeCe82mHDIpfZ2rIsDOlWKGNAihinamM5HIrTf
niMtSjZUlsGbPN/cN9cTGKmZ8salt5Vh7t14vIN+0PwP3iuXppBQim2WuByXsK82CCGpM4W1eeOU
KdArfe/n7vP7j8bvXt+3h2FZ9vZUzC5KI7sPs9uaal833gzRic3TB+fy++v197lcDOmlPvQUwzgX
4RWrqdyM9keN498eQRomW2ImKf2cWfzmjlg9FfpO8wHo13PiMMUXbfX+hSLO4p8j3TzKGcIxeazZ
mf96qfzSLJWbQMzNwXmfVOOLZ4hcJpmHMgJoEZ8a6pDOVdyU1xJo+Cq3DGKOnOkTs/efJpSVW/go
Eo2r7yxV08Hhgfe6mMzpKst/poRIup+nouuBPN/k/fNk0vDGv3LMMHPVPraYTJFEZiCGBZcyWmxW
kh7paEXSDuV+LKshph1LFHSi+2Lcohfg9e4gtxJQJrm1GoRo83qE1vhktmWLCyv+aoZETIzKPbI6
LRBRL5UZE09pFPo+tlN/G5ARzabLDNddZi7I7TAfPaPXr4AqEiNKIxdsSrNILBh4nfvDhFezyov0
HlTutO0konD0yEET0EcWIzgK0243eNJJBgY0s6V1Zk93ZBIB00gkXfhVh4KSqVAkC+LnR2JWvVgH
41S0OG9c1WOArxDv+eg+j6iSkBr5BmaK8RS0PiuoeDXVXy2NguOy6FwcsG1WaAtcgepFG1Bv0iRi
gpd1cGCrDfgutSVsl9rdmpzg1gzwMBaZ6S26SuQvodm7a1wWMfBsupajCWxHztWDnCFllQN+28AX
KsHZUDquIthFzUx4sk35Zawz1g6xlq6J4iGzoaBt2QIPfnSryqAIanXbcvSGZUra7HWpj/0+d/AM
mA00IpZ3I6K/SCEpNdJHPXWaVamTAqgnUXI/oUykgx0kkAIjbyXtftoYrY4lbOhcGCbDSPxczoXG
a3VjtH5CCBVtejNpYWzSv9rUPRr/uEjDhwYy/AbpLuavhjjMAjAbyCIqEEmPgV5MQUhPMbJunRoA
gmJbAT3RyxdZ7+TXicL64mg2iv+6JHcgr62EMMPU+zqvoVZDRCEBv211CGJRrM2R0HqjTAnfCsAr
kzKb7VONANYgcEHlIMNYNgUQNMMVwZ4GHwRr0qEIMINZQo2+hK0SwemUcTm9QLwFpk6y4hqXyfjZ
RRCzdD2NwObMwX9RwVWQLYXnJh7mqArTX/sDyTp56dAwEyQDmhrbfVzKmLdGUlfwU4Yr+P8kAud4
IqMBbCHyeESzkBz3reXai1wTV06hNSRxoKNtJYZBPzStZZhowJY82mt1aHzz3NR6MmSmruyxwIkx
EdrQhRmvp4E8it0COsaWZoOGd45ATYJDVKzX9+FMiyahkiIPUkrE5lEBqIKsvcL0UYAPVbhsce0u
80Qb1uZgZT9aBAurNEMpbmhhSGhEk2xJm0iWtGI71Bsou5CMFk86ijUUK1OKKQ2WsoWibDsVoOjj
to5P+HDoEftDcB25hoFzonTWU8jDQFcqpEKUufApOljYDrqKcqD/mqAGgy1IakoGPG7X2KRLQcvI
12xmgEXj/t/5BhwmDFUxTmKQbF5PTzOKTGtPSId/D1a63mVZ+GeAamylRpdqShUmO4MIrFlldm2Q
W7bUp6Zdqgmq06SP9tqiHYPXgUBttELNuiw7HgyREPfl5NBzcjzQUewmK+Ix7J1owKTAI4BBBkdo
Kes4I9wtEDf/hwVDhylXMJnauCF/Zvrj+5MDO/3LycHSWZpSmaPCy7LAuZgc4rIzvMQJktvC0mgO
d4XLXoKBnh68vtUG64udOtwabv86lVYKCo7c+HQav+UmIHuPB/lodsYtfsFu4UgC3Zwm75dFHoFp
ihh7hdY2pP3mnxM6FSu9FeaqHvDfA8orQfbi4ktG7ck24+8+ibrLOi7ijUFyKpIPYDNWmQ9rvcMz
FUpAoUUbLHurnlah4yZElqAXRKFJ661Jn+BhwL2KHGKEUqR/ZgQmyw0y5BQKuEJMK2jlc6IwXjQC
SHqsghLd5Jrl+RkygffdJt1+cgEdjhrDuj4QT4W9tVzWof+pVz2Ft6D70WjtEbcNtc8COxQYSQd8
DqyBTqVfnaTXF9rEv9B3fBYo5xDBy16lpQabcIph6mTufaR6Eh+yT2CS74uwwRsrQ8K9u+kg3e5P
NOrJ3i5YaGhi/KHAgxBLmIPhaH4kmfE5yI2dn1FRYOB0l6FVEUMbhKtc4sSTDZnKXqK/jIEPUcWR
J2Woo6Nmw0Pdo6Rj+UcLsrxxZnPdMA1qoTk9RlSFJLmT+kPBNnwxTl6wqUQAT27Ix63mArOIPXws
lZ49pjUGxbAHehIZVrd2PRzShDwgcEAWuijwT5A+rq6ryv4a9QEA8egpTZCasfTBwh9RBmc59SiE
85TDXacYaRv7MKtOZhpGGxTgYCirIVvht5vWTjfUOKuyL5hzn/xWTY/MSu6yHwFzyvFKq+FjDVN4
L8eGBeYwnqAYPGqmeezR/JJJyeqjFtBZ6lE9MXN8BsNT33mDD4tRj9mVV35yjxOLNn3v3HZRBNfC
QUYfgq1MgvT7UNsHr9fuwgrAQdgTKBL2nIRNluXeo/C8ct0GEQc4nA92WHJeuv6yM5UWtREaG/zK
4vjS4cOPrkj26LJbgn8WjZls6hoAce8+UrromuCqBuTXGXtShU/CfsYNe4JCxKM64HxoNqb/3MKl
qtIXgxRgIw0ouGxIGl6xVFIOugVmI1wYGZKtHUtaJ6rXDrK7js6nvIIDAzQNIlsEAK3YYED/atnP
uXrS/Rw3FKM6s16o04gLsh3/Ej0TFYsDDD++YClIc/P9AepSZeYIyU6W+pRr0DmiH3+xLVOOgP6h
demtwbQXzA5rc+dTKyJrZOuX5HNgxcLCWLU74FucGN+r213kIMOZf8Fo6nw1G2Qk2YqHamsj8dIN
c90RNRWQb+bNtqjSXaEW/2Azbv5j2T3/5IjKXGZz9kHqYvOA+E4h+h5SokBa+IMIbqGRzDeiaSEs
dMPBF94yZnag4bOQ7SdtMG+avF4on9Uef7QvuH300ocCwfdMapqITW8JNRj2KX8D6cwHP7GYf6Jf
H7xff+J5O/5mMzL4o5GOmZ7eBvY9W/ulggXjcuF47lilLmpMkONdyo8SNC9C3iXBp6ktmHWZplsS
XLgNaDoXjX5NCDtT2/yEBdyquL2rg2rZ0knKeVDtZuPLfskvafxNTk9VA5AxeCgd8cH5GPOzcXE+
JoUxZIqI+xCeX8xthNKN0+SM6W1tWKspYMmVwu7pxl2Uf0rZbznNRoRgNQd4QeASLQHC5u795/c3
lxS/Ph1PXbH9Uvr8+28uKSCmqbIU8X5Elx/hU8qNa/Q5q6s4Xb5/pN88bnQLdJ1KvmkI/v/1SJ3X
6F3k5tWtWWP609sy2CVmbH9wlN+cj4W+md0qRjGqCBflH0+CZMvdqIIO2kmitH0DYRvmE7mVxEhd
v39KvzmYRCrPe0RFnh7ARbmiHnKgqI0Hb5lCEGstqFe61o6nqmmC9fuH+s3VkyzFXIqpc4nmskwX
a25cO0Q+ADaS9a7V3XzvuXXyQV3zn1txVltSZ5tv2opO4+XlM1Tu4CQpklsy83YWteHeL5ipH9Pg
03yKCe9W2l0nLYTbTSDZUTHUUhP61ydLQ8m2pU5rhbL45ZovFRoocBGU86qtXBK0QQZa7t7+2yuK
09GUc0MfBCQ1lF+fx7LVYaMQKntLpf3PMcfhXMQP7x9ifth+fb85BDX9Wa5JacOan583L1dkgXXJ
Lbe4bapwO0+SPjYjhkjFIG9CK6n6b5Kd9PsHNWZZ4MVRLcOicqyTI6Hr5sVRfatVfhWaxS3zXYet
nF+YdJwQ/vgmdu8nF325E63eP+r5XC6OyvPCYWkX0ja+PGpm9D6KQEkpinQgsM5dQOA28Ja5glhR
7R3JmKd9dctUXBT3rAtq07ivW4f1wLzh2c0TZVWbKIrIV8f7Thv9PO/IK4pnPG2M1Tx5Rv2np1+R
ugOo4XMSIj64MzMX0XqxDDI090W80IprNQBtjefZVjmPSfRUGcBwP7Tk/bNaOq+DLO4sHRWdJMOL
JwgAN5jhSKc2VqJgpX9EKDKxD3CdmSpwuKBr1mPgPGVhL5VX+yejIX95JAj8g1s+39Ffrz3Klb8H
B3EhFEUNrHmZ1zcU6SKuA/NwKttbTdjJR3f5NweSqNARHzNrWJdjeGp7BBrYkPmCMPaOKlAxI0Aj
X95/lv5RVce4L5HhCGZER+E0/fW1sWKb4NYoq25F4T/UoLhTf7iBvvFgi+6DQeA3L4tEX8AqiPUP
5TrjYghHyIDiBcj0nN3Jkv4/SDuP5biRbV0/ESISHjjDsixaFCWKak0QkpqC9x5Pfz/onoEKhSiE
+uxBT7SDWZlIs8xvrADNPCuHpeRHxY7oqUWPVS7vAIwPb7nQkMHWqYndnu/C56P+qcoqYYBOOWL2
GyQkG7H8sEYHe1adu6KoH0ZoY8TA9GNuDyVfx+464Z4pq7R7dJDks8sBwRkts+xMoCFLjW2AFit+
mrm07d0anvWngXgp7l/rFFMfQiUU3Ve26vULo4Ot4oUx6QEBuJrf7WmVdp6fC+GESvQo8g/KfIDy
1D1SojuidRd1T9WSaXi1r76MNYEyvFlTbiOvNjum4zk7Nbjc0kafIF+8NLOlMKWhKAu8rZyIV03C
I8Bt3vwk36ZoF8eTILsxmZoosIt+GvYpLqgkwpxa+R5T1HP9I6bw25Dl6Ytc7vWwsrO+NfgeFdr/
RXJf8EqMNRWZuEKHAE6nRRmwQRnZ/oaDzn/YeHSfCcvAb9D9mW0838X0YAz4FmWGUmtkB9YDtcno
WQtLsTLUwsabXloV2Vthogj7Oxb+4y3sYqtEsLVgf4/pqfZAoKfZd7rx5zZNHj3w+nTl74ZIObaF
/IUY56Rz7v5+8wHUI9AFk8c5I4W9XG05C010SiTDkZRJh3DyAYFh6B+Ea29ik12G6apfjFtpKt+C
W0uHu5F/Qtl47btfbz6+Nx1rMA1E/2gvXP4SoH4i9hvDcPIAEZoMGVQIRKqg0xZ9qyFr1/AS9M89
ettSFDw19vd8+NvGL2AKTdMVYj1dBTM++wUmxQozlzvFwfl2F4eU58MnyR5Jlb5CGni8vc+nP3a5
zfnw0yFTOLwyV9DldDMQcWOWlJ1jZqJ4DPS8eEAOWnm2S6s+dokYz6USZKfbg16/I7whKu1ziyse
YdPZDPGfbzLRxb1TdzQZsip8FII2EE3ON6XtVuAHS4MZ5DUWdA1NM+d1AHB6+IDCf3MQe6LHUx9T
crqyt7Edyv6PQ025wh9HqS9AwOeFaB26Rf/gK4FDiHuWSw1va4QZbq/hdAnOP5xtQJ/j4NCRnR9b
t+8hrYp8dJJU+xGiUr01I9uBOfrv7XGm33w1jilMheYzn2z+DgdKqYQhbEdHC2FCWqPxIOgd3R5j
YS6aPO0+tCsAE83fvhwbYYhNyujQePqkGdJJVkqocdlKEnUd9YMImWiHKngKQMOzSwbV6iqosTt2
So0iax4j2xWneI9JkfXWaY2EiLFyLgaBdmlSRGsP/MJJA16BCIJK9ksnfTZ6glZf5flB4+jt8Jyk
LmIGOEbIKDsitoMAawyjrjhgLbVpsuDR9MLHED2roiuPets+A2z1NoHd7FAre7+9+lf4HN3QrAlf
CGKOh2De28/DDlqxSBrHrye/TyG/0rDEaRtatKa9mAVdODe0V7bv0rewJ9kMigEKoMTZapitGxSK
GbEaAYxXE9G4og73Cq+6jGSZndvf8aK/o7q3cr8v3AYaqK4JqQGsiylfHtGQJouSpjF7wAi/GYVN
vaP8t0zyg21Xr7fXdeGDEy4DP5QRZdHA8FwONTXWkYYrGscOhhqh1KahRmy3P1HnHQ9qUn9BfFNd
C5uvwxZjilRVrvNpbc3ZfV5YlV0JU6qdCMJU5lcnyXgrRf8UNt9rcQBCcp8L7FRUsW0t8fff1OI+
Ip/mP1Mt6XLCsppH2Ln2A5FypXx3XfiK2thlT14Q+E6VycZO5Fp93+FMvR38YVwZfmG9KfNqU7gO
EpMC+OXwXP+Tiqw+Okh411jQVcI6oqiBL0mV6c8qIMVdrIZ/X9cyYBroFmhbBYTOvDATwWRW9CgS
jtLnHyih/whEuy/TYe36WPiwPJbkdnxWKvv2bONqMgaBYV9zD7vFcKyixv9q+L4Fww9uaFHQtxli
rf5sCw+VZAvfYFFWEMoMWkB/va1BuU6/YhKlgvZ3ucymmrcKVgajM7jAFnqt6PdhIrDXkNpzaIFN
L9pyZfILN5RlTDQLBe44FdHZ3Js4QE8bzwJn1GhZhX59N8pcEpbxYbfKfVW2P6WuXZnmbwW32cNH
OobGG39H52acbSfahm7D+Rqdpi5YxLgRCd7TxAyELuVPA9DkMUUn8FQRnm8KisP7KLOLu5h2NYJu
k1dQa/R7O0nLU2kHdONdv1wJ3hbeZn4YCgBTgnpdKRv1Woo6SZedAq7dHdrV2S7X1ervz9UkTTGV
OE0O9/x9MNEWra1xQPslQD0x1p6QK333Mvm9jNxXDHzC/zAel5cQyFiheDZP/1xPHah3j5xj30oQ
5VL67IcmsEVqhIk+I+TQfav34Qpi8DdhZ/a9eQR5jigKAuabXx9dRnygFJZwmq57TtTqVa+6j8wa
4FaipFkZyo+uo+VSxUgkSv90hfdSmXij5cOLIuwfXUaj/vZBW3iq7KlICcmY36PNu3lJjpi3Jzfc
LKH5qxur/rEI0Zk2R1m+q9JcXlmAhSCMna4C7wMaTAYyS3ixE0nlgUa8Awfb3+EqXRwMgMI7T+2M
lZxz4aa2EYUyhUJ5hxdydp51GYS6pFWyQ054nyYg30NY/LHYGxXinob35fZCLn5aHn3Bi09id5Xi
tqNVyBLiUk4N6/yhYEcdKk+zf7qyV7xTVAcNUCMusetqXP1MFevOLgg9BAtg9PTKaCAxboaPUCDE
Z0Rutc+3f97Sd7Y5XRxgqrOoY15eqLIoMgxaYr5z3PzQg/I1t8IfqLkf26b+uD3U4sJjKUNThB1F
qfByqKEppbaNDeH0ZX9AFups5xUK3onvwU21XxEbz/56E7MqgOhpxGhM7TeV/o+UqIhSJDq4Ep3C
RNaqoEXipd42codTqUNHuz296y1sEskST1ow/Ch4z5+m1s0leSzLs4G8tATkKBC/slZaeRmm3Xl5
UVyOMr1Wf0zJBm7VpEZVnrGL3wbBCWwTNKkBVJXTu5/C9EsrryQu1+/f5Yiz8xIiae4nCiPmGOsl
5QjaaxLWCzbd6FRqvPWL19sLqV6/LCahK+Un8KXkBvMWtG62peFqanqmoYBVWTZ4Bgw6AFFhiKuE
rVcAS9CcPUxqdrvIztOjjyIRfL+4P5LGd089mfYzxJD0Te3tyUKlL7s3eG4B7biqCR6pqEpOkUXv
nSDudzHA4U+7+ufGSKMfiWfrsBLl7K4rgnZTVNnwMQD7RDqiHn94GZpA8CnyO9WSsncp7rpgZSNd
H0mKULQPphIM05rfhWgHBIi3VTkmDvh9lw1ElkINnRibYTL8lf20tNYmrCGqnUTt2vx9LQYjqyU5
ys9aqWv70mylfaf7Ynf7k/5O1GfbFlQ1ks1oTOnEULOzH5kxYKfQTM+BBR9QrQzjkIm6uCuN2KV5
2PXms2z28j2S2PFB6zr5pIQNtqdWCw40xA4gHKvhoGdSiZUptn7ox/0AmqqtLP2cTAVug3efeGPq
ZqiyPK9DF22Xd3gaZWd4rahdKSh814Mb7PBg+7DjxjiaLbbwUdKXdyHlxKM+uuJFqYv6aPmG9mBU
er5vMs9GNLqIHGPwzFNv1sr3wgUiF6eBskX53HxJ0a44xXAzH5Aa9Z8hGqPVrvpUmRvMKkuvbg5D
KUWffc0at12loIaNAtVR7xJzpVl9tdlIHyh9mtQaNcLpeYGqKZS0pkSrO+zmJz/VviBpdSrQCpFb
+W1lE1y1IBnLlPn4PPNo680XN1eGetJGAOUa41GzoRVgqbsiVLN9OKTqlyZohSO1Y/M9s6P+Rzn4
5V1DMf595WdcJTMQZ8gxTfrYBHqU1y+v0AhaMzqKmYl/pPQ5xV8QBd/t6CMJJbria1G1mGFiPtEH
xgGxgq+K6q7UWK/bS79/AcV13gmFDG4W7YRCy4KBbNDxTGa5k3rElSSIB+eKGvsGyKH3rQf4jAiY
Gb3l/OtdLeXh3e11+C13PTuThsLw8Cd5/6FzXq5DmuugCC2vODdaFKGGZ/zjgyre4ZNQP5S+EdzJ
Ocy5IZXQhBsMrJVjpPzu4o7eSxf44asHl/Ag4W//gFJDeQI3RIk87f1tFYOxCHMEczrioe8wmJuv
hSzCJ2g47Wsid8Dh4K+jxksLdLTqGo1ApCfdEHn8qEYitvVi9cA34D8SvsWcG/+uG7KWUwWM2qDr
v6kRE8VMsPhXrTDM8kUdfbHjIP3wfbiGbSHcF4Go0TEyhPkWSDglCsDd+yzRcb1MTevJGvrsoASa
ui0VGfeKtNCePb3UT2iCQ6fuImzzVElQdISPfcYMEzx16Gn3fulRpAZf/wldOJWOEAhThcr4bmxA
29/+QlcBEz8OTAcUUqJVSpOzSxO8JuDzzFSdSk9/aqn2bzUE+QNdQeiHXSHv5RRButtDXocXDGOR
5VL710DLzPYElPEkMhU1Pme6fmil9p076l+khJ9cqX3NR2zKAv8hKux/bg97HWPQ9oPGS7tVpY08
73UWpe1GCEslZ9Qdt2WPFHmVHJT+a5nl79nYH3rbWAvXFlJsxoRmyRlAxcMWs6lWUi96xA2SM24p
YqCHi64MRk9J+VNpDH+vj+86UFtcZM4jxSpdF9sqewqMu1qNvrdN8S3pu7WW79VlTNeNUqgylZDI
q+dtv6Txisi2PQTbWkQ2Q/UVNJrUhEfdHn7eXvCrrTVl7ohXUBJWEbBAh+IijPSpPPtJ07Rn1H/w
z7Xfuljag6eY8CdWoazsqusgYwpmpowL0rZxBb/KbdcAnDFaTgmle2NH3a+BK/f2jBbHwEJxSrNk
rvXZ55SjSknQoP7fMSTcdDxz+HZ7jOt2JS8Y6BkD6Q+BXOocmlfrosBPNtadnkIHmhoHQNabOiyQ
xkO8c5K4DR8K/z3TYRtp76OSrsQnVxtkeq2hswJK4FKgT3f52UYr8GF2AQeI3DrbRami3qlqV4MP
rYNuk0dd/en2jK9WdRoQmTF2Chwse76qhbBGgVa04RQ54uuIa5s72Syllf1xlTpNgQExF8nhVECd
v4cTWbsZOKuOkWdfeBROQSY+owO8QmS82vQMA6brNw946jfP7lP4uXGaGLFG5t+GPBK8D7LU+PvR
rb2d1Y2QhwQ8kNsruDQ34CosIA0mjTN3+ckMqcGwPOESzxpyprHWvlA1Q/q6zY+3B1qcHbEEfU3A
K3RvLwcqtLTtJPxTHT/HQNcMIgwBzOxnOxbo3lsypi5jv3IeFucGzgm4E7RQWPiXQ+Y6NbJES3VH
ydXnQX8G1/agyivR0tIgLN10SdP2IS+6HESxcE6z7XaCCCQfvpS+SFL2rMfW59vLt3C00OwBb0v0
D2x7XhbyuiDBRbTX6JBh2OMPor4zcID5J6/sEsfXQP3b8ulE3wbKZAIznCC2sxjQHUYtjjNVc6YG
+J2mQOxqMs1YSd4XFs8AxoEKEV1UOtCzUbALs4NEY1ZmRdcRw/YPd0zu0qA/3V69mZAwKJFpOhPT
nph2gi7Pdp/e9lILYlhzAr0xngMJ8ldcIY+0wUV1gECDi8MGtbTmGEo5XfdCjMCaIWaqL40WwHrC
urVpcB9OJnkYD/x4HGCTSnMjfVbTrkfMQ0BWtKph31Vmt4/Iuz6qhpi1crPqGzwb8SjxwzBNpwDw
yRJScMyVCN6NXnbbwKuVL20HaSJUo9zYlMOnAebVL4H6/xlQXPKtkJCqD+BgOS7upN9vL87CyQR3
TI95qitTx54dkzZOsRPGSNSx2u4xSit1M9o+bhXhnVS2D1qbnG+PN52Ii8Ceb8FtDYCV+ggp/Wy8
3oojRG0Tw8mwtqmwINkwDgw4ddul/X0v2y+ZVVDos1eu8YXHAr8QVBkJH0GYznuObh9A+yBncUap
T+48F/E9NM3XhE4XsydQSRTJAcswyWnP/1EC60m0A0NklqMMeYgjV/UrlIdHQFvvcq+8Jnb+s0Q3
CdsXnGLBCN9e26tIlbWlzzi1q8ndrogdehWirZlLplNn8YlGy0a4j4P4gHKys60Okalof3vA30Hf
/GtaNJ+YL6++NW8a+xlBvxbopoNTvWZsNAEVSmmhN2uj1aOTamvSHi4RaLVMCP/B7E14JWmDIy1a
8SdPlM3BiPtwa1eFgB2bxZ+CrDdpYI1IFQ/oVJlGP55UFMojIPHe/4rU/ez/x/vInP//Q/9UallY
MNu2iZqQMcECaL4ZW7XvFSzdJUf203Nk8hgNXf9mq/VdViYfitp9qSqwx7cX7XpQqrrIgk4oblSH
5jsxao3OrOPBO7sCqplvYQ2HWFZkjp8RtdiO6XAwGvPu9pjXV+3lmNNv+mNbZjlUjlStvXMW9+m2
E4Fyh6KWv3V5cFb2xPVBYyjaFxBZCcqgA18OFaUYbgaZ7Z2bvuAqC8r0JayBZ9ye0OIoqKsyhqnh
LzIbpesoDhbwl87y2KIBV0tir4b4NN8e5fqyYi62bJHgqsjmzU9zYISNkUup66i1oW96azjVgYfo
UIc9o/fTi6VfheceyQlXLsmlzwWvlMSasYGdTv/+x+eS6sxKRe67jl/ZEuWEUr1zc4t+hEitlXtx
cSiYYER/iO3jp3c5FMTHOo2LzHUGy0ggCBZf68KyHhrTKlee4aWRyH/o2pkkd/TJL0dKZGTsLLt1
HckGTWPk+KKWFWXuwl/Ty1jaHERkAjkfEhH24uVItS+RLme55MRGALNdQqh9TFdX7vrlJE4n2eHe
mDoq8/nI+H20PuwTp7GgIPkKutL5yURpauP36lEJcc6+vRuXFpBvBP6SowVxYbbnTdPX+0znem9k
wpFpRNmFU+qn6b+3B7oON2UCZoMLnSuRq306Fn9svynnShO9DM4+VYadmSfPoErrpDQP1VrddWFO
VPdlA5VKlpHawuVQQQ97Gz+q4KwCxWlBTMdS/Vpp1d/vPYYBQkdQy2DzOJ3guhtarwnOmT/Cuus1
e5MP/qthJisx7cLlrhNfkAwQPIPLmB2nwE/aWoM0f5asximC8Z8Ur+sARRCUAnSxD8XweWxQhbv9
wRbuKUalfkFgNWWqs6DKCoTvB0j4n/k/oMblnxTkEzdynnRbxQoiINn+1ja8u6GxV+a7cAgY2aQK
L5OBq/MMsuGpavG4Ss8uove7uGtK4FNmc3QTYAmlnomd1gbNykFYKHXQiSdkRaqAYv1V0BojYhfq
Wskqx+o28ooSOf7Kibp0HxhQ/l04q4n+LBuI3BvhMUaPOo7dlTW/5tLQKma9aRUIaLRi7iuWSCa1
6d5MzmnUmI9qHGMxqaXxKctjcQzzLH9EC2M4EYoKlOWFuUGnX9kiUrnWwFr8+gZ9IapXILPn2SFW
tVFre2p0Dvxt26LvgFb0BiWxsNpAagXGeXuz/U6XLoM+Gbs5VCJ4m0gO5z0Kq+hNNUCV+9zV8hGM
8kPTlLQ6xadBYUjs3g+RpOzLKD+0o/kM/GBvRO69Kq3ZZSztPQomypQV00Wfn7XS0FCZ1fLojIHZ
V9jdyYZ8GMdPK34pIo/ULD7envnCvaj/OeD07vxxLwpRItodMmCcYW6aVMpTJWg1ZPWhStZEBJcu
komoNb0uLPQ8BJgK+FFVZdF5sMtTN3bfFIGERl28aL36SUnKc1SVaxW8pY1EmMN6ohRH9XlGynJz
D5giRlfnKktekkgi4Ci1n3kr/YumxWPViCc04F/MSNn+h3WFizo9bL/r3Zfrqhda1/p2GJ1xk3wS
nod7U/swYF7mj5K/snsXvyGVvKnoAMB/HvIXXgj6rGFdJbOEx481eS317qY3MWhw1ZVnZ9oQVycF
qt1UeIC/MYdA9jRqhxqvg3OqRepnQCTlI6QS8eX28i19NpJ3UOh0KIAPzcIdQ+k6gYt0dC4qgOha
OnzNy+zRHVXklfO9F0QPiTwetTJZw78tZLswif8YeVrsPw5ErHgy7ViUdFF+B8dXKg9thV6PMer3
DcIUFTbK9Gt+onsDzxAR4v8wbxaVKRO3Aoy7HD1BcUSIWonOGe5F/gZgZr1TR4RDAgSBTnahoDMk
N8M7l4T+1QrzaqU9vfR1AQxogHh4hoiXLscHj6kljSVx70ZFc2pb/AEGW6tW3pmlDQu+E9zu9N5d
IS6KSlWHwPKSs1+lD0mubqykoNOvP9RWsXIOF4IxINI0nikGTfjVWRgRpJrrx0GZnINYjDsr1lBy
Qto/TvOVqGFxThZHfWq7UPubrRzyK00Q6GFy7hDofbWULDjwgHXvslCknd+na4d+4aXgCBKmTHRE
6jKznWJ7Zloj6kE32TXLeyny7CM7V9vaFiQitY7sO1N23ZWce/GdpBADFJgtSnw0iwU9xTWiCOGn
sxb2ADPT574ptinSDBZKUxGiZEY5ZBuy1qffb+YY349m/RSo4f72OVnap3SFfqNGIONfQRsMk9ZC
PsZnUQ1fatl/SkZvZa5LH9SwALZPjdIJrHd5FIaqwTVE7uNzrlBcBYFkbzH+ArhUviFes4LHXBts
+vc/bp3WBsgWuE18DvPgLc1QzQoznDVq+yj86uvttVt6hklXybpoz+BsM5uYiYCSCMooPiMRb526
yhr3CjXM+0RI2Q9TC/It7tzmj1DuopW3Y/rLs7eDZI+3g7vNJD2aZUYpHkn402vZ2ejqxwynTSvQ
H9Ow/3J7gr8VTK/GIY6mtcurf6VcQK5qe+jBpecuzvFL7grMUHsrfdIzPDalSvWe+yAAUWQUyWNU
CeUwInJ2aKQabDdt5l3gDeGuxSwPCuKkoYIryUnXfESJo3JcaZIt7GRatKBiSDbIgedBURlKet10
Y3rWlS7aWFH+EljBSt9o4a5AxwFOlwIEB9mK2boLs1Ox1vSzc2MW0G6GV1eVXxtDTzaRCB26uIeV
D7A8IC1G+t0TJX52TeRIX+uRFmdn2A3iQQ0hcWp4Ze3sKByOvtH2d27ZvaeDJO8rSR9R9OuhRsWD
2DQVRmS8cOY2wlFmY2vDsFHtWnmAGLqmlrD0K236ypSXqRJdMdxrtVciu2+ycxjXv51V021b1B4S
cGm+G+Qife0JgVbeiaUz8Meg9iwgHcoMhkNY8C3SfES9a0SOTInuPLTEb3+ExdlNqiiqwvaiwHF5
pWRqKLmwNrIzVgHc06NITpGakVbGrXbI87r6JrQgWaMFLU6Pkw3Cgw4M/JXLUeuyGEJAFXz5wRdv
SL40r5NH1YNk+clKo3Lp5JBpTR1Ym0r9PFYplQTyU85Qdtd9aH63r8q1q3JhDUmF4fmgHKJgbDz9
+x/XMtR/OBeFlZxdjNCom59C7VcQWh8IWkjWGpvrGq7HKJTfgOzRQbzSsdEQbav03k3PdF9fo6g5
BjTKUhtfWfufoVEfqFcgugo+XU1Wzuv0uszuSxCJlP6IW8ClzgumsS/MtC2l4hwj2LWv7Nr/WuTZ
JJJSqYfSMKuV125pWU1uB9pmEzVv3sfGSMCLtDwsz1b7ZpTlk+t/6MOIjSCyqMXH7WOwsCHR1aLD
DCUYrvk8o5bMSpU8k+QSEbkNZY2jW/lbKdJXlnDhUQXSxN9HrpktM+dvgKzUsO0t8rOlfY3BNekS
gqOoQ3vBfWbcIdt6e1YLX4wYjKWjNIJs1Dw4CfUiFKXb5Ge8TLa2eUSOjqKwu+1Qtb090tLEaBRQ
FaKpzfacHQFpqM3cC3ufvVG+KeMgdl6bAuQuX91o2IJfugfYtGaysDgo6SxGmzAnr3A3+M9EbREr
/jnxM/1ltNONPWbPFK1Qf/Di/FlUWnQY2yJdWdaFzUKlkdxrosdzBme3VxEVvqxmfXAWapkDmgRr
3mrSpEOir8VCC7cXwAd2P+RkKj3zi3LoJ/6bHvpnF6nAwyQf6LQRpO7bX29pn2gUM/kfdFrSoMsL
zEqwqInt1D+HdfgUIODHapebfrDu8Rh8vz3W4ox0CjwT1A3po9mDg3kTtsIY259Lvw0OITT4M5Dx
/vPtUZYS9MmEFaXIqaB/RSa2R9kN/J69EepIvG5yV7IxYKOoktr2PqHxShM530W+mT/byPE82kG5
pqOwtKoAiWGQ0aYjj52FN2XboxwtD1OFP3hNcvef0B+fPcN4NMI1Y4qlRWU5weEgn0ArfLaoPZhT
SY5tqvwN7WQ36NStjcHq31eQpiYWPQPE54FCzg65L/VW0bhtcM4bSyC+qW+F52eUXcOvuRzc3f6C
i6s3ZVYGAFQEzmaD5XXTCJeVO7du425c/F0fehDGiVJXpwg9mpUKwNpw013zxxvewxgpcdINcGr2
3kqjvgdEdfJj+92zjK+3Z7b4sTDZYG/QC6QLfzlUoZduhiJwQCHOeBE82Xi9rwEilq4o/jShFd2y
676IJ2VpJ2dteFZi5YUS/EMtaY6QsYK5PZfFcwZYdYJokSdeBQX0p8u8aFL2hBU9ur1/DLX+oJaN
E0jmybW856KUXixI7xtoob9WBp+29SwisUEvaBxzTdGAKV6uJDCUtgWZ6Z31qPMe3DzxTlJnocOe
F+6Tr+TNntjE2gz868au+/SoSG39EFuiX1mGhUIklWOowfgsAQGdB5m6CPTErgP/3HvVXVZn+3qM
v4SVm2xMtZ/sd7yXMe4+55L21zkbfb0JxPEbXksb+3IFWq1upSangKziFukaubwxZPeT0nT7XvI+
lxIi5LfX/PrNvRxw2tx/nJO4j8eubfzo3Iyd+7kF17Wt4xavMVUppF0ufAVJtVJ5LRt7XHmlrs/N
NDSsCFCbpGHzRbYkw3XlipprH/d3HkKGHoKGt2d3fWwAvLOdJnrilA/NjqavKJRxUvocNKyKPV7R
iOMrkrlhp3W720NdXzgTth5QNIqDiGDOqxxFUXYSHkXhWesk+2UqmG2TtC62+aC4+1h33fPt8RZa
hwxIwwhJT5qWV6FEbEZe1cqU5CvqgRuysl9CQNwrJO9+oAcg5flJxmp7gwgHIP/8zuuDtxBa2O2f
sbTCGviECc4JCGr+hkAfTnoJLdHzaEf3lo6lfBx+FtYaY2JxGGC9PIpk7WIONarHil5ob0ZnRYrh
NFVToyr/RmHhy8p0lKsraIrOaAVQxLDkq4Zs0viNgtJ7fDZL13qJseDaKmXEx+y5/H7y9cNtFEEY
7LBAO3X0hb+YJb0JivrGxgKbvm2Fb3w1qkzdu16LxFXSVe6hVNDf2oRxJE5YIde7DI/gXZyZDaRD
/Bj2GhIsBwMO24ffdupDn5fJtifNfTA7zagg7kbZz6rqAhS0Yzs5tp6gU9wUCalTpwdbibd704i4
+WS4aPRrcdRvMBVEu2Gw82wLLaC4j1Kj3YD/bo9UAXtKHuiEe3WXbGQb/ZlC94wTWgPuTk0q80iH
pr6vA8M6rizv9eoCUQO3QFGK2te8CFl4UR/WgMPO+GOi0hTxO8dasQ54fhR/fx7ZlHRTkB3iBp/D
0JExz1FVMGiPBcZ77KJFXdisVos/p7wSAk+hy+WzRd+cah7IQV4MoD+Xd2hXl1oVDkJ3umj86WXt
Q62hh+nneL4PffVRduVKwrLQsSeJlqESooZCgD8PpnoRQsN1M8ORYbp/i4JCux8FBp2WGVUHbLd3
JaiJQG7zB+4qzzGIi4+2y969/TmvBQWn4JQIFcT470f7Kk7Vhop2keF0fS3Fmy6pf8S0IrYJSrZA
RCq/29il7++sLJNP9JbaR7koCWLMqjqVpp3epX4gbdUo1Fe+/kIcwy+jTsTP4tNc5ZKjFLVVC7bV
sbPsxZTGl3KEW2e04Umk6Z0v7GMs1EeieIyFC+3t9rpcvwXT4KCOploYPe/ZhkiksdTLxDWQ6syK
1z7JgCvi7XXuK9i/XJhr5bfrcAWuJeI0DAqYhMDlcgNKiRwLu1f4DC7wUnSe/xWleEyCmgp4ke5d
3cK11fC3mvTXKoZsgEnyeeI0wzedH+gQ3y0zKoTplEoFjELOteeyC7xT3ZnNX+sM0PdCp3FK0kHz
U7C6nGUBIK1rQkNxkqZwN1nTdMcqt4etD9Jq08ewyG9/xaVT9jsE/M3Mh7s9292m61pRI4WqY0XJ
N4OkMpLGc+SGv1zT+1BzZRfRSeiAJIFRiQ6SbB5u/4DrAIkMUKCSidQSs54/eqEbUHCNPNVRlVh9
8PHJeZJLS1m5TK6fVkahH8QjDg3+qlSWxEGlV56kOrJlftcj+XsWBd/VPPi4PZmFeGUaxyZQoNMO
OmK2mqUtVQD8VNXpZQ2jer06tnF9solzx1H/jNjKTzFWP8qidyC2PlhK96kKsbW//SsWJ4v2CeX/
iXg5j6+1zs76UGayddl/eGXWo+4gDpaS/3t7nIUTiVYUHS+Q0SiEzaPB2jRyEdml5jR5d8xdr97q
TVdvkqQ+DMgkbP08xkBVOuEedbo98tIMcaoj3BU8DaQvl6ekqhJsHSbGi+LZ6Vlt1BhRXU3+qnlC
2f+HoSZEyPRNkV6ZfsofucMQq5Hse0wyisJ7d8wOuevfQU1eqRwszWgqLamTKPEkfXY5DFF3n7ep
rTqjUh1qtbyvBvvzmCqfb89m6bT9Ocy8YmBkiaWVhuo0VYoUAdne0RB1s3LaFmIF889RZk+DnwSu
h2CB5ng9GNKNmUeIydOX2fthhiF2WVa7VpeT/7DtNSqLBCi0TqjBXy5hjn59lgxse8tV829y3Yfv
ud9DC5fWoRdTijqLhhiAKhl3CXiheRLfNyHqorGQgZoP7tnT0upXIOP9pRVVA5OzGvdtMbT71C+j
zw1ab1tbTrVD4Q3Wc6fbwQ4n3H7rKbn01cR04g3VsO4+MKN6m/i9EW6imLbgkNrS+2j27UHpcFAt
Mz29HzKl39YEI/2mHob+XQQpFh68JxgMYvMQDnm9awO3+Bppdf8Sdh4WXb1cnHNKOwdziIdj3lfR
zo8znM2bES3xNpOas9XJDX5sI2Ze1SgHx7IbIgrvbfpStGI4dZJvP+RQ8t76WA12khJ+GcbIfhx8
t9vKoSSvHO+l/UPTmLCW6vwkhHf5JY048VuQe4pD1H5XGPFJQFZPO6ztEu8JFsvx9qFYiGRQieEq
4RUCqj1/gjoXCkzhj7IzhPLeyry3MPGwVAIYvI1qOViLJxeHo9yCPAhsATq0s9kFbZ0rCqpRgyak
s4Zh6SEgF3nG6Sk56KESv1qhJXZybKSfBfohCcIAD6Uc/PA0o7urMBTZB3h5fEnGTHm0DWVN1WLp
jsALy5z0uliQOdyH10NTaqtTHDdrxRYMoTjRe1mTs116PGBMoNdMtW9SJZ+tgq0WqF33KgKWOIjF
SJP5MfKOGeo4AXE/9jbSP0XkxxvLHHe3v/fSXUu4Qz8QjhnAwtlFgZ6/LQVeqzq21H0fw/bfpnGP
+ipOcmkXw+5Gx4mqKSDz2QyBAJiuVnWwq2xvK0q13wyGgT6EZn4POngHyuitNOCXdhaqOMDzqXjz
LM/u3aix4gZlBcWBTvu90QvYgX71XmmYB2CftYYsXhwN/OlEkyc5mrdWO8AHaCdlihN08CkpY+Zj
9ENARvZ79+32F1vihAIZnrxssH0GQz79lj9eYfhZPBqyrzt2qZtf9UT0d2bRD4+6kWn7XgbAZKmV
vrUKTdvqSVegtt318d7t0S3deHbmH6VBjX4LdJyyVq2PRNJEs2hXbIsijk8YH9p7EvfgBN0FQSGU
GfZRA8Er09Xxp60F3YNSFNVRl0vtpfR8ZQc3wDa2vC+4A6k1JYVamI8RrtX5xkBbZ6/Fprzv5EHZ
RHiBvqVskW1semL7/zg7s+W2kaVbPxEiMA+3AAiSEkVRsgbbNwhLdmOeZzz9/5V6xzk2xTBj74tu
WhLJQlVl5VSZa0VVOv4P+05DOPWxgs7g000Kjc55N0+2cZKVjqSxFn8zO2cn1fLXnI7YK2b2wrbT
rEMgJmB+RFfcn1tRpH2nEJbj9eWjEXktXTvIc1Pu51DYtMS4Fn5dCsD/2Pwzp0WdSCRzU8vmd9V9
H1k32mw9diCWmVXyCvZI5Ba17U8U7tMKnfplBo0UNHPKEm8kIESvzP9CCRagJoKdghqgC+WJuQW/
X2hPtHfLtCw0VmQ8OGlfBLXadTTrWdFBhzOUkto6OtTrUmKBJcPtpra6namyb7PSW3U0awHR3XbF
g/8OMWLkFzREXMOj/5z4FrxLIkCnbwHH8myvStJlmU125GTKpPPglDQ8dXXW/Zoojm8qrblVO81x
NTP6r+mEqKf9fWRhZH47sNkEHdPQcX/TVqNXt4+F8fJ3lXBBidPQIBo6VAV4p3Oj3RljTsqhME50
0sCjmAHs7xg50GpZfg0P5JLEw5+AqDtUQZBv+3MuFunFcooH/VSsxr2WdjvOQAWodLVL0+oaLO0l
aWdLZHCUaFTDcpy5BxLwpYPogIeWvRmPzbAkb2q1SBQSV7S8V60OplGZ3K2DYpw6VSHMWpp12xdJ
DoUsuCvzYuL5heE18NoLboG4weDIc0XHbcaZLInuylCdR1BRsqhCyVQ0gF1DNr+00gxBM4Mow6ek
78+VljSpCHUxRknKADB9pybJh95eVgl2w37Ogr8L0QUTLS5lAEQCL4TyoLM5dYZSd8B327AGGP/M
Sb1l8wsvrId/6HB+7yGtuBLmXZogDoFDypYkxKf+TXXSZGgoZPtUaOtRmpUfuTpCbEc/vdnl14wm
i3UWo5Aqo4dMpJGAKDub3Lqoazs5kXNq6+7VmYvH0aR65+8LeMGL+2MM9c8NW8JlVmD5dU5UY2zN
djpopXXbMDFvNOqXeNZbT+rDo0MH/d8HvrCQlHzgPFPATGfXuaSMVUHL7byGJy7a2x2o+7P7gWsX
tnPhtUQVVyTlgiYV3jqqhmQ0SG9nizk1dZauTkJvsam/dEP5RV2BQZmW10Y1Rq+UBIOedSWMvqDi
0AOIpiriIOKTPxd3AumbTEAdnlZT3xqSeUs6/KGzuCv5+1peyiP/MZBY7N+UdV46E1X4DDQQAClV
iRuev5fmMrgC+iBfS3lT9NY206ztcLUn8dLKkj8S5RJ0T31KsCilGem9bAsxtbQnzcjMb2Sd2sDo
8+xWlymodTqy67G5tFfuZi9l66g20D6AiY0LJf+OEfbE5eFprvLkOR/l5tbMzZ8KlMMe8CE5bAZp
fqiw3yU84F1/0taIZGiaTzftArvu37fh0naDs2HhS2NpuGH9cxeGvl5NC5qmk24kFUCjzUusKPdD
Zf/8+zgXt5vCB/r9uf8jzjuTq0pHHy46nK+puRMorLxAVVO1j/RHe0Umu5GUeaV6jczwgq7Aevz/
Yc+kjAagqbLjwT5pcv4zbItHM1pv0qGARk5uICvt7wTKIagUyZVzdElXcBVHRRNIdBS/nQViTkeS
sM1S+4RobxOn2dpadQIUpvOgJ9/8fXE/2jfPtC5FdiaVHUTOlJydmTDF7jkza8ksm6w9xmlTn9ZY
7V+yqovfl15XjmY1zPvKTI1NB79263ZNqx3KmcaSwZp7X+6t+KYJi2XTqlXrzRKKpu5t6WYy63qX
w+7tFn0b++NkUPcGO4EvlWqxXdswcisY0T2Cd/NQ18vodwVdHXlpXCuC/yypXE9QnkaRGk15OGB/
Siq3pxnz752TPKzgiTah4kpyST67aq5R7FzSDly5C+40mZj2/JYpNXsuUUnqnyoTOMg8jN4rfT6C
KP2tNqIgNKwtJOxX6lM+T0/0KXOjJUjEUExnB1GW8SY17nxOYwIF8lgkX8fIWTdcQNVXrMolyaTG
FSBrQirMy9lJ5DCAzw08/CnUl5taVl67nDycI8l7+pOvSObFsbjf4RAoFHyf3yylpdSrWmJbp3iE
pLov5cdwNXfU9epg+oBs/PdzcGkNtQ/mX4FU8ck9X0e6fKjnwrPKjMzTmxjG4agh+aus85Xo94Jj
CuMcNxAk6DEf5yJC+YKz0jPF8W6kfdvEr2Orvf99NhfXjm3CdRO2+FyDVCC5DuXqIBFd+ZiV0Uum
xlC6RUtOEW17DRDjo57kXIcQ0tKaxYUYvsqZWEyFoVZOnqOgYzXPtwqlDQ9OZiQ78BSVNyqXzLda
cqZftSZ3t2AYdLdJrFp3cyh0d9rk27oN12Ni9LM/j5rk6kWu31CUsFxpqbwUCjtc/nI/KoAMMRt/
KgIbxOrEqVvn1M8aDaRGv9xXeiF701Iv7wZ5lt0oGcsxVkvTXdPC+UedDOK0FvbxVoaSLVtK/SGR
pOQFhC2JYJRODjmSlMhrtLz/H8wAIiIgKkXH5KcKhsnkei5anFO5rM5tTnnaQZlM51dtG/H3Yemc
K7Bsn/mvKVkCV5ybEHA5rE84cHlkU/kl4Rzb4LPswySlKWldQSWlaOMYal3nA2U2+bJeFM+UNcn7
Efx8n7soSOLjPD5kdZsGkBmPftFU8c4YKnM/goK1qXSLaF6dTV9aUm0zkzfINCX3pmkp3Hy0rxGy
X7okZibcvlMDQe34Z42Y6OmoTcxkHG+HpEndZa1vFm08dkZ8bJzsS1wotYfa2VB18KOBI/3vB/CS
Ovn9Ac7SCeC5gi48ys5pXDDZyQxXImUg4TZuhvp/0JMCyhR4UbAKPh2+xVALyQ4dh1QjdEelnCQ+
+2C9ltJKX2hj/A917KKy/P9BBwjd85vzPZEGl+2IfvBYsQ+5tr6APe9OsKQPsvT291X8DFQrJPK3
uZ2NJVArF8Dqw1Ne6hHugjJIO0mJ7cdxiv/Rez12q8qZ71qzzW+MSpnutTifvpCc1/0QTBZ3AjD/
xtT6YnKLOAlvqy4rvv79GS+E5OB5UzNJn7FACT131tKoM5YoCk9tApHfCPnSTrFCk1pNs4W2NG06
xZ3mTr+yNBeHJaL8iClhTzlTuZU+KRn3FM5JHaMwGKoiPSpVSBvn0OaHTGt/hBMs73+f6iXDBd88
dx8qnbifsLsNEjqJBmLZqWzCOaC2KfNAiGyDv49yaWbiZos+IdQQACB/ytdqqSGKWWWUufGG/t1U
Gmgog0l6yItrVC8XQ4vfBzs7pxIMANyt6KAsVacwKm5HLJVl+flwUygvxfTU02SjFMuVpqtL2oH6
LDJHAt8AHf/nFOm65Kq2o20tW9a3Oo3up1l+yZTsWnHOpaWkPkdDPKhK+1SNik2pu1Yo9EGvD8kQ
HgcbPktn0EtPj4fC7az+ig25qHl/H/LsxE4aLRIW16+nPIo1l1LGWzs1aPJSPCPt96vkPChO/cOp
yqdxcR60ornmyF1ywMnFiVsF0Sh1XvtaWKlRtlMsQZNVv65VuO+N/ljVAS704oID8gMWs/9BA1O1
IjQiN9efstY5zQF1n67SyVmDRunAxKg8q0z363StVFOs3rmjhUUTiB84L588/XjhXA4LiIKEwD33
9YZ01zn3ct9emdElASURx60BWU0k9MxPorzfUScrih6S3rQ8GFmnjWWOlRtL67VuvctDUZ8JjTZY
S+cumZmQY5naTDqZKQ0OFJrZN1Zb5Pup1OUrmuXiUKTggGeh9vwTTsOa9uNUN054Mq04fhwgpdtq
WpY8KMmkbv+uxC7lDrijp4VUxEqfErVtnHejLRXSif5brk6rzJE2fZ5S3VAV1Z5+7DFgksYr1fHr
bpSz9cr4l6bKEQBOCFR50fb9p4aJImfp8BqjB/JRS9DWySICc2Nnggp5xSpcksnfhrJEL+1v/sCo
L1Y+D2H0MKcjzXrjUSuMn5Iyuh0or39f1YtDCeY1StW4WT1PMBrAcJl1q0QPuVxu6s66UyZpK2fm
jRSbV4a6ZOu4OQXVgvttoUv+nNUQharU1lJEqUk4uqURfa/Na8hal6bD5QH3kgKDHwfuzzFsSxrj
VTMi+ociaT+vXRtkhto+5nb33pVydUUmLupmEuyitZmI+lNOmErNpgkrC6HQY6C1mv5nZ5O2oTKN
GKMr24CWQc2rx/A9G+RhtybZ6NmSUV+zupdUNHuI9WPawKOezTsb8kHtRL8lnRKHxa5eHXN6a+r+
e92um7Y1X9q+/R9SJA51BqLFk97L8/MwTzABFnocPRRaCh0mREOPqmmOlKka14T089Envc+R/w/M
1XlCzWoXdWqpUH3oJ/NmrWSvKstv2brcNFbsJ7r8LRmUyS21awwK/8Znv1sH4lrIvjD1gsQCGvez
daUroUhUUtP3rWOpe0sp8GJmvaLRtJQP8H/0z3GaLb6dOePRNJvUp9nK3jbjYG2mOMRCL+XqpW0/
wPmjQFY6RObtWi3KnWpDvtQ7abiR27rfauE8gjSXjv/gU6s7BcrGYEWbPo8KTKBuZYXpM73BhWsC
HbdxmgjwDqN1tmnmbMc2pjqHRgqd5lctTRK4pfRAzZfMt3I52vW5VlMbYXNRH4PHsMjq5Ol0dLh5
ugI+1450mvXdsl2b1T6Ei5RtVXtK9mU2Foc6Skqv0Yd1X3Uh6GKZARpjT28zo0KNkvR6/sDeRIek
k8giTYPkuBHt04FZTNqmKZyJaDBbNwTZ8kvUO+EutYzYG/JqvBmXOdlIU1jeLtIy3BZ9Vpzq2Gxv
wkEv3LaL0tuaDnPYy6vcL6Vydaupk1x1nro7PdTbjW7G+c5Zk6fGoWNEliUtyAuLYIFLvU08rGWg
UwzgrhptLdqQrD4HtTlEPTwxeSSTrMgBLU5zOfercA0hi1locEHlBkqklkFiA+Hi0MvpQ4s53Cl2
JO0GRYtpWFHG7cpWBnq4dNtmcCxvkiR7n/Xm6stNZvvJ0FduWRmOO6S1dIgAVw2WwmyCbLItt6gy
yU2KNPSoIrH2Wriu28IxuD3TutV0NTkdvaUGKDHRanhtqEm5+bvSP9fEOoEVuUbCW8Txc9+0UjUk
N+FCp32riJ7ksJpeR2csr0Xs58dWHB66RXCVyQLSaCks6m9mTJSQMEhq3U9ts9OX6WSNmeFOPSAk
zbo8NHL6irH/lpjFf8so/jEyZR8KJSrAIpw7W1RhAF+PyN/P3XATh/HrrE1fgOTp/sucxMc4wp3D
LaHV9zxkzOokJlTN7PvYcVU4VuiGueYLfLpN+BiD+wQ2ik6LT8AZ7dpPnB7Tuh+b3dCH0p0ZpfWt
EQ3ILlk0sKenxEuU0NmA/YdO4Wgf+6qUH3I9k3dOYQ0vZjg4b0uSLV8b3RmFZloHeqTa+TVqVLpW
YHa4wWhYx5LK000PcGzhNmYsudA1WcdRG2UwMumzK6MKvvkRvL+/y+O51T6forBuvwmKGVYRT2NP
p2YAFjqy5Nobhzb0Z6mefND//tuISoxnUZNHIYO49T8v3W2NXu8jEKTuwz7ZaHr70uItQmkeMOp9
UauBYZZbO+m/GHK0z8b/tnT9Y3i2k6534aac8x9bUxQN0Hda/4XUCLt0bre4KoFXBuATARX154qO
UdzOetqY94kqn2bYyV11nJ5su3iVIk8flWudOefO8ceUOAS0R3G7p+hndlIvo9Ke9aY/VWOscIE4
Sjs4FzUC4+haMxa3S+LpP80ObgBYP3XS/udWmfQmCCsUep3GaaK1QiZBx2XpoLxLwxSNQEPKyXFo
6ty3JBNCoq7ufzp1WN9waS/dydVQeyTytUNOAEYvV9E/ZYup3jYJXArqKqlHvUnexyh9rUJlvHM4
426rL86dJpdj6UmO6o49/JFKNjfbLK0YsC9mv6/72lW6QaGMtW/nr2FnSbeDrrQbyrZVn6Zf2XCr
SP9FhSIfKZzCgzg22TRSpXyViXYbP+Tq8jmNk+xAya22q/Sl3Y6yNO3y2Fk2wELINyNvdDVrMTfg
ujW3S5diQxs7CepFyo/AvPbPcrbkB2Dxx22oKkBV5Fm5H8y5o3IoLvyyScJNaUm1V5txFMDdtJQw
QuYRPkgV+Rgk9RjVsEXNXS9AiKExCWiQTAgOjB8LCEh7C3/iAOhVsc2NNr2P6izxqgq43lVLow1I
sukmaYrUjaOhESDKykZuQBTOxrT3olSWSRr30720rj4e9QZQWO2w0ODoa1QxufUCzYAGqsW+dzIK
vgdjQ7iQPhaLU/iYx9YvypGUeKQmD1Gk6TdW1yj3UEQYN+1kjK62kA0e17DemoJhtJ+T3Dda23Rj
shh3iTwVhzRsFDcqtdYPoywJ1qhbHkmZpnsKaBYeuJl3XaGarhVG9iaaFsenUNlyy2Zad6G5Fp5h
V51XzmX1ZKbjsh2M0thoS5TlvlRQKOuvelj86FLJy1ChRT15be8by6EeYOjIRmWv1Ln+JU37OZDy
4auixuq3jAoDryR/A0p4o3nd2tlBmhbjDFXlGO+L2lIRnmT5OtBNDiMDidFtWMIhHcpG/tZUBsR/
bR+C/VNaGk7HutwPeb0EodpOp3nUpyBWFgOmUzqDnlYuHb/Lg6Q/G6VWr5sED2P8IndptBsyRWcj
OVwbzZhl2siHUHvMayAOewOgKzONJg/QDPj1YBZjG/QmKGHe25ppYe7qEbnscl1PXe5PYdUuVhJG
cqcCFgRUkTuUafq1cDIdJsaITLNeJvI+ndZkO6eq5IWd023DsV4qX++W6qksyGW6CuxtfiE7oIA7
4exqlJ7eVC0nF1SizrfkKL9t02ZbmhnCE/vhlByIhtx0BD0FwIS5qdyeEr2ClvCirQHl6wK9BioG
bD57Gy81V+kPBUyEc6A4+U0p4bRDWyb+MCt7bK4ZW/sxfMiyNy164ed5+anPFnJiuVzZBk2Jr9lM
/himG2n5wTepxp40pctbLfZzBGwvl4n6+iDNGlcjUchfyvHYKz+L+GskvXPNa4RlkGVBCe2GlXDP
/VxkbxRVbcCv8ORVd0epCgbluTCfDTrclfGb3lieUsubui43Jr2BvL8fq5u8S++cwjiM9juIDl6k
UzvfBzyTo92rWeU5ybOqPyjFbtVU36DDYY3fwkFzo8XE/X3pnR9TlroOOrvgug5wKb/XoNUpyLfz
+0H5oY1gGpMo0x04l3NKozvaxIMovJ0apXLbOvJzbkxCsJrCOtuUqYSjDK5FFJEreVBC4GqsgOkn
6YK/lG/bbr7FQ3QXOPGUuXDDavGpt3WrVtmsTc5/gWGnmyxUWV9NOpRcOKjmzaR2nsLHzQiulGwI
gJIu3QzU+1BNtwjBziAs92Aa+6IovXyK0uSujsrKlY1l2IS9rbohmtJ1yH64Ie2VcGrdFxADwjug
u7Soyzg+7WHM6mOjKXcd7eF56PyUrcZtwzz1m7mrXcuRjlAW0KSf17tEHe6wSruKCStS+zxVxSae
lFdgJw6J2oHsPTmPkABvMtBZaugzCRjyYwMNwagYX+hxK13aT47SqEFNRJgYJp6sDQddanyzhhFT
726dxXqHYDBQjMEHyYr8K1SRrIFmSU/WVPiqFr1rtb6V02UPz4VLNEq1eR/dt310sNfyKDdoQiU5
lTwC5/Z7mJlfMlPxqCHZLEoXNLoaLE3g8LSG9pYBIRuO2TNYZq5ht5uBokjL2TfDDoGS4+rQ03lt
AEs3Sg/8hj2t+p4ojSVq5F2iSO5gvpJILZpHPibX0SbVhqCe4gDpU9fXQfkZygetiF2jqVChJnBs
OwgK5+V+MeYNxS8+Yf+OFLyLuvHmhUMgp3vT/mHM07HiYNPovImzPqiqxbWixVeMfZuYXt8ChpYX
W8hB3dVWgtL8OQ0vHcKlxdG2XCz2klKZtAe2dvGi8VlR7jiKrZ36RT955aTdGMDarFBGFtzC8VRC
WKFTEDKaZm90aLlC9EGZcq3R3g41HVSDbHwVikebzHtWg9zdx9h6Wj8r0lbXGm8eEs8qlsCRx5NV
WDRGTptEeRykyF/4k70U3yVj8mgY91AzpTb7fE8GKgOaQlO/YYZ9jnFa9jtFF3hhD/L0K5NbL+7a
DfPTR91foERdH9BrLBKL0dvDLl3BWdWb1bPZ1TZDV+dKSdU5QBoLgSjWULzFF8CZOVj83QpWAjqj
KCMXlHiZEN6cW9doiYFb7ZvRyGAZUa3E28ZucRv4aCK6DaQYkTEOWv+ztsMdoiAb/dYs0xE0+/AF
xWqjUHr5OBA4uxn1QexzmTrfrHoS0tSRxBnLZtflmJZYDdpkcly0SiXpfln0+w53gx9VJ/0pDcpN
x07p9S/2DKMZqDZOBmUtfqpxF8G3rHlNyf8SLGlFpG0roauEdSD0pCwtzoGhQbPxtaV7QO9Khup2
cv8gy90mHWmEBKWZaBJ4THUDcfdWiJ6QBml5E5PmCtxdBuNxXa2DFVZbjkthj7nLFMNZ3q19tKOS
x2N3JF6wGEPfbZD3Qba8olu8bnqjEfbGgJYsZpmr4StxnVfGUUdq4+PElGrpG6Hg6B52goydD5et
RDQ27CbqDvnKcLIRVMMNpX1hRPDQcyKRJ/FiWl9CbvZ4mnQchOLvpei5rcytNsL+W7zqRui2PALc
FiBgQHgeC5mC+8ebFQinSEpo+rGWcTzN585+rbvUzUPJnZafVb+fdc3FyhDfIk/bllmv4cGiKpKq
sx3bM1kLlGy6G4e3/CRmi/KWtHt+AIDfteynlhMZp8YDX9EmL87yoMu3ZvY9m25hvaKE5VZKcXpE
lVud+h2+Z+1QD0J7vbA9I3KHjGF7ePMcESDa70gaNeg+neUsjjBEb9X0lHNmGnOG0X64F9ZmRc7F
qvAcrBHPxJLy74UZ84GPJSnLr/HqC90H75uwppxA7joCzdhDvhSwkBz/2ZI48/dr9HVKttRU3w3h
g9X8BArY1ddXIv9aScV2SeXXUfnBQzp67heR7tvqTVLNH3aR0Uu0bK68yHGyax3V532rFO6WVXZr
WmKF/qwyaIKzX8I/mZeNxdGx585totcof7W1e/FgXEi7KfMU8lhEiS9Wluq7zQg5Hk9LC6wPOmOm
vKCI9uosByZUBJox7SWVEt4ssDjUHARHSoOROlOEoChfhErkl7luu+34C7JmT46l+zHja7Vwx9rl
5Qv/F5lGJ/sFpyYiqOwlWm/E34WeqEC4zQZYsg6RsXgLLkY/m1/XlRJe9U5NzQd8gNjCld9JaeRS
FfbIs0SZfEcwd2S+WbLSj2U8DVG1W6h+KBrayZOdZZQg1PP9C+WNRandVfhofLJK4RWGpkUHDAjH
g7VfyYlgjzR7F8pfFJy+OXkS/p+Wt9+MKr6pln0sBaUWOEUEGgfxoRJR2xzz9kNh+ePS3UvT4iFk
YiqaPohVEjoA2QhZLLNxDn1Vb6tB+zEgkJwTce6yI4eLfwgV0TX2o5BXhV2NjdnVtfkWkRDnGNxr
p5BRdZkQw5E9E+YwUVUvzAGpXrQHJ7d9p5JLl7+vWXbChMZ6/68iMB0/zn6G2S9TEmqe+aNRC9xI
8432iE0oWYB3qYEwdKgZ1hghFr4uXzXLv/RGu7fL2zU0nqo12vBn4Scw0Q/P1giYp2I8iGcZiuwJ
GQLhYosbMKqarzuLcCEtIFN7qOQrI93P7dswk3HnWDSpV+pbZX0RaypOK19FO5KbtdlRHEeUGCTa
yC+w9PNmtQLhiAPj/KEQhWdZyuYh0cCWoIQ0sqnh70VhAv//OPLaW03RBd8Zop5oywsl1bf4FNmi
oMm7Zyn68uFT4V2npXCy5+FlzhUhyShtquaDtSPVLYSekwQGq8aG8JNcESzyaob5nVhLdkP8VGu5
EC3wTf8Rbt9/1omXnvAF1mFXzFCEFzYGmeWL8A34qy19uLXtXGMrOuOt1isA5YZNB/Vk31gBWFyA
m1UuGweSKqTo6ZMJwTeYZ/cjnHnsEQ4idpwkNA/KwRC7EPfD6Cpjf5rsjPTcfKuMNHFYz+DJKpxl
Rhe+TlPBVbkOR/4w9kQeSffdnMOASH07O4OLUUZ4+b/YxSaWUMFd9T23mi0sfjdCaTs46yPeKKrZ
7exSyLoKrpbQycgeL0KEOZ3iTLOqkSpveoq7xJaQqxeu6prrv3huKGtvIOp40ZJDHg3H1MwecwI2
zpaNJUFZs/pL+4b8clZ4P+sWjT2Abw8Z9rOpA87OXjaEjzfi4Dd9suuSVyGBKEwNLOcyTd4so0WO
CshGHqd8veE7Ksl558VK1Dd1Lg5xb2xZi9Yon9A+r/wlkQsKT4cv/HMM7U0fjZ5Sxrv/WJQkX36s
c/YhYkvxXPfNY7MUVN/Rd1QKk8EKCPuBhuwjxUfQMRtCApVxvXU6X5z76sSbyOQ37Xfehi0wSQVl
zk+lFuoXz8u4FTZNt15YXKaHhZYKbcP3p4l0SJXHMlR2jvy+5Ku76h0ej80kA1W+daj8RqI56hzP
sHoz5a8YWBQKx15IEi7grSAmEAvQD1thGEBv1qEv4A1AiArhDOXaF0e5Ef41v15imuWUZ35AVwq3
id+NaHVmEi761wXHtop1fIJ95Ex3ZmdsBDazE//iu7LhRpjMkDDH2KPUloIyhkx4qCNKr1cjn7my
t3wlbsO/kbUw5eHyxtnkC4RYxcsGFYXXmoyDx0uI2rOy70yPBoQV1dDlsTtN4u3V9K1aNeFD8Qm7
/W6vA/cvv4TBI8H/ETcylFAyzEX465a5inCUYfg0Q6JaocMQe0LHqBuPz0X3RThAzK7XfdXOt+PC
5RbeFz4Oc+zXzMtJJSzhF12xxe6KscSq4euhBuSjiYtO2msiJBdOnGP2ntAeQk7ZI5L1P4a59gi4
E0Ul+4Ca5rAYt3xe6I1BLBNaVAc0nt/GWev2Q0R4ZXoJnnivzdCqxoEQF2G/IXmOiY+tQigb5iFK
tpgl69H0OERVu8UHQSKEAqWszy0JnNNJ2YxT6gqfV0gfiyrmwNNzihf1ieUR8VnFra14NhZJuH5G
fSMMXmNHYv+EeKKV8NpKlgZKLuEdrOg/sbfkc4SB4tBMYCdyvtG0rKcK8NRQ3clx4WkkGf4VCbH5
Az4Eo0cO1HSY8d5Itmr21PfPEwoKZMstz8VC13ISNITlQpAxMDxXxgqa1bpPlIagRfcKgBN5AGYv
dpyP8BhyJd/w+aFLPQ4SLCWHPk6JHRRvWEj4rhvM/b8bl+Je8KVdFp1YeXYm1fGtPqyNcGf5NLnV
LcdC07jg1d5mfTvosSemS1FQtrZC0tli3iGC5NzQ3Nh5m43qNh8frXHcJ7P6no3HNK0/LPhg4M01
inJgf8q1f4Y793FIH23sJH3z/tQQyj0sYY5PPtzYI/XQXFiSeoqM9Du+DQdAOD30uG7FqjDvFNhD
EUsaCVTw8wCKv2TdEecEYtZyQzg/B8ZkbMzEPDI9ZEVbX4kBgLY0X/HZcNgN+2lS84AFE04iA84G
ybn4yzri639UBLIgMuqf1WCRqrCArc25S0wJV5u7YxQUH1KkYoM8x+AB4z9Yde0KBSY8UlZCMnFi
CH/4OF8sDcTSee3yMJxJfXyfZ/Mo5A2vCX0YGiGVJtYWm0ZZuHDhhUKSxKGdA3HCxXkJacMSsa6R
fQc+SSwTeXkXwAgImO1/dKKpUBnuRPAhnASWOB+PQrubvEt8R4zYcAjMufw5jmaQVdqeirDHNNHI
Kj0ganwjDa2rZ9bpixBYFK86Or6FjVfVFs98/sjOcfzF0zBGMax+3zv3rf5FDt/mON2Ik0rTQRC1
zV1EbC8yGyzRf0SMZKEH75ErFLtIbdjWs4hRWxuvoD+g+EatE9y/Nfk0MnyPEskzFkAETmUCpIwu
o28/BE+714lHUXbw0AqNzU6OcbYXGUnxYWuIXXE2gLMQw89S+CactKqj7Lwijw2A2PDCFgvcvLT/
Il6mTKWwKDOftfa+wavq5n1tRsKPGtUHkxvEEbettF2h98JqFdmFZWq2BneNfJGQCLZZTHfWikei
EBJBXxA2tmFW52dhCeul9JMs2vAkOVgMFSkIGeDAIQtJKdk3PdUS7oBSAL0wdcVMiLOq9kes2t4w
ajuRxxeyNaDEGDFf2y1WFqq+nxQQe5XQg1bkpSGAkIQ5ioW3Rw5ySQqhvU1SVEaYb4Bcf0qiBDTJ
PnkzJOOdnTdFWxVRG1JnlQZquXCF3sXrruHcLdvRNUpzFzoqudefXSXdhqH5tGQE6+azFCoHdsEK
qU+kFLKcFfRte6hm1Rvxyrp2eSrNZ/qwXLWoXhSkiBMwVndEdnLVbbiBBWZG+iXp4R7uFvI7/Y1V
xj+EV14WaeBwAsZBvgMQ01fiN7G1wGyeCHN3pZM9TB+e3qlHbWENhb4Ky681KqSK/hELIHFiRCyJ
bmZy6CQn/ci6JWOyRwuIlUylKJg0dLhETznHD2kWOpiIRJyLUsbIy/belAdfrP2/IUXi2CI4Wgzc
HroNXIFHrhjhhpsH4R/Zku512D4FpyBe44cufOuTVy6+4JKeSYG2kxsC2yDPHzvjxNNB+IfL3Lgz
2TZiE89J51OhSoMriJWHQSgc0nKSvhn1cBPF71Fakm9NHhaldqPmawQ2XZite8rWaXBR3BEVIpER
sPlqpyB/ukZ3ZL2EMh9wSCz9WFIOpajl3YiT0y9T0KMmVhxzwTa5GsZGWHAUQL+G1M5Q8U6rigj0
2Mq1nlyb89ORsWt6UEEIkEG1Sr2QtJ2cW/fkAyLi/HLZZ/9H2Xn1tq10a/gXEWDn8FakJEuyLNfE
yQ2Ryj4c9vLrz8PcnB3FsPFhX2QDccw2s2aVt6ATCzu+28jO3Jf0XDcchl7zNTH8/Ug/ldicgBnh
ncY0wyoCojclwECKLXhYyu6uCdYuBNjYP02FNZRxgmEEvSFTClpURJTZbQdz2BuD+f3P/TnLtp/j
MPa8NcVeyAS8OT+uO8enyzP46ZowCr09r7VgkYe1bO/W0LjGijWYtlG2ji4G3zQCq9OotdtvYzdu
VluJ9cBan9bPsBNsBa+BUrjUtHBy4m2nyg27nX25BgSMX7wo/bEu1zVwj+P9yuus4980TgnKmWUe
qwGto3zaa7VxXP9cH4W1Y7BTCIDrjqZr7OAZUzC5452a9Cg748VGVIXroIr0aw1oFPqiu+drkXDg
ZXVcbGhPyVOyNlr+tCl00aGACcanE+jEJmPQOcmpbSkxAaQEQnUcNOjTNo+drA8qa8/eYAUOYB/C
7vpbsPfZMNE7sXR4L5HXhnb/PFbtg8e64stJ5njCnLdLwnGQN8aLWxWnqHZCOnq7RLMNjMn7e0Oz
11joxitMlM9botaU/5qKbN1rSDiQQv9gQ5U+KCX/nmOoZMV0kX3xyLrxGTig6slQQ53WFNZdOw2Z
Ux1z0iHCc9/hR4+z6iFKvI2pnBCqGM1O6PazMW7WiCbjfm0Z6T2dEhaQ9Xv9qcJ1jnl6HNhhawfc
SKMvkePeovwNSqty1rdMMGG0RW+3u4lKfzfl4rfF4WRxvlAJWUz4Z0/eS8vkDF12I0iNvBuSjfJx
N2rrFXI1ibXrsB6KXvytBAjgmfKmHKo/bdr1TBCG95pzilZIWKzjooKEbSARdsS0X81v2/QTk6p1
Q9t5spZhlYqwLuIwyS65N+/X0zT3mk2C19aaHsneOBvtAPwKNH7+aw06orRPE3XN+tUj0w3HXJGf
0EKK62MyeL+5u51pfTeLLIA4uyUuSkvs4GIeu6IJDWKKWRAh2AGmSm4d4st6Yq2a07wfwqrUP7nF
sscN+45geGaOUBA1jcm8oJFxP7nx0Ru/Vuk9fpLnudf2PrfX0m6z09s1tE56sqlb67ge++wBGhkA
K6g7nCDCXplzap3J8YQIwR359pFdPqnEeqwScbGE3JiZuF0GDyaZCpxKC9Ykp7dt8Gx+YHgpYSBl
yF0EOOMEPh8zZ85lZcNF95v7Zuge4j4/Zgb7tJRhJ8TvQX5lN6D2utFYb2lNrqkzavI4I+OCg5vZ
yJqZQBMggac+JmrHLnOAgY+ff1f6/KxozEsmB0ob9xx22dx+rZLXdUe7RByx6Pu1BWZ33XMkgAlG
dQ8ytdzmNC5xqbI6zv24CbWoD/UR8n3V7tfcR6LVLPT5xUjrF2DtyWY1OMjIBmUVbTqrZCJefKEV
sBH0WRhp3tfJ/F3WLjiBT+u/X7+DzYuVtAgtWcabeU6C1Iz3a8pVZPVd5tk3pt7v3YVMIrf6u9Yj
w8qLttkUBqNKOsBRom5Gi8GfIKlZTyY0/CxH7bIWGT/ND+MkfejRbQ3XbCNKzRthL8xIi5duNtzN
rHrkG+rPioM7qUm2hJF8zvwhXsGG33vDC/NYPwDMCqfSuhtJs1z0JCYyXdtMf4+Zu08IZD2FaZr/
FHW+1VV5QvTvrubTFy3jAIS512NpBDKYpD4gw/wSMQXuWboGkw1poL8NBf7QWUNYs9NCQR/SovaV
hX1eMsl0ekpsDgVGAcpZjimvF27HIVqKw3rdJE+2sQuOsTEPhWp2RqfdJdNyI3uH1jFowo3lf1k5
a2JenhBMqkj59Zt26F6U2/zMZ598WnIUMhTIUOcqk/6gYa/Tl/4Wg/RvtdV4YZs0UGhq7xmRBcAh
+YuXMXady2MJRYlvtl2w1S0U8acol0dsgw5rkgN/mSMIl8bGwi2lUPXPOHPMjQ2ldlOPxmYaXTae
MxxdWJZr8AIGHzqc7BiFcJNJIGy8cjP723oIFo6hBfHi32Zi/mw2/b2Dwo2BcpvPeHHNdTrHZLRZ
hHyPP0tX6N2+9fhHeOmAzyE7KlNxJ83spYzae70VW76uE2Stzy9ndDcJPz6VU/cVWFMwld7douqc
uFTIjWOQQKuS5c4EdR1H10u9EU71mHnVS9kPFxQwgtz7JscMkzO6jrHG5uSUGMH6baZ8+TkV7UGR
3HqEPYPTcjExM2odjmx9Zy5EceH/WUTr3nCZbVWkQsotZ1LH+Odk9c+WGx3Bt+7jGnaYGuuQOLx3
xAoU6r635eehXzbeRKlDFEYqDyxTHIg8I8wIeTCaBGyGkX3vknG/rmlA058dM93aFFJtGe1ToX9J
3PQpmdK7khGHXjhfzCR/VaK7LdcQQE6aGy6YAld/Xhee1tm79QeJSoWRR6EcUDyKbtfMMJOfkLoO
1nPCo8VdGnTWCXE96XBuU4kYatz1yacMSgghnT71gDOis74XCqmevMllWueL7qQ3y936/4hG7Bf5
x4t3YWrOtu/rHn4utTkngz/j4SoWhtHzC0FfjuJ5jfQutTpP+yvTpk9AkVjeQ+DzRdaUSFsdRTBb
2kDT3Q/ash8bM8bzfN47c3tITeZS9CXcWEMgtAK9Bki6+lraQ3tMtcIJ7VxawWLF/r2tteeWonVK
qm9rGWco9Tse/Ncc0bmYLbgWeoUAgTDHpxGEk7mYoU3qp6HaMuvafqSA8CV3hFnkWujMHIhR5Bzb
Uj41+vScFc05S6p9Tr4kieUgV0AlVS9u4Zwy7n2CM9Hbzi7zM4HKRPyTuz2sv5RPoZM4e+30xdXK
s27a2zWyOt24nVX8NCyJwZlmXmYENzTOAL8vGA9YCB7P29yebiVjc92Up6jLj3bsMcXWcOOomfCS
aHaPgMzYvVkcej1wYZLGI7v1EbyCGXTSquk8ud98WXxKS/uWc/NIXrStmOjWln0Qi9q3Tn9cQzUM
zl2cMUVYOY8RnDmauFtgk3TUe4Dvi+UPQatXG8Cwp8mMGgDpRNLc6OXNoPpiX9sdC8vsjdvYMGSo
gYxn4kle0E9xuWGbswxlXx3mKdICz57qM1tEHY1C8370pWadDI+ybPEnsIFubX2dsayagtxx89de
STdsNbMMGVEYexPRzdCzx4FRWe/ue2+cAsvASSHPkYvTk8He8JEZQLvFeKqtToS2XBreBv7J2uD5
zFbXlDqV0B8pSXrXqs8lqMLAVPaLH0udGV30K4ObvYxt/0VvmuJcOFN/EmUyPkRAY25sWTbHCSDj
LbpDsC06OlGuC49Ay7IpNHqdmW1jySDOhwjcBRqKNYTh23HxBLDudOQvCnObYeO3HdIy3upj3DAe
pBQPAGJXd3nalkU4zezGvkMd2vJS8nx0Ww610D8rvQATiGaj2puOWoAyDzItNgZiY9vKmpbbImFD
Z3ncX6w48471NGbHBJjvocnbJpRTVLDnbHGyu4jMeZ5L58bvBveby6raJG6Ub+s0sT83U90wc3PS
6EXIeXjUQWA+CDfOyaOk9phWiccXsdzQLJ3p1oim7CAK2YdFOicvrAK1RfMq26RGqd3MZGf09V0t
dCOVgcCmXh7NLnpInLq+FdMAv0Mm3kLHXJ8ee1E50a7VQBEBUxLq0dWnni6clbw44F8riqI0YV4R
l3cN1Wl1cO2FvoTVZfd8CxUOedduWiMyd3ojPM7SWR7Rvarv0oLC2MD1NUgEXjpUd34oDC2GYug4
9ATBRUQl4oij1/eBBwZho0+OFeRjZR7sIcseMVMewoi69jVjQQXgoBioaXV+P1eGedumnr/VknkM
ljl1FNDx8ZNyPJRojSKW4MP8iV7JNOHcFbfoffVmbs606/zxPq/RuyzMAh5DaWZhBxw67PtiCRs9
SR7op7X3kQe4x4RjslP4097GvRAv85DAJlFlWh38RZXoo5mR8WuENolTX6XuDVpjpyKx5VbLjNe0
LeoHS0XOVi3jp9zqwCN6ibY14I9sY2MRYCzoQfUDcMOmG2qWjmK84+XVDu+aEtWE2J6/ZEY2UJKS
GFhOwkTVr+jv1G6zy7y0CfXJXjYc/M6zNZvJXSGJaQUb5L7OTONYOskU4mhYPBnsXowKpUMqZqtQ
Ot4EmC7Sj1YfM5zJ6CinfQpEdq4auCj6fLv4tdoyye7Ovttn5w6lulcwytMORYDvskMsxUW7OVC9
ykObLxhMw6Tv8Vzpjq1eTyd94QxY9GrYtwmoTMbwZoqSczWW53T2u6AWMHMsNcTnqUUYxMnZVMQf
YJGQ5cJlia1jmzBeU4C4gQaI4lUg5P7SNuhYx4vD3DmxKdA8fQ7HuHM3jaecfYPI0o6zXXucLHyA
Uh3PqMGokzXX9/k5DV8MjJaDoRyowOrim7Kt/oBHHwrg3rCE+Ih41MPtsBsLke27aqnRtND1UPTz
r97UxrCKLfMc2UX/2Ocx68UCnTlMrfEj4jj/xfQi3im/UUcd0e+NwMIgNIb0RU/8l7xmF7slrhuZ
crdeUvRnNSu1G5Bdokaq2Xe2mIMhSgawr0tNVUbvpJYxroutZJzjSPOcjFMaRi1UptztHQQXeQeL
SYbWxaxw3GioPppS3BpOX2zrRYmTVUQdE97O5tAZVkS6ndFkGf0xXLTUv4kR/bpxbdbyMNNSdbrK
DqIMK+COFc4o13LZt0QKp6i6UER0teO2Z6d3Lv2HQdO2S0pZBARf31aLv0KYIhkadV39dnWaMWXR
SowCAXfrshQgZBOwgmXpks1UNLPyOWNXl3k4V6040RfON4t0UsqxpT515sQwS4B+dikft2VNMMjF
RDDOjDjsyyk+xK3G+F/46a4oAMHHo9GFsaWSR5hwyxYLHrlK0yH+6pjqUMwT+O8SLSgg4r0DY0XO
zxFq8KQi7NZ4ynZjJj5Vsdu9mp6bvRCMgJXpCOrkTmIGY82mqUoWpu4P7U3RmhQ6U0Z2IplacCxP
G00Ab0too22w7+kQ6tUNWoOmVV16CItB5FLoD+Dkj73TzOGivO4m8brhxoMJeik7SeBQy3KjXMp9
8FjfsswcHtj3YKuLxn+OikInQ4/1JytFjoFzd9rPsxrCbOEMSsUyf04JtV8WcjBgoHYcqhXQPPoD
KJc6ae7jVNMfksxmuM+xhcyNpUgwmurXUDcyFMXwtCzC32UG/Yqoc8Ct5I2/0bsqRX0P1BjmFMO2
6AWE9GbSgrko8YPKJqv5XHkZCHnbzLcNY/xAcy2T5MrvD7KK03iT5CMAHZXAErAZSWKOQk98Bowe
ObUBx29onzO07k55bbkPqmzVtmxiLxhU4T/GhqSWKfh2kjzyOCRuAVyoP1pa8VtDhgOsgFndeV6m
wqr27EMVD304RWTc/Wg1Oyio/X4EEXULow3MyCT7xy5z9a1ZcuJ0hVnd6vE4PSWOSd/anRlXaiYK
zSlpRmz6yYvAXPlY6wPY69HpviR9lYV62wHFSaTOdF25B61HPUeWhn3fYcy96/K+PVrLwkB1SbSb
NBlmkEWwvQJkj+cLAHIa+f1cBZU3FDd6j1xpUacpM1KreJA+3I0YEbHAH4EzTkpfNhjZOGc8KIez
swz50/s8p3+0MeyVePQf4soV0cmK0XnzpO9eltSdGPQ1pzUtVn5xdgvxXGFMYiflMbYMwmg3hB9c
/U3aDBoHMN+g/tnXeutGkUW9gLtzaX0vIU3Tsn2eMk+0dfHTbOz06I9e+alCOwArAUzCC5oV6NLD
ClF5Z5612rVe3r8l8y2eEgQeNDzJuS1kkv7mKUF96fsqL70LUkY+R0GW7KBQ9FS03QiOvC3obkYm
GsmTRz8S/aRHTczFXZyVydby52bXspVpPNLwVqkVhWsOSctrYjQshbufey/ba2Wpbc1U0cfpUrWx
Sr/41LTCP9Ba+YZ6FfhR5C0/Mvl9i9MmTLTxIGN7zj82MB5tFqFhknbPxgKRYvoFj2OABG/FvB+z
Vv/8/qt8i2yJ4oOONoFjm4j8/P0mKxyy5nzW+/u8mcVXZVXVQStTi/l9nV/KCaM1XqvYTIMcv5SL
TD6glL75If//8n9W/n8ofPVQzMOQ9f4FZl28Kcb5BKUJkBDDVDt9tvKPlCT/obCyk8DJQ3KiZl+V
mv5+XGMSPBye1Pd91+e3o5VQuMSN94EQg7Guv2umGQxBD/K3YRv/OHVCJ4tTK+6jS6KDCqZ3VHBM
q/xR+j2A2buRLihOdCv2kPn8+x/07Sf8/0uvf/+fNyptN5/jwurvS4aM6MqIr0ZtfKQ/9NYqxT3M
Q1sRYUXUHP++SNxXJr59XIRk/VmrYDjn+WNuaT9gq32gvfYGRRAmHp0310VnArvRvy+Fs2HlG5xo
l4QcsPbUV33u90u6fETuXMUxrj4Z1xG2uWohIARxxTqeKneJhLWaGgIIwFiOAZZNX81vA1x/QeWa
zxzz2WZa6rsGoNf7H+2N94lIJcrVNnkLJjRX71M4UdbA84vvW7mvZrLmuXjI6um5Ynrwv1/JQINT
xxuLEHMtZQd9jGo4X+L7YjYCoHenBkBImsGJoNH4/qXeitIoR6Ek46CDgCDmVWyR3TypsTVjlI9V
0m28aiFxXOihm8p3IeRjSCPhhG21AoJVA8lr6ytSET3ytK1FlRbkptGCbBXtq9LHPuhy7CJkX1o3
fenJE3VTeynSrN761UJvsWHWICcth6AJT7mlywmWYYTWpjsf6R6/tSj/82T+ldIKmS0Pbrba/0DF
fWtJWCx8BCTc1e1kPZX/s4+XfJRerXcJxBvmK4V92+jRxdaGi2XWH3yoN4Iw2/j/L3UVMso4cvtV
fesC7GRTeFMYRXLr+Ct8DsjC+4vCeOvVWToeI1DTbde7FgSs7DTxGqfludyfaVlvl4yGdbdbEGzX
0xFYzYojY3BngCorwRHNAP2cCEhc8pHOgL3ql11v+f/eytVz2zSvatEu4iIip3hw57RYOZpaUA4Z
yB6Y5PBrlngvGnqAcSRbsAMAYVGCBPbp62hd0+rboPCibZvBjc42cF7QLDGEXL8yYNaaJNdoJwUq
Mkeg4YxKBif2A8/J8BtViqoPOuMpzvv4xpGJs9Psxnxo7El8j2oJHcX00amN3Dn0s5GEOcXux6+b
OlQZfe16rrxts1TVrmrtMajzCgZJAZnv/e/1xnHiW3wplKfISf7VNCwx+jJHy7s0qqk3EpSPW3+k
Vv5GDuLjwwCvnvEJDPur0NtmTjdX6LNearkfFfW9qveLkgBCbnQ6+/NQnpZYhO8/2FtJ9V9XvUqq
s5bOEs0k52JCZj50AxMUiJcSGDwAolrHBUF5ehYmMOUPMqopEIySgeP7d/HW1sMg1LFtJL7oU1yF
SNVjf6zQCr8fKpyatOGF4fbWKc3XbsgSOuP69/ev91ZmggmDSdbscXD/IxVean0VtcLI7jU7BnVe
2k4C+UKJfWc007ltUBJs4AN7XS6CpBmBCmOMG7oD4icf3MlbB66PA9/quUYkuHbiS3K9VEXrOJcI
SD0oY6Ues5FuQB/WDIcYMTJL1FECKD648FsBCJo+VqBcW6ffdBVYfTmZHIHxfSz9mAlkF20Rl+le
ssyALPz+Q/7RKvk7xKCjIKAb/tFyJV3/+2KMRsdc9tMfel9a/kyhNADXwG0DYn9zWB8Q1Ywt8Y9+
9NFlgGxr3aFh3Aw1pI9+AMTqvTTsqgcgq7wjfhAd2j2DWaYw+vb9m/33xFnv1VuFEzznX+FlO8ri
Uu+n7F5U82Uc5cH0KJTc+tTY/uP7l/o3qhg6WQhr0PBNVJGvDjfbqDDVzOlPw6fqNs4oVu9Z+UFK
5/wbV8xVrsOlol91e69XmC59o2kMN7pYVS62NZiDIE264ii8HgZSHHXBMBJdXZn0TADFYt6gQh7T
mQBcW9QrFLoU7p0sR3sfj7UIzOpLOz67gLdof9mnTtnDzusZuruztWzrPG9owzU+U78Km5VBtAhA
iIwphWlLIA7wXZq5t4O51dV+NFP7RtMzcD7KCMuxbwIxttmtN7TnxhHRj0TIH1UEpCqFGXtLDe7T
LqzzXV8Oga190kQMPbMHiaNrDgemDiottYZsy5nmB8oCc1x6C8ha3QZH7vnNlySuMUejH+kCwFRV
mCuYt//rZ0V0EX13djQZMkZ1f692Juo0IBN3udjOZDOmoyGDR92P9y+yxuW/tpSH7wKngeWbWHrx
P39fpKh1320Z3VxSaahjKqvqczOD2ECZJT93/tDsx6RxN5XK/Q92879HxnppA2GgVWOSjsjV81WR
nnfCatQFyxxKnxGJJ4HYLqP3lQd1HPUlTJgHTVX1QRH0z37xsIwikQZ/gMODfW2YVjV+n1WtVJfG
apnRqbgKU6xvPwgA1FNX79bh3ek+hqU4wXHqX7/biZ5E1dRM/zE1iwFlGnvQob/KzghIeB/NBs3Q
nlx9qsy9lbYv+VD9dJuRIQ5OKkjebxGDCL1UaNAOXD9wh+E1c/hFtdb0YekNR92bm5NbKuhegwa5
J4tO7hS7mzRfzoXSkQCfHvW57Lbx1GLEZrdfUdSAND/oIjRltUelL+WFxxg3r5BgSIwgmBx1UtME
pi3OI6wA69AY89+ygENl1vNXf1iMXZNDkIijHMuj0S1hVmu0tRukl1SHHnY96TX4NrXVsftE24r7
HcDRp2iRJFYE07wFohJ3Xmhlxt1o9udmXG05nWPhOd/BXxoHe4bC0vp2AvWBka2lxc/ekP/UCv27
P9iPlliOc0RenTpbx2teYh9xjq4dmCHPOQT5sYeMmVu7cakurOyvMm3Upi3y51Zv3SDWswXyWAdT
ocu8EKTJHjzYgTHwnVDmIVqNzZ25BEA1PDQmvIs0W/aYBUO31XwIuMVJd7VvmbDB/8ofXh3dYIh+
ltrwjdnhshktcdbFEjESrgLAKJeiUPegou7AH7wSXtPNWOZPXjTd1zi5TLN3I1LrBNUHu9D6manK
nSOKx8pZAl/KW3RFGPwXp1jEdAhdYy90YpIU8JfE82BZB2tMn5x4/oHfOmZi4sBeg1Ppv2TaMmxd
w0/3qPQsNOFNEPfqBjuqO+FO+5G5cDm4z6pAQkfquFjoGQPWSN12Wv5l9JBWYIH1YZSJHiG9zmXw
1SH9ls7T3hk1RvMZUGvfz8PSrs69hK2bRs3+/dD0Rx/pv7GJ/YNuKvYdLsKw4h9z1wJne99NkH2z
I+Dwxq84o/k9akHjfrOqr9jXgn7xg2o9wss6dOx4xQOsnDhc4Vd6e+83DyhqbRDa2TUDjuS+E07A
jaoUpAXs7kjeZ1MSSFXxzjTo+R3K7XsX8AN/6LK5SbV050j5QzQC8ppFP/ybviyBnB8QM/kGl3cj
F+uDhOr6mP3z0GsvCFkqjDauoyIbXE9jD87X6OxEz7yh02893HrnDI8DrQUh53+hb/7BVf8Jxn8u
i3IlWRxyceZ1z8RmZinrKR/PaFgqtPec8jD3jJUZQ0Wn0qCDa0iJZpFRrBCNJnkVdVvt3v/g12cR
9wDidE2maU8hZnl1FiHiKOe1B3huCj97aOcmOSeOlX6CXTDcDkvj3IL8qI59vMhP71/5Ollbr2w7
JssMb0v6xFdH0aqzDqSmm842cijQK7E5KsPkIxW56/Lk6irOVZ/DK+p4Qv5uxF+mQh6jfZB9+2RH
PWrzYu/64+v7D7W+ruvtg20FIwaTqopv+/fRjh0EUanAsA3gxQCua/xYF+/6JF1XDTQpPHRX97Z/
OrM68vVmvCTpU9YV095quv6CBM9Hor/uGwcpWQIeN6tfG/+tt/Gf7k20GD2qzfl0Nsvcf5wRoTkZ
c5fCACvQw24aKzDG2D1Q/Q0A4c2p34NCiu9GIawjIAUOuRTQV+RrdEEK04kOo4rBmQ6N2dy0rjWn
NCmU9QhY/HsjRPfkSU3BUxZGflqAFD1rUk2h1Q3TD3Rlo1dLdvJ7kTHiiyQX2iBOpOERni0XLyr6
u9pI/G1O6homytZ2KbNq8DMJvFxvYNq89MN3zQYgEttjcZydfoaQx3EVl5poNpM0lg3tYPID1CAv
k5XUL063tEfu075YmjeEc5SWu6SX8Cq7rr0bfDHcDCClJeAjG4fZwkVdDu2d5/eX01u7878f4Wo5
pa1c0sKMRhDe81cwTbd22mn4g3hFAEXuV5vk+SYtxAcCt2+ssL8+/VV9maOyTjNZDGc1jj+p75+d
WZ8+CH5v7kusc1lYtEyYY/y9vCpXeh7GTuNZ023GvcnJ9opHbUFqzrsDFfnt/ff4RoBHOZsanU6F
MPTr1jjiyO0EQ2w4Q7MnZ4rotXYbC1hLs4ExgAvh+5d7IwqsRodMG1dtaf36PFFKb1LDqpd7vQb5
P+ITuFORDuESucXD+5d641ut5lBrLeojen7dfqnBixW2poZz0xriKdNS5GTyzPzga70Rq30dQy9S
GZr7pne1IipTM6q4QxOwRZT70gAo2IEaKX8iqmMefeVnv95/KsP6N46iZo07HYcyvePrxrvoOuAH
btKdGXc1YEssJMdsMBLjvdB0hIM8sDlRDUS2/baY2olScsNQ5KRpTvj+nfzzKSm76bEwu8b60/vn
fAQYCZBZ7537UiT6qbRj8WymhrdDYnL5yFHon5C7XsuH+fdnuseu+HtPSKOh1s1L9zyo5IIVBz5t
zPwzBaTKrDzU+Kb6Wc5IiA8m65gB9v/qJuWwVsl+/ljLGsiNXX1mOidZSv/YPE+NP98voF53qtCy
H++/UsO8/rjrZXB9oRtruVTZ11HNr+DudqlzHrRkpASKf49Ltx8Aq5t0nUcTwxPXmIYwLsdD7pda
2GlUqGqEs/f+nfyzeUydWRmYb9Y1c8BrL7fKh6EyFVFy8ef005B2D40wP/io5tXWQeuUcpvJH1/W
MGksXL1TD6Ull1aw9TR3Sr8ZwLl89422z2HmaDUAD2OoXye9tQ5xPa86ZCAHF6e8iRx7umjKgmni
m+10svq8vW2cMd+XCx0KdA9i2mwQgG4LpeXnwU2bSxbXVClpl9xY5Cc/HA+LFcTgKuMhL1tt//67
wyLy+jOSuWJI4K8blPbvdegBqEldF2ndnREZT0WrHdIM9b+lBw6rzdACkEG+8021yXR3ozm03jX0
w+ssek379sT85IKQGarWst/NrnEx+gFdS+PegXKFzbAyzG9NCyCnUOZtJdsUIGRCPgzRo/ucJEiJ
OPm+rbwvC8f2lDVnu8QH3R3u0iV6nOdPbQJyii6gOfYvSdL8sL156w6sNlHtxhyoN3LevaUeZ6d8
kqK6bfVoaylnlWlo3fE+61MZrhLm9C+dVUsKIGZtPDhztkOW+sFo4tMAyRPpQ7yebwwZBynPnrvI
Y6K07ebOQ2Y6UCe4H2NCZeSnP6V7o0pm9Mip+vNkP6fRj14Hs45CnNNZN55A6iDpoGD6YIlAJS6U
e0JCNNJ+usvDEMW0tJNDE9loQiIf1kfQKz6Z6JVD0GK6a3weTftVz9I1Yd+kwkDCynkYgDlHqbbK
HEUGfkdNc4IDvFK+CgeXMs8ttw7c4Mix9q67AjSha7bbNsHMe/5kjOiQaRlsLZDcbpR+liLeu+m8
46UCGnK3NS85H8Ck6ZB7I/XoL92xLw0EbAAa2c5NrSnwjp+dpf6kzOImqswgITHreGU6QrkTT2jY
ihmQ/yShMszNZbQsSI9Azrzlqw0rYNNlxueu+6U0eaBQ2XeF3DnWTzVY4yrDhVEorOP5s4wgyLfQ
ZUptI5P2uUEhdnG9UGTwqfgoKcsQuF6gGfkWch+diSb0UXvc+JF7Su3yECcLemTR1z6BxJ/lAx5f
UIvNZhdZyY3eQO7Cfe4RQM9D2atjXEbnuDCCBcE+WV548UEftaFZffXhYi2d/mJWBcO2yvuNKw9k
U/mlVqsikbOxVUXm4Zh3MH/vjYW+SOzaP5PJ3ekye6IdGm9cxdi3Mo7QYHfzihAW9GfbZq9BdHPa
6dKJ4Xmh2ram8TBGDkIJzktSuHegje59sTxq3Wq8MGyFN8NQ61+cxr6MdQRzonm16ePqeoceCH5s
rgcHmQwWVmLbwROBWWL43VGk9ZMRecFkMr9pAIBw2bFh8qfudLLgrFu1KdSpIonWGnlXZe1vW/35
F5lo4RyYN7B7d06hHfzchEvDm9Chem8a0/vaNzHyk9InENLp8DjCNc2Cm5Tc5Z57FyWFXIl3Xwin
AP+zm3y8XTC+gQaDjPrkbLx63tmm/tNGP6gxYYvOHI2rdtnUGWER2WBF9XIn1rHQggCGcZlEfDNY
9WUR8jkyvNtMS+6UMQOQhaCpJ4hxzqyK2AjARQVwF+Bd8ztaXPxa9wFAISLZ7bMSqNPwMjAhuVT8
Q2Ggo0nE7ps06Oph09N0c2HiR53xR3KBlxrGCr0f7yCUdwuKF/inA0CRgrAe2ITJMfXabV24N9KG
yZEgWd5Md2afOIGVmK/rrtct7cYzOAN7qJH9V2eFlbvnMUv/j7Pz2pEb2bbtFxGgC5rX9K6yvH0h
qkoqejKCNsivP4N9XnarL3bjXGBvCFKXlJlMMmLFWnOOuRe14+1d+okAOvRjE2WHyvDA8Xkv3QAy
UannnlM3U90SmXIAT6KR5sZs7HcPZW0mp22dRMTwINMOl7XNoP/bM0LTSiI5ly3uX4GQW+c9OlfP
2+dJj488FF91ZYFVYKztOaceUL/GfFbaRC308Xr2wMAb/iUuUCJ5BXo0rbOrFzbw2fXa69J+kxcm
CKJMmqshsu6ibl6LCqdXa4vPGZ6AiZcHIC3dPLelwnFD+csLW7WJRY3SeVJviY9IcVmnyjY7iDrb
FrE6U2jAzMCXF5hHKhXAcKU8drI5th36TqesKPRLeSmb4Tizg9IpTGcWWPVZVAnPd278jvPwk/nE
W6vrLzg0d01vPivp3XY24uOwpv0vDIgRhouBfXQZeCfz9BRj5FsNYhqWr5xydBT5OTRnYx0CZDxp
fxzRLVVlfR6E8PaYaHnitFe2+FgiD6YOD28nXOfJzByxMesqY7Xk1mfR6eSOaI9+Y9CBa93gMa4B
9CVGML9lVoOCfgqdIF8x8jfpTHVB+VPXqjiT1JE+uSks017gHjJbGaNm9SXxxqYAUcCN0WDFGbJn
9rV+241CwsSOgnNOd/bCSwwb2xHNRTQwlHwQCA2dc1PHe6sz1YtbqOzGN4x5M4PoO400cp+9vB1/
1eSnWqtU5PmJM0eECrnUnLUr7HcA+SAJ15hgCjH3n+iV9MFwHb1zhn46JxGkG1BeYFW1hrLTJfnT
PNgkZk6xTqCr1c9jg3U9b13ayqnxY2rfpkNlGRbBo6a3WG296UEnZnCeUicEymn6h2yIsaUPwkXM
2it5TjSL5ihr9YrGWT7U20xF5j4bUHEHzVx+079J8fRZ+5CbcUyxeun8jI/mCpOUoZWaHilfQZzW
KcGS4bibWnnVdng3VtmaR+wklX0eLPgx5INuJtvdd6K95mH72/BHJNkmVhnLsn9k0L+0IUzOyiYi
0rSSU+O5X+i/2IYsJj86+KkyBjHsuXmVgbEtjp7V3PcLaxcJ+1otybGBt4kq95NGIiHO4aMRwylB
cYVlGQlSWg6YPoEeAf0/2g1Gg654KGQdbA0//eoc2FhJ1r+7GhhLWqK/ncb5tl9cYER4PKRpArUn
bz6QT8Bdrm9rklxWtTNiQWM4uepDOOk18rUuSffzTHIItvqXPPROBXvlNIxr3YCDQid4LBN9Ziy4
aSA1EIsV31WDvOPTHkYs34bd3sVz9Gz5s3dujRDu+ZwerLg2QEpHT00fYJPoigLRjmlsLBlQpy0N
+Go7VXJn9HSHxtY0LiEE905bF5Xa91jKVjmLC3vCVscucFkK0GWf16W7xiS27VSzLTl+l1KDeKp9
utbuPutg9kjIr5Oxb8d6NztTgYwdqtFE6kLBZ8kx+UdEzqHjz/r62ZlLmkZ6G8c8roj3pjF8DeNb
5OPJKqU1b7X+tnChAS3/4lw2bw1oP6xie9O1t/VUUumIvR9Gu+XPaRcspUs5Dcch7qAMvUvVr5vc
3RJl8UlaMFbOYKnQ5oVQ2ROU6tdM1aPhIwXxtXy9dRAh5GkPQ1Dv4+E3YLrzJNKjTJ+WYqxlNzL6
at92ej+YcEG6+GZocrBX6Qr9Gv/UWN01Jh7YDC+uEezNmlpnDJrX2Rer3P5dygQOPGQmj5S7hhZp
0Tc/0Rju0VH/9ito3M5wx/tb6vrRNjZCAgXvXg1+ogzTtR2DpGabqy13YcDD3rkfmNgs1UjV/zYZ
puUh2nQAzIj1KTVDvJ30YUxT0aKrT9IP75lz7xzjhZJgU6l6awv3xZ7Y76z6x631HZO9u6UoSo35
HI1AAbqjPX70LsntuDZpCmQrwfrI6IlMNn/n8FcLDRQdjINTYt/wCQdgyolqq4zOylVgT72fCpa9
P7cb/EQr6Y+4tmARJO1Lpt2dNTDm8JCJ1wsRat7lbfeEFfIcBO2Xmpr3Nq4OLdaZsX4qOiQZuND2
2K3I2Q3OYeNwErosZb40sq/cZByFPcMHDgLkqOGYwA7tAlOI4H84q7kFnug723AUBy37RzGIxXEa
heVRWONei/nRFs2tEWKAc1A6c9E1IxaOkYvAa9u29zKhtBhx31M6CrPeYOvgtBjWq2EOHrXRnueJ
HayPf+OqxZY+24RVYMsd+/zWUzgQWb5TLF56TCgmcHZ03bHo03AlZI05RtrbMSj3/jhvUkOsCs+7
xnMH0gV6PEbQpSSijbKf8k8r8va+wa0JnVlGmyRwdkYEBIdIHAODXlKyyHjDjzvMQMuireFg6w40
dV9X3Rfxe1AjYOeeIVz4bFr6uhz9YqqolMrVoVZZZdxFWEAOVO3DDBmbrWg5ZXZxd2tOzakyp12B
i7pQ3Wk5habGsNdklmEevg1rKFMsrZJHwmUdRkO+qewF555eu6o4FIP9VFv6PoFxvRpnfTt5xq9/
OT7//fBMW+Cvbh2VGNYIETh/9EDafBSxGJzmEViVVc0bN2juwONEbbLykYJKDC4VjuL//qJ/tJOX
F3Uc0/U80kos2i9/vGiUEBbYjUPzWBmpsXFqtBmQ0+Kx3Oez8eAB0GfZdv6lyfJnL295VcHJaBHJ
EOODToxL8R+ThM5IELv60V8fVXgYUkX/PEUHl9GCd+QzdwYHNRPzmHeUeH0bOf3fenj/eANLi+Y/
3kBWz+bQJmn72CjRM3eX4N/zx7HjN//9+v7RZv7HC/3R63FKX2qz4ZOW2anOF3Ygx07ElWUxrmR/
Y2butq7/TQ/95xjxf1+VDjoEB9sKEK78/eOVjV0VM+iixxwFEDwxsbJqzuRJyUJiXiZ1qsCpdvxx
Trft/+MDL8pKTAJLG/+PD+yDESiR+jSPSbh3wn49AT7qZH4p60vtdVfNb4Uu/uXr/H9eZUGTknGl
yw31x+cN+zTOivp/XzRDhhD1xUc1GGt8bFXibN0o/bCq9l9UpP9s4xG8aS2NSwZiPEV/fNKqSWHw
EFH+hPo++ZocqzoKaC1HVI8eDEkFe+z/dGlZHoRjO7ycT7giPdnlKvzHTTuSI+q0GKQpxwiAS4Pu
C1979tDpmSNWUjcN+pmi2LmKCqHHG/kvF3n5PH8bZC5fJ0EizEtw1qAZ+vvL2yrVMCmM4cafkk8f
bG9sdr+BhqEeHotrV0z/lij2j2/VJ8MYRbrAuEA2lPfHBfYWuVStxvwJf/A+Z8MduuluME9929+7
pt6X9s8Q/Mu09p+v6fKlMt3mf1ix/uz/GnFlER7UBY+mH63N5juo4W3XdGAE1m2NK5sm4Wj8S2Dz
n/pxNtO/v6r990ubS68yOw5vjwq1T8d60CPHqqH9vTjgsPzoqujdJD8DWYCuxMTePlip/aRG/S9f
8T8Xjj/eyB8PUumTbZxHsBjzkUZpTJV+cmDR2O6DgMfRVScjRD3cv//3G3vZZP7jzmK5smgae4HN
GI5F68/J35zGKhNowqljNH0KqDDRaQjy+HfuWuPTf3+tfz61JK5iRnN5kHie/hwjgRFKSDgIzUc7
dgCfkBS+0mHmkY0R5LDQkGL999fDc/ZHV5yPZ2MNQAqOp89EZPfHHmuKoXNH4TmPDYlRs29dww7u
djHS3slXJTlIG8U5kW1Bvnp98Urm4SHK1SlsAdkaItvlJBgsfyAj3mHM5Bcb6lj7nA2jXwvuijkV
eYvx3ozpPOH6PxrSR/psXQzpncOyPlnYtw1wZpU/nooEWliFTVjr5D12wtvlP1jahUNugtYT2yjT
B47+11CkP/Ts/2pfJV6yk621TiJwy1OQXsaoPHbgYOKZg7C/tLxBn1M7VsaX18unVKcZ5GK9Hc0q
3XnNfONKAMK181SibFp1U3bv5EDtrXez/J4IQizG4WJm8pimprnyBbM8/xeNuR/wJZeaLEsioq++
h7qIv51oOIU6fPAgg4QyP0QyhYjORQwImnGJ5/Cbte18kGh5kzjdNpvNU1F+LhS0yPG3Ur9bzHs9
YMOkwIAEhHNQJ2uaZUfT+iEFhwZreLC6mdDPFPWj+1izBKSpBUS+ecG9u23lZ4kaobfcQzfA9g/8
nczbp8Kpzh386VVclrf1qLYd78Ofn+PceLaD+MaCN5cX5a6lnIJHP6MpqtASr/PslNq1uYFwTnvd
vMrucc7bNaOUTReLeG9wtOPBa5LmprFhzbS2upgV3xfv3urp0zbGSlOH8+5DICO7sAqis2hwAhsc
3r0EQjLJSV3/FGN5FBbMN1rxBLXPa6dwF+MGzK18N4QckULsF39d/WoCF5fILStP68sdmTxMIkL2
UyrmKB1usxRCBmCsQC1AM6Nbc0Q7jcN0xspxM+vuHHLsbwN7k2vvA83+ybG+gY2uyxG5h+Vvk6bc
pWUPsJgjOEB01263ozKucirIsM5MRCJIKnP75LXdc6eb53TWBfRQepdZ5UG8CWxwd5ymFY/EKMxN
FYYAWfs9fd4d0I4cyiQAJChzd/b0sFwlH3BjX4WvSxwNb6aowSHJ+NsFeb7K2+GtA2VSBe4OIq29
DqLj1NDngML8Y9CH24yDkR4mJf07v1ftPVEW1E+9HzQ3fum8jnOriALg0tLt3o55eKjn6mSP+XPg
jO7dUDTq0mZhiJ4L2sso1NdCVQB6V+UnLL/RSbRieE06SEBNit95GCPzZYjDEgR+ZE75o2Oq5lzP
QfRgGG6wGQmre3UHie4y6+FFtJOz7YlCQ2mXMUViqgFXzzTe8iIF+FPYw7ZOHWebjM10V6IylCu3
MMwHYrX1ZkhQoBpeTFdLoQa9MScm33ukHoDQMm6eZCO0Pzx5S9JMmTm8umtm/ls1+MxMmkpDU4KU
8+yNhLV2qck1kM4cHk2hFWnEjXMJ/JovnUg8E/2P8IllCefgufFsZjOpbPPzlBNY60n3oGg9wYOI
Hp24Xc1ygONGddqYwMLLhgmZQFoDDxKIR281pybMHvESneIkvipFPpb0s2/flvUBl/0vpKOvrlHu
K5mfbGLdVG5vjZ5uVWx3THAE+vGlPa8b/6G38vc6DK8zweLrtLNfA+1VFx56bkATtARupI1f2/C1
i4XKSTzcjpjzg4iuVeww6jBX41is2/7JA0nVDNNOgLUwBAHBywNaUB1ZD5n2Pn2rWPP3K1Rt/FII
F3GvBmkBQZ0BFv+x6Ms7kAQXtznF40NlhK9wwN7knN0yzmGa9DvvnT3/0XSr2y4noMQmZCo2Vi4X
nTNTRWNUoVpy45dmECsD1sbCqhdpv1P63WlOluHfGhkRjCjrpHsy9V/JEMnUf/e1/m3XTgq4xxMk
xhh3qhgAVyNgYmSXcFSPCVleKNdJ8Ixdoxb6F2HM78LruLufikLxcOxizqt9pb+HTEJhsBeujrXp
5O3yEZEYYDd4KBFjOL78RlS4ppCrdXdnqO9c+Xd8Lq5Gb55GMiBAzJrRQ1hW++W1Z6vZ27EON+gD
0+WTRs2ivm3XNcA+5T40VXoSY0QJLEqg4FMCA7tUHPurE++KCiad5HMctAef6WfV2tmuRbOBTO5U
Sns4ydhnmT9Z1vfUtsTOdGrhM1JnAWIeig0UuJ1TzAfBPcdfCeBGrvhxkTOJ5NdlFLb8S1RqzWkm
LApR7rtfFkd+m1hV+sDPRL6Zr2MCr2pabN4Q0mUCMloXPn9I8AWYFHpqJ7rzB/5SlRewNz2Ev92e
f8p2m0caWrmhejTip6ERe36xu3E3Wv3Kmh6WnyXffXkvaNBf+I+xkkd+17flh+3Q5YCTJPSZC9xX
yVMWJJvllZmVryvY6jBT1vywnN3lnSapecsv8RjbG96LqbN3NX7llN/84rTRvqhooE6U/L0Jddhm
2KWtFyMjmLKOt0bbwFoL3gJaQ40M4cQ5O+UYW1+o5TUI27jwizE0XwjZj+6cmXeysRIFrUlGd6Ci
A+Z/HKICuS+79JyKGYG8ts8yGl7i0voUvQtCWpSXvsa0ktKVjSBZWxRRVg/wRc82yE8JhGyMPwsV
djDaZmdj92i7CiM/mZlIwYYsAnly01dp1H3T78yghbZrgxRHL5/fB3biVRyyglqCdmEwPyLiiG48
JSCQTtPc7nWpblUaI9MY2h5LHSdE2GxFydPsa3s7c/BaKfbxtR8np96FDRgWE9dBCQo2o8j3g914
DtPV3DgzTKtOrjENE9kkaaXWReBqm2+rqzdK1FMK+4aBVzq5ADJKrJuDjq5ZaDYPOjXcJw9qzTpE
TbdK+bN11rf3aQAHN3OLqyvarzJNPyvmsmvbBn2mu/yztKd3hGj+apSE+oxlRIxbbD8X1YLq0uMt
wpzqIw3z12Ay9B5DjVzVOgBzG4/+WuZ2DX4TE443mMTGOjRXieDsj5OfWvsqdJheDKzqlqiiXZ5O
SHdLQHvssGCx80Q/WonA1VM2eI3ifJyfVKPfg9R9wmcGQqy3jHNIzUSIjWaRdxP1gcbkl+FWX6OV
flFuRB9BKDuCrB2nnLagrIhxDxuDAAD065DIyDnZOH/xngrjNfexsVTebGyKujGZ/g7NW92G721b
BG99BKLJM2MqSo/RLjib7iYg9dSkGX6sBZO+dQH27C7SdnfGzZ2d3CZ5QcJCw9GQz2Va2huIYPZl
bEOyps1lWGOi1XGz2X9vxtg/DxWUoL3ME+c2C+R45kQPhtwysV/EpnOcHKN/sUx5YWIzvuGxCD+V
6EmC8jLhHQPmS4fCcJKtb0NfshlttHbEMuEIuJMgiPnBQQCVXWdxDGfYhpi4thL2Zbe3WmJTG/Dt
rk+bYOWKPgH/C+RvrX1Bdzm2aBEkqsIz0A3prhrKnC5pbyFN7uKUhk1h+8kdKzMpYrUd6Q/iHjUQ
FHbpfQUJYee2Wt/EceFh/bCt5pLNhC6KYmZ6nA/JS5hl8M2MlClgh0A89hv5KoNmuBnULDbYvtTv
vsxmTQcMSBSlVk8GFH1inzSegoovh2le3aRO1r/WuDq9tR026XeSTcXBGFR2Bqb+OY7Jj6WCX7XN
HJvxlXqN5jLoVmnLHWDTlf6VFi0Fo+OpiK1HRMC/DOBVyQxpYYz0vihb/4v3AwthEACj80Xta4M5
UhC8Vm4JZmeuchMM/+wzLimTgLNTZ94Tf1wxgM+6HtijT0Zn4rMPZWI9Wyl7E/ZTspJTxoCcLF2b
ybHsIO7HDMmU3zG6C4kYGlilorBDvtiRB8n4+Rws4ytr2gWLkNFWoKeGEqBiGDQmYQQG9pQGEgzi
HuaBqDX2tTnsmyUaS5kGPiZ3jZJpP3YkagqKI7tcTWJawtWYWjWgYerhgFB07TgtyXw9aRj1GSTS
eaibddnMuyQnWgz2Kniy/pp0TvI7BLcr4VE7DCH6IGfXJ6tMgMu1PLithWDubQMtLat+JRdrWF6V
Z5hH90VkhfyQ9eHV2VfkLAYfb9wQxvzlxSMqoOE6qvDQ1cVCqNz7QfVcyZ4ujn/FN4hYw4CKbNTX
OUi+FOAo0qKyRx3ixGq68Ksl8Cqryg8oHXv+/ZQRqzsDyR0ki40hbY27xr0kgfUGuIGJNYUrA2a0
AttMYIyc5ydZC1DD0THm9xAK1nDQ1oMzv1R+sXVQQS0IyqIw7sexPrhFcKyYjQbkK8dK4GBmAN7U
0iT5ygfdFbGGEoqwtouRmYHPvGJov2TjBCurmzadgqDnMmBbPifV/D5t828Cfi6Y3I6kgBdrR0/p
3nfa4cLXwcBSBFDZx/DqOUkEMLU7Lm8uhHPaJxqRK7EK0cHv5fRWB8OPFxLLbORu/VmyZ678xpzA
4jk7CYx+hdadfIWRmwCsvw0U0/wL70dhE9fY2fB/tYyycrO4LWPAn56zhro5MNfyHfhrdsJ0tgKb
7YzCfTSm9FV4w8OMJGQVO12NF4sp/BcfetySnLmv5/JpsKC/F/qyuHOIVjiWABYTnDVrszWe45LT
4qAGwETRgDzKD8W8cnIYctnvqQtfDTNqB1BfchBbYwDA25nzHgUFYnbXxkRbMgVqhqsaeXwyYrGK
QFvf2VQleKhz2Bntr2VS77D7QXU7mBCEG0OfoiK+Gj1oW5A7bmA/m/O4rxEkOXNzb/r+UxqitkjU
09Au6RPsta3/Q9byjUBPtMQ9y1BOq7n5Sxx263jznSsUBV18yKERI8a45ElNoQhKr2DqJ+W1Msvn
1Gl+zaJjvCRnZH7TJY/GYzKXR7f2Tw0W3DCBHjabjGIZbG1VFzDdHSBDh0Dc602UBCRUpx9IePVm
4lEjXN0y1zSC4d4pFjc9yb0MnE8n7pJNygDjdp7LaFeoJjnaGTCnambqpzK1g4QC/B54KH5sJD8R
MN/1PCJNsYig6OPypyeZaR/NuN4mu7K3OK9zIAwQtLsq7rZOEhjHrMx3eZYvcrDxgErj1i3d6aaN
woylwdw5SkSbYkyh5Nmc3fGmbkveUb6oM0WK023K3V3b9G/MSp9g8PWMrnR7iiVRYrJyd7KxibUc
H6ISErM3dsVpNIgV0PI1LVwL7mhvPycKln82R9Z2rJn42iQJgdZvLshJ6To0lTx4ZiF3qMKROhFE
QhQ7B1vJWovB3xVENSY7epk7H0ZxZ7PtzEgPyRNhXl2s+gYhSq84hKlOoWOAX1Qi0ckcgzGinKwt
dlSOh9Yh8ex7mr+EwOr8Ei/CiNhSR0IuNiiJwQIzG1Z9tmFSdnUSb8/uhVVSTR3Zhn69M31MeZ5J
OKueO7VtxHDXWsMpq5bjMrKVZZS4jpBMDZP6ThvzPcSTlHTL7hm4l9TXj31dHJs0aldl0l78MnVX
LCDrgKlGBVenSL2TK71rmky/vKJ+8yFh5854nslrlm3yVjc9vR+bfMDlmRkhg6/nXjy6ndjptngx
InkOOjsg+Tn4thlo0Djg6rVVdg0HZzt00W1dla9dFj+PifzpszJ6jiplEQ3MAjj1LNKsgkBWlQG7
nsQ4kvk46jkrC9KdT6j7CPhKEYmJdftjYkidWy5J2AGtuG48qbyhWMmcfWgBOqQ/fOOSx0DReQm9
VK1BjpYjXreBujLP0Rb017SJvpo2uWDseJsaRrmLj3CIYYrx/n0/JoQuIy0A7mfXnikBblSy9M/B
K0sLAJGd3htzjaVcPi3XPEhJYvHJUUR5J3za7YN4qYcQES0Iwqg6AgnbljzMU2Kwe6I9SrPHuVR7
tNlfcwXpj67ghtE3/wh4SBN6uCt+j7z68hdizKrI3B5V6rzMXnSY/YHupN6VPbmSE4he/uGed25j
XywnrjylHO77Wx2PH/aoOb12l9x80Z53aJLXXFpoMbCycsg3ibgcGaqjgEa1l6QXVd/E2C90TEuR
XF8ct/aNNXTnxALl4iZowCbHP/Wh+9Q71YOejCNt6qtEcpv6JkSo5hyY1lNazNc2pvhYbkG1VEDs
r4iFr9pz4cuLYzFRJEUQi+Z2t3y3JTkaAatWMKFaEHOG7LSsXq2m39qsoRFS0pJIiDSpb+PauQNl
eOgNE5Rlh6rSvO+0v50c2n3LN7F8K7y/QzgF5yxOv/pUP1ZtS/y1b+8H7nfyed+0+9V2AHP0nNXb
cYZxOY3pwZvQEtnGh9sbp7luKqb6qAFstZ5i6342RhybJYhDkldoLHQ0Rggc8Ht/XwY5qUo24gHO
LtVMWa3BnTMJ8KH7ogTsVbFrdH6X8p31lf2Y2eob2hzqNaP5NBuqS8vIt14lr04si3WvgzvEVKgX
6xsV/++9Be6bmEtr3BoAiiMZbSN/PqJYyzceyAVRIcIK4+YQO4j1XWo95sOoLwq0FEFJwoJVcyi1
JpLfAeUk/K1+CZ+h3EcbxTwK5y+YamfgZ3r75A/WTZ+a94ZBC3cQUYDWRZ6b0v9Ou8rA1ggXNrxv
NA6SUE97T2SXrhwP9pBvpy4nCK6CUWuuKd6fanTJWYTUIg++enA1ciSc1465l6YKRSaCoogTbrQu
nWqTWFCoeayqVO2Vnd8TQE6xSTNa/5AteR+HQG8am3ac9e0YRO+QNumRtxtl97i9CJEkeTlQe49V
e8TUARv9EnGt/KBgTen0Fr7zWijyp43pubPEVczWe8N4rDXq87QQa5f3MptYGoibdWgCRoF+l8a9
4PZMgWoBhfCTNbOEsU/PRckOOgC53TMrLY8L7nFDZ1WclMWoGG51u21slOFIlN+5Q9+Qdc1rHsHG
VZuZm4igwHugy+u8C2lDRS2fwzOfQmId6EfLJ5cbv5ygmLM9jnRaFtVMRDJFhPZekaGlDBqVZA7L
Zjw01M9lNaWrafA2BhZKd45+hOGsFeiOsftQS30dgWqevW1W8nWkzZUT2Wqyy4uV5ec0CE5F3F4t
uMe9Ud5aRXhJBr2nZfaVhhb9dE6WhfmZM4hZQcS9zFpf2gIbNcQPyRM4SnLWE3ff9txLQEwRPZLd
6NNn3nn5ryRER2/WHrtBfhIYIpFi5RU3BqkAvQ+1vKyOOXrspQ1lK/+9zJazhCi+5oSUMTEc4qak
ADG2kS5vZ9p1K1UAd6gZLuW/jXh4jPr8w+E9hl59jFKWlzg4lkV+QjDwGHrjObJ4asSk2w3b5rrW
IKNcnrjlHYOR3Ygs3LipuKtTQomGdmeQmVGiSquc/goz+dxxTvcQXDYo+UaRHGggrduKxOQkoCER
pmOw8128974mwAP+NUj5oaLAzKiOLR1vUztcVtyD01EIxfEtjX5CC3p4XfWg15MpmBeZLxb7Te2S
tVAx4OiRM7am2NH5eVluRPzErDwRg7LxJo+yoxyjm56EFytLfxD0PRXRdOy1u+nprK+8pt600nsQ
Su1Dz9rVUh1Ks7zIGOYoWRcVzU03t/a9PR8td96EhX8iGxBFcencpDmzppm4gSmcH/PqpWYck3Q0
I00kq6aQLy5FFwotA912eaoRkA+qfIhDmL6JeJcRSsJckQpbpNQbHpJapr5tflM3RcDFNn45XrYJ
BvsQjM6NM99PbfeY5d4p7MIdhqOfPp/fxBSdWb5tzCnmDkr3mSLzomkTLLdZlRuf9Wh9Lx8kFS5u
pPG7pAyb2+ZCjv3KTF7TQDNUZh3wGdVl7VFn1UEb6sQZZ5NZ8p7ag95HLbeJok2QWcmOTu2hJCqJ
wgCRWY9CbHifRbNnjyRwhY59wmImlLGbh+4FswbOBdwvMcu3J+sPq+Vaqrw/5k31Ixv90yj6Qsa7
nzLpL5Rz1YPcJR4pxE18hzFtjUB1lzhsNHH+ZPacGFzZ3gat8ajH6sBmczCnChmbTyRnY45b1+s+
liDqqbOw6Jgsmpw7fw/IxJeIDhksR1ofAVDAe9Gj80x8rsF0lLF/1J07lqplDYmY6vZypENnZFuV
xXv8MEjugIqUYfnSypHNHtNQNPIFcvEee5WRPwNDvFU1neqRRmt6x0wWYWjovgDdYUu2T73oeNLE
08imapnpdwM2awV9A5p2F73OC1fBk3HASmP9JadrhuDULYeXjkjpZbX3dP4ZN9ZxnKE1BzHNpM7N
yYdYiu6sflSxk1IKWq8hTzC7B0BaU0FgV/ba6eWpLmKcJrP50nnuevbT+3jIaZUGcOfDnkBCPns5
ufcQi/AEcbIBv+FezCQnP8/fLuvUspr6I+FeKg/Q9rCfu10GVzYhSq7RzVo7ZB+OMymUdVbnB2j4
Mfk/TNLs1j0CfHVWRUN72hho72Z8w6LAiuGnPWfNrjN2XHiKGyRxW73ExjIVHdbIlk7IuJ4Tsyb9
fKkocqokG+TbpsvDdJN2Sm1E274tq16coF5vyTMaBspgmRAP6HK/jLgYXdz5K4MeBqUG/poywiKA
7J72seioDT1YuHHViLULqBeZdl9TOxUXv8nPZQ1GJRzeyXUk8rPGetQr57BIQ6SiJWtIXKjJb0HO
BGL3wNraTUEFhxGcreqjrSrK2UKdW5u1fnK0c6xTtnshnXuDQB2THAIYpM0xqaJbI9bMsuz07Hss
kpZKadsQbxEE/L/zXmynkiclxo0GohYUiywy5HifrYWszoMmhrNsnIatGzmAYRjFpiur9xEKYiPV
fVjiJBkJHliZwehRfRfbNJwfclEz9ip/ylo85gGkRHTFEMDb79RmEssR/ugmOaDU4CaRBst99ZJP
0RXS1ZVW7Nkb0TS4c8Uey7FyxmbjlPXdsiEQ9DJuLVVx0W13LjkzlVb/RB6LelK+g3IapfQkTzZb
TluKE7irjT0Wm9Bwj/agXzW+211KxYfSakywXnlt9OTW1bsjpwf2ZuiEFlUmbg6KgWIOb4zMhKos
Rs03lD6FjRYYwdK7qFZHN21PENMQ7UzFPsiZ4g3EJiQ5vBtAAppHMXMh0xEYC1Dw4Lr9ngYdfiHG
s5X7/j+cnVdv3Eoapn8RAYZikbzt3GpJrVaWbwjbOmbOmb9+n/JcrNUS1NgFZuA5Hh0VWazwhTe0
8bAGYbKLSalbE5OVAug68H3/AKnqpje734mOhHWpvxpx9gr39MYvKc3B/OxXhjNiGBlG5gLL90cB
E347JrpNJigL7IQAPi4pgGN8SB35l6W39n3Xw+IQijKij+1bKnMoD/OwoiHws5IR67zbVUGIKc5c
dldhMl/lWUWPo+6KDfj+Z830OS5VEZ7u8kmXf1cLSASOpRqDAf0WOiJiD3m2Tn2YLl0KpCn1fXae
kcQ7zerxG0lDNNgrJ6dKAFi5ozVVyMJ9KZU8tT6n0dGVAjB36ca8kgUYjOK4v1eJ6A295fS27I38
KhQdiGqT2jzlVIvmwrXISy4Pf+RYNZu70YfkaBn0jXyQy826n5sMT04Q7gUIrDna1mk7rmaaQq9e
YCOoYSbZiYxLbmAKiu3YuXS45Di7/7XR3MuFdIr4KY9C4mbDYocqJN0qsmWMAqZRvjHzBe7kcrqi
skk/rIbThPAu6fbBBDO0trwkva+oIEJvCqqH2aErEXqevmvdpn7r9KjBDY6yjl/X/pO0tHobBxpZ
hZ+Nu1H3EMwMB32bJul4QsXT+kFhh1Kl17PjkZRZRWHXoDLr/+oD4Cq1Bvwpntp9P2oo9Wd1ATHV
pXzijfiEzZgtPsYshpyWFrVpTioH3anZTGkQV4LE0IzmIzHScGicKDu4vXXnlplY6aYz3xdmU17n
Rvxu2cxCHkbpyfFmfd0IiugTgS91zv65HjQK0KlcUYH5g/p6wiGPVyKgMWc/o6mJW5ceP/ploLGB
PJXGok7GcddZLWZ30bAJDJHCaTCn9yJu5c4qU2XsIezIXUfswRPGIdNVrOOE9oCcRNveUqC1/E0O
92g5aAZhdUw9quOCXUlw3dzHxR/6EdlNgUfKg0vrFvohhjTgZpv7Zg6dP2lat1BXnebXMHehgEM4
lxvhzBh+ZNzI4BqaoYNcpoOGNJfSM9t0DWMqO0wjePreDaOD1Gu8PPxxfLfRrjWw7w21cJV4gbWv
5Oj1G+FNL51lxfSs3bk9zCaGSAniq9vZqhPURlikAcEYMmR977xOVi4x0zG7m9EaqNIpAo2LYSJ9
CSfIn0aMufa2GCocJv1OO7XYpywwckGwxGllv7dzZJcWrGv8KBxAYDQq2qcM9da1oM9zbwf0LmPP
8BEgVuaBbtI8pByuchnX83gVgaI6ZRjmYnNV2mDxbSdaxlVvP+RZa/6a3TKHuxN0q4Y3e7B8LCEo
C6Z+nR6qwZ4Ofde/4dmOdylxdLfUUFsjIp2KKnmIqOGWbFoQPI7iCVKUxMraEC1uWaNm/ipmo/mV
xIBlFxhyA1hw9Pwpsfv/DCcUG9pFNvFIIldd60F6CKMWZGyNbszrPNa/Z1HSMEGlcwPlTML6o0yv
awPN1GzGUBMlq6wgJOkNIooM8+3tgBHALsHQ/YhBMeC7PhifDJPGB+q9yXiooMLMi1TP5K7FTKxY
MpXOXaHTAe47jtGybaMVxc0Q20hq1BsDZdBTnCRCW0X+bKG+7VhjFN2x0LRdMwlU6URd3vvhLKbD
QFHCW5UZ3j/rxPKLP9qQY6fpSAoYBBkG8WDQwV3L8Zttot56DQC/4EBY8BxIRNETQRd0jeSYJlBq
T+K9TYliHVvF+FtHcnABM/7Z7sF8rtsxqhuaRxrphRu4wC5GDzE8u+tRog7BvGRtAzXOrOd9V2nZ
pqjgeIY6bj0IaeI5MrbYNpZJ9iuHiiS3ph5Za8eoR4qPTbIuHL/c0/wmNFO+Nl7lO6emAUc6NYP1
C7E3Dx9bLQ7kIjFa+txcEI3YTjJzMRmFeLwYityHpTT1gEOLRw0VyufAMruXDKvWg+yy6iQqEthM
yOxZo/MLICH0wwfd9JvHSsh+PRmUEAffBIQRc13ek02D9Rc5qmyBm7yxO0nnM0RFPLtSSjokHEPr
aQvajD9z+K0cggaI2ETcNwHWaqOLk4rWeBg8l9avBrb7qcnHSqcY0jUEGRrBLJKL2e8Rx1p6Jxg1
bMcyTrcFxd1lFU/XkYTunpatpGME6zzFTAW6ToynGRcwcIO3xPP+IPFBAzSB1YdtTHGTJLO4hiHy
W3dbPDpkjM2jiE9U+f/LRBTgDNGFy3okvdM4iuFJz/6Ow90/gndQcA/MrLVSTw66NnsHGElAZsIR
hUCADfQ7qXA6Jvz7yK2zVVSHgLD8xvsh6A/eh61SqAPbuuIq8HGsQfYod4164Wi5fqArT1mdgwok
IxF2IeYetJBLR7edgNQNtD0HjX5lELXxOh9sGyyBBvuu0HJ3H6sM1ILsAqjTwGhMAHJExndaj7No
MGbnTeOy+tOl/tPIKnLLcGO05sMYAXWT2lozwWiB9LLj5EZSgqmFQXO0OSDr9IxD84TrfXaioVvS
qah3rFDnEKN8vDD0EPXpZEXF6IVK2KpCvpBYKPo1dvHR8AHM2uN+6ucHcFWqn+HeOvpYEdXodGZl
fJ1k1KaQW7xGTuTegXtlt90znf/HGOMdqq4k4Lk86G38KkmgacFg55Tnd5iqr9VfwNy9LXTzdzhY
12Huru3ePjgDQL5M0ewo6oXpfGjj9NaqrefBZQtV7WvXjjt2JT1yse97Wp4iLwhxq0enlh2VNLO9
svK5+StKDyi//PsIXQcYAL+kq1YrNzWN7mpIMfBDmLiJAKVOEu2GsKfpCCrUSP8HP68a6zhm2nUm
n4grfrUFN7Dn2H+0riHkjbJ4nbDVBwPkhLAfghyhjamKTSKJKF+DHqI9R7dMYXGCtriXk/0bxOdi
hERqTR5qGtHOJpjIgDpRrb1j0fyIfYqQpjkozM0y1ijKtRMKX/rzjHxRq80nCNNP6NeeIvS0O3Ic
I+p/dqJ+7yLtJWjGeZt6mErP2XKoqysCHFyBO/2dQ2YXjdl9Vmq7Kp7BGDrg9yH0K1R7aEcbDZ7Z
QCsuGseDGkbvECxQx19Jt2hESm2tHiiZqQp3wStRzn9zWJy4VcWuG50f6qfcWV91Fg7dvZYD7bLC
E5oItGWpVyR5v0YQZdnn2gnZjLXXUHrNvNvEzjfxTGGq8jci7R81MYK/xoE4K2mCdNUV1wdW2kH4
1Fbt9ejVtzgEkWk2/gveZVc5tEVXI1NwOT0o7xcBLk9N/YKB2w36SVucoQ696/0YOzI/1/nVUHdc
iJpQxEW3MSiLK9Odrsp8fFbVvGggJSvJr6qpwSes1jccCMumKdZaQYZHx0HYPiKkg3XCgeRg1O2L
Z8N6DAkYEwHI2cIk0Ejn/Zy0x7qeWpwkQ3Pr1OPdrGofpqUfjbhdm2P1VnvZCwBCUYSkwmX5jDtj
SaMheW0ifZfI4tbuAra3cQys/KpSz4TiJ7IchxaQb+XJjZfQ5FdQ7gZ3B1WmL+Sm7xCcyXDMdAr/
RdeNBxAAr57RacsxsCixwS5blL5MN9QNvJtWgNfosVIbEmzI+9x9CWBoIhLXPjsT8g4eatWrQGhH
RHeqxazNv0ILJ1lzrHcDJMK27fcpHngWhJDZdo9D03NEp3G/B8r7I+wGtBpC8zo2JVhPmWJezU63
a+dPUBJQt5n/aloTdpCyQArUWVV+QX6ql+YCVdZ3LOjFzgiHHc3eXRH5zwG4OnxqJtqbHOQ3og+z
7SjKdJeINodWKY9FK28L27sG+OcNmB5WtdkpRKIbaoe8ijh5yq1OL0P6L2lmrWZK7gEHlGG7G35y
bYMr9ICK5nm9wg0W2BAaBWpzOA0mfmiuIP7MaenCPwbjKGCyDhy6ykW06NRFbtIGiPbc52tA4tsx
RjIjeYBgyXaZN5MObDa0rtTy1mjmRhgxj3lFcqx4Ye16SppVU9O5dux1bLyhqLeKC2PtQvZOhHWY
OZ4huiqFC2WnGmcD3OaZTBEdB9CZLvhU5JGX6A0+UI710pAL674AgwL0HaTiM5XFiS+mufZSzYRZ
BTdNg/u1bj16ND3Apyb71g4PhuZd5z0EXeCUg30ck+Clhspre+mKgBJfFm+Lqsz9iI8Qj5qSsFGo
H1/s2N9o+H6O9rEwraMz2L86Xka0BW0VE9Eq/2VwAavrEYE9btEtdfeAIj3UmIVNn7Ydmn3u4RIB
l9dBq5tJU6+WNRU31HNAgKHMhOEAKTAxAoQrvS+3dvs8uq91BPnf6HZt5m4Uz9ef8LJPil9+6g8k
WdVmorxlgUNWv5C3SsDuu11Nhw6A1BTmd7ppXRkYgK4KN7wK3WxPtrb2kNvqHO0B/u2KOtcB2Vul
IL4fw/zBNmOsiY/cJbhxY/oWrhrxxrO1xY16eNFrSBjVa4TJF2rupmje9+XRVAZ9YXGoegP1ZHDg
CpBVa2/KEhiTk00lvB9WYz61WflzauxbkJsktnw5FgbTykhqhSm4NFeJNVcGgUKpbVyA6bs0YnnA
tSgWlu7D9AjvZ/rcinVM+T9FLmd40wv/j6Prm4ZuZkr1cKmmJM1Q3+9HXFLdzIRzPz5U2vyGAcvJ
mrLtQCoPkoEycN0dY+AseDhAxUVwa9n02s00ADaQT1onV0U8oV/rXtdaucZwbdjNnb4LuaFSM946
IAUQTPD3xizvsa3hC2HapTDZf3HFbBMsfncaLWIXl+TKA9xq4QtQYcyuGFZe0rxNrM4KMk8XJeu2
9278hsiDGUcRrlhbU75RNYH+r/38jLVAXfzUPdzH6XrvMzbPOLobnQoSV/KJXPe+s6VBWzyiplZa
B1OVrthDfdTvxt47xboLw2tegRGHFI7mDf+mHVKPC1cGfagqf85ITwxrvkJD/yqnIYMdw1qTycav
8FYUJ9+DPG+X1XWKs5Ka7LUDo3rsdfSyfDfauxVXs9rFAfSVIQw3cadtSO62LCC81bitR+eg+FBN
HV5jHrEiGDyQmdz2RC9dY8IBcDetZe1SrHoHfg9mqks1tnou9XdjYPwoYO9TzKbBbIHYxBo3j/c+
82uFybKYZqqR8Yq/tpXsvMpPHH2lpt1kMr0ooO0Cx38s7wPduZN5Na91+BsL9Q0SkRxTzjsAEDex
Ge87FlTEC2h6eh+4NKYSTvKY38S0ZoC859LYtAOqJtb8qhyhHQK6gU81h+9lPP81h1Yz7WnplSHu
qUo3i2QejqDKIEfRwAXdy3E3Ua2P7qVVYdvmbyRPapgCr+ZwDWYOuaTkP6wOtzkghCSxnx0mmOyN
BjQhfIjsiRftFQVBRV5qbPV7HbpVOp5/iHs0NBLrpQBpRbh2ncFKyDJwcCZ1AAoehLtJ9m5hSJ9G
I+DueUcojzATCK7wD1o3Sq7CT/OrBHsideiZLo7G40Ybwp/JEO6hqQCMeK0cd61+WJHuW34qwOsV
fD8RaHBMOZJkHigZsgi58oHPS0K/9tlZBklZG7ZrPYnuPAOhZx8QH8QuyEBgMARnb7SwwXIHKX4y
DvW32yoF1G9ytmdOlizKOgN8zicRQ4hKTXggVbxykjZDuoxjG3M/zSfih1iPWHf5WEboPZSFdqhn
8wUFpLXDwa630w5QIqVCfAryqGf6YFLzMmzz9BqQBlYAeE4s5gpoztwNUD+Qeunm8Cmx0rs+Aqer
UasZbONO4xWGKfmDzs42joOrtA0msqVk2seIRxQULtYx1ZLllFnXxWg/0AjaBfAQzSnObzu7eKpQ
HVrU4/CGKrtfcg66pwoAWoYAuizrU9X7gCrpIgZMscPboWuE5EUv9nGn07QvxdZKlT97F5ysGXZZ
Ha0tuGFx3W+JGJEgoqHW59mr71RiEWrDfdLnJ3sIbm1mn8pYgkBY3rx4Do6xJWGXZw5rH9rOUrcj
GmrEcru+aJ5nb37NoIJ02HoTFZg3/VC8Vei+lCSGpTm/RAGWmpVL80Y2xfRmx81D6YBUhB1K1bGt
D71Tot2rbdvRfFJGZZaPdR5LGM+O99AN0BWJoLPRKDlm9nAwiVJAR717QbKTonoVkbglzr+rW5Lq
KoTSkQRPwZysYs06enm7xydsS8C5FsiDoYS/k3lCg2mEPO361a2KXYIAvGpNFxgENmmU0zQbKnX1
sYavQe/9vZ/SZz9Pb1ozOiJ0ujFk8Jhq3X6IgN5kPjpummbeKHUvJW8jSm6IgVPb7bpN2RnVBssK
yoWCLYDMunGts5lo6exVEVHj12VTdxdP3bRv2yGHS5eWq1YOWyW6NySc1jE6bEgq2XS2qfMsEq2p
FnGKlfIwAMFB6OrVzrnKBWXIFvbjAAyplyCv8+AR3b0HMx8A6yZIHnZGm2/Jh6rlnBmoXgn3Oiqp
/OSV/pDC/XMH1NcdiSVolnYKV+IvCy/Zh7bzArvyELQZ+kvTqRxJNm2VW3d0/yn2Gi5QG7A2Q1sf
nXm8xmNy6WgtAFcPNIHZSs45H8ulImpvUhStlT+zt6Svto7q/KbU9V2DlTLHzA35zybVtRZsVHdn
CRQH6Vhfd5l5V2r9XYmyij57VDOtXRbbK9PxEMnoMTwwio0I9b02Kt01Clqpu6abvtUQ3SWM6E0H
8SFViI6zUwuc2pD5zeRw7XicnmqpRU66y1E24jTtkMrioZNyXRrhH2fWF5V88priJWkMoq/+KmuT
Z5HUTwVCUbSTNmOS3ITReCiR/VKGoga3Uc4nBwkLnqv0ViQ4zzRxr6cO/kRNGGgIcz/whXKPfpyq
fzqk5gVif5nXbDtZgmHOOKdYBiDtF7qXPwyxfEdaeqXpQ7SkUL8PwYzLMtnmsb3zpIZ3sYnEmYCu
YgZgihvzOoqBhX9Pav7EkifeN6nUWY5O7csxz2jiRjDIqg+96SEOoRFu2up3gBceq+FBvVXogwKs
y/+PMaXuoJz6P/ED9Uz/qB9UdFlCeC7DwwhwbcpY9AEU+Piti+QhCzkbIP/M3QX29rkwrVLS0C1X
qUqgcwxK6oy7PQ69wl7PndLv8Iz7yn7lfSlpA90Sf8Y63PCPuMyWq86nlvz8/TR/5qqrwenKCdQe
bDQXPr6yixxaGmRW9zDawYOAaRInxyG3H7t4Wn8/kuA3fWTgI+WsYzggbAwUDe9sJExJ3ND22u6B
EKS9I0OYD03bXJA5+Pw6UO6F8Cz0yw2MX87mUnoznrZmbz9W1BGDdnxGsAmGPrG2f2HiPr/Ox5HU
k/yzVgqJ1UolB/sx7ItqF1fZrRYb2QUrpi9eB80caXJduIaJnOrHQUIKi3YWlJANmqHaT4b207VR
P5Wyo5LYWyZ00O8/0heLkf1m4RNEyUTgM3K2BahXzDod4+kRigy3072e24dMjzaV7caAKPRlxGQm
07KUysLZT17gA1/YheobfVwoDi4Dpsk+tOihnRtUBJabDfYYUpjSN6idFIskOVYzV9D3r/p5bl0P
uUP8Rphcm2n+OLfuCJ1KVlX5iAUGzHNaFRBCfWsalo3oLrzSZwkkl1cSlidxbiRtOZtVfzI4Vsid
HqHeufBq/a7awZoiW/hhxSlZWXJhs30+PdWAjosSPN1A2znTNalo+6GGEdaPdLZdtwTy9AOA5GIA
ZOQGtwI6a1Hsvp/PzxuCIT32N6encLxztXvsYToflnr9aIbvQVy8AEINLnyyz0PgPCiQlaF24KBt
fba7qzGTNMYRfyid9N1XiozmdP//+hbYOCFqBPzAdZCsOtvWwprzphZl9WiMYCZJsIJtC9rt+0E+
r/CPg6jl8s/Z0U690CuZVY/lmF/PMhabXqTQUEzn4fuBvpow5TSMmDyOXyA4Pg6EhjwBccJAQxym
0OGiFDzB8P79IJ/WGpr5iKuglIPqCdT9s40ku6IEvxGlT/bwgAwTQSktOgriNTpUoftCDYg/g+Tx
+1E/zaEHwcc2OKU8dE3w9vr4alXbgLly8/rJq5qtNutXdTy/ULf6fpRPhwQe28TJtuD4tSxx7qwi
jTk1+m4wQNVpD5q4osC8KaRczPYFxXbj06c6G+lsTZSwvUezn4zHSpa0M/bmCK5xFgS7YAy6Xd5q
VxFoFqMAiIkLdnCPyetiaKI/37+wGubD4evZvCregrplEHQ5Z841uXCwpxYlUqjuC/YrD329RP59
Y4LcBW1H4fX74b6Y3w/DmR+/YmzJYO5LxC4LmFwhzNo19mHW2pxTysy6G184QD4vVd4O1JyLnBa7
4q9I0j8bzx9lAKgpLJ9KDNeiqbkNgOf3rbVGIqCcn3qfywaFvu/f8fOdypySaSjjTClJ5s42SN4g
I+q0df4klJSI8xL5f4JqZELTJ+QlFhoeM1o5onzzp3deApoh34/vfN4qtssexQscEqaymvo4yQXy
5pNRO/lTlTbwCaGKQyqlUNdS+rbWhqKdGFq49NPovtR9coz3VouKpXB6dCSES5EdaHoZlAO5DHq7
qINuTA/Ce9jQUkDX1pDjuwYXA7X1bNEMct5H2YA8QSugAwbUhXLw6LJMadX1znuiv2vDcw0KXbG8
Rn26HsxhayLbAOSAuk2ItGwvXw16gQ6QlaURBNSRC5i3+QFynMp3iMxbM/jTmNMDe/M3fIhEyJ3i
MCihFgUhVf2HOKUaRQFCS5srLMrfeh/KXQrVJ8Bxz6dXRpkadnrrG29J1YGYb6x0C0TsB4wQ6lHl
76r0TxMc/zzxL+z2M50z5RpNuxkeoO7hRWGdrwgEzXJE9Xz50PnTFoIqehmUFBYZCz4R4sL6OztZ
XItYTmJ94TkCfxjzXI7KzrJsNjOy0doI3is9vk/TS772ZyvsfAjv7NToNUdiFwh6DbYN7UJqxHMf
70OrvnBcfD2OY3EUg79jRX9cyfD8h9SYsuwkI/2201GLn44ogb98v2HODiX1NgKZMHxt2LcGcffH
UYJUiLaqo/LUCwibNrixX6lmgia8NG1nx9HfgeiCERNCsse762xjwm2f2tAu8hNdKiX8gjbaopro
L+OUjY720hhRcSwv+QSdHfH/G5XoTzfIOHFCO7s5jVBiseLE+ck030xU4ExnD4T1OBb0ThpQymVi
ry9MqDrG/7lV/g5JJIppLYYeUp4vwUkDQm4ifHcivjMId3U4Qr1RIJ/qxAVOfW1l35hRor0DrGpf
AZBVP4AIto+zJmM490qczx2AogwpdVnH9d2jN4IYTbHnAklGhQjH2X5bDPGwyONuPqaNQzvZqxBC
oHxqwlIwpRKA9bcABBI2WtXmiHBFKFno0BVuq0af600Y9Zq/aHzMLmiBK4Jq+Qp2uwATFkIJmdPK
2GmVwkbDHsAvk5I3YucAqEDXOjr2KCHcuQ0q6aycMLZOfjk67nKicYMMWWfvqi6kNYiezkGKoby3
NBHfIUZmgu4LKUmh0buJ6SmtqEmCvnMnedKMoP8TgD1aEYhqF86FL1af7SFlSTiNBCIn0sdlXjhV
N5WVl5zADgOKEHS0nGACxuZuZmqnk2PvVdUOrM+FJP2LXSxVYYfAzSE41c/uQ1Mr0N5yAZBT9MMs
wvB9wA18m3wwmgsr71xtUK28D2OdBRg0cd3AbKqUL5LfgnQ7gFu7qlywG41u/NIM/9nw0j0K0ohM
FIfvl72hXuRs2VvSdrD7sQkdbXEWfpuyjeMurzl5Q4PEK7JRn5pLrIcWlkcJs9b7Ytk5lPC6oR/X
JKTFjTUO7SasfTQgLzzM+ayrqgjBuVB3AV2l87TaJt8AcGgKNKXym9alLA32CeTuFepfdkAZNsAp
VG9W9A6uGuyUF93IqpBGuKKDs9Pb5EJYIs7vJR7I0TnJSYiJrbGg+rj+BhnlGjNQ32TZcJ0nMDfm
/k9jN+u8iHep269FLh7F0GKpE/TBIihNYxklmXVbAYULkxorUh/ewySCLe2UV0F/9mdcus+dljzk
k/Y+BeLG8PxtVunrNM6sRVBD2mpNfKMdjRNldGHn+X118hBv2RCA/0wQqhsj+0cUjUuzNCFkayO1
XfrJEX0hwmG8INIQx3MHsldp/CTCyC58pq8n5a8blkf8ff6V2qDQ8WxoRyA6v/zsfqbH+/06+GIA
nFYJR9n4KGGeq4/CCrAKxGX6mznCniHA1W9d9cLZfT/K+WJTV6gFP4V7VOhqk3/8tjUqsVRs6hw4
e2MeEHlAlpxO4g0KEf2ldfR5kwlhcqkQSRmsorNl1Ay5PzSjX5wA1Sj5AhsnmKaanv+fX0i5TZmk
0oRS9rkSr+ZHnlvIIT51/viEFNLR1cw7PfM23w9z/nWYN5rkSP1SgMMC83zefCuhGhxzXCmbTTjp
lrUw8+TCwf/VIB51FFUQwHz2vCowT8UIEhgqLfIFf4IGEGU0GRde5MvLBVVSvAaAiJFCf1wA1dxQ
7lWYVUyr3zHieCUOWiO7si2scVXU7qvVl2/4GU8Xlvd5Hk0dmzNFVdIxr7dc/Eo/DpzPhQcBIfSP
Zm/tBZmCa4M16JSM2IQTQbJFiTJWokyAbpliyMdxe0ygp3z/Ic3zKEs9B6sfT2OT8/bTgkHXwCi4
4b1jaoGgT26TTpEUCE+wCM12Nb4Z2bQzExeG6HBNP3NXS2BqFXCfY5298NM8Z+f/JjPIaRMjnvH3
7+ceGHqyKYtuFxn3Fx753Anw7yMT75qcCvrncDSCtxzAn/eOU/EbiAePCTh1KYpaqXc28XDrZs4y
VQ5U1aYDAcQfAwxO9Uf37KS/+wr4GjoG4kK29Dcd+vce/ftgfFRiBYJWnu/jN+1HF6J0UfvHBr8X
RJO2VhysCMwZkH7lYnQ9JslYTgWAeGATee79aPlJJYGKFmdDRJ3WgfKJjgd/E2G+rV/nXkNvCwoT
IhP8I7BC3jGA21/I91LT1j2ExO+nVy28Ty8hTENdezaI3bMdIcqxbdscCyk6uodo9nB/shJjz2YE
kJNFCFr4F7oH53vw77T9M6I6B/6pdtjIE1e0KPyj9J1yMQX4eIQIeOM35ecNduUOAvzjzyTI99+/
6ZfjSur3NC04Ys63IFKBA3YQvX8c2/Agtfk6gc+HZkYI16x6tPtppzXTMZf4XH8/8Hnipl7YoUoH
C4jKIMfOxxc2+jSktZlrR9fuqqUbdfUS2VFFDXTTrbBBrHw/nvnVjlFmoZbAFk2Y7tnCTBHmJTlB
rBukdrJ1rZyiRtj850OJLoWHoh4S+b+xbPavWj/vANMS8EnyVXCa0LnmwEInspAPok2HX43T9es6
6OBjh4a8TbMWJ43crS/czF98HG5kCrW0eWydetTHOQJhaISF3mlHwo9T7ms3FdCxqKYPXwAuNTr5
RFoDkq67+X6uvhoXp1ETd3fTZmmo//+fxVhWdlBmMtKOUe14d8LNkJb1Rbw1nca6LslRVlU1A5hO
owHRxRSj+u/H/+pi4P5W6YCtlsd5wRjPM/DceqgdhV/9MLv5Vz9W1+Pk79Vm6DnHyiB+Twtz1XO0
Ycy37mASZE2PP2J44UA7v4BZpyqUkNjdq69gnK3TUUIuAX7tH8UQv2Wudq2F1oX796ulKbgJDdqh
vC3l+Y/zHQ8jfkGG5R+TUA6o85oIpYLNXhlRUm0bF2lsJAeKTTlQ75RaYqDhFEdLLTe8324WBrsO
SuKipIUGXqHXAfL2wLg6M96Zow+touy9NYbg4sKO+mIH/700eXR6ZZ964U3b58VsuT47GL3RGpkJ
SPZchqFIL1grfHEcC53eN0VZtXnP8QUdPPzJa2a+gW1taz/YaOCnGvwiPRfQXdddeLFPueDfb04Y
IPBnJiw6L4GMaQ2PcuJ76GWNuoWzkoH/k4rdS97iBeVbW4QK1nPeP9iFe1VF5oVtrz732e1DyM9Z
RTmLTuR5J1lHhsCmLkNYFAOQEcOPETYGjpTxhXX31bTyguo/OlnGecMkRnvICJIuuOtRATBb9wWt
rptaax/Bs/7XDvqFaf1yOEqblsBmm8T27FLFhKnWY7LDuyL3HkqoEGks79zM3fea9x/yHxcqF3+T
ifNp5IJRoBST1XN+inXVDErGnII7HDxbrSjsTZG3QbaPhmZaO0MNPNfAhA53+HgFOS4FbIT2JbWV
4EClXF4Z3tCR7/a4O5ky/RlUAGjiUPOPlSjzHfKAUM/bObprEFhC5i6sN+40gJiTQ4oobgSiELn6
E1Lh6K6ngM7tYJTLNB/dFdrw5WKEGn+YGqltiSyR7ab2dRUUibmdsiTDOxMH93AIiEkR4YGFMKPL
DFsd0REh/LWeIfyjG6l7nKOs2Occ1j8CSgbXpd05aPxpDuJqZrpJYw5JbWxQC3IbD3P7dtrWDZ0B
SVSzngcfcWSrQ0O8nU2c8ET1iLDl9FI48XTocKm7ygyqqVZjTCsrr9DChJ6/tL2k3GejUOQgDp5o
LLVVnsIeKAUC+DQWwM8OXbzxUqt5v3AzqEVy9lFpCJE1kLGChDk/Kh0r7QwXLcNj1wMxr9ptiLLv
ou9gFFMmQe5oHWWzcu7ZC33ACBVqVZk/jGX03/cP8kXK8OE51OH4zxVZhZVfai2LmdKff93WKYJD
ISdDpNvdKkhdJcAqjRtsjbTf34/8xbHLyCp/5rbgv+r0+GfkDqvT2gsH91jafrVFoExfw9hBVy2E
AK5rmnP3/XhfbFsY1hy9wDv4H+excGK6M4JMUOTLrIdKWiNUhxIRrlqiW/XETd+P9sV1y3dVpW5g
JapZ/fHtKi0UQ+JY2rHBZPAmqtwEb7Ex3X8/yhcnLGeeTsPAwzfqE1aHMiAKHuXoH3tX2us6iYxr
KxLIxEg9vhDLfDkUPX0TvBbNqPMCah3D9UP8N7xrZHBV14q+iC5g1zs/vn+lL2I2PML+7zjmx4nz
uiBk6XFeFJwRpE9WdCKnAmY7tbrKoy2qa9+P+OUWcFgSKncGtHB2nmMKihpsrXnHUFR3c4eQSWai
ql5rr1kt7iEAXPdBcWHML2cTlitHAJAZgoKPb6mnmRyA//Z3KeJI65bc5Qok14CYd9pcuIU/RwGq
B2fwbi4xmUcV7uNYQxrq5NNxivENx93kb2YdjH6mFN4hUIlCO0rZP5ZDtK7sduc43oWtYHza6UQA
5J+uzQtLkIdqZ/6z062wMxGhqfJjU8Z0YgpPAj8aDRvDjJloLiza4DUhp9uX3mxfeXXiuNs+8dJd
UdmgjFPgqqEe9ve1jd+t0U30CEYjPH2/Cs7NilxCVoX+NF0yOenRNfr4lA7QdamJNLoLYEonuf0r
6GzcjOHShfGxNLxt6yFtqPVPowuDP61BmuvtFQq6W81rHmfU5r5/oM/L8n+1TKJpOvmfrn1EqKw+
Sv35aNjNJinnbRJBK2ijtZzrmzSGxmPWF/bepw9FAk35yFX1Izb6+aVUiSrT8jjUjxN+dblfvklk
t43/w9mZ7jaONOn6ighwX/5qtWzZluwq1/KHcHVVc993Xv150h9w2qIIETWNQWNmqrtTmcyMjIx4
lyHYtWGwcAEuDSX+/NOe0J2k88MylZ8pj1XHYPTyB9B/iMiOIU5MY6AvRP+reCz2IH/JZKIgd6aH
vPKMoB3NIuD5k4BRxoB76bF3daSpsBCK0WSn9owczWT/2I0suwDQg2fshnO6hvWzqaoOjESkSG7v
jKubTIxE94zDbKjkD5OAVURh6CeKFT1LZW/j25NlKAvAu/J175CbBlbSWle+3B5zZv24prnRdCA6
/PBpEIkSGzZoE5+8Th0w09aiHf9ksXDJTGEr4hAKHJADCpSKCiDCy22BDDK9rbqKT5EZIu2oBEea
U0dNi78BVaJVHO8jJ9zlyAcoknbKqmrfRdLCwZv7kMB0KKDa9MkZ7/I36FbnIvynx6egGzat8i5D
lyibhah8dbpFPe7TIOLPP+1/mALIqmQMwhWnI0PjBX8UJfqFmvBatekaW0vF4aVZTbYncAkbNIsa
nxrzG2JHCKu6w6/be2RuX36akykqV5/mFKd2WxqSEZ8okwbUODsboffmDvmZdev4C1/pKk/4WEDu
Tl59NJWm+UhA4uMCjI9PtYrKjmZTVk0A/Ul0w5sEYXdffdS18GmMsu3tWZpzR8EwTN7VdGcAdk2O
X9kFre76TLOI0YEZE9xZIk2Nn7UqR98AWyEsouDaeFEZ7BwnNp/ztrVWKMn8C4ndQeatgLddav2r
WygYF8caVSlIKcekLpyX1Kc0G0XI1EPjjL8FgdscEd5CgREA58OY4sageA3iinoxxm88T/wd/iTm
Bq0Lc4N2EiI5LbpMlp8QwZPBf+6svl5jQIEcr27/lmO9PWF2EUD77IeDL1NSkQOKgJEEWbxHBABh
CUjaPGMLcFZO+tgDPVQQHXAHgZOSN0nnuLDf+hq9fi5m/AnyjeZ4X8cBHpjqmvpGlyD04o9kbqwQ
ChosL6QX89LbjJ0m7TMna7/d/iKz+84hprMR6GJOa7+llnRdhEnOqU463J+R7U9S/YHbfu/oQK3R
qrs93tXdxdajk4k7pmw4ROLJBjDkJER8wQ5OEMvg/8S5ZDyhVDEc2KnjITIW0XxzO87G71SAhClx
WJOz6+tyk+uqF55ss9zJsfrFKsc/t+c0l/6Il4SoDnKBXT1YgNW7XdshOsgH+oEdmHGqHF85eBoS
e2g4AcnETGvbmkN4zOxI+TP2WeLDYbasY6FozS5oIv0wulZJ16ZRF7oKM1+YxoHotGqcPDr3l5El
k6CEUY+JTzxG/TMyLcMDKsHhzo8t5E76uADlR1ng9pLMrDrNUPQ9FV0BrTJ9MJa4OWlIWYcnrNol
hEyxjO4zN1uoy87E5Q9bTuIJ/der2nhA1mPpXhCdEj+7s+vxe2VWPwdpqRM0s2cpOwoEjCpA09Nw
mSU63DE7Tk6Wa1LpyYHZBIfOGDCyyRGtuL1yM7GZKrCjUbOiHofN6eXnsqUmNCHexKesLl/tEdBN
JNpeZvUlCro3yVPPtp6/SnGxEJqvkDekDwQBnlUiTaCSO9knRoa0UtC5ZCl65GyTMv+um4i6miFS
PSVPu9UQ9f0ONSzSToTolNJeSDM/yugXdR3xCzikpsWPgFAyyZPCxLMSVUqSkzbYj05VnDw447Fk
Qea2v1BM/Glqzf1geDudkq94+3l0CVu729nYucAp3DZQeJWgP9z+InOfHwqUrWMlTNSa1hBzMl/N
VpP45IaVspV8XBNKN8qR2eih6fIUW3pNiXlO14GOg0A8A5m8AoDmIM5yC47tqVWTNwsXyipRtg4K
O4YbPrtlhKBF9qyhq09NEg/1pRxu7uwC9CLBxrKZQzXZCFiHphmiC9FpdKVqHSXQZRN19BfC0tzL
lrKsTOef0E7VQsStTxmPHcZjlBZhdFLronhwh9Jem60b7wwYiwerVv132cXaUxn9+t1PHfWA/l3/
gKTjcMgSdCOGIa/fbadwNl4b1j8UuemWNqRIuqYfwuI8UGOg2ObIk5+YeuqgK64fn3T0fJMBORoj
uEs0b9Pjc6p7KMQjTHqw1eL/uOt4DhFwiKI2nbjL5WngjGWyOAwZXjJb2RxcfKlUeyMpiJrkHlIq
t3f5TKkDYh2bTrXA6wI7n1yUepLkVMHd5IT10Q7pt60dq3DukV0e9b1aop09tohi9MEZK2jI5DC+
FnKDuZuKGhK0K1IEHoKTKaPkryup4yUnr+qOely8SC0uZ1Hm/SM77S/kHBe6Ax/JxuT70tez4M+B
T7aN6WslDCsH0rfjn8Yypg7Pc/GEXkT5OIy6+gpLptjzk/Du0c3iScPx5r6RE1QPXVv+FelYbdjM
Y+Hwz6wBvTQLhBTELAFGvPzsaNC1aDL7wQlJpBj9DNv4ZiTZqya9GT3o19vfXCzodP6AR4i3JAAg
fyYLbo51Y6eB5J/aKt9nafTYgx+JUdO7PcxMQGE6XCkmLBXmNRnG6aQROkwcnoSiDPY+/saK4nB7
e5C5hSOtpFbHBcKcRBT/FE5SJeuiPiHjUBH0yyN0eqDDpy6C3tHyC3R2Rp8Gm7xA9bANC8SvwhOq
mnDCVQjzDHN7QjPXDpA8CCAymDywoJOdUObopEFvDE6lYa4b/BZGqL693RzotS/0+ufOPk8AFXKD
UKigCX25eHZtu5ZfF0gTkx+uhhFRo4ZHCpEu8o2juHJxvrqzQZuCtF9rrbUw15mk52J8sd6fPp7c
1IDJ+yrAZG58jNC+S5rswBW5yZGAGOQEea1GXaHwu9BUnh8XujrpMRTyaTVosKLS7tQmOGFg/VD2
tATx2k3j9r7K6k2PFgmYdANB6XZhs85UMHTRC6CobAIomNZLK2w73BiDyFOXo4pTePuqse9REt7V
Ee6ftfVsjtbCfTs71f+G1CYFBiyLyxaTzOCU+vGGShy6Bshd5631llnqfSKbDykPv8CSvt/exgtT
nVJnVDOLQYwzVT8kpgbVeQyqB0XH5FkJ1o4XYzhjb24POTdVQcC2oFBS/J1+VZPO50iK7Z96O7sb
muTQVOGT2EVWau+gEG9TCtBVmLzfHnbuwEKsBIwHqBGW8uQQafFAfx0typOSm/RtC/JETGbkfZea
ibqSin5YKmaKwDmN3yapKWkCjDEIQ5fHBnxMgnQV8bswzadxUH+CKL9PuDAX7om5twE+S47YslTU
r6qmddOVhFRupa5v3l2vOPrCApQ6/quWpfeUFN+ysnhuLOWEWfbC15yf5H9jT2IDwnBw9zOP2NR6
B0NL/u1S9VdHAnb7680OQ4tFpbYhkAIiKf8Ugopcd6DaspZ5nj7qY/YiBwVFoWrhyTp3HADKUPdB
J17D+OpymNgvHf4Icd+4wrBaG0+BozsrN0/RpTNwfwdsO/6lyMJHd4Y7nscV2Q5d3MmYHVm1h8Q4
gsJo0PV1et946j5CZj7K5KWbRJ3bkv+NNT3uVSkPHqqvwUku6xNYik0QokcXZZsaYYwCsaimGV7Q
jX43MfZwMeMry2Ih4szeZp/mq4nf+OlTdika6rXGGiOH+6hmykOSQJ20LPT5TYiUDlQFYQ6UAwGx
K+Vb3mCLeXszzdXiiQH/f8m1yabtNX80sWkITsmIZwLOrf534MP83VOLlallAqwbl+Yxh2EqfHcX
hp95uJDQEv1ogHG9TJ+sUKBBpvQ6m1k8GVDPD7e1NeLRhFLDSgtQj2FQZP/QFT20xRCfuwCi9O0f
MXegeN/RCCAg8lsmByp1wFhWQsYafaV1jJiaAA5soo6C/e2B5uIuMC3TBgkCZmDao1UTr69zheZj
LKX3Va3sk7xjutG5D7WFoWa31uex1MutFafR4DtRSqJS2pvSsJDpcR9EgpZm1VPpVf924EFlcES4
nj9wwy1ED7FtPgV8GquIKJA0fMQOcHCTk1yqbkgFCEUxP/Lqo2Ol1maIVWMhVZgbBX4G/0OIou88
+XJBhpC7AWzma96G6aM7SAOdovTf219tkq8zFeIcbXU6VYhQAPW4XMnRNZAKz+ria2Bp30pE6LTS
wZEF2Sj93iizH7dHm8L7xXAqDT/+To9a4cFzOVynFKUjY/L9VTCNU8O+C/tdHv7KexSjhDC3Y23y
CCFvkE28dDGJp4C7Qt2yxfrcQDQdr3JgG45rPXl4QkD9QtTvDU8A6IdfUJvj9KCmgNzd7Z89OUP/
+9WC/UUhkPfT9BwXWu9gi1llX8lU9UM5GEL8M4z28eAsMVkmp4ihROsV5jsBg0r5VBUiVUfMLkvT
eZVzD0O8+qfcWTigoKkXIwF8e1pzY4EBhOgHvRlW63SD2aWUBs7gQKcGs5r48ATGI9Fh3RvF6+2h
JvetmBaAUNUEOmsqQkHt8rurulLiOao7rx2W0jjD2a7gFZRoG8qRgd5w9PdTg6NJ9QR2E0ng9IRG
fuPRTq7dVxpDT5CFV4i0b0fwYKYe/bo9NVUEm8towEBCTAPCoglPcDK3LBp9wyZWvGbF18TRV3js
rPliGGgfcI20MqTekGLm/4Lx0SrnKvzR1V/F/64ecCBeq8IRMRvpXLWCGjJ0w1K0nPuBMBhlmYYP
1VNzkhE7UaNZQ6Fqr5HTHhPNXsvRAfdbPLfQkja2uaXCpHwwvW90il5xNGqWfoBYgekKWQrVFAhn
1B6mX19RwSZFuaG9sj9448QCFJWX0gY/2AcPz3mHAueo1L+Rxcc3TFkY/vr08vwQQl0o7NCXvzpS
XqulaarZryaUZ+AwiBNKJUZxCOKPm9t7YToU7SeYS7CAuAOJFtMmT1wNJnwHBArGMfqH7xvL1bHt
vP3fj8IzADQyTVVKZuJXfEqsqtKykjz1rVdXclFhlZ7dzF6XirZ0o8/NRqCdgD/TUgPSdjlOT+NB
pexsvQJawOisJCrj2iCtPANXrNtTml5DYuHIxwmv0HyAV03OUB1JWjJYTAke/xFzToT23S9VFf6b
mNZxoNa/sCemoe9jPMgcBs13YsT0bSqVcVMog5havUPi+J+4e9P6dpX3yT+3JzZ9swnNCrp93BoA
ROGPTLeE4UltVLa1+VpinjXgFZ4+4l67wzfMdNUVB75s9WclON8e9no9EQwQG5DkAV7ktPGHgZnn
VH6FZKlVbbx+eNSNI2qcW0zWJV1a+HjTNFs44kDHoF5KbRGdumnHCHOdJEPxV30NogjTtfzQq2gj
7Fr/C3/X2jMnIZJ+Ge27MyzMc5oj/W9k9M5IxWTKvJN8InWFcljWq69pja5ipmA8KAeLr6mrURSq
06JERAyZQV5FVRubmQAkFXr11Aby16zX7mzX23A2/zSa+l4r4U8nV0+xi6NeaGtPI/buWe/uh8xd
uEmnDBXuTuYJXESwYESjcDJlva+w2R7c/AWsFOQjdHDzzSAXK40uTVDJK3Z0of8DOCZtDoOprtKi
XBlsNxknNtkwdp6L22OTiH/O0fsF7r4Y/HOk58exzRV6F9yG1H4m59jysqxGqyJ7SdP6OzKUKzSQ
v3bmN8R4Ny1dG61zX3o8KW7v9qtAResAaJeMtCBDX53mvHTxrdWU5AU7YKwBTXujNfFZibuF3fbx
ZL2cHmdKiKmZAmYATfYyIhq5CcA2h2CuSk77TfW0cp+Hg/YPTRQ8T0YZz+ZRNddui0T8mAfla48x
ykYPPf9+bFoclMdwRFlew4eWRPgrkdzdYt/Ybz3HKV/a2Eo3/RD2+8DMw8feSaODIeX+Q+ZiP1LD
HX9x8NHBJIxmpN0b2hoUTfTgyrhlB1KaIGwFO2ehO3MVSVSWFUIiInUCXjolB/Zlg6Oy4slnCcfv
QPrT5dSDvQZRo7DvNz3G9n/5LcV4gByJlaISPO0+yV2d9oPVyWceISGYowrjxoXtMjMli3wNFRem
RFNR/Pmn+7PPqzJTtEE9R4X/vevMP4WqHm1UdDXfeFaDpStgZjibDBHuKq8scMyTa3QA8ktyXSpn
mlwImSArWId32ITfa827aX+5vXxXFxuNHfTpeDzwCidGTHaoomVykJtqdVYQ9d9UwTdSLTn2HXKt
3e2Rro86L9+P25qcBtroZFqdF4dKZJm4q1ZYq9CIXHn4ayI4jqEJYlFLH21mOCiIIHvRnASypGuX
H80qZSOtYCO+jHpPFSt5z5xnhLDqzn2qw3KFHwB3ze0ZzoQVlDw55SZ0AfmKEy80EXzFd+MXiHxm
A/Qix3YqBvW7sB+nDVBCuk7dWAbeK57hV91GOIOiE4zevD9E61KGvpd+qfxvqfpHxzekc9tN0O9s
JMMseo9SFG6ELfHtuU4faBogXoYGekaZSOBWL5c3k1gELQ3iV01usVcru/aRIpWDgRQKoq0lKbCi
MP/oMn8py7zOHkhQkG6AV02Msa7A/Y45NL0a2NhZmjSbxtUQYFBhbnEYKgbxSmyTP7ZzGJVib9AJ
uz1tnWldBnSeo3T2eBdZ1FimeVKbO5VbWpL3iiHPyfJKqGBLeJrrXSSGAEVEO1RBhXO6snUvZSMO
fq+hs9fH6i0qDoG1RDm5TjMVRsG6kBwFcAz79fL7jakEaUYP3Zd4wLwR/xlff0z1FHMDvTMaYT3m
4nIF7NhBObP+EsrZy+2VvN5AqD/zzCXEcTES5y5/QOkoXc0j2H8dkj94XfMt8f/elMMhiJ4H016o
jTnq9YejF0uzBbgkAJmpfEmN9WQJSQ6T2hzGEPFc31oWbCg/HHTUqbzs2ag8eV8osf6v55dSANdQ
ToXPg5n9kHgt7jwc0J7Gxgr+6UZUw1Z6j275LoqtbieleBuVpjw4e6c3A6oHll7CNsXAyWmUFvff
MYZmB2PPsAf8Ukfs6BUtqVadjhez3gTdEyFlwDegyL5p2NdHD5TYImtb1yFV5l4rzX2el+2ul03j
2YhBOLSZmuwVE1mvyqObvSotPXrPCkn/XTil0LAuhu/Mgxerlzm7WP1qDdm2pK6AnPy4HsO4xaPT
16InuqXJOvAr87Vwy+at8yvSP9+vX1U8gzdGMmAQLTfVdlC5AFHYr35bUejfS0qQf4ujpttxWfRr
3VPKV74n9piKlK0k2usIHuDoQpsQ+kZl42hdqOZRSjsrXJlqA/+70vyv+VBnr4kjD9HK0yRpN1hO
fTBTxC/yTvjrKaHmfIE2bJxHlOMPo4T1ZGmE7Y4EBPc2P4kW+CBX18bHfcjLBNUWnkHTa8Prqmqo
B6M6Zyy8DKKb91fR3BkO5vAI0wEXoCFw+yRMKfOABgWWg0/Hy5nq2rSuVhaWgzKFXZ1trTLe0FEb
HqQxtnHodanvRGq54d8bn4tWQ50eQ88tTRIXXakCPfrGVJ+NUXa3SZ53S12h2eTg0w8T0fBT4mPb
MRu9IzmQBk16AXR933TmW691WyBO2yGHuZn5fHc5W/NqPRYjrosGv882463l4tKjlu2xccKFw3wd
vD4WDJAVbENeN1MATCaNnmGVeU3/o1V4vZSHUh650+XmKCz7Wq1Pn2zTq1Zx81Xqv9/+XNfpmfha
/w0uFu3Tojgx9Pzej+uzKXPF++6DLuFWoN4h/vGPBy/x9mhXF85kqtM4Hcl1nLVJfRYe4aoHN6zY
3x7hOhDDU9PJoYm2IjROArEe+4NcZWX1QtxZG9nZar+75S8l0vEbKb9K6bfbw10tH9cOdWrKWjyR
UaabpIGJUgZozPjdSxlYvxStXVHneHYlDE9jWtOWtvAEu14/MmlRaAAwJqjHkzQwMCo/SDB3PteK
/MPz7UfPrje3Z3R9SgTPkEwEbovg/E9mZIH84h3PC4RCx7GSsLc2zGqFvHqy9hLz1+3BruMTXW6w
2Ygp0OlhJS93X+BkA3ZMJc+rsvAwH6u3mVq/Z77yluEgpHvlcQjtQ5LoS4ppV2kJRHyqX/wFvpXs
czLLzrQ6BZ3I4WxHZgd73Dg20JpWWm78vj3D64E4XzYVGlNUxyF9Xc5w9GTf1LquFg86xTjzoEvK
hdzjoxJ5kcZxqsifaTBQ8hIf73IM7G1lZ9DT+qzX0Tf852Unekrb8aXtit9Omhx5Gthmsqt7Ye4x
hOJvoFG05ypKnA0g+XVf/nKl+G7MUxqz3OF4Or+jYflc99lr2KaH2n+vA/eoGe194BIbDJwDEw+M
kn6SK/tp8LTnVLV2QWliMxzDJ7m9hh/66ZMJwllzSM0FD5Z9eTlBMypshCj66izfh23y5voK9RR0
WVb4rf3Ii+AHXaN21ZR+vbZrY4cr9q9kdCAtue4JQUkPprP1k07Fv/ooZZtOhcrC1YVXKKJQCUyf
JsSnHJf7ojCeMEp5slBYXS3MYdINF9ciD0VRcwWQCVl5suPQEq6LqrDrs1d53626+GOkd63/r/HV
wJpUKgF5DUq47euSroQvDGoplwI3xr4zxjwhoP2ngPxfG3DQ8aWI/d9KlWsLT7Hr8KKKbtH/tPgB
v07qV11gDVU0aNV5KD154wY2TEtTXyiSXQ8icPWUHyiqU8ub5q5xbnrgFhGkiIvGOEjmmMILLsft
7fW+CszIBNjQJCisU3xmLpdbJtViTSmoRJ3rYUAIlQ/cZe6Dg8DX2CfHxWvn+phfDje5RscKkwSz
GcuzWZs/6wIcXW9tFkeZWzrUzGxRv6HzoYjL79Nl3RVO1nEMyvNI7r8uYilbI0N2e+HmZvJpjI9+
36cxSl2tQgxzGENBGc2sRuN7XQ7yjz7BA/D2UNfRHwDcf9OZqumoypikuVaW5zhK3/Ff+5MiJXrS
5X5bqkmzzrDzWeuav2+lhWt0fo64NSgY94AJnuxzLKJY4FYpz408QKQzBf1IKXixBCBz/i9z/G8o
9fKTWVAZK7OVmaNTSQ9hVx+CQd9DfAxWZj+8+7Z1VLLsh4mSyAKsdO4EiEIidUsq0TTmLkf2AsQ7
7MYqz1ouEPte2gIwGNyHHmjpUW3MBIEYbQnAdpV+CXWO/wY1JgDPTFVaw83t8myIkQJ9l7WNu87l
St2oiLxDURA2MK3z/n9YZUoMoBChmV17fISqisRDVJ3bwbsbZFM8coQ8I4msr0gkZb98x9jfHnNm
fVVF4fEtOFmi6nC5vsXoUNrI8hxr5pFCI97u/3h47nVptS4RLjX0JXLUzHFRRf8anDzd1asagwQD
TFZLOT9DADZGJCF5vqnVH2538iOBMA9iZyFWzxwUri0GldGdZ1Dx55+CQZFreN+GanZ23KBeWTV+
f+EQ3HlmkS2ck7nVhKxHZKNwi47XZDXrhkZlb5Owp2PxgyJhvBrt8MnO8ZRTdemf0ezvbn++6zwX
ggmJkwEVlM78FLYaGVBOlarK8GCvN5ElvCy1TcsLfWUpqbdwsc58OnDW6D+RuAttQzH7T+voRJZF
ghZkZ9S75c0o949KWPxBOAz5cfZO3d7ZYbVtrSVM/cwkBaVEFDcFH2FaF+sr/HabWOvO2MM9+zi+
9VF2J7fmzuydhWA+OxSVL8pgJGhXtUSnTQg3StedAwXiv5m2T2PfHby2/jlY1ffb325mOWFCcQUi
e8sjaEqJKvBnLTCv6M5Rr6698Rx0r6SnZm2vvAphAevQNksojrkhuavosNHkJYub7E/ol2HG1u3O
lGQT5zc18SRttvQZR5Qxm/Q7Jhl/fyIoSP83okgGPu0ZhKndCOnt7qwr9YsTYkERm9p9N7RHwFGP
owEx6vaqzhxBgVASkDjBB/ggGH8aUEqyKo07i82SyQ/q0BSrOqLeLVnS3tDrAvvh4HR7xJnbgtYQ
PUU2KZXb6SuMdJOwg0rr2cnTQxMX/ypOUayk1M5WeRUcK7vZe8bfmjUBRuWxxIsMKQzWd3omkpAX
od+o7blu7XWi97+8oFyyjJmJmyJgimgGauiKbKT3seqUntKeMyA/QYiMrJ/9jsrk39vrN/PFECym
6fzxYKceeblFmEjb+KmqnbNoeGgjjLojzddXlVPpKyRFB1zk/5LtLCjBUAHFX6hOq/QuLocsOjMM
C93VzrbdvvZZgX/vwKtPVsKX23Ob2Rtg2MTFivKVcqW8GZVVYgD1oUprY0AVuHd69Zh472OP6baK
Be4SWnpuPFB6iEjRhkKVYjKxztLczh0dHKMT/ttFdnL8f9AIaO4dqShOTe1Z6y4lI749y+uwAlXs
w97ig9o7bY9UXEy6Sfn+3BlSt3fU+C2DOoEgYUxGWj2FknTXp360SntjYeTreE3bkqYbJVrAA6AS
Lj9kZ0FQUeVOObe9/liqmJ+mpncSMVTGW+T2LK+PA+070UVE+4DvOTWNaGhNuHo1auc+PUfkRYS2
LW+Khfg1NyOBvwFHxePoKj/yJF+tnCY3zmnW3Nd18mQ39jFS4l1m63992dExExQU+uiA6qZ9ZtsM
Klspe/2sFPpubJIvOc6RNmhsOW4WYuTc2hFDBAkXxBvX3uV3Mroq9LExoV2Pu81aSvpjUdjSGgnG
37c/0vUBAAwGjgkkNLkCOdjlQBU4bk1zE/U81MpdXGjvWt68Jaa3rq3kPh/9R9TH9reHnCLZiSZi
TBIiqMWiijrZhLhgpoMTxOo5TxrlrleV5AuiWP4WIwfr4LbgNtEnkZzNYLfjPpb18Ch7Mc2YIFAX
vqghhrqsMbFnINiD3GEDXftdJbWmdNE4nOvO2YTKm9iqUO8QnaYB7O4RWl2V8YvpFYRX3KuoXROG
ijBY6fa7Yb4VgbxWo34Vh5hDmQrezsUK1NloSSsSdL+pREgBdMS/JOVPXRevc2oRbfiIyjv/P/Gf
98df/KORese/h1wRCX3hPKdWuWqR4UFsfx137Wowva1Sv4l/2czvUWpZOEQz3Qg0UcH40HMHqUxb
+HIbWB16+2OIwkOGB5dJktFFvzU6WDJeFuNvMS3Ty8UPv70VZnYffQgBBMBUk7xuss3z3gg62Gry
WevLVUL4s3OUrLHmEYCt3IrWLM3tEWcOFug4Ar4wCnauYFN11sklGC353OPaIz6ZFGCbjO3z7WGm
C/o/WTrRqWWD07GdBlqaL0GBoFh0ogAur2LDOoZB/Vj497G1aWG160b/qnbSOqqaJWtikSJ+2tMf
QwswPdoGZK1XSuNVwV0ia0V0sv36XlGbr5VdLwEYJssoxsCnhroseCWeU9N3FJ5asWphC3/y6+bO
0QSkPTtouBLfXsaZqZAIKKJTYH3AUS635cjtLCW5liFHYcNC1vNyXUquuzDK5AoRk0FknAQAFAqJ
6RTMHjSmZHamn59MudfXQ9oZ+L13MkpbHTqjYWN8vT2rmcUTNHF2PMB5MlLx559SbuSZgMkhN3Tq
sax8HOk1/e70xMUe2GkXnvIzU4OHANmFzI1ey/Q74UWWD05MRy/1zW/cbYcawpAUJI+O1C6ZhU3y
UrGMUCXRDOEhiM7y9LGklnpHJdn3TpES3ivwUItUDXBMN7d1lH9BtGChrTiFEH0MKK4u0fxAKmxa
0ItdtbG6SpbOvAv9n5EzdKekdzIsL1NLerUlLBw2MRY/z70uD0+VpzlEVadIv41Nb3xFtFZPuVSa
Jfn6uXXgmWpwcaIVDsbo8vP22H75bhUGp3qM1qNsnAh8T2nWPkR1tTNQOv7L4M06CO48CQltINqR
05pfmMVeJVdQ7lwtX4e2vo/Dr+1wn9rqz9427+i0Pzdm8WAE5UIwnTmeDg1Bwgy5OsFgkjxYmZ+H
0VjjAgIs75cUdOUu9XXj8NfH5WKUyXHpI9Sw61xA/k1aN1aD44Hm1vY+BKK5cFwmifn/dtSnCYnj
9Plkgkv1ZSRWT3oS3Nkt6KsmeHMTPJya1H4PHIny29jvAjVZePfM3RcXkxQ35aeRMyUpk8JW0eml
D1R14XONKl1SdBtbwvsFj9UkPCMasivy5Nvt5Z37iOTNYsMiIwqf53JkfDrd1s5l+1kvMvkukyNr
jalcuPARp0nfx9KyTQTHS4C2pq2ZoAKY5dkohgO9OXVuGa6Z7o46+U517Sfh9iHb/X3fG4+RUmz6
VF8I8nOnEvwy3XrxAuJCuZymK0dF07tpfxqAaaFufkQd7BVg9bPf9cGmyPuFUzk33ucoMBkvGkOZ
549hP9dtrm5dvfyiw59cS457N2rqxi+XOmzXA15EgWkR3glkQNZi72J1A/9mrefBnmQx1EPBuPjb
PYN9igIt3YTri4DFZHK+oaVSFyfeSc5V7W6kwXmElZCu/34U3iQAzykvIoU0eSe4fp/oaWRjwxGU
1cqPs2Aj5/3Sh5rZmcCDuCEFZYTGoTM5ehXgsR6XRfs5BuyphtIuSINd5za7qC6+AEJ7SHH2YD1e
KATuTGP8cnuW19nA5+E5gZcb04uDtnKD0j8FRvYEAfioOmmwNumOLuzI6+AmcFn0S9AltrmaJsvZ
dV0Vk3Dbz2oS4MqB2gc7hE4i+wUbKTsQb4/bUxPh8jITJa/CtI9LyeDpPE103CZ06SfmPYJy3n2m
VUcJg0gVK5HOVPa3h5oJoOSJAgvBfoT9Pn0xw30sY71Qu5MUumm0GhzgtHZEV3H0ovpP3+naPpJ4
bralZb9Cdij3dUCqsPArZj6mcC4V+qawD69yoCI2c4piVXVyk1dEqSHv7thd687+ToN1ndmnNpLX
TTQcPf2514bH8gPQ3SJOcPuHTB5WIiUgaya9tCFt4Nsm9sKn68SrcZGsg7A6WZmtPqmJrj+FQw7U
pY5orQx2tolHuHN5nC2/7me+Ol5uQotSCCpf6Xo2UYJa6dgZGK8q+RmpMh6taQW+sioAi+rAyRUj
++I3kbWSkjZ+C6R2qFdZUaunIaSDuMLXQFt3bWwcbE+ud6Fb0avxRl6jckPK5srOb7k24nWV4zQZ
F0O28eQ2fPAh4z/Af/MRYk1essYeNmpbxYfMkgC3+AlfHNmQPXHRWZUR/6Ggyavv5pDCkHW98qT0
g/3eZEZ8tgFlUpwAmF5rNi33tCb8BJG1V9oif7SykurSUKob3S+wfA4ie2MRq9bSoCoveZy0u27M
G31FYMs3pl/rd4MBkN2oAu0RyzmMvWWsKYXq631uVu2xjQv3Zw1WdIPRR7Am2/1Z1cW4qdrodxQX
FbtEkupVmgTyA6xP80iRMHwNRor2LGV6TMOCvZUm+iZSQ0A+UdcdiKj474zFm9K4wTbx6vDIIrl3
rRTV6woo3bm3jPwrLyz3PsP3BhQmZRdvVGGYS55/cBo9+yWFFkZzUlU/5V0TbCDFlOB13W4Vgmw/
l6rHVAIJ1x2IoVtPyRNokna/H4IioOGs8L1N149eFT8wd3ksx4jSNJQ2kwY2lkO7LcUDYW8bzfDq
ge1rwLtIeOfyH/uKJ568kADMHE34sBSyEV3jVTw9EpqKTWLr51g71JaHjVQwHGpk91HPV5qFuDdz
FUOyoYpCF5WX/rSnAg2FBNUsw5PXiCL5l6GvHqPMQGrpDkPxu9tHfW5ekJRUHq6IflwJM3RK78VV
jKxtbCC772m+v5Ic/zFVlyzMZt5bvC3EKFQmYbpNeygdXFUtGkrzuRzKbVlDHFDea9REErt70FAk
jNxxLSBLkbTH4i/rhocOv97bs53/EYRXviXEDXkqlpP6g+VygSG2ZlEqcyVWtL8r+2ozRs5eib+V
KCK67PWHvv3ihNW9YywZT3zslMm1BgcIgAUFJL7ytGql1GrJNcpPGColXaUqhrx+HjF/jt9K+Jmu
Q2T0dnav6qsuhITgWnq6scGnvnU4im1czKS2RZi2Jw37t/sy4ZPZgac/RmiybCGVBndA371Nneb2
WvcNc0XOjAmtqnRPaednT0jHkCHUyABKgWzuUhTdF97W17mCRdEKezwZ608Rxi/vD60ck7zWSfBc
r5VAqfW5vs2TCulJ3iirWg2DQ4Xe0k71rHHVIua3cFinBBlxgYkaHUAxhbfllbsphEDVklzNP5n4
cmZJ++SH40avfNF8JWFJ/x9l57kbN7Ku6ysiwBz+kh3Vkrol2bLsP4Qji8Wcw9Wfhz4be1vdDTVm
LWAGsxbG1VWs8IU3dG+W+z3T4lVaq0F6U3j1ygmmIMzbtZwrItCz+WedNY9zHOJyo1KjtaPaCGIt
pT1DsXKF6ku4Dc2blh8XjzY5/IJNIlCC1HmhTdFj7znJTKiIy09v81Sf3Mb5JfV2l6n6izHYd54o
bsQJV95qkH8a5QNKNlQslnX4J07Qh6jv4hnhsFF1q1VhFkbg9pJyntIFY6/UN4a7zDW5QRZ4MYIB
NAHORUWw4qC7rSoI88gs3Ktlmt/HdTasP74jrt2IhGCopiL+A4D37OOFadN6RqLHJ72Ynude7LNk
eok180ZKe2sY/f3aKXaCwNtYypM9eJ3tY9levnhaL09NlZffPp7SlYWjZk0pmY1BTHf+eCmQBEVl
VeKEzWrrA/V9MFHsv3G3Xh56HhAWDMFp3pGLxrxX25AlRgS0nKyQT0mpRQFWHzF1V29YR0k/rhx9
GoOwGod100S3AL9X1vMvHgANk0W14/xa7YbKrXJ7EifZFWWQiGkbp9a9mkW3xEGuHO5/B3LOMi4l
FaWBW1l86qX+mKbpg5iV+8iLHgRNEB9CUnsjLbj29Rakw//M7FzpIW4rTe0XsdO6rQ6i6J84Z7f6
oNq1r0dbmQyIDi4qcsvy/nOUbSvJPRIeceJBPNFJalQnWP6GnOT0XU3Ve8N+MLKdM8broYPVTOFF
+Zaircnflt7S+I0O1Me79upPoslHB5MywUWjz4zZNEboRqeG9LYwpnxletLyxyndp162Ga1220vU
/Mo83X488pV7bck4eT+AB7LuZ1eAjmNtOI+d8xQKBxs6j+vMsBT3pyJc6zGht3HjLrjiLvE3xf3f
Ac8uA5ItGyIc9TurcvCEmDDIzMZEBMXg9jvLwC+pn/LU7yo9eiBvHPfVLLCtzypgS00/bxzFIAgo
MsdvdDcNxo6MBmoE+HpdrzM9SKDsrIossrdgoPLHxE67bZoO8YOiuB1q8I1a+qVWlhvondN9o1Wq
r1eZ6csoKQIjVsq13anjo92P9daOtOlFz2MVuVXId17vTodaKelq8grIIG8KiiwLHPGtsYrqZ9hi
xujj0o6ZgNpFgT422bauZ8iVbu673QwXjuBFJxXYAYVrt0qX6A+d3Rmfa316bDUMqhF33/5VOh6s
8n4epjU6W0PsC7PN1k4/NPymzHn+eA9cORG84LgwLYY7BDLn4I5SQg6sEms+9aHYD129QSQrky99
1WOX/qdxNH741yRD6Lv+YRkbQutVUn1yJidI7B0hlh+7ZlBON3qeV0IbfhYIHpD2/x+28P6gKtik
hXgmqScekPa5CctxnyaZsvLsTwOs55xsFXbRY9e1f2Q8ibtk1quj54X1jev+4lYi3EBMQ1v8N8Ao
nmcpxaJs7k6EG1lbfjedknRcG7/c+AbLQTuLlclNuM8NSjKLKuD7ycqkKKLM67iVHCQUhmrdNeFv
OIIHXaMqwwUQDWBMs6QKHKH+qs38hmzdtUeFm4AfQK8Xn+Kz8bN+LlSnETbVFv27GHt7raKTFfSm
kf73pA/MJUg6FNutpZz4fqaFM+CnUvS0Kczqj+OU3LLjDruCODQwjr1xs/5FyZ+vKzhIqpUWf6HQ
/H60MofZOo+pdczwKffEeEiHcmd6X5My8Sn3jrVGQNLeqeH9KCtf7fvHSbzaWu2rarue5IOtPDgx
zhg1RaD+JxmTPmv3sfX68ee/2GJU4mgrIAdEXQ6FhrNfGYVSK50+s4+p29VrKTV95dSqe2Plr+WE
DIOtzxK7AJg5H6am012NXnyy0+FlVkvESKr1LKqvWpp4fm85j0LLd3FlY5tn+q4ut33VHt1Jv9E+
uj7d//sdy///zxNMvpBzjUqsR2zF9bsmlwRLxcvHa3p1R0MuA5lNaxzW7PtBkA9NVLPnpVFK9U7v
1PsqaSBmGzc+3bW32/WA+vH1SEfO6WWeNaVD44TxqerCDbKSp7TFRKi/G6popaXOH8fMaOWYyY1Q
6cqwC4GTDhH1DLzSzs4rYi612mfVeDJAmx9srRnvJr3LfqRJG688ocKKilI7PDiOjNaD6OWN++Jy
fDhnYJbJ+bi1Luz74C0n2PYMw6npp6/1Ug4T1bgroIlost9S/PB2U6zcz9w4wX/9rku5CNOFxX9D
J2o6+66RCX65r8eTmWC7zKtUTjt5U5fO5k95f2+gL4OlOEA2+vX87f0o4BLy1Ovj4WRExm9bizaN
m7ZBF9UY6RZWcmNOV0djKRYlHdp+5xWjiVJ50tTRcIqd4qlj92C6BEGvtpC0vJUiXZ4LZgaih027
ZJbnY2WFkw1TYvenRqjDQUeHlvDXNvy5GG8Jh1wmEA6dwaWQSM/o0pWw7Ok8G9EcnWbhvpVomHuo
e4egK8ZiXLcivLEnr0UMCw8DHyV01S7NEuZ2tsxw0nDkzuL5BYDsyui/VrYpj0VZDag2yHTVpBpk
09rzHisQH36pAN1qsFpefbxLrzjlLIpuoI7plUH2P2/9pQhuiFQ03tFoxVqfC80vrPAO+YbAm91d
rTkPnjf41Ke6ILV82F6z33riWHkOUl2BNm+t/BZK/8ouc9EP5Y4CinApJWOPgvbqEGOnSycLhc1h
VQ40WG/cTJeXO/NeBqAmhNjI+c1kJ3BipaU7x2x2PmuYIajSvBEaXpvIYoeGdDJVt4u1lR5eoW1P
Tzq15o1WG38AJa/dUW6s6ZZ0yZWuJ9P5Z6yztypTyshU0rg9VZ78oaGOmThx5uulei8Sg4Ridh4q
xb0bkvqXVtt4HRm3rvqrC7rcQgCvl9brchX/81o6sgOjnOPsbCLFP5pOkN6EqV1x+mEVKTWRfFM3
oXT9fgwvkl5k9yAOoGxFQWZPu1mPn5WsXlWi3oHeefBAxUyRu416+66iotqGDnhLU3nste5ZkWMe
NF1y4xBduT/QxQKsQ50F/Nz5E24rRue5aWgfiykutjUuCEGooM6pOqJau16XgmCakxsl3StfnO4v
MQMPOgGje145N6LGCkVpLQ2QarzrvGn2u1nrg9JVzDd6YcrOcfMeaci0vXdnM16VNT+n7PX0xqtw
eVMv3XxqgNxl1DrPcwKNpA8jQkBpcac+erVyh8rmbjTiGzXkq8OghIt0ApcVBJf3397RyInTjGEA
22aR/Ex7e6qrWwnOUix6/6AymX9GOUv8lSnUtF73wuPYdI9Cz74qsfKFMuBKn5L13Bn70lQO1uB+
se3h08d38eUBYmggd6BM4Z1cgMQHO5zspmnCY2VRGK4slzM83KpdXd5JyyCA+PFmo2F5/qwabM7O
LYoQdASGkqqGnEw8NlsQ9q99d5OLfm00EAOUokFjL9JO77+ZWaWTougDo1XiXq+ae9eW+7ouN7V+
y+7o2vZA1hBuF2gIfvtZHO10qN/lQg+P2TSk/pR2605Xf6ils//4K11MibeJCjsqEBw8BAXPrrke
lJydhL1+EtAMt6HSoVlABaJ1CfFMZHM/Ho2U58qGxFIGPXoaFwBazyK8yUwnDftRggUMZPA/6IYt
YIjMnztP+FqB1LA9EsZP6iGKpl+xKNO7Rm2lnynt70w230vZYtkLuU2W4ScbZ06vsfptPwxfksh6
qEk24qEJaeIvbqEwnDtv05jmroX6boOjFrPziKPyZ5Rml/AgqJsy9qu5tX3+3IOWqGT6jXxuevso
O7FLU+NFyL7xc2Hte0NumlGsPKn+7DWcIWv+YQyHY9/Gr0ZkI3OB6Kdrq4EzoOapTtZvx0beuaiO
vWa91UpzaD39y9wXiOAru9RtnsHhbke+rQL1xe/cMvcJiugVlvdqMU/+6GZu0EzTpteHvdWkn9Eu
WDuxR3cree61+WlMlXuiup2iRY9y7p8zXHG9KP5RY9LqN1N2dMP8dcbcYtLakzFKepFJbq7S0gNU
AIXB0D8vw7tTtClN46VpQyS5lckXUXpf0f7ozfGhdzOD8mRZAmZIe0SndBjwnn0YHGubWslaeuhY
TB0GsPrdFNsrs8JTZq6/5bOzz2ptR6voaNRilcUgv6L0wHIiKy+XEoAyrodYrNU5tX1Vsf64VnbX
FvX3TrGQ8GqOLtDtordeHG2OVzi+P6R2cue25raeyLQqibN3iNOhrpf7VkcZSc8tBPmq52VuetTu
PdmuPa/YtNhpqEW7zode4O5j2H5twmHIRygQOcCKdarLnaqg3tp3yd5Woi8IhkHC7X4Aw9X8Se+R
s6/KSfqlOSlrCLX5CnXsaNXUnBWjr+R6qHN3O7rS3OQ173eYatOqU+3FQJing0hdRy5eeSvjtFmX
tqWgPq6EaIQsNUqgQejBTvrJDHv1dzohCOI7mWEEWoZAmAwhm9TjPCPqmKKalk/QPwClmNQJ3aQb
/bmJ1XtENAQt2aH0qenmfoXJewCRf34c+RRz7LmPKNSKzDesyNwk1gIZAdK2UrxMv4/iPppWU5U2
DwWhH/KRc7ZWUmX0dZ6uT4YljQ2A7Lecxr1uzodGDK924uxTW131k7oNp3AbifnVsstdmKfHVssf
Bl3sukxs9VIJplqDd+9s5MIHr4djSGmnkONdmbSOH3rRmz4qQTprq2UzoJN2qiv93jGgkUfjg2jd
Y2y0n8fMOcY8ZNE0PCAU5ydTdVc08ufybdtOW0WEab3evOZ5/10UCT7K+hZtisJvnPlXwrsAr1P4
WeYVgayWOyQyC7+q4tJvCkUS1/RbzU2OcrIP7jAmfmvqTzHWpp1JscQZCXVNnFt9226DzBPfo1EA
lPF+gzjQfEPFI93q8fZeYAcugn6ldudqCiaY2rdcnV+nsONQ2d7Gws8YotABfP2djLSVnpunxQC5
ddRPwkDSEWikNRnHyUw+t4X26HUJ29qUaxUulN8201cNi2a/jsqHTqdklrqPQ6Tm/ILsHqXDB0TQ
/7jeTPMi2QFB6P2x1e9MR76FYr43w/Yn0muJb9OphgN1ChcpSRTu1qNu36VKe9J76xDa+VZz4sV0
UtzjfZj6yw+MKo2yv/YN87/dkKo7L6q/DRJdm6JYGzBWN4ojASRNqv2Jeip4Mg1B3f6HACO1aTI7
gIZy6Cr7m1V1wJEyxJGr4bOY5CqZ3P2yIQwq4Bg6/0zYJF3cfBKa9qQm3ReRa3vZ4iWS2BTFh8c0
9F4jPXrsWIssHB/QwHsuszFGPD4sglYdMr8DVGGm7sMIhCkU9hDY4bx3wv6Qxfrff6crh70w7E9G
mu54GZ/pkNIQaZxjaDh7na+IWgKwqAatj14oCfqBobNm461xC97MvXJIzfloKmIblQC4sg6I/xSo
drjL+zTiooq+uIRYy7LVgwM5a5r3eEOlvsEBaTXx1it5zrpzzPu8kzxh4qlrzMqPW0sNFDLcIARN
4edowAVGvpg7AXv++CW+El8g1qWSeZC6QwM6e/fbtqB9IGv3CHr9YCT5N0fp1mB0b9Qcrw4DEgbR
b+rBUKneR0yaoBqRN65zJPuvDJB2Pri6j2dyEcEsmeL/DeGd9UsdVdKnocRzhMUVFEp5L2x1b+bu
TqW0/PFQf8WGzsJpWAxE7FTgyLTP61PIgoWyLzo2Clv+V5VmwFsUaR3QvrGDfsxpaJpNjIZSITa6
mvfY8yXj3kqs5GtS4HimtTlaAF3Ng1wXuC5Q7J9/6UZYvKRhk/zKKEQdJmnnO9WmZiMwOnxo41TZ
dpMoDmVc4KZe9fFOm/TkhLCHhcdAAmoOvdZtmZfVjRTlEvFBYIhi3RKrwaA4b8Foc+LinqHOJ7Xa
KHC4U+u1m+5KWSMF5fj5LWDERWi4xKGICBHsUvvDc/H9XmnDvpOynWay4WhViy/OLR+6i8T2bIDl
B/yT0ltJmhdazgD9kCId7OR/IrwufMfhDOaEQvWYyO3HO+bqnByVd3LR2rooaHZdrIepwpARKgYr
F1TUobSq+sYpu5jYcgSAx9BMXLSRz1NW1x1LzLDn+QjKMgE/mYerWCVKmL0WLIRB4cJ021uqhlem
hk2xx38obiFZdJZamhS+LZHN9mlySi8Iu/pZzcXvj5fv4mwjicAYzIv4BZL22fXR2miE5mATT5mq
fLKUhzJ1PrXWwSxv7PS/P/bdwX4/0F/89j9bI+otVzhVbp1yO/GTzvBTXrTkd1bWGzOPNqGJo7FS
+ymO47km/ar0PifWK2anPgZHo/IUGax28bmZeKmraN0kOJrcki2+WHC+sgWFfKGnIB923q4ylGYM
w9iCE1Kofs87h6Tex8t9bR9ZiIbhbr0I65xjXKLYnMcWnM9yW7f4D/mUKQk7bpqFXZvJQuuG6cKt
Qib9/iDaXjyqRhtGJ8cY5sfeGa1DUTZZEeSeuSnpH63zMHT8MjYTdP1BfgxoF3uF52elE955s0EM
4eb5549nf1nIXjYBDeelhk2v7vxnlWlSoCjMblugiwZwCPorXqJQrxXbZs73fOpce81FTUCgU2j9
74U3xJppEQD/UaGtnCvyZFqqxRSFolPp2qfYVbeG0cxBYcanpJvXY6y/fjzhK48zgGwEqhAdcYgC
zj4DbUhND0tDOYLGN3bk5dFWlABCeuAcN8KNv2/FuwNGR+efsc5RTYWZ8VCqMjrFMI2PUxS3d2hh
Zhu1Nstv9JFrYDZ2GXgCjc2hsJuto6Mkp0/K+MO1sTK33aLb1KgjHYSjtjeKjzcW4hwB5cROlYwV
C29AoSec0+cvevafgdAsALg/WqIUei+86zWJQk6CbPvRcVKQa3b6ramUvWc2q48/6hVcCedXtxcG
L81tXp73hwsnnzESSobFYSPQCQjTwHDkl6wOf42IXW9ppiK5KSvPT/reDBI5l35OsuNHhZCr0vYs
X8jBWhmN3fq1keVB3OvOAaxGtSlq9cbKX7lxaIjDbDYWaZoLQbgJvVi1KgX0IowfSlU9aLK9l6W5
EjBidPxRPl6cKxfPv8Ods9CM0hvqpAbEl8YWZvW9FQVz3N1k+yx1wPPNTuMNlCKsbTR9lln/85rU
YwZer2VWckJcddZZZupRcRTvHFx/fZWcqdaQgwrTiTaGDiJAH77/95kuqjiOBgn+0iRbju5sVAVd
pyXDXEAetyvY10r2BB2LaSvXFp7sZ+XQrELLW7ci56iqkba2K3dYYTeEkXEXd6uwcKZtZ7TDg+yw
xU7T5LOB+c19NILP/HiuVzYRqGTiENj4V9STBmdU2zm0lSONiw1yf3d2TzEoqdWVnStP2pS1t26z
K/uIxg3seDq6nIhz7FZVUzeZ60k7jhkdCkguJhUpShnJN9UQX2iu/IoTa+fMzsaSaqCWuLtp7b3a
haslX/549ld/Cw4ccNnoz2Mn/36zaUmX9yJPxcmk7edrM9rBXepsPx7k8ob0lgQARAdZFKDls0Fi
vEXMcq6BDw3miyyibS80NMtv9ZKvDIM0FR1G2rf8XO9smAj3YgphNrbjiaY+aokY91FjmHfhbLu/
P56RucSn7w8pBXxq0H93r47cxvt1G7okDJO8so5ja2SrNDMa6K9t6JtmNz8YCobDMVQgSml6qz6q
Sel979VmPIg0zPcOdh9+39BeBsCWULvwtG9EbKg7Il8U7jSVRkdClENHov0tzVw+zPWIYRt4bGxf
KuCO4TQ/Nt4Mjj13060+iXLlJnG2iyFyBQLK6X2XqhR63VY+oAWm0DFu5o2NPNk6iuz5T1KkEmZB
LB8NvYw/aaUXb2ri0f3Hq7QswrtFImVCdGWR0QCreoHABzXX1qFjTKeq7oI5C1/QzgwKRAM16put
554MS7zARr0RmVzs6WVYXClpA0KXJCB6/23Kri4bPdRmispRkPaPKHDfOMLXctt/R1h+wb9XtAfo
th70+dRVWuc7CuBjzVdmgt1K+PVc/MDf5eOlvNjby5wgTmisI9DK81xmsCpd0i6b4YwIP8Q2RuuN
TXcrFbySMQGIctnVwGjQCznb1W2t1qHljPNpqintJdlWbcXKgfQT19rq4wld+0iEy7SnAH5AbD17
5Tq0n8qyYygnc/027H6IaYhuPNjXPpPD3bYY9kH4OQ9meqiJMk3C8dR4xo4C7GaOOhy6EaOu4eJN
x6a4AXI4t4pY0NgLHhSvKx6TJTZ+vzFgb2V60SrjyTWqP2neJmvTK7JVnXr6oUtS5cCj2x7lgKfH
4CnUr7UJ4W8Q7LsCuddtW8buYRbJfANSeWWxkRFBBQZiO+QjY9ld/+xXj+gfpuMwUo9OtIci7JKT
lon/qHgK3GGh5UJNoZ9Kufj83OUdg+OUoR1FWHmbLh3yh2nqDnPkbiI33nbVUPxX6gh0kaU0yNOF
vBeI4/fzyhTCi6rCoCAtjQ5duXDYjGNx+ninXt5iDLLg9gB5IvJ93kyVThHLQS3RmYmERDxya9kP
Hme9ictvYGCRcfrv4T7z4sInT+fuXKjO7+c1OzB6Fk0AePOe7luTN1L9NXZJOLx9PLeL4AeYBncl
VHYuagPE5fuB8N1K86jr41Mok1WpuKui1eComFvRYms7R/aNE3m5lpwPg1wO0BzJ6jlOQ5hjbzR1
PJ26TPumerQVLWOlmZQkMjGDR4za1NeoTW5rVf74eKrXLgPGxM5oQdKSpL+faqaYw8Se5WiqcFXb
pN/UZrjmNTypKi00VcjPk8hvxAnXrm3gesQ9/Bec4Nn6ml2R5rk3TCetH74IIR+6OZe+LNVbOLFL
jQBunn9HWqb/zxG3Z7eWcAWnk+XOzsozh/BpBKC7a8nYDl6lq1uEJvWVHGkVCzPQy+4Wd/TqXLn4
yFCxhuCxev8Lml5FXqqcptM4V3srMx8meyp8oylvZH1XPiRifqSMZEjIAp3n255TlX0kmvkkvSn3
e8P6XJYpEsTh16lxTX92KkjkCBN8vH2uzA4hPcAUlNEo7pxXSbM50wbkqudTDPED4wi3eoocT9xN
rXNL7eTKIeGULJcl+5Xq6PJT/vmUtBp7rQ/L6eRNo03x1Tl1lvliWPFPM1ksqhBdtuWT6Jv1x1O8
8kq8G3eJDv4Zt1YFwIa6m05z3v+qG23XLpv1P48BqRhdQjoDy912tkn6HJusqnWck6woctID9r2W
ys3Hg1zZIe+Ky2eDRIMg4AC4fyp787N0ntGQ9V2hHHMX+su4wTvjxoBX4iYAmsSz5FG8Que1MNmW
oYhzFPF0Mg94OPEqGeCclhJhxNp++nh21yqN9gKkxAsCGDfMj/ffCdfCKTFyyznmSXLIrE+ml73Z
TbtxjO5omvCbeoA+Q6E92FUUyMj6FOXGjejtymmwF/owgiBLTHEeWZnRgEeQC85lqGkCizl8U4cO
jcfuv4/DI4ENHTp8i5nh2VTVNpnojRjOcUhLsWo6fdo2Wu/6NAuH7cfLemVKIMH0RZyXSVFTer+q
RhUbieuW1tGcO/eXriTDc1vHxsqNb8ryXBkKuo5O6o8wKZHS2f7U9C5KcWUZTl1sTkHc1NswUr+5
3XAryL7clxy0RWIQwXv257n9SUuTJcsHJTzVQxW4E4DxkC6n6UG6v1H8v7w7GAlcG0B4BI4veptT
CdKzHD3vNKXerpbxWis+f/x9Lm9FRnCxEwNm5l7qNGMgXkzA67xTSXIdWr0/59XOiCiOVBvPOOXG
JsyV/3yuGfNvHM8KEtGebb8sbumYtHlIPsRLk3/rte9KDH7mpqnG8ge9z5Qp9UEk4jkDgk0p8/3m
67qwrPMsjZ80q3F21YTFQwKmZ2diObiKwi7yBSqHm49X9K+7yvmooOgwyEFfjwvlLGYoB7PLK9FH
TwmdKRcp1+SHQyJru99bp/E9gvjFZQ88fIbb+DxtUiQcXHQbkujVdPqVK70j1+nHP+rvC3D5o0yd
LJRLnM30filmK57V2hqjJ4z8DO8ruHfLukeHDwMMAPBIcrB3Q63yoX/xD+2crsPih9pkm0717vlA
Wf7K/86mQDaEXxfW37rioZh2VVkGInaCGZp3nkIC5c+I1MjXuoI0rPK7EJllBGwRNmxG+nHV5m8f
LrtF313UAy8/NzJVtGoQHV/utfP3AtggCM24do4NDJJVEWZq0Fb5tJ3VNtqWiRmuahlVq3lWjIch
05tAmLLclhMIJYGg56qhwbTPQJP5pdqb27GrX8t8MICpKY+ViFkrd2NEzhfHnsFxmfeFXfd+ngKg
cBr39+DUK70tu5U02z81hOE7a27y9WAk7cYQtdjRTG/29VS+5FD+14qwK38e+EtD8Qi8Y7zpSH+D
rNfaVTH3FbqBk+eT+e0kL//zFJXfef5w2US7x69pwQaoNaXrtpw/j3X0fflx3WA9R3he5WnrPmhJ
+wLkKOEzNH0gunlnFPGdGelfC2k/tP3U7fs2n4HrgS+tm8LxLZ12Xicii54q6smNbJN7+jz7Qml/
pHWzM/JS9dHCBRRqw+3iqTJ9x41e2tB8rpxW96XuoVxib+2++zLa4ntTOeAu+k2Jl1ncoYk4dP3T
nHfHIQdy13qTt47a5BhP3V20oFxHXX62EvtbSOOhaawNVpArWo97OukrEOCBlvSPZl0e0WNC5Zkz
3Gve52mwnEBrLdC4w1D7hWr+6DLvSI04MJTwxZwp63Rx9WmM5VunUlgy2+JLCUrSN4sxBhJiH5Az
kT6gpbVuDvPKGFuXjrH8HsvE+SW0CmG89hiSujWG8U2o816NxNbp0WCOXWBd0wgqKB9xEaNa6M9t
oSLK1iTPcAe6tUy0u6mu97mqhUFbIhA1peNnuusHgSpMYGcjok/lfuymNycisOePDmRcvFLo/g5/
5NeA5NcQGtu5Mg99LV7KHI5bPe8TL90i+N4HhTc4gV0J3CXGqfaTwXtp+2SXiyzIdOTTNYI0xbkv
NKClvbmvyugeGdNAYvKRDmJTlNmxLpNPxI+bWS32vf4FwTnEK421UtT4cshV52QbTXFWmS6+pHJ+
HOZk7WnlQS3jQ6Jmh0V5maA7KJV0XwFitCPyEzBzsvjBjbNCKUCr5XoZDL1Pv27zQO2NtZEP+0po
SGrtC8tZq2l0EOZS03TXSWfvI5mvrUF5dJJyNcXG2swNAq/yp7SKr8izretC7ITITKS2APtltSNX
tf5njq21NxrbNjFX86it67K4Rz/EHxz7WatzLA/Am/izXR+0LFw7mf2tMJXPaFMFhjtSKLZz8ARy
2AE+Q7sPHKcoUHzrlea5GuK3OMI8nrKJFoSwRNYupX2UgPeemEeqCfUvLGHvOrP7Oinpm53UvmKG
r2NavNRsm240QDEbPipuAtxphQ48AOKgUqPBR/PI96QM5tHhHugDd+g2EarPrSgFeNPpVyreBiCV
c6U9u033SgeQAevxRyzrBvs32H+gave2wFrcqKrfTeoEmJDspdO8DO181+L4SzN1NRqoC7AnvVD3
zcp6ipTqqXXtlUjVYwdwd+IGUzN7JSsjpFXT3KlEnsiKbYBI9X5YxyAL8yDJWmTIn2h4Hgop77Ww
WoTJzABFwq3XN8TLFcak2BlTbAhQ+cdVT58DI0mPhsSfG4T+OIovkj0YOvqXScMZgua2r3evaiJC
FAxAxBZlmK485NyscQqsAt49QuJj+HOIQIoOhwHwIjy2ddu4+9pssbRAlIsJeu2vMhtWoQmg0wP1
IVsQHx6LXLPPq7XO/ZdH5dpo3Dd7GFlv7QUFWsAloUx9Z7LuZefuEFTzC8161nU2WuFPYrhPRu4f
92ctuzsnjddlA0h9HOcg120/nUCwO1oLSjy7L0WIaIFcW90bVm8cZCCFyuvyx1gNmEKPG7CycZxi
L7BKzhB/SrU2GClEqfOXUKN/IR/M+Gm5FQwaIIuKPAqAODsEHdoPrSp3ZZR/tjpj7XbpSi0wxe1e
lzpWin1BH3d3fT4FhbTuDan+INfd9nMMIHtw/bJQcWwgziPMBDCuxhsNRLDnWXc2v8xuf3EodjnY
z85uVyZj56xnW6V3Usu+jnUHdLY+tKL/YfAo6an5EmbWr9weV4UCiLK1s4ewiu8FKjCukx9iXLyr
PlslYg6W0yorB6H2KCihGGaq+jAsSvVR6XtWf0B4/KlEkmkGdpJZM+iO8jWPXkoZEYym4UFp0ZIP
s2ETDc+ZXrLff1ZmtQt5GGc5PsD3daGkAoBTlw5jaKG4a8nCAEs2P1seChVp+zbFZbbSteg+bJxg
Ar3hW8DSO9t51TPt0A294kPpCEz0NGkgvSWtQb+h3GZOs1cz90thuAQROaog+taB6DVX9bprUVly
++NyJETcb83GOuopG3gcsmNfxM+UWLcm+HojNp4MXUn9rElWvLojfa3c9eOs3oziUdW+T5yTZVvW
DR3aKl2rvNk6k7fip6j4Iovkzg6N70nc7+dW3xo9Xet5OkiEZ3pPe+ult4lGuQQi06nW4B2Ad9LN
5IlH7XM6VJsEG+swi39kirpNascX2riqJhhGaUo9sFxPQP+RcpljgacneNew3ha2AiJSvesTY5tj
B25N9v8j6TyWI1WCKPpFRODNFmjaqVtSy2tDyMzgTeHh69+peSuNRhINRVWamzdvBnLTZuxnaUxm
LP4koCfTquub/TAgA9ifjIr5J259rcwxpJGKVs5U+LlT70dFueUEgfX46Gz5rvYYatfAL2Kny7tf
zOLOq8ez0eLQc3dvG7S4jQq0D3tZfnqtvfcG5eLqJfIzw5kiXZim6VkBhZPjEeQ95yrCKM1671XT
x7g68MQ9P8naSHG1w8oWgky/pyp+VLzxPl/U726Kh52cllB1yb4WJmFMVwROPa1+laVHweIzXrZW
47NLTBaV8KzplHiL7WY5O2OWhaY7nbZWXIBbIsVq53/Hm1FdaJdXvpP2l74UO0VPDd+NtdCL1zBW
s2DrPceH46vt24UqY19vJwZWBLkGtb1Z9M+WuvFxmFwEJ/FZlpR0NvBHSh0NRtsf0nI5xdm83JWT
0d4ZDUIFOQkU+ijzTqdjZEAk2OY5mvFRfoE9/+goZdANyTWulEDF46nKn1RDgzEfypdGeO8wO96W
tHiuLfGBodqQa8tS6JcLNFZzSj+E1UYeCvfSXSnb8FQIMGx7fF+s6rZm7qtB9rSZ8QV94mBm0Y2x
iWqvv2ei5oOjMq9Ut7Clm1/yd7aa7GKnDFNnupOx1qw28PhsYqBW1ZWwsNt7QxufNZxEpRcvKVJq
i1O2mt9xE7nHAbdmZ/BzZf3tR1S1k/irJHwv9OJtFvQSVAv9Q6xeMNh6/pylyck0uPUZwZJg0kE3
PARE7wlLD4s9pprv0NRk+E23PauxdqcP6Y83G/dOqa5+Atmw0FvaT3DGcfblxu7voqpvzCtnXTDO
fadkOyPuqXkt2X7uKRR7VhbE1Wg+UsW6Zn12BTw4l/F60svsjopKoLG9R9oj19hA2x0ZhCHFsIEm
X7XaqkKHufHUIDuRv6CaWAZpoUWmi5BAlu6XDLmfRr2fZiC3VCfGmlZ0YjunB34Y9nqmMY5ntPM2
0AHkpOmCqA6lwyviZ5wh6l9dJVlFX1mlvorEPnbNeKd68xMDmnbDuET90u/c3FGiobRsZo+IO2RQ
yJXr0KPNn51RMb0sY7T5MP1VVBGk2JEGeYW1Numfqo+ZObG/1tAY3z28WCo0f9TKB9N6jHUpkEWe
ImhFYHbKXae92e0QxIMZjggNYROsXgubujwobnrxOuVYrcbJQYdUOnuh2RgncSzUH6Z5f6ZGcib7
e4MU+ZzGU6QoZsFAPqKTjSMR02KkxAXBlK4hqIhK1Ob9mrZ+ctX6YMSJ30OYnpgwoNvjl5uArDlK
kAxV1MXF3uG49JBBYIRF2ZKeNtU+4Y3l8lWFRQvUQpw0htWQHOVblBtNr4wJuUZr1yCznojhZ8oR
ffD0ULqdPIXmgi6eNYkrc1KCWmn2cxVHC43u6rbsazsPEqsP1RQBvaLeN95Gf1RBq4pD20TG+S31
J4dQ2ltstKQdiHbYqdjtQ7dH2RGfIVdUXl1+mqXVLyLRT44lrECscVCOj3ItDe0N8DlovV9DI+Gh
vtYO3lF6nF6tQ6RcQ+ZRRgrvbMQcCu+3EFO4ekx88Ag97fa8Ul5kRthQBNq0XlKVzhKb1Yo3NcrE
wnLm49PcDNHgfRZF8rLiNbreekw7hF+xPs8sPc9em0fbm0PVNA5G0VwTNb5VeDyLUVLhFBu1z6Tf
70XYwILrAa7/i53R+IVsx+LnhcUbqLZD48ZX/KFURZbr2aMDVbjrtdiyJFiS+CQ28uLRnc65auIV
x9uKmOYQb6HQuxChrZ1H4EPkuCsaE+rdfNBLSPOwOqu6j6rJDmg8OsmvTk/OjOEaCoOeneTg5MO+
NrbIMPO3LJW9AS7BExpQ7Go4MVG2uvdbZt6kI03M9LqhIzFbj2ViHaVbQTWefBn42On2q9F+19kU
jf3KihGMuQiczd4+np1b11mwWpfQZccxYNZ382cml/genWPqOoQOhKVZWx7SpnqbNbyLjfYUz9/G
WtQoNDuW5U1vNzZrf7+wPmnBFkrq+zG14RIWe62x/nIeE7t4ydP1lg6EPMATk7bySQ1p62us6TtS
gMjlyMf1G/XDR7iuVPW1A6JZoXQvU3lT3fUI/HpHQTLsY/vIr4SWYrzlSn2rlx5bw4QizMMYD1/m
6Hx5ah8IatUbUU0NuyKhObxr1wiPdczH+a6lCzRz9cduuLBLNTe7ymGNtS1OW6pHyWR+F4iZaXF/
mNwBgQi6B+3tI1akaG2sjgEtTihTr6dE78meeSXlaEdKHZ+0cTk6dQaynRyNrLipAkBAe2N2wd1G
g1wu+od6Yzq5qTdqNFVDehoqQTxPMtor6VXAIkuQN5HrKBdp8Ojjay0d8hMHZ2XCqZelD7MzHoGy
/5Zx7gRqxhhZb0C9GPE4mvkZaBsbCFHD9d+K3A2WZb1Jg0ZnzttixUz2JabBZqBB4bZ7jXpCkMdt
hHc6mG4ZtpX2UuSFHSFUcpIpwcKSs0yMar8mdr6blBkYqj+uZRE2bXfgtIRdG/c7eZGS7RXS5nZa
Eb3tLPE6metn7ik0fEMK6b2DBxcFpJDEXItfXABLnDeRvCjTk9tln+myfHbCtjj7xcO4JY8lVjnr
20ivG2yV+etl6k6+Zw7+2hbfKm2is5O/SO3yiteMOQ0wzoEj6MbSjTChy9MmbN3m5aDR6mbxPGxH
pRTRmtcR44eCuByBnKu91cPB1bZQ1bojIvuk//0l59SL4rvVapJOD0G5MWo38dC4+WmKxc1Zm28P
VZrOQGt7C9u1v6xVsmvb9DSN67dXNCGeEWfdJxzN5CDfYWXMgWG/armymzBgs/UlD7TWz7StGcXB
c6bd5jLBi6PLguRUDMuQ80wb0HjczCZwt+K4/MP81l1BaJ/NwI1Eh77R9XdD6u5MO3m0xvTYFi5N
0+uLReTOEIedjFahmgcKYfCsgLGg81yY3dGdOVkOXQop/awye1Jqsh1vOqmLdpKuigWg4fWWbRDW
OOEzP9Ia8p6EEzhNHxhHUW37OCujMW6us13sCiOh5S19j2k9dszlRT6omo338qGKar7OCJHXNN7x
py4Jc0LNZAS0pW4UZsbyaEsx6mKAwVjIPlvhfphLu4buCAaMdVM2JegzEpbRC+eBjLLMeRDxoMV6
F3ij+7jR/9m38C+bwBmcqGd41mQjrmosO0jkAf2qvqkWUQ801unNe6Ez9yp7T5Jqb6zprkjsU+bs
01UEoxKfhmFBB3A5DObwQJ28RADZ/Wut2RzEfXzKJtIxM3ne+uKVsskTIuPXxizfVqP69Mbky0ys
1bdX8Red9WNdZjZNwNVfbaiQ88uJLzkymtAjoxpoX1ewo+Wg3aWt/TSN070z1mdN9LdBKS86D1mZ
28FWYhPY1LxMZv450nswGONNek/poNgn73btXS13/jZq9bXylDTMM8aVgew+cEau5jZ/rbVzLJbl
tS+N/bgtH/laHdbZuHZcaU7cs0ChLFjz1PLZq3eJod/AsQ7p1h6yZbwo8/rZbFUoDZSg8bYenNct
X381Bnr6ZQHSqGftxUCnpVmXB2KCyq8dMsxpAxRs77eqOZqWuE+MgrUwcpAKSw+Aj469xlQVmirl
EZ1s5VqT/RYiu9ltq/sF+ia+5UiRfK5qTjgqUyUQMQQhrotICZ4kP1YMwsm76dApBvsQnfYCvmTg
NeXdSku2wv4R/ERzOtKHtntcpqx/qAgfEJEmxtGIIvuuQQlzE7S9YmRAsk526bwO1rpr5uFTV9qH
bKrf+2wNOXu/+WZ86MO6c+fiPHr5Q7lol81WH/8PkZSvtiXUnlKivKo/biPqDQttAf6otOgLjHur
Wo9KR/YwizpMRf3CoKh7y5uuszY8ecn4UVvxgV6Xm6jiSzmUPyM7FtXjiJRvn6YlTTAieR1M5Q55
xGOjpmmYWkwjzRudMH9KLpXor66ZfgLbh42tHqpsvtjqSg9+Nfo6UFTvZprfJvrv6E2LrxT617gO
b2zkdygLtp+mXG3K5z/lxJlBahqeetx/W50Tg+44Nxk8VpRyINE9bTMA2mamj9VWXjONDs+iNw9u
HO+ljc617u/iTs81BlcQwwqFaKdW1chOvLch06MlpgZiDDexMQijHKDYrBe7rQ5GJ4gUGgOAXv/w
rPqqtJ5F+K5eKP2c+s08JYyKAF9UUp/B7vjinKZvg9kF+Ec64FUGyQ8eEpldWu+7IkapSIROnzxZ
ufluLc2dhqdAAiZQWWA6UjOa+N10N2s5tqL8qxUljHycSDrbRjjE9l4taDhfDMZVk7GNCmhIwzxK
GoEaZ3qkS7fCv8TPpUedeRz0I/rRJ1N0pzLrniA094GRqM9qEj+vpXiZAK18h+legVLYZwdOSOa4
EVpAv3qRoBEootE2Uyxt/CzAneDcXbrVe9LFgjSHkj7lOXNRhF6EpjZFCcMQ3HJKAAO2KCcJ9dFJ
emrS8dzSklyaJG6zsVuaMsLY7PueB1UY6s1J6xtzR9p8oBHCQ0+pv4xFcZMvppegwNI9lbRg+CuJ
ZOI6+OpR369rj8YcYbHVvyDvcjarKo28rQRuGiwKNSjP6blz2BZvv1WEZq2oT51QbH90Vs23RPlG
M7JDR1nX+sqiHzllYI518SnjH0UbnhuDrviG0NkpyT/02f1j94lJ3rpFCKmztr2Z7JSR0p8j1nXn
1WkdeGap+qg4vgm8ll7RK1ta0IY31Scb3+dktLHmBA69CTOkDjNbb1Zdvsxjc79o3t61x10yTQdH
xeUN7gONiO9m4XzQi39tvC5qi+YMAn5ZVtIZo7ZfWs0MM3t88dr2oTEHMgHqRZ06t6QpTh3OoxbJ
OAPC4ZOqAt1uFngMAvAj+wGlCF5AnrmYBvei9OJpQqRrGOsLeQchS08LuNNnF5FXl3E1jn1vIEfH
Quto1vq6RoCfYfB1pAb8Fq8FZIlygOGd4sogrtg5Vm34CgZyamBTOeKjHrQ9k0ssZnW0vjkmx8JO
97lC7rD1qwhhnoNwN3EQF/NhUjNK1K3n+fVmfcdUhv2t7V0qjGCpGRG8fEnCa3cutglA/i5P7KDv
8K5xeRCOkTO4z+HsFdPHZE5zkOg1zHft0y7G0+ZWxxQQ1FXBULLhUe9BrlDJmOicrDbvbtEHQZcS
y9eKCA5XVI3u+5LUn3mbHzhAd7XX3E99/zkOaPtW5VOdD6+YQpgQCHADNbtBrvC26F577GSesJT3
6aSfOnU9aFX7K3cktblD5SUfJNjAB/YXPIoLwwOe4WqdtTL5SCb1Ven6XY98SbuOL+1MAYkTfTfY
KnoO+SNacVdmhA1Bbm4n062utjJ0OPKSTLDvnnvsWVYpl7GrH5yeUKkZk91GHjDnzV0/LnOo2bqP
wkoWtHpzHFbj76orB4VmYLQzcET1H1fvdkZClpb3wHJAwRYFiSWN3EL8VUTco3cO9l8X1QHt+1CU
xT4rKmSXp7NgUNKm6AdVF7dG9b6aOk8Prmm99HE5U1Myd0utP+Hiz4n0qaLdvnVbO8T/3lg+fhOA
gj6PVB5hACKaTMQjrDoymBTLEBTKFMlLKZw/i14gmOwdE3M+zvWMd6jq36KvGMOyMF9L59eHZXyM
s/XesZo/MnAcHPK0ctbOrTPnPoO0hnAyRB8Q4f54xRbm7nScHO2xHgHNFU6ByPtTn421v9rOfdsP
AFJxlOJJMm980LaZMRTZ2VqZpKRUO1tR7qqhvNAPf92IqKnVR3JfagAdVW0ctBEPl1QxgJLCEaiS
MoRrfpPJ0eggUb20v+zBhzbXLmIp/7aTes6FUHfENm3Qb5g6u5Pwc/2Wr+lZLoXeFqeKGRgghSIi
V0O8hmB+c4O1TSlJ1aGuj3moQGaws+276BAgSezuaXAo/bU5E+TqaEFNGVD0oeD7RHXPtYZ0NY2v
qjNdVAR06Bjfu3l11ktZzKhfmBFw0AwtkLlyRwNJIprXsR9+qil9po3msIjupc+Tc97SL+F4eoCi
3NectPSWGOpZVby/babdze3S+diBJVyT+N5S4KcoevPUTkRQXfu3Ejmh5/w9qLzNgdm2FW5+1fGM
Cmi6jhKcX1uGhPrspzSz/nae/ZMO1VdbtUAOrRIJM0FIqPes0B3qc7WZz66iGnADk8h1qOWPOePl
Bgbq5P1v4bXvQ95fGJTyuBUU0uET7pkv8aRm6n7MtZfYtb+3vpqRXYZe1ej6u1Nl5T/EuVCLmzyn
G/WGYMotulDaZxMUHT2khSq8+F1iWc4asx95I6Jwz4m+SYw/D0Z05QMZfJF5/maJDmdBe7IZo5o2
c5iv+hRY8wAMuzIV035NBZQLfvu3ilXfqNqngYJX2/RPcSHeE1LSQcyPowmgPoGRNEp3akRzWtPp
BFP5kTPy2cZNeyedrpkt0CKcNiJiCbVWa8KeKVCBazS/89R9b4t5hZt4doclSPKVQR5N63czriYf
fzyVtL+MXYDQuIFHkI5hysCyBJMso+bUUmdEp9IqFLnFBhljYqwx/i6UEmGW9Q+qQz99wgRotSbg
WTcmR3bdqcr1o2Vlt7pvHidcjYI3aSztORuYdu3GEXgUYF//R5uZr5LnydsWG9ZO7/LXGR7A3KaP
dqs99+q2fRX1dNHcjsJ3/yvvuxDEhJL72tHKaWXFycyb05Bb92nZ7iQETiADem9NRI6obkMS3tft
tO7MRAb6U/Vg2+KTYaiIqugHw632tYqOhmp1AfypyU+S7pi7M2Ncqx95t2pjnxWT+V1rcTcp+kma
3G5qL+ow/82sCj2etixfh5rrevEb4Th3LyLuBx6U8evWKgXEikI+WjmDQTyReNTlc5VSZ9ZfNcLl
OU+NY9XTk57luzhxfTkkDaCU3q9SvSGYdMq06dygPJYP9b6amKU1rMrV7qdPHflTdA0/C728Oe4G
PqABpLuDb+BwFUIhFbPsSzOJRGSY1Ksb6gs1MJoO79YNETCgh0bNdrWC6hAIaE/tx/0VlvfAUBQg
z+JpBnnICgYbkef3dRPgRgBgDSw25eip+UraDSDSyZ/KUn0oSko9m0eIHxuRtCSdwXEzvd8ysavQ
TQjSMmF+uAz69WdMG7HIbtNjip3dvqt5/akSlSoEHjILZR3fXTBqA0QlqF3bCBI3/aknFq9nDIAy
63fjxhFkX9Ew/6BU7n2RtmdaJWiwznPfTao8ZL78vVDEjqkP0TBAXNBmUqei/yIxOGQdAG6mfpRz
IyNZIhpYP4AohePuZ0wmLUk43l99RFRL25X0CjNPouL2aDcOZT4ylje5znJPSvhVpaIFSARmCYBQ
7TMbqBu21CKeJWgmTTgQvEvdoXSSQ4GsHEESO2F8cbwPLUaQTFv3ad/vS5gPuvtFNW5a0O1BrIkP
aubJ9yiAbrMRNuOA1ld+VVPvQ0xgB0RkKzqSW3M/ZN0ZmVYaasY95TAD25EiQAxR5SLRFQm8yWHs
TN42UInTcACUXrI4O5QVBJEiFsK3hkizlZDJlMeyxJpBWvBa765rb6i5neRTJeb4miw94GEaJPF8
ittrJZTzshoXudUYa8MuGKdg6qkl2he2OuMAGdjtzzogtSIi3WAelCbhlHChKsUnuvjaeCBLtv+N
WWc5QnPRw0q7jZ1zRGGfEsR7h9ewGM7ONWXgUKQMbaUuV5n6odO2q75Nd1oGvlDcvLp4pjR5S5qp
8RfH3G31HbJPdLDID/OYsj7ONousUZ8dAwgg2+BQmKXY3joULuCHcC+z2oUlBVTyHEO/DHUXMnyp
Hmt8pvJo5+lxMzYiTPKEPD50ydBSzquyYIATVOkg/A9GZn7WhghVguvaoNl9PEisCrftOFDIvkR1
QlxnIIUacRBYa+bMtKhB1aAbGWBX2x75ibms90yJv9XZi2QMKKMXVE7kpFpoDlFik4/z3VztezZK
Pz9jwm5yoZzMXNHQVndtZu0rtz6sbAlWTreYWOZEKhtO3hd3Wlt/JHGFj5IbyyE5XyvnaS6HK1S8
IActGPt576rlfu70/FgbReggMC+DSrn1h7l8dFpjJzbHL9WfWueMFBfOkeMsoQkYMVCM6es57MR3
ojvoyf5bhab/i4zYlLq+PB3M45ZHb6U2IDH4AZzfsGFzjgdumR1LuM5S2cPwwNC8X9oNd/yI0vsL
X1LzXle0AgJCReqysfVwA4Z74tFkyblo3+SuzNm4nAI+fQQnjDHoen0vjz//QyvM/3+pfFI6KNhO
6nVUOQY6XKSnWs7yxsfaoosw8RECZ4FMMOQCQCOVr7SG21TKdbHySMzwBsGEku1UK8qz9O1NDSG4
js8FzJE6r0IP6JmPlT5xKG8TJBXupfF+ktz0q9jeYTZYRgkhs7MoWHL+4bVmsi1oe5LVGslvcPo/
bWX5PYgKZ1jad/mt3a/nqjoqoj4axl824YoyouI+G30ezVDPJjfZkxaDmr2l27cMa8vefgT35n5c
HjBZ3vl0VlWupEz1Mg9qKZuT1TSzn1r5QqgpsHNG+PIDj1BikEIxVKBkeWjDxsSwQPXW2W3MFWSH
8/IKRYRepV3tNqZz/Fa3R7HOj0n2Izx159rt36k/Z8Mb7NAdDcIXOqlDHp8zIqBNyv/9t8TLreNQ
Uvs6coRxLA+zHISGvWCBhMNoc8htrZK80kC8Y66mbzosDotcv/EL/KOR9rSO2JEHiXDnGyA7BF4B
N5QdydOuyiclX77h+tJwGqsZSD/Bk9NBvKN9Y8ce5EYdNmtNbc1yXhAXCr05O3Oi+jX5h693fP1/
03Ky5f1pi713cetYMDsvzkWTfpfbPhtfallyN+/N8V3xNl8w4UZ+/WeUya/N6UNGjZa9XEbesVs/
cWu86cn9g2uQZWdV23e6Fq298LU0pcD+RQ0k7BT0xzfzkC4IYLIucEqQ0VwhNb+WyFFiNFaqBFxC
3nDlNG9emxykGZ5AcK2+k7bHfJW4flEnvmJTw2E94FR7xyxb93xTEZKwmob1WAMC69kIAXMNHOdV
gReiMcdTHuEeGyTLZxbWdB2dqHAiUY87YcjjzHJN9urziuX2KCKUAUE7IxRLfdv74Exo2WMxvsg9
KP9IGipOpfS9Khp81QCMNud8RXdqfJckL2mI5h4mKGZT5L/yD6Q5kFtc+UwJn1g7adPlc2IF5NzZ
8kb901fK5FB7P0Z+4awk0wtuDoPx//vjXm2icM1g9AJHdd1mX+eJ4l79B4C0BOqrFlqjGTQxL5T1
Ltu3xh338rdczhC1Z14F/FWulMzm8xRzeke2pU75HoIUtyeaeGdMgIDpNd22QBa1WeucayHIXYB3
KJA9cdP/m67YEHuZwSm5Bz9w89UiRyro3QVFT8SzVSYne4GYUd74QMWDBM5L0KEz8rZZaGscQrmc
utQEJFB/GDYYMSrpFSaFBcLqcSo4A3OOyGJ1RkNyVwHNrRhUoZmnNVGPabZnbI5vKq+6gvAG+wmH
XFLFKtgCnFq2R46dGlQQBzZzbxsXjtOSiE+Z789U+VjbYb2X++//k2Y9FvCM8vFLIxQ3lX2efmM+
x0WJikrsRIuqf03FGIp4CgGPPtqG+r/yyvPk5G/Fop5QpoeZfc2KfifronJ18xVQgN8YT8VchKxG
jM+vmIQw6MalX0je2w9p9eWOpesVK3qb4+ra08vgEZT2g3uski8viRKsXE9aJk8Sd75uHswddmri
hmLaEMUbd5byKgdkEBws1bK3ui/LoKbV/vl/Nf5/yqEdrh6hHzZAflwxn5Fd4OxDc7hTUsYXWN5e
2hwZ5smkq7ALGR1xCfJE0qROhrzI764HJ74CW6bo8FrDL6v974DG1zzfXjAO8ho67Rcq5r6wbxAn
evFhWY9jfNfWZvDvIyrSRcKmjO285VPIQDYZAdWYnyTxQnlmC/s31+079H1kfMD59CRYt762y41Y
T+YVGxIDTPY9J3KjNu5JF2DXivs0bN6OV+nC1pBHTW4u9meBa5Slf3mA2Zyqmp9pbtwr9ovSXltW
1t4iwrXLCJUjHlzI+hntR3I0l3PZ6kd516OOrg2r13D25YfWy00f5GB5j0AQs8HI5Q83YWnSs5Ho
ewx1iSkwmfLB9tPGgqqw+i9c0TYbFnf8runv+djsLAij8pqGUT8ZvUD1WX0weH9tdWII7LmCjqI1
3rkE4KiVhAne9jdFLIiYy4KhnBAmUGrlFdm9p0J5duaOIb72fTfbL2xU5qr7U/aqUqzVvTRaQRHZ
k9JP0tbCa9p86R4G8HNTJv9kjuwwGWkI9SqDImlZCEOkbeMhbBSil17QVE4b+6jQvECLcjr6ZaO9
UZq6zfplYdb0RNzGbNLIqO957zGAUV9pP2yNHq6QWlbybA6HHI9ubjE1Z5LtarxiXv7di0rEcU6m
5AO0AQi9eKMrKJKoGWKGu1HA+lejVX8zJsSNQIrp+/l3gjjDYn3LagMmo3noneokTV8vFsy3tDyc
Dc40Y8DZG4L4OE3MfTWvUEkbH96qM2xO0LIW8vjGlvd3crJ7nfoquQkszVZfAiZ1RyIHDmlRQyEM
TvX5UcbADlB1YlgHdZC7c7DMqyggwYp8L52Jy2YirNRGcSevNayf1vguTYCaWPt8Qlb6SToUC2fa
IcrMzeoDGT1hNH8lIw/pOsrxy6MK2dYHDOe3Pl/Urr5Ca3utwU9Ia3aeiI+jpDNo6eOqGl+sEfuP
O8JnCUkYJDocGKGKY+LdcSOJ2e/j9hnCkIy6+VRcKW849269GjlQZgxiyn/w93iQJnOal8etOS3u
ezum9/j5rHmz6EmSF+eKJYB/JvQz11KdZh9byYVboNm69jVafwh/FuJqi6HAJha9XdK7uZooEZkO
uLH8eFDeC8revkzs18a9Kxhyy/3IKB8Loy3rUZpoLs93/0wIm+OfQeS1egwIp5slQ/Namo5h/LUX
lXbP79HtSIQ1FSPW+3GCNV/v0LbBaSngFrqMcI1s+JErksuwfCU+ial8LpSL+BzKdaCkCTW9IZR7
jF6BJ4rocsEUpKf5gsMuyapyW3yxaeW7kzqmX7HNLh2IQ/9fBmlul745pEn9LpiOzLpLJgw2FUtd
NU0kH4TtDxOf4Dox72X2VTjDHhH2GJAhl5Y2x/MrOhEiVYq2jIqBwYo/uEuZp7C3VbJRzBzJAGFR
U3yz0RPWg6gafc6greWz8trr5ZOy3sNctQeeN4fj7Ltr80owVBffvLG4BZjrqveMJ+iJG6uDYuov
g1kFLfREF3cVt9ahoUGDh835JXlf7DEIhL99u75UbnOx6nqnwTZeRja4d5WPysjyMOs/O9vbQR+s
l263eBgnDMwGRD+qxd1KXs5qMJxRYgmHlnQFSwRY8iMtMov7L5gr2XBg2f9u1GRGiB55eHjepvzM
3mayuUpkT/4qg6UqV3G7bijj6wykUJo16h0pJWKVHAmmbEbLkww8/q2/eq2lWm39ZI6Pow36o9vH
Vp/+QBZPQHXFrtjmEfagaCAhjw+unn+rFTz+sjptACzWCmF1oC8mJctrhSYnn508dM/o0AiQxIFe
pa6mj6wzXE7JFYBMIDJgNhUIV/ZbXfPBwYXrZnLo7Y5Kgzo+6YpznRZ6p41aIRe0HnKTXomthYne
QmpKoVatCOo3nGKEFUdWkBAFAqJVqd91LV66mgK82rjUZSwQIQIZOtF67EILKScz0x3E4gOMwsfV
bcNhbe6MgXOXOjkiTfW6hFtWtcdVdMetSP8gE6HsII6Z516lyC1HCdP44H2nc/WwZQuMwYFWHid1
H7OWelwJ9Rt6p6LRyAVymsbqJ+Ok6cwD794NME+e6E/5U7uN5LF5zo7hV9ODDkAYwPxhSkzW/2EO
bO83PNhTWwKvW8A4yPqvfr5QFESUJPYTN17PLhWnAG1YgCNIC+je64Q31cTw1cU6jFv8uGUugw3n
e0EPBMyY6sPqt+WE1BPQE8NJ6izbOZvxtxaxG1V18pEmzUrJn/YvayEaVu01h2ymPOoxnSNA3CcI
dxogMGo5a33yspieqjH+tNYKsrA5LkGOymVgd6q1M9fts4k1UuuyC0aRwO9X6ZBR1po+Twch1nrO
17tZZzyys7yqYiGhydNTajEBCGid7rqm+2hiUPrFsE4MJqW5IBEP0yrGcxUnLZ0wVPYOmTI4D0Va
n5hinu8XyPuw4ja6KLT/eHqP7caVpmn3irAWCh5TeidKlG31BEtmN7z3uPr/Sb7fOZOt3TIkCFRl
ZUZGRDoxETBBKKVPHhUBen8A+3g1GwhNdS34yD3kTmEV/nMygpc54vEmrbDaopuXxjY9VX/c9016
jWONgTRLevVG/b3jc9uV/2RYjA2o6tJ7xEn8VoCMXDWreAVCPvZzcxzhbu7sfjxZuXm1aIlsPNs6
qnq66mjWrsCpxrbjo6xHZ95ZHbEEWMHdgBM+1Z0j2fwYvqAQXE7LrOZLYwPpqZIpAGj48ddna6Lq
RDrQxs1qnkqTQrSDjz6HztaP3PHSG0NxNlBIbmh6hIAsdX3WW58uWTsydMhVapeHg7+O+/pLi6sf
GQm0qQz3LbYGIJSUwG365a9aOPtXOFKHTLYfgv9mtCAbPXbTbqXw+/lKraz8w6VWu8EcSEvHJm/3
Q1OE5zmngYQU0op2BST9vRF5dHZdx7z6ZaIfY57HMXBcc8dGtQTlTg4TM2VftI4oIm7zc6U2dQA7
r3cuTOx1MHxfzGPnt4e6wzPO9Q86qG6ZZ9e5ILGCBnTSDbiLtGl2Zt93TJ7Vv5nD+lFDGnSw69cT
Dht7SloWHSAwrZP0Zthwaj2rsYFlvd1kzv0GMgoiKndgH9uEjaTwL6lJHzqh7dClOqkb9Iwtk0GS
VwM67a5W+WuWDlCQi+Lg6WjHsvBvWbfMqknTlzzlfA564n1qzOa+Zdc1dv45VK1486fQM9tibQUU
/hWy29ybn/rBBemBfB3V0HkXmxTZ7p9mlTw5mmWvEjDNtAwAmin9g2i4ZJHzL0ZcadEUsMjK58l9
WRxtiyf0A1aJcE8hiEDJtAECy/4KhJLQnK8LE7lhg4QQzhdcPsCjDb355zp23pOwe7LjYWO3hCtj
vAClkmqAVbbW0cuTbVrZu6T02Kap/uDMCn71PD3k0wS7IOBcpXF6lCtpaIi4Q3C1oNazWNbMSXsv
LR0yazLdRHQbGvTMRvvAzfqDbQccIKKnPpXa2vXrrx4ZgIEvqSrzRyNeNCQ9OmzkMGTEZfuUpkz1
9a10G5aAembsoWQLKvy8hHFf+MdmiQ5DaZyBXB9RQWy9JXtKHOufPfiiGGNk8VJkTwaGfpsyTRyI
ZgmexDi4ajr+qEZpQNRnqJKrdj19rIoSETAlRGJrf0KNvxpjibg5jz7ixHtp6gixLzjMgfz3IfXc
emO67j6Ysh0TcbaK+2cVzfPs5bdSxac2cV8Y5KrxCz79e6P81vQ8A5jAMBffI4z6TQpdWjpKBTsO
q53NRNeQM9yETjBAtTJG55bH6hP7FnfjZi5nemT7u86E7YEQa9o2fpqvPDP/h7/3zdDrfdwMOoo/
B1Bec9ahVn3GhfocdOc7Y9An42KW/1oaDNXYMs9h+awr7bFL1YfZgGp6RXeAUAI1tqekKt1rNnZA
UDA0faCxrAvR/xo9Wsh8h7Ei3Af1PaQdR1IAjyB3LonTbfH0+DCSaeuY2ceiFTTxtPAlGOazWw+h
FPQ0BZyJeqSmQW125nUOpgtt1XcOju/aZe6CPqcInezhB4r2LhgjVpP2NmYJNDOyiCEyayS2dUTK
Ct02XpxXNY0XZSLHdoLuWUXqS1/qB9NKHwJs/ldDVWJ5CMYwtN6zW3gfgza1qylkVdtZOxymxc82
2PZvlR3vmVT+mUzmQlMOCZCT6s2qn6y/Ztke7Lhbw2ZUKytPX9OKHnrXFPqhnYQ7mPjRtqdM6OPi
ywlUTrk4bcy8fRps0ggrs3oI7NMhm4OXaY4BD8rWWeWaDGcyRtR79OhbeKKaL6NEwmfDC55cY37n
sH6tU/dcdBS3lr082npJ3dokb3SwmJHNICD0RtyAnC1PmlNMOSCLz1zsxdorc9m2CgwaOWemJ8+M
rz3ZkiCmIVZmKNoBKlrnxSj8EwNmvuC1p+tqatuVW1GGDJF+8qLsphNgmijbwYV9mJLlUnvez8Qw
C6ry6RAq7Qgnpr00Y3TsqindKi1867vxfS5Vvk1wzIH+NbIwdWtVD8mJHuwumLUDJIOYRqm5ccXf
0J0qqCE1KXy6ldFHGfqiFeLRy2S7tzov4Cws47heyMJWEWFcnylLjH5H3n5sII5rQ/XZj8xC7ihU
erTdzbDQ4FLtbnHc33okA1U6+iLVxc95XV1i3QS4LLSH0kSSzoxsT9FV6RI4Nu6cLGvbqDd24r7j
hLYauvpYMyoM94EYISOZ3MA7aYV6TmkVWb1iZGtUrXOQETSOASw7olxjPhu80RaNK8/aDbYzdmer
aHDfkGbv/WKSoUKoEtBfIQbOn2GnXCqneSduHJCMbGF1PlnAxy7jRyKVnPLJYFx32lC6lacAawas
ImhN6NWmRFcUpe21sP3vwp2+/bqCTM8mhVx2XVLvrYkSgBKwgMzZV5UL6a9AgeK9aaWxXrr6meGD
FlwK3DeQchQKcpVmHjDSfs4GBON2Qs5aMYPKUmfNxhYRCja6/edoBt6ReF6gv2klIZU96rKy54zU
z5n1Dy+dfxkK8xxVI6P31JNtVPuaAjVs7HdVRMfUG57LbLwEy/Taevw79S+WP7C8x7HcBEvzEE8N
A79w1rYKl/5iPJ1lThsL8ydnXlWRjNfGNU5aNrzUcItwxNnUo0H6RQq8S2bMJcOgoCOT7yLdOxVF
/A1ese5d1u6gh7S2iSxk7n0qbiSaEIYgyEDxY07BHjbqBkbZkebnjzwQA+qiZ8TGCrkzyuIpgzA+
/mXC+KNtDjt2/MU3sgASB6aRmk4nodvaqoaiEZ7pxpLD05OJTRdCkfdoopgklaZhoc5mlDL4x9tH
SXAdQLd1Vf24/fRQkIBPBYOO4lT77JR78ql9kMsn22UITu0YndXoAhH5R/nh0LsMQnKjfQVogdps
t9jhzoVI34QJNCGEDWXFozNPsuhU4j7V0bybl+gh94y/CikFo6he5WYxDQWYmR1YRw58qWI6miMD
iaxpm6XAGgAPRhcc4aJHaKz8P5gl3xZwlMQeN0jPVl6aPjkuSPGiTgZphlvbJ0CBN6B8IpKCrRkd
9Koi3tmvk208J5BlUeggrqPzOwiiDySYZc2bmeW7gRDWOdlOtOYF0XSA6AAW26T9jtlStAZRzorI
HbDBJgXBu3FrdO9uZe1jg9MXG/jVopAaUkh2UwcHEJ4ddO5DBtRMPXKQkwUDwk0QwCHSR9AZYgfv
kaXpX7c2jgaZusvRbzAVo4mdF8QNA7X29Bu7/onxqe1uGpYDtk6bqYlIcNNTprfPGSwrfyhFmA+W
oPIrXhMo7EBPm/FI+nyePWere6y7ukW+XKg9Fe5G3lcpqaGj80R1hhpyYEAaYgwnXpu9ua+dOlyZ
JRosPz4YffTS1WGA4oy+qhkcq0T09FnfMNtqLFZFMkDS8XcY2gE/6TQQMFQYAm3TCuk1yqk3PSbl
WQhaJoZiKJ7IzJNx0ZYwt/m16MsjSvU3iSA1G6w3aeZyl+s5vLjtgm443TAhbW8D3C1Z/DKDUJoU
UI5j/rUX7po+FtcBgXegD/uGIlF51XqKm21bQbgBknWZwGRRnWcF5ACWieyWcSDbMvq93wTsXZ0m
CT1cnDlXDC3hpA3HS1t5KKUK0msXiMTgDVu4simp6qoO7FvlzMe5697xvbAtpL0S5zpzuTqEULkI
t5FeaHbEE+eylNF73GGUk2RvHumvByGQGeXryY2BcJrPuubI8ZiGlnQ2I0RivCQAqwGnTHSVSIYn
LBR4armWMQQ4MeOVVzU0rMaZY4Dnb2MHgrh0+J0a5cFZSa9W3DdyEL7RDtrKbfEZBJFFyyN1xSmy
CueEryCsGE4KtvK7SR0+VNlbJQD9DJeV6iTq9Y8KTlEMyK67NH97LX+kgv3IFu4PYXks+SC2/R+2
ryu9b86ZHejEsGTP4CESpuHWhFoI+ZDbABk6qRvAGBjjGrLpyHpD6Dzg4FLuImYh9RhGLOgPeDr6
Fu3PWkLCQshykaAnQ/NQl9oBTTsGFjwmBBa4QWFOgaWDjf7H4RHZ6hKyAlvDPNe2QwHPBZuWH0J8
wkFgHi8dd1JvyaqWt9CPbgP6yDErLzb9J6Y2tFSDAdYrXsLYtWYdwmHrftndyBUMr9mig4tWND5Y
1OYeW60TLerBlFIH8gFoeDeRbDv2ro3U0TP7v5MXnxP0tmIh4S03BwZKZ/0XOPPJHbNvs6ONOc/O
abK6jy5bTvD6MKKqnDcJk+XUITxRcFOmi5HijM9UE5tT36vtc0IKpMf1Ro6Rqfose/WH0S4rZ4wR
L0HTbHp3a7JYo+hFn4yTTXXkEU0gnTx1VDG9AIHdzgqbU8eosx7CtNXEL6OTP6Wwvp0cog3EBwIs
n7tkDh419dNUod0s+weHFxudD5/oWPW0sEhg5dHJKDUsugZGhNvtfGqSYNVqJBJDdRIYsaXSkq9U
PS+uER/izHjqYod+w9XsfsvS2MSVv8OEfBtBzV6S9LGIuXCzPCrjU9II1OySt6Lgrt4m5hXi6rQm
oaat8BUjLDGdh2F+7OCR8sxabos7Dlt5NGUy0gDuN33f/JEAiiR/E7Z/JXzKj1M8UFtss0YOKDnI
0/4W6+Efc27+hd0HrQEy53UKsqZEc0qCB6JNO8lg7qYzWudeVaRE00uXxV8LbspL672YUfIS5/iS
cadTHN0b4NYalTKKEIg8w5YPkZBaybjRCXJoWAKnEzdkYtzEhod9up+SBK4MMx7phizaciO20NJO
oY90zkfELDsVX+Vsm/T8iBpqV9v1W9WYn6aHsALjHL2et/hRbPIWBlkYbuYR/xFPbS1symnPTtnZ
6s1DMFUHiw5zCAUs6PPb0LRPCxs4mYcdbl3nmcO8oboK4/LFd/l37m5oi+2mxDo5y9uovkD31nzx
rQ62er7NKvza7FvLYzFC2AjlsTCCd98b0Dr509oPkCwauS9q/LPDxMggWw70b0+zPlDigDC75IbT
HJ2UF1y8Mi9WUpKqxj9Zfj/QkPyIA9zMsCVlZDHAfEo4DD/SGmp82eyXLqdhhZcKFnWy7YvYfDCR
HcrTr1yci+bHbAk5A8m4kQhrkA/TItiRaR1TUk6TA8HhJJKHbakZoOO3pUFqCDvIPmfAHxk/Mami
I4wkQrCvaZEd9pPMyVXFuP1D8TStW8eo77EqNzlsvpB8QcYt2tGN+8IZwkEb7CeZGcbmYvzSQIMB
Ls9BjsOWa5xFVE9DgLUXe3gHDe2rIvzFLFrWosWbB8z6C3o+MfSHAeMqkw01YvHvT3u51CgYt2gD
ZZ3gMEMRiajLtrxt1qHtRWbf+RRTuN4VhE8ek8mfmPGtXprHNtH2EmZ9Xjwj51ui6IFZu2C/6GYA
9Ph4q9z/lecmh27hzs9KeXDm7J18ZD/nY2PExoOXLMkHnIrIxrCrgKIfrrh6fiKPjy+plx4wJ1ZC
1uBD67gd9NZ/Qy86vex14Bk6C0aVvYbJGj0FA1GwFW9je1znCbJj4yAPZswaPspDy84iH8LuxeXI
Pg5JsBH4UY7xnmBe+wwHcv6rmnnN4XKq527l1RY459vsu/c2DQIogl21xOsZW0CPCizpmF9Fsg0x
kxS9osORjT8ZtLvwXzdQLOYfHdGtIvWXLQ6VZVJfUo+1Q4wT5bzNCRmNyXxZPptTWY9wuyKLXkQU
wu6tNgbtigDTB9kmEUDg1GcMmY2uDESDswNRTzhFLA8WoORv0WhRAXxbE2QJXlDz613PHSoXcy0r
xbIvEb08SXFa6H0FqHZgpziUxOt79lVD7CmBIJD9LB/YOpYgm0CVyNytDQcbH91bROUswoPPoKRi
55lr4EXAemp+Ggo8CNnvXmodLJsRvv5vD9xo2Lfe+2nL8p5LWRyeg/fDCccgIIJ2sLUAQ+++SeV8
U2myybEgM8jGRjLXufkGg9qZCZMulbUbTfo7VXrWMpT9bcjYNAEUPew7uge53SbQOm/X9hRGg78f
5hPr2LS8vZnRc7e7vcZGyWe1lwRfUljlD8eWYJrgT1mSyLC/Vh39Nj+ihmOFwnfgyFmq4b8MhwhZ
oEUNtbo+yArv8X1sebp4Uq2nREDG32zQHhfZl5oD1IdJIojQSFapdxpE/W7PX0ac8dxMP433TTAn
NG2xj6nmF01LviThbDzUumVxii0wB412TGieUpIg+uCbBvsnHSatzvHBsgwRamBKsSZUF7j9hcWA
EYNxlsjEYCmedkHhTaG5rRZm3bLoJXteFhtSXvfejfq2pJSWp1q4B3qeXTYz8OqtmjCIynW0PuO6
i0HsG2Tc2r5uwpuHPjOMkyNjCMQKjDiV58Mfy+n2tvcltUoupyfjCUjnNlVD25iujdQMlZM3644D
0CsYaLY4DyVFn4uYNsKRZmT4G4KBe/Qw6faPBoIstzog8XzJqEjkqjtyAs8lFa+XQ00qYTNBNA79
A5XlFqu/D818NJzm0mq04WtzGxXVWf5MnpiDDYYefcOLf2RaLQpiCmTui2MtYsYf4jQkQTYjZWqg
CspfCMRThP5OFcwSIpTaF29s10Y0bm0yajkvKHuvdFt7gmqB3GFGHnyP2N70yGknuzKA6eeTFie1
819Dy1YOAjudL32wk4VFGCicX3SWawYV0zijfLTnW+zhX0DmYPr5ozzz3irXFal7gcegsm4xLmJS
TpaiBkXo9xT5TErR6GvKisRsZ9WO6Q9eRfuUMFpU+bEtp31kYDNB+ES2FbNVcvSqEiL1kG4sa0ze
p5mOHE6p4277/ESMb7kRS8WcY9QQpfNmks7GVUpCA42m+xVQgv07kctLqMbQsFTJ0YHUI1GElRfy
UOlqq/CdI2xl8xwG5zsCgOHS7u9HjlKRd0nkZCTW3WO1V1+kTSHmNrQSViwnw0b2helQQYl2kZuS
Rfd35z4getxKilkEMKh768nHfEuOC3l7NnzZ/0iCnSONpi1wXz7MsdjIB55owDlMBfYBuaz+KilD
WL4jUyWxvVYU8HL2aSHyBbn7RHR5qqT1Uph2abknuHAm8Q0WlAEmRUYJUXDgTPn/jj+JxBoi6gwb
AD44Tt/rGJWMY4w78YglChrjfw0rOFXPQeY/SkrH60kNO5BXljCVOKm4qBJa8gyHVo4COWflsmW3
cK5yhsuSKhknwVFTIMlIU31fsaUM9TEQFondcrDK8mRjmAuCI6IOLjVQksa1DsVFNqaHfaFEzZnv
Tzn0P3ZH0OJqUuGiAvEN9NcnycrTbzliiDdS5LdwBmRnRSU9K/WcF/7bQudezjTWtBy2khRJJgwS
s7WiT3knWRs83YVswiXV5PIwMFkTeVzqIsmRyWFYdpKjsKL4eMphGLv3xGcVOMCgPJE3CXnGIxWV
y3bhnnnWvHN06wFR+8fgIk0feobVa8cJqwnl/qF6dFcsIeqSGPr/orZTulyLQXsNRuTS0Gsg8600
gEp8G2F0fYd1BrVk2ZY07luDbDxFoMp64nAZ5fT09XXD7WoNWK1h9wvm6K/9Wn9z7f7sc9+YBbyN
ObxtnARRjKGXR8iwFDx3H8POgrF20b2OoKamCz9uXe6/T9qNx4AJdVrfTgNUX/PbdHkT6h1F63Mm
a/ecYQdRiXg5PAptV/npvhj0rWyWjCWfGNmHDBOUZG0STlZ6wzH1qddLqKe5dpas0AzflyF+CNuQ
I3862I17SkyE3zxY2YGSzrgBBwKUAIyc4VwoqaehtjlHg6PcKh7JqGnTkt50L2XlnGWDsEWLur9X
D1LcKIYo2nW9JRiZfbqXYekuKRLLwoyjg1ypTUY70gsNAms9AIEDGCGdpFtq/0JPlAJIQkKc/xYG
LH3D3U889VIoofm8IyZgJim7uo2TvWuWG2+xX1hEsmdZUshQ9rhMPEihYXV73b41DUQaul56hBYn
DhekYliu2Xp9HsqKyVJ0a+DkNOxrnEHpWJALF4XxGMEPHd3mUNbmBe8g2Aot3INiZgs2BzloczvG
ti/ZzxpuzKDDcQu01ZrTWneli4OCjPPFs53nloMgDNxHMB2hplXrfuguZZo91W38KDmdI5PKdRMD
JOda4WQ7+tXnZDTPzawBrcaPVD2fEfvBa9XZqbU3B4qbFMByF1yz+wqCct8mZH71nF41yFVm9eN3
7kdXoZF3xvoLrNnF5ofB7qnT2NuoUuGmwEWmaTjSLaeF5Ng/Mqz4DOFxpcYRTNK8FGN7YfGeChxR
laXfEtBxZghc3DQ+cRguAU6iPTC1rAFpRfog3rJgDSx5pE6zAN+yJP5I+5riT7tgk4VjnHZA5XzS
y/BevkviO1OoSqbPnompcsNIB0KKYxHAbVx3vkax91RY9p9+9l/LBiU73S1M4t6Zn7mRul1mnfel
/9NmnGnWjMVpkBgrZ7BxXfWQhQeFLmMlg2PhFbdAX35MckejiDc6ZaIciQgijmqwT5IPJGBqLVic
xoKxSUkRsT3iE8MrTdSCwFdLDeMC5Rshjr7OllrnpOEpIxfcRfM/lRmvfILPbNahhDbZS6f8Ey4G
1j3ZlFuAoQJL9qb8eM+cAgCT2ia/mXfuzNZg0xQ0MSWB6WlYezkWMlNLS4jTBbUYVkq8L4cL3DH4
bjwFySLgPmNDtRkJ+ZCaH32j2HOs5NDBevCKyfRghGPxiNhAGLfRH0NSgxTy/SDNgldtvrn/d061
yn8p6SewpeHrSXWIfY4oA7BFJwMoqZN5TzmPJIfiOgT2k1MZ84M9tDcukLaeVEcqwhEdrqIUr5U6
kQ7wKrB6AC0obuEayotwEa5GE0+nCdnfRlQ0AJgkcxXIXfrcAlHwFkXyq+GOyPx6AOF2w4tK4Jfk
ilcsHYQk7PSUEoQATQp8F5zIxRHTNDfc9KUcRuh1aUsW4OpyZPIZ/Lq4AGgJSHFPpwmOKCYejAWL
criMAfdT+HkDbesIDSE9FbuDOaq98xGl2QCz8S9UqDUV+UjMDjDoqMIA47R23dXBT1B6OJdACtmP
UD/5vTJ+K7tjQzBMxos8LYFgOeL95Y/kMJwvQdt8cN95fflA8qipSKrkF4a33GUIgZmsDI7JchrX
QnDghsfBuVtSjvfpVY4NeRTyy/y1PDyWiB7S38R8QXyoKFArBc/hN/Ov2GRCFJo31PAbufH8QkzV
PNJ87kUuQkqq1Ct3iLgtmERX3lg5De8ueQ2vz1kt/4VVP4ANSsmf91+8Ct9kAKnl9ieBpVgJPCUp
VqQCHTmS5bS1uDbOTbT5MLshL3JboezgqShJdsR5hjXKygZnUqThkoAYsHj4UR2/3VshOZ+U5dAI
qJ7uUhPQFjKxSpsTJEWHTIPvDvjowjSeaWEASllm+NdwHmLKLQroowr6M8KiT/KmjLxpnG0yAG4I
RZKln8kahKwhB6aADaXsE6o4C0NsHEU2FqSQrrCvcjN7b0GLEsj9bbHdULaxHe38VXMZ8cVm4Toc
Kt2kqfcScLhnyHigJmJcUb5JKzkOqE8t4LmK5R5vJ8N7hFl5k+gieWPCao8JC4yJeUnwIOF2SgIt
pySKA9a+HR6LoDw2E6bsmHwpgUz45FZRrDSNRmRxuyeZeD6OZ8dZjm0arKWMyLLpIdQt0KjK/+C2
IlM7Zf0besONdLV7x/+TDf4x9xTaKoGzWUr0+RQDs8EmCFEcdE9cXOplokhknVAH8d/cGR5QTjSR
K7Ig/pTr5KIFoEEtxG8Kn8QorJPFQYO9CGx4B3Vji3bQA/bcOZT40+i9BDXIBw34OMs+2oT61uZE
Z3FLI8iZvEepf7gLkhRUUXG5o3DQdIqlupGQb11G+fL0Y5M2E1PzuDUOQJg91pfYwomNRhL4zRjv
YxfOge2ss8hbyxWwHgyWnNxjDTFNAulH9dKef4OSazThs4MqVO+xCPYeHetapc+8UGFZgGXZbgx+
epp2uG1uHQJc6BjXkuZvNGiXCaYtlnU0hRkrHQeyLQaH7pHbfZYjEDHBLI+rEzY/f+R9HfrpwvDU
HvQ03MCaRgeNfpPWIQ9UIDO/BVSi28CeYJdK8eBYxsvkYm7TNhUOHzPDEtIF6/UfJt0dQdpWlUWm
tnwY+EhkjrXhmWuKcMLmqqkYGkV0dZ87nFiRV78QdpsZi4jGZ4oo3roQKwbd38fVN1feq6PB3Hl2
htsv91hO0s6zNw0sV7SYqIZlMZk8T1gtHx0NLQyBpFTEsmYtEAuZDLEiRh4UkQyJwkbq/pZyW/BS
1g3y7YNA7BLLW8gd8oo8TtG6sLm1oMaPtgOAJ+8/t8lzSlWDR4IcC3An9oM6yh+00lkBs+cPJVgM
IyCHdaPaAZGyZCfJqh4NqesydGCd5t5TEC+wrnEg4fIhdt/Cdj5JsTSRrjq+9m8IwrMk7r45HGoC
rWv8IHxKYv+k5+Y3zkEb8g5AeQ1NWbzp0Xfw8kIabIARrQnBM5570iaWxGUGeYyj4Cg8EUa3nqrE
OZmoMQcwQkzjsfpydpYLLSitV1LwSMNGGjESmATirCfEYPgpTYkP8n4zexBa4wtlzgYgUrax75v3
ci7ErV+W9ygWysY1wQN7Ua+LdRtw95YA4ST2vxyq8dQ1dBhxlkY4HIIz+vaLlcSY1jCzI43J4d9C
tgbMY8yfICfSNlCvEJyhjj9CjN3IViL+Y09GZSPlKLiJRCpTowSW9UTk7AORnri9tZFzflRvDBYn
Jo/3MlU6UPx+T1AQMMSL0bo+JHm7iQMkuNwyfvi/cEOok08zg/YK8sGCFZCWU0qqf4HjZM//L93h
ilhxHSud/yPG8LuyeIvxIlXf0NRkovA+yEtYFHK+SJEp95jMIwKUTstvikcOxooBoKzzmt1KroHo
6474CMhAIOCyuDiqk1EdsVjZC2TB+zGGhrjahv+kg1m64VFRyPNb7XSsB4zEk2cdqUCjBxI2o/Jd
9lF8o6TuEefQeaHpKFfORk9YJUBcFBEr2Zucy/xMWDe8cwAhoIEOGuYM70AMjBtU+i2ANkgFh040
YMXo+hIxpYa3gY3NCfC7as6e/gfUkTghXfgGbcbkYdPPwT7mm4oBOJWicsWZIngpQ9z6uN2SsocL
54rcVanFpT5OBg/VeHLmL2VbZGEld8PCKZcfyn4TGJ3f/78vHFEK3dysmEMcMGCARcW956aCJXLH
BMuQzTJkJzSPpg04W26pPCU88CLULK0yt8v8+7+1oKuPEeiN40i6nbLTRJVi3+7RhGUkEVNnK/Gq
7HnZzg5r3Aq6NUGWK+4WQ/bRlttvjvKNevyu/BLvlnezoujmx3xT1rkwvxyAvwGtKeAM18IPyItG
zznUZXuVTcd3+L4fP/Eo2/LJp2YzKMsx2l6X6f2xumm6AS/n4pF/+uW3ovSW1FjayFS9pJQkaBGI
JPeEu4ihAGUNGISGEcRLTZugXVjfQBRk1fdmI12a+Zab/xbaIkAAWISrjymQR8Q15FMiZ6EAv5Lp
Y/NpsATTWO1hGO6EWyWMCV6ZxAWqFxhoCDuUZcKfk5hNGBELABnb0VaWmKSXdZ9uRuOVCxXAqKFp
K7toUXI3+skFPuOsCd/ZaJIXslUlWeTV+UIaSyrcjN8B9kmEd6UePNLdBWTFjpE9xTcT6k7IM5Ir
i8dgJ0kjPd9R6h8eZGgbKyb8PCdAaiH4lARTcAn5oAhGw3diVKZ9D5RpkYr3XJAcnbLlIeOwzCvP
ffAYhyGY6+QxsIM/lwQ5rL7lWzmdQSnzEjpzCni9i9pT79x7VLyUcHK4Kwn0ZEnY9UsEz0YeM6QH
PhgSjA1j71YjN0OuBxR8JpTA34RwAkgj6y9856G2GBVC/yO85aDrstTYmSwaVvDE7AQIVGuJwrn6
Lx9onpLEEfqW9uagIxB0DA73jgtGTbOu+nDdA/7zwtxXVhWXKV3f3shQrf+mJNILYzic3yy1N2p6
nAkD7ClwLt5MgrnsSInkIG5Dg3o6aeT0YCuONBrl3qG9ThNEHvRMMlaZ/0G7PKQJ1dMRdcllpAvK
FsWOGM4Q/3fpCIh22hzjEPsDpFD3NLq+Y2KWPUBmm9cpCbFA65La5bTbQ2g2MLLkoyZT+o//E/iQ
cyLPcEzs3wFuJe53Nh38PGV0FacxxTlh11AWTG2qAwZ4GYLT9fe6jTVvYb9hYPtC8maDQwEyyNKV
1SQQDI9g6QF6GmfLzJNDhh7LBh3Oae9GSFuJ+UIiSTtjs0z0Qen8Ns6XnH/1lUdPGAnyL981Bb0k
2OBVDBzlHO79SUHNgYRk6Uvi0XN4ChAvYVzvsBTiFOG2GCRD/PH9uIIqcl8X7I8aMLtw4+dwwB6D
+oU1wxcpS+mNbieeCYGfCWyfkiSAH8nHoz6TJjpEg9xZcFgjRVqwIQWVYJ9JHkK2v3IgnQWlvpdP
yX2bo3etGvFXxFyETpgce3YW0f/IjlP0LpuKhSS8yowdUYA1sYUicHLZBXTzhO2WdnQJAflKBnAk
FVV8u5FMRwfY4C5Jw7Om2pAjnYOU6SeMBbvjRXqSX6mNq5gtsbjIQ5qnezcLyZlgz1KIlWN/FmiJ
TSV9eHaHBu0TAS0+Y6sQ8RhWbulCU2dBjAt+zBdigNwobgNdLsmspFJmFwLML8W9dmg4M+SNpEbX
nVlAYfknz5K1z1Ern4ewLfuT1FGOkv8/v/1fz1v2zjiR1eaCvJDQNqSuUla72Y8Lsi9731ogq8f0
2ghPBS3MBBMpt/wP9Jz3kb1Jh9sLTsRraT9LOSZ/NengvLAMBAPj94iCdLdJCDxKHnIBYM2Z/I+s
LGN8Qt+/yDkj78A6kq6+7F9MXQAZawK6+Al3G8xOD1F9lUJJTs//y47uqSeZXU2LmiyBVXPno7Am
2F6OdAgI3UT9e2M7rZ+5YsmVCK0SmDICS9GG9yY/N5v4NVE5CwAfZ9aeV5B2Aw8ri+s9QcQBBZZV
KPQqx3AObv+nYRoDzTtZ+TwbczbkrJTShNNdsiJSFnlrzbUPHBhMy4DiLMSnpaqgiuUAknBTQnwM
Bsc/apZ2dKZkF2PBFwQFRJgWQ73G3rnxg1A4eAdOXdQB6Oz6L7apkOv4wqDpHXOaAh0FUr9fxuIJ
IsijkZZPhquo37QHF+po6vq0XVT2HDZYXrLel6xaFQreFKTqSl/eonL4ibCZTAaDnpfdflozhby/
hEyo0J4yq3lspgQufrAP8L6+p0gtJLgEEKvqq+e852wICBCQ2R+gZL9IU15uf5Sb59gLEKXGu7QN
f4DG8UCFqN829Q4EKd90Y/zoRO6paOrHeWgODD94qCvnoWmbnVCksjagsp7Cd1qY72HUPkuDvCum
89ijjOX9R9d8l15El+FKFbSvbuZ/SQXCSK4zA7DOnj9fQnEEwDmlaYgCgS0c5d5Estl3x7LLr0lj
XFjsL5gAM5JqCNnbJnHM174SzL9WSa/fhiCSXt/ebbrD1MFni7FHTDnKbD0id46AH7w+pAdmpCep
C7vB/+L0p3rPtwK6WPT6C7Az6RV42UK3L1NbyEsMw8GNihkszB0+CwciqOu3lLQhsmJI0xTBsVbv
fRVSNbJJfMdDlVOXN9z/D6bhnzkXhUVrOhq5CciS10CiCu3KXvusUsNazgWsH7//YCjSCxbtW21E
z8Z9lmM4ipEZDtYFPc3TnSxb08FYLOOfxL7I9GDu4IkAh63t7KOelkcb4/Qm8xk1WB3HMTlPbn9x
IH6saixygUBO2dK+9cpe1e2vMCgHisd7WwXyQwsLoBcfKUHNVGI9mTTtBudDcly068Js3lO8onP+
i23s/6PpvJZbZ3pmfUWsYhqGU1uyJEuygrNPWPayX+acefX7gf5vH7lWsMQwgwEaje6f2cbnJLQw
UywuNLjfUN88VSGapRnnV9uap3h04HFmjxqdxDyacGLwjMcIDrBkNh0BM4Lb4oA7JMsirTgGYdAv
4BwXuFd6q4aILbrOL4OJySZaSiZRy92N9TuS89gKkSmsbwg/Dk/BYJBz8RoqEAC7ZOm+W02nCNLb
l6LLoxUI5Zs0RO0UHXjyyIqRzLaebjFawXv01fKjyJukskyX6eF2bJPFuYm7BsmQGkN6mSQn144C
VAj2g/1XA2FnS9VhSTSJBdy7H9hrpk9305JBChjehhglbLBYfdLuBWvkMDR8b51P1xQ+w2y+uO25
IYiySiQ2CgcldsoN54jEYIKcJEV91h2kB+ox1yCQihDvI5tDsyJXpMVJESa4rKD1XFpMS8ui0cDJ
alKk49tzJz8zgGbpexHFO7JmYq2wqQQ/pCSzkuEquRlBDIdVORilbFPOWxBXmxYmkcRKowzPZZx+
kD54eSqFddeO9zYNmISLCYvvThahNT6TUXGA81lcv/Bi6D6T/0lnmMvjtzla3LQ+CLxCYJfkYKav
wF6c+/g/PkeyzqhpdxKq4UxFbfRCCG/Ccktk5SCBMILQghzSghyXQFO62f1I6udj1MMIJOI7TBG5
trSMqPGJR3TjnhpEU1wwsdm/yL3SteBMAVCRAoIjlhqD4oG/5Vp543Px3egH8X8CR+BpiZqGM9DV
1OaHhr6bJwL7PFM574QMg8pgv5NahbuP2XATWYGch4Hk1zxQsqPbS6quWUyamb/BB20KRiBNtBaC
4FHv/SdBkpSP7gCGpXQr+IZ6fGHOX0PyRiB2dh6vT6KUsI5u7jvlp5GOO5tGfZ5Cs+4vgyhwGscE
umpBv5m3kHL2CyjGWcmnmiRGnHSkaMgzSkZCWpjtBn/6x5Thnc6/dnF5ZT0Coc6yevsCk8PsoDzE
XGh+KfqnFrNZBaCa9Ku1DW/URdJV6mq5QBD7EYUmme7hcqS+pL2OckFDdBQmVoZoE2NF5ynPH3v9
x6i9uxBpZIHoa6AGxiffOlrerAxBkSQNDKIIVgljzMGTJIi2KH1lNF2A793XtPgQIEka09JbMYAa
iCWwS0LvhaIp421y16zE3PmVBQWxj/VXVVfYR7oDv508j1JEVow8HXDEW/bSonKEprYRgKh8S0oL
KtNAwiM7sqto30xf0lOhGNgKPVVOU35b+ldcFR8pp4rH+p6ZYCXbaLx0x+PnWwV8EghVtuICM0SB
QfNqScqkS8Zlgh30LvkSAV72usn9sPqoVar49f+2lEemI0c3LOcmRt0NWLoHzh9JbamM6XvB6YUX
Dc7dW+fY7ZFu/Y+PwFMpKXRscX4gLaydtFpLA0dUkvjHjjG4Ba1aHWoblJfiZAKU+ShVUohILQHO
1JLFVcwPS3kPri1RjcKNq8rMWziRChZNKjktWDpCJMiCYC1ZPUWEXpbr0H0F1fc49SjHeUcB4YxR
MbBP6aLwntiLbVcdwWSkjy9YOMrse9NkXiiGmUWvm7/qjF8Kbyl1IczKtVCiy9IHbrVmFAuB/Pnf
qGjcJ2rBcZmKm2TSRRYMqFZiUEcBm7AGpa9g0xTgbfHO5P0LNUcuXwI9i5orYjyQDf5o6S81qAUb
AKqHZFGyoVnr8iJvxCvUh+rbLpWmIR9YgF+6DeTM6iq7lJhV2+OVtJ8L5mnAfqWuE7wDxRPB14Rk
49reI+bQEeoywo+WRYSBtBAnnXm5UaPjS4lwWTEdogG5ThgILYd6A+mQjNmcjO1IsNO9lH4F9IYZ
7bIk/9/dSTdjVBD9nXcue4QYXKm/pTUeeIPcZsJG5geXyZtpWVNNNoKWsm27le6grqGNR2krGdAy
+ny4l0xNRfmXnlWr1jJ2gvN0zHXjoOPd6EsB9BGGNcIXhaZkgzMFir2QwqZr7iONkrvwbpg0Gt10
19OzXZrmWT5anuzo909dDSzYR92+NvTPxvVOocnsRockVI+2krQ6fODXMaPn1Lv6b6PgibbgKNIj
axHZmuZfPa3xAm2K+CFf1L/ZTufVWJbHGJ5e14zX0NOpFGw0Jd2adq8ZovvetHjBxAWfl4bYqbb0
kE0kYhs8rYqTX80fRU5z3HblRCHdtgsPUadhJyBOWQ4oD7XsHevStyE6YyiqYZ4Kcfxouv2bQL5V
4ANzhHWwCWFLGyYAazBan0tqAz/CDUVPdP5EOuXSu8uvrZUv5eKgDaprW4nAAxYKgvjA53mwAiYJ
CyMJgScjpOGQpved8mBWiMDXwWlwsl/DNg8pwiDZvKxGq/2H+gfqKUsKAYvAxN63N0OMt3ePdAoe
1Z+VnZJ4JooZDDO/yxtjDWtMKkjBS3QXVfvuYg3zBlEhrEal0q3gS0Tu1ax/lNrlRCPUNMvyH1F7
oEPND8G0bwwiwQD1/uQVewKcnIbgFg8hzZyGvEJ4R4xUSSQkZkmzQ4h8EhQlgASwcwnPuvQaBfht
x2pXaBnNY7rL8wVhEAwDXI7hnwBOAeX4zMKRDyBqyWVIDS1wIp1ulrdsa8mRBKmtGB5eNP//c5AF
m8JZGq1NaT8K8IynJkUMUQg+pjwPicVcCBc5UuGVsfl4y5DSL8nqhA7MzuZ5ceO32Os+yFvjMoiP
QrKZUc0T+LwqnBsEl5aoRFnNvmQIQXYQu3KK6k+JXNXOl5AWQndNYCYP14SxEI6+ETTCNlGGWrbw
2iSXwDOCzOdz0tiBYCiw5Zr8DT7JM9dSw38nrHExM78nPQ4prTUoYzEWH760YUgv5JEsWv9IVsEk
Jp0s1PJ+5TzvP2j2B+imyWt0qkc5d9spfRScTj7Mbxl3mVYcMEioAchxp9Kp4AkR3mZYmnYMTwfP
N/iF/KXV2pAPP7hLgSmE7R6ZEUOT8JaGeA+J+2gFcGcsQVWCesKDuTJebZPhUyITk4pAZs0ZX4cn
CniSChkL4EInzu2s7zYShvlaHIbWnUcWCbzrVEwr1zQlTXRYBhcvUg4Ek1G22S22JKesnhEelnyr
AquajYrJm/YB1bfHhkw7aNO3jsA9IXCGOebabH4zBde1C7v/wp6vlaXASSFpseQ+DqgESkRoEw2J
KXINWMrY9/JJBNgkCnHsZhQY+R56YHuZP+cSeDsgV3GVVGsef+KjY5PDqqNaCuFy2xjRkQYEMheV
wD1SQA8e9YsWoiseuDEqwk6GR4W/zanS4fGgk5Bquw6GNkNUxGj6NdLVKbxuKxQOKpVVC7hKaRPj
TVmZ1m9H+SFjmXIjMik6hN3W9Zyd8AqSmv6Dpj1LjWBTo0rXc6qqlaQvpHTSdhEQkCqf69kIMUMi
EyJH9/Jlehx8qr74LZcMnnnBCHP/pTqXWZNobekMnZe4AoHrkVjU1AxB5u2En1A735xknEJyJdJQ
ckm9cR68B6zhEWkdykAMreCkCZm3Hcd3e0aipM22kVSmhDuM0jZxxyPkRn0LMMfTUkSBwREgFecz
s8eN/bRMbyMqMpLd2ZTxE5Q49ryO0SAOyndgwGtpISFrfieVRObMa+mSS4kiCBxxhL5YCZGITcao
FMJTB62pZa+RKHJj0vaNtyn8Wx6QZBRS86DFpm0E5KOTyRKXNpTK1D+aOfI9LGrp42P5dR9Q1Pik
Zg7Ujx7GDAi3IiXlB3+SGEM8LIHwk6HfORHTCbRrKFkEFxTZDyFCNSlnIylP5BbPaV5BL6+TrctJ
NfrL3h+g3sHdywvnrLvtBz/lU33VwXICJnK9lUq/zMBmdOCH+vgucX9b1ofvEymSKHkMELDH4Ziy
LGGiBkztLF19hC4nasGOKmPGPbfJ6R/He16WxAoIkpSrZwOdpxQuJEHmloIJc5XdPScXLvI+ZYRb
izwY9Iz4QI2FjkE4vYHo84mHW5bv9jR9SKcxBStm2fbZrbUzMFDroj4OEnxMAm3dKmYMAeK4qxEE
Z8SGVAGTegtxgkaCTDTJzpa4gMwN45GJ4LAJmjAUIGHxbE6/0scEznFturITxGLyPhMzH3Z9pqTE
AtVTyPaleJIwbkbOs5/d8jjSf3cG9OYoz/63+SDii3ptbKCGrsbHkVk1A12m7lca7Fl34t9M0rei
xQ2yjqFQua0cg7xQllDVnJWHNqE8B+GkxTRJh2FA7BFSP7qr1aMDBKJFdczjBxH7H2dPJkOU5yFF
6WwLFnNCLUp0zqNKGmYVO1JgVL6FmXZUqF5Fb65AVZ94HzOMX2MoJLwjAVfD5YeTHgRIjlS3Dzcd
3o2QEEzKptTnzoESYAjIs2gtEXx9wMn9WyjN0qNK2TloycbxX9KhnhXeSC7SmkrKbCPFQpFHJyFO
kWvSeaCPALDcAHkSW2uM9jAn/3KXhzHK3kj4C7EtgK3OtMjVoJshw0QSpDI7PGrZLqZfIZREfELW
NfSSXlGfTStBcVgI3G2Di1aEmo+UmQKeyWko98DxRXLBMy1KBk3YqEQ3ekAKG74w2PP3vcxIO2+y
hm5RLy+A9xD7fjN40HICB0zpJO5r06E1hGg6DBjpDw9sB5cmLs7RvF/9gd+RYq2iEAQDsvgUrbI2
vGaVpgen4RieIEsxOYDmqJykctCRxif9biqMN3zO7nWAxUjgCOYx3aucBwO9Yjl5DB3eo9grlicI
RTS6v+V4Anuxsp0I5whvWUFaz/t/cGlGTsDWQLK7J4lX6pHJ8wPEqPPUYr+RMsCB+WliO/vA/Enn
L5E4FKK3HBImommtW+jr0bCIdpcmVK+tU1JoAPKzxswGzq9EMIFX5g74pRNRbEYcFByjuZoFDEXX
0CUQyq+wmXmzrEpIzU+SaEyFdaI31k1IDzqvBehKMUeUBCAEBH0eSTfNa9kkwo4T6YhaRUBtornC
hie1C4r2kdf/gD7HNSHN4xskAAidk/cjz1VDStPDtsJl7tgt6z2vW3iGcqEjE4b50p08JlptTiki
2c5stbdmGH7i2NvLpzgUHjW0YllGzmxtc9IPWRZyk91o7rQOhyr0SuUEK9oJ+TUUTonZ8giLwrm0
3fK0UMSIkkqomwdYN0/yOd3UruTvJTBI/BegSw4+QLFoHE7BpK4c2eAJ2k280SOVbGlbQXmSSQ/J
fulTTDdTeXkOS9E9VcCQNYoB8XhATRssh2TERCWUk0b0nXumAeXUD7FtFyFHdJdLTitWfNyQgRhU
EwNEMiMJvvtY3y+YfZGuZLn2CIzMbJRx4wpOPg00uI4uSz808td6YRC2konJlORZ4ru81xBVFJsd
pSHmFqfRXkrMJBn/c9pyNdDyF8HqhVXrvMuSoMagOJJJVgHCSLseXZ66qYWnmOaIQhMo6nFpZ1wj
xExecowGBea+Ui8KT5EI+HRQaNm0oXvrCcq0FSvzXo5kIQGY2nAyGY/o7UmyXUkeKYxo/HgMQrRw
+CxE2nvcr1pEGuy7yviXmzWgEsAmQ9q7hYqRbl5/78BaAO/ocDomB/kht+2kFNbUXqii9NN6SAie
Nj/V3K0M5XsDbUS1qf0MB1JY5/QPbLbbwGxHbXg74SuBwUiPFpI8iBAErDLD8oRlN+n6AZ3Ez0Fb
TgaxQ2gLw5CEO98K/0gOBPQTSKjW7G1aRRgZdmG7pbX7T8a7hPbIe9WgajMnDPfHfbVL6qY4S7V7
ldvMAMAtof+4kr4baJG0ypT/GWpECSKEUKwEfoQ7+m4V0WeUF+d+FjdG5mPYhUVurVCRBm/giOSm
cUC4ywf7IpAB2Y49Bj8z5y9OS+O+Zzv2PQ1q719UEa+YpOZ0l30tqYKa66M3LDc2gyxO6Rzm1FpE
LrQiH+TkkrUOoSBlejozg2emYnaCLGqGifIi/lyoSZllDprF6GKvIYRd3holKZCFTHwOxEk5+SQ3
nrCfsVCJNSlUIiQLJjt4ipuWSSjQ4/EgYcqLm4cym3ed20FOK48tntdeqf/mo8HkLz0K4ezKZ1Yo
P6QJVGqYI+QP0le2aZ/IfxHY3qHevV29OugR/l6QYailbYI4BcJtRgkchLvd6e4oHCA03d4cF+iP
j85K1NggxknVCzkORRMyLlJHFq888VsoosiudP994gisOME9cziEVJHS7pVK1tGJvZwECFkK4FUz
bMMRxdxO1O8az9i7nCKyTC2lzhL68FB5ylQpA8gacncm+s7yVSLoyenloRDuxDBsM3pu0oOuYBlw
dEqQFrTOBeIDXMF7l8Ehiok0wK4Ohn/S0fPiEyg+WXBuoq+HrGCg3qR/xFhY2z+Ky5Ad+CsAdTmg
+9Q/CgYtdx+x16eihuT32gcoR5bRdszmFzNrAVSygzFax9uwA8PwTaBfUOECuKmMdV5FT8o0zq3f
PDuld+lK4ynpZwKOlljoBYRvpmcy4ka4MtHdSJd2l7k5iT+hc0qqDehSguSeNm60Jn4tsJ16wN0D
bftAXawgP1al+ZNkzLlQWwNBNyEJkZ35+1QV+VdCkpub1roPciij87TRo/pjdhCrv4u9Aop45L2x
p7U7ru7f6Ew/4Uymh+wCpE8d+da+qKzdnFb9GpmtVW7irBlyY1qUvtid/emm5otibhejxp5Vbbtb
J/IT9LcXfzWhJrKxAtsDg9aww9XRQDfym0FSkZIOYD6IDHxTkxO7WmPSauUlFg1iSTUN35THjq5e
O99bmqYz2sHiqUpSYBxRAYxzkns4s0catQlsN+dgewOFSDiSWE1otiEhfKpNzu5+MsGAAQ/itLx2
qPOiPadvE6Pfa5UZ/RQ2BuNO19PBASClwGiflwJSUNUEuKe21XvjZ8gFZUmwAwfkoVv9eNS64jMj
nTWKuFgZy/BUWfmxGbuPvsx2yTT/o5L/nYME30f4A5sF3M9n/tjLHbCsrL5MqG/dKc2pWY0pDA20
xZJRGU9eak7fOlJmWDmoi0GS6Oj5C2050SAgN2VJPZbunK8tN4fMoTfrsZh+HBK21BqMeyfKUOOt
gu9pIfvtdEoBeyyR7lIBHrqosREDPnsL12SZIdVIu5imjDLSD/Vaqo5NOmo7xIfF/5yeR+32rzRA
InI1408PYHiFiEgwsveK9fGpy/XkoJz8guNydlI2w0htxOtprchECVdRF7v9UZdkVaEQpyLdErWw
t2XsDrUPe7sNV3mjUANFrZ9413KUVf9afWIUAuZ5nFmUZHmz1TpY2Gwxz3OgxKT5u8VbpauW/dV1
9bUUy8E0gh/47kxCtmho9eMF4dpPBH/XQ1fCKliuSR4CNCII2Ob5Rputd4UTbmE7X9gEvVgV670a
reCg6uqpAx2pnfRQMjqjBruBqaeyde5ZqJK78X1u9J9hRoFoCG4vGrN2Wf8M9URnwJ+ejSKFFYyv
1+hN78g727gn2G+qxD8V6RiMiCKmz/Q9MtMI+LQLxIIebn6WXaK0dHaBNdiv6eDvljI4pDQ4eg72
csTUwcpic+cLohS6g7Uu2y6H1d3Bc2hWeuuXu7pBc6Y3x12DdSXiTEg1+u2XB2dMS8iE8jKkQha8
1unz3WQwRxfaeI2OUtQtnbWqdeatNSfGfURL3uR0imPp+affo/KPqe5cG989KxYTDNgXA0edBsK2
FkB2MoZ0m3TTT2oIU5PuI+6w9wkW20Xg4oTRnB1eejjB2HEtIE5SyghuOnJW0Gxs/TmkbEDDLjiR
G1wneANawMSi/Le5BbWyGd9MfEoDhf+5UWje3YTY1Xry8PYbJ0gaRs6pkKUhhCyDPMoKBlgQZJZQ
Ldg1wEA0cKE9L04N9xkPDQYDBiwbEdM9FLjY75euBA+XX4U5QG/Nts37An57i++hoC5uB68Fv6S8
j94NbO2aml4uyNAGj697xdXlpQdfxHI+7SHzP93RRvduiZB6mdVrXIabxLLQGViieTVbYfqFAeGe
kx+8K9EXDORmYHmnYD07KWaSVcA0Ho2BElnHmfiNNJpxbhS8x6g+BzNRMzUfvWR5UjlVRGPhXhs7
XvLULfNRrxS63gm8KM+YzPvSN2fIfPnJaZfTHOv1vWm3LiVl9GrAkrSifoZmowEbw5714whO/sBu
zCMuqTCoU6qiGGFpIRHVjosGBcAOn5Kxu46uycxBdqidbN0vQA5Isu4xaz9qfUgNhHzzSg+go6Kf
QyG+qissboPR6R9peTB+kGNI5hpOuXLLhOuoANTrGTd3paG66LjIFYews3QfOiivtwOQMbUA25KI
ZraR7fScbKtx/zM45YGCMS2iy2G3ERME5RPIyFCnTHZEMKYzZkddXNe1naH7W3mnMAbtnt4BCBS5
MulCD0pZ0S3xiB6AISE2NAt94sxpL76f7hMaYYLEUYbdCd6jDxDJAc44Z5nG7DfVuByLBArLpKOr
hdvSOOHuHpFV1ECHsp7iynwIg+49ze2viexSYNZOGmBJZa8ozLaaTlYcVecq65GaaZgRnEHcWVoB
7IeF7zOCmwqJydIT+MVAv9WwUKMqTroRbstmOBlTKkYMN/FJ3YyYDUxuRSJY2TYNY3Rk/tViOK29
ScsjRAxQQ6qHRyXlXZ+rTyGMddTLE4kxNbU8WTegpdKY277QEPDNHix2q/QnJbaZDK+AaNhmDOeT
FRMq+3UCBGwpYHMD817eX4YsU6al+EWMZIceDZceYf/olNKAGfB1rDr/PkydFyXe52XeY15Qn4UX
kJLoS2eVAuatNCbI4OVbrQCRgFOkhJ9CJkcBal1SNHnQKV9UY75Tu/muD7obXdtkPoT0DeN2XHv7
Y2zNzySaAnNONcrIil8NrfrRQBI0B7KVJ+0AToIppiQnZhDtZC22QqXipHFpR3AXWt6sFjox/eKv
ZbnFYPXewnzmFK/DeNo6RbXJoumcEXVU2CO7Wu0QQheVEo9eksrcVWHU7+lcQ2ntYMMvXbhubYjj
Hqc4I2x6fbjNBXTlOqZYnSpO6CLamKBydxI+bzAOuXOYRzv6I32HBIBWHfosQViX2jJyH/Ao/lVJ
yeEFiaxF5KylLB4hg7WMMJIw3bQguKaMMS2D72lICSIKWnJsQXTLYdnLNJmoQst66KadP1h76RIU
38aIBq5wPyqAZ+Gq5rZDU56lM8agIAThsWQZp8DQ5tqc0nvkqHHr9Z9ldstGNyxDVy9W3VNeJrsU
SKfxokE62II5mK67gscERHyMSHj7PLm0GAlnKY1LQnk16Zcgh3KRLt+GJdNh41q6rHLfqrfWsYHk
OFLOCUKqZpahxh0e5PfjirTWLp54BznpfTt0x4gtQJtzo5yPhCGSAOKl1vQPGf2NnirYoXtX1uEH
0vgPmTvti7j/lY49T8iffYUnDwFHj2CzwLaCTL2Ne3zf4GSnqLo4S/lHZ4/uJdVG5gBXUOr2NgqK
PuQNmhIjSY6MFJa8RhffU4G1xb5TgGtZY2iBhSt0YSAKmMkBFCK12l0jiTVDzNqXDWKjuBVoW5nr
nbsaTNSo9JlGDOla45a/Sdb9CPoN6/bZz3DKJr4BoeysMv0gL3uyzOiBZG9XmhojS9D6NS1FtJLH
GEF08XSp+bkWbAUlP7iQmn/Q5+js6FRSYA+pjeqqe+t9Li5e5lhHoM7hlPtZ9//aKcJtKG3QvI3O
7Vh+iQpSEC0f/8dwYJByiR9qFk9UGl+NDkWpLs7yk/VVAMpTLt+ZtTpIdwZdi0tIWRBPplDF5TZg
gtHroHp8jOdiIzGmKH3Wmy0dwLIWFRg2k8DjwopBRfZKm3w7oFEi9Ajh5HSWTgDjP0lyEdSJLGzk
BHdaFJ+EKDNy54ZNQLPBdQbLWCkFuODOmwBDISfH5Fh7L+tmGxKyKhCPyJ1oC+CHFwJC8yYNFrHu
WK908GB1tPezSrf5giBnZ5lgR2N/m2GJ7N/UiF8jb3iEhP6o4ovRxL/+OGt3rocIp+t+Qot3iFGC
FUjQSl31FoMgFZy9woKVfoEr4D9oEtSputLvLU6HG3Vk+HcLJzZcA3vadChG03v6qb2C6d34bGr9
m4+mD/LcdzUHDmuq7zqQvou0rghC8ZjgTuTsnSR+pT6WEMjjZ/dLlCiZv5VZERnDywZvtfiwcIOa
SPeTgkXWwu/qTkLxpt/kQ78w8mXvwMXS9VfZKoqqyuybR1/TV7qln7o6ewrifDe7wY3vGLRko7jp
0jPXsJ3Cx6j0ZrlDVyMMmp9RZv83t9rJarEoy/6JyoRc/RCJlma+AceXFjQqDEf8qTCIS1dWbxK+
H4ahxSmXoSZMXBeL7keh3YlfX1S/ICH47Y1DupJGm9PkRwkpcRg+T2n31ABeS2gMCG7NYv10ASrc
enxQ0/RJW+HGIuPqGExC1B1gvHiW8KCr6cHKwmNMguDNDPYZ1Y30w+AqsLhQBjl6hdHH86bSu+8M
ly54qb07HbYRFTkCgilAkYLX1TzyIsZLPOk2nq5dSgc8FwSi8h2IpW2ODgOmrAE6zMINnK2/EdKn
DJxEevCg6Rh4orrnRPXKzfMZOnt2b8fILVFHLeWtH8sL4zKWPF7D435LJS+Y8H8ftHUSTTtRsvM9
tRLCnYR8pBIY7ErZqwxY0rjRWxxRUIpNeuPEKPHMm2DkajTCA1468rTZYbE2fDvRpwQDXUs2Rov4
r+u7JNZe/azifgMNh0En92h11nWww+yuHJAGVv11aIdfWeN9ad3NUfCg6Cb6DmrATXaqywj1ZOPT
AdKldIFOPZ0mVT0uKcP4KqEaC+L3viuvleZtpaEqkFI5gYRZBVyVWjEs1+z02Cc28yQn8BFz2luN
sbGmcLWMj3LENAQrAddIHYFKoTci6uAtn+waE/qrrHl5xG6f3QdJQnB/d5Hn4gHfBAAD/Ry5n57b
4fHNgDnmJQ7KSVYVXljKeEcfW4ZH5TSS8Dg1WFwW0WPvKpqvbvGX5gOSx6xZmrby1VNw29hRMWzl
8J7T6ETkEKDD0opNiInYwBBGKy6EsDa78QVS00fi52dzPLYhgjXaDxSSbVrbHIZvRWr/t+hk8DxF
vWMkJWPCVe5WRRnyDBYqgigxk3UfJIedNO8ba9fn1nY+WvYiRAC6/bx+8S6SdSf9T8dJaM1LzZ0y
baIz6crdhsrajxaOI904kaeL8lzOFMRSvUaGuXG96NDE7TpOymvYNesQy2OIzYc0825SGVYeUQiV
xo6usOV5615nfsfamFgrtGEMNTfd6/7Fcoz9qMP3Scx7O09+7Fk0RgOMgLIPfVJiowfuKSbxGCRp
I2inXvIc0LuFtifkXtxAdTaR46XPxIoYRruIJOuVAa2aksDO9sbU36chwz8jpZPSf20CUAhq1DpY
C8QBBqmT4V1QV//k5S85dAVnPNNjnhSjUU5aX+YWqTiin2aQXejeEysgDMoHeW1y2uXYIo4MujOt
l/ziUYEEbMn1LJtWx4EaWChuE8xwNPyhmxdpivOmnDE8RHOiX3PLXWOxARXRQjRtdPdegr5C6lTd
xU2gXHWTib5V1rO4kuVohf1LNkOAr/L8p9OYC6nQ67CT69Ckn3Ux7hcXrDDVg8RFnDL7zx6Gd2M2
rklnHaAzvaOM9Vr0tO4izUHDfGB1qgC5WMlPQyBX2jdMxdGUb14I8+D7rN3WQWMuoSwuHO+5H5As
WfAUROs7eHDSvt3gkHkw43rZd07wDX362qbmkRJWfjtgjLXJzvrIus8Qgfeb8DxU9YfR+Thrhcmf
fOvciSCNH2Byv7w6vXedOo/hpOzdn936Ia3873ZBP8Dz36uoPxWRD6llMmEUWCmekk35YwFrJSRA
E5pI8oF5V76ppqYETtS70xZ/edRweustKrhVfRnm8Z+TJ/S4jBIQQ2PEPoWTMNbxR+5WqKAtgmrB
95NMZWrUdUyHN0tnyKrETYDZ7vmzdbstE3E4FhSOD8nEYZ36oQ3PKXsObXfX6P0m0MiGg/QrQzdY
YsiCl3ARNxu9GY9jRQ4wDYwzp39DYSJv4F9Ra99F9UTvJpv2Vec9j2X8nWjYDY1tsIlb7+I2w3YI
KdKzNtw2Ha1SSfWZy+GuM8TFNO/LNbSzYTkcyPFzMcUJeLzJYVqU5xIx/4DAOfrq28XvZiW/G1fO
e98mP7j6XJA7v+jZyGHGP2gejCNh+pTxBgMTCJVYFQwzFJBlRs6oqbA2gRUWl85egyd8U3iYO3en
N9U7uoKIp1XjIWr/i5Mvq06QrP/kqHIbmak3zwZU5axX29SmMwQxmvRYHrlOPBLhklIQGplEaAFZ
MYGk8yb/q+khs4SkEvyX0J0eRg5Yq7Z3YkPpImAh2XmfSPWvr6Li+zYeB4ujMoHi9ZkW4mIdIzNZ
SedTjjM2u9FSxzQDfpzwBuitUW23enffqm43ITUgN6+51n0h9H+GoCXLivkEaLeSLZvchulDI5Gj
lbMpQpQkIiaQUNkJphIR02f8JtXL7STKFw5lzMI5EkfmLz2GQ3Xrj+aNhXOW5LQ0R0sQyxY2Q7yE
j9JkWTR3ZXGU6SFtV1i+CVdk8+fYPytqsltpt5+pENoWwTDmBQZSbeGRKhAZv6GZwjaU+CRDuyYM
MqmIo8pfM8FKayY9jEh8maRZGVOYI6UlWSPMUXpsyx4Lt2s2hM9SW/kqWsmBl9TkyM10SGvGm3rS
045yenaZ7CDmloX3Ofi8yGQczuizXxX4jVPj9mK4cBjr4blMkQGSxyXPxkcnBBK8bAWysaB3z7Fd
I74O9a0GtMqt8VX6XZSks5c9hbTAcED/u9H5vPmghuifJGMkt1JptCS1o148iKIJLNdvjrGT3Rlf
OeNNCKggbF5QxKdaA8qMomZirFWEIwpSB0zoCIN9CpgNAbdJYvvak9LEnClCs51jbaVMVP9BGOHk
ONkf5hz3HdVrQmyku7pVjMeIwRdaX5I93C6QvDBwh/9Q7zjKFZkEM8+fSJURJeXX0n7ZeBSQ8m9z
E8CTYy6bP9vTr5y/bpJcoVitpSqXl6cRFJbuk7ddM7YkO6cbhk2r3LXtHNsBsIy7H9B9DBmOCBkA
I7ew0/4AgWrw6Xkh9BL/BHC25NeExmJp9f1oM2WRHANT0W3C38P5LlumCOm3ZxAPKV4OLciaG/TY
Em6Uq782y3Rt+CJGFDZ8gWYxo9eixex22IxhKkPyvjAwxB/b2tiWFplgQD9ods/oCKTdeQgm5gUG
5iwg7lgorLgOFFwF2EDP19evuNHf0/ES3oo8iyVNT5oB0LmEV2eibxH/4MSyykyoMz3cntgw6aJD
N23GuwogB62anghl3VNbGMb8N7kT416x7j4tmawTFknnZ+tRT/XdWLqI5enpScqFhYt3rPah4Xa7
1j8GYYLVpHWYClGnINnSXhgiZPiUzCS7SXTZGDXRPu9m/aUNMuZVuj1nGVYNnbmJBDahFI6o/MhH
utpejy4RqrMKSr6G4bsmDx6WzjyQbpOXlNZj0qJCI09Fd6qnhN8bs/hhYHPhAQaF6V/PTeIvABN7
LXwde0ju567aO1l1WUL/q+hOg8xQROpNwf2582O83hOijHAnkgYDHfZlG7v/YYF0yP0ZjQrzeTC6
r8pUb3m5iEFxY3WPtjUdQkdjJlkdich67F20zj5IFLY16Mv+8Br59Qn+1zbGcku4qHYyPGozTtOV
2ndus2lsXNKGQjeYD0pfqMfWURRtvXLZRxyyueGfauI6Rk7mraT+glFTsWtw54P1YzK7N3nIpLNi
CIWSbMn4b0XOOwBjEp/p4edAQ3X5HjsD2GB1MMP63QPrWab4vfA5haule/YSCwydEmckJZdq36vm
N0avabnQRtfeesOhRYUbQjv9tc6EkNQFS07kFRhzW/K3fpo2llUyn34E+AHoH9W4TbW0fHBQTBtH
dB1VsKo7vHxa3B5MZ52kIcYp5toyu+1S2JBPuJU8U/T3bVx5yuihauO/Rg1/gtlYqkU5yXihgp8g
RfCqBw9VQdVtzEYQ2AJIBjCfwxcDRZ09q7m7QJnFi+Yxhp5jXgmqCoPF1F8qmGVIWCE8hIHL/+Ps
zHrjRrI2/Vc+9PUQwyCDZHAw31xISqVSS0op774hbFcV933nr58n1IOBk0pkwg1Ut1EuW8EIBk+c
OOddYnNXmXLn9s63JlMkjhQMiuGnkw4DDi9IA9bqUYd/Zxg+GC3qOY3MDwD5bxJdP+owownFc+uE
B0l0aGRyXy/hdWo5D0qMu9DqHnJAcxP9gqnsv4TBdKejmIcjgkBrZsnxt5D5R4zQntDjZ6sDW6lC
9T0wuh8lqQ5w9Py+pMB1hSXXh8KgCD0NctcRtYZefChgBUaRudfhSAtQKI31FcNjrWV8quGlTuz7
uY6nrZWE0U0dZs22D4L2NoENgFDmQ5bUCVi0bJMlb3yFPUGMa7LffZYhtIIOkXxYB7QJIQUl/wBY
ATnaC2rJ4tHMXBzB4Cp6gFxn/zV0zS/RjAlU3GIK0qcLcg90Ssk0OlJjHWHy1L/j3vkkS7+7isgd
iqzkT5rJXUTFpabgp19r0pgOPODwNqfG7c0usNUaQNAQm0B72qeyCF/GjkIqlhYPjYfWZ0uCI6ry
Hp74TVQbD5YAKs1fBNIb/cKs4zHLaNZM2V1nz095Ozx0kfVCk/inNUbbMKVPGE4IH7CyOvgEHK85
WrKWb23wG4XzPMV32GzeJHZBZaAAej4gy5p01p2biu1EKcaygye4yZouqh4bK9rqQCQAuNeL8RCW
CGO1810XKjQBxWOG8WJf1k+DNaCbHGOU2bY7i1QGFgy6WYGBfrZKubBnH3NEQK9yZDltDLttAX9n
WDw0QKIsu16GvKU9QY8pLMCWhRl3JXhP/h2k8c9QECiwD8M/+H7gIFUYr24dP9aocHRFA2i3ruDE
jiqjcTN8QMaSO26MNa0pq4fahuUe9vmvpJy/ok9Morekw11Zor4HSxj57Dxobjqb7eIJm4qMX+O2
4X9v/PxTHAf8L7vi+jLTQPaRwk5mbhUIeU1Qvwwk3K6acHrF4tXdhGrY0ZOOEKGyn8cmg6nXf1yW
KtwUBQinZHLwpmybf4iE6rp3Wu6NtYX7FhxJ2uZaMbbIUUXOeqRxualurXj8C9d33IAj9Jz6GaHK
ZaACGsX7yhjudOEqXB70nR2JakoYJfcP2vbUaW582sn8d13Jwyzu+yDbQ+9FP2Le1mSMe/3rEDg/
jBYub/Q1qrJcH1FR8TC3/dfBWR61ynhfRzBYIEmxnDm3kI5tTWp9Hw4VaOL2peoB7lPsZiDNecnG
dl934yYLiezdZNy6mFKFeClCF7M5ZEHpUEkYXGriXn6Lw+Q1uYOuWJMqQUnUjuJk3AYn5oIPM2IH
6bLVYZ9yCmAd0mWq/C7pgOZZaAD1WIf3urpBhc0G+6ebU0PuXmsPYwo7VE+o8rCHSE2o1eOxo3t/
GA7qQow+EoC23xSgsSckPI2fk6540V3G7Q5d/J2+mNPey4v2LkaCDjMfFFm661phrUDdmbn0PcS8
Vw3t5V8WI9+VeXr3dkpRAXdYlYYeb6XJEpQOFCAnPG2Qa+TemTxxkvP/nEnXLXndzG/2IL30D4bs
yDrwhPAL3RjwtflxoBE5cNTooi6JKPfyhhWt2d2zDLecoLaz86JvFdaSIqkpff7gJ2QjJjN4g1Gj
gfOEYJ/2s/OcQwnoQv8hJMa4hxr4AU0D93IE8fgdE2bGdxOqE79Pr0xww9KfOVAlrT8kje4tdeKl
0QypCBS6PqBDnYE88hV/B+btVm86MKBEWqLEth0A+02plo/K3deexDpsix81rzkmiTabZKOvX7ob
UMOit1otkMXM39BmRfioLUz4gfoa15njV9kASOOL9+jANx2w75QFfS7TehdJ+pG3AKD0m4FmDW9D
mCQkS3UzxVwbf0BZgy6DFjRaXRoLBj+xxeYQjoa+bukNyBR68mDqUPqKxgLl2T9GEN2gPYlVOTL5
QQHm+RPVnaz5rkN+2CGfHt3zxPgtOOZDB+aavFxfXXUnKCdxMSNOCGikwy8nrm674SOrrK9jes9R
AgCorUnF7NsaOJJmlOoyIWkbn4AwviMheuVhCwryQOdv+uczjO7Xxgd9L0HHVXeTrG+6vZBwa4uo
fBvld5NuKPk+rAqdeZOI81TMO1p6YGUZWcFX1lSXA3O0AkpG5tA2FFXs2SMZkk9mYT3oroTPAWz3
4tfcBhvWY0xB/Mj8ptUqQchTs430U6TxU4pgjsDsT3/pbA0V373d2REuwf6hitvrTKIIBqFs/GmZ
n2A65L2N5q/c4FoFr4nV49ahXW1qRA1Bp26ocerJgVkiVTctCRiFnjatN33Bp/SuRVaZA+86Ycu1
WIKyJBpoyWLoKKE/F3K2EkA90NAQxb4M87hi0QJLkNOv8vrzUKF75MFIecnYclTBci6HoKz0X9fz
yN1+E9bL6xjZ9xVXlL5XhBU+a/0xOeUnvV9GFLl0o7fkKqZzVH0F4zbLyG95Jd/eKKDvQ9+kFzny
GevKYQYJ0g3HXf620wlCe9cfr5mNa77d1qgo8IXxwQzygxPmV/q3OxEiw6teYwTX+ZPkGNiVYPwT
Qyu9tctPbB1gR1BW96gxbPRnySvNwTg3NEby4itU+/sRVwugVVor+JXk0WthYSA1FVc70ZEO5V/Y
yNxxaPjwM9kubPQ2me4pL7Bph0o9UINCh5j0KQ/RNFA96g/wL4KimQCol4gilLvOCPA3sjDG4m4n
n4HtXAG+44T+ElpvjHh9tdG7VTQOMpNlS/i41WkUQwQivkHuOqY2n/5VEsz09pvc+G9LbzSuP3Zs
3YC0AsCHEgMvTANYTW01Sf2N95Ib6kZ/d3bvk/0hRgunVBT+U5eHG/3EgvCt92zWF3c1tRWTRpNN
QgQZ1fAiCAzRju/Eo3FnmfQ1AGjpO4KuFtHvfdLfYpe8wV4L/N0BulCHJFhboLFq398S0fXgfLWs
4dwj5aXiezfS1gofBSVPFzhe1zjITCGtlU27kVKz1D0ZJgmbUO9flt0AqxFiEigF7vBsLH0++ofE
oBCmURe1/JgMKJzHJtD2+DA77XPki88idu4HBT7Gk6RTCkdUszGfS9eDRVncZ2MI+Sxqfzpjl117
hoxv5hSLj7l7wflv+YFc+JfI9bah8gjkDndgjEqaHB5xicacD5WxXr4kc0WhlyoRt9OWpnUTZlTw
R9f9OEchUtXVIofnMW2QwHaiodmS4QSPg8RbKxoCtUssf9EgfRzf/vVf//P//O9f0/8K/9Z1yBmU
738VfY4USNG1//0v51//BTBU/+7ur//+l6ekcoE8moCX0a+wXN/jv//68RoXIX9Y/A9z8b0Qe3Zw
7GXxWobBbhjwXMzy4e6Px3FN6XoOCC9pobJ0PE6V5E3qpsXybCcz5NNppNySSa7UyfP5gdT7CSmS
TNP1TU84rrOaEPWzUPWeL5+HLDRQIzHFs1GBf5A9/fmE/PC66xXdJqr5zoW1dN8P7duuJV0lLNez
hH08RzMzwqgIQus5dRJ2JAbzZOeprYmjpNHZo5uq5fP52b5/fZ5pC891lWJlHbGabUjTMOr7AUWx
kIKpYddoDqWTe1gqPtzzQ+k3dLxTPMuxTGEpU1meNMXx7ADgGVTMjPGZLpP10KoitK/lgOOtnIts
MyC/jIJ7XD3LlvRlDC3y+vMPIM33T0CF3Za2JaVtcvs9fgJVulU7i8jCxCcFcu6HzRYJRAQAhrlA
XGlwxoaUDxmCRUbzjr5q95B4Oa4cSydQfjYlyp1LVEONQNBy+dWAQ7pvxkyCfhIGhLfOUZvRij/J
uswPoSLswYhxoFC3yPV3bv86j1HNlZRUtVty8ZCimI6pg9M2mtqkaHsHMD6uS8eiMTE04nnCvPmj
E+Tdfejny+0iDLZFS+JALdlMUJKWYLvPL5JY7wjHdFxTKFuYyvZMwETHi5QQkRpBB+DAa9TKM0u3
l5n1Zo2ZoLrXDtTGR+zk9zraxkAbbrPvAo3e849x8imk4/nKBa9k+6tPYYgnP/Rt290HI+5okPmf
o+bCEPb6c2OmniM9W/jCB4lq6mf4LXRVlFxGuh7loSAzt7Ma72gPoAhtvuzHUmEQ5T1PbA63WfaQ
STdjzC19/Ok3xmNVbReO4rY6BEsC4xyBdjJaEHmwxNQ3oF70RzfQGHlskk87Q8fcB6gJSiTQmapF
6z3ZZbZ8iGv3wqz0B/v7V0YotgUWe5aSvmsSlY8nBX41cyn1ZIcKCHAZyDdpiY9FZA34Hc2vuLLv
zr+pt6j0+4hSeRKENuHSIzaL9XcNwtGM29kbnnMzC7eWGPKHps3722aUtLy6xo4OTm2iWNKF1Hi+
T25dfbXiMNhWQ5uDGsuke3/+kdabRz+RdKXCM9eTtrs+K6SJFEOW4KsXenF7Nw81GBfiwV1ei+bx
/FDrPaSHctlHSKSbwoUBerzcAu5O545t/wyhjrMdO6YrhKu8j3mrXUdlLzbnx3NORFFesKs8X3iW
NOVqwNTq2kaFHjZ/8wznsiqi7GflWdWHqK6hSwTktrVqsTHJd7nm7ecNZB/btsN/kNqNNp4HzdBp
smaf0x18ciJqbEsXubsopDQTLFH/V50WyWYsxXLDnNOe+1wzbQGFye1i0fYNnMy+g/plmze1F0fP
oYNaYjjAVgxU6ZAmTT2I1T7/ELh2ukdGwLoJw7EHHSTLH14txic/zwJoLA0+VUVQl7dJPcIbarpR
fQOzB7RomsA6zQPUBkt13xGf/mmGsnmcUcDrHrt5trS9S/ptdLKnaMasNSQ53XJ6Ohg1Iyb9Vyvk
/LMYVXdzYfFX3xYvm/NZOvziOvy6+rb8dHErjg/vGVTOzZi1AovbBYycWVyfH+jES/bp4rC1bN/h
YF4NVIrGUonpoGsV4bbu2ZlKr9IcqLiVWggFOEv9EGSJONhqQK+UNdufH1+8T4JQB1W+6Zsmogx0
a463NQZ/Tp30nEBJCdhMJVW76y0+8aofGqiaXoZTmu16rwuVsLtqkPjX4DaAzh20jskqmg1oMXTi
h7lKwPV0KOAtSUGDxFMPkR+Jn+cf9/3T+hzpFqko9VOpzNXTRkPdpAZk8mdV+gL0RlxR7DFyOYLh
VPZXLgJpehWZakFPgx7C+cHXARfPLtvm4/c9h0uNcFYnVeo4fpsRboDgWXQdqpSWU5jVf6fpUt+U
zZLfO7VRXohwQp/Cvwdd+N0kiMpTQknTR4v/+AXhmNcPQbDYezdLqzt/GvwX2fjmR8ET7pAkhDWX
8wakzAIo72jSuVEwb2Hyin/OT1+skyp94JD2e8IidWX9V/lCEHWurIaw2fc9rJw+mjDAaYYPi52g
KdtCM/J6+xOpl30bKgPBjSTcnn+CdbTXD6CkIx3fsj2LC8LxUji+Z+bKkqgGl/ScQhvA5zj/GBZH
XnjTwnq36McjyeORhDJL6qbRtDeiBHpp103YRwMeFhAnKa3k1t28IOllLduMbtGhdmVE9T6cca2q
8wsHj6UHW+8ADi0h4HeYHheV44ep+hR3DH9ATTCf/ZfCSduX2SmcB1C1+A7KGetS7EZH5wUT819O
0YMEaLPuPq06+mGxGzofazcsP3Te5NyHk5c90mBHHc0Mad8acpqfDEqIiH0AcJzDdoGKZkYb6J/u
haC6PkH1TrbZyq4g8RSmvZpH4iQ2fcgF78Ri/DLWWOIstndreyRdYNY2f7pXGMwmweXOCvzYXAfW
OVsSb0zNvcwRxnJl+qnBAzMI4ZafH2gdFd5mZfsmHyeXHuWtNiV9v2bGJdV8k9aJ+29ZEP4aYryU
YvUx9sLb86O9HQjrzeDa0rH1DZkBVx+hCcmvRD3O3Nuho0H3VQRszPzVd9MngsFrrNrbPoOHWTof
JabHYJYAjQ5jkEAvVnuRV1gfy+vC9Ki1eHjb+Sq/WtzpsZDGlaXdyBwPpT0hgBJF4bMS83cvS+7F
Uv5l2pLqvTvT0A+8cbOk889qcYAOi+JrgzQIqh6DliHiqI8vfPjvdw7Ho2krDkoW2Vzn76p3cV2N
CzzVYnGXFGhtmYB1o/TGdajcnF/hE98+x4venoLLI6Ouds5I68yAiBQ9dxKG7lhiFTc0jb/tVaDQ
XbET/abRWTadRD26/Dt0h6xB4c739/ZY9he+GuGtcwRuLxZvWioeiRvMuljg1mVMF5dzpwrDYhMM
zmszO+ZnwPLiykjk8CtIe5pF+iYLxrK7EU1Q/nAyV3xFc2qGPSLl3RLEwX4y0cmHYFHeji2sddd1
EUVOm2ozL7X1nIfucAOyO5yu63nECBAuqeYzyC9BYBrQyfuYfvOcfMrmaPgW9kVGjXfyuQvh24To
y5ROGuVvDLC06+lDgNz0deUovFDBIb6EvMGnIQXw74+V81QM9ngTCXr0OJGEDy3M71vRlMgKTwDN
rhZluLfRGLsQi/pFbawyAOLdpTF68uUykrSOC0KwJJbUKk35l53E8HKkUTyWLcVFMh7wYfZS3leO
KLja192O24qNyLe53FgyXiDLUHEc/TF5gQKOe0ta4wWVTc0tORJKX0lQaYvJBBWedvzcoWN8jSC5
/6Gf5KJbHSgVhwHN3NpEmwEc298GLNGog7hvTs/Cwr84MC3sj7UeZbK8LD5S+10p6dm0FmCBZWZZ
bB+sm4/FYR326UNNAeJQDmP9IctH9YVewfLVrpS2JYpxVYtt5A0EryBze+8fiibJa5f1xsbp8pjW
ptfeNIjZ3adA1yK4E1PxMg4N8m4tpTPXqZqtyKi6g8zE2zrrktu5zYCQNR2CLk5LA6MErIUbJeh1
7nV3FYhE4Hnd9Bwien5dStvDpXSgjjojk+Y3dnkn4RPD3pDLfEBCwnyNhJi+qrqLH+asDJ9U5ald
l4O6hwtNU4oSyiYA2XlV0G69d5SMHiqVjDc9bNntXKcGjo5ldw2lpUN1s9Za7Gh7lA3xDQdCZFfn
wbp3ZZN8caMU8jYSd8/FmA83CdzdB2yczY3vNXh1wdG5GaE/XfuNm9/IhPtpRaF0W0u69G1pjLu0
V8gd9zwVtGUQ1qU0UNzNmk0XLLjt+flMB75DPNfQQER3EQBQnZfzUeZURCOJJawJU98zVmchotrz
PKiq3g8eJisA8ftPU4K8eA/0+vxIb4W94xODXManGsf1mDqnvTqgUpG2gj7ttB8BZPONXPviQxSi
nVoZN2QxV3YDkdvfZ5D4pIDTh1VImT9DJZJe/Rgs2Cw0w4WYpme3fiQuHBI3ddIBd/1I0nLrpWhU
vV+GfqELRXlpGCDcIzV+fvJvRZDjkYidvmlxblhSiHUhcGmruc9G+pKjmJevWdgYiLxRzuWSuzz5
UWYBo6wygJ1duFVTpv7inO8fxkZ0D7iQ0+Bobua8gbwipIlHx7ajeGSijwSrqNqkzQgGNr/LbRs5
ls6ubsd6sn+5qgIYUOc1IiQVTrxhVz1WdeptxEJiNaeIJrj0Ma4Hf8mf/NH4AJLXfqxS1W3TCJLq
EBYhjd1wuk8nP+BODSimb2Rwix6EfZ1UOUy1AKbTXAb4DQ3O/KltEu/Wn5ERnKvR3bUNyvdtg/xO
1XUjyg+Ivgfh5N4sHvBarpc1kudGcZegrvBt6CS9By80rwxC740wZkrRXSqALWocBoh3vPb8af46
84o3rSqrz2ZccusyLGNnVXQQJVU3zNiMapf1KFbHdlV9auUSXJ9/l6c+GZ/yk0fRnpryOglwjWbG
9WVu96KsvdcodOW1qsv5oTLSZG+C8btQxT6xSd9KhpReGPFdbWkMcgvGxzjt6yCXuyVDEwZu7rYK
OrE7PzPxPsOntWILi64KFyxumccZfu4klTH7drtPvRm/3wFDwiUq6dv6JYdxUdMfdhO4AREeLMg3
QFnIQHRmaGxcB/4EO9mK/bsmUsWFJPr9klNEd5Tvk3mZinTz+Lmc0gxn34LolwTuC+IYoLl9/2Ot
qW6Gc7iwCO8vujrH8XUjxnRdZ323z+gCj8NsQNGp/dsEKmZbW8NV4gY/VV49Tj2KkNGYfCoq6uZA
/a7tPqouhIv3r5w52iSZ1KF5F+vkOkoSy2h7EdGWFXdGNn/ovQbiq/AvbOVTGR0ZvEU1jpla6zv9
ojIjKvsqem7CHLywZ6dPJM0BxgNjcBcgzQXjyazTK0M03cd2xsvj/Fq/32+M7nApkjZlceqLx++V
gOCRhkztIZ1kc2/XAPChlWc//nQU5sYdjKUkDebDPR6FmmTVVV7b7sMKPNkSqWZH8nrpRrQuCVEU
cKVHYdoRPgeqXJWEwnyiy24Yy55KfEW7xtPCSvFDskxPbg5lUWUU1haLHO/87PTTH58sR+M6ulry
W0/B9EZWcMrn/YIcmAvIKLsjUmM61t4K91IH40QV6Hi0VYSo/AT4mVvM+8yNxcGRscfh8oQLu4UJ
oVMuj7Efi89VXTrPTu43d7PluSCaB5pV56d9arkdLv+IP5iK/uUqJARANkXmZMt+tMJsWyklP3ud
KJ6LUMM+TCd4MmuNifNM51Kp8v1Xw42EOrik+qS4Ea3WoHdNV+RxulBqNu+b6iPKjG6L6E5zJ2ak
Pqo3rQZegQYZmyEXWKA9/C65v3bVQ2UA7kB108AjOL8k76OG61K8lSyLzTZfP5dL5bHzlmXeF9w6
YA7OMVjH8VK75/0363omdS/bMW36Aut2gOs1SSesYtqHSfgIPvHbYht3fzwRymqeT5po6qFWH2xD
xVsludXvk8FHktGLHV3wagGyeb/Oj3RqMhaFGU8feJItc/zxsC2Rcezbbg+YUDvxacMXvJm+nR/l
/fFF3OFQJT7Q6HyX/OUVyqAGvLX9sFQ5Kim/Mmrd16NRvwBgOz/UqQlhCoTkNDUKj0T7eEKNM3tW
iwblPjb6Grai3HBapn/+7VHT8hHTofwNxXG1aklS1YaJ3MA+KdTOl7QK8hA8bk8LB0h1vOlsNBnU
VFwoQJ6cm0MeQAZAs229LboKrSPV1O2+y0AkARGar6FOtBdW8NTLknRndXELf6B1pm5HhWsUohv3
AZXJ+66LsNO2Z5wUG/OvHsbO5vwLe9f44NzQBTSKSpagg7iu29nL4MnaaxDy7q3xrx7XqV9tM5e3
wkodjI24yhttIH84bdRfFyX6IDep6Zg7w6n7W2Mqim/4JuRfcUDCrFwswU5lih6nQcaEDxMM2ktH
wInoR6sXuIrQbUglreMdNsWxUK3XjnvLS78g4KvlxDOkfiA9aN+eJlk2U33hnZwI9sADHNel7kRm
tj7BF8cbjciy6n2lRjDjVv1adsYDsXnXa2pg6Gp85KWNcGK7KfosSnIzZr7vwqlrxML0KPbN3Fft
CQl4qOzWn39KDKIRByYNbeAqx6tpFsZCmc8e943ZbjO0wLTnxA6tIZ/mdfWaTrCc2H7iwrAnjgre
nEXcY9/RtF4NOyHHpBK/7/YZcnRoi7YPzgQdhVruhTd3YhHpjzicS8LWAX0Vjyyf9zNOTb/P7AQf
CLyx4BXGN+e/oROz8WiIk9/RdTHtddCrEgnvsg67fRc2BwzInlvjVebD638wiuLQ4xLP3W/d/rBL
C359lw37GjAx53lWfE7DCyfFyZkQCWzpkRfL9UysfozQlAvbPYDtGXGced7IZKTYOnnuhTTmVJxz
TZOpuBJw27rhStdQVtVMNG07Act7dL5nITp7FshkFSvrQm5yah9QsXMIrIpak1odGYNlLU4BHXbv
+3GHDQKS33+LoSwvDHNiUvSnOJQASViOWp9M9CM6iGj1uDdIU2Ay3qMeGyLZqJ2Zzu+GExNiJF8R
HCjrvGuYB24UQbi3BywrP0PNQ7ryz7fCW5TVfSq+U7lasT6OW0MCY9hHdvNFl6Y8s0Jp1LuQa51c
MT4eqn+AqgEaHAcgXlgTR+Bk93ROqVWP6OwFQ/v3omHkAjnc86t2arTfD4/VpOpwpHE0qXHfOWVw
HyHgYNA6jDvyaBwhL9Q29aOvbkZkCkAJBPNTZEXHUxsBylRR0rR7qovJJ9U22UcvNvJ9gMjdlRgy
DEl7zJ7Oz1CcmiLLSONG0KR/V1H1bA/eyji0exUW9l56VboJ/L48LF0y0icfs03k/12LmptohzhL
BInvKa2W5meGxtet0U7aus60N0jqG1dR3Cdfzz/gqefzbI5wxwdPRzv/eFUmlCwhGVO+GmoHqI3w
tqrGFqjBnze61C97/wY8h1xUQ/tsYACedTxWUniB6jCD3GtLMXMatkEIktYLtlyuvgxquJAgvo+e
DMdHIxTTU85bqvXbVdjOLaOoA8BzQzgggOeF1T39UrGJrPDSFeUECOForPXmmua27WRjTFjuxZ8w
I6AL5NiHCQk5MYS3iYu0plmhnO+Jh3g2LhxFb7fb463tuZTpBBqvZKjuukY1x+EUd3MOgXMQ0J7H
8oNwY9QNaQLfBDVNUyrtmLo1wOaXQsBi6xDcUinEfvfRcot9g8bJVWMlOPRGWxgv8Oyj+q8BUtrG
YK3C2GkxdqNIa7btc9ZV+NnnWAlLD7lbo/SekWn51osJWl+fvxats7Vht7YFxttDrr7ljvfgIRsa
L2DhLAMGefA4A0fUYGI3y6lm1Z9N9LZvae0ess69ceYEwW/D+DrU8sEqyo/e3JnXAAcyTDoQjAzJ
emHvf7Vd40HLqLmd9ckke6HheJd1NtQ9b9rGQ/5kjCU6d+En1wzv5sylQFHbSGi3H102n4zktivM
B6UQpnLc7J5bG41pupnXb2JxYXbIAALnCn0vjHjIKP+Gn/qk9azEJB/Of4Yn8n6COvdn/iGVBvN0
/G04fRcXiAZnB68dXuawu6uCebfUcOZCdwcRehOPA30niH7NHP6TVkA8e+djME2PVRMdIFfTL++r
Gi59jHVNdOFi/D7j1k9HA5p45fD5rhLEtC5yk5Nv3oe8g7D6+e+qxlyqbQhTokF96PxyvI9Kx+Pp
//7bpwuXIGrBe8z7Xmk3KG/4TlUFx5Pzo7w/tEnbLBPwOZctiyvM8SitTWeH2vW09+fi2ujzK8e+
PT/CiRAEKNWk10OP3CO1Px4BbaVm6Xpr2Etqxmi36RrMDCTp/Cgnoo/vYARsk7zxfsS6+oUJVFMB
ahcvjv2Xcgw0Y5DR3PfYS8JLoiL9c+yMzWBfujboPXkcdo6HXb0lkQ7oZKCr8WKU6ehhnoojHZoq
zm1hTunTEgz4oFe9/VXRwnlBy/cigvr98voc5WC+qHNByVjHvdTJIJRbTv+EaC8gbaLRxSGs91uR
awpFaUWBy3LfZXa5M9mFXasetaXPRK4r7ivw0fQNbYBiPUdPb0w/BCnJromP5Y4cMxq7G78aHnz0
qKSa7pMu2SFji83btkr2wwyuHXtCK8BSoLXvzLLWIr5/tvU0IJHKM0QHqj6kPeuEsUi8qAG+YR0m
BXlZjc43Lyq+C2u4lMStYsO/BwJ4rOhFufBSVrFB0gGTaRJah4g2opTo1edj8x30T3pl0nm7Lhrz
u9MvF/KWVS7x71F56dRc6cuQXB1/WcOk6iafU+uAG1r3pcvn6bbBSEW7c4bJDRSdEuUA6V24UJwc
1fcZllbMe6wlkEIcAfsYgwHI98gz3Wv+rTVC/OcCdWMmzQUyxGqDv6FKTaiPhA4i1DuwdWe47uAm
uX1AswrX8KiPEWpSDSgPCH7ng8iJoWgp2kD5wHV77+A81LQa5DKwlHH85jksg6d0QddjzpIL+3IV
dPWUuGBy7SMlU+zM1UGn+jbHWZ5xkrr7R+TBD0hvfz4TQSUDnBCVhnfQ1KZrElEjKXBI5fQJev6d
VYlfde9u/nwYrrCSpB6oBAWN4x0YO6Xb175wD6kDlaZE7HDnKyQAesT1d388FGgrkGwe5UH17hND
vEK2WeR7h9kA/5LUKAuBNF16aV84SU7s76OBdDD87dwtlN8jme15h6gyr+TY3NrI0Xu4VJc+7nlw
Pc/Pa91h1puBg8tUCgaDBrbr5/ltPCOt/TpNw+Xgw12G6YvCyB2eaSkg/BSpWgP7vQnexjxdNzP2
2NYdmyWuvpx/CmuFINZPAekN1Isp6eC8w32kwnIEMsLzgaG9CvYu5kkNplU4U+ghcV9ANuxKzO02
NbSt05Ml0alWSHC8PVBi4eMUVlds+w3Pf/7hTkRXWB0kKUQALuVvx9NvKxQ0Y1Ql42wehLfcOS4e
NXdab8HCwRCVs7m5FAZOfJ5H463eSOMIChxiMA9ptgRPXYQBjB0YwYUNfWmUVRCwDCcpHAQRD1Ao
t/TVdr4hvp1fuNND8F1KiyrTO2LMiGQ02CoWzu27m2WRL4Bgvp8fQn8Nv+U/b/uGH/z/h1h9Lcqa
e8TjmUXghfe9491H4NOu2tT8GbN1zo+1brX+ezAQ5sCzJGFnHW48t4vzaKzFoeqKF6/FDYc72FW+
uC9ZPt+GstiFmXj2c2RXAFGGeWldiHcnn0BT8hxAr5yA/uqluZBcDDacOHj8bOhNh0Sba/rXbEnU
rU3carTGBTb0VEL+/HDSDSxKBianPcHiOE50fe/XY9ea3KixXXWNDQ7fn4NpyS6s8olN4wFpB1UC
8RBKnj4kf/vaQHVUGPZM5iGLCkj54mPrXULVvN80TALAkL6nAxpe13Q5GLPRtWPnFa8RiAIdogzf
q2i8BSt3Ia6tIcNsGU0v1CFWQWSkvH88myrM0YuP1fAaDeKxbv1HNC83WsEGwjRaS0BOQ0wtG4nY
B6IGWBdd1Sq+UFd+v6LHz6Dj228rWkw9qtqdP7yKuPevJGW9K9e+RIFZX4D+30yBBDkUl9gmq5kO
6ZByzgTDa6sy6DbFbenbvxa7v7Pror/y3eYRtvqujp1Pzrx8OP9lnnihGq1iU2cy4drIVRRoW0gQ
0yCG13BovifYFqC+XEEQa+6LEmXb/2AwknpNd8cidR0FEiMqzEJ6vFI89m7yOHe30zj4GwzW3VsL
bMuFD09/08chjrsPDA92Eknou95u3iLh4oz5+MoC3A/ZjGYOGlbzHN+bZXHrWXjz9rTfkv7CsXdp
XL2tfts2DX7WspbF+NoOSuMNH6VnPrRG8KFDVykuJJxW8SCjS1SeU7sV7qoJyF6BEVrXOdipILwq
1K/dBGN1sWCe1pfDpVbiiUiquVqSaE7VAcDpanbuspj9pKbhFdXv9oPhtgFMw2Xc9alnP7c+KoFL
VmEVlQ+kHgkqYkNaOqRB3bg9v53eJ/08CP8Q0XWZYt3ULKulxEzG7l/dwYxvnXr2d/kI+j2oKu/C
8aE/wdVOojhBTw6ihC1IzY/fqDUldoVqdfPaKPenWYITpeKOjtq3ccKgKMmWS73UE3NzHXyEAXrR
14SXdzwgt91l9tqmf82CdKL4STWyKVEMiRoaDX+8jEdDreYWDJkys6TqadAmeIvaoUQ2N0ZLu8Gf
5c+HojtDtAE5bFKPOJ7VgmZm7cd5/1oNUQ69wckcJEkCvCORhhguBO9TS0g1mWhDM1of+seDoarh
tAJQ+GsXEmnQ6HFR3kZR5IeX2vaFrfg+0aUOJ0BdczbqPbkK4UWaVr1EYOq1KYIG9S4fUahKlLcO
rntIJZgRshdGepirwfnnP1hSH8Q7aT4FwXXPy6g8g5a76F6Ttt+LxL2rXP+lFd6Fu/yJcwIUDmxA
wCQgsqz1m2P7B7Kbulc4u1iEkgag95+/+B3qAkv16/ycTg7GKlJN9mh+rKs//5ez89qNo0u29BMl
kN7cVpZl0VZRJKWbhCiT3vt8+vmi+gzOkBRI9DTQvySa2i52uB2xlmbGwGYnnJybNSDeaIMOUWsL
jRT1cAB4/nc1yWJ+bep/GIj+L3lwfSsncaCNWYVDf7J6QMpHWy1oglGfsPju/4f4X+40NZWOjYp+
O5KdzjbQGnp7Ip3YA4KsOyu40abNZMKS9l9vobibDCThPQ17b4ey6iCZyyHoTpBoFd+VQtdOAKHc
2sUCf3oZJf7nw320eFQrAF/g8FpFsth6p65CCBHSoJui07TcT3DqWvH3Yt7X0XPv3bXlTdg6//Wh
vR3wnd9S0VpkQWQWnchSGwBpKCGlREkOS2P8VfDyUY/QJKxT6iaamOb1d/qxasMKWIueJocakMch
JqFQ6AOg2w0UcJ9v48UDemtnKHnk9RrCImwrL2Jvj61v4nSewUk+RdMxzdOVBXIW1Mr7Us1u3OaU
qU9OBni3XgGSnOyBWb9aYJX7fBIfbR0ON89xXAoqo3jyfDuHBH3agYZWnsoo+Amn1L6ohlea0kDV
BpthFarNF8LzD1cfK8c9pNyFwhf9fVSBT4yjHRsJflpTrbpWuwH3KQLoYFcPirK6L5y23ABnXz/b
yURftANSalV9aQg/JHS4fChSTyqrLXp71HdCxfOvDfpWUT1ks6LzZtjQJ5XGml8M5gSdSJfzbLWY
cBjE4O5AgqLuLSssYBh0FcB3qh4U3cnwueDOF7f5H0keWhlIbplSzi+JwbdnUrc2zYVpG+OstuGm
WSYFElwDOEhdOkn6p0Azt12T7uSpFtyj8mBM07COAeX0C9CL7mJwt1/aSYmvFRuO4oaUwnEJYUWA
sMDcBGHebT4Xoo+XhtcVEs2EiZQsgGzydsLCdAo0ydic6D0LNl0RLGut9+7zoPf+y8dH5EZqa2ni
JLtDcP0+fErUYpoivStOHb0OvkeVwlrzghnCxYQAEYZJMDFpiFxNlK//LWcFtqg0C4rBB+wyvS2S
anq0NaPY2aZi32XhQO+p5jUPRU43U1cXxVdh+j+2hopTMuJkX3kofG9vWmsa83wiRaeEcXQPZocD
Zdc0XYWpUx4+P4WPbgldFzyqgy5GIP0hAOqcvpzVpshO2bRtS0iXIIufbtDMVDUOQfTFmX9UHIwm
eUgBV9HoHnh75mrVJ2Oo5tnJ0erf4iBr4BSGSrg3rflP1PPM9fnq3oMtycm75FWoMOO1SCVP8HbA
uu2hxfRwJ0vkDH4fONA812+9u8yCoEAHBP+JtXaOtuIfS3DdjnCuhufPZ/Fh1YQexB/4EPyFFOc7
SR+DtOKFNk0p4yw3k+U8aEFarFSYsZpG5zmpXr4oBfoYgDEQiUw8WxQBuvqdgi51U3FK0FqholFr
y6eZqNhYU+LdlKWnXHe5E2/Krupg9BiW5RFgxXwNrUxLqzI8WV+dwYf0M+dNyomHCp4sNOP9GTjT
NJmmWKzWm6pv4dAZCviTRn0KHYCTaYSslmqltkW76xpputOn2X6qmib4Qg18EHXiXRxw3O9LdPpe
Qy6DWhih0iSnuoRRt+8ByiD8V2HjaN2dY4/O2XCLfAdcEmCxn0vAR/tFKoMqSmJh3Ecyfe9EoLad
JTISWzunWrxRE20XwnRYesuhAtlzcsYbwM82oQmgJyQuPUyIYTl84Z9/cMCYAoVCdJYB+kUt37ur
wBOLknqkFc5UMY+h43s5vLGmtZMRR/1AyWClqV/c94/eitgk3EzyVrrU/L4TRDpAsrG06vE8j7G5
JsMJHKuZqr7t5sMmy+g1Do2RZ3wI1HelMof3DRhozx0Kae85wbgOnflLb+1fh0E1E9ElQabBG/E7
U7noSBmU5dW5W5pV2R9QDIr+WyfGzLWzdJTHWARea1ahVm9ieIA/FwbZ6DcenKTw/nd4413U6dIl
PihtXZ1hnT/WgBCZXNEomb+o/vjXMPTtCGIY7wMfEhKpqQYzGbbqPEMrqNrRnQNiVrBUX9yqD5GY
oBvqJv35LpoWsIS3GjYaQAmbAqM6B04GIG/82Orw3VTNlgr5L8L1fw5FGpKWCBroPrg4nT5D7Fi0
1RlE/OdS1Y+Lq23dpgOnPtMfPz8kCUfeH5INmCH9HCCMfHCzQSLsrFxXqzOMA90NKAvLyqqG4vT5
KP+6H5eQge5HMruY/Le7h2fiUTtgMwwwEmFnbihCPWRmtKFYY687DSypdJyym3UPUrbRwo9rbpqm
eP18Hv9eLd0Y/zMN/e00ligYtal2q3OiUiA/0rvj1vUX8vjRCv6n/v7/jvFOFQw9zatp5FXnKmxP
IYCvUFr4dHreDxClBvpXQG7/HA4hkVIGnjvea3vSkyMtyibCIo1xdCri/lqFvncyEhJxPOurvMmi
3ef7+O/z/N9RnXd3O27tOndLvTrbKc2QQ3FUevVutKHdLTIodAkh79SkeK5A9M0boMmDYJcnCxR2
Vv/0+VT+eaT/z0zeSZaW0picKay/d4azbZCt99QvktgfnyW4jEC1ke7hPx+lNwDvs457pzybSdit
5ym6VYN7MS/1+Ji483PrQGOtW1uK2z5f3Ic4TF4j5NUYb576KFql3wrsEOPG2RbKbcgrH9gKM/ht
B7dwKqy0+CHKD1q2gU2z2dg55UgwtNeR//kM/qFdKTxiEpSk8TDyHgIx19zOzoArOddJ9sMquyur
V9fhDMnA5+N8jOv4eCqc5A0f/CbST29XmgPKl0MdX0NPkLbAGy3RtRdkxrG3yHSFhtuCdDAlQngB
voFia0C1O9UhnIA1nvO2O05ObPoKkEh0VUAoT4U0dUu9BYNTMgfb1myMtQtvxxeX/R/S50nFHg2r
vDPibryddTbRmYdL3AFSGNq+oZS7ItS/yhV/tAc802LCLk1SwNO9E4IY9mQXCpcWjaJvU698Ba8m
ggsneair9IsFfXQeyT3o/I9GOcrA3jsyat3rYTslHccAp3Og1BQppUCZ9nY6bQg/AW+I7OjG1KNl
/bkE/EOnUBkFDB2NU7xUqe+fObWg6eFRKbqzGkNd5oLcn99SpFFMwEaETwbHq/XAhfQHpXx1tach
Ur6Q9csIb42h1GYJ+hzxFMjN72x8U6TUZ09ldy57/dRP4cMS1wdgCDdzbu1s0O9DD0epUDZpXf4M
luWoRMBVdamfpOY+a7N9WYDUoTX/tevBtLh+JGIkP/u+vrUp+sQpXaYVL467inXAsOwSPBlXOWal
+oXK+SjROigYlAhLvkIa399KdNkqblITlZyLooe8bVCtR7q96ufPD/sfYqbRB8U2Uyb9MXBzmsgc
nFRvznpTztAI2fNyl8H9tbPnWAh35vIw0HO7DcGN+eKU/zW0zVMZyXQP/+r9bjpBoJdj2LTnZGy7
bVZN/dbO2vQm9NzgezwU4S1YfFAc19CYfaHkPipTgmOqT3FSDR6Y32tzE36IfqjV7KyBfQoTUpjs
M7dL9w4tDl+s8qPOYCi0Ke4W6WGeBd8eYz5qad+PY3bWNZjmo6sgKfbFjA3p49PnR/nRAZERgOL2
aNkn/nl3aeYKHGmQ5CGUrZbdVJFrsH8srboeSzhQXP3w+WgfT09Go68SqbnUBb5d15LlUGLZLYSc
Tu7Pjn0CiPOeZClsKiHkBcM6SJWvqlY+rpCMEVBCyIw8LL1/rACKMWqBMwpOc+Y9mJNWrRr1lg6G
fOV17rFv3C/O7h9pjbcDyh39f17Nu1RJDEWPaHc0nH4LBcO8Thalx/qnN0B7+ATg6z6Jn1HhRNVJ
nGzLojS/0McfJYhqOpKJYMjz8EQm6+0kzGrqAOGxvJPuJT701z9xePqOekUh9P78UD/eC4aiwZNj
pf3gQ222uUzZYEVjcErC/DUiEKW19Q98t18M8w8/jnHoWxXYf8q431trNPbo2a0bnBQgcFrzUYgK
XW+5pu1ma0QLTlUtZNSAE6hfNEKIiX5rWWRk+mVtGtcovnpnwu1Mq6ZKRMg2ijXVJG5u+lAtH6Ie
6nbv5xAl15HyFQT7P7eVLC996PiQH6qgZhIQjtohRt4AE17S93tPTx8cAaj6/Pw+rI5KNo4Ol4H3
Gh7Z3qmAKq9tO5oX+1Q7z7AIhiurLkDszucNuLWrRHWvoOmFQKQdmi9G/rBERqZ5Fz/FJtNjvYe6
GauWnHeW2Sejbk9R75lnLWzmNdU7X8X/H4UHQB1KxnkdFRyGD8LjVCNkWmNvnLQCBj0tk2M0ITVU
5yPqoNKsPzPMVnpVf6ENPmg88uLU6tl4RgCjgND69h5aY6s2ilMYpzqrvhluudab9F7vs5e6ML/N
Rf5cjcvr5+f5IZ3M8w8ArChal2siPdhvxwwdhUQnVDAPVvrD7szVIHxbLnSdpnaE4MWIYY+sIDOD
ZjVPX1U7g5r2emxeK6p7P5/Ke3dEZiJIdvKES+fSe+syGJEblBUQhbqRrKN82QWNdf58iA/q9jIG
Pjwxnibly+80ne3WAG5mbvEQDt+C+WFQHmIpMslOaDwQPHfkrFbu8iCZsi9G1t+phf+MzOKA0CNf
+l4hpVlpQU7NPtcQMnYkP/ZW/yJ0ul5xs1i6r3bh3iJfpycjGHZfwdf9Y2/R7MLXYZCt1t+X8ng0
7dm6NNcPQbrrY/Ohreqnz1fIW857tgyqdilLwlprOF04P+9zP6O9ZMncwr2ZReEaMFJ/gCGt5Gkc
xpfrwosOKYWveQk7kdMdmzRc6xp9gdX4u1nMO6ucX+Mmvy60dJ95v0v+6A2I4aFfWgxctbz9a+nV
roqDbd4lT2YcHVq9uNOBJNCqoFglU3MNrM99WxuQE3vTvalUf7y0hrvWW7URgJ/NCJ9UTGqtvKYe
Z2PMxeYyIRJDWmxuA7d/XuLen4uI92fPPnHhH8PW9j3IRti9PZCVdL4Dr+fn/EqhZN/DpvoNdO69
YU1nypee0gXcbMco1407pjfqkDk7Wwh7KQM+z2G+m8z53KredojclyQNvpnLuAYVZZtE7TpvzUMx
dxtX72H86TZpFezbSvWVujw1SfaaVePGiqLMV/TiBnzPH4PePGdadNC5lFVW3UXOvGtzbTOScMNK
3MZ4FEtRV+soK++cNP8OueI9ZB2QTJtC7l7dxlkx+loa3uO9Hz11OldB/liUwbHRe3jM4/jOKJ1T
TM5jWMydUB/ZY/Ns2BENa7E1sJOwKabuHS8tW0ugH5WsWDnmtLHsrtmY+fK909Prju5WxwBACsiE
a74DO1jg3M7NCOUjxJzFsA9t41DZ47dRq65jp+1Whdns8rgDBXb4kVC1DdW76+5aaOT0RMVuz7fT
MmzgonpKk5lSCE44tMjVTPl2jMG86yvEwXtOYeBct8vw0HrQ73jRgx5YL2qkXek2KK+Qr4JCeKMM
sMJChGaV0/PSlUcg4RJYucy15bQ7tUuB9OyPbjr/bivIdalEiIb+0CS0l3ne0czb+6mAt4tivAYQ
+6SFXK2ythbaRaN9WA5NsUHKDpzjEPVHBNvs9I1Twj8egQuX21ng96MD8KjpT3DIliXkB0JQObn9
U+x034tMu3G87Mpxqg0Gq1m5hRVAuW5sRxc0yrn/NZvVb5IGP2ynWNeB/jLV+V+tSPfR6Pxeevdu
Jre0opThkHSDC9FZfBh086biedSKnHWbBI+eNd2nNMJoxvStBymudGGYXOCItCJEoYbtLtw1Y3Uo
y27rtO5LzXaWHaUaw9h8S/tgM8VUgMF25PekKdzFAwBcEUax7CANvUpj33uQr6+pyt1n9fgdynon
WzHvrZ24iW+6KH3T3Qxafl3W9iOP0LdDnMCVFVLXaOxoxh7Wo5OMG9hNOwvEyFA7lwnUs1oc7Y3S
+4E6Fya5bqDSJ/PmhKaQYoCXsAaKOrpXZnXYq7EHO+8IiW0/QRPYf1f18kYW2eSQgFa6n/I96RSh
mkDYoaPldVSmw0QqGwLKjM5BHYrc+rauueEZE3aCTZZaG0AG12XkrhPaXkB7JT+XrSIcSwgvD8KW
PFGXiaqPwtmnBepoWA8t8CPIQUVXmF79mRfX74bgoXFahghu6uwnnOa7IL01FAidcpcm6VvRpQbX
XB+WjTJGvj7Vmwn47SpojzLZ0BnWPNeuLPupbmqoY4ZDh7SKRHR2eLS8761mrm0nEQpLKF4u8pP2
D+SHdkxFResJ67w662v6dUxlWFVK9YvmgevOjdeplW6cLnlUC8oILkgAunpfAntQ23Cw284phZcj
D6pt1prbKHhReu2liYq9lu/nOtmn5fyQJuaqpzOl7fcBAyVletNV01ZvfhcWhEHz7yWLr1xaLEej
3mfjAHQF7ebpVnZVtx4gxilISEEdt3ICSN7mwDeWZJ0NE0WU5NuB6i2Vv8LOLNvJGlMLCvi23tga
0D/cl7AvCYih+nRWLl049uiuhZyeQ5ZbOtC2pAofD9kAxwi/dUV3k9vBsY3AX+7BsNdeqenF17R4
qYi2E2M04V9wAogfWKvwvLOL8gcIrMAWo/N0ulvDmf+jgWyISxUqwMsi2cUYISt2xJmS6UoPRtQ9
j2mxtezx4MB9zleCiZRYkG8L6GUbPT0nJnkgMhj8Tvfcqt3GpHO1ZEOUBL5jB7I++ib17mmEODV0
TiZFOmyanKrwx7NuRcnX3mxv2Bk8T7+jXUoNlQdLCW5Fh9cD2suju8B6wBJvwkjZhhbu0ezAxRFp
u6rTdrJHrWKLAAuHp9H+yeFsNVSDjit1bWPI2gwkacu3wnIdZL/APmfR4bVtVL7IjOLOJ7q1yEmu
ZDn0G69mB8r3omhusO1rp26eQg2U2uVVieEgnFPz19gCq9zSp9m2430S1QcT0mL5kAG43G6r0xDB
CUrXVzMbx2pyjkJVTyvaAv1rq2Q+z53sS/WLS7kmndALvYTfQeJujPq1XVNbhQaU2+lAdqCm7lXD
3Uyz/OC2/CJEjouDqbOuM2V4yBTlCjSAlYXslJPlh0u5FvJoyvq3l7spikN5YkIXDc+SxSz1whE7
d2tRK4InQeuN8Gz22jc9pUONnTTx+lhM2Q6rtB8ea1iUgev2i75fzclDyGXl3OUmt4a5HyCLcKbo
KNJKa6uPHThWwbSqcRSyArU75Y9KDdd3r0G1SlFQ0PmGrKPeArB5SMrkIR2yi7Iswh5cWHSooFws
icwMsPqSvtiTF/0a4RW1i0ZaheR2a04Pp1m0prZdJLG18nUOE27d6ECBXIvO68J+Z7rKVuNgYS/+
xUxgibzzRl7F+5/C3StzUdp5pTEf2RIjNX7xfn4l2jP3fudauUvd7JDZvx0bTno+3p7qvUfr0sBP
59x5TQtx05MrndkEoQWTNDmKrPqlsRtkG9YikXYwbrS4+SldTeGTzaWSnypm+9oY/7SgZdgKLJh1
ZR+1zH1g8l3dHCpwu4bw52xSxtA/mCLBVPyv7CT1rZRSjh4GM0rIusG562xAZZE424VEurtRERB1
xDzm45rlE5RCEsGgC/aPqzJ2jR/PmqikpZsPetJsobURUI/oMOfGwYjT/7i4stSmdV4G7Vtd2Gs9
qq81blqt7rQmvJuW8FVnNcwn004ioAa0pWO1ge4YJi1fRq+c7F6I0UXHGQMUkCpczV17lM3hovu1
rgAwDUg822FryU1j6r45uSul733A3S+yLZe2LbGhk+7nhf3I9ih1eFgicN71AZR6L74DcHYPTtRj
4tlbs4w2oaqQJou1VZyUf9TlGcXCludrAEb9nJcq0/0p1yPGAvxPf6ZGUGmjhc3FWonacSzcG9ox
OzCmVTgzicckxU5nppGP32Q9VofjYhR/5Scrd/5radERMDdqlvOXvq+vgTbe1yYDpNlumnNAW2XN
+SbsvZvauyPqu4sgS1/y6GgZwb3l9CHdDP29HpnPgFpp66wNbmavn9ZBaQGZ4f2thlJBL4YvVTk+
ix1XuvGZd20kozTPco9iQLMXgwyZwbFXbCrO6lZNUhjBk/F2RiaGtLvNQ+1I9cxOI6hVbGdDufUe
dMVkjYHLMc7zJnHD20bJ73oFNl+oEqA8XvxWsgBB/xNYf/g12hT4/zoCe2u867zkacyGe/qlNkNe
X8nobp5sFr3Yj1V8a7XLpiROMSBNWo0G1KzTkG9w7CPfpS0Zvzj8HdjKraPOpzqKLsepLrgVWoM5
HveyZWJ77L5/jSbrOyRfV2PFL/Ze+Fh4812nTjeWQ8i0QPKRWP2+pxoGazQ8qE0EX73SPlKO9IAI
noqGrjV1+daO9bCB7+ueItS9KDrwlYgRjC3g+6Q3s2NYTTfNEDyPQAuF3vK7C8xdqcEdEWQERku+
rEZ1/g4t6QYzsW+9EMycaj7OdXGnht0BHthd0eZ7uRFl4Gy7Iju7Y/U6OvlVz33Nq+g2COqd1hoP
SYK1MqKXFn010is/1mRW2cStYjiHVPd+jWVwFxJsznF04vXyAPfCrjWDH+nIE5CnQbBA5YStVlA3
I1K4QdkKHrU7fRzOkTX9yULYFwxtB2x9ydQbX4uy85DU4qfiDnTDk1a51YrixVu4BAGmAXxTMb+X
iXm2w5peivT2sjtzfLThzDJS5UmxhqMOSquvBsatAedCYZYv9BdtbFIWnWPuIF4Y/T63r+HP4C21
3i2GvS2X5VZtrCsN98dT67PYKtrF/9ZhfSS9tfaUZG1G9FCYWPlGm++ItkM/SMLvIkrZrG4iRGUK
yys7T45wvUN0turVeW1Ci72gbVtSQHWr+x620i3djdwBM/1RW7kvLi5UffRlzGd6xVGtVXXSI20N
03Te/6rrfsXthrJdlATwumt7ttfqaG1E4Rj4s8a8o+qY38+2lRKtBAWue84ya9vQGFkSRAv9mwKD
NQUmGM+Rh+QMXVPMsCgzHVGU+FIqSV5IOPhQ0cNiersbUSViS8Ah3FlwSaSz+zMxtK3DyaqDfRPk
ypH3lFuvd3bJONHIovlq5GxiWI0CiE1aB4pXXC/5mZkI8MLyjWXGixDjSBrNQ6ACFS+Xanc/QjsP
SHW/aAe1inae0u9VWnDRMSs5Qtkly3kSpax0F0aYVdrFey+9lQnKh6ecBCsI4nub8CmIfmkTMf6Y
rCo4vVUDBmn9dazdRxz3eUmAWMouXqVY6ewEsbHIg1ImZ5ZPeCAOTR1ONwrJFlbEKdDBsxGXaNGV
TZ3pO7lyfHkmhnYqBQV9x+iyoRPBkVatRR83ob4Wx80yB78Po3UzHSyCBpqKed97dYd4JfSW7HZY
Uc8/tb7Ntc3jb0wqrIuj2NN8EgZThALWTNyHBRJw6oPEVWGzoWGnVRlAAQ3xw7FVjGGjNr8rijAg
V+V9iujd5XW49itOHCNoet/F8tb8SzZAfBk2OTDHi7kzwvhKaX5E5l+R0Sr40baVtOkdYTXERu2N
9AcVwys4wC6ufSe7UzipD8V4QR50aqsdkxOGd7a0R5R4UvYtVL/EhNDd+Dr6Q5wPFS+PYEs8PFjW
trynrCZiQlbAjBYt2LJDkINc11OBCJ/kmmicIK93vuzfkmpbSQKqmbeTTJXjEI5XhwIWUB1J0Ns/
TXWSm5mE6g6xb2b7KlOaFW3zD1yRPunW0PMelE6YvOEE70lZzXsTOH8PWpwseok78BlwXnRll2TE
tVG2LuQc2DZxm+Wqmf2LqMjMpboooeKelTVqfTMG1PqI3AZH+UkOUu4phTTbiWcqmfzAvsy00OVU
wMq/GY4lIjvNkvokDdfqPF7hDJg4VKKThuJaqW5ZE/9tiQUNpEDR3YNrJ3cl/liW6kA8fUOI2Dsb
B1XufKB1/hzAlqGowRr/CqGvymmn19AboHcktkttVJTyVAcuFBkJXom5Uow7LpQIh8RcbZ9tjNDd
y2cJMsPQvNZDtJNQTGeFEkG2/Jvdu4SKibOXPRJlL//2JnjjWXqynEOzv5kNYz/EjEhUgIMtHyJ3
UpQtIiPDVQVPzG0lLmBdB35iE9JASx93z+Kl4GtuRNQ4zS5S96NlHdGR8hHWqPoGyYUUAt8uftL1
aNss0U2GXyyxMHEeCeVvtjXu5NzZCLlVIt8N6yOE38ZLeQj66cqAmygonoh/IAkZeIwmtSVGC2ob
DPyWacaVQt+1t77IknWcBxOykujGIE6N6GUVZaN0D00HIVCVbC9+vH2yeC1I8BcrlHmuvPYuydZb
Ay6/FoskTqlcZNn9Mp19N+vXMuvRjq7kezQJ+008/hRlw9SD1PNTT9slwfVCWliO3yCsmr3sYaAj
rSDCgSn0ljvMAwyuNbEaV5LBs3jeIj9yJ/gj4YxEr/R1etTxP0RDyk/JKcufckXrarxwwI+kuypI
TPS92LFMnSAsq69UGuFAUJE52Xa1RfhwRhF2VtfzBN2EgY8eEq1WEp8B3caKnhFqCXO83vPRlkOp
3fKphjptS8wXX6Em0w8QmWFJ12OEthCdZz8hd9Tz7YL+G1paNo4VMBpRN2CkOlh91cZ28g3GMxxP
3IEk+RZBusdP2dgwdKeJR0U0zDUgU+ZPIXoTqyJ6UCmeXPVFVdrb3uwPkkZg1nIHbbU98Pwg6RGd
Ehv5/Miw9pVLg5UETxVVLRMpTH3PMKgfmLQEWAWR5KKmhB7sohx8BYcq2lHEXUyXKJC+MjZJ+bPi
tOsKX5u8PDaReRs8dPBrbKkCUJHAwwDh5otRQQr1OvRF/8snxV3EBjovomcIo/kFnWxBqjl+72XH
y1gpcErOC3MxIFey2fAI95QnFcMZbsRK6xizfDrxqwzMEDISF88cul1Yww+F4yjzFblFT5PTgJIp
20qipo6JXIhW+FKLvjOIilFflapvJOjPlFeqoSRVoyb6uUK/i7GfCuuBh51Nmtp7L3OOgTvQDvW3
tzuijuA8KNFtgjFvRhW3u1u5zsQF+hbF2RrCMkwYhAKciRI5fu0s5O0Nv+jafTye5cqIhiMhM+vN
HlUqKgfu7l1ser6Bx+LiCmWnpSw3kKpdK6qySnhMUoppExMdglgnblFj9NcGCkYusviNVWeRMeiu
BfXD6fvbUhmomsuVW92er1R33pm8vyQspjSr+y7qAeSK8lUFA4PcLNk4jqX3ku9y3+T7VE6tZ8rv
LJvldDeattxJXk6xkU1ju6TqhpPgeOB73rAWptSabNVCboSDCdsfAtxjtX+4YbL5dkcOskXdzXdV
kQF0eVGEbPoSWv7QRtfi8uVBuDPmksTRvHaUaJeS9qDf46BH3X1GbFEUuR8H+o1XdRdLyPGzUzVd
CbP4tfp+dF90EtpefL9IIgvUtxZsLjtnOdmvEgtmQAtRTCd2XXxkMs4+RlF8PtEUYtqUyD2KaKrN
sneBH6p62OhYlIOXJJpNsZZVjdVL0NWXyw8L1Ige04MXMR+ZmR7k9pGgu0rxWiM1Xddk9ZipSJUc
fj6fqeBeDYENULy9zvAxQKw4GG60svC/9Ma7Ck1cQAbGMeR6ipB2o7Fx43s1tuGzKNaUVq1b9heX
saqcLYyrGMK/rlyadL6SnY/N9AHdQi7P1q+gNF95KTE+drSxf/5Hk+PEZSdZglhVcdvFZrV4fBmR
KycqHk7RB/4SFztUTA0gNMB4osmU7p6LLzo/T3DIioEc3bxi7y2ySqnp+mlwDWHemqHAIMWZz1Zx
465lDSVBhVzNKW4OfBL1ojfkFSazf1DVXvw1zHuI/Ihab7RyFTvWSk7K0jNIjraOZGYQFHupHqGF
uAZGcqNCqq52Ty1+KxRmODs2j4sYBXwhL/HEU61IH3hjsQ/YAtUgsmGxl61XXgOl+LbU6f0E552o
dYWNZQpeXR/xx4BSvEFUjLT122ncyefgjfIVEJ/knAJyTl72SyIklH5FCkncvrmKtwW8cuJSaLxp
YHN34o4BZLpxiR1ExbMWydyTlAae4YQ2onRpI4vsTFrtx32RdpuSxKckLQfS5tELCEpc8PZGMs6y
9cyS80uilwInSZzTgsgHz5r14upAYzKJosVuF8gdt5Nazxvx+GjCuCg4gi6kB8ef/xLlQ135ZwHL
x9J4PrNf+QUqAfLxr9pp+87lFiPiyLX4IxJiZUFwvrjhIbCyrbsiBkzzfGcm7lZiJHFyKorz8OjV
pLtERBcVg6oJrHHTE7wzORE4gRMj97cXb0HuGWirKc7qvG31n+I6sN+SgBanwO2ik8OVhGtpa5J6
Nu0nMLgWnu1EYsRnx6+LajSuVfolq65DHg2AzsexIO0pl2sxH/C38oSD0V45RDZBfEGuo3hX4tPi
wersa+ne822ij7aMxfljd0z9psa5kww3raDkiB+anhj6VZa/RDyrUE6dePN2YFUyKfG4VFAhJC+q
pDjNJg/Z/U/6x/wmweFkmxhQrn+Di9walBWxyWJOJeeaaE9cOlRajB8H4sgO0yeBFwu5RPu4J4DU
HkXOlszZmJ3iE1PJKtTKuZIrJjniubd2Kf4P5hLt0dXmPgmYRkB0RTgv43H7RFxaGOF796gl5rUE
EWK7iGcaHgaQJ4Povr24S6G8a+CLSqSM/EogaVfxQxh1KzIcoIU/mblxW4BPJ5P05kV8AfFC+Uwu
9wBhh6gMRA4HJBnJknH8WAhdMX11NG8mpdr37LgYvd4cJTzQAk1SumimH4NB4SwiJPlfW2jmH20g
PVBxXutuOGROrO3ta1tV1mX8TcT14gyABMe+K/NDgjlJB6oDyuixNaz7kZdvF/AumZZGBFOLd42H
GKK0rUDZFcpfiQZllUaX7drUuRV3QtxXgflazHE7TM6G8j5fRFnCQYu6GuuBtwJmpSwNlN/RVqmr
K4fHCPHIkaNKHB0ESXMSeVdJo/SmrL7nRnllWXCZBd6uqlUwtXCZIbYUm8NPSSGA7FU5QB8aEGXl
Bnq1uY0EeeeyxWJki9Da9IZ2wIHMques/GvPnl+iuBfSP6KOuHQW4ZZpZMcFMUmHkEe+eXOJCvAr
1BySci4Ol06+7Cz1QU57IRNDJqIiSFBMBICnRLkfJKEX2EWb0UDIe/dazYs7uoH24iZMFBNMtnUt
+1XBOI1WUQrSIxn5WLX9zfHMvHFKFgxNI7E8f7giLsoT5hmJwIRz+7TG2kvwmY4EnjyAhiPPPI7u
T5xcX7lbQR4bWHChhLuetBXuLJ4r043MvyLdMnOiOSinVoYNh0b7R7UTv2jJF2LKtBT/ifP+H9E1
SDciWnlHYoawtNvK98UNwgYH3T3z4i8uxkiS3HwqwlnMZwEf5W9ck1h76pK7diLVeIEF5KuYOCbE
X/rB8ec2RGYnoo9oU5f3ohD5zogEWeTqKpwKuUfBaGzFsbtkkbQTNZBrpiLOLnkUPSZCdcoLDKLa
p5vUwiFO7kRC+Sh+bk7gc72E1TXvBmInxIxzMeSf8rFikLjZfMURX58oSgJ2fkU8dSaOYZK8Fh9V
tmdGHKJ01fwfls5ruW0thqJfxBn28qpCNcu93bxwEidh7zxsX38X5LxEcWKRp6JsbADZxMEG2Jfo
kNoMRnZQpHsPNc7E+Mx3B/gvno2uxJOBXYFdK8Nh8k1eXRxz2HpcSS1mciCgGCklka6pO6I0CjCY
YUJ/uBrEjFd2nQEg6tBr/CmgCQ/iOrGzojIR4SrPaZ1VhbIJcmhYHwOTT0zbnIqsYjjgdskmIum1
8dmu3FBnDcTokSVHmd0wGeajuPdcSAwXeTz/V3pEw4OTmGc6vYXJz2AOSGKpd4lSEPM7CbrtWj8w
dPxul1CM+ukg+bAusIVZIHEyJCLNGHxKdKbTpcWO4GTHcFJaBL3XvuasUeBltOn8EEhG/VR28GDZ
0XasPomiq9uJ4fSL1ORnCVHcfCjcK0wvLPuzGA4214wDaY//lfACBMdY43sGwaI0pCfH9ceAHsuf
S6k2X39JLsaElJIF8pg85xIwSD7GNZLtEjNaDE8rvqNJ3dane6QcDebEsZBTaXrzESl7e6/5mtMQ
sJmSIw9IreCoMGdF5s/KhJTrHmHJH1Yw2rJTNMnNdvQ/3rLWgxndAY9IXFO0mVRDbjPtyDxE8SHJ
RNQHS3Fl7GJTgLPoBelogAaqhqzx1Abejh7LLUcSYSY6Cid85iQjnEQ18w1GFFnJIU6rMzulaQc5
j3J+2eXKf8SwiNcfPoJdzBMBNBP1JF4ybdnkwohkELgDedIG+saL6RanS8SKQyd6fJlkQfR1PrBo
k+sh+7Sb+4Alwa+IQpE7V4/ttpr+kve1o7U65kzMGELRFTG4i5QoFcerZts09YR07QDo0ugiVjQ3
kQ/WhCvA7eLkGTxQFoifZF84w/wv//7vwMlpl8ApP3IqPS6cbfRi/vH79s25F6dULKTCs+9EPrOP
jJUSUrsh/fX9IBkOD5ZAHu91aKXJ/MSQw7iWwckRsCMrdCldZJEkkBBsQau53vsEi0zlzy3OQgZh
gJNLus1RLo1ONL8BouAUc1d4j0oS+u69u5Z7933FGUWA6acHT30CYVA/6jTADohbZpCPV8Ko/2x4
q7M2bo69MryTDbKXUyyQmxxahilKJL+HMsh9Wox1O8EkaTgprKtcSBZLLAFZOhZFgC6EudhlomUw
mUFCuJbiVK1oJZ6HaYmEa6EnGOg/s6okhC7GFXCjnHLUhOziTdiAu43mKyeRZ4pMZZYJ/LZxOWdz
eso9Ys0UfTGaPygwnuI0+PQco7Y0SP+7yTBCOPej+2ERmsMvBiLhKP7JR6yHmPB/FTJEBio2F9TX
Q1cjLrk/axntSe/Zi3Rmw8Q1jIAOsng5i/8+ZBfsnANIFPehJXomN5DZjy64ENqEu5aaSpz4GP3d
QGXBDGMBb1VtR9Pfie6Ue3nTK2L3y1M7oglaYBEydPv/WHVxLgosusR4b3FYVwSGAAJcOsE2Xdae
GUnRV9nkxNcPElIQ31xEUDCwp+g26FhoWPdNpJrsiqhBDIF69nYjxKJbTfdIhbwuJk5VrABOeHBr
Xd6tJE0k2Mc0hmefvOhVb6417gnqDfW4EfcQXYMQt5EeTBXDkz+RQ7rxS6f3Hm8X6FjseZxVE26G
SDeS1bZ4P7yP/YoD9jKhvXwwPNq0M4avxL8iIORZnD6hyWjli6hrnsYZEIdRjAsGlJXTdhooFTOo
Y2mm26l6khPgl1KsmA2IMLMZj8jHSOFksMgAcRLtxtzGXub6svzQFmTZ+UW+xY4EZhMKOiCPqvu9
KH/5SkAEi6snaJJAndghxVzhqJX/1LoYdjdcXJNjOBePckluRmiVHsUEgsy1EXMTw47ifGxP+thB
ZANF8JBp36eXKXIab+KIReA+RdbDSi1mIayIE8rkXZe7x6KKyhrmE6mU0FqTDUOTY4cR2LQncpnJ
T7w5PiIr5f8Feu7oGsyE2U6RQKvaNEa2NfRh6xSuuNEi+JAjzOIi8jwyqq2b15QkiE4SesZOYGYi
CzAoBYz0UC8S04lqjBj9HvmrCAiw4Aj/CqxAhomWAXQTlItjUv+zwpkmXZa3YhO038Ei7hGuEsNC
NFTwBnkLtT9hJ9zEFx/yrAnJIvyh2R3ueIQcTT6m6o7DzXZPxpt4IeonE8QUFahRDus/Ff89cfEe
xT6xMXXcfDoK8sy8kDt8SVaYM7Ra2UF+7/s4OBYqpTDDm/8/5TvRNJwSGTDmPECcrLBoCNgS3KoG
/kaqf4lPJ+CC+GjiDs5gusxJIDB0j1T2ZcNx0ggOtylsIHVkA+UJzp3ceeUuAlJCVanSdd+jHmQ2
DIhlFm5MdqWnpjyQWYkZUCX2jomLFcq9Ea8AkIGtZJT/1k5iKYIdNa5+qbJP8VgCcs0NbryIWbEe
xeTg2wyBr/EnrxPMhimy4VuRVRiBfBACU261Ew2S8CaxfoX5+E4Nn9vFYUzoIEdrb8gkVxbhzbNE
vi/ea9aZW/6B04+c4IuyLyjbxtkaWvAUZzAs3XefCHItwfCFfmlXHVZIsHzfeboGHjKjkLsqyBgo
yMJFmLPvC8HC8L7YrLb4yj511q24OajAEMksZiNngV8BJs4NMQX/+QiiuT2uFTORzZR7dwvLIdg5
dd+jlzspMocRC35g9Zir4npzqke73mrYOfbYHOHJ3JA60YqYfugxuhgO9W8Emiyne2Wu/EVuD/mV
ZyRQ5EZbt/tJ/LlzTnJsZMO4AVwEcPcjPcokJnEj+YBd8XW5+AnL1Iu+HClDCBCHcvYFmsIEy4So
xKWaKDJa2llIPsdFmRaS92D17YMwrvR0fbyFM7zhoRr0TQVHL7bGD1FhA10sOHnfAlKGKZpFLhSO
HHFHIRkteX1E84u4ETCKRaAn0kaiYBxIQZAWFDL28U2qDhOUVYd88+nAdwalbxp8dsIQPIyyGiGc
GKTiH/Gec4/m0c2HGK7cafHW1Wy9Y2IHRXbmLSwMAoo/dXxp8Nh4mF+5NS6SBDEg10YOCXDoNsiw
57Cq83u1PLDcshVcaC6P2PwyYCxhYGMklhi2XBR+iX3mfxDHEtFqzZPYcrxsNPUHGxnAXyUAEDA/
/hrr80nMd8ufMWPHe/GTmL1AamLrMh4R8yL2EGvYiGKtcRr4m+X0OwvzkSUIsuRORdAPzaNwJXi7
7hQHz7evtRmfZ9hgIvUEYOCNt9iac/nWWRTvEhXaAnaNAegeik6A/S6rQ+It6zicKhSTQOJJiRWH
Ugigla6HNaofi7g/rGuwIdnlJLaFXH/Bj8WcMrGRMGv2cp/YCjBa2WVBZJ0nOCd4XSw4UjpTJzkF
dWeFnEi7LZBATihD4D8JrOEQaTXRqmQk2P0g2ICDLbx2QEZEhzhf1diQlHBE/OXGgLiAdfXPgbTU
dKZD1U2/sW/IRBZT1L/493LlWS2xHP9d31F5zy1xBs6b3Fl+10dYRZgkeOOtRfcZni0KG9qxbKyq
ikvgZ1evKI9xHW9WAIvBo9MUogbv7nb4UlKB1dtkdZe4In1cfa1ZRBVFfv9DTpl4MAAM3DVxfMVt
+2fW+pA+VEosD2O4oGbT2uR3qnL+dPby2ZowVubi3LvWQTwEVlCOZOAtP0xkVN4ZocBFDowDKbkn
wRQbuD/xfotzIIKK42FGBnKhp/u2S0gU/27R/kSZfpE7j+vqrylEm7ee2ECtJzejo18OE+BDdBR4
9GZBh+LoyDSZEJsp0kTMancNray9hSDYHpO4gIRoB4p700aXYvwP3BWPuG7j/BGJ44AMik6jfeLW
tjABzHQT+K/4nrI9BEgE2Mi1X/xELKNHumvuIJYdW5royX1tkkzT/cr0cWPrMKMhtjF4MQq4hvRU
D/Hs2Uu+IMJZFhQZh4ajJv9WIHaB4G4PI4LMtRbNHZM9w1CkLQXXRb5yAzONk1g6/DIPRpXhwYhQ
by31Wy6BfBHVlWCqi7kjSodfrbPfFbw4LjLDRYC+BBizwrliOAQi+P7NQeLzW67LeUQt88v5kME1
E+fzp7auJ1bcwtexzH0OK8QDsbi9HEEG7pVhTYi+gbcdNWDNtwUW4fLt6TIPGVI7vUoEHDubMynS
iWl31lZhM8fpF/8mcKbZTmdhcgiGiYQQ1QwDCQMZ+cA5YWApLxNehDgIEugXV5wTLKAp+21gzd/k
jG7vVB9sA5fK7sXX7Nrv9No7NtaXBUtDDqSW07uu+zlFL6hvYl+I8RubTdYCZSCekMiavt1NRN0E
3pMjIuhC6xXHHiRLbolLGNWAwt4E+HtfaukE1MOkno03SG46142na8HNo4oNHF17FVhNRD3rYzvZ
nRCFGPhNnrPV/CtPIH+ArJwb7ofgF51CIaPtRBYEKyhhyFmbtgMsXZ4uSJ2cCvElgPJ5eq7f4gIV
tfnqGPLcFxOQ0AfP5hfToTrhZfIWMWTk1cSnxSuUmCRrbg7eHXdkNj/oy0k87FMsNgHaBUFZhkfZ
TiqeiadJ0qQxHTQH22kk4YxMt+YsNjpP0b2T3i2M1WpvFjnvbqAqWcMolKaEIy64q8jHgKiY7LMs
npzIb/uRrWnL878Alpx/8Tj4psBTVJkQf/S2iORKSSRXYqi0XdnJfV8DV2TM961j0PQBZNoCpnVR
R84MRUu1Xzwqn38JyYKTH/vji01QTbA3WUrOspc+YmChpvm23ObOVWEU3ItVMMD1kbAlJqZozUoD
6ub2cZMn+xAM1YF7wPkeB4gxYBr66u5E2iJ0+QaPE7dVmdEP4Wj1FnAwdnglLInOqwRnbFfjiJ+s
LclOdC8NEggs8d/Y2/KV3BsOGQpAVkKmzK0nWM6S8ys1ANhcP0QEn1nGBqCFMyMKSWA/+QLrIs6o
zEhUY6vfi5BlMYVb2FEinK44N6rLLb0B6czTg0LbjpZ9x3ZL5C2bf5TpwU9+z1pwEMRczSvR6Rde
z3NKsv3ExhM1iUnJwzyAVT7IGN1QZWDnu7/qonp0sBS1YGfn1R0KDfFicn7lEZzJf0OSx3w/QmK2
mefs5eb5uK/IrppVNwV6q24Gk+mcbJOJsx5VAZaP+Jti7Z4l45lAtYiXHiwgIAkGQYsYkXfIPb8J
Gv2+hswiJq8cK5xBEjoI02RbMRVIhDAe/MZ4WubhxSJNYGPq3Hxx2kx3/fTK4a7rgvvIjn5VeUzs
EL6ir4pHIv+Pq2cwq0UD0yMJbhzcH3nPzbWa7MVMow/ykwlNz+FsT1dRnLUVnOxl/YTsFIrIy2KD
CAl5mNS+vDrBdFiz9FQXGc+lFF00vdj58tC2C72swbiEHdDSBgV/3cSQdF4GXFq/NLayZLbdn6bV
yzeD7e5qnl8G6tD0/q/Cyz/avPikNP1BG8tzbMz/RUb0ampdsSkL1KGl9w9WtR71Ub8f8yXYzNSW
3ChorrACSDDo6hTmx9rupxrpmPvJHrbRCZtVgCqJmbEF/VA+cZmM7vesj3f2MhRkWTmXvk0POAXz
glgbFhUWc6ljgFv7BobaOL5HqUiu7BeHmW9Hmfkg6lCc4WJ+HlwDJqqPIMFpA0Di1pJCdpipRLA2
9U6cHC2vdJyH5Mivi5yUXaeAMXVKY+806fbjWCb7m7LGBRY0UfCfLMJhA/pZPxAeOsJ9LeF4Dc6p
Nv+2GhWocA/9iay5Ehw51fxnwmCTMz35zfJfYGN66NDWZnPnVd1nStZGZ44vxE1l3wYC2jg4E3ln
bpn+BNj3J+e/nHLFWUXKBOjNqKAuLGRCIn1Yt86pvYPoJaSMhHbbAtuAyWooVK7s2gZhnCWvcUIO
JXd7XLqzzFOigulk/Cc3pJ80bMe/4sCXYExx/rMnp63shYmNfkfysl1nLAWH7iejSdi0vwiGCyH/
1UoDzC6yQ/EKY9KAa+utXMcL909oYhCkOAvrU0t6s1jsYksINiWSq52dYy3pndw1fRoF5kjyNZT4
5tilzyVx0RqzZKIHg1RUWA3vzjSzv27Vnzyj+SnE5HV0aG6j5/uMbNoWy8sv4UF57lcszMKGzYdf
G6lCe0Uy5WzymCRvWurCa9OuIuUkDDRk3hkKvLjmIijdwtpYpdaEJaxB4WmoBkYWgyub5cpQq2U8
5RWpFiBx/CikNsHMBKQX1gUTp6SubvvgtM0+0bKERMSSmtjjNuUwBOBJoi2xe2TPcuImkrImRBlx
R1HNjFRi7nIBJT1ETvNERGSal0uRFvdDM2HFOAzLfsnb+VEHWxUIT8w68WFX4qKiSzRSQhBMaMjc
pNIvnIB2CvaCyyBs5SJ4MFqIyulTcyM8cOYkIivCjnD8ABwarOOZCXrIdtmaxLkMBawOdLKLRTz1
7YdOpVJBmLy1/G0aM9Tkovrl069H6DfwOs4xWvlfKKW2g72EA9FCGMPUP97JfhE+8bzuvZhICVdE
CMKRGvLZ+NxA7kHVhl0M7WP9IBQxQkJLaObgrtNO4rXR4O4ilx7IcYTxvlRuyn3gMFAyAbsATnIL
kUhgq3SNBMa0UzqeNzthVskhXCQ3lhx9logRDWPzJRCWLJx8yqZSg+JB9PBkpxxTELmh/gkn89h3
yQVHjxN77PJbSAXPTngK/qC7G69KB7lmqo/fXM8/K3IdWYzIp7lfX7+ykHqeP/qD+quZv1TKxs3t
GEL5EgxeRdxyFTyz6muQhpAzqwIfIjquiNMdn4k3nIgfyxrwDgemhoBZfXkWFFve4RvRh1FXd34X
/bFbiv6XTUlN8/wkBoscSsplkG4QHSeOWOIehWzAk4S/y4f8JG/R1xMf8pOsdE4Z6dWaxVribMpy
iBLGAuEbsvt86J2h7yrDOdxeU5r7ZXqNafsnGSR4mkXQkXTSqLOd2VtlNNTyCnVoB3SLE8Nc8kGt
fjr1UUnmUUCkcbn0mR3WzplSAYJbS2+0NFKnyIJXw5WN/OUi39B0ctUndyQ18zfS3x7cgxzVaL3G
Xn/Lt5RvgQUdJBchK2HPpYtMUfyhvNFhUNXvQj6SpRmnpDtbcS+blETu0QIJQcSaUbP7Np1kcg74
tfy/PpCrWgLksBS2LtT15JrTlFeoIhBryFV2Y2SnrDRLpFKskkR9cRL+rbhraAIAyZpaKLjmHjtC
TA9hZ8ieuvmvpSsBvqBdD9RhcJJ4Rx/PFyR7KIKeLYBTupNceSGqZE3/3LdNsvGc6XGCqiPOIzwd
Bi5YPN3g92W9Xm8uPXeCURuj9+T0zZXUs6tEL+UEFXOzt/M+1Kb0gIIxcaZctW8c90PzAfmb8RRH
Jrh0l1+isdpLgCVlLfv+NCDTqZklelyCSHILqUkl7o8En0Sf+Z8MRxSPTqRKTEf0bRk46Pbxw3Hn
AyTGvTXztj7Yx456EGclaoDvgZv9WYPVVu2Um4SyCQyfEzQ4zsklF5inQ/6UM4k7yTaLJ8mwEKXC
ehGgj59GlcuZ5mtIZ1ZF6IgYvoQFt4pzfmNmYweNbXmjZdmR2vXgVL6RvYiVPuGC3oSEfl/1fzHd
kat+6/0QE+x7G/FmLE0TPBE614qQA4eD9sboJUBrlul+4D3sN8PV6+yBwfBDlLfUDnr+jiUYuq3j
yJ8C9t9bQzuHczySWK8mwgfxPu/daKNnVwmwcMRyt9/3DUGV7/aa8q+yhxj6rEbv1re816ltPXGJ
GYpMPXdvvkaarfuAYHhaNyGLprvRF2qLEaXd8iwZk0YfnNKmnLdz38Pqq8gXhFgMJOoYYq9PrFI9
1QfF0e7QFGtHgDrzT/gK/2SK48T/zfoH82I1bLop4DmwC5IOAYzeNl8jX40ai4U1nvo2ggQ+H3Cm
qybbdwr8EPHEl9lDuZkSxmbPcMO+LRfA4AgHDtgvc8ufNldGIqmyviLaK8kUBq3LB0WR2VLEFETZ
Jk53af4JEZ+DNzU18N3an1uD3G9B5hrSU4hS9PnLjMEkl2Bt8JRMOIBZ4T3BVc695J1GXv05qNQF
teGCcDArSdkUd1KIs0IHT6n4jufLqgekzTZNDLs8oAXLZD03cfOIAqYN5yf1yElWaHANx+rVaEyo
RRN9GGIIVGn6u6E4BRyvCY9QS/ekUDJYpxNniaItXt2gE6e4wdfRCqxBtF5tO2QWLN6zTrIneAml
MRrLDsV7txEIWqtpx2LQkm1EXQ+5p2MO4FfacpjhYD0lhXdi399dpJtcCZ0KJwObLFCtMQV3EjGw
S0CXbqxPsd2flRcQh6utc2yStpEaX3HJ3NaI4irWYz94wSYdHIC6OCAUk/nGuZqcqw+8viRL/Urj
bfhv6fRLLnPnzFDH4my8ypCl1I6Di0lSHRnVHMxqoZmHGeNVltGCLWW26W6g/wRFckhDogY3+fDW
W1tXWALWBNQC2X3Q1ZORpnt7MdR1ipM/GTVmfwJHOkc7ggpcW8OOMBLciMg9d0SKnN744aIlxHE2
zVQ7eLMatsYMdLO285X6pA8Cak1FjnObokFjN5i2QRftdbyepMU2mdfoZR2zv0p5YdoWIYJ4b5B+
MM/abxXU3sZDVMs3PNTkGlOYZTWJiZU6hYsq590x++dFL6k7QBLT1gjmi154D1PpQ3DWi1dL80+4
YhB9gKiyJD8PgK67SI/JpJqCv5nZ3N1wcm6VP+dhXpmw0kdY7+1xIn2VrtdUnNf8AM8pOetrddDS
iIoOVbYlJP4UN6rZNsn4EtB0e1M5ZogzfyiGEa63GefA5cs1yWn8XRj5G5W7D4tThjaMu2y0uYsY
yldyS080aLa2aeqRSE/MFdgemUyGvAATfQvqIp1tkX4l97bNxwB8HOI7UWCqU2C4QtxuqdKDPaCT
xASyfUPTxLBfUNaA0GLMuSMF8qbAu2sHAtK5LckCKY9pXPMD+SX8KflG19DiZVxCbzTvJbpHyFBF
cbhCQREpoZN2L/Rx4Z15GOYC6tur+YAsFGBMuXHoBidqIO+khoiy2w9aT5+FFqNhr/PKrDcofOsi
z0eS3ZA9OVm/ZAaJNLWH9SLujmnNjwQVuqi+W4WxQbcuVJqwj1c3VGRxgIQZXbDpVyNM6vFm+FWO
c5DApj57d1mpdiuQnPD++ym4Wa2Cj0s83UmoiGuQHMgWQL7GOq7uFH4qNhBeDAtxg/pcSqpjm3HH
5APDxG7+6+Br5vMCPATVHmcSyHNrN/ER0GmGnS9BK+YQRZgSFE2E787a+v0Dc47W5JCNprEpG+ep
zy41/yVs2aB6t3tjD0WuIaGnxxBgCMjcyoHu0vdEEp0dT7eD+b5j0wSX6tNfKW6NIKNYhxk82rSJ
f6QxJjq5fv7PBj3GmiHyxa8WUEq8oJUES+vbGKMgUgjOGsYgvWC3vO2GZsPEUdm+bq1rJuVOMlhA
39wjYQoTZIyE5pM8YZ1EuDoFW23gLQmPV84Q7gM+71+h8IhOlVNLamr6BTaUFNUFEzMAg3CZq8Ao
njv+TiB0GLbOvK6eN/7BfLqI0yjKviKS5aIA3Gg+iFJCYQhoXWGzrXkptYxps4B3IU4qtwX/VovL
x1yrz8lCpyeRIrn6imyOCdkrjEVEJb8IaYkfWOHGoCREouHXk4yBnCfq29bTywj/t/8r1qW4wOLi
yi0TfI8RFNl0wwDw2ySeu6zrdXUhPCzLvknsB/4pD6pjUiiqLbktqC6Wi1q0SxDHko374eAR5o65
Czrrh1Z0TegrdVlK872z1cFBZ5Yu5Qb0+DXT41+I5XfBIYZe7ZZJddvJ7GLAECsOHbL4dxbybdTb
j9RcfjjcmR7mYuDo3H79L/oM0rx7Ozu9gLeTYb4MCOo1nd6iYTirOL3WJTncMm6tL97SfHoyPBJ1
jaq6jxXtIYfeu8AAe+fuUI+oL//zipFKqVboqfS32HljSqXYqCTTKDIPNNQNtQhA34wfY6f/m8w1
xdtGalemCIzeS/XN5LQnxxrDyfL9RyGA9SVp0q7JaWooA2HW1AP0QUVM8sWxXK+zH30Wi1Fu0nam
6r0VaiZlWhrDDGfLgMPtVcMAV0V/QJ77b7lcSLytpe45A76bH0YAk+fYMt8zjdpmVTrpm8SOvP0g
IQR/fcbdpJ4PNF4/N/54PUW/6tiB1cp4Fy2zN9XU3nmVV+6qnGMw+Dm4gYb6oQ2N7sNJWs17kbtL
Nu4a3zkPijSnrn2hcsXHDRJ0otBaXZIySojpy/LqUfF6Q0/FdqdWE4Evdd4yRJh1N7X1gca1IYVL
7E3iLDNFYez5HE2lfqYzWgygCr2VCLhtZqeRlLWt5Xhh3cSMtIbtrUfcbp/UpCom88Kv9z7YRG0R
2R5UTFGl4OD22tnMzTs/qK91X3yauMet55L47KSb0XBOwFzbNZ8eu9wHRC5nGK/9NVH2ST6regCe
xNP1ozu/ni/WUAVbc6KFsIiNcYbsakbnOYC7n1qnnGvcVdS2cPF0sVhHqqw0WLluQawRrbGCeqjC
pemHf/SWlhi5Gt+WYQGu8Y8OgBN521ffjz/cUadwTteWeytrD5GX/CbGet8Z0amvhruFxu/0FiDo
FezXoTsng2Kd4pOF8aYBO2OgPNDR5tgn5ghfRION1iF0vWSTW8uldKlT5BgvsW9ePIq/JTSu2PcJ
RWvsUW1nn35CIpVlI5MAXrkerzvkzgKKoP2qiVzZHbROZc+npF/DGYxe41oZBCtoBnSNqDc34EKU
pEcTLyNNBRi6VtXZMgihkmbf2xRDH6O3priDx9mX4AYe7qLVPYMoX1tbEQcYT2lRE4ui/MsmGtTZ
MZ1n3G0jpnGJTYNHq73WBJwNnbM6Tu0lltDukqgffdJS35iEXswqm7KiVNNqKBAZnYzsYRSHpI2O
XTxv13j4hHFYU46UOj0LfM2x6DaATOcg0Y7aVNw7bvYXxU5UlZRYCcwYhX4oSXPT6+UuMugzXg3V
n26KqSPKSnllJtBA9KZss92ZNlmtVtJvo5beWdWo/uTl+ChHs5nzp6Bx4x/CgpZA1UyMdZun7YvR
pAgdWJeD+UX9rHMWZQfK+JHK6WKo4n7JISrm1DiWLvlbfazbKHjjjyr1txblb6nidSXAOdT+a4/g
TCMqagxkqJKylTcNuIxZ5hdNn19jLQOcp0YUJp9hwcaBbiqmWUZ1rwKNFi0pZeqtXaUGYuYGZpqh
9pXWQGXD4ik0q981sfEpwL8qyYOIEnfcmlbxe9KtIpR3l6MRbyvLlZnlyd5kalEKuX6CVlB7hbnt
VTx+NB1Zs9ZQUl6i7I+j59wZbg0/0bO70K3nK1VpwrgFxQowvoCUqc+2WuqQ5E2/V65zEfGa0+1e
Yk23zSU+Q6WvbTF1ME9wqpyoOM95t+y7NErCAMwhsruzonLd3sLV38wmlXyW4bjannOZR8qOeEv0
Jb6EPxfGPupNFdbm+BbbxZsGU2IzdRqA4cSG1JON3gEySBZrO0/xacQztVdKvszTV6r8x7qGc9vl
NLoL1krfikqpdf8q297pDkn30Uear7+kX+tmHJdj6udwgJQ7bdPRIBusNQcIJtH6O+osClCChiqz
fJNbP3nVI74TlR9G/4GGG8E+sNRfOpO2FA4xJ4+gvhbvU8om/hFbzjX9+VRakP4nPbs4aRv6w3ga
adEzjAMbmO8km2TuuWoTyOYN+DA9An3pW6PXWCvggHuzGICk+i6Y9W2gUez66HujQUXJzm4lEEmh
Y1pAtfGDt1JDpUAh6Z17IooOxsHqhp3WhzS/gIjqGzOo5mDu8qx8Gzq/3OFgyVEIU42HrL5Kfzmm
pf0HDql3+9KmWKY/+iTvIL5aw4daAQ7XtRElYlZyOeyRTAneybE7VAgnnSlPkDS9JfE39oLipbAU
bJQ2fZ2TAMCdim9Jat0X3fhkjNp+7ZpHcn7eNJopzrG18dvxvVUWtFVrnziVttEoxLWlgeGfOAMi
l3B4SSLeZ93/hTtODfBwgIFEPHshSosQ2BikK6d9/tP1KCCE9ZpPPhRUsgG0PJVoEqezktyT3sso
LQD1zOTSZ73112jQ0phkdUn5CJW8QImRyRTpW5EBCqiK5iUzWMgkXpKtQuUQhqpoE9Kbp7Rsr1rc
7NLEOhPdenAj6mZRlonUxKSGfWRED1bwMU31vaMNENIhxjjWcfXrc9bBldfcbcTVriNgByz7mgNK
XPbJCTTuPaULGYaFOdx0+lnp0nkrulSqTR4Gzbbeqt6Ck53OYVtYJOJS0jPoap08/JBW2yEf60Rc
RtY6J/DYVfW2pEwyteh92vUWRrynfutrVxL/7AP49D1oR+8TJdWahboPEw2eMivZu9o16gr8F6yk
zj71VP0srJfcypGiBA1bXP+CEmHz9MJvtCunks9Cqx5n49Nd1RfjqOmdxiXa2ql6cFlKsnjKB4O2
p52eU+bE2vpBtG8atWtd6OEtTntsfXnWY50Y26VpHss+OND6sGM/KzPH30Q0jmZx52h4PvgmZv9Y
NMuhDPBBq8+RNznrR79Q9oq5txSoyHrvulJV1O1GDCB6VdjGsZpMoBpNTsCBXiF0WKCSlUbBwYwy
jWu5bbrntcyOnvgfy7UNsKQ9aoyFU/Mlk+djdu6DTH8YRswmbSVLjZorQFMDPmfpvAf6dMwc+oxp
FbkHJZ2cHB2sfLH/LC02ZE3JKGTiMtUXa5z3qva2nfE2I6l6p7tbggXhloSxO+418lljzaDODYV2
zfVCz+qwSYZtNS/0+RpcajFTBpbqgtYxT0/z2J1zWjnIAPsgtfe6Vu8JZz4GvXtAON+WhhF20J2k
TmhrIKkLOLzaW4NSd9LHqJxe6Lw91Fens/cDpqCRa8c0lmypZaMA0JMJ8wjcBi0II8vdBY3BCUhP
k28vuIPemz5qhDey3wrOHq0MnxqjDRUl+jaF9bxEswYC5v2m7wk0H+w5nZJumPhe1zw4ibaPmK9O
DhbadtNG8XZpqUZn7m0kukk4Ws7JsC4HNqUZM5LnCC0EFAdQXMBBfaSQbxszo7TsMdYV/ru7BQXE
5l9JbMkp9godWc9jas12xpc5imPzo/QxWoISCCexD83YvWF0/8DrIStvpU/MfRpEr1XmUdew+hmP
MZCrFIvstpxJLRjDNSq48wRVMsosg3hrNfUiqK03e8jaFx8Qs2pRU+QOEdhgWds8OQwDOI5rPRTN
XHGQ+uYYZUTwB+OJiMSPeZmKPV0qPwcx07zKuSQaiXVrRCZ0/DTnCUneHtg4OsusT3ZiP5VZ/l/t
efucgn6ONZ1LVe/7yn5cp+rQqIr2zgvVXoMzDT5fzcrdL126zeklorOiHS1FvVp/SQb9EDf9qTCE
FjkeHKWuuR4/5z12Zw4RY9ONaRzmvsUhl6IULZ4oDMUZFdODsvVUW9J0g5jQQj/fLIczB1/D606r
7l9K36DUGUluhPU4tiSI48dv56Q6Fe1yZ0V2ife7kio8ffiJH7YcJyeHnSRVdYzA044d+K+PG9vp
CTBO219islQGOooeGsP9aBYK3Qx4A8GoXwfCdvt4ar9oalCHRuXDtMzvp9jEz84PfRrDKlU1gVLg
SLOEfpeNa7DxwMEVu0TK185yu88ZwIyq2z8X+id1rr6jQudH3JZPfWxMW4cu7rXN+Ib2mLnOF4Wd
f9rMitD8PjPac6Doncm50HrjJxWyf9BQYj8lcahzdzaLr11Lh/6qbEJAtN3OtYOdl/d95lGRERwq
oOOklsdEhNLtatT07DCffH+g4GhFbjFbn875W6kZfzrHPadSFr11jUegYy5VdOii7F7rEW9OsXzG
rZltI5cirqVVbOqil6z0v533MzF0UnS8xTy1MGLtaroz/fhujVCK8/A/SeexFDmyheEnUoS82ZZT
eSgo7EYB9CDvXSqf/n7J3QzT3SBUUubJY36TQJnou7TbINLZPgIgqelt0YzCKTqOKnIxMxAEtGKK
X0bNgLvv+FpoChQWDBuIK9UWgJFsYwr/bvcgTga9P3UAETxbNUt4g7ZZAmidXBhQmOm8GXk+Uwuj
D/zhj9J5ou2cHQdHb4EuBLehra5W0vlhYZlX05JfMl7QUU42LJI0txnv7zmHZDDQWIUg3T+UmvaO
6jm4yVc5aVC1f5jD7fhu9SGS/NtkoOEbTwZRRv2NFC6aRsN3zosTBelH/s02NTSlx8ey7gyyXsDM
IKian8x7Gjz69ZwUmfXEt6kfjiloNHBxBJ1C0du8rdRp2e0YcwB1ZSSBOs2Sf6kFzXEaiFwd0hpa
Q1ZvhAN6GdCyDxOCgVyPc2cei91g5/uS04QfK0WroJJIil505lpRAxOw5hDlFtyRSRviPdbT1Jr0
cQ+l/hp3wIhJ3jKxI/xwXo/oZQY+/SzvRRsZbGLqg7mwCrkNLW74IDxFcrwUACJjC+R0mAU7V270
/3czcdq61JA8Yjjta+OvwXTkUfDPM7nKDFI5yhj0+QddcHv8llKw+EGfR+eWwZ7LtBB3n6mNHlNR
cUIxOpLWduHBcYmi99ayzWh2xdmLF9n/KmqCQNMPwi3CwW8+xlE/LlF3szkbjNR47pzqoTOtA43j
V7fUuX60fBqMCIXLdmFkcla/xY31m2zkpc77W2CXL94IPIBjyqCgXmW9+dBNPMeeBERrsx8Gtuna
bzUagPpYHRLJM4onCUuiGF6xs9JXQZvskwpAmKEBr0A1c9BqbeUZ4l5FqQOHTDSb1spgOmokS34l
NkvKy4lmKEI8e7Wj+QDnKOo/W1nyaaM0lB2SBNrEmLicFdUg/9WM0j81jdUwU4p+S4TVYI2xM/Ja
vzsW4slGkT5AIyBkde2TkCmZllhniXYMovTDEOqsj9O7NxePveV+MZ3eUYry/nQgQkpCSKuBFTi3
rKZWD+oe+XiLaVA/JlcV4jCo+0r76jyBHXWp0Sw5/ldkCElEGQNmUMs0++WAe3wjARk2uzGJTlZj
btS5r34+TW1U0tDVnmW0xUd4U8yMLFLABckQvaCMcuuWZhs49tHUuz1dhW0tPUToIUm6ZVh2oGmC
AGCrWDZpa+y7QPtV0Tei7TDY7tVjioNsZthKceQZbtCX/JRziVxPD/SlZQqx0E+343OkudsqU1q6
3r2Mow2SnYe4pFnmth6Cl+OH34y3uklOExNZihW6lqX51HbRo1oyaJUesapD6mw40MbYqG2YRn7Y
eA4pIQtZpJs41tY2eVtRgnIys9f/P8uq2ptpD95tIYUFaR3r51h2YTHV/1S48gBZST1ZLxQROrkE
bbu7P874INp5tstmqBhWfzMKx18l2vgeyfTLTcYPrwaMNbgM7OfzMEYr1gdqDC2FhbnLihmRthh8
bWzsem6WMqpgqtbessa94WGOYIVY9pVMGQZbJdG4oTAhe5IpMhLWgFKwC+bSiazQzZqP3G6Qpqoj
dCDE0WuNF7/Wt5ZOQA4Aqi3mSWtISnTtNpcYc/DYn4asv3nsZrdHJTWqf8E8baKmvHhpelyCgX73
eI7YADWJiXrRHYhFS2rrpucC1kh3lRcF1qlnfATEK42QRZq2UVU/k22BcqDUWOyTQ/wxc1DFlnae
8v5Jzto2naJD3sBUncx/sR496TBGYLKWVwbwF6BLQJyW9yXvQ61zj1psPaZ0HJKkUT0/1RKAMO2U
Z4NDumnYoGaE2hKwOXOJkVDyLwWHQWdrt2jQ/tPM9jZaxT0xrE91lZETjKBwtZAxWFB9XYHhV4oD
St+pT5Dtm/Z0g/fZElAh+C8g7oETMO9eqdWxVIxLpfeeFAhquO2tWQg26pjTmuFYLOMB1CogdXh8
lai3Dtl4bTAlSYf7NHavQQbh1aKRpmsX9YKaxXdogg1hl9RfS+01K5lNNxHNl6AyPqNkoOKSxyly
VrOBBUaA44efrDU6UWRoe03ASRUSOqb/FpGo9pXPCm73Iw4ZWV5xSqZzss2L5Umn4C288VhW45PT
dd7ayNpbrtMJJ9guEVqoJhPKoUMrADy66+3jUvvPiWcSGu8nZVC7Nkyd1VbL49/Dsqkf1KL2HJsu
rfliYthhzM7LUNKXqbELaVulIsQUFNaD/zlhMhGQItWLCMdOV44XMlTPutS1F6so5k1QtR8u2Mwm
BTcuUtJbUF0cyI52IT/ImEyMQP5wjYmJLAvlV2dTKfiQs1hbuvE+U5VRajgg8qniNurEcriDTooN
p1yhv4rlITCe5FIfYzI5krZ4y4W5IPq8qvrRC1Ar6UElK/zanHFOAkVghekUcVUp2O7BlV+wWgBR
Em1lTCn90FJ4U7JKFiAZQcDKr6cnDMd3aZQdAxkjDYhd6Ij+mf6rdtEYPHCrjANAsPigaO4c8j31
LpYfBVmCraXfOoAUIdhwHXIHHED4v0zDMwet2kMDXhTzYF35oGURrTjmJ4sIQTrkpmJDEbrSpLFW
+0H9uP7Kf1Pqn/ybFIqf4XO5AT01dBorauCBerDN3R3nPNcfCDx8SL6tqasHvvAH+kBrTmZNoa5Q
riJpkH11EciBj+Mr996Sx/SUHyrR9aiG6FNYT5T3+zr/neyH3vkQ8pHr+KX7IEW54QbGwcDSpDww
J/vH43bo8amnqH4UeTu6qg7hvANvQfIT2MZmwBZhMQ4uha5N/aFuJZ3cTdYg0E2Fl1unnFR8Iafl
Etxg0g5bC8kIf/lOACgMxks2ouDog0ebjO1kjge6c2uSuxJZ724A0yJ2kfFVGA9jQfdA/qOMV4ui
+alyjDqs9rlNOQj1X1GCU+L+Ieinb3x2VpX66E3+2wJN5l9gXG7Sxlz1PBTVnRjjnHnjM9/Aw5yY
ovLFJYXkjUwUUSPRvtGsD8qMNQ5b62RAl7CECXFHK4AwhryE9llaAHRHNgQT+S6MBL+WF17SqpjG
V14ai3oimM32f/b0llevTKvWIy/SpRGUt962Gm7kvnwjL0FwpLnKwOWOzNzGH5CTcvdL9EykVykk
kfXv9VfrvvsgI2VChEFAD6IFUkX809M8Ju3UozPg3kOatZ9aYKpElIsXLR6sNQBA+xncwlqtwb+P
rF8kRFgNABpJpwEwpB0VLHcIvRwBJOOFIcIx9mokii/Z4p6Sdn7SBMB67qOxnTuNEUaA84c2/eSk
+eoRzqgFdU//X5y8A2dkg7rGsdd+Sz8kFx5M2Kv+iTdkJwlaOAFWSOme7xT2D//NLajOas9yVqnq
oQeq2bjRpkP2OlObLP1riQW+eO0KRtlU2imnbUBF3lTOvq+jc6DwKKzUXqx9eCSjOmyTd5ZLbtOr
7OUbq5L7U4mSDSnOmUHZUgu05nhSsShAzwU1eNCP9saU5mZslaAo5r58/XuT7KTG/cd7wx2jDhAj
9axTNAZAPiCZ5DrNsn4t5+7QDrqKdyrrVwGVzoz6cT7FyOkSBIelvvCu+sm7FoISvA82ZdnceNGJ
Xp34YusFspAXXuDfmsUmSQvanzYPbn7E4EmPvibKXE0sZ1+bt26U79UHNC1zo43lbeY21dal1OIm
GCuCeiKRtGRJm4SKwA76UxXrL4gf2/2XjJAUfWQRC1TCAmSJbZDrgUn7g7pFRQyWkF+FqnMEXJP9
of6vW4D0jq/8myDnYiGxKmoiWwfzUgVI/kZld1xV3YyKeSqS/jU0gUCKHUTgzV/gSn7BRTFl/qs3
Ndp6AxUtd632IldXtRIkRwd2jvp2tdwDqIp9+SYRL2dXuk194LJqS/EnHp2XMy9xIQYZAHfiSzvk
l7HKoTd0JPae9EbGhPZo6TQfZ+atzHo8Fz5t29CwzE8S8XYtCiBLmaTEcfVRzMnykNflHaNdiHje
NSC5Bkn828T5Y4rsU4iM/Fl9wKasWD1lR3hw5ovmZh3jI5Sn8jYYQqGJ9pC4PNzeNqEwIb5Ahvk4
W8FtihEhpImwqjr0tU0gBX4idqah8X1xkZ5lB7umcLm4qac/7jIrX9caCuakGogI6gcWpmll9tEN
wwOjlA1CMIp5B18flddM6DcSkX0+VSGq3KFmL7tsWLaxCZ9kiOVlgZJdgs9q63YTVQCP24hJ/Xzq
LDJEEdPWTI6Ym3GGPbJSmE4dG6G9RoVJFXoeiXcLKLQ6EeCVgMhE56bow7bXvgaL1j4Ww6FTpJuR
ZcFbx5d737mcK0Z01CAVzixGS8cJTQY7Vfp2tAHsxKfpdxYQRC2m/UiWtFc5+LRGunOTw+GhwZfT
l+Dkc2hhz/p/OrDXms0bP4uR+R7BfSDIg7DYNGPDpN5BZPenMkD424wD7V+jDjZaFF+MfgoN79VI
1G9K5JfPPNee/AN/KqxsWwEXGjI3HNiyDsUR1XZIV3lrsx6rIDtrkG+6xroaLrD9lkqZPtAS4yLA
wgT8ti35jQNeO6zOntYG52BFZxVk/6YIdOozksnozO0X0zVZ3FDtE1u+jaSe1ESEHrAwf4/BSfOL
B4WIdIFshq0hyfALfEPRr4BINh5p3TODP3tLSj49s8LM21CDOqIFkJAXdF4AQBBmfqvKOEAB0cHJ
0nUdvAmSKj4sP9vXj+p2eySrLc88j7LYSV91kLEXCWCE1I8WBUKV/yYcocTmI6vBgfORFg1lgxcu
2vhNww1tAhMMTEDFmQITA/sQlPspAFBW+jRoC3XwUOPvNQYJlXZ0eDV1KUIBTaTkDClIyTkm0WCA
cMAQnrRhJmwGy3efouyd/Og86rpgThm8xZho4XTVElU8hg7i7+hh+ak3xW+xebfBgCz5cuHjqYfJ
s/Xnc1pzuBfxOIfjEPRAiGMblZEIUdfRWB5xHWvWiWXnYUWPdp+aCe7CTR5m4mpX+iZvqicAVNtu
uQgyzaJvNl7+SaphLP56ykHb0gRd9rSJWssC/Tl9B+3ym7jBlgXIZ1bZEsbax3FMLmSyN7Yo+AGa
ZhojPG2eDziZkYUnQC3rxQO0y3rx4v4fn0etWcO+43mxcu0WvS1jtlZJM6NZXFzU9dRR03cW08Jg
T6qrTvyGXrmbia0mrKMlnY2NXphuN6HaVKw7rup5HB5xjIaH+RT03jPgy6PCbXYlMlP+1qvys6mk
Nb1hSx7SQ8dnL8/wzFqWXNULxqN5zgzFO9eO/c7ZL8Hl6UrhMP+IKQrsMT/2bAEzmo4QTEj0/HXB
eQSmxbur2DFQLpWWvlnqF14TFxgl8AZfhph9rVOHWQZD2aTrzgXZNgjWo1zg5Qnw/3xc06K7y2tR
bzbVNyUB2oKxpa7ZzajmWcgL4+Cj1l2KibgFKNf2VNTqgOuU8F7SwT+XgX3vY+lvy7l5Z0HxNnl0
OluMWsDjoMys9M5pH9Dc04KTZKmqXHOo45PngZCg+OQIgl0GwK62NKD60ZcgXWBssx+bl6lBYo3n
Yrxzlk/k8SpvcLhP2oHmwgyGjMNCuAfE5WGyhqu54IajWyr4oOfuoJVd8XstxPHm36RTCZCHj4H+
O0ZdOCzNPkmPjJXPckjPBTtogMBn8EgobhGKt1/roUUHdFK5oTpUPEIUINFdh8cbgNMPE75m1j4V
lByGfewNlRF0rkqSEoqAZpre0mI+mOWPbb3zTwLmsoqjKpqoiO5lw0G9Rd6LeheYB/K/CK+QVJMm
8LFZYoRpP4+OjL6WlK1aeocJemChl1sdbHXTzQ98N4/an0aEQfFjqb17PdA0cfCWMfBK6vHMspYN
DMI/LQv+6e/Czl9LQwUDncOBJAQ5P3Emch5VAWUWPiKL7sGu39SdJeLEphwQZvtT4tSu08Jp1gcY
fdIu8BXvur5k9XhNUxegyPRZuNRDbTtDQHOid7P0vkey9ALrolw/JoQet5u/GVGm5nAam6xZlwG6
M/RHgL4BW6sGlVUljAvqPjrbwxCy6mafApShqm3DBOWpJWzDgMmlgCYZGNYR2+KtTOQ1mBfauaCg
dT2km3+D6bnhx5PWDdVnGUAf2P49h05iM0DXCQze8Ib3mQ1aqgOW3taHpQVnZPk0gfLSf1um9t6P
/i1rs43FL/cjufOlFxI3wUFFGDW35cVNLWhkP5YJH7lHE0h/1kjHaaqHcwvBrgHLyEDQZsCnspgY
h6Q4G8/4cK1UWIEbsB5ozeqQrSORc6S4j/GU01p+NsCGpv2PL0FuMiejEhpJzZhZHBwv36kHQZqX
mck1n66N64s15SqQKuORCllnpOrGdryF6Lfx4i70u0+1vdlFojPWKi6ZLD5O2DhHQMC5Dgk2Bbn3
WzfTZ0cBnVcZaCgpThVbM6DyYSDJoiyW7smmhxQPzy3w+Un8B+QDdPyEsQajue5TlSF8n0ViTUgj
spKYUHWlEnfBpg9V1NN985gphGMSPZNU2GSoqmABeUPd4YqPfDy6lQuoNgIxmePFiOslSJNnOwIw
QemiDipJA7fjh3LaBUX1mlLlzESspgM7oek6L8a92TBiVAS3Z++379xd13b/2JEwCVW5l0TBVk+C
y5iCwe/0M0dKIfpwZvLIvxpmvEkqXC+SZ9xF16oVMUfTvqozSbZcbdXrXTA2UNV/mUwXChuPfVgt
h6lHMXgWZWgpgB0vTaUHQf1KJYRmvrmfZRoaDGBS7/95YAPDFMgReMpq9H40BqqqGpgc84XjdC9J
ETkY1S4lNTeW7O5q/83Gv6Cw31LryWPETIRS86WF96AybbWpY32Ax0UUx+QNuhQphwltrChK+tWY
aLRPuhY6jEuJB52lHd2BfPzJ8pwHrQhgaXQgdWrQ2Pmhqn9lo609Mw7p4jLbZ/1RxfNpNbs/eTlu
rFiEUGrwAhowPXwJmPsgBDgT6iOEO43yRx0xTjJvLeudXJGkTUMyearQjuVDq+pXm4YPPoVKqpLy
nTHptvbiTe9+q+APX3JET9htVKsQvS4+NKcHb8sVxp4EB04VY/buqScyazZ6YeW4ZfOUGiUhCxFv
q5XO2aY2ROy/G0G+LrUMfqtzd8nlIogQDmU++4xPE4LE2/JW2SWmDqYQhD2U3YdeFw+LPMNieA7o
z6gwxHYyeueqDl06MoEW7+LepPsvwxEBOzd+izQbE+M0jGnqCDqpOUN+tQFZASRqagmrvg42LZq+
7NQZjcfspYdLNGMGiH8CuSJpLoFeE26oVnFbevHWbv5LNe1jQgqnKMx/k2G9WLI6DqZ8bq3ypaWI
51FwZQn2rRwawER0iAG9MwkcUQPR4mepNDMiOrNprghusJNMnDGZD5fT0xC7cmXOuFHQ6yst+ZHK
T2C125Hrj8Z0HdO7pbb6JL/AlDarmWBr0b3yS3RrYqJb2ukoTjJZtJZDBlFEJduRY64QNr3P2fym
C+e/CNwlAeyZu/TKr6Een+M4RX6g7t5Uwiud9EElJEs+3tXqnwsjBPj5DBih32qB2LIoVAo7NcgD
jbgOIJSvkiu9Nu8qDI/xA6c8YpfrooXjwPFJ18DR7Os802HiPOw51SscAAIeqkqrTMd89Or6Rkty
xHyU2Rhd5m4eGS02A0G6+W9K8UmUj3VaHSL8PH2OHm98l2P9CUoIpX7sdzxoVv2EFHYNHNwPrKMf
VPSXwP/EzOhkta59G8YIdJDZFMST0j3pS3olLyhDOejA88ShLcejXiuVLOc7sKHSJtPBo5tAOgLc
i/K6RuBhI8FzD2zPtqrPSQz2qI3Z1qm86cH8RqaAaxlex9bijVu/KqkDSmIcJrMrlVCp6Dwkmdh4
aHYfa44vZvRNgVErA7etYbDJupTxG+QN8huA+TQaFyY+PAwnpY42SuNq6vJd01N+8QL+fKYZPXfz
Z5ejxjI7DFqzoV2r8tTOwT0NPYshDaBcUUIjUh7tmIegMo0PQ9BNYZTSu4lmHR3uUtHs4bj6eUsO
5y5bvS6oNrsYFNxQ/s4LJuTkLKaAkjGLnSFHY5M05T0i+zcy8T27zYsqpBq8haYA+L4VjZBK6dCT
Ks4h4wyUpRBmcIDBtZl9Mhv5UnsmGHAw2wVSITGG4lgz1hvwZMlFS6VYqSxfzR+6ydmr9HEebKCu
081zwFEIm8PP7j+NSnxjjvhTm/Vj3EWbtOYh5jliGlMMtt065tFEG9RB2rEYqQxt6OaqJuzp8DNV
QrvBqsFiLUt6nNtMiTQXiFoQTIcuwOTOYRuJVvtotfm56zpaAUFFHur0V8ykEbLVZBTanc/+BqSC
pjpkJ/+PzAOFmvktokT5tgYOPVtVvVpSEGFJ0T16gdgNXvM05oG/6oQcT5aWbtpeINlQPUtbz0Dq
JcFj1CpNDgnxtzJ6e72USCZoQ/vSM66lSWduUyu56HF2YoldrA7dLZmcl3T67fTlM0iXk1qu4HF2
4xwB+ko4QObUh4IkggdDRL9JBIUwNj1vVdjWxhUTEB0s7ZmFoa+BU7gOlnrIcFgZMxS2Ac7tnLSW
KxRYGQK5JiCKpfroJpcJ3uJv0WMAlyT1z9Ylw581+WXpBUAKG0hRMTv+xvUZYbdV8uD50VdT4JOu
a08OB4lJTlMHmCM0XnBZSo5bD/f5YMGv2AOXCFcwnDkYpojLDb4N6ZVZdKVbJ0x0Nj5bUdfn85jC
HorpBRu2DLaGxjw99utmXzsALRIyHybx7yr8eLJ7rmmSxNrEezURvQSouSocYF21wSN1H2KkqoG6
o8k2s9PcecBREKhV7D6q7oLfdQezz89Gpp1dTkO1p/LaA7REDRv72YujLw9OiTKLFYv0lNdufwKm
7T0iZI1aGpWtzMz4FrgOFHYQ5PG8QItue/AEmcJuFioRA1NIw45BKSDZCXUBZ1wMepGA0rp4WjcT
3aSJCdkoseWUfvREZXCG3LKRcsR03XiKFXpx8Hf0Zd51Dw+6Jr3HS/pm2cVvTaRdFU3f/JNaFaDN
7j2KyDa2jcdHVk+lSgl1JFDWEezoGSY3EKBiE9hMvUgswBzdbXWiFtl7MLNn8KhGC224a1OfA5ju
GfwSg7XBRcak/8cw7mhk8jvX5leBWsB+iXWksnIkA+oaNAqYsCJuj54yzHAZdg3Uf302KuRKsdFn
knSl9q/zQjifpd2cCpaxhilg3QxvgXBfC5eC200ZsydFsWWadesrMJx+jsD84L1mFvrj6oGWecuu
1o5VFGGqUBhnfRzf8O9yr/pSgZk3oPtrzbvQpk8nc94iv32KZrxvgvorIK2xSaK6qWLj6ejPzZ1x
bfvpN7FNH67PVP1F3Syf3jlwFnI2Qq/rRPhWdKLZOXQr116w/Gh5X4Sq+eMDOjYwnLT8BkJAt+td
nGBKq98nQXN2fYn9ehtalCh1NT9AQAkREnpYAv080lkQBkmimv0UzgETqA9BqyDI4iPsgjMolU3H
8FEvwGQ0lsmRM9BWLvWTayLs5I+XOjCP3oC33NB8OB5WQb45H1W0qHwHMzEg3y1Nes8H6z+2Lxry
CKuRSwRy+O4z6a1LTC7QNChXTFWwm5tJaOYRjVi4faqrDnilBOwo43Tb+/7dxfB5WyHjAK5PoMdW
w2GyiYMpHtetMVGRo07Ul4GaSYCCRHddByrsDPR6UtyBZNqhuLjk6JKq0UowofqrQwTzO46jOM3e
ihzvAUmapFNFrmTLqdn1UFk6a2uO2toAk8eQ6Nn14XlBTaXncRNIbRVxtI/j6rHKLe8a0Wn+dkV2
mm3jNs1+B8W7mg4gVJO1CcoI4+v3jFQ4b7P7Mi3ZHl6hecKzuj8WHoSlXngPKldYdGhIxQSefrEW
cONTc+8zphJ+BYCuserTYuknbYiPI/D805iJC+fmbmCYFAvJHCI6wXRm3lhsi77c2rIiEk27pTAG
OAd0KKlFCzs6g/kkyS7Wps6GBOpMixkN3Xg2z4boGA2YxscMWxhtfwAIJJ7x2XKW5wq+4spN0HRs
gyQNh95RxXYXzQ/tZINLMWEWVDOE1DZRIyiR+7dRNcKkEFezJH0VydS/9Vbfhcno/zp18VGVFq0C
H+0E5A+TF9/oQc4YOlCYkY25ceDYAG6GXPy7NDFm4eMkwsVy64s72f0L8Gfa+By8yyA6rhDEO2Am
GYaYuvxPA8MSJl5cXtMlSh86w+/IMm1hDFuvWOQ1SqE0wFsjPPuQpSpTonjWaMvGaOdlP0U+gvAD
xgyBmd2Fl2brZbDByicx0myRFW/HORn3TeF7p5I3evRoiIFkyptbUMOXshtg43aZ/kutzPwh2tY7
N4OfL7oe3ffW0h6tuDJ32lD5mxgrc/CqRXGMq2va2t0qBS6+SSbm1AZkHsccafLFMLMriE7rWsRg
8wNEDm1ADUXCXLXOLTzWWmc1tebzGMw1sWt5wczxZYaJB/DB+CxzdqHnt4e5zw6MN9yVW1fvYz28
ke7uPYQ/GL73O8BR75WTob0ABgiHcds9aQGrp4RoewTE8pTZAZlttmkCbHw6Uumoa07J5N48ut8i
abYA++5DCnTDgPKJzNW+K1rAFfT4Xbphev7cjN7mryxMoH+rwKN6l9qUYcfDRi6W/lZWEiXORlPt
ouEuHOuTVXxyINIguuWb5r0zu/F7nsWhFhh/dIm1acesrpjFitAHv6T3GtKODdD23svvgcWA3lC9
gTy71u40IxqML0rtXVHnQxfRy6ph75X2rhfFySi1KVhrHZyXCVnSkUMH/fT+6HpjAq0xoPyGumy0
9SaIvLPHL1sIEKOnj8BVEcwmCUjjHjgirJgdKGDt0Qkkgdi1QdQBxw29YMyr7VwCcjMyCiYvM0DP
Jnm0m5s4Ydo6owJU9vF/LDwIDpMvj6VZexejhDOtR3QFRWJnsJ2bcvB+ysRjWNBkhY4GVtPkUG68
1LnMvkhAW2H65epZAnSrW9iruYJ4WLOjnfJ+Snn4IohYjYO+FylqrHIiTo/+zs56sPDw33wqa8NH
eKbLtpOXgowvvm2ilJ+QAmZIheUORPFOQDVEPbxn7ELCAJifa6g/TA2kZTE7mypgqjwicpVNCUdL
t1kYjf3QOpiZymvlTONDhEOtrMy1cy6KzwxsuYUmRlKnN0+3bg5iBNHcndJW6x8srU33CbToWmpb
4WAPHMCutDKqLLMsr9Vi6Cvl+xDn8XEK9NPcDB8exOaBrjNJDW3nso4Q1W/djW2B1da9+ubnHinC
QN3ulelrDgsu4NBt/eDSRtl/0u6eI90G3kYuoTvuai5a+N9tluzlkHxPsXGfCUPorjmYgLn9oaS7
aiO/p3mI70NhsyYH+GHZh6M+PKJe8DAPwWvaRE9xjZHMLMMJWaNl6t6WQXpk+W1Aq7m8wj96zwQM
kmYa1mmxAPOFaBRl/4bZWvMhNgW6KVpbveqIywCEBUobWDgix0B85jT6muf40dAAbNZwb7K5+2kH
52F0xNW3SwR6yotj2W80XAg4pTEdM7N4sXxUL0fxVaNt1mRKCzh/dunU6XQiEy2MhhLpF34pT4Mc
PCwiY6u+lhM2V9Wiv7gmECkfR7LFCi5ASvF9tGaSSjOPmAdS2Q76BO8aPUZpr/QWctkQVys7qZ/L
2A7Rh9kmYxMGs/HTW1kVurhzn6DY7jVJbKpT+Leuv9fyCL52frDnzEKScwG5UgS0SUomyww2MTdl
psR7FSnsGFw4c2Sq0Xxb1RSPKE9lDCuEL9eSktB0xk3CapOpXE9ds+/MfgOkHJwZ4pi9TmY/raIe
CQyOKKPPvooMg5xgiFY+nNrYpagdnVtHuZzO8RYQe2jiQ5Ha5sH28iejXbaJ/mugTVAVoH4WASmL
UoS3jRwzfj1LTyMdir2nP3bS5clyM8Z8ZpD5VFbFe1lQRi3wgtAnHGK4ROhgLVm7LVOMwAJmFF1x
0UzxXTjglQtrgvFSSDITIbdFDRBx1vStaCVcaWdHF/1u4hVdA6JjtE8bprv6LYcLwGflC7km4u2i
zGaAZo+fk2ZcZ5E+dfFyoBl0KqZ+75YLqUE0wdCOmOGqi5YB7UG1G7P6lOm5Ae0sfV8qRlEijlYm
Qyc/zmAmFDQrWuPZ0TM0tVsqUk2/MPq9N2nz3vgJ4A//GLO+nR7J5cQJqR526g3YlfHY6Q4Qfvti
6+aTxcmWy/wjSeReCv+hQwVY88V+DNxtUWQHrB9xyEQcwKRHVxs/Eh9HEJ4Lw6/c4vBOOwjnyCcU
KU2pRTz6PT5K3tSvwbruioklMg1yN0/J1Y6Sf7MVkQoy2NnolvgoumzjpTNiKPopid1NGs97ZiRo
u9TzK237k9BluZUSUeMOQcM14YdmYNluJ5qONxc7kEPiaGfLgOA9OtdIFo+yHs8YnaGp1JNYpVMR
2qaJMopNW6PFLb1xmOVVmwHwud7Me5sQvKQ1OiNGir9IDz63HyFBw+J8cHr0fIyAuOBW1ouWcHTo
9lBsRx3S+TAWX/YiboblvMW+s9H1+KX1vJ/F0cMAOb0jvY+nuLGetCr3d3F6WBylynOwqBSRD9SA
gFckQ9Fb5TO1QaRXuQroFDXGq5NZGxOwMLDI0E7xcE2XrdNZm9yS//VLIteO/YCjvLGu22ZtZvZB
1OMhT4JDOSJjZjpfcfDk9AlSLnpx6wabcRjo5OoDHYV/9aCduAs5YW3eumj/sHz5cwl0XBjoyzBG
kmLcaMaMyDB2no2+NwVYZYq5PKN/k+S4ifzdodpkfgzh2J/vTf3ok5q3bbf+H03n1dS40q3hX6Qq
5XCLc8KYPHOjggGUcyv++u9Z7HNuNrUZbMtS9+oV3uAU9kZDu9pySmyNv6KUchrFi1/ltrngZDMf
lFbAbR0KRAL6DVkTiaqPYovfATeJ6p/Fw4hck/3ZbE1NOzWTOtiZ+ZShxDf7r7PCcD19UymtcbP8
qhfjVIHNQTilyfHbMXe6BuJvmMs13yupRqYLLgjZ9uSjhh6h+0pT1EjhqfZDu+G79E6K+0PaiRPq
LsLpFwG2bTHbIOJRVMUaMDDGlam+e1ZxXZebpqC4d5hHZ7OFCpweQ1CDbis3M7EAM6UNUj3tGz/0
lNooVLs8S+G9F/fGSM9vDBVLPmpWUUpHN0lmmPjCXWXroUvXyrsxxV1aF9heBRMEvXAnxh7ewsbk
q9Q+25BB3Bii2q9bBzSHKsJp0h0SN9r5aa3WVtw0F1vB7kuW72RRpwiBT3nKarGeKuU9xkVjn+J0
vqSM1bwqTFcFy8hPqhenpa+nyuYhy306NlPKIClLaV07tY2p4vCUVNanDQ6x7FwM3Qu8Eetx8m42
RssMjQExmI2NsNuyRoFpPaA7aDbdjsnserSjr04DCWqBfCFPHGr6xA0md+ECod1b26l/joyUY9KY
sXQeimCdoArgMMy3h4AmktKB6OdHvzQetTpmosmIsFHdrZ6cdTvGL3nSvkap/dVoA1moYWJPAlZa
n8KHztGvQxjkPG/7PAzS0e0/Fh+gAZ0ICHJQFzyOYAqEqXAYfAwT9a5/Sencx6F3UCF4qc7R9iqC
p6xVNC/sp9zz4MlbpAV2MEx30whJ0bErdhOKXolFe8LVIPoFNmQ968Vv6vumKNcc1wX3utq4BS8q
ABtSGJKTuRqUqQY+nOORAKVaAsVeWZs2Br474CG2gJyse8qJnIFXotlnMytvJi68TasDT8cjW7NR
P/Hzzdwh8VeU2dZBQlThZw333zTeaCvHz1HWVq9h0Pz0mnqujBzwpMtlpISMznUucdT5W1QLL203
GEyXRo5kVR5H1INBsLzD1Tn50fIHsBv6wMn4RcFxqJb5lnfRuNL79M1Ol+/K4z4Hsf/Q9pWo0hvp
c1YkOlhbo+n+aLYfviIL8uxM+OzW+ZOl5Q++mQAMa3cZgjTnlNrLrJ1NpTMAjv0dkJ6r2y/UIEuH
UDzDvAChEAY93tLfWq/rAfl2tJ8ml+1QdwtAQn/XA6tiDA6FyVnUTwKEpUE+BTWi3I4hjXd4TlTB
pkubn7DtrZ1DDpGHCH9qrba2GmeVkZXwsHe57kHuGH04KYt9KrL0qDvRTVGkL7b7z1fF2goBdOrI
7Y7hOvLAzvnTxEyhzbcgPqBBM1pPG+7znFobCKsvBpUbis4z5izm2jba0xAUt8wqtg4IdMn6HDib
qZ/tgky/CK7GCqbV7+FpgUka4jdDQ9THgh27LChVjem1XJo30wTSNluK/CxEQh4zqzlneTB9Y54M
LPat7LujE4cPNgo9XVAhKp2pn8bv9/7UPVQOuGifnsWK87VhVeb72Df/iNkHxR8H3kjO06QHABuN
90S7l6i8ErWkuLlhet6Y1JNTthaoB2Np8wvQC5HPcc78daF9+sbrgm4Xkc50q01sipYX+iRZRJRl
DDY4G87pK6+Q9/dHKpoMk6mvYobaVxyKAgAaUhixa1F9Ifw/H8bZX+scDrp7nvgN0MKZ+BIv3iYx
NMRYEE+7b/R7uXvK8bhJn7WDYTgGp9bvuzbZTYIhKICxu8g/8SUi54H/Fv1Bto1viPLyj1xEdrIb
Qap0FWOKQXz4uCbeajRuBeS2EsDHl+n6p7D6NAq0MxGott74dWai8eigZuqc3TFaTzDXRp4g5ie9
A622vibc3cyv8fnEo4g5NW/LBTBuou5Fc6w5VO6LFX5hqkV19wTWi19xYzUOqszGuG0+uAxqOHCy
+AcpfR6FDDHpL4jjw7Rx+ncuPIyyjdLe3fA+caujmjAuKbfVhAJPtlUmCEdFIxf5cKyQ6WGkgn+T
fccf/fdpcw6Slbtd80t5LMq+IPLWLJffT7kMI+aiY/0qg1yuH6gMsOVdRdYhjQAuieOBCa/cMnl0
XClvK2cCPxCyusv557IbXpyMZmP1H2SPLzblSNd7zTfmcQ9yYAfD/Kn8EMvfCavdF14sL+SH2B/K
+pElmSWrIrxWwcKA60ujI6SAfwyok0/g+nkKNI9OTRlA5daPshzJOBoSa9nXrhMxrdzGCeRaED2z
PAje3Ya3xeLgq44dyZd55I1F1jmlkyc5UtJQ35EApRGtRSSteUnM/zbef56S8j7lu9wBeZE2gIaZ
vgcObWchv0RCPMbjKOV9WHR10BxlY/BZC9UZny9RSH44yQ0Uco1WX0HlwYo37NvIQJM10kQ+axgi
e7a1+eu0IgaQ08i90WZaBqBN+HXPXCVeBLj5NeQzYK1+ZYQPcg+55Chlc4W+3BB+I2qz8h150Pwf
AAlZC2LNrtkPnv+36BF3VsjLWKGIdgVkg9m27A/CXcg550jIuGU8a5jJnFLF7/uNnAbt3K7IeO8t
gg8vKdgaGeYfIbkVT477ZPfvefo6aBaAfhqnBuYigUOLLVl7AT1zGT8R4mUpZFx+2qa0QZxj7YzP
vLjonRM/YBzfqliHb4pZCJfeSziBgykbgmvpMDpU4UdVmI+d9v7fA46xoatjUm5eHvGVBD8ly4OX
9/a7bs6ndh4YFb1ORoZNOvG8rhV0Jx4GC6qdYYi1GJjULTAloB5R/OyVPlLe7Yj8IttwlkDBTMpC
Q824jD1wfr6+xWntBh9N8jCEt8xnejOb/3SbdMfQqwdFdIjGxwkwUp1bbynUVb0CwO5q82GuezxF
eLwDqKwS9Us0AwuEO1eWcU4CVCTNgYHuMP5RoQFSiWBhfslTboYvGBifPsKEhRmT5I7e1TB7/y5T
QL9ztwL7AnOfzruJHnNJMd1OFSP9+Lupqic6XPQ/i/na1ExUy+Zl7BiHT7FZ7Zoqf6sn668iAezi
/uq56WnACYvhAbI7dXtwZnNV1AU+h9Fh9tuDfMPZmCHkBMZ709CDds3hZJJyuBogzqJsHzIXeYsE
ESEZhmd+d0FTYe2P464qvBfZdr0VXkw7Q7S3Rhc2mvZTqh+S0f7Xh85fRb9T5vXrdGjOogyuiBlJ
rI+rrh5foyJ61Kf0b9PmBx/GG4llgq9ZnktMdVZ6adHdmECdZ9Z4igPjPtHNI8n2U2C6z9miXeVx
GzQier/Fb0QLj3SjD1LBlOFwlSS3Doc1bd61RLQo1Y+q8dEw6k4MI556LX20a0Qh+DvEjh5ROrtE
YbPvxvrgxelzJPynwkRp0HTimyi6LPr44tb6czcy18rL8YKEw1GSYj8k2pXFa+0mV2ptxSi62xdB
9FaC7wce43arpI8faVya4Mco0Hyr/VR2/GXH9Mqo6GnisoEURh2Vf8mC+aWJUOAvhueQvpSRo0fH
SPRjnAzyWS5GVcNZ6+zNyLiljBo8f6yrY2tvhrl8pkkOpAJCgMNBh8ZZIBp0V5g5qP20PDXzca6z
h5ggqfzkkjMJQ+IISn6jfxjO8hM4zf3o+uAOx+42c/xlnb032SPznL0jFrdykGEL2ujsePXG99rj
4i0rH0m8qqQkna1L2dmvEl3DCcBTTRemHSBEZAktYKZHxz4dn+LaPrQIGcFxAlKd2J+WMR7daD4D
hfk2+vxVDw0g+9g09w2+dPY5aiiHppgmZrzoV5Pej16W596tjy4mHPC77X0dsfP1EIlH0rxEHQBi
vZexfgtLHaWwFomL6UiZQY5n7fI6ewuX+l9f99ew06BOj0RRswEHhCrwAHaYu6RslB0dWn/+KMCF
xxEbCZT+T02O/2Vab+Se6A3W6kt+cUbrbTSxfWu0fTWFx2AgE+MsH6LlbdGCnRWEt9xurlqqTt2M
jxiyVoUiJcxbtE+MnR8Op4nzuZ01PPm4iYsVwAYJIqqZOGTMEO8WPsqu+/cgaWD+Jgv26REdw34j
zwE/K5oPK+LievImzKw7hFv5qTcWQARxf1v2rtuh35JFdKbYUXKLDEf7YK7TY0EIsNdRyd96GQ9T
3b8pPUDK1Cs/GIKdZ30+SMpZF8bRBUWVsDUxzdghY7exyY7x0qBW9ZbNWDoHFdD27sA4REP9hgz/
s2HH28SpPoNZ20pu0Mb5tnLpJQ7cFtt4m4kWUcB0QgKpnlTQzbKLEBbHfj65CHOi6qetGS8f/ax7
LuzpyXecx9Y2X+spOMLnQu8My8q6wQhOqy6dbWN/xa1J3IHavc/2kwZfUvfs4xR5q7qy8JtaLHCz
LOugUQdkapFW0soXBw2UKY0Prp49eGPyAkRqT4j+YYYK6wfNOW+hpC+TbTyUJ/oBuyDutDsrnvlX
ynjXmXZ6Fl+BCSMvIGc+1J21ZlqoWRXuIbJ4TMQ9pFnQOQFH+hNlKARkLY7yNNGtsd/KgvKM5Cj2
3EXn3+eujdIDkxruYMjnwedh5zkIjITwUIOQyJECKbXr89i316C3f4BW7+whv9j+dLIitQ0CHn8d
b2oavvL0qpZ+2hREN7diSOE4IoiDAw43WsUB1Wg07TKRT881/dNmBonUnnZyJwtH+tq814Nk19gJ
4TwGqW0Cjmzb8Uj19i5pi6SkGUftyum7P92yXJGkBL1ftze/DrZ5W1479Ngtr9/5vb5vpwnv6TyZ
ZNHcp54Ng5HN6JRq42bAaEIUAEeCD3K3h4ZOcuoUx7Tpnip/2ULz8u58J39FImEPg+LT10O4Zq2B
ClqvQ2LnSlIvpk1eFu+l5n1OMf342jIIK81fBKwOpuEfjTHdpCZYfNJt8rGNa3noRSUIzwlQcKY2
mKf0owIyxnVcPR29L4O+Lwdn2Ooyc9uqAEcP8sakYr4XZ+h8yOlhVBND7xpgzoSWkGEcAlTIIJMD
gE1RUue1wNBBgurqU6XJX41t0U3hLhyKreGrL8B1B6umfU7iDP8b+H/8YvsDTBUs2OLwfQzRavSg
lufAMjyv/y7Jfhp7QLdwVJ+wuKkvcRiSg8CzTUan6U7+sq3y15CjoKxZ+oAeHsIeQ2AL7FjT0uGg
/ILeZIcftFnAM+nPGUrwsmIkuCycq+KBF9tod9BzpIG1A27z0LVqswzqsTaJHm2WHfsIgZAUHHcR
XYcxPoMLup9HCqisvgs4NXwfVK+NIlZGY8xI8MaJwr9lO2E8nh5Ulu0lRmt2fyq1fhvREIjJ7Oue
tLpQ6avvpLfaLB48rftofEtURZErstaVMX54kfoxBgvNeOdziLHGg6UZ+2qdFmS+QVegL7N4+zTL
d/hZYfM+fJdZeBp8QpBIMhEKgEJhAhZuNE//zINlm/QwNhOsQytIiWnZbRYiYNdoR43udVx4f4Yg
fgdUiLdtiU32/NjyECPbfpg9wyVHTZ7QUzvUYf3OLPKFp7qZxnkzdfVxIeDD9lvWM0ZZNA1v8Qzn
dhrIWOvgzVv8hNElGUFCKjpOCJAm2oUMYMuYIoDFO2x81pBmoEJQeocOPcyaAsed04NHNJsWVluy
GP9qF+A+2TpE1PZz8RBGdNtdE8UHLCu3Y6qOnoDHGqd6tCVQaLTC2BTIbD7JimS5bNuavqDuXZVW
H9xsPlfCacvQyEIOueWNAs79frQPYaVwYtHpc2DmclcGIy3mYi+HxO8TSus/ywQiy02WXZQ2VOUD
vbXaIK0ueMopGU2dJwc/cT+0Htm7XH1jH0Cja0EWy3it+167C/sC5BsdvG7Z0JL/V2pGhbTdgDE1
AoxWF1IVOt5jGUs9CuM3nZHKMOLuFS3ik+4XIAYNrFRK48loptOS+jiVLVgjISjvT+Ora9OV9g2s
wFsvoqXdgVBiFhV7zb9ccx5MvCu4OW9+igRUPWYoiqBZkfv2djb1bS89pcKt2K7MIuTOahYFW1Zq
78Bsjm5YPjli66PBWAzH7IQJ7D4gimg6Gb47FzgY6iVtBND9k/MGm+RRH/Mf0xy+NEvDclt92qlI
aBSyRDEI4OXNYJxsy/6bTdmmQ2GsdRA4TsVYiB1ZUx9g8NREqK1733RrXqs6Pemetksqteo7Uuqx
Kx5llyyj/7h0+U8STK/h2D1TpQLsm29lYx71GYVE+msuDSwrdK5ykbKrDFimFu3frqy3NKxpTpEw
UxEAv18bBAo/4vr09J/eBB8DNp8kD9hw2+vIdjYjBeVMRiIZM8cHi7eFjTVC6GWrBzjIzjgrsBJt
v6zv8qK8r0KcFRfjcW4bTF1c2tgw5rNyP+sZPbfwWtKdkh0wm/nR1XpUeF1Ol/ix8eyNBwTYKUEt
axb4txaSdHrquuxt0CcmSd3zb+TGDVKCwpT3HPnFNbCzP2Mzg4tHczCkya4L0t1TLSxO6sccCrgR
3VP8UxLmO5NNacXJY8ogt0ca3CO7qag1/KZ8qgESojS5c4zpoLn1ZTKGa8b6RILB2xXNuJbSLMvL
ryJyV0QJ2urdSb5/NiJ4Q7VjUps3lnNRgcU2jvZep/AmWWJcInFbLfzztAx/Ctv6M9goeECwDpPh
MnjNV53Cq8717l1vUS6ygr7c26b2apPFhl1zZSTyBSzxhSpz10UMzlBGv2dgsqzjIN6wiJ7R4vtC
PulZnkyMonDppS9NTw+FOEFwhuM472yvfm05EvS+eeswE4NdDfmWNIfu2W3Wxi/kni8k1dsgM04N
y6NKrMvQ6biOuG+VxdfRSKarHKY5kur+eCy77hRO8cVlBWdmutd7ezfH4/2Ipm6UwZZrwYJye5A4
YzwMDDo2tS+U5itSdnWFOr0L2mZnV+PWGZdTbJUHcMS3ojfe24kTryHZ9JSDdlAxnXLGdACuAQSx
VlFl2KgIal6onQ2v3GVGtgmC+UwReSjL9igfjDbLZuBuiEZ0jR9oSldJybo17LMNCB8GHyldpB9k
/VWIskmpLFWlfCM5MafQv0+MxLmL8hpDNudZdeY2X/wtR/OlJ8ZPlnGxJvTuXCjVuRYLMdf5l+Gk
liKwI2sgRbgXXLp3taK8xd4y/Fhm72cZ40PJwDeJ3J9BGBx1gKcSHimkPc9SDS2Z9VDHaDwNJrJS
SXihcdnTN5LzfLbntVicDgoN8nxMfoYxqTYSUWtt2gRm+wWp8ll64HIOx2xalFfuGu1pBuxXSION
c3JwWahuLTUXp4AJ6b9W064LRdEtgo+dMIhnBqDg288HMRsZyMJNoPedxXmEM4la8GEwafN+OvST
4nK8VYn2lnrTVcLJ0sUoj3t7W4XwvruzWmDosS6kppdt44/CdWy3BqeDcsBfFd8Wkt90uRcuEp+5
vZNVXzVZmm8C5W0A49PSlnbrTMCSB+pa1THLM9wx+j8Zgqe1Mi6zrW7A3/EahINKt5gbuNMK/W+u
L1doi5RKLRRTWO0zfdIy/q276gaejKlRDmcbppirtgtI1tMtkxrI8QZSjB6yt8+/VY4H344r0esU
JBfOzbjEFEt2Z0avPQAXCasCiaJFDH/sIRHihsScgTaYdm4GdMSFumAe5ONqGnSmepWrXDyKKJaL
nAJZnNwXU7pzxxEV3RumXn6mMLdp1jYqW1W2rCbOroZn3Y/6izRrZVtPFVhKJmgkPUcUuIgp9GmQ
gsImEcFouqP5RN8/XumJfqFTOI31nZWxj4jZFg2Wqv8u/C8X/goq1aCB07t6MlZR+K3Vt2x6Bm23
RnkR8O7C+LWHOAfN1wnvuStyIsgNc2ifDpaJwc0/+SY2cghEgxUgr4u0A0wSY3qH4vHwGwbzGOkr
ekVg+sYMiCY3bW5Nvgo2ViyMKNa2RTs9W+RE8ndt86dXzcmlIJ5rtPyj+chE8k5OEDMKca2m5QJ2
nkfAX3YmhjQc5KRCqw6uh8JLNs/RNMkO0vwcC4DYdrnGAnPVLe1vYuZEAZ5jiOVgeZXbf2TX6P68
ruist2F56pHullWCOXgYdacybQ92gHwJqQndSdlbWs5rGRYtTwiSvmbLxzBY1yK1Vl6vDkj/gNdF
fDCAuTwkJzVGK/Ts6FN/y0qpiz913a1lAbXpvKnojMmcH8zWndw6dp+IVWeGwXdFzY5rE2lk1c17
uasGSxJdaDeCr4bZCxMJFpXcM9nWRKw7VEi+5eiVJEdmIAGyL/aM0FOFLgSTJRJc1WE5En7Jp9Vl
/Y/vJDkbPVEzGvYNN1k+PKo/JWwgjrUx2d9BOR5q2yQ4h+gQIMFfexdeWMztxsAXtyK3mtJLaH6V
rYFTXLxmZjFGxn7oNdRpR3LESd1LppoHxUFRqJohIG/aIIF6VqzcJFe/iWyonmUr9ByWfT4BZ8Al
ugwP/UIGyHLkG7DuiQUxyh3tzqTTDbjbMpi49y3MvBbTPapXR5XPkXrq2wri1YiD1ZM8tYrbAcxx
K3MWmqAIvwLWB9Any4J41LPDi3TY5lrH//uajH5W8pikaShrhDN1oRjy8GJOFO1PpG3Z3BINLeZs
1IOyAqzhI7bVxW+Nawcs2sHaJSw2LJjYRlkYwEAj6bnHcLADllcUjzEIbvWnDSfyEWuT6UihKm0N
3PdeQo6vvBVPRtZTZlgH2T0SQhhZ1TzJGgoOVrgrCUy9NwCY+JBn2FIAj4BdoRtfiCgQIZ674lue
90hC5pWcVOEHI0f+6/tM5dGA8N9ZRxG9Rtmj8Gfk60QYQDXcm7n6ELOaxmXEkF6CFrjkgghEAgmJ
HEcWr04IkYNGp2vA7CYkP+UpyAZlQDInihk2c2w2KDMFjwrETjoIy19Qzu5SZwIASV1J+Mkj7c4I
nlMtAgzrAhJgwsmMRO5Blhx9G5FSMXygipVCSTY9B1KD8VNufaDNdpIPpEZYWywL3GhkyVfUyRK0
ltGSSCiHiOwKN0J3Tte9I3GbbtQzTlywgejv8LUdGgyyzVR9HTl7an3Zj3NwIELAUuAE7thtfMk4
inYSJSzwEno+3jeVfWZW9Bu+K+ZjFH6yGvN0Ju3pLqzcpGIF6Am4AYBxIR1mQlW2+A9SKrD+5HGn
nYKUBVGaw1eOfbkFhvFO6IhKwPh8iQJt0jEG04iOq/WRcPObAucEiV9sJXZdRYUjh1Tcz+x+mo0e
8oUD41yJ/LTst2IJ1zU+LN0t+3WCFCexQ4Z/PDn1LNFG9lg8QOlmnfJbiQeLlL349KkniTYm7xXD
UOA9GnJZlg8Au2PA0VVMn4Oor+MU7sBVIDYMrFlZKDkHcA6GJSohj2kVY8MMi8V3mEnXjOTaHm52
wV/zDJVlH3wmcYIj+b9VI/GPfeDSS5fnZzgIOYb3EkxCcMxtHF+dATYlyCOfVoO0FFy/vYPSe9YJ
xwARjm5n/clCABTLR9vLtjDy7pWYVczemesPLYCwC7yz8hoW/r0/Vl+/J4pRw4F711x3FThoZDqQ
3yCy+7F5+Q0JzhmM597+L7haKhbJhWmd4UOHpPCKLg+tJbabP91n2VWSOc5eI3oNgGyhM3WSrR7P
45sK05OhXgn+XBiCJxsXZe087nd4VP5+sOxuOcb5Z7lDsh+HKtuzqhar3nkgbRE0+I0D5J1IxRpo
uCP1rQE35G9kMfIjg9YmqUGgx6DiwUXRjvbS9IHhLYGMt44DqIRYJsxdfm2xm3e5l1gEHmWbpTTV
6ptsURnUm/GZYMNL2ECwRhDuxTuRiATjDutji27Q94B/gAv8WfLN+cZrJaxISGaXsFTzpLzZJeAG
VnJJ4IStv9EK5A+jeh8EtJD4fIdnGA7uQao1uQBnqVZsB7oaEMJ5dHSchqHa8Su5KXxD03gP+a41
MVFMmCWgefZPAGyFFL1b3Ac5AyaCB3FZVpgTvNsw5Xiv31WtXsWsd+7USaJ6NLX3PYd3xXHtEFKI
eNSPwUaCcMsm0IJvbXjU8+7ZxpMFCua9zxKRTwh1bcXpKHFIzlP5JPmKGntep++WJ96u0eZtGLzN
DpI8rQGI6jkFUeRQmrLMxdcm8bH4IgI78/hrlJZgATUD+Y/m6H6eEUF0EPWcGDuKIBi7kaC5DORX
OG97wXbWBykhCo3Z6axF96lsYTY+AWJ22qOYC8mnI8XHmvPN+B/6ckyqMmTpea9U/8f7ZDY3SiKM
JCHyClsZ586Or0AnsVkJSlRkMIKlN0XpLezSDajTzcSS9iHotNMI4pFAxaIzYF/Uqltbs/3SkQQo
TlsemKxDh2F+3xX3Eka1EvXK6ksOe8+hDIqXXUUtL+s+ibxrEaLjy/oHxUXe2U9gBsuOvDhiSK4f
rCw7eylCnOwHCaVJ7xw5NWTX2nkEnIJMxg+UwDLuJEYGDmbTWJbxphLqQEjJ6QZr8DeZGVv7KgeM
XlRbRTiPyYcloqRGTPoi1LCLLBWJgzXphJytEi6ISfKBEnN4Pr/Jq50xUgbOKlksUZGh5V6mUTFd
w7ynV1Om2waBDctt17KRakxMJnqcshokGqcDmPN2rWy40ZlzkJWmMYzzE/O09JBqo+I3MUIXeRWx
ewMOjEx/bqCD+OQdIG/INyV7ldhaADiq+Bd5LOx5CWDysehowDVHg4Arl5DLipDGygQOnhukt8tz
7lTbQLe3TYOiL4tOequE/qFm3wT60UtrLNACcD4NWQrCVqW9qnsmZ1V7LRIN/HKFOgDJTTr97UIA
RCHCm2yTLFzeqPA4+5YAVH3xLSe2nD9LXWxrsnHDw+uEU1NyC0LG71oMvyf6C4JsKumnYszqZO+e
9yhXCxDlXHn+Q0p2xqTvKGmKT3MuxrrCs7x1491ksdokmM2CFWOhQYxQt0ZDg4fVERvFC+8n8E1J
vTWMWCSxiQhxsqDAiW3lNrGxO6oTiQqSMloc7rIGWdOSlnoMQNRc3WQJNIQwzyp2kufIqceEco0R
lYQGisXbf89seFpq+BekaRzfjQ9yGMqxp14kFrOD5Uvq0evvxYwTM1pYo0SXKP5UvXX4/RSzv0jq
0kfOgRQnr7I/BfmgOzB2Z6X+f2ySnNOJ7Z2hvL0Eo4mKXbHgejy85HGHGg7xU7iGm4sThiWS+Kjb
OS9or1OxDeqka9xBuVUNkpux83vbKm/eTnoNEDkkA+RwlHMgKJe1fEJLNsqHtkJSLb5/AyGNZ84C
SeiWxn4JowqRSBz2UHXByWAKXyRHCYLkmC3BPjKJ2a1DFhK9tpZ2kIBuqhQf7PlEKQqc4RHKyUEy
Z1nY0UQ3hfMWrVt2kW5uwnS8ZZ0SQcwbwxfBJj542btpdRuJq4XunyS7zJu30NN+fF9H7Fcb9h0f
NYuSqh+dJP2SVtDUKnYL6llAj6ErMhYUzaunpCWOtDpOPXmCeI1fac+L5jBVLPprH0SvqFpdoYEU
qwWoyApBQigbESTP1olqoBLqHHbqH0pjxJCZ870PR+euxygILkTGm8PF18tzk+QLsnszQtxhpr0F
Bs9prGdEWQPl3vftAoS+rMmrPXDLuYvCdlSi5rZYRkFh7X/SftKpVH1i2Ayxq4yKjESyfhuN9lbE
0Tl3LJr6IfK4YvxT4KqAjFhcYPyZftS47KEcubT3SVt059iBEpX69SnxJxgMJUJc886Bi8d4sUz4
TF3j6eFUGATmvq4W55DLhiknFDE7L6B88LrlNgsObOmcdqWnJhr5I1HaREuf+koMe8VVpv5bFFoO
gL7a2v4Pp/mekXhhnQriz2hCDR+iowr/QRZTK9IMHXxd86fSytNEwKlAWmnoGazqdHmsNZS0xwrg
evPTYi4NQIsUvqYTiECCQlHWpQCa3erTsiHmeNoMmNOOXXfndPkOUDVmS43Ge6XZ/Ji3PFtw6Q9B
CPC3d8Dv5c2tiYDlSMbae9hzotv3ioE30EjTfW0N0O7NyDlRueaPM0JBqVu89JoicHeuMY3bYNE+
0hqVZm3sFIKyaKjaUEIAJZ8Xny0Xz5+joq00JRN2GW4Kti2pdq4PDILJVIRGA3ogPoPwJgdutujL
tNd0ZHZGjZDeqeeibl/6oHxZcNNYI7p4HkMestPqFOIqeIyEmpTRUUcXznmHzvNsZO5HUVV/yjEs
1k5beqiu0iut5l2l4jckifCgzSaDbllq7XzoZ9C5XpK+OGRW+ne2/I9EhF/zgO6Im6TDMUEmjloS
qW/8CJ+jHmWtyNAeehMV1Cwp1HbmEIORSvfQBLFvIxyzNur6T7Nkryjf/GVkcY/DHx0Vvf7Q/OJV
nyITvs90y5r8ocoYXhTdRzAjR2joNDWdIHkZczQ6Yj2hijbN+BZrBWPokieZDba6UyDeI8CqqGBO
l6zQb/nAqZEYNUfjiPw6ajL2FOSsswlVsBYFrU5/HBbShLrKn8I6OGOEhayMXjzqCie7uK3ro2ka
t9ZOI3JEsDxDX7VH5eBtWDTdNR+MpyqB5JuZGQURIttLb60W385I9fxLaJgPhVbEp8UCs5YqBGBR
p10UUuYujfo2Vngagrl/Q2fCeA0nOrRjRm+PxtFn6bsnM+rw9JpQIdBq+wf5Daotc+jh0ShmmaFj
HJOSeVjWOCBRfIS2Un+N2Rpzy8WyCKboE8Q8Py/Ww7tyAQU1oC1PU/yx1ehke9r0PFn+SJa33Kp+
eZsLjdYx/L87p6QG6BSWmE1Ub4dg/ioC75TMJZSUAIR3DATD95dz0DsGBCqdtuCAglsQf0aZupmj
e2v6BTSoeJxVVgN4LgF0vxgYQ09xCnKvzCMaB4V+LGuXWVnfB8V1tHFm8ypIPIXNOY1vD220EQnm
ugmwJ4K5/DTFlU4k971jPxdXDegOarEzZQlwrQeMydvVhF4DSBHDWUM6wT+7TpxdvEAIKIsw3+ZA
wQB0s26zQIen5nhfdYu7gmbiZBLMM+hPkJXrvgmTrV57k2hcuCerRz6I24r4GuJmZHLfWcPMtkXn
T0XOvaHp7/ghZkhdaeDhxy+zjF7gqx9jK0afl8F7E+vU6Dqe7Z0VHJCXCdAuL49N1WFG4lmXLppK
WukU9YgtIJ/Tm39bFx2QFLL3HfwXPGlyoA1aTFt2yRd66Xi96QjnrdumQ9Q+MDJA+Et6nGvHljbC
AoHG6JmFo7UEWyO4s4y53xep9uBNaL4BT8yNisU86bh36pyjnCZadYfKCuT02DkJnLSwcX+cqpDD
Hra865GpF/pIb9JaPI7SobAsmMeBem89bIzMZMABXdFeC1IkT+Le/h9LZ7Ydp5Jt0S9iDCKAAF6V
fUqpVKq3XhiWLdP3BN3X3xmn7ku5jq0mgSCavdeaa7mVdNmxpjrDt4UNedvrnKNhXVtiH/vj9N6t
oWbHZUOgS6dX2TrpwXeZ8DhSgOmeQAQcll5VFROGZkdJVJb9sOCzoNOLnWYMZuO9q5OTZc05zSTf
WTZL6uTXsq+Jn3AjFQFjwYuNct5haSV6bn5dSf0B6TrCVBNgd9y11ZgyECQg5g+44VaGgKHvSE9O
nfTsVdl8VJ4XIlJNEcpA4SMbYBMGMa1pd+lLKnZtlj2EILthEuD92Dau+Mo7CZS5D71DB4uXop5e
KfpZ9tnV6Ux7Tiavg10Pp9S2nYNI6hXqTeZti4r81ZTS6GltzFY9s8IHqeUUbby+4l0IS3ZSVLS6
B3/KmgYlxJTcJ1FOOHpb1kcakTTXClnBdlV19Jr4ImNdKyTGBvIYzl3utMhBWvu79Bv13Hh9/Dm6
av0OHVtt1wKcVSU9ToX5mB7lMqItaiplf6cqj383IGmOCusjCQNWJb8BbYMYyhZA0arAHjQTVgOF
ybFJKkLb6/RyAKvoksEUrait9i3uavZKcZg/ld4CFmMajTnPK5qJzMDFQQJalXUckXoa0GGPS/mv
lkDHyqxsn1xv4qnNEWk5LUP6gtOpfR4HF7OHG2bzbUQPikIpVe+ztvrPhWrxtZYpFX9tOb+HkaW1
dTCmBzOaERGDHJ8UKi12QuM+lH15Cxa9/qmHGARW1EeKXakXn4juY2epF80S4NIS5IYh04P9kRwd
AVdIzdXfdha0OBYH2lGBIthdHPjr3Zg9ix5PvwUBZ5Mm6MbHaX0kcab/R+JVDmzbs2K9GSYLj9mg
8Ft7STDJ3ZxKn+TRfGHH5wkGO3lXIG+n2j5WpdA7esVoXdTIuV+hf4Zf3i5osFvNvJW3FjFpUYTR
fBh1fl1m+SMJrNwQCpg+j43CHjJXzg/hoTN9N01Jei6LrQykv5NT+uXCsDGcMFAuuWGhoJdgV20T
kRAUg089adTsDxqUjTRwo5GMaPJviuSgfSInuWnNnZ9ncju7tQVJNFwep/7X1KkPMfzjoeAVfNYT
0pl+MhxJD4ccy/J92/8sBXDEKXn2dRdfJecu8mw5UBIYTg12ngkvN5oiPIHkFZLNhZj/kmXeDZjW
du7K4U5aNLLZ4zUi/xBKAz2dQ6prn/xe7OEfvaCCFrpPFQv7Trj2aaBnAiM7A3vFEPxbei8t/vrj
kqgtJ/V5ZJLnczJc7gKW/EwuJ6uw9i7SMQE6hZ9KlQB661vcVbD6lrNLb7rzmpM9EK82+g/N8uMg
o+ipVoSAEkdedkqUn363vsd62QUuOQ9AbMvqfWTfSPdiNLgUImpa7p7nEdnbk2ECICCGfUB5925M
8Z/VBOysudGW35H68B+nC9RqzeEwe5cguIMIeZALjtjfWC5l2JqmkY8J8FeKqxJI6pwSTMOhW8Pj
zR0HiCW1Y9XuFliP7OHjfZkZtHvtv2X5VcTLOw/JhzWEiDLY23LcSdc+zz5pxgw1UrsO5pMJJ31J
iExw4zcDgeEzBBa5Ym7u32p4gJ5FJEoNasAZ/smK9lTj/zYGHw6l75VYdoSgP6wq5bAdbfgRKBDo
P4y7MVafSnXPRBTBE3UekMZtDKtSFAPi9RSW1fSXTzdTLuSPTpKz5DFzkYICMetuTZJdr7KduYPm
v/+TX+NFgH7a8Z8OxSI7+TY/M4IkUeGj8kBAd3SxrfGj1+teRxQ4walopGQcdllunV0ZO58VDMuM
OzcOb7ODSdKBAhEuewsDipvCtWCLPvGREkhAosQ4tNpYB8KblbdbMoa3bkyvo8QuZ78XRXwfJhCN
PZe4Y5SayxnIKx1ZYI4cVJxXlwWymBZiadiPNu1xmdJXWXun0gteS3t89dGKVkX4ucSUQ0F4k+Uc
dICB+xYAdfySSaAebthQl3R5fbupPccJ/K12/iPr9Y1NQLFPuyzcQJw5+CLah9AniuwMj4YYAcBr
ekRoh4FCXy2YHuMYPOA6uYAvofpLpRTqnavfK+Lg64E3Gpgha/87Xt0jWM1vN9GPw7oQ0DC2JIPA
jNBRtC15POar0/w6MScyS98TzLtzCdfJ0YbPSbzrp/avHWTQrWa00CuWf4maZeDOvbGL2STshEcV
/BnUK1HDT74ubpmnXyXxO9xqqd2d8PLXti7/cuDd9GK9sdWGFS3gnMEXNo9E1ocwNQ2Q9rtOG9Qc
C6JHuIMY78rsXLnNM8GfB09h+LEDdE3VYQ5oF6nT3Dl/zCPKeJkkZckIVfpk+0ftoA1dOQMNNyoK
rP/9J2LHDXuOi0uCi8w/uwb8Y96QzCFpIrFDnGoCREnD5b4YcqwhQTJSJ394YmQ0RL8wOlcqZaMp
mabOG9dXQ40T8MHj9rv0oB2wD+O0cuc1oEysgbYf4Eo+czc6R4+RE3I7zH+bhNeGcKMJXAHBubhV
IMfwmoYafmab8zgGlAConIdv22l+4Y0bnOUR3P6nlS9wenD8RadY9J8sEbxpOTEJM53mYQ8u9577
ZWYAVQP/xnLw3/tUVw958kwBfT8IZxcP+YEPr5Az8wdjkwrhmdNo/+iO4mIuhL9ehm7HH37nEwq4
MlKhMjZoiwcyxK0XL+0oq/cxjIwJFVfnvAFFhi3bXcEWgVyBkQVocudrgC2hW3w40S9z0Y7DMcDX
qQnMISZingiM5JdYbApv/DkNlvmdfeTBUqXy62cUu/kLF8nHRxXZn5XTYt6XNJ9ECb70HgF3c1VY
AH7KuPuTkQriF//cdT4wMrusL/CbveVAWfmWxS/fC/vVGEwRfjyH2XqecuuY+c1v/hXf0ol/Neaq
ApCrMyAakuONd+1CIRkoOTtTu3zgS4zV1iXJr+qgtXlPheNte5ZG85qk/XxWWMNshj4Ebr6n8ki+
y8NN7i1fScLPpOy6inR5GOd+1y9ALAgpQpLNHyMn7U090qXNqvkBqGqQzxsfPJNJCzY/a8h+eRxT
GUDrbiiHk2TtxaZNLza6qOY7wcvr+hfGSmeXaBn7Jx8c7TaqpydcQY/pqMlBavdTHL55bgMRmHzH
oZMzArHOhCfYkZm6OZee5Ty9JUt+7mhDUPv+QB8TRnxhbhG9bezA5q1e0Dl02a+x/DGRbEBkNwF/
2y2QmPq3KWfeLKc3u/tMud/cEBNpNgsb9AtMIyCUhi3L2FXta9pibkSTwH498+xd5xDpwBfz1DtG
iF1yHNQ/Ab6RgTWCFzFfcNtF9hGottsRADuyFBf/mBDNQxntxjzrTMpNUPxjYTEfs6D0h8F5R7AS
64DY5TFzfXY2c0ukkd5TKltZNmTY4IL9cYrvEKJbxOLgZf3GfJ5+odwJoZXPpONsPyIfqYZfWvnG
tSp7f5twkW5bEorxUAtAQhRirfKm+h+AbCyQgF1cQgHd4NGfp68QnhzzC73TJ27gzAeagvyUQ8SN
nH5rnrgWA5Gw2Ae4Ym4YAJy70P9MRm4hiTrIMtqJpmCPmJjpk1HqdeBcvB8Vv02tImoDtRSNDfGP
/7VRK5l4kji3AGaezVeGcoU5Bs6W7cJcih3Ybfykcv3wgW7TTDGP678nzOMy7yy3ahY3s8zL4psP
4Ic/bkZqUPtnyk0Cer7jK9j88kPMq2YeLzlKHPH/C/7weCq9zbt6Y30ZWcBL9RbE9jEQz1LSZq72
AVfcAQHynOGyKuIRuF9s9zAwQOT+NFccNU/Y788FRRcfLloOmFeaoZb2FggqNAjLekRmfidtTG2u
oC1N3Be2aII692ay19m4MePQfDTu05iQYJDHez5CSh4Vd4kLKCGaFKBJzRWbWzsyqhVg0TWh4w2a
M/XYJETiKNKf/8YUt4M1no4zVWGGLh/TWVe6TIj2NRmA8bBlhycIRefV4s5wC9YI1Wd44I9KvQ2e
tWXU84tDs9PH8mS+RYUUuEdUPGHb7wSjKGEnizSCj8hD+d+DKqj0s3rN8F5xgu10Rts4MWJYAIh+
9Fg6H4jaE/JGa3ymzhCceek9MoojOz6tLULSANklq779WjLD6uK1Fh7vJHwKadLX8Ym7MjkkInhw
83GH4u2dyclcsmMxcw63kt15n6evHuJb3KX3CPNhO6dPNgz+yXFQn9K1Ze9gpqdIlsTMUZ1t1SVd
wWwwo3ADWdYEfcbQrf+bDJrJxhzHU2fSM9PANKwUpnswTKbsShzJmj/FLdGRS42/nRVV49HP1kvG
dGtnkbVf2ApgP9Q0MXEwEYtI0kqybZ3uvre6izNCXSNMzQAveob3kNLCyqIng2fnrjLU7NzDZPvC
yelqngTnIY9XAYka3GPOFcFgRjgvdOIjCs39h4jKvpmRg8G5jc3EUrVv2hLfZIQiweab9hOC43XJ
nhJlxsQ3Pat7cBgbqnYHXv2QmX3kxoYiqjdhCbrGccEVT19MJ6Naj2GkHDNT9lH80S0L98sjCLdZ
ro1Ow61dWZtR+Ocqwa0HXO49GgmbbKakfh+aNn3Uy1z/XiGPERPu9/TUIEZQTI8+JopHWKYP8Zrc
h076HLnjXzMhjJhDOLO9UYpHPrbs8Vz9CmOfcmMnKdyXA8lU00DOb3JWecI04tJKScYH4uxZOWaA
c73bXGTe/7ih0+0CuybJkuYVdTdJeccLdkE9oEnwwcmVIw/dshYgMy36SZdtxBDn9wK5eKEycJ29
T0fBJ7sC4eadDMYTfet38Jm/KfdwSELCRnUyozRhglXLDx9Fs7WkwIWhZWxcssv/soejOe5zWAoo
eBYggqzqgVLsh9nwoar4cCznVNE8Nt8/Z1jla2x9QNopYh07CvCn2WEnL2L9LUV4Fsq52Il8qsOB
xHq4XgBaBXujvEuuJMJFmyILSUS2cdzbjrib+zIA9eGcCFwnAJgJFglnQAPMu8rorw4xoCn/eVlM
VY6GFro3gL/bypQGsLE5AZQkAW2qVGTMAgQh9iOoXkWdbos6ufETbH51GmoeUrY190kQqTsCvhqm
+ymw3zUZDTwXxFLFPmAXiJ0BsAfscTnj5ou3Y7fgZE2NEYPTd0pp67ktwXMVlvUGV+dPWwp0B311
Ty0He2mZ0tOfj9SwDoUmBaJo2letkg/VZlAIwnva9l9F1QIO0qekGTVo//ItLPg/1Bl+VT4FJDF2
l8gHm9X3T2R4vbXO+pRhRmlGca00ZAZQ8z5HeCA22LgJ/gj0lWLPk6KcFdZusjKg8nLbSufqz8W2
0y6xNZ4DhnNVnNOIaD8tqPjvzARPjBCJTC7BRwA6/JwC3oCOqEbVm9betkFfVIzkKM2KNi+jHlSC
/jv7Q8OMX/4adXizhwRhDIBFo7QFS6wn7xniZYKpMctdcHdxE/3DZBU9gMt/cwCYTIOizxKSxRfd
MP6dc3u4TEOz87DPBc4CuECfQghpge9F97b0Xk0Xp4mY3uv42EQZovHGfa65W5kea2w3/TXsGFCo
3yl5JsQZ1g6lVv935UefgSp/L3b5RKlvb3CnaYMNDdEZk50dfcx6eR56I4PJ9WNUsxWq25BcaCUH
5OsE10h8+a1Qt9GmFhOvA9IUt+fM31+tGV9tLqyY9TFhJweEaqhOompuipOi6FsYNxWvaFXc62Sa
7yMrfS5a/5/Kx0MZGthANFNphcZvp9Hb6ulTWviHjJApWmLhWRb2W+zM5ID7X0tYfoCff/CHEtwH
En8rOU49DtnRtTn3JiWfzQrIz0FL1FkCmjNuLl2eaXTtVBc8hkQ0sTwV051Y3UuAO3ul1a9rUGN0
Eji1vEeI1Ggg7b0uPZp/F2NwH9fEy1i+QECPpqkYqwwY9XIStr7vE/mNif8ncLzuxhnxVEoUpmGn
P9zSvSjBLa5tHEIz0o4WxrENcZiHrH1xwNZ0TZV3TnmF0wY+3AKNocydazr0HBjIsXmcqXg8ep3f
sAsJRvzFyJ4cW7y5sP/vZmeyEK6xzbR79afPiR3xA/knDMonHftk1YyCmn2n3xPUWHAm+4PvuY++
A7ba61P7hkJlukcj4FNdEjeAMr/7pXmKyOqzAoaoR7BK4dNjqsMLRa6L4y/vQR0vAxVzSl+JE/wr
XTefdxQpra/ZiX2iwKM8+EjgGVly3URK3bfwp1LqJhmbJgJZqBbxiuUjY4t6nEp9Zk90OHNymBjL
hANcfdfkyfAie/X7MoQ7d1y3k24l4k/ifQwTsHK3ON0PIXeztIEbVwkxOQINXqNPWbAiV2WzPUio
ja0n+XRD+EL59U24DsEiOvx0lGEx8pANkCFu66dVygsl9H2Nr8l1iXgrJCy/gG3HPSwsAhB6o0ae
R7Kwh7bHPNTHbxUNIOgc+nFuo4EI2TAvQHolf3On4mixID+g32QH6X5eBglQPQIICes9RcjZERwY
JyFS2IVNLVEkwkFDxImusqlPum2Aqp8zlsP9oDU03uES9AJkzz0GFta178GxqbHMJsPBrgQKauRi
m9ByiOht6I4QbwCvAlYi0oR4Gk7V4uM8jJrlENRjpDbtGtubMSjz/FB0dPVf475dkNM2vzpLg8T2
UP5pa5nZFGTjSrh4aTU0inwf90avAnWLisK+YLBa5wuR8nCQrRWVaztyKPBQhCSYUW22ilbqte0u
bDJbcNaHeVFirG72javnch/l2YCgtuuPk66cgw+95gMFefNbmJbNNnVXdk3DInYUMHYhqyBSAwHc
Aej+mxIBFpzecVFUk3HA24Y7EQ2DbpY/FO/8h0RG075H/nqCmbbexUOiLjLpf/rC+9YuDbV+wRkz
WtBjIMWZVhSbzKlG4KnE/O6Unbo0IUIg+gfjdoKvBzM0qBm0SU7E4Q7HU7e1QVueoiCe0AysqfwO
dSh68J4q3KOeCa5+4CBgtQWpScEYYeTz03FbduTv8EYTyzZ27NHQRcNkY3ZMghyTYo61LAqDCOia
Sh4yDm47d6rLrQL4ubVRh96WMQMQkMc0Tshgfl8WzRtWZ/KpolXKgp/8gNYnw3RaWhiwcYn6Jql2
HchqeAjsxyjBQq+dEF3PdOmtOPK2axuSVJxsRYknbPBkQs2G2CI/IBNmSdNh61kOKtMpdq+tD+c7
jSggiCCm4pelwa9lVmgGHCt7QDGDLjzUEYvaaNJ20WZHKUG1nE3Y1AepxdhrY7kF4trejU3yQzQ1
XRc3wGo5Acfppkr8lWPZvNRGXDNTo723YgvHCbolB/si+cGFGpgrfQL8VMqrMYQq3DRe4vy4axEi
7mENhIhOV94Ou1PcBsjvgFtsqgrmPWuWJlmkEO47H39lfWHGr9esfGoi4otI5QheyUALtlPrSNBV
Ew4za0gfa9fPKONUSYvGRcJm9mX41ebt+MKIxua6Zv1RB4XPYKp9wtz8tae06ZR/nRAKVEf68R2V
T0SedJn8ZL8idDDNprFFXO8OQBqTsfuU6LWeCreTGsz6sL44i5h31fi42jf6d5RxfDcHkTCQP7RM
wZcF7EyCkQRg45DUXnB9B8cusROXtXzKGkUfpAaVQx1AfQRRzLvjzX1Ej6FraRuMKSuSQBhwl8d/
kfNw9muRgBAeh3UJaW279bmrd4tbZC/eusxfEoL6n7BIeF8TAvW8SA/4+CzCPWU+YyyaRXrqx7o4
ZWk6H1vPrXYindCEW1H/O28pUHYOkqN84lifdml6jXs6gh1LHPwYb3hYlyRHI1pni/siVDxAQJ1h
Sk+m6GK3WfpiW2K4rxnYUCDW9dKkhWKzDG2pDfo/EoaPP5cNmWpjUk9Y2pTxDVFHZU8onzuPnvrs
+eH4GKZJMh6KTDXVJm56WM9zZ9MM4Zr/WbVIo23kB6QfzSAn9/BEw2dLdMFP3Wflm70Mx0iulM/X
hAq9HHZRWcCGT6ys3trtaIO+aDMN/Mam8MCx/tLPSLbYMxngIHkluGl1F75pvB8SVWMvKUdPWhNs
wSL9xxqn5UsPOgJdLSRou5zQQjosu7ocG8SEWDi9WHgHpq35SiqX8yh6n3YIyUycKjSlHHeFzqC6
ry6JpuPirALPWkNLMvXi+0IImzqSmMn8weC1Kfp5fEiSCu3BEpplYVzcaFe1yJQB2vtHGuDQu5uA
Z1vmdO+XDJu6in2bs2CGjGLyObsnCi18B/rGW8P5PqHjdJ0nje+nq4btAOzg4Pk051zdNjgEMMBq
PXvXCvLDfqxmvEeeILfVI/6qznX3h0wP2s11gRK5JPknJeOKoouh3Y9hdZgGSc2Gk9l2mpTL7lj9
RSs7YFTvXGwerYuBpfxvCxjcCiun15NTchC2O9EpiVWL/7Rp7v/7HcTDo9BuoAArK6zu66xMOSYU
DpXvHuYFGru9lfA7CKpIb467ZH8zngvc7GpsPluvHI92l45nPzTzJ1m8j/aU/h5cv6ZPqPDSr0l9
tZhJqJ3JlPOmnywnegTpYzOs/iUV/fKcdZL6z8rRdrdSvYAq0PTiHekcDcaygqOjvekNxHR2D4t1
OYNrTIBLzxbNUwTsyhnXqwy9hLpLyf4qdGieCrJK6dy54uKvYHyswVGHPFuCp7C2souse3GQtPm3
kvdrQzQSZt4VlWScstlRdoymNCBmPNQIQ2NX9iT9otRjgxTRPy0L65QXDj7vFt/paCEtmldoc/+R
g4jPrqlXGdmujbqH8Q1FxmVFzttmIMeloD/7Hz/IbJV8h/P/6BZqL1K33KuyARydJn4J95UmfQjg
g4YG/TShPNQkOSTBRMQpuWyk5YV2HBw7wgzp7y3rfa+JqKl7BFgUC/R2mCgWINyDQNTDj8844h0T
z4NL7LKyrq5LnAU5CgiEPIgZs5NAaBfdsbcFaTuR+k0oOtW+BiJCkEG1DSTkOHZAoJ+LsSRVDVVD
G+bjvnWoinc8/Pup9edLn8eCimCwPLPxLfd+MMZ7AtTRt5t/iIxkalV2/Yna0Tt6Y4eTiBdpM3mr
/OSVVVtbhunJamf7sZ7Sfp+Q5rydpBuQYInkzKlrOhU+KXJIMUakPEtWdN9J3uevuRzjX1FPSpsX
Y3cOssRhyhDhfdKl7bvykDdamYTwRskOcIy0jjnO301I6xeD8EJyvWVKWgzP+cUe/fF+8LsAmxGT
1VGIBZ4XFUDa/zpPd9p3LejSQV29ILBCJVTV7FibYjykWv0yOGCkJ4eYJmlKIrHTBI/KHz4XtrF3
KwyY2u3w0rvgl+b6Flb+URktn2P9HjtFzSxloalnN30MM53sksz9ZUf5V92CmRG6+gwEED0Ea6/W
Cn0pHyj2ZwUUFfuBev5z4eUfQ+t/wTE/9251GUR6JQX9veKc3PHnpFi/vXzYCjm98FT5ppoUGJKE
dFre+w4iwWjMnyqpjlzqmfM7TdmEtlXaH9bRJpIgbA6zGz+VGSt34LZY1/VbH2ac2BZwQ0kSveUL
kRUdhPgsnt/dOvlWRfAq1uHbYKTFmhyG0UGM6eMq0yckNFc1Vc8VbWAATdAc87fVjh9MoSSK4aGj
NkPNcIvW8LPopwtU7oe1jRjM853S7aMxi9duZUTueo8YiSzcMf7I4+5skgI62BeYdYlAgMKmuu6l
ytrHOKofgj54WKIII2yPu58cl7CGXYXu+E76bC48koKH5LRIRO38GDRZ20HQ6CBrMxqTYxrjqkOH
sclsqsLW8tJ6zU/u1a9sJjAohfODVTk32TX09aOLuUtzXD4J5gu8yhryxHCvSJ1Y+vZCG/IY6e5v
H5B4NubNOY0kzGrcN3A0S9KLNQXvOfPQfjb6wmt5Rbj0e2YiShqbNSV5ZtKKafcm39lY3+sm4J1y
WUDC9Wjg90Umn4veOonBPXlyRZFHaoCbvUD5OcwTwalaTYh89IsNhmBwsaEbsCXpr6AjYWgvYB56
1IiWDq9l458JQrlFC8UYuE343HmxEwpbQmK+Jo0cVNB8s7P4jyeNTbL9HJr4FGbDUQwguusAe14F
7K/j/U0bTqeeSp4GEhO9Ibr2ntpYbYYaJth3bXKea2FD+4VhkXpvSe2A1R4/YOuQaT1eQiMP1Opa
O/IF1TQMRGrkzDg5hfviFpDJYlJKvIrdJ+pQ0wR2MGEAHLU3PqFU9J6fnCR7H6rpKzMBYXV8m8vk
axqGq6P8X1iFzl2HwbAWb0Ou95b0zqAs2Sw2rxkBtw2B46x6hEbqnbkYJpWDJv4AAeA3Gvld3GWH
IMaPbVuXAVX+FE+3tXZ2Tt0dAtSIs6OP0SAeu87j7DBSXSxB+W0WqX7NbfHM0PvI2SjB7+PVJFND
qsPKcSnuvMuUFodgWU7JGF7tiNZxPD1FanmaaiBTfL0rS9JpUF/Ad7dQirgzV0lYHQRiFvHe/Qlk
9rqE5BpPifNUIItmJUUmUPEhMtLr3AVSk0lRs1v32FYWjXmU5uYmML0U27ZOXgQaU9CUzs4k5Aob
2F5S/rXxN/m4iFT91Y4J+339q6vFP2Qa/9x24C4vV/KGEKvV1JRKAMuQLJ2XoOFYWZkQw8ymJWUd
tSQ8jiTZqmPYtu0HjbvrkDasPe5OVtM33po9S0l/x+2cXjLe8VNbVt8rN7TO7UPa+f99qlGUBMOT
YqYY8vi5EH/lPr5/6sF+bX1pC8sdaaIj4Tp06/eJWo6Dz0FYVCTtCPnW+QJrBojuav1O0Rre4b7d
LYGNG9gfWCTEI51V9H/5DyNwQi5tQBgOCSV+8WKbOMq+PSg1EW/Iw+BzudUMFl8dStkR4YENpNbk
SziuH8BNgBU82PhcUHA1p7GDvqUQyhB0EdCNYXBs1355j7JU3EQ3BfgZqT8Y7HXRXAPHPyzNPL5F
Rf2RSvEuKxtXFXaEDrmiaHiVgEGoJb3lRsAQtKjUgyJ4GCoadFFPYXYq9WeAbq/3ZeUcnbqs/7pq
8W9rgAKBA6EkkFi0t6S3+1dpUXDauVGkZkQX6fRTEsK151eW6GfQbiROiPVacdapunh6rem+wD3O
IH92rVQP5eDXu6l24E209rojPrIhTGgRRz9Y5MkniYkyCB3FsEPnmbpBe2xTpz3UbiMPqouh9vSe
f6KWEh/Jio6PCwqEQxz5Ct2gR7/XzrMT4VjlPlPKrPZTjtawpgmEDvs9DvrpMKRs92fdlhBhZrLQ
e6l2Pi3gl6QL+00Y5rnpSpV7mQ7RYcldJDdZ25lk7z+Bok3g5h5+KGAtB1MRfHFDa9xlesiYi9O/
7EOx0yVj9io8sgzuWtwBQMAcNNcdO7Qvu6OYZXmt3vq+w+5b0TFOfSLhONuORHq4QelsaRjEaNar
WH70qoAMxTpxkL65cQtPqx1xzeVitOBGWMsmMWq3viC9MG4m/4wRnQTEWHKQmUurux9KuAKbvIsA
10dhUnjH1Arc41LgaR5k0J/nHDfDFK1yrwNpaMvWcF7cvHiFl9Shwu9QOPlTJ94dKFUEjmO0o1fn
U25t8reMy7OxHyXRfGfrD+KKJetp77Ym3Vo7Ob7JY9O4m2o5ZvQ9eV/a5ZJGmjJgCKWcMnXzByXG
So4V3VIcA9UaYHqwjuEQ/Sd6A2PVZ7/0hHgjo8/UniKVn5EdIvwnPE+BXO2eu+Qjs9ZHbFQMka8l
mA8e8atsNDfNckHof2dKhaVPKZk2ffyiqnlrYfrpNEnaKEUSwG2W3PCB+S/fQU8774b6aR7w3BNz
D0en9N4FKdszVfGh/HBTYi3vyS3MIg50LpmCxBZnE/g0opnLP/3ysrp/Jq5dkfJGcMMGrsPOxqc5
YZi0yE7l12TqWBLr0PIR+IxEGmnopQPxg9wlrb7D5NYKwn4uHNdxm7PuE8NNqq/V/lUpIpn//sJb
PzpuT8vtlWuGluiDu1zY7xStCWU6h+2n0yYUlv6Y615W5F/U/rldi4Ak919Kesu3V+WLqQ+76ROd
bfPzuLBOisM8uHfmIqq0eGypfAcy3HdxDlLC23MT+bEIIMwV0llVw5PowxM+6BNh68hz3kv7Hzct
bBog8c+o7u5qDJN1/8B3AqjbpJPac40BcYNcsBkLNmR+VA/KunARpYX6cIy3QptL4pbzbDoOPm09
mkGRpie+TjlX7gr3kn8MjTYRFwHk9wU5BpeNZTSm0GoTeLS8mCfN8OLWeeDALEFxVh/mliKI+GTM
GWELI9NoFZL8mzPGli8r2ejzh00GkemGuE23YQgxIEDp8Wwg7G94bP38syQYGtC+mx/BrU3z74wt
iC7YK7OroWDDnEIuVoYc8WqtfEbNq8PXqaP5MGzbxPprJUjUDkhnAXgk3lBSuIRFktFsE2BK0KCc
0CvZ4ZFHbB4ZE/TBPMESy5hCzBoyR6xwUPmGLOaVi+C/r2C7Ofck7DU4M3dNiLmGH0Iy1P/uqEqW
T/OY3QXOsA9Swf7Hfa6SBWWgx3bkMQqYnq11ZmRCT8RxlPKKM0T43Fwlk5UpPm//N3il/ydi8uKf
eJqMMIaQubs8G/NLuVhGF1/Ju8XQyIXiMWAlVTMoFYAgfBcujlG/rxIZxJ5dJkJCRGb63ZrLB962
//9xWBnuOhlSRb5hvjibcc+rIrp/WZTfHHC4fX0d8pJ6Cns5aktLtjPzitbu2dyODhSr17DGtIcm
GC9mVgrY/BCMyN9kc/4Gnfowuhzvlm8+eTxS6uHb+i44qvGDBiDHs2cvcg7/G3Xm1pr3g4vm8iv5
xRfZUbAzFx4LgeAQ2xARgmSlirHdmfG/2ve55Rsm8t6t5N+4Oy5V194saqFHl3lxGQlUtaxou4gI
LTaHQ9Lz9LdeV9wy3vCPjuap6sNDYdUnM3PYDc4nk6CIYEfQEIQa0p1Nf8h8oZ0Nvzkp7zHF7vjH
nZ+G6DdWCLL6oUjxRrftky4S3mW6rLqmh149NIP+iGJ21kxo4WCR8YOUJCDAMYv7Q9tYX3463JYm
fA/9/r6Lhp07hG+r295XkfV/HJ3HcrTIGkSfiAi82aq9N2rZDSH9kvBQUEABTz+H2d24MyOpaSg+
k3nyrBGdm07qb+AemMoC71oV3H3JDa5b7bbhck9dt5TknSBVZl4l+7NsB+Kau68OcQ/rfnJ5G/EV
lua7o7GR7atX7D3/ZBAQ0Wq1y/k2NybFwHMkICfbEqC4aiS9Pp/YcFosaMUxcs1rb4mzhhGCKLOT
RbOmxHRt7OCa1eZK9jYkb/0ySHEL6U+fyH88ENm5QqGMF4xl8v93AMkAtqX28/UzCRiuiAmqm+6l
sllWghHYQOHw5sErppiwWiaJ6z5F/VSw6meLR8oNK3BQGxpJdDW5d8wqvvzEukSx95348hPz2kpw
fuCXO0UR+mMbtMqTLPD7MaO7x3bMRFbsLTZvRp6ihymOZp4TCSLXOo4Pnk72DlNo2Wim+aYU0GJH
uhsSVjdOGm/02JpRLkjlpPfw2oj0Jm4WoxJH9luXPvX3snFW5B6zScMZZVXy0NUVY5CAPTPffqGC
NVZJzM8gdoW/sQrsrYCzMhIGGGS/BtLaFT7rnzaIyF6GHROajzBASFVnNCOotHh5xFeRWWwcRfMI
GyCQdg5x1HPzinBXhws5PgdS+00xKy2J2Oa8ruehZUwyNDVkkg4HMTSbMUWvXNr+V5iT2qpU8U/D
NzT/ayNJG9Rgq0SrGTIXa0n/14IeiZR5hqyzbX0Ef2Ou31JqDUYL2rIZtSOQeuKerLcSgkmt2Y9U
optWLNRYQ+r43NAm7YwepY8zvnuEK///yd1+mQr9ilB7087PZx0dI9JGseD2y/nXhwZgcvBXdZ6+
eAmS0FE+jDiF9Mvdkbgse9P0EiIO7mrthzAr8hfQtnbWu9WH66qTO7BnGN6IKdUbF5sQro+aFxxA
XgnR0XKKx+hrb2FRrGJ//jOC/YhtC2hRvHHCejNICoKQx23+QJmpXew2PRtetEH4dvbYcjoBjE+v
vE5ptcUodbJ87zw5w86B8Oh3/pH+6Sr8agbSfMpY2+vwfD0SQWNabxE5K511zhSLbSfKbe5aX3au
vaAy+Kl1Z8libu5l92zptm7WnWz3dYJ3F2ERKF22bdA2nN5dD3myFkNeYEfrFqYFuruadsJr/ih3
V4JisWkRp0rA2WIOlOBeD1vqNL88zZuZxf9feKzAPCT1tmIRDh7M+VZBuTd70pEEo2enTT6UidwY
ZiETR32pUWfnPu/wXuKPZoz/7WocFygIjRS+X4B9EUqzrfdszpS5cXT9DCqGYV2oH4bCZYME4Tvu
xcEMaCe9OdkMeeD8t/vUhaHSFl3p04cQwQbU8AjukzlJjzDKuFQoBp50OS1te7w5AWqyqFYIQ7wU
rkItHoXG5K2wyUYm7JGh4ah119KOt6IJzmYmOFwYndXo2iGd9NgZMRTEAbNGZwgujLC2A4PJgJwQ
QnzEe+UCEMWFt8nsFrkCRNSYYW5fRCtPs66VhniHO8dJEN9JuWF2Cr5vODtj+iHK/JEYjCtldnHy
ihAIKyd91bf+9503i06vtnkysYXnOnVEHI3ojUWOfvaUly0a//pzSNmHTA46Qif4wBbGFBIzWV/c
o+7WBAYTKZjk6QjUv7B3vi13Oc7Jsq8XjbjLFKomv97q3gvNXOZS7Hz/QQowTq4nyelZjdexwQSK
5s7V67OIUzSxYjPfJY3usOZIDyDkRioJGXzOX0YIXazW5XG+XTSiaVoeHw1Mq48TKK3ct6ngm7Cw
x7vxSvfxkXndkVBtbH0kCvC49S27BxUgSv6TqXbJK/UsR0K+3BcvFOv5MlaEW3QTXYPd4oXOsHQ6
DuGa0SrHe15NOZt2gojQm/eufkl5Uwsj2tvuqai6syDYoWYkZLXMSmbOT8BCIG9IQ+BP1NPmDXXe
qqt0KAZgcwwU72GcL0uX6U/fnpiGHz2hDqE44x49hCw/rUYd57Q36tkRcQxjc59+ytHkSo/Zr7Un
HrizD1oz95KVNoA84LBKJphdJEM96SZLLF4WUdCefY44UcPTiNBdCyZXyBea/F7EPsCY4lOUiHtn
qmY4Pc8QzIQz1pTV0TCKPcvwD7Ofrv6k7hE6mkHMtB7ju6BICkdnz1brwHttkaUdepkOXkZAQk6G
Xu40Z2OPen4iYvcYSfMcm/hmWaEkQuMlxVtoXmAQAmaTmCbq57Qd3sFyvvWt/s4QCBUD2hDtdYxI
Rh/R1kCcczhQNXBeCl2VFbTXvi3O4fw4sANaVXl2K4e7k7EKlPWTJUhBSh24D/4TMSNMsTG5FPEK
LzuKkd+0o6fFMjV1/m0csNLU8+3cF/6L7Bk8YbSMUb2igGUcFGCxqtmvpmSdOWG4ipC32mOVIIeH
poFscb7wDfUJA2qIPyazFu62LEzZuH+1MUBqKwb2ap+Dvly5JGX3CoyMpj+ToLuRYg7Hnqi88ZSG
at/E9msFX3TsbejAd880Qc5V6y6/W3AAA4gpJpP6AhYu6YsPaLvXBGdZYGrrKijXKD+YhJNUmngQ
MOauBLc8X0+IdwKO53NvmUzdEtroL+66Xdk28dP82MQgDoZ0PGcCRhYvzbB8Hcw3GGS0HbupJUds
nDakST26VlvrA/rBwiA9EUUhn3uuNDTqro63Z0MQwPD/Wtb7QoD0FA7WRrLEtTkFioBFXXHinbps
m2+f9A1IcYC08NXzJ8bTtyhwzPAYlZQGuRls50+iO+GTGl+jzNnUyH6QBVKnwP9zq61pMWoJrS3v
kf/JfWSl351h2qd9gc7b2PeAqKnJ1WkWY83XWVHLGG226rntAgRFT2yvCZkq0OTgYUq8dc7Hx+LG
rJOfWJkMKdlX1AgrcJAOVKfcjyWfmbsXdPLu/4vbxxsB6qRCYu/QbmBS1JfR9F3UwSeYCR9VGIt4
HKqV/Ug8Y50W1btACdAh9TE57dCHEFtGsoaA3zohl/W/xqymTowlurH2jTta8h5mJr2f38cm+Rlm
bCznwybnzM1ma+5IUW9Ck/EZrxoVHixXzygyIRyjzDI4LOMhulkoOygh1Aubw9nh+zR/OxZJqaY6
Ran95AIVr9BoJbV/dUOMHKRm5+4wR9sRaJBhikXmj/i5YOuP6wUqio6CPJ/0f17prrEt+ECdWP+V
mktMhZrNj/kcjVFu6GxIvbXYSmshlSwBQi8mSwZGs9tY016hgf/IofxL7TIh/8OVG+Dnq3HKebQY
tqcBj24A2c7fKfBZuZX/di1oSz8vYHerq2W7v+Tp0VLqPhqKeqWVoFfp0xK//+ZbukcxpKC+oLmN
bJxtQ86EzDAkUyir2iErPOFHXvlY/eCsaMjhgDLFJgIsNUiGijg5gugnKpFMJFwlsA67XCu+bRdW
he+EW0+y9aZfHzcghRCsh5eAcKOlGVTf9YRH3SasAuqFzji5veeBuoSQ4lf1vHKqnTtJ41svV4cs
JWXc0ZKQyHBURHlEgyO9La7mNydKjxn+IFCEDCqdUWyYvn/A/ntVemNzbOk1L5PxJ+vVTVMech/5
IJ0dRA4oahZf3ha347KS+ksdImJs+vygtIzwi+Tk2vpjPk7ZLHyUXbQyanuN1pKL0R+sLHrD1LUX
JAV7UXFqFUCYlk2zkZAfXTUfViM/2NRvkjTbSqNzFzmrReG2BFVQIFNrhIeZk+bRBtkNJW1V3kQd
LszahFjJBrySNFF9a51xREIZmgzIRcFhSjj88WMhX4boF25FVu+YdLPTMKgrkrVrZISZ+9vej85m
6X70s8unQgr7VMOFXuqO0WPJgC2SmwQCzCq9wFr1fgbDjgbTDDsfKVczwXlwAKxG5dnFetGHPTwv
X7mLhs4oroFTdXwftgMRkXpSK8yPJNGRlLsB63LpPk9QrjOj5dgwSJoPnO5Yxz5MnQBIorXIR+9h
4q42lP9XEuDaBh3ZjM4/0U07bTTPDiqk1IjeHTO/Z3lQgiGx/uUx5JxGr09WGK8cejpb+Utg7q9x
LSlRhtKGzpb/wDKQRyObvv2QNjtrArSAaU2urlceqIEXZlC8Or5G0Cqkuzwj9hHpME02g69E/9N1
XJHoQ/gQ0a9ODpIKunoBVuIu2F/JBGY6mIDA5RYkdeaNpNePybGGbVySUZco59vSh3UcMddkTt4v
awGAvqYwZi8gl0aT+U9K2ncfwchyGjz2etGBexQEm3ljmwNkOREHva05RZiNH0sdKFAv2n+JWfub
mAZ38hjDt2ziPLhfjMzrQVuDhlkFQ90fJldbziME9v0LNTNfzNY5B6Xcq2I6dc34bHOyO0F98QW6
h54GCYniIm7Q4AYQLZRePavIn1+L0sHElRGh7iSfXdB9wp/d2gBNNF6usILg0/bZubPNgwObiwkj
+XmJ/HQyLI4d+Q+EQHVEpvqy/TFbQthosXLe9YHhbdog3UYYPJOkANwELrqNLH9pGeAIJnhKvvbS
4lFACRFXm3YWkw/EPjzJsgGe4MtjSfXcYUYOKvesM1dFZbvPwuSQct5VPpGnQajeQhJW8649NE3x
VzmYcFPG7JTIxkVVLC+ppkUqXoqGp0rhdhfs1Maq2oZMmlfkPabkaQ5AWHi4xmQk1ilprmXuYBbH
HOzGX5nIbwlfKgNvWjADB5KjWvZa+vBme6B8Ix5SXrCUXESeu3YE9YcYtqmJj4odxLEyWelZ8Y9G
AZvm2ckccOvTjOo57zfkRHtWmeQKi45S1ZaAiw1JnoLbWmhOhmd3yG8hZkU7k8geTDjO9oQWnUDF
+er2Zf7T2tFvbLmvCSUTFUPNW0orOPWFFnt0MCzlyvZi9O0DezJQuQ5D3Pgws/ySVO4pcnFKUvjW
pUOMk/2YGahD6r3On8BhlG2AEbNqnOkQ92YMLFouRuT2hsSOgwv5i0Z/iceAei88JE7zNZcwkZvv
BfDMAvWAVbjo4LLtXFzyq3E6b/B2rIouXMXCXMzN8fxchPN0B11gXLlb4j5WNkBlI+kWA+ZA/p78
QJ7ZoY/9k43Ietb9Yt7TQJv3fQGIBPmFHAgx1slOzdhA+W1sLDKTM3TkMXdLuLEcBHFHv0TPMOFo
wC1112ITtjv7Yhm/zyWypdnYpl1edSNK9BzpAqYn6Mfz32EqAHCtg1aPDE1BbmDA8m2u8WV6trTX
KiJuD//gtgBpNTsq/LI41dCTDqpy73qdlzTHNfDK4UL14ivF7AgVu2n9pNQWWIwewKGO1I1OVK1C
Za2huy9M0NNOYW9LxjkmTeyU1eonoAtX0LJGxfvFr5NtF1P8i3alNz9xV0P/6tgrB9swCXaGrdbA
KXIf+ZyyMBq7tBtC6vSf9qI2xH70QZK3b3OFS/EOm2uuqmL4ednNUNGHG1pri/+/hH9phe1iokFT
Oj0raxJXgzdVphEnGb6PuR+Mcn9lp/2uNPVVqeqPwMRoRqfSBuOl6mB78NMbp6RsRyM99ahzrIUR
iB87gWo391GNT102zyESitUclwG3e/Qz+MmtDT7nGtOkPKsxGDB3B0fxhtGIf4NPQm810KGyib17
+GeiBl1vVR/Jsv/jnxEVYHKz9bUAmmwBQdE5OXIXYlMIjoUHGOQUtZfZJitROcuCXzT/RA6Z/ciJ
3jMSSHU2fQZdS8Gp04viLPWA+6q/IMIpFolEXTKTM0IzZJk9lB5uD/s1IOnsSZsZqv4ELLSivPM1
nL+CeC3kesKy1+VkbFtNHsdILbMIkzzdGb1Ksp0GwdZ4Nhr78W5okxNzzgceIniH8v+ufG7ZMIGf
R9qlSPAuFyn/9WSdHb0/EiuyhAVxZtz/6ab4AugVG+NtgnvheaBWjWw939fFcDe5tZvKR3+j7+Q4
MN9xbkYWXjsoI8y1dEMs3djYpOaQPcFDOkvsE17fn50eNEKMCjZmTqRQds93FDv5Jx3QJRALCmOd
g5zipCNuygBDUATsAdgjFBQwXfntpNZR+M6rMyQbjGa73PRuzEUpihP3nrbZCfTeC3CglVMXry1g
wiKWOwlAbD5H+jDfwsH7KSp507PymWeJl3pIDJjS1qle/4Pv9e2aPBd8LPguC160S/7ZArHFqkRg
DuAWoeOvSqyVlM4+RetA3+u1mGhaPhCBKpLioiO/h1DoPY8Ew/0WgVBkM5DGGz6fKj0C3XXn/J9T
2t0nnyer4c5KdeuCdZRhHA/gPJGZTLFpORkiVztWsX1hrkIlILd2oT7atv9QSXfkpfo+T2g0rqC0
5SqnuLXdYG956oD+4C/OufMNLTuUDkwQkLTrSaYuQZ/ZopmwzfPZOx9/auE5v8kg0Dk2xb/YZAfu
xCSeh1MHmNQ2kxX7Ydxx9S30NRp6MKJ1kvx0HRO0QOeIIvAFjRPZApyKFRVLzjc5cfjqOZmRUPgI
Y13JklsHaNa3R12EuRj/J4H2nb1sjOoXixrPJPDdXiZH3yqOyJNSykFWcHQ79GXhAPbDk7+pTTlj
z/pKkHPYmKKuX3aOy/AJRG35FukCby6rD8bGPd+SJ8mw8fxgUcrZVNO7qIeoKWKvXxt0vD4vOidN
NmER7Bo+lcGp4JbNwTMA/dg+YOYQQBZ3j5JQE0urOeVJ+i92MeZ7vfmDiWQTcTSaHfNHFX2jG9iq
zDpRlC/4CliyECXB0a3V4l3KDrEjNg4q73zoGXCHa9du1wzkd/NlC1AZP5WhsdYN+7cvAwoCxyZ6
CW+k3V9Zrl3mMdf82stoPktO3kSGqzBHHeCymEpw9Oj89fN10BVmutYh58ZGyCrcmbGSr4N6vAdx
dciFg6mbWWnUbpwsuBqzh9RPoMda3TG2JKDh0aVsLE9K7+DpaZvY6lHV2IvCqMIlQlSaz3RaiJJt
kuoJZ4DyC6Ax1J03zW6+5il9lnj0usbCLIaTH+c5b5H0X1MnWPIgEHFQVmHz7RbFg3h472lqQc+b
ajUa/nvGQNAKkbx56HRZMcDX4m/vtX7R1um/+S2rdc4H9/0SmcXTVOKL5Dmd1wdWb2+6zkOQ0gMa
apHBBbW+sOYXzDAd9F57T4kG8+LsSP0I1BPcrxG7DJ+hBqoacBcBh5s5h6MUiCipHnXGdjltzWCE
e3tAEcDr1Zj7AKbreG08/APw3b4haDNdZmgpW3PrjS4jgh5YXWsqDOcU3EnpAMJmVVD72crq6j8P
gQxvyTuuntX859nhiFxKQ9sFGHpRV+WuG5MfrUK3xWtS1tlXbzENMwauitno75p0z5E/HfJGMPtD
Rpr555qnnykEC1/LtDcCC8Q84XCYbuQEGDxJZXzodPwpgyCEPAcy3lj5lrchRrSC82IZD+B0RQxQ
TAKnNsnOXVc+biwjrQkMGtYyVc+Yxj7mYaIlTG1+B7S2vtc1/RqV3rpqasoMdDtyntapbKnyYBNY
6m7grU/b8ctv039B1X/N+zaIGjd3VHvf65/Bqu1SvNxVkG9wfg0APsQW7fUsTQeEEWC08FfVBBUt
5nUadAcrzQ5S5WucPgnMQ3y3/q7RmzfEY1sC7jBqmiT/WI12K8v2mjbOfT58Al4rPBGH3gpWeetD
KteJOcrpEzN7+KMjfXiFCTWORSIn5vxMuhwuXqRfbCWw/ZegNXLTTZbaNO7r9muyAOsNd0UoLheX
+to1X5TP6ZR+pRFgh1ixj9TqANMlcg1OQMOdaw0FrliHhgqpeBQ3w5ujTFSM3MIa0CzijcEHdqg1
8zZfAbNtd0oOz/NdUM/iO4G1hXLfecmCu+dFu5TjJK3+ZO8+SLhcgYZjCR6Eq4lywQ3TnWyKqx3k
b7VeesvWD+7j1O/bVlxGEiBpqRTT1PE0JM1u6E2DLiRYWiG1KzlI4xMZ0OdGVu+G8c+X0ylW+cfE
TKMEK5WxETd9kOfGu5iwQbjRvqzojELvA1cxKOmSEsy1bNQfBqmsHWzMeQNNrRJiF3bzYYuBhN1w
eQL+/9Jn/Xbs0O2xDgjr8aaEfwxFf0MlMBFcICe16/rAWYIXe2o6yievQGtkVOd0zE5xBAS2+TZ5
WdTNPYxc5HS9fqqI2Aj9ZJXXxsHtwuexcTaDG9IwyVUfOhulqyudxI6LiUmku1rm8FY32aYX9TIy
863AfO846sN3phWu1KupD3/WqN9sTNRion6xreiPKLgSOQRJjHZwHhTbtiYkZzNYRql34K9RhGaj
dhi52ZFG+Amzc0QzsrU3PfafiJMwKIcv3ahL9OzVR81asdXVm9S132zgcOvz+Ngi3xGYF55G5lnI
6c+lyWnDVOxFT4tj2sqLAxYBYwicOJAVvmXsdS5aKRCM9ck59+pTOFXrJvfvY2w9ENshoxh/xiq/
RRGExLDeNWlAVWf/4rGHs2DTOtmlsSLWkfLWsU5BW+3Rld4iZ3xJLbxn1ItBB9XKEq+jDVuOZh8t
ki3TgXiBJF7NgqsG7RHRTQx/+RIsBDmZpu1Lsz86RcA0QEb3scvmrA5ZXGTmmvu8IydBolBrKCyd
qnlItNRFSOq45/0f/XGqQ8IHUYF0dvbqpxqEsmlcelpcLCp/OHgjOXBTgX53/gGcrIfKLWbSQH1k
pDvyX9VbMSIM9h2Ec/tEV9u6SUhuyMNVqnVQP5ENyOHihy2kmBZ5HBjO2oTLiG1ZYbUfkmXVWLNH
PXhxzOEri7rHNHZnr0leu05eC8u/AosOnoQ9HkvVnIfZzRHDHY/zjYprGInMi8sMWqOKP/HamsxX
Qk6X5M1Phrto/V8humUs5/FxhqvajGymonyryypDfj+QNiDakpVeyhsmT/3PchjXcY5CFoi1LJKD
nU9MIfGziemShkR3zZHvvvdpw5GybLGmWttUE4hxU9fmqIRyS0zHZmBlu9CL6czNRdwI4i3EQQO3
W0q7VM4DY9dGXxhttaE8GNq0N3ImCFon132UWqt8DCrCabsNzcfaG5wVN496qnTrKJUZHTnd3j2j
xNo+0Ktp6hIBNdai5oD5eWnU+r5BW5Zqc0MeZpQjRXQ2Jp6o+cJhiV/MTxdugRko9ip961jE+Dn5
4cpGXd3L58YNHn4pr5a091HivdCLRVe7SCfAhGLthO6zgaMQl/qh76J/Y9P+m5TjIrTwn0sDi51p
fdsDuRWu9sNu9JACmOXyJKcpDg+FcsCTAmGZj9QWhcO5DqHFJgbecIdUNozm9Uc7TXtrzLrl1ErC
znx5hgyzNnVjB75BbKbS3Rq8mLoJ1XgPPCkHuCM45jvr6KObmaokWdfN+JYP6YuyMzI3x2lvh9oi
BB3+KJj6LaaWaT/ATwMWs72JLBmw+AB2BFX4Z6BC5l1HXYUIMLamz7H0ftMcknJs6z8NyAtHeJdA
sy8tJ1uQQV0M0w+U3feqQJMiEJyBIsCK0JPbyy4MbUv4Kid5Csxkn+YWUZtKXIuaEOVaa1/TpNs3
aJPmB7VznEOSOX+tgEEfOTEoy7TDTODs5YjQH8M77mAI5AU3md3PXTtxXEFCwTWLrqJuFjPacKb8
Rtu6yHrKxjmMbrAxJcKURu8WRmVtSyA+huLUAWCwTduJchtr9gLP275j/FRG+atXkmdoG6yHEJ21
bntse2/O7uoeIq1ec6uC1js+p1Z/S4P8CMGlRWWZBZjwDH03AnvGuoubWkPrl+fvueeuOykfYYqA
xe2eo3YstrPgYzDzo+S2fOpc91dF07+wLa6Vb2wdo30oDgI3hHMp9RXG0Ve/Uwc30B6y8MhHU0fp
OITNWF9+mqGVwHTcABCIvI10W2IU3Bcdl+dMHjsSFk1GEZuZFgV8JF4H3XvVDA9YcvETxeW2x8dp
98OKw2UheXRGCI9Mgt2/gdumbuO9kZFFCPRlWYh+RGPrQmG0YZAj63IWVZ2gR0LzVMSsdk1QSqhi
olmBXtKXKI7rIdb/OjdalppDErQJz6PSQK8kGtSEWnxbXedAZTWu7HfhnOT2wlaGTSVhP0qPdiMQ
RLdh5yvsxICqa72UbrDKMiYvWGTQAJnQeMpbUtksgDihYnLj3BHUfWzI66j79iIwrQ2+wt04zubc
UKeRBJZDBuixjL03dg/kq6Q4jqz2tW7dbR0xmA3jCjWqf5WNMtGVOutRNrCDlWBF4T73Y8BMXfYA
IjuI3OUR/+i0shjFNN2AHMdYD4aOdnJ4G/v8MZlB8NSjBpcm8SPzzWDU2k4z0xtF428b5PtBpJ+e
AYBZD7CyGZe8SI59yWTMHy8yZHM11bdC81Z+o46D6XyAd941or5ZLt1L5wA2yL5UqHVM/a1n1Azc
DG7/bVbuX+QHZ8SlZM5n6cE38qWFW3rDbPkmgvLcETjKK6S8NrOMPjcZ2uCp4DmB4ZAnp2TAJEr1
RF0+rj2FhlnICL2y6MGR+f46xjrMQOFfgSfCt6y7VL23hC6+5ua4N/Ww8TI0D8TURZnxCVXjANxX
gkQtd15Q3DJfvRno/tw+3VkZcjiMWQBqxr0R1Gvh1JDV6/ieiIGPlaCYM1nUCJMyXuyVif9oVnJU
7UPLEMeO9Ci9yxYzDeixPSnPIBGOcZDfnKLap12+S5JyP3+e+dJX6HmQdf7gEjsbWfQcNu0LkewM
3MhF5K9DDbeNlf+DtsZADlCd8Af8eZRaiVZeCAD+nn8AU5u9IYr90MkfPIDEGTDsAqpFNW3l5S0L
zM1YlJdZrsqK/QUd7KMm04KlMFmzfOy6rWnrCc1jN18IH6JLOV9/k2GOhJww6i2Xm98zX89aeOTX
DGzNOjcPoA3xKhrGrY0Us87yY0/EBNCJa5YWe4xnh8RwHxNtklm4Oz8QVyfP3qOB0Zth+cYSJQEo
g6GzId42s2Rqr00sxxjB8wyEU7ghsGNbYIVB/zswhEs8HAUw+UpmaIX8nOADMVz95nlYddieycGl
7BmyTZxOR+FYh/l/89r8Hd2O2FWxynK5wBz2g2LtEiAK7YPmnKXWX5QT4mLpXvJSl73ccKzdodeN
yzYy3gTEwQ/DFw6hb06/jLL+fQqS2dFxIdsEN6wXShKoETUCbfNDbV8gW8j4ejMlT4pyClu8/ZMT
4zMPP5JEbL2MCGY8t5ZWbAZBtRw2myzmDxj1U9bTL0tYWnp2MBMI3WZ/ssvialo51vlqww9eB+2E
JTze+H191XRjq8+wNfyNy9bDyQq4HwjqgDo9yQ59yRreicx3ipo/Ah+gQ0B6rd0LeAdSCgYsBmhT
mVaM35akiOc0+jJL5mTkslhIAbKLZvgfKB7/bMFLN2KDU2jDwuROReZ6HJS/KeL4c9K0rcFYMUyj
vZ/lpyGtDhE2THZG6/m3psjWDcdZdRKRu1/u0mg8+4N3StXw3cI1gA2bruYfUHjZVRiKbUf+z+T2
t+oEkmhByHBp3tjKzsZQtrd6gS+ofBk6nrWwbFAzIE166kmPecKK/uQ0wXroktso/UPO+yCxu5ns
yzDN7/4y5ciP0uiuWmfuWiapWKFBxZkIImF0sPTI/X9GVuLRHPdaXnPrxSDfbDe9Z2oK1vOXV2BH
6chB67OMV35sPlsMFooYdnU97IGgJBvllr8iBaoCHLYz8ls7TvrWHdLvgceMwfGC5389Zfa6S7rk
pLnSIaBMfFHCEkrWAjRoPJZPZgVAMP0cIlA8Xtru0I7sdMzLvG2q9D6i4uAbLJa4+Jep5wCi4lWA
KO8eJM7XFNHvG57xUzXTNkKjx46F4eAk7AIPLBCuksWCjwMQuASoCUSKqoQo1jIDeCoR6elRsDVz
iAhdpO0j1uwI6tWxsqoHHaCxyauU/OX5888/R+BLX7A0vDII5HdE8hHE3nFgIU6Uc9CsVA11Rwoy
zZvp7GJGJvT8F5pXuNFidkLMiNO1DU11kReky5h69S8fLDjOTXNqErL4MmfRToxxM0ArzPWQrzWJ
FyL36WviI2CRhRpm4WneFhcB/i5qeVS/UDswTyLSFMUo91VJ3FhO7cQLtYnXCOxgVWXMoZOmZ5+t
92lDtmEEhL8pKGfqNiU/ezS/Q4+8B4hA3XMX2iSyVy69PQWifEuyesa/p+woG9TfS183B8KIeLUi
q5OiuKHrzVdGYL1j5aWR9CbrQzo6MxNTB0Wnj81VMsXa+Fam8IOnwYpIJ15nYTpAxKiTZ9JKmkM5
lbzFnCBY2xHsMa/tkKL3EWlkdCqbXsfO2Ol6dKDdV8dy0kLkUxWzHwf7Z6WYOsNVSbe9Kq1DDEKQ
4qgy12Fss7Yqqc+YSGe2fS+UVxSE2qr60ZpeuwgN2NOZEX1WrWaumorJS1BnZx8zwt0tYgbZpeNm
OPmRWSlnuHqD1m101YCLN7x8TTcHNGKMEF4ogIwTuyVinUZJSrrurNysBwbBxUX+4KdLbggivll6
XprI5KGjoEP6i0yOpApgAaWfndzaDRflHCrN6M9aJhFc5mnKum1CNNIyjwOw7jpWgyC22KwyLrjJ
siQn0TBoAlKV3t089mAPDtUebFsClaBQ28luMbQaof3ctGytsyKp7yTtWZBWUEnoE47ZNmShb02q
v7ZZ6S8YK4jFqAN54LXDsts0xTod2vDqWV2zTo2xeG6NPrg7WvEH+uU3NLkMRRlwfSMpSKNGaBDB
Jlp3lVngR2yBR5hJyHaQACuouFgI2kKxSujbfmsWiX0wRRdtpyBzD7I306Mq9ACXk5suoq40lgWh
kut2UMkx8TEVVmMZv7bYebdN6WEXcDuU1gK/2X+cnVdz3Mq177+Kaz8bPgAajXDq2A/k5CE5M8zk
C4qkKOSc8envr6nteyVql3R9yi7LnASg4+q1/sGaCHLHPu7eyPlOF7ElzS0hLFGkGJCVMyyqQ9YY
L5FNQMPWjYaNA7rxLJ2m+jJr+kfpk/cAA5hvKUtxTi9zmIY5PiI6e8tC6BUAYUiyW8xy4nU1BC1i
vw382xJ/klZUOlodQQpjrtH3svPNG0/OyT2nNqgbVPkQqNB7KiI5sH6jgb5SFICoPSjE6ELWyAp3
oQRYPyMz0FJpHjVN2xdBQxyYj/GhhWN6FhR4juuIVd/HfiXu0kKvYlCSXoxCH8sp60a+Qx2LI0kH
OfZUDbjxnAsAjo+NHjbnnILOGjmDuQdMzbmiwuxszJtm04/TDibhISwKMP44PiUWgoxttbIARKZZ
DF7BZCdNLJSSycc8mMZ4TLMKbnZM6tiY1xOmsFpJaabX5VWAehnqmM6bnTlrLQDshTNrQsDTWzXm
iDmBNDbIFvbEQxRv2CZObeU9zm36VPWoOswFeYTWAX0D0gLRwDp/89rya2TPQB0xQE7cEQoE+C3S
V9Q42HY1F0eqSn8Sqc+jSMx9ZxIATdlfYmm0tsgZc1q7jrvpyYGEarOaekF97RrF0pTprq+g/Usa
snP8VQsGyg0hg2I16Zbd1zYKT3GdXOhDcodA12PrO48I/MFccfw1cr3QlqyT0WBJPFgZDonTEomu
C7OcTmhH3VmSbFaarGqv2o26fTuN7cbOgocQxL9jVovC6O6rEdnvgUygk+vXIcUumjnUloWhij7I
cvbSPOWNw8l9ZEvMySSeQT7FJ6+CgxfF1VM0EevoIBu9TltmsgJggcLJO9p6gPlTmL2Ga2CqlMAc
C7oQoAY6zmYD6khSuPAr7bqt7BuvLO7d1NtXOXxJXe+fpwouzRA89walSYt6+wirG7NOrERzuZ8D
n7JiCsSwRjfobBwkMXhbnZtFjSi3wtt7D1HVX7uBdtfExt1U9DgixpeirY92i6BaV5LqRB8L8iEe
o5MBTQJ6KP4SHoUc8CD1gNofFjDYdOpLd34Ryby165mdzbxJQ3OFkAn4HbabLCTLlWSXuGth+QnM
UHrijgd9I2C7m1UxLtTgxrnl0abFqCMZtzmFoyWqTCnauv5u1qAh1CqBAy8ZN6YUu2BuiCNrZC5J
dpMwtO9SMr22g0eG3nAQFq+cfsxN0Rq3ficb1p34Nk9Q+B4hIy+scVxMeR4vyLcgrVGKQ0nlNiom
8nwkl6jKwdPtzescCgzKXX6N/QmquSNZGg3FI6zGvtZTtnJ9jtdGZgKe4+JpEelnTYUksDqCm4lL
LoH8VkNYUY3jhVJRUIoe684Gk5wBWS1DWJThXZGw7ig3Rvar88rB/tzMYbkUd2FUHJH1TM5Mx3iy
LfYilC1gzteBWCi187Kk3JeMjLa8Ko+tm931IcLKqQ0NJynQrvQdCV3CfjH0HAOGCsKADi1Mya04
wA2AjC4jA+wzGQ6SG1ejo3G4hATqm9vB8c4ZgI8qMR5O1pUcLKKhMdybwC3aCBxuOs49ZC80fTQR
lutEaoDcA1awXMeYDHH90eVRhAUzNjNf5uali6dhrw9W85BwohRyWCu1M5V6Jaq6GvQRHGo2X6dB
Ep1P8PSWIUthZEM0blE8jUwb5qmGmllrpgvOegZpscheZmPToY5rcnhLhifbbWCUJeD7Brt9nhuU
ZBMLZnGvrMEScmV1091UrOQgLjnyWfyaf+12AbGCX0PQY40yAVABT382NM8CQ0ZhDgbdlRlOFJVc
mS0zcCZzPKKhCPYAJDaifkzQYOv0LrwyNdytwX8iN0Fk3x5BHu4yEhfbIEH7WLWwZUzngspFrtd7
tJcOVd5icpysmnZajoa4cNLuCTQai8cA48WvbWSQvoRIuTQRZlFieE3CjmpjtqdrHhotQD6dsMgE
bt66yCY2maoTdE9+NH3FOC5kN3UPrJZHOekbzI6/VgkCNy0cXDxnvuTAi/NOQ6K5G2fqVuDEYo4v
leY9BFrwOoXlItTNm6Se8EXRDtQtbpyh3cXm1JH9j4ZFaSEgQs5xYWXi3CMFW1TprRUO1+Qrwf4V
974iaxTp1dQEe+nar8j6LUzAZsD/qkc71fcx+i9uNpFBQutpdm/QGLhsqBk4ibdGJPi6azAEJyex
UHtDD3/NTGvSGk5Wb6qWQNGvjadOwvcmft8SlwHOgW22dBTwKJz1q6CsM5yR+XQdb8qwbBaqjwjN
70FYX2tiWhjGfK9R7B87dMhGIQ+RwlFLo7kI/Pw2mKtrzwkfu17cyrHb5052kZFmc+eEpR1aDetF
jtkp9NANsfExlO7ebLXzOZmhPLAdVnCRmNVLv/V5WLV5t95RzT8WPQAZbJJT+EhJ57oOpFIv9k6g
kh4sgecyiV00yvRV24OWavsj5K33qtsktvZase0EMqewytTI0cR5Qdqf9/BdclFVbkE7cY/f/mk9
RJmKeziS18U8XU8lVdPZr7vz3I6BBHD420uQBmq+8QtFhgU1p+Uc5LFw3ypE81Id41oKUBMQo5qp
1BmUEtm9UYMJb9SLUVzue+00plir82Q48I71KyYYDsx2zDgjedUib5i8K8cSLuGi1so/SGSov8TQ
XqiRNgLTbkG7cdeQSFcJ9Ki+fg2ybqFkbKw82Fu5d5ZNoKuvDe8l0pKlN5148txnx3Nf/vxx2kGS
1eFgQnoR5PLrn41BdR7sACFjcs1v4Eig5fcw85R2NgrRKzU3w/bBVLXDhBTBqSa64VcT8v/8M6J6
GOdfeMtCQKwp42VqDDc834zMADSLmlwdH3NZ1/mHhDIDZEWMX05gvLsNn6JbBNgJZnNMh/Ga+uWc
RHOWI274ym0Ti5LK5b791LvkNotyeiJVj8Lj1ewdRYInkblp3QLU4kY17ogQua9f8JfeeO+OD4Sr
1BCGODoWai88CP2giQM7FeXF0zB9qYri3+OCF2xEgLjXXAQLv34O3JYDNpIaLmS3Ry5kE4f9eZf8
JJ3SeAcsThPj3imxh3UJ0ZGY+Nah0AYy+wufVn9/63oaPnSmtfqHcc7lRihJjJhsqs6m/Jr2nAfk
S+Nb1S9cv4ZEaNx3Mn5U7cIHR1ZjQdmCJ6XmsZT9Hb3kkBekpQQPp7Z8RWDKVauMBTRUtpJ+Oqiv
08FBpcbct5ZSc4Ee+PYH41Qrr/j/nV3tVa8bEEJq96aV5ppXNRL0onuxu17BpjdJe5DznbqstOMd
Vxr804CUCJ/k53lUbkMNNzUJ1WvtHdfmWjQs/8vTd/YDH5mAOtDzGihPPjWQS+qc8YZPUP1KqEPW
BZn1ZGWP4w0PFAbe2ogH9egROvQF6ve8ms/2Vj0cP6B2/4icLt+mUKweDA2vtbosy4a6SN2YHHVX
SWqu+vZUovjqYY8AFUjNW9VsvNmLaGFjCEunMvCd2EKymY7PoT8CAEvfKlZlRlBWDQ/0PtdgrLXA
3C3tkrspuy8NaiAusiWXIrowPSVbiRvxgN8PPU2PRvwMlmnnDSuHlBdOcpWP1Im5gbk4IHa8SGYf
kXu5/riRoD8GUEWK6LmJo53BChoNN0GFcDjhIdRP/20aVsK5d7Cgo3EZBDQuuW2ujaQ+HCn8epx7
k3xl0qhBEc31sldSh85dxDqjepDm5Cn4JuOZ5ycJulP7F7g4BovaQfma5yYbwYBwJMECy466vFpf
+CIPwP/SWgPTRAxs+e0ql8k29b7046XW3fGbqhv4FSP71jcdJTWEOGj9+rmwX9rJ2/TgdJ37kNKK
GjaqP0POy7FxHQDOhsCEgXeEIiOvq0fS6n6rCqR/3oHmn4s8AY2NJyA2UHI6L3y0RvIb0OFjgE6i
cW+DSFG/yPuAnBbeFO3Vx9WKhJrSSOjMdscYRbNWjV5wL0kOFv6au24Hse10Zv5MthfyXDeIgwMe
SFQz9l0Ibq1yiwJ7QeTowpxLrjhXDXHxsWB396QwztisOcsi8cEQFOCKbfcWz+wzLMYj7hXSOaB6
UBBKXIZCBjOALulSLOsLRk69j0zK/0a2wDxv0cQbuIeozsbky19b/SouLEygycYz/ekg9Y+ZbxI/
W9tjfcaY4VbV3Oiyj97yqAw1Y/Mx6b9NGrXr0POsbnwqmAbc6dyVWvbUwpHhqO4SjjBXk4jCKvIo
dKeay6g3VSVq0uR50g5zLzQWw0qF3OM6GS5US9I5ati74sAMUYGQz8Gd/8sA5Tdks2Pkhql3bul7
PaYePN1MHMO5CeaCGlIsGhgDqFnDNOFvdrWUwKzHEbMUoMjEgYf1+F9Ob3A31aNrM0Xo6iqyUMlk
VFvNcVQAreqK++GFYRIPKTKSOmchlLTXrvJabJJzmb9I+Z6UEC4QBGDt47Nq/x5BcrA9Y3G6mGxL
PbZpnRznrhleaxQ6uaBeAdnX37g7BoozwzPMV+xNDaUrXsvpToeDK0tcn1I5ATjK1OsBG6rryG9r
UYTSISjopr2KjGvX6d54DyvnM18API8ajJlX+jATPKHfDIwkMDYcSTcthBrBS5beIuF7ox6T+5jJ
YdHCMGD4VsZGpBWvRQX4JQEsQWIMw2qQ8ZejsQX1SEa9hm9CEJvVy9QMdp62zlpj43W3334jMiqU
1vUjun8XnlI8Jd5SY9xjxKgdwmzv1WQ0ijBZqke0NCzJuhv102UXv3iVfVtxSRa0cFjWFrW5ITev
GGvqdjT0glgOeFh2D8MH54ijU5NyrsdetOrJx5DZEWgaDlV7HynSdozQoGZiEmFvaak4b1W70T2j
y0ISvkuzoFRkYeji3iGAsMgHfKFZ4gY/uYrRR5z75qrsHfLBePiG9bT/6E5mDN6YrD48AAOsGwhF
YAFRbZmGJV1oiVcGJgENWK+VMFM0bB66FBVX7zDFl+AGlyqMlA0MxSzfdF6LzdDKxZEobXAaINJK
uhO68Xt+R60J/PZI5a5rCIQYfPzJNZhchtMgdkt9jG5NKwgUzTvvTQwRqNfcmkWUw001+qb0dr72
1LgPRBasPl5hwrq5wwXlY11uSUCwxKkATg3gxH/GfOuMrYmHVY4oWfKqVjTjC3fpVdTItkHKFIUj
R7xuz6gps00w3YB7qzHa2mqjhol0FpSvnmRtMF/UObFJQ2riN6zYvA3NAJIJ6Eb7VeUh/mxWvEI2
fa20fVH4IcTxDmrJkxBVyBY9z4XaFvhGnbbrlDgEvTc0b0j0fRBOZqiD8Y7nMs1o2DmkLyKcmwb0
cxxxikYKgJI1YyCFgntQz3yjD7iCujQqW95B2vgPMgsYFj0ThnZS06eeIlh23UltUrkAHQ9wTNI8
tH+JRh8DT21rasmjqVW39txAqaPOuw40PB+wgUH2yuvRCKtjRHTGSzVcphzKKDiTswLQ2tjMR1p3
yABMdhu4qirs01HotGjbUM+WkVmvEhvN/LJun3t9xU3OvO05dxDAl9BZwHcKlNIpeQNUUcsFLgu3
s9VtC6M4zB24V3UAGYId9mDqMPUtmgMwiV1Ccx4GaIM595ITARfmiYgw6U4BpypoH8YRYAUICZpK
EEm4NnWLNFqrYQ0GGZuUC9UGNegOgkzawHDds6kl1cFztIROqpnFBJG6JSTjHMWA4veVOIDaESMI
JPXHAogkq4HavdtVl4xiFX9Ep4E9qkLcjZiCE0ZFqWd0DdwFEpLJ7Q2KtmrJYjTRbNyENeI80AN5
LZNm32LOzmhRD60CAER9UdsjAQWqlu+MKFOolwlg/bE5Y0zyWUfL9xhWw1jeM9QY8uqII4AJM0Tq
0Fw6UIxA8EVILbAn62iR8XW+R3cwgphdDbVOF4mHj8waa53qCcN8CiJryaRWCQJFm0FDhtIVcuJi
SysTqoTOtZobKiaTpwDtCGNsIF7jqvaxKqsraKe6He90iKEOpyIelxfVJIyIfdTdESZ99BkDlXbm
fRHcK0FSlklcAHDKcJYGRIxm3JYUpPRSCXKwhSXPDVZVc3dvmk+iVScyFT+qVmegqDiaE4z8dnbh
Z1WoQHT70UstKMF5k4Ol4U5YnZlQOy6L6/hGju3KiKDgEPJV40fnmBxUAFIRGqT21jcKqK3VHo3s
13ZqF5No9uOA2JjaRCMT6RcRum/NXEL/dhUbjyxeFU84ZKIPRWYgrqpd2ycIPaUt5fvaQ0ckHjat
V+z1yrof4vi2bMVXdx4eghZWquqVEo8KlUTnxHeRIFz0sXOGLkLSTEaPfC/4Yrzpne5r0IgLqswN
ncdO5ho6JVZI6OiaEoGZe2vKl60fEl4Nt2SjIf050MATUe45M6ZnJitQW0/rEporOP5KmZ7gRhtC
WEqUP+xC05Nbozc3aWndkFU+5D2Vf79/ooyzrTutPf84QUE8LcL6bigLjo3jCmOsI4LLpM3R0kUv
+wERV8KWeivSep9p3AUIoK2aHmp06I6+6WJ/b1sjeWXSxGrLLIbbiYC+s25UYMh5GxCWc+wE1SIt
yaAnCKzM2+xOpWKyHhgX55saSDHF2I2ta9QwcA8wYg4cgDWve31WlN4lmuyHXJb9uTdUj+jMnkr8
/jx1Yq45cmcBzWM4R9UBgLvJbjbmwi7CXcMoGbzmQqPkBpUeVg6mrvbknzkivmDbPtPT+Lm1UIfN
h22TI7wONoSl0MTKIs5YgxjSfTM4VKijcxXQoDd3PTo2Wiz20VBFGjhlmR881cpaFjljRWeJOAj0
ANCRlZym9AuuRrjVlI9okML6dMr7QbPf6gLmBiWV09y4t95or9VYU7dv5PD3P7bkKXiLiD8nHWQ7
+89XRCRg39kLn505r5HCAaPjAdmXXfAA/vpOxa9FBS4QEl9c1Q2avfa+w7YB/O+FpcFqlG6McA7K
M2N+F83GbeFNx1aVLjwP/oQCmvXQgoK+O2K+Rc2hscDU+wh4lC4E24byXTj1bPsjJMF0qaNjg3cQ
lla9uJjJSZ9VKa4Seh9eYms3HqlpdOvKljfqSDorS2WRUDTO5kp5yq6QZkBCJeFYnR2kCI6dItGx
bkrW0TZ11yWqFpymgltMSjijCCapXc1rOYbleUkyYwjlg+NFbw553SXhzLnr1uucJJmRtK++FmQk
J82zDjZRhPO4EAZr6RwsxokZR9IVVBhrTEPsoMX+HZSW56xBBSmZjNXHuQ1dx7wfV47Zr9TuNbTD
PiOw9iyke/WyPxY45m38WUemMQ83rjNvZpE9W35I75sDILWhhepFEWadZ527qAQ1TqchoZDWPtrF
4qkHfgwwajPOCBTErbWbamxegvElMDzYxZ6GRHZU4RsryhOi/F9k3z4VzOG+T/YAbTfEUmSAWJGq
7oBCCxgW7KjtIL0y4xdEdnYt+0hjy6PaFV29IYcQ3KpCuaGRdS37XY6G39moexeeT3gJL7MJUGQA
9Rwp5070uc4CJ2ATzpYNqaiStc9vm71aCxzW6RqhEpU9qEA+xqZ253bJVwMilY0YB9ZyhxAVtiGj
puOW29Bxljg1rEJX/xqRrswMD52jdOcHaFboznMiputUa579eCKtr78CSiErh8FPOWIR6u9bEEPA
A76qEZIkza3Q20OaWyeRQ6Asxwvq+Ae9QdrfJPMCsDLRsr0NOdA1o02YBBxG3LXumPcmu0qqRF4l
qrpQohFUOLIXzXq1HqiaCSy9Q6Cv5xR7r6w6fx8ljAEDZlWFrBTOdUvt4yza7cbG3ZbEz2q46nBV
MMzcD56zcRifY5F/7JfAYA/DHJ+6hpqbjRA+wUdew+GuGFkOuK+Z+KLNY8SQ2436wbgM3poeS64w
uIwVkNYrFfgM7RVNtSFa8eUw+efToFN9Mx70jogmhRYjGP4NM8zN+ossmlccBbdqbJuxeRGl8jp2
nduc1ylpXaoMVMVKZpchy0b4lkfV4+iW61BGKwpUaxUscqTSzieLLB/JF8+YkWyu2ee16xEyhSMp
95aoRHsZSuwjUIJmrQaxk2KxaItjMBQXQE32KeD7MzLj4I6EcwLECJKb42fkQjINKv2guqWJvYUm
9ZUMxLoHFTCgnTfrxYOJCJclkN1tSb/X/goXAMhGoEzTain88aNaGWbzOqybreozNbhHdvbUHu76
ITh3mIuFBRK8z/cOK14MkldF4S69g4fgsmPyN52miF9nWT1sRxyzwtzcfTSMlaxVgGFU7hu6Jgst
Dp/V2mKCnc4SYwnNa2HY8zYJ5YWHH2TMqHATsSM7/xSydANDsUnkyFXbpscoCRF97C5NR+5zGw6Y
DC8HiGOTlqGJjBgwo4Bo3LWHW+ydyDvnKxN4Vwc/1EexhymwdQTFd1kuHLZA9Z6KfLtZXAkOZLrb
sB4rIli9w0ONOZr47+pB9SHYo/JwOTjtjR1EF0WDvyVnXPZQZ1FG063KZHqYjvZBsbZD62JqMOFV
jyJL0jkyJtmR7+xyfs197yoKwm06BUccLM96z9yWIbvf3N6LxMMT19+oGV9PnDl0pIcBh1AwpQZs
7/qQcGVMEABR6WUUBoIzAog9Rkk7AWkj0S0kjvgjDrKVJ0Y2TnOh7kGPKuqkGEEZCcpS/bpGDAJE
yFONYHycV2sDSPDYiRfMEe6yBs/BOXhPe+0QTEDeGit8wHFgg4LETYsqp2m7GUem/pD2wWMC2KWv
k1v053esF5vYtaDZYDSG18A457fwsC8NR24LCkNq9Sz99DUT0aPM5EVZTrsYcsrABqlyVbaS8Yo4
lVZzTYUQnYqSEVKoKmS3p9gOBtVbAMg9djPGX7W5TkVe4l7lLK0SORE1RtX2ZAbd0RhBZbCYezEV
XpasCKhmmJWXtpLFLjFJanjTYZAXInobMLRAeHOBLD7q09UeTS2IHlTq8dhyKqji6C0iKANUqX5X
tZCQ0H2MxvWcKfjFeDF0gzrQh8Dg3RQ1zWbYpWzIja8d1DKK9gA50Fret7V/VL3QkW2re28dYIvy
0ZGCmWjBWAPMc+1IqiCFY+76wdtliDvULVpxqPxFrNI5lvdq5S8dHzwNiahUhBdNqr/FdFYROmvT
oHaM2kPmirsiDB9jEoeB5fQETeEOst9GyOHNzp1r3eix3x73qVvvBUutxf4T8VxBJvYNQkCmBUyH
tX2U5jWEdLkMU3+bYDBAqcy/UrnQsDXh7ee7kOUrsJqD2h1kjqu8ZfD+CwKbd7YTrv/eTEPmdOyY
N1HpsTrPW6jWqGtM538P49RMIMzMN9VUUlf9ElL//+Nv//Wv/3kb/zt4L44Fk6TI/5Z30B6ivG3+
+Yeh//E3wkL18vbLP/9AjN8SnqF7tu0Iyb6hS95/e7mO8kB9+u8AveDgzUl5Cl2wx71/6pLyNpLD
wgoz5iOSDRGpsAZRpdo//Pra6qd/uLTUXemBJdRNB7y76326dK+VTTrlUPGavl7pmGRdmG4UXU5B
Eq9+fSnx87UMqJKu1HXPsF3hiR+vpdfI3ZgDNrJWX47nU4S4SAGEPCTnBHI5QSdorwtYmMKevpZi
foOqk5NCzfODqVNizMLEumilEV1FDf70YRGU22AyEWDB0+pOc5xho8dkYJN+1lZ+Zwl2r+6Z0zVM
ejjR5w0WSrca+iYHl7L4bTwbhDklPN/cQMunUeeRsjIGMJPEMxGmjL95fudTU0vDtKVh6aZnGJZh
W8aPj08yzqVUNDanGOBPGlLv6cKFFeEdppcn0pDOb4bV5+b+dj3HsuliV9eNT83t+SVUHixBADsl
exdvilFCoomKq990q/1Xz2VLybpkAgy2P41eGZdOpCeRf2V1UZmd495EmmcOPe+iDhE7yhle8MBR
zQU/bLWPZhTa1/mI0jYRS7+gByLq3WF/DLEJWlVR6C0bTfc3yEl7W89M7ZOpKeEfKILIJLgo1w5l
mB1mKc0bp+7zSz8gGVNm6VeEkuYjJpnmRhhgwkQQgWerbb+8DxzLemjlbAM/LAcKOV0lL9kBx5tf
t8XnprCkIR3DpZN1Q1qG+akpqhTl2VAPqmMuBgoxzbUWZ1dGJu6RhvtNs/90KRs4q2FaTCjXNvXP
E9fszEqST7MP7CvIZpfu/GwHc3zbpBkCBR1x0a8fzfqLXmbKktRkALuO/Wn0TmluACLNnCtoo+IZ
9RQd5ekpvv9PryJM03JtmzWR9Uh8GrP2KLO4TLzyZPfhY+CwSYZi+etLqBXt+xVPGlxCmoYuaT9a
7tODoK/ZGR7GUqdAxNYrVAzsVCPMrMtYg6WSO/NbUGEvZ8gO+2+zHc5/ffm/aEfQwzSgDmLbsj7P
yiHuG9DSzMrGcZPDNAcUCI3e3fz6Kh8/8+NTAjMzCb1NixFpWGox+m5LseMordPBqU91Lde5sJBz
kMZ1O9Q3SnoSMMJWlNSXdYUhmpdSQtKo8I+eZ+c348Zw/6K9DZuGtnVHMno+tbcBUtgeEPG4muqe
s3A7uT7WCbbXIIOUZoD90tkYUCIa8w367MMEadsMWK+q6CLmSI89G0ktamYlmlAACWqZVoCG9fx5
9iCHe5WPL8RvGs/8i1s2Hf7Dim2xUH8ahdKpu8oe2vI0sDZJsdbI/SW7Oq6XGQep0cMa0sN2An/P
CHkNZ1z9+vp/NUItU3i6ZbBhMlA+9Z2XWXWW4/PdIvNxXs4ywp9sXOuzCdWrf4aFQA2Q5EEe6Ytf
X9n4qye3hFpYdLZq5/OltcB2sRYeylOj181lYyVwASoj2E9kijaai5BFZgInNIXZwW2A7ldrzrTs
6lwsKh0MzW9u5y/GDg1gsLVwR4Tg6v3vRvHI4dmENl+e9DBM9n5iUaqaqIAXDJRtYuqMjsB0Lqsk
s24yW/qLzmyMTeQE6ORa+rwrc3T3A25019iTif5xTeCOCMnOZYeZfjNsPq/IrP0CJQnpWbYthCk+
3awvK0lmOOuuRJqWd5zX83Uzk7lnAlRw4bC6/c0Ffx4nP1zQUmHld60z4AzaB2AYToHrGqtBK5Gq
yHLgOLkP7Qo+f0BZKNZfPDve/rpj1Aj8cXURP/SLurPvrowvWylshKJPWlschsQ6FqP70oSN9h8/
4Q/X+WnTcS3diWHSnzJwnq1JvhCNJhP98hqf3Hc9fG3M38TDP8XibA/CNjiaGyxYnvd5B/KTEhvC
wMVOsWu3lJJz+QiIJM/f7f6GPy3ki8lf/Lo5jZ+HjuURFLuGMMjcOvan9kTFY0QBVg8OUU8Stgr6
eDNao0lBwtIBHDjltkV+ZTnlAzTjBph62CkZPjcrIIQ10TLR44S8LKCgMkU9050oxv36Fn/ucUla
j1vkfOICY/60iuccj2Z9xN2LBAQ4HhcV+OQ3nW38HCBzDZP/EiPD4tQ/tYKLOQJYWjs9FXlIxq6f
t+OQIgYSd0dS6JtobjY4wi+UrR9Vn6UinE4WMhqzfa/bAwC2fqFSlHE63v8vHv7/3djHmPluuIPy
DIywTibIxnNxkgQ/yG94csWUjy9/famfw4Mf2sD41M6+nFvJaTo79UaxKGrrFIzm6X9xCbVAGZ7F
AuJ9Cg16zTFjzdfSk4oEmE1l1fzHIRYPYemGLlxoej/NIc7LaSwJ0k9N9jCjGYKoFhOVEmLY4Iva
6wtp/ibw/miXH1ckLimFq6JGV1ifN65kbLtsRCPyVIzhdWqkAMujCl25+KDDuAQ7gJCgD8bECTA/
pFTn+dXvNivVNT/cAmPTUJe3CWGFKz+1Kwbi7pwFlnGMYQh3Bgi3FIQsQpDp2plA92gIggSYxajy
U43m5q979efZ8+nyn7afhoBPh+skLx2BfhFW5mBOUXte1EQSb0kZj6AKMiAizuyAkQMboMTfjGo8
j0epLRrfT4+ToTnHWqDpN0z4LJRWVD7++i5/Gt7cpAWfURpMdGb5pzZCPb5w9KwyL82ehJPI57sm
dsvfrFXU+3/qCiEt8hocWCzX/Omwoo9Rm2IgjguNcJ6G1FT6tdDb67p5CXyMJKAccCtwRYpl0zlb
zW03hTE+lE61xe/nGFf9hV+AU9SDciV6bKRCTWhn3PhiwFgA/Gm5serysp7hN5MZ6juDVVHaKJaN
GzfP5zO8CZdFZzyOti2pC/UrF3+Lpk1eyAdf1318HcY2iEQLhTy8MKgrF8rZCDPPFZjq8yid95qj
fzHSYJ1VpO9t6KqSXoWQ/DBH4nmYUKCoXCgSaZgpcGn5gA7xDo2BhRsHLsoAzbVn+CB6YihOnNvh
xRabLnIJKUMqceFNNwIvt9L83OXsgS/z1RyGq7xrbpCGvERZBd0+fNhREmyezQHOj4XmMk/I50ly
25nic6FWpxn6o17HD2JoIlB19nU4MMNRq1kFhn87WYhl2yheB010k0GNAxv9MONiDqpB3DcJAbRt
47Iy+RFyfxp5mjGKvyhHVdnqRzuArduQEyY54xTpFsbRG5pvj33iPGh5Gi7nuV1HMIWn1NrPerxp
KtRnW478gEi2Ayk3SAgd4uAxJawR00HXSp44MwHhyvplNI/oAgonB+eBToqjRXu7xvDSsHVyqpax
sLBGwAR7XYQAxLzeRHNIoKzoldTt+TGRA+fvq7lF9Cu7KGQEGFYbrpXgJWicxejy876LPUsbW8ux
q9uz3AP8EyGcZng4CvSP5qE3tGrZZhGK2gTj64iiBhXoFp+kqO2oesfVddV0SLhWshg4+OThMopN
ZytQkQK+Mrlr5NprgDo5BRW7AkZqDbb57kbpeHA0FkTKz/GIk66V7oYx3/kVlVWABDMA11DHhDkF
CFMAlEzir2TcLyHfQEt34+66SJHb+PXM/xxA2AZhsSsl6T9ThfSfzlSa6WkSU8Xhcg7C5ODJpHx2
HG++JCM2/iY6/TGOICQipcl1HBKpNuIo8lNc7BVBOLX51CLSnsfLOnDt9VR34d04u97jECfzKqna
4P3j+f7rhyxu85HVfQPKX1P+aD/9+a/1e3H1kr03/6O+9X8/9eN3/nVbZPz380d++Aa/++d1Fy/t
yw9/LOEjtgD+3uvp+h0n9vbfeWb1yf/fN//2/vErt1P5/s8/UFdBapVfC6Ii/+PPt1ReGgLbd12s
fv/PN9Uz/vMPVPJe3tOfvvD+0rT//EPIf5DDYfOXOhNNhRl//G14/3jH+gdpUNulSkYqWEgVC+dF
3YZ8SfyDGFOaDrGsw/hpEDHmZdP7B9GxRKgEtSKyGbr4498Pffy2/37rh79Otn/agSj8kOuWnml4
/J5DkvDHo0tvey3HxRyQIxKG+Ytif37XCn9e8PtsvqlG8ndxwE9XUHfwXbRY+Fao20WGGvUC2e3z
caEvceVbds+NfR6dP7Xn7g0qodltugEwsRG36Z175fxmC/xxCjg/3YM6cHx3D1aPvAsuOoiRLjBo
u4zOi8XvjruGCsc/PSdZCotsGpULttpPAUco48wpswQY1gJtpdWwg5e5NTbhCq76pVzWS7jwq3kZ
L/Pz3x2Y/qITf7j0p5MCQjjT6FfgYSaImIKdNbv9dScan5Yr1YCWSf7FsxgmNueyHxtQjsX/Ye7M
luQ2tiz7RbiG0QG8xjxH5Dy8wJJJEjPgcMz4+l6guqqklFq0emuza3lFUmJkRgBw93P2WcsNOVXx
Codkb6yqbXCz98Z23DCOu5DbdgEeb/mb1/yHC+cvr/nlwrHcPFWi5jX7JQWeVbjWls3i0168se6s
gt+8mjVfAn/7+ARnzrksR8Fi/m7+dIl0iZcPmYb6d8WIz/K9XVeLM//L9ubSXCerb92STuNS7vCs
bQBALgB1LNTi46AWcvmzPXprsW4Xz//+Fvzjuy4cFgjX4u7Uv2wPbS0BYjFnryY0D0nkrsqC8dH8
/t9f5Z9/8v95lS8Xrp3GadFHwbjMlId5e1thtJF80vZv1iFzfpb8/S32qF5RSbN0f/5x//QWKz/S
Yw8e0DJflOtnb/tqL41Fteh2zFys82W3uLWrfk9Y7vBw97ur6Z/fyv96bUP/sgiGnMCIpvBWmuLC
KIMIj37+8e/v49dq4R83ifif1/hyk3iwJPRJ8PMhsNjOzzlrF66DVbeuHsPluPvNq33pkv7t1b48
uWuY3xzvuWC9bbz4wZTcFqPRot797vjwjx8bR0iPGgT7CNf/8vBMatVmouWta9evDPSs9uUWd/iW
iA43gMlrkg/hfkyWxRLiwuI3N+Y/PdssxsNd+kf+39tpeu2Q2zV49ch6NuqPSfvN1f/1oMjoNSUu
yhP8P/sk/+tNFoxwTbwIHHbP2tTtm++6ADqw1F61Z+1g2idtS3J8CdRmW/7mIzT/9rP5Bg1uzzE9
bgh6bl8+wsqxXEQagoHyBXKE1TuzRZAf/M/8Mm1Iqi/M5bBY3Oj6Z5vWXIhXUInr5e8Wrt9+F1+f
fK5fVZnFdwE2YY3/7af2SbDW2NTPrxhrF8bi/t46iFcksp/i1Tr4W+Rp63+/mM2/Xcxf3okvz/rY
1SqvUHwP2E72DO2UxTq/9GuSVzwg9uHiE7e7t+y0dXsyN+bi+29e/m9PpvnlCR3YNudkj1bYX59M
UwGR0SidjoUm2Kp9cwq23paM1Lu/uMZrf2kcgPjfR/fJvfFT2wJm/81F/vd77Ms38OXRaKoUpqgG
b4Cwxr7bQ2y7BVtj0z5Hj+IgN/nSX5KrPnEVYL5MSG4u498ugX/fwXz5Jr7c6IMcwspJeBfUitzp
3n01oAat30GOLB8BNa+YSaw3iHzQxP/2xf/2fPZNxxYWiQsDo5Mhvix1sJK6wjOtAQifRkQrqhGR
QBZ2qyL7zV3n6l8XPFefK1P8sDxVKMl9fa0kjMpRG2btrE8FbdW1MnrUjAqPPZGmxYhd/MGox/I9
qSz3iSCIm6xHYejxup15/5shjeLmkAmkoEtRdU67hg2QvyWcpMTW9WtuYVUziCDd6a01hmdNo7K4
yKc0zCCRFpNah8BFBkKFUpG46vvS5Xtg8rGkdPOWxEOlbaYJjPsO5SsurkSvOkxULLVHwMbZ2p4s
Bt6tySrOcTsGT/2Y+hvTrc2jiF1CVVo/xTaYhr5/D9qIi7ZPiSVB3H6wp4LJqnFQGBb0yOPka0cG
AI3cywCLmuakiAQ6nJLJfnbxfRN34tsowxw6q0YB62wCnvvpTqAS1oUXZgYzM76jLf0O4tta1XV5
71Gw7/a5SsJpp7vYUBet8j2DQPUIR9Ywo1Lb+G6eZThmUnShhCAh75E1ypP9aLkdGmvdIuIFGesk
fSt7kBC835WlyRu5a39fAN3cRZ5rrdvCqg46Mul7/ltgdoM0dgUoKCxaSc65XdQfg2viT+taAr4C
8BDoCt+vqbb4zcDfZgz+sqkL0nKBV6fffRLe0UL0VfoSCBX8cFsd6jtzoBQDnRTxFwkLPsaB+S9e
Y8qLmTzrZg9d2VL+6O0nzMwdQ34YIuyGSTmp9xBJEy1/6WC4bLD5eWuOnPmj6jzLpHxR/sxdjFmz
zDw8oYWuVmk8uAxuewKwVWMeVJRUy8Qs331YpItYYu5qRIvVy6Xt6zL6VQ60HjKnuIrAFWdIqeAj
yh61L85FvsWp2djwIxZETwjYtP1bDZlgGYj0TJXsTdjOiD8L0HAR9tYyVtgidBhXuUdwP4xravqd
PVzrUd/mGVKdxNKWycTfpFJNL/c9LlBimybsCQpIo6yoakX40JIOsXjOCVfgThr7+yoYq5sf+uJZ
q5l2jS2lnrKkFvG68jHUJi7w+sz3QnhEnnqCuU4OZmCKvVEGGqYR1RaRBFitmo7mfEzjjTY4+r4s
OriLdiH2ZWs6SByhdub9SEV5xNzkZT1TYUHJDctAGtqIWZBbwgPDYdOvcXlVazU55qpsTN4xuyr3
lp1xh7XmeOeSAwb6okG6qQcLmriqsZT7+RJcB0BhjstLN0umuzQzwl1amNNKYlfDwQZCoaMetyVp
bxxw3lVr24X3mXegm7R4wrU11CF6ec2InoK243NBr90xEopeYWKG4NgIyeduYMTJmny8lInRbSmv
1XfOxGey8qoou9Yt8i+IvnrOtHBW8HdIHipdLfVt2zh4gYaicDZ1bOjHQE/VU2OVDtTusPnhcetJ
kIKMxSycuBIQRuNmG4bKhmUK5niogo5RpcF7iWpXe61Tad47/AmXthZdyqpHNG2KdlqpRtQbkWjl
CpfQ7DeixuiTckoAYA/acJnCrGNkN0wvnKdoU45ubH8vIOWASZRs4zq9Tj95oNnRIlZQeCKsV8x9
McJiArDbyEBFPi5QYTGaIcTGEmg9GBhAuWqHbEM0caH91O1ViLZWV96lKDGBgpjpf6DMhsnPZTe3
AqdVTuUYXY3uf0Azx05zzHqwlvNs3Dyhg4NVFvco7sa6ZN4CL1TkPXOMHk7NuMu7a4DSUwWXtt+P
kCYa9HtJ/xhyt2TW3k0+GRgbF4VdaltyTzumTqL8gi1TD37G8q2DEGB9tHVyZ4XmdRJk8an1oQ9D
DRb9nBglqGLGIg0TrJx36q0BnSgQ1THe6WI8BcmpsyGbdDrb0IJxlDMXWaEREhU/sbjQuWGeTz53
sfoJKPEWZafJf1DBPrEPeQPtZGOANx2xcSwYpyEeqjfENM+o8Cwbc+vOYFlhunGq+lXjJHe9o7bQ
/bbuYICq7RjJ5hgDxM/NUgYetObOZ0612kYhY2nME/D4M7jEeyYUq2Qf8hBY9UUN5SvfQIp/os64
YQhDwtiy76Ke+dYwjo64ot+6xH6kQsHoahnvwm64yBzkSuGspxatTOK/dsgyStib4pjZ+wIyLcG0
vVeWx9bdqX6rsjsXeXgQ/kCfEdkfmuctJ5Ykj8AQvvCdLX9Ug3tNW1RRZGB5fuHEtRqe1/2m8gjg
mzqXbaPP1tifPFCXQT4uZh2MZ913TOfW8my3h3z8Sa3oZhXxlaJxqEmw3Zx1rM+ibZIlTmueba1a
2jFXfzmL+Y4tFoUu/eAwRgS6g6TRLXT7oUrTLQ5AfLV1c2/X2366ItOE0TF5OzimC87Wnv/NkwzJ
uHe5/tJkTH/sOsQtLCBwVT6G5nPm94/eJSL5nEZi3SX1luY/C4F1iPMGHqPKgRI1KQuGR+w6XbnG
h8JB4lkXzf1MnYgl/nX2o7khcNjnSnzPhQZ8454pIzzMDJSSzmPwlygUWP7ifsLr7k9Qz5kObuQj
Rd9V0XVr0/7U071Zd9sRbgxW5KC7GKjb9HuNvYTn/ejmFTScFmMSsJ6qh577SF9nEUzI9jxYayNG
EFLW56gt39j4LSr1HnUmbUDzkslqbtQ4i9IDDxZGy6q/uWa9YmbokotmH3QgDe4kgx1M73lLv8nl
AYIUY1BGchYpKkf3zmQOqmBqUch7Tz16/atXP+jxU0j9LWDBpGGOl57x3HCZpdEy6NtLnJyy8jWc
nnu1i5MfMv/MVb40mVgyx5tPWDGo4OR6S2GPC1K1C6O+QmbJErEhYX0lRvYwMZvZhOW5HtRT2rUb
VUX4L9BU1Y44ZD32pxriWOPYD4aP3WFQ52HM7uVUP6XSv/iB8WQPKGyqyXuKhH4rZP/q2N0pbJxL
37ebSdKLzIhDMQXPdhlzUWIsRFViCW/cV70U0a1Eu8LzNLlz+2DtEosehPfSVOiWDWbcJxOI5qxN
BC8zo0Usm+1L1WCZTRElVt41bLSXWDkro0U5A+fzR2YZz2HLrKbmC7Wc6mK401Kv2U4qcTyoaI0X
PgPulz3Uflh6LSRS9r7jqIEZ0LW73Dd4CudOZvFYb6E88kSDOcovY7p3sllK0zRZCmS2IHikll5t
BtvYxyedGJbc+2xc46eyxXaxUSp4CYy2miWgZOISQyRMDTn6nJBGnRWQ7ATxjKwENSSdHe/W1YXC
tiakzeFhdNu9lnb5R2JUJkQFPYhdHrpOollwOiwkxwY0y2iXmDPVitJaO12VAjhRjW3+GFhFCZ4r
DPLHMWaGbJlqjexXujV1DhBUUIaTxWq8S7NGxc8C4LQeLPKAPN/cVazAaPdA/MzVJCcPkJRpN4+x
2TpbaTQ1G2RaWOkfB8f/VZvlnzsof2m5/L86Mf8/tlkEh+//Hhf4W5vlmn/8tSsz/+t/NFkc/z8Y
AClQkcrxdY/I3n81WRzzP7quC98jF8zYFUGm/26ymOI/ZBPmIhC5cDKGgtLA/220GOI/1F1p2pjU
BVzXsfz/VaNF/1JkoIfjCoq4vm7yzdC5+VLt4UzoD2YMacOcLG0D8a3ezCSqMAKq2ip898imkPwZ
lU3vdjDXTR0/ebAxrsD4i0WrMS+ma/Z3pVVsLop+26fZLnes9J6blJCTG12axMyPWpyh3+2YkW4K
Bvoz1d4l9Vm337CE699Km1VUimpvJwZgv2a8n9pE3QU6O1Q99u2N2Tmo6H3Gf3jFlV7NTjSzfZEQ
/OOybs9T5TMf5TS7yUiOXe11qJHNH4BjUZoX44r3f1prY9gARvTiD5COy5yzjBba3aW0cxZ4INnQ
EQL9zKEP66UFq1VGnbXsIAWsYh4YRRj1BzPNHl3FSl41qbacsywr5U8a8U9ANVrpX9GqI5Exd3WY
fA6ljWlcpWfSf+nTGGXtaiiym9UmJOKi7zJTayTin/aInceZJyykiIEvQZGNCtiTut+Crh2WjRff
JyMnHwlQqAc/Fjh3bTyGK6ToMQenWO14EkLJbXHnSVQ9ihgaus72JbPBX1X9VattbemA/V9OxUhn
HJD+oignMPVvY2Tmpwb8vU+KlW3BdzkaxjYQko2ZtH+20gY6rmAk6b138I0u3GBQaplyy83F8BrM
rP5EnWBjHIWIDgWng80EI57wRRGsONajsCuDAIxhtYIVhJ7K83HOD6fYIukCBzC+aW7J7CbdfzjI
1bEO2+oYJua7aeY58yGJwqQstjbP7dPoEXHQhAV/svHZZAzdMqjcR9Xz0Iflv3LbA9O+BRwG/4xm
qstttscOUlCtl5sihTMziLtQt3kqlnG0rOvUOPgRzL6wYx+vl5wX0vY7Jzx4L5QPWsal/LC1VrIO
/FVQW5zZiC0pITuSxQUzooZ8o6bjX7mHUKv73WkWGflkdu/0ABkTOXxYH1Q5ek5/bd0FB3+oEAbo
5tEcDBtjQ/3oJWyg+AzQPFjUt8h+FJWybuC6Ycl0/re2lOGJ8ejPWBuoWgQwpDvE0Rtl+dWp0+Fm
R3Zkr2AbqR3I+J0f0k3M5kA0QsJIpGtOxWfOWBtLvcSsuBsKAFh4GCIt2r6DBjSB5TGjzzJOMMM2
HrOSWPxSfFArQMwXKNDPNhDWQ9fae6unNGI3WgIxOjhndonPW0PMhOrQIuRNtFWuONmZm1qgXGfu
YabLwMoFoQ04ksgBeAJkj7OmaFOo4VbVYEn9YVv2I9BjP7SeGvekyRKSDUPrT17NFtbzVoFPDcxJ
m7NKK2cbEvFLwE/o40r39sTu8FplB48HJYt7FWxTaUkuQfThA69G5tLfu6VG9iQvN47Ot4o9VDsV
DQe/gIjppaxPTVRu+D6fms66NjFjrD2MyUb51IdcCTCP8ds29zqo4MJapo+tAmDbdMyWs8v+MbjB
JeOpdc6wHseD5zPw3IGxZqe59nod8B9zfm32nEdAoKq+KzCkqvu453dVp35qMvxpVsNRKa3eiloD
mGg5N9SDE8rXadv7PpGV1n8eiGMepv6SBta47YoBb7xsPLJRcN6xfJ4SlJoLgKpk2poakrZL56MM
1lQ1KY1PCDfC3k+2bgutJTEm2GNsOnbh5MwGGwaZ0yety/I9ymS5zGyzZCrcAYvNLryhonWPCWAZ
h+qtaNXKke+d1YVcaZwJgrHxtkUDv9UIQ8wPOYIuK4U1nvTseFpdnpLe4Fw5ZUfo96Bxy37bes1F
EjjaRGIiwNR7+bmTfXHO0wEMqMbOD5uR5cYAByrJBYJLJhk5PtietG5FvjNK9D2V8t41PTN58vJq
yhnFg5PHDwGYs7P73Hpue6rJLzqRJja5GdugIASllQHaCaY3Z6ybdYEMFUWZdHZIg/MDwhnvmFbu
j0oDSex5qXtkovxDRL/JLn9NHlgecy2ONyfl54YuOd2/VvUTW2R2oYXOqq/DeFFWWrdyUns6DFCb
r4Iy4aLWC+fkhQLBYe02x6H+WY1Dz8elAX1Ksl2LYJe2aAP/8NcvUUmswuweg0jM9PBaUuikhMVQ
0zR20eFP+5rbH33RPwcnfvXU/9QutYkG6ow70C7lWycb+KUvAzcyn+zKjVZy4B6KYzpABbA3340x
p80TF2XzY3Sivetmr+wf5DK35ssjZQCkyr756fQm+6ubVQAvKMvB3gvOeR4Cv9MwU+hY1r0JoxN+
3NIE5OVY0RuW1SPL/rIJGedmxNtO7uw0arb//oPZX2r98w9mGLRgyXeTSKTw/9fPhZ0aQgeTsfKe
2i++oG8WU6ZRXWgriMXwPLHWLWu8mKXDrWNlOpRxEw2eHecbwxrvWzOHng1bHASesSJbg400G85h
1cDbsUiVaaDkmmSKENcFJBn7aOUN5UqWEUEzRn6WWVCD9cPIsBCGD/fNSkFKOeKs+vCFxwGAFHwu
A5AGZbjrdiD7ZUT8te2Yb9tkCDZMUz2mI/bQTEDvstz1v78/DEnwBvz5k5+b/XQD6QnyOKUr9aVZ
jUZPaWMWgvm24vg2eq3zPCQnI/zo2hmdEIijchsDxoxebvt1MjvgFgkPqEaU43czqmN8rO6n16jm
FNaleWNQjZou57YeQMcmkaAW2CnzrO+H6oXGwfcE8e81CpW78saWJxtQjoWXHgKv9d+d1gvWmulZ
e6Mpo8c8x3SYKu+jSUpr0bO5vmqxoAFsZTHbgyxfg7J3r3GAUaUZRvsw9D/9KNFWBH6J6Zm0POIC
oXgfV4A8I6/CCTume7K6m6Rzp5Pnxjls4s4BKN1C2myoiFlyTXAyXOVJ5GzsKWOeUrMDSonhoU4g
Q2C2URfG1/S7qZg9jaEDGDowt1UNHFur8bhmzBaDZOnV3pFAJtrcZVachOOBbLS/1soCrF1kb3Ns
bajCxQzCS8Hj5zHwQ0P1K09TztkeYKaUwKBvwvFAfBYp15Jrmrsqo7BptZr2ApL7O/yUdpNhqZ/D
p2CKIltGeycwtYOLALXKk+/s3n/8+zUzh5u/XDSUeVzher5PlIw0l/v1eGGTPXKmgdl3R/OWMsgv
Hcidg0yVr62wboBQYVcFf3j+tbI/haJ0n2Z0AbSgKoHCDlmJcx0CV4ub6DaoarwVbTquVa9LdSoD
7XEaq6PEFo/XLcNHlSiemzDtjiHcVd0YY5BcdOxU9M56TRwhTdItE+/jewmEZgLTI6UZc2er+moN
cNIiIEfxSxKofD8p+kALR4+aCxHMYi9D9VSF0BYzM4f3mCdYGDrfullzoVirpxFlckgFtnBBCLPs
ntqUioseavdlmxvHJnQRvcEbOPLJ3LnwpOhVzL8394Aa94bqqTgMg/7I/Z+1ey+VG1n5co9DScC3
CetZv4fmLtAa9siyPVaTPIk+VbtaC8JTQ+cG2844YrqZaiyhY8v4Zxoggafiy0qDetKxupvSS2Cd
RdieKKqkbmBdwsjwV7qMeagXMrxWmbsy7Ak6lTNo2y5kJkBFwUoYmrZmP0Ddt6rGjdG49dGs8Bfk
Y3IwOy1FHSeeNAdKghiy5MRGbTU6ZXr49Stfmc3C86d0/+tj6vxrXNcNnkDfB+GiB/edRR2/VAUK
67BPWZ4xnbgVR4/U92BIdknP/sL9ZjbdSEUldp5L1o+FaMrPkYjvaQinYQdvrFppEQ0ek01RxnRG
JUJBAE0024D3RDquswucFPA8x45lEEPsyCaNQHnSkei12+Kx1Ab02NT/7nzIAIk/1Vc7k/U1t00k
QFHpoHxxjuz4nG2paY+5noZ43qp2Tw7cWQ7dojfG4LErtAce8/nRwNKAEoECeDRq7T6WJSedtO7Q
FFsCwh4e2d7sn/NknUOex2UCnxOW2bEIwemX0hiAL5cfsun673Vdaw/DbBd3ajc+G/3Et135J8Jo
Pquxkd7hATpGmlaybArs716d7+NWe2/ZRt5XiZly1wfOagACS8ErwoxbV+Buk+IgW2faVyZ2t75H
SNBKrkVY36mnHvwe2k0oLPUIivNdanDmOeBF+9EHnTl6XMzNUPFXkYZeCtzJz6wcakf7BLTd1BTP
jO2anDq6YJ1HwXlwHP0g2iiYIP7nzQ47/ZvinTn/8Xs+xOAoiPq9wP2Bzq/z7cNK7+R41IxxPEal
/qbJRt949lGl0r13rSJ6DEzrxSrM+uyPOBppsMH3N1wi05USeLkKQG5FNJzZNw7nX/8EDukX2ewt
QukQb7C7LpjjykB0SPsytEW9AXvgsw2rMUer4i6y7bXTFPYlyzFQ0P5wN1bXvGZNLT4No3koZVk+
E9kGOk5V9o9/kxL4fqxCaCjpu2cz3yfSolgnSuqHJMYkFBf9exGnyXukaysr17d+zBxwjviO5kfj
n3V/pA+WQcGQRMRlq5coH/lSDcxzFhS2ywwHF9CrS5OjEDDyVNsU+lCvhJvJnYY9ajFlnn7Kfalj
52waqqqCnfRE7j1F1rJpRx++V0kdfJMW07BGiAvrFGnRzh7odeQsHKegMqmsNwiPm54+Y2a6/gvM
/e+urgiGN0jTw+5GSqm5L8FR3FzZ/LSopL4aeU4vvmar2k+h9Yqcb1+5bvhIz3u6IKaDtDj/awBs
wrVhc5U6OQ/tYIRkHONTOpOKpVw89jfD8vsb27X+proBZ5od9/tff5CadrOvK/210kkmzCrqaGHy
PGFxJC3Q4LO8CDmOF/BFFUaMGTSTkR/d/vrNbv5jNaoJ5NGIdrVX0Po1Iv104smq5RMKBRGP22ky
b23OQS4ucSc73LuHX1/GNuYgSSW3PPzxj79+99evlSFNph7dTyA9yH/LzNk1rd1fzY5DoRaXC2zD
xTG1aCQNQ4emqdJWGqO+69Dv6NqEAPEmbMIqXlVB1iwjk16QWTFqHZohLVLlnkElTuc6z4/KDJzz
WILVUoyy6gtTNcZ+KkXzhGzooFsFHBYTQF+lT8kVNm99gU3y6xftkAwQpkCC51Vxi2qHBCkHPs5p
nMVQ4DEqjL5P6Jl3DiPvJ54Szsl8Clu4IJCnrHh6K+yPQQbd1QibmRAWnv3eC8/F6BW7uqzuEx9G
SjR/cZi+2HtefkCkJp6NArenISz8stGqanoAa2QdVhIUeR0HSIsEeqXeSJqj0REmauXJd2Y9xRgc
xrKyt20kww1V02ugzOrdD1i40RflD41MHQgjGZvEXnCGHlPUw2WIwF2M47OyqmVV9uVDQHP+YTT1
H1Qe3OOvX+W93++NcsTmUyXFKWb0x8YYzUXRthc1f7Go2mx0I3MXv3756w8cFV1F1XrbpK/d3a8v
PpO1GGp87dyuM0qBT17vGo+1/+ANmryDXIkWgfrNQg5owgqzUHRZm53XM/Hmx+W3JsrWOUNfeeoz
VRm7LIVVdmvbonvioozW1E/VRUTFbDzP6ffNQtXaTZMHcheArBooQ3mjUX6lVLHDgpZjYNLvXebK
qCM14/HXl45Jo40K+ZYZKiH9YD+pOvRWYQj5b26rLixMece+MgggEHEifhEiEAq8fu8XBXxdYDnb
oGr7TSC6dzO1iRQl7cjjy10KPSB90Ihzxcqy8WglL6tIOEen2w/Ux5891BJm6Kh317HBs3KCsWVw
7DuVnahGYiZje93X5dlx2uI8OdQYZWS2H6lbL6iJVo52CZmZbTt7emnrcGmBU6AAlDmz9OVcRS5L
C/yrVdLrtMkmTSJOQzk31gZTFnr32g/+buptdTIxLK5Qux49FnrWyTZ6sCZklkNCTgYyYntHHIj3
wU/upthlh4wTrmX2fe2np7gsXT52rV501hR+mB3xJC0mmEGo5tynaXupPRuJ32BQlyhxKkaYdkJX
M0+I4/PNpCTJwUQ37yTLwL7gnh3Kjv3hEGXPI9GPg5vQ8otGykWR7UV7zYdCWERGv+9NhZawZXrM
cKp9UMqLTa/qViSAoMpYq07AiegUG5xXg/CTaR3m/uvmW5nlc8Vbuk/mwDtajoHasKQawAKRdZMZ
ri666uepuN7bdBHHksHPtFVnIwod2/uUs56lx7e+qW0QooQO/GDjR12yFpPuU3TtgguITnfru6CZ
C9tma4Ol7QZfXOwCt2DMABTmzfFI8oxmWrzrfn3IfDpiaeg7V4S3z7bM+le76V3qPMq5TdjA1ylB
ithRBWSawNqRIqlRdQPtb1DwHex6npHqSrHXUYodc5SS+0JY4gj7q955WtuvM7foliNJmBXbYOjs
LgfptBiebAueXIR8E5SIW3wk+q2WAk46vIGD4wz5fSeQHlZDQG8tZ5O4hIUhMSFyf3l+JA76mCCY
Db1hZ6Xjw9zL4GBWfJijGteY5OcDvraWVdnca+28FZVMQhuWsyyi2HhjBwqpWWYPuIIjvLx8RKzz
2VZBF7xjPHdvldEOs6p5STsmGNqqe6grLVs5IFVp9fPxG1xcP5tJG+/68uckO/UKNPqOt+g94NH/
rnEjLHqh7BcOhDGtzRWjaBOBGhOAV+DjHzfXbSjjN4MeJEfconseYvbAqYYYdB5o3tEn9dclMTXY
DPYn4WQYlxAlD5RnnmvweNfMYordM5W2mljNpsyRr+R5DPJu8ikP5Tc90ItXbEfWsjADmBtqJEIW
6JSHp46cVM6TVisw+8mGgyk14lf2Md6jSPwtTaqtTPrspa6MG0f7/ZjH4+3XlxC368HucflMk3f6
9WWkYZtJFqxwcHp0VwEFXRcHkgO9O0Sl54UNfEmPGEc1HcZA+EcMdI+5E5t3wsAEy1y1XNb0QlZR
76IBqvERpMQxDoUKpqVnQdKkArCrvbE5JmZfX6WkapBNu3aELhi0o3tB8FSsksF2J9x009ELe+dG
Mo7OEcXRnQ+Y4ySgo/J50BkpRn76rBvfh0pdk7Jvtn2IbdB0h24TisI8piQHTjm02FgF5kpPRXHq
JUzJsEjMncw9uS7atlnoiVddDSsGptYG4k2ZpG7dEX9ub8kGZBra+dgK5DcNKyoyW3CK4t4qRlx0
AwSCN+W6w0vZd+C/Wx/QZu/+sCskD3kWpFcT+vi+sfdDg+6Jqpf/YIeDvnYdHxslKvVVjfoSuXQE
nH6KHyMKi6bh9BtmKruj5uvDSTKCOxNG1aIp8hJqZe49Cxlz1JosjFp9MSK6IIiSTOzXE1FnmHKI
GwV6SDPeGADleeldmVsLOl/eou8HAhaxfBkKv4S46CVrrSuZtjdRgDWFVFuXx+ORIECyBR1rLnMF
mG8Mk1s7GrhIPIw/eUvlvZTbJJKofe1QLOpuMA5TB9tPFxNZUHOgejDRFKjE9Fr0/OhOXGTPYeIS
vB+7rSO4PqIgxkRcNNAcCw0nLpXCRwtvxWdH2qTorEMn9QiOr02edf6SEDfSLeRmupa3x7518wXT
/AXvSNStsho3kCP6/Bgo8rPYOSH+eoGPVQOj4SnPNU53sr7rHHlXWklyqypv54CwueC0uyZW5q3y
sINH7pnJJTTq5EIPoD8MccQjP+uahaHT6uzNZCQX6dh7ZFfIR4U1oFPI66sZGGepAA2NKY2rBPDj
uuIe2IdJXx5dk8iRmawBqKiH2hj9h9bS+HmjFiMyKObIL7xDlprugaCdjlLETuz5vDFsvbaArehG
B6fq3IpN7rS1NHQEmsTYmlWwtSJCmoQcS4j9032YRtZ9GYM+ZshVbH1mXJeOP0II7sJ93Gn1nuHZ
4Ij+2FykrFqEFJDohnYIO1nDFsC8dnfpbOr0siqsvZhUdfbK+qmgrfiQl8n4kEv3ZYhzvGf4Odce
cco1pYrhJvZ9LY1bO3/59U+McxcLmVnxn/5gRmn/H+rOczluZD3Dt+Ib6C3k8BfARM6QHHJIivyD
Ikcics64ej8Yelc6Oj7ecpWrbFdppcUEDEKj+wtvWFeQEN3rR7B5k++LYGwOo6/fmCnjqAbghW2R
XZ/C3opv4biv0X+tT51KC1rTaM72ekX12lSGB1B0VI4yNdh0DLXnMlVOjTlWl7oE/yV11oT/G+tF
O5Bm+wntuCQubiFZYW05Jvlj4eeFW+uB+Iawx6ucRsMPpaD5OOv5C4E/og3gS6vZvORVUbFkNel9
rqnBHrgBOEVwr0+4w19olNffR6lClq00voWajftTFqHOC94QnelEQfAaSW71Ff/VzOuHNL6ZWWWf
6xgD+bLUH6ghUO3Xgtsx0BEeV632Bjxx4uK5Kd22mjK6dgOIWq3C96YE/KrELYA/U7ubBjUiMtRp
HZZte9FlfzVKUfOadn6LgVuFtqmNnZs6KNlTAgrIqVUeqTy2U+BIdOHRfJ4p2ZTZ0xjCV5KTyMvx
xdkA4Mmfo4ZySqBX067KY5zxyMhBFjbzTaBL9W7GudotylasZi0vPUqkQ+gO4WMCCNkbTeLUsE79
BxtbwgcgBFqiknaIjdHa8GqKFEM39aKGtCARuaaJh3g9V2gbtf1pRInBK/Vmqxadm9DkpemvCcBi
wzrvddyUKnxjM6G+tcUnhd5jN1MbtEcth7/WHRImlVmaJvQ2wsxNde0jFPau21Vt8wKGiCVtGi6a
lgE5A7gEWvo5kYLHPsl2ozEPXjcCbQU8+IoJaOqqSqs4mvwY9tUBaMGdEYAEJ9e65MljMGe0LSe4
7Sr5wZjIcGkibPn8Md8QnmG5VFB/MhdtP3uXdsGT3E6vQlkcs2u0gLFMBOgpPcvgRbve+pY3z5m0
yC4mIsRqD3Tc8okc5FrNyguEA/hfkEU4k3XA+W0dRyfU4lu9dJj0MKTQgRfnGQLCiMF6WdT+0Owf
hYp3ANRVybUyrLYr7DfbWPXGDKsYkqBEn7Y6UlBassLAOXHJdgwvsMEc10AJ5wE8aZ9oq2qy8HYo
lXuL65P6w7nJFaySAvkHgiSu7uMbKvM7fmfghNRGBz0yE4cmKfi+7Fuc4VoKCMME4oxYIdgz/QVk
Aj10S3rWzeoWJQX89bp5VadG4CDV7EFcxtWii9T1MGafvp5uYwo6nh57Zc1UOGMbjsdD6bRKddRa
9QO7cCN51mqa7ENjjJt0kLkuAzCNweidZB4fWikB2ADisp0ztFiScQW0LoZ4Jd/Is3lEhw7l1Ky3
UFso6k0Z0Pwr9TpywyzwPTvK33Se4HhcRCc6t7KrJ+TtqBvFouPUOOqeloQDad3AuDtC4iDWn1Ws
UIHNrVBxTTwZS5x0kMDdRxpqPj0IucU2BWfpGfCzYw7qtIqDEyrKGCCq5vcqC3/o2YAfCDidtiZB
aiIB0ttYN6G5RwA8ohjWwkkQixibMR/HyMg9heeXPj23LgxeNBX4cG6Un5SobxQroQUDfBoBj7Pf
SogkJRidMTEdC2Ox7w5R6B4qTKD8j6gmAFRrFVGE2X9DVPYRXYN8M0rJrR6NtgPmgtBOImHVxzc5
YYEtGvxJpRktOMn+Fun5ja1Ga0kHt1r6dMMzEz9LbTbwyVVv/dw8yehegJBIX9o+xZeqYfCWY+ES
EWa0PLUbHzJEia8QvdzXUdLv9NrCfCU3Y6rslAFwUXViZXoGO+gYNSC/Ru4Ub2nMDEq4n6NZpqgN
wyURhEx+p3arGkYOxYNonYNm7oNg1Wqg9/rbsKEeVCBjTO1rDh2zwlslDUBIEP24XQXsXxPBNiy7
HVo+DRYPQYCdx+2IiJoHYmcAxu36GtOgrRixgxkBZnlBDjNAGKtQUI7og+psDvP3aqifLfLjNgDA
0fo0YTTyM8fNyuZcKIiIIw+iuLqQAG4aZu+QsuGwJd40mAUOmItgjeztvuGJyiMqVaADWP5ar2lq
GhYaEqKShHC4liBjjmoDfDF5lxEiugaZtNuq0SLOTeRulIAQGqBQA90CARJWai9aXcwU9zoNQ8ka
izoBANU0a5o3NnmAP2MwCFYY15Z1Y2qndNhRnuNKp7CmMlXFX2jCdyIJb3H3e4k69bMz92bYRZ45
2scZ9k5nWq1DD92Gk6BC9GgAUkWmvZG6ClcdHVKQYoKAGdHTL2YmiTqBQkPtVKhdhYs6iPWS5zpt
O9YIWf1MGixEI/kjskY8/8x58l5Ure7uhIXLgRFO32ZzfoQwZN6Oy19a28cHROBIv4yIoJzmcr8g
peIIQGiAgYe3oHapoGE85c+PI8AoDJVKbBYqLp8e5quqL5yWAzpIKmLqGohh1mOaGwVJlwUOeWrZ
CQIqFGmSfFObPFZYN2cudiLbcdInCCjcJC0oohsFnP5cFNsyalHuAlldCAw0lbZ9K9Ii3MQKfrwD
COcgS/d6z8rYU0TCH3s8ycaIkFMHNExBHTLWA3wMw+esMW20drBNqCnNo7xEhaE3HjCOKDxNIbvq
+sdY6T+heqLLI05qkdOtFVWESDnj2CBRotE26PkhGQyMT/xmdqU6XQMOM8ABuNE0tVslyNpVoVSH
hjBsjsZkDTGEGk7WZ+jjlMEKR0GW2RhXavAY2O6RYmTA/XA08IinP5WxxJ+t7476IHV4wCd7U4LM
yBcUJ9Tz78ZWSl7rBgKuOZc24G2aBEn20DCuQG3lYEh0XAXHeOebUrqpAkVbhw9DH/F8D/NwMDrs
R2tFp+IVSq4SBKjDpdIGnXBUYZBYoW4Q0Xpot4nZlfsxbFexUU9bta43MwJAblREPObZuCJoA49T
MOmPFr1kdZ5ZzMjPW/TU3UBSvqcpbrddhR1wMOEWE+HCGltYR5M8NXsL/fK+c4ERI8ITKCNA52Qz
gvXX7Uxxc6roq67NXkU3Q24Vi91vn6A5aqGgY+Bp44CKSJlZB51nNxJ3GuTPTp5YqiioKtmt/hwY
CE+2wyjtMhPMfIajVQMYmbQ8PNBWpM+y9MT0+IgmObwHsEdBDp0DHegf6TLfBBJoJEgcnh8NcJuL
9OQPrEB9Q3lFAsVPy+DGVyP7aKnDOSkQoJfkcHLaJH2ZUZjZtnGvrc1PIVEto8vVUtZZxWp11xXw
SfoswKQxKtwQXa2s0pxc6WPq48VW9dsfpg7LQGoKSBsJBDgq86tKl+P1rM3f1R4slZraH6bu/wgs
aAidWj1Pvf9ijjG0nQprDXvVJ4XvDjkQv7L/URmJW1E6dXsbXyahazdWO93jSedlhWG5xRTcqX5B
2ltIkZdp4sNkgnCRyofNMlBIK5XMLejZOWbLoNOj6HYCx70dCvlVJPLoIm13W4YSw7hdWAwOPfFo
RdJRuQO5CpwBmH1jPj5kAOsfw3YMji3G9a6WtOLVYFXGO6TAsGeca0S+IUNGJqXQXLFRNgQj6PYW
FTOLz5yDQTtUFt7bc0NAkmpjtpM1IX/T8NTUN0pbBm9Dligbmadzfd0MVBvgjhG9jFMS79HO9j2t
mZVjICNphdnegxLJ6WMVSOIwQOz8OiZVwYB0sOfhbphEeqOWEmaNFpgiq7VXRC/qllVOcolgaiiJ
kGCoINxGdXaMMst8jcJ5XtljEO0QPU1erX7dSsW7RPUZ8+TaQt+/UNb20MRv6MW6ttalxy4vPq2l
39ZJ/mag1ne8bulS//XSHEk6TSh6cdeXmj8/dd26vk5f/uuLP1+iMrihE2r8sq/lUxJFo+P1U0rv
Zzt7AIEbDvImkWL7OJEQMzhlGq+YDQDbqNe6qCFtITJySu2EFEhIGCM2q2KSZvqPek8JKxmoIOMv
Ir+NNnbckiyK0wjq5jSCJE6K1PrlpSZMN8Notp6OCQGuGn+eUwftpwtM8+vQrq8vL5nmgFKrj02Q
uxzksHzil2vDJ/KUttD1fK6vG7Qury/93PVfXwx9nsgcsUq328F4qE8x/hvMJdHt9fvmcrkDUhFi
bBrA11MewPFKZkv0y36TqreOdghd2NX+3Pw6NpQXvt69HsN135IEknS5pl+foNZL54vNr+8v7143
f57M8olxabV+fSGI+6/Nn7v0aQkgR2gfo9TCAbDL6g2YovZUBtZKiA7TzWVLCuxgl8lgUCZa3EO3
oWPYuHYdSfdZec7qsD4BPsnWBI+xd91MlteoxODQpOjgh5bNVG/qE+VComs99N1GmZvQ1WdMdpqE
5PP6mdKWq1NlFDL9lUYjceQrXzuUIsioNYX9n/vqFJusR0J+5+sj1+MIjWDTZNLw9dr1DRKjlJoM
lmPXzetfkZKUmwTa1NdvXH/X9xPQGpZf/PIbxZCNG1+a4Gr/dQ5JVVK/ptHnXr92fWNKLH1DBkPf
avnc9S9rDv1NNQJ3q6cKBWWivGjr95ntXL93PTn4Mdk2R8vR+fm9QRT1Nu007ZfXVLvut76vIfqz
XKLrh9U2l7Zz3Ehwkf+8TroiaVg61bgc/XW8VmnSMDP74ZfvVlj87Ez6Lb/8RlvjhDAsafEvx4J6
365Ue8LAv34jno1+lysydIK/fkOGNrmTbRKyr/uagLfYEVDTQfjreqh15+8UbK5+eY3qVrwH60zn
+3qN2hHQBnzdz5+7lpS03dMt+fFzTzxg0z4f7MvPlzTa8Htiy4+fxwk5wdrjVvP28yV1xHloDtvX
n7svB/h8heG//NxXTqPlpqMs8POlekrHG2EUT9d9Xe8BZSHlRtL8x5+7b3zTvDEy7eHn7ufQBN7u
S1+37PpFJQnzg2o39z93H1RNc8jq4u7nvnJsVQ6xUeC1I/UuQTFZOiwOHuUz2Dlxlgd5L+xlgSsn
cZaKGD9TrZ+BBPFmkfS92+Zps7u+6xNqrUDd4QW/vFtCHIDYaffe9V0N4co965XBfMu7c2snt6FQ
Xq5v9pWF+AYpQCe3dk+DlHJN1jeP148qVXcftXaO+D/HQH+mg7Q3SjfXN1NlgQoW6ghHlHfRbhCg
Q9BkvL6bq/lIFzoS7vXd2idDpmZBZ3g5hgiNuDs7l+6vW7ZR1Y9UiqEfLseQkHVJnUgelGW/eja9
1P6Y3l73M5SD4RSxrywAQ3GuQ0yhSzvWN9d3+zTgEvQ2LibLuzIojx32C9jRLpvUy6bDXIJRvW6q
5Kf3QwaxcHnTUrT5jAXR1yHQft/OVia+ji/3489WyZPj9UfiVs3d0JKN3fWLlTIhf03Gt7lu+oFW
QyqgrXvdlErMgAiOaDosv8J9m4+DL96vW3FYDacmqtbXE72+ZJaHFtABkd6sOpWBrmpHy/YNMBSm
MgVN3oz0dbTJBvoc5p9eK4dhyMKdqtTGYUoVqCI8JHs69PJiZhvcSKZhnLUglr1YzzrswzrjfP0/
JLVl77p5/dz1G9fNdiyaO7mlMSqHxrmSpOGMTdx147oz004PhWlYd9dPw13qwRfqHU6jy65nv/Fa
edI31y+MdBypRipg85adyaUx7WvoXF+7w9TPvBVy8HDdkxASUAPA4st+9L79Qq3/TzP6jhHeiE3x
2f6unPj/lfenLE4J/5r39/iOWdC/HbpLhCrXl17jIsp4/dYX/Q/22h9It9roY+Dfg/Kxge7Ll8ii
MOQ/JLqotkQtTvsPauB/qCzK2h9g0bVFgFFH5hz64E8CoPqHKRE0gVA3MAUykYb+bygtyv8I0EVa
SkHeRlE4BgyO0Iv5Dc9PncUwh5ia5jwgWZEYThJ/Q75EfLPd2syhC+tuLVOPmiXnlyv1nzAJ/lHv
5p9/+DcehD/qSo56Jz9M7Th+AXnmBuLJoMT5N7/zm4zR9ZfAH4MIwYdFR1PrNxUfpJMj+Lr8UjeB
L9StB6HU+xhr3NJS9q0yb4RKTg24EnPTe4CID5bR7UZ5cvqUzg3FB5iyO+hQkBMk4s4x/fSNjKsi
e+wWCRzD6U37jCnVQzUR7/e3dgNgkFayTJ6fR/2afN7LMPDSW6A/Ij0oY0ypbDEenakAi+cKH5U8
I6Ufow3Iml73MhvGYRXgkhi8oBC5oaFH/zbag1/b6MQbeMdQG+5vYR0cRKwchzY79GBobPJzeGU3
hSmeQRLdjAoO8Yq6Vwp9G9salYzsMPiTV2fhCrXVFWHCgzE0hwk8SGhTkFG1fUfqreomE6JBMY9q
soqZVlZ1t3oze4HuH2IK83RM3XkIHhsgfGFte3VAiQUv1QzxknlKPn6szGDep4gGyUgXWwuEND5J
TXZgzD9Q1YeUl3q+rG0N0vSyME/fAtpwELYayevggw8S9a4Ge08q9voYkyhS5hQOZmIChmopxlUb
Im5QQjq0rHNH8oTbJ5UTKCLlWsuyVW/kTkq2Xo2nIDy2MrUBONJE7KvCUI4ZAk6JErwOUrKl49at
tH5YjwOtUvNxMiLIU+Gqyqo7u6IbVhQHA/i/NtjnAQxCjy6M7icbc3qs2tQT6Knktk+pybiJK4OC
xHujJJ8JzBWMpFuwj41WvysAU9AEOQRmcsI+iZ40oAXIWbkuDlGg7xOunaFtbPQbFo/5RkByMWDi
caUK+G9Fp9G6g70941gEIdXS3ULqbiYK9pkJ6g2nj0Qq7n3Nxhls9EINz/sIxSq/X+uIhG9Qsj4N
SBbUwbAagnBjKzdjqjq5SrofbAtG2zh2N2kKyoWutJ6Nt1KByVYMUkwEK7ohbosA8yK30qMYz79e
b7W7spluezNdS/NOIMzQ2Mk2AOMUpR6IdVegF7N8U/NRpGLcTuia0O6htzN7eqHus9w/zCZP1tQT
caheONpeJyXYrBZOyJMBPf1uGXJxVb8PWNEBevQS6hBK0OyqFgpHKrbj+Njhho1WyEo1whM0Xw94
GL1Nwvkh2/bAAkOQGnj5ICavba323M7jNxNhbmOKXnuVUFOq77Iue1s+2nZIuXFLp5xLah+KWXL9
Jjz3/YyCCQ+foPTaBOSrQPzkCJiPvh0Sfa9IYtVH+hb83mOtiYPZ0OoeFvwoNB6SeXrN0gpOMhil
ydOrcBXoDIS0IPA5LT+VxzxHwHqToKYmhJ0qHRhDHvBMSLeQ/w5mmG7b5eQxxkPeukD6Rc2HtQJv
3wwZ9FFwrBr1cr23lr1ax3NHUDRu6lDypDRYdzQpyzEA7o36RVzviiA51SIFJQweoVS9PhhuKUpt
RkPfLudEC2knouauldqdagSrqku3OpBpqn/U25udOjS7BNUpE8DkUI+bHLhqYT1hdUJiek/hxsBl
PuzvWnXy0oLptfAPPtetoCQUBcOrmT2WQbCuNEC7kLGYHnQ3Gk7CN8Cmx6+ZwpNd++ZT04iXFqkg
OtErA/73Mn2WbfHemPldpJjHvFaP+OMARw72VRk8lJn5lGTtTsuK+wAHTRZWyloMpijxgsG6tWiO
SDcB2CWoZzRLKdbSZWgxnQ2qVz1m6qgxHE7SmyTjkeuWTjX/1sFZSuwHnSkfBiwmaTbQeN8PP60w
PgVK+BlKB9HK7lz3HzVUB3T7CW4zbV8l4aphVpfy8lVrbsOFQZTmTgPiWtcY/mX93vrVXWSiLVrW
jh6UK0h/28q3D5IP6Ai62wAKtkcxPedRSeTuJmwn9Kdi+xyn6jqRv2uFeMF16DYLxCFkZkab6EAD
8i6y0n0pczZ9ZT+2cbPDdvoAWOBmCLsbSBK3UkS7IBk+4HDgX9ivqwp2qtI+zmaypQx+qEDFiy2k
UadEtsyqsR4MtL1c5Fw6aKUV04upoC6ibeH53ZeUIQX4nmVURndVGGF2w0mJBBvNDrWi/N7Mf5i4
/mlh+JoXLD/m4Bgp7BSlfOzt1FNnrgO6IZMiTsK2HhtqxrOVPih1fIqZ17pYP+rt9AEFmyJMXzYf
aOLeJoP1VNRLdvyDfuyjkTN0uSdd+lbV2rEKbiEwbuYQI1bbPPd2eUdkfZxH3FC73PHHwAnsTZ+i
7Nij6CZb9K3bj8CO36REWNy1geUFRNBcafukGW/TlnufsKQ26dYf581kBgyYGdiqv7Lvccp6j1Lt
aEbJ/QhUBGG1dc2dniR/VfTWk26GK0z1VhZoMXTcjNn4TgTw3dajXTjim5ovhG/5NQfQ2oFcAMQu
0nepQz+ngArVt7tKReyxUbdLbFL52r6ozQeszzNcj0O6kq16RlyAdl6Nub3wqhQP7SDYaELbdlit
d0Q5dhrtY43ZDZDJ6M8UfdCDBpKO5oOLON9bOBQeWv4LvPS9A6DllKGK46NVvhLSYJS51u4CEJAR
AdRVnD8CNXdZ7kMogjtlYrC++xVDLrQJlomp/3eSj3+ZovyfVB0hGv/X2cfxPW3/Ie8AOf+n7AgJ
BJkg/p2IhEhIhSw046+0Y0ktADwR+FvkELJqEQ7/qe1u/EEaggYy9EBbkpAe/SvrQCveQoaEhEMn
IUFQ3PrvZB3q7zajJBwk4qqhmaREJLi/+9sgBpiJACGbRcvIXVBACuZ+xug1sBz1uQLfXNMvuNCD
25UJSknhSxpeFJWCPF1uiLlSnlHmiDclwQZVlTVu3k4F9ruWnukC3MzApwtwLEQJ/hN+08jWWvJp
VtB1797L4aZMaO+/m9mn1O7BUYt7HXwOLKZzoGsO8YrEkdliJS/YgIMtPcR4Wfp3U/F9LrGmyNcx
YokQPqXshkoDHHqOiV6b4fjy09hsDfteYy0zkam1x7Xhg1vqQQdlCPZGKkXUYGVEO4sVvV5k+DIE
HePOkdyUJlVRAD9R70t66COPoIUZXxQn3jACm+XyhALNvUJBDhQIX59s/aTZ51myiQSngGc5jIpa
V4+JhPKZqJ0x+2YlHy7MPwKLwDUs3ylAc4iF+IeCRaBzRBPqiyWAMmVCG/QoGbGH5bLjQ96zTN/B
4Bbtj0crxZiG4wYcTdHavAGtvMug3/d2sO6jZCMDAMBg+SYgulFHkE3+D3mUd7Y2cPrzLp+wMcQq
pAzCdRfGm4E1IAkaTqHCmuPSVQeIJrCUNqzNRo838wwrGLKM6uqmcLo0cbqpdikDOir5xhgksPlq
ZzlOAQmZZV1BUyZ+AbNdVpTNV+D+aZk/ddOzso2N2yB6K6R90bybXexo1PIjWYYhrbgpCLdy9BTh
DO3gZcqznsKllZ85plytaaGrrliafXyDzHESlZuFrVMEFwHaS08axy/GNdZ7NAgbANF4bYeK00by
JkPeRInfGFU1DsFKQa9Rq1yFgZqo8L3t+7rsV9o4Eiq59HAhn4AH7FfoljosvCssM0DsQHVRLn1F
vyhsQGwobiU+sll2hvE5TwN3kRUd0FT1y33WzBsdl/blsDCGhioQe2GSeL7hQ4tBkgbw3gzBtsJM
KjcHr8y2WgHUrn4rmuemvchh42ro3NUmA4LhNeD6PsOFyvgZWieeoYLzkmgTFzifhw9Gs5iaeKJ/
HVvJ7WKxhr5MT/e1bfZyzU2ZGTyM3DkCMD/CnW8YtQGd4wG/hSpzA+O5jBVXQgJNcCc6gH1IjcJA
vdBUqTCHMbGjT6ydDfKNDNukh18zBlLAseY4rCoSNKPa9OroVQqgkVJ1g25EU5WTxHVx8kGxVq2D
grxX66M3yxgJVSMetwEKsgFOnqMXtWyrF6RuHVQoPEUi5BFI3YAJh5TNjeIRAx0E284xhhEjMcaK
eW/UtdsJGQhz44aoB0WO6I9hfPllEv9PCiPmUvn4hWj/NTfiwKIgryBpkvmbEgFqUoodtsC8lfQT
tJc339noqqUp6iOARPGA2jDqswyHzXw5M/zQU4VHTXiytdNMrObncT0t8iWSvCMNgUNiMZmU616F
9gd4qGwbJ5YST28qnHaTjTXe19K2nED11Mvwr8ilgfDkMuiWy/KQjeP1GWiKkyTd+6Cc8BVzJgR0
tQGvyfCS8gCBldPMTaaoLlBTF3NWV+mefZqdaRU7vnTRCOzX6HxuDGNfZYU31Je6OjWj4oj44lsg
p7jW0VQ7lm7gOHTXhA9ZCwhk/BudB3m5ev/V1f1NT7oDMZ8UGld3Tp8SYNEJ3TUV/AvPqAnsQxLg
Z6pPVbsV8e2EKsWkkdnWQAarv1FUuHpN/n4kOHNguGNiKcGCy5H+4jyQ90JYSLRynwsWu3UpH1RG
+0QvTNpx4XSbsJy8e19YtyhakjtWzX3jrwL4G7EOqG1lGhtD85Ju00g3IgeZ5CjlKSnuULCqq0up
31SCRI4/L6q6SQyoRsZ2oYOK7m9ETZYK2m9nsgiIMV6Xs7EUiqa/nokaq3hbWyn9MohCqBaRQ3cS
BSLzUMj139TzFtuQf/4tFRE0hasm/y78jz6THYYjUrODtoZbYvpe2qNCtNFHx/r4W9t3+58sOBRq
oiiwEStJqA9j5vyP5zZY0igUH6/DZb6ZYwXzMR6rMEFqSEaAiCdQntbJeFFE9U0Iz2bNGATqDeMz
qokuQfiqgAZWW/KtTOFuSlTWETjWMngjZvm8wfhuTqAc0JkQ5UegvUjZ1o7Cp1iNN0BV3CFqv+tC
3vnhuY7a3WwDYWoUdxhrYFjg4zmKNI3vGwsOml1ttfxijrqnYoJC1c0fT1q3mqX3al7y+MsQ1kAG
dxKL6xJGCGCwVlw7TbXBnps/LK/HJWUZpkOfqTi3+9uRiECTG4eiCWXDxKm7YK0a92r/4KvZphGv
mSbvRCiQwCLOqS7xXO2VdMsU6jJSnNgfKVHdKwiURoB7lpU34rCX5UExWcsQ3RzQh1pWvuVsg+Gs
YOXmP0sdCy2ywAnQmGU9YcpbogaJ74jl4QCyluoLOZZVy6/33YcZQ2xG3ig0vH566dslw0Rqc0Co
LESwS3hg6qnwjI4mvm/S9qWp7tt5HfTlOo4tJzcpQ7JIBItoAXoHPQ9igzUbzZulMmTPP7TkXpSw
NfFuVVpCmBwma/K2nNeyoGTFywwf0qyOqMnCJUInku4TPKNRfoVn5y7HDAUfuciE88SqpYo87Q5M
uWuE5kpLJAfxrYVw1xTsLF6QZ8I1HZHjz8My2SFKgB3WDqDki17Br1eHY4EgwgSwEu5C2Fi3kya2
hlm5fQMQKfC67k0FxSGjcpEmaKeSexYBwaJpUtOik7XVohiIbkI9YlojQ72J0WFTA8T1zA0Nqc2c
UZzDIo5lBTyqqynsXSOqMqINrLE027NcRqjTLOsyyD6cAKh7hhRcCGB9mL5+QFn3R8dZIFzuGuOi
+bJdlmt1oMVNeFSiRivyejvw0Cwrkp5dkp5SYvo8x6kLB3gzZSXg1UNRnqApcStApIOw1uLgnOQq
oeIN3AsvDoIdQCTavgrVUgaEeJ7QYs2bh14eD2USQsXoj+jDOXMOcbO5DNbHwqWWUVto9INpoSsH
2Jmw1vpYPBlz+ZzT5F9+wSKmZuAXHNzY72FwFg11fMwXh6spN3Fg4kGJ9QaTLzf7ZR7oBwWJsnEl
qDx0cbtFfm+tTi9LKEJ0Y1O5W57KiC7q3AcU5QhDq0dGgFNCS0MmDq4rQl4By2GJIGkXKiQECvWL
e1PncWK+MCm9EBYV5nhdrTpUInQmQcne1kO1zbLaVVuQZTxlGJTupiWqHs9Z+7EkEWalXnOMGr1x
U7kkKTxAjgLVPqfsLyimrqjqrdTs1DWXJYgakDxW1oAHHY0oPISyXWBoG1LJCEW/auY3pOGvQbGB
0k6yMOkzR+vOBrJGeYZocHnJm5cyKbfKsArVeosGvhPbYHsgqsMMu29QYjE4nx5CIfbZDTA6GUVy
WJGhnHgglwC7+9tKf7SQmoi656y6XceR7CzvLplFE5agofF3oR7aU8oESr9MVCNA6GtiwWhYUgeb
VdRmoGGYiyYvwVxDH0E56VAUTcjiRfRdUGCUv9loOrXtKYJqWTNJmyD+FFctK5KsS50z7xNn2kO/
omPjpIiuLBkVssl3KBsA1p9YjHAuQOw2tb0yRXJ9hHVOVwSj4kU0COff5i6pqYIu9S8LE4Q3lCqI
0mEz8dTXbymVnL5GWzbMttxWZxyeu/hJzj8jWgNLnUZHv2GAbl1yDFKPqySKJdS50Yd0l3J5m29L
Qnq8xGQ3rkxn+W/MypWALDOqx44IkkJQOncubSa3otVVtpFbCH/lK7gsCh3qFwSLdvbskRK1tG3k
U4XaEuI86ZlWUhp+aPPKVIFEvUX6BaigE5xbIuLlXg85navHtKZsqn3+ebBI5jh2+yCL+4RmT4VW
NUjDtVXQJSKdrFFCQmpxGHSCvGmj0dZQQeHQAa+pG/vIEML6XlfLoittCvmTzkAg50jq1k5VHft0
WBNlKNhW6LqjmC+oRtdANjVk1KXGOObhR8+ljZ6s7szMGqCY3CGVQOFjgx5M9APsOTomN1JwHjTd
zZobwbzpw/P026eCWlr8LpieWQF8Hh+S1Zb6K8VPNIRrffYq85Cn52pcBe2dkXgR6KNwBxMWeQu8
tidmwMZbgqDlls3ds7lqixbuCpRHCDP9VQfzYPvuJHEpMNUZ3m2dngm9NrRSdJDzYFXgSFu0fXQn
FjJoHs82650MUwCWwJMIqrt5RD15hlVQEPXJ6IdI2JLSlAMS7WHgyjKN+Sb1jkrgbUoXKamCdaja
5yTIPNnuV0APgZaKlUbNdilJy2lzZ4MKl9O3ksAfRJZowv0QbgukWWOB0ALsWxYEE/i1XBuuxh0p
vUR+Cfxr/zSplwEkVs3QuoUJE5VJciEzLBwP2DCygImEEWcqb/35RVfOuaI5y/nzHGj9q6k8oTzp
pF3kBm5vBF4Y9XCqesSvaYL1sbv0SQy/g8eQO0svrUNPQUG2AM9gd55gRejIZyYNvFftpOYIxo7U
ZZgksxhdpJe6L6gm2XgFYH2Fo2neMbookaK2szbp34XEjZoMzNqm80I4uUjvg1NdfrgmFa1CzIWy
Zpcp6Uq1fFcM5278pK66k9JvjZrt6EzmCcMbh4upARA8f8tAFqtngalyR1tWE+cB/xJF+VRhwMKQ
AL0tII1jTLpoT+mfy0BZGney/zkO50XWMaNzAFnMxcpbqmK3MD5nFfQ8l6RknqtHtIaWNhHwmS1O
9w7vG1ILeYHIO3rLJXS1bJD54eD+O3XntSM5ki7pJ+KAwp3iNgQjQ6WIVFV5Q1SWoJZOOsXTn4/Z
i52ewe4ZnKvFAoOcqu6srsgI0uluv9ln1owFzvqogPlHdM0vXbEL2ByVEHkypAZh8W3O+mLogV2I
WtI3AmFsMwGXdQbcKXQyV5HYjBE6u177WBpSDMnX9xfINQbvUUYeR3C3ef2elgsSZ8SlzbUchssu
SfdzMXADxDgLsLjm4m6dasw5MBpmSCmr3ToKThhc9+0H5OudYve4LhIG45vCurQMcuVEq9e6vAdD
KDgSTt6EZYzdCN8WKKZHJKH7njgt9Ki6YohHwkibbMJEcli6+CZUEbpu9TEvLPQRW+M+lO2fWY5X
hSqVIh5k5QxVyGYJ4GEx25egeyiYdq6nfYi8IXuUKSq5JXLgHmSiHOOuYso3QhgxZHIuc2eLPXRv
afym2ZuO5zDFPp7P56GLj9iJP5gSsKqDxcMEuuodvRyu0N9Oarm5MFJ9Hmdo99sIfS8Vb5THhOum
d5UNFX0BJvu8vn6KG75DYMttojvHS8J14wlLaq+mKVxln4omkpKnueMZu8IgBuywz0ipr4PBL7nl
KWrKzAYqg8NDB83LTxnDv7jLmcvB9Bj84BBeNcipZx7dbdXaX8wujc5bIJ/k6mC2rDNpCsF6aze2
Z4drmqhitj5Pj7rgM0h+4XCjMxnk7zgyzF8FXfPi6rdl6e6DMgnXPXuSL5tfJFaJIQC/sI7rJqug
BKJf8kOgigdj7O5HRx2Xfq14yN4cW6ERGbuySm//DycL/x/hzNdpwP99rhB2P6qfoP7+aWhav/8v
P1PwDykC+jY5Cn8hy1dR46+5giH/YX1JU56/IiJdJrf/e7AgcTqhANBjJy1pcXYHA6j+Ko4V1j8c
/E2uL1zHcr78Uf8TO9O/qjtyJVRSW+e4NphSfvdVOv43TQVEcNRFTcWSR/POHUd2l5AxZtxO28mF
o3RyKWTnhPXg6efa309j9eFkI5qPT1MNuuMy309zMzL7Z8r7tzfx8S+J4u/o1H9Tnng1jHUZuEjb
9lyTd/HffEhmCbtMrY6/qmyw7wxDtZNR/9gms/kEqoWd6Gy3NLqsB38b7SRoNctM1wGjhra502bv
7/pBsg/KHGv33784ySfwN1mFF+cipjis9sx4GACtAPu/Szjp4HpZ0hH5m7U0alSHIQBAVl/jRizX
2u5AR3v+rjX9fpfCjrsvcVzutSSOUkjaTGgMwmsDP/We83+5W1i1dlhK5nOVz/KZ2fcnSf8HIiSP
oku7YxfM3lUa0NCpLLoFTnKIxxLAW0ZpFuwm9TDiD9uuuyJ8WyYcrCpeOXf5fZNmzqtpVaeloehj
GXr7GIulu1hTvI0dyr/ahLp66CZfKGefw3EYOTZ9SICkbkEeJHciRidDfobKSrkC0MHlP4hh/6br
fX3OzFqE5E5Z//fviNy6lWkNGIUaE5TYjVAwYMxFdyRLCfHO30cM3feZE5T7vCETFDeGeM4NBr/y
VTe6vh+6H00xidAgbHTp5CmS7opwod2Fsof26LTkoyOl4uOEfL1VjPRhPY0+H4upDoWIt54xuidn
SrqD4RtHTY/g3tVlba6Ds4tjjcnD15eAAqwQn7aD56GV/+F6sv5VElzfhIBiXtO0Jb5CD+btv15P
Dj7UqI+djnnO+lebsQniZgfDoH5PvNqDrUWCpRAv9gr+9jNizmVLVdFYLMevn6ZUZnrtV8QCz5uE
XbH119qP0/T/3DEtV1Hyn0Li1xUvgR0JV6Cns1qtd8TflgoxibocqWBjvNL90mbR3xSd7uSYsVst
swUKXT5GlVU9dl0CvSCv44cmV3/MNhofBlfdFXlft9hBsuoQdcGNgr7uWrrBB3/WhfUwd9fcSz5r
ZIcrxUzOftFoXqAtsWD7wrjWdbz7513Dlg8NPyuqfdFOCTHPvsE2OFyEMB4ItF+cJJWPMdbsRdb3
63bI86MX4CPt98VjgjcolPNliiDYNnYf+gC4wPodTcdQN8/tnrSeqoeuhDu4QDZ0p7QhWlz9Corp
tfBhosREgy//YUUJ/H9dU6h2dx1EYXzNHnWijun+m8Bd+qkbTNJFbBmzZc2hO6gSwf0Etr3NUTsM
ayFOMZMqqn3F2DFBNl3uoxzueNyD2xIQiJh5X+bG+vDLNcivy2sjf3aeSK9RQm5R1J63mUcKrNPA
o+CGQ8Vg0eCmG+uzw5yzHi1hlCT2n2S9+hY7+j5RuUYsF8u1ZaFqSITcaiThbs5qVzUB4B70dScB
2BBlDTBgy7rAX7LPQzG8YPwHlwA9f6nlzc/8V50B3suND7h6SOu17dOWkL12vXmIm/bEcS0vXVAb
0sZrJ8v7odlL4rGQghx2vt3NM/NrSuXhDvTyWWAb3BIWR0e8JSUZLwiy23lpL/YXLCdy9k7ufxZZ
xkfG2YQEvYG2aqWbxCjoPAoYQXex9Upe6Nmznhe881s3ILxYIAYlC9gHaWdPpat/1DPthP1hWFgr
KEGgyiP5o5kkvlmAvD08k1Bp5HkJrEffMLJjQAPHttGAVsYUR5uuZX/tqn4Kk8IBp16r6qmqrrZJ
FELmD5Nv9MtjRIhwV1oyaDhouM3eqngRLNYWtQIp6Hsm0XAOZ3tvxWP9aJsYu3zjB92aQai6+SHP
Z/sha6r/9YXcDul/6T3UDYlNT5fLNztoThQNJ7uJIcGJfAunmljEN5VkHA6DpHnwgAEdnNaSF6tW
wV0F6lBKyz+Mg0wPcmiiR9+nPZBTuXq3kuVPUvj+Lyj5nIBDWbr2vaIU7+HrC/xkNJSZdzlmlu9Y
OkIdj2JOmJVw9/wHCEA1ERJjsj4ZKR3ZNFMuUIzfmzpOIFOWzTGf5vhXExXfs2CoEVDUiMOnFm8R
GJYtLnBm7GtYtkrdyyAqdW9SCjZVVvmiOs4gcRPYFy86QbHwXhJTfxdDMzFQcO3XUvqbYnHOXjDp
x97oh5dUw9pzW/Get00IU2EJ29RpD60Rq1fDC94oMPQOoqPyk2l58rjwkAqCXj51sl8eNFUifTxB
Gh0qwTHFCXZuR+EeJPtjoBd/W/pMtYvVp7j49I4Oc2M/dz1Tq4Rr6FVE8dpwWX/ADn2qZysD3ykJ
jBs6ONUVhDrRd3++fqcyv5F//QsUhqgaxQkLr1FtanDpDOvXL7Zx34IOSVg7pEAT4B5v0yY9gXh7
Gur00c7L6iG28Q+0gqN2WyXBe0AhA92Be7PpmZUFy6mWQf/QK9fd1lE9bgVD3tBRtubCngjpMpVY
ZyKmf/nriySimzhbztyDrj3m1UN//ecXsHv5na4ZyActH45W0SG28/FbpJitZbwUANwJzTK6xbEn
EicMCqEhK1mXPElMzGz8gHYMr8EGgHP0AvGWWk8GLBSvjOmsSPOnapy7B69s3TO1AMbGTqyL1Vr2
D5ej7ZToz7TFxWH3i1QhmJnk0DkoY00j5Emg1H79roLYtGvEPD0CJAqNTKsn30mtS6YlU4MZYEcr
zjQt9sc0p8ciyzF35bhudt1Q23dWkP1RpW2vT+V6S7r9nbqU52YmZQ7jb/7WLCQ67Qg9oYjc9dFu
DupQdn1/0lbenyxfz3cm5hbaAbMStNx4UzQ4wl0R9I8PKLYBvSn9+Nvq1Ge64tUSaEKY71BtDNss
Tq3PhYcUZz/FCjTx1PW3PGXe73aHYLLVLYfarvrgRonYrXIgO6VB3T/q2OwfuxnrqB3ZEWb3Kjil
fRaHa1rTg9d8sohNoRWVP2sewpeJGNTRxrtn1icTDAqIDNSOQqfpNymzamu4IwqLh/vRwzD9jVzU
/BF2pArXdI25X5waGPb627zM2bpTOXIL0BU1RpWHklYVq5zio5+I5y988deXwfPISsP1fHN6jMpV
OdSXqQPz2g2d2sVe0B5EMFc7PTlsLEaBTJKlSbCmLn+YvlNfSWmyIXdTwSpaib07EnHkU2bs1gl9
s725PnWibzYC0MLNyOLyEgfFu5bucKupRL15JfvNVDDcNzTDMDiP7XGJTHmec6ZZbVYWLP2OOI+d
ng7Uxzh0D1fZOTUEnWfG+suv33/9yq9QXH0L8lE9xI/FmML9WX80WgyKSyfeO6fVP6yMog3fR2Hk
Ix1j8layERi90nyCuOC0u4iijDsHJ/Ajd0dwSBBZCVZMGEqchUMFDyMEjYg5JpyNC0T+7hC7M4Lm
ekRYGO/5BbYl7uO9tkmZs9NZoQnlW7tCXIxp8Z6CgugpT7pfXz+nGTfHIfNLUMV2jbTWUSW+BpMX
4Eo70SYHy+4BaoyN80ppDofIatg70aqM0v0EejNMC/St1vOri0a8K5tFnwzcDBfbrFhg5xHbUptU
L1GLUd9KkcbiPonC2AMEbST42kuXeQ9Tvtl2rJshK39HaJi1fZOpLuXWTl6Wrr7wSNO3DErVofQh
8DCffGom9LfMHKtj0mLMaBdnOBCZv4ck2jzRg3dW7jBc0tLdL+D9v5c6B9CxR218navGPxH27MLe
l8yw6pYnse8U996CwNYYTRViK34OONVduRvrW1z97hvLfaeUBGLPNBWPnU21z1Ka6hmxC/7WFP8y
5diFX99ednZ6it1196HGzwHKwqVt7fY5za2Pek71hRxj9zwQbaT1GjAYNJqQTr8nky3pbhiz3/5i
1ttBPGTZMj20vbtJUfqAILDklOonE/dfDg0cL45k7gGKexu3gzypWd93umsZSzf+lV7QGt48jy7O
iUWctGE8QgbIABA1Nh6VvtKPFUQ0GikB+i91dSic7gaPQ5/Yooz3tqqTTa/xRAeI35LxW9KkDI6R
9ez0ORNMlcWHmLIYtoTP35myRWwW2OHaf2BoCPPA40QMqhAdsUyBd7M1LbrrmGQ57aP6qnT9pCwQ
uNOo4PksTjhFJjDDNn/LrFhe1Jrx7VPgyFLZz27mvDlc9WfeO72gXMKd22ZFf27FnBLjpVYj9DTt
utE8Xx1Aa3tfUqMxLfoTVPAmjjGSwc8a4oTpQ2mU+2kwmA3orcbZ1UTGdSYFQypt2npDqWkBoEoc
Q9S8X5r5wfXZMIvFAKwLH0ZA3Rk8Rku0TW/ysY3CSckT4J+EpSGY7of4lmKUD5mvs4mtkEYr2zg3
SKbMuR5MJmp+o+KnwitH+l6kYr/X7Z3heYp1zbX1x8hMJ9TFKTKTi+VAJKvZ3OFQNncBvuttlCOA
Qkr7MMEl3LAbGAqlub5xcvWIXTgYvWpeypCMT7BewwkQ0Zq4CXs78k9MqtmzMRlJBg/kQvXAUYSn
YYdlozu3cCv3qdx1nEF3wEDgrEwRFnIjuDMWK4ybut+5wfAhq8DbyrL4PczxvXDr9H5iY9ZBiQ9t
Ea/k8V3aMPpIe3O5m4pfS8BMMiYSUDnLSxJLZt61r3eTZg3rp+kunWmFgA2pSi5Lb+Zq95MJ32g2
vlgDdYwy+O7xbNl0aWMDKxH+XWTV71mBkK8DpjCUrm6BtsER6yggh6mIMTHjefgdAYRVktGkThWs
4WL+Hcw5FEtwiaVpvcnSG7e0knQUBDTXwQQ6O0Ket52ouSuy8hrnwTXqrFevh0851pJsvsoeMgvK
amq7fwYWkT30zpm/l93ajFMd8BwtJtm3dGagImo5hHOznBzfiEJB4hhK33Jq3X5cz6aaMNn4SMXy
6HYA4IuSGdmnAc/0wL4OZGNlfpivA9f9XTDCtEuWalsFygnNhNFiQ7vDNdI2Cnzr7waPIhk6th8G
OdUXf50aiWz59P35Trlf2QTl79w1UjVZ1R5U7IzMwBEqX1MWMgdzzNgu6R1i2xzQ6BHazIWz7t/B
xfIj4eyx8AY3MBe8ojLvs9y/Kqt5kYFuQ7d17mUztKcCwXDQXM4O/F7ORgCAKwulsZrPcdxPF4+l
3nTbjS3GYjPO8+8Mjyz46+kIupAyPdy7rRd0Z+W0BJXZTGaOUR9R+V7TUjzOU7OEegCdSfHn72we
cb+2MjRVSXzwxbMxAia9/RHX1CW1cE52UcZySvHIMuCQpQrVPzXzwthMe3fmQoaDsRfUPI6YxdK8
xMSfywgvZOMo/xKUueaMm3XYJDLaA1bcr4Zh0WSvlREFz5DgNm5mqpuRx+N2ho2498vPcalgkMVE
rd0ErQnYy8YMcigfnIkyoyUpZnp8+Bk3CSA1RGEDhwTWzGXhEg5YjjaOFTV0Tc9A+qJbptPl7LYt
4cxmuus0638y0CLkBcaPCkoQntUFh1Bbnld8KpILPlLU0z8p2gJN57KmgwK3TO5fiNgtPA2cM0ny
6Klq3Cc2VaZt1D984cODafDawQuqPdonoeI5E/wNCSX9MPvsRnynwuElqqsqEGJLBZa0GjlM0WBz
WFofBau3LoAWf9bByKORAxXX5LyxhqHeVlEHl2yq1yH3kF+p/Vzret6dGuueXw70qkXFdAeN52dr
ruZw3R5zj0oXSuLFDvuOzEoG6rr6ZVryFs8MtqqFLbbrxALHd4kuxCvf4gsQbL93k0NzB1eI2sIj
wPWKW8MipljD5sXZvXq3s5LeGPSIyE06xtdQfmqKAn3Cvpupaq9WFoHHyHPA8Lk4ziOfmexm684x
ZbtBr9iIjgJQp5ffEQUYtS4fyppymrsp++5jgzoijKatDMBYMBcbxTLsK/KVDcHIW1W7+2Z4zyEg
b8uxVqG/yCc/Ypscs4/bTjYpF9+OON9KSsOalvFPZMltPsZwIxMqzBHtio09WXQom7wHpSoRvq00
29ukZIqatZRaJExItG1VxjhvR5jclk7xjZQc0Tk+Y7DALz4AN99TFfOto6xL6+azX81bg2GHrsbk
6iR1EDbs0KdpKY8GAyc/GL9jRslj+XtOMaPJYVvD2Xf94lh3osbJ9OwtCUeYkRI5S1tH4eANaFw/
bJPRPg7yvcC8tpV1yU/jq0Nmsn8dkmU7tqne+Cs+3c3EwUZYuHnN/BRnzJ4BH+a70mVJwB8jd0vE
Wjam+2TIrrFop22SRxTnjOjCsuVR5Jv1Ps4mjNRUMmxh+UNjN/pjTr8T0HkIo+zvsclPRIesxiUn
0dEZPePiAIp1tFABKepEgWTckPptdMqAkzUyKV5HywspsqQFuXCag5m0hA6SetgtK1J4bK6dOtiW
pcKx5F2fymDHoUCdkYbcK+p9p1lIU5u6EAkxbyfM5tT7jH49a3qf4fuemor3bujAsvkc0WCa7ebG
S3e+ufBIsd3LImh2M52h33cWO6N8IFBE4OA8WtwVfuPjTyATZYua+EW6mn3Wq9KtwKL5Qn/YpT4L
u6BRRfXrAJhXIKFnFq24JqLelRqh3Hef+5kYsPBNcNyg25Yowei97LGCsKAx2xBrybfj621X9mqb
vbsy+TQNjx6NtMcE4j33Q/uW0OG1qXTV7DkkQVXiE5aLZ93FNbR0m5ClEV0Fz4fQjybypqOHI1Pz
xJRVDRbP/MRAG+3aNVKv3HVbZzKNiEX+DEw/ZHMKONKlQyKHCshZFVtgVfigPv183439spUpRZRT
Ou8EqwOLf8xZa5qQTmnNUx7I+36qIM9W7cXP7FcjiQATNovB1s2jYZEYyDxU9s4yhpoHkGecdMIa
5wuLe2gezmpa7UgxvrBKexj3HJ6pZUrMLVP5luvUDHOTP2PoVyfI+lMSc1/JhdQJvEz47hx1W00T
pHS3Hn/+ToHBTPOx4gPO9KkmAgpMNLUvqqzvFXRylnRHM4Hgb19qxtVyWvalGd+z00cOFCztIwmU
oa/TbcnCN9IIA4/groFpHjbN1KDrwvtNe0zTOllpLd+BlT2aDepKjKaLEiOf1Dw9JH4OIgffc2PY
1HuGeo6MQ2EnuO5yccVVcmZIIFnScnXwwfZvKPUjmcE4JbTcRdwj4+85zr4Elr+gp/Es4VJqW+PA
BKjDC4RKwnlPnQyn5nDRZQ3LT+yeqsKtt30ei62iDvdsNUt1ll40sTFnAezGgEZHgf9xoBlAZAPe
D4+jmB1N+6wGrZibXUBROkh5IMwn0bffWz4fuuuJesvkGBlVTewnsa9Tvmz1XGanTjW72Gq/91M3
n6yeKs3GLbnpTQxamIg4Rs5vTifkzmsskjUcL6OBBVjp2HjkeJne5bJOQrwSPkCDvWfE1j3clmMd
kAzo3OWLPvM4uY/wakkXqv5P7E5gcN3kXtoYTuX4iQuHvhT0mWbPtvcesHO/SzSJXRMDXOc792w0
NtNch0F/TQbxTbXNDy+H4kdKaozIWqp9lng/p5l/5BQlYcf56A/jkbIi4k/1y9DKn+zGbtAKbB7s
unB/R+ouYTLwveECV47Y+7F+UzIyydN6FyL8PTsFfsh2ql4Y8VgbT3lEOvDdTuZCpVHkfc/mnG4X
i/OxzH4PZXabW/tiZdiNqvsmkns9F8jKAfEAS290gyzp/mxG8ak0wR/C+jUQ+xq9trrNWK+5n8pi
erfK2d2yZXjp8Qcd5Hy0aaTA8ImL3wZpkLEv27glP2YeWL8SMaEnWi9IYFx3rOO6bPfxGFXb0UjK
feLyIrM5oTGUhxAmr908D9aWdtpoh2jS5uZrX0/o++Z6Y6QP4lHXVXOKohrDa4F/x8mKl97rH4zy
KYsadrYj0eAe8E+Y+Voeo9Z8piHjrfDIvdK9dN/lkcKxni5s/ThWDAZ+SFMosaMo5mfe9m+0ISL/
lnp9+AnWFf0cQbe9SkzCiTXAHfdIloGjZ4ZiOSocjDUqJuvTqLC+1Nr6E6SutQouy8b0dt6owpyB
mupoHChaQMBK4CCb2PrhD4/3NEDLTTqJT/Y6E1V0n4yTaOn1xQMeEgqGtpZLc0GCLL/DXr2vGb9s
4459qbF6u+CzD+xij9nIDK7i6ULJScRqX7A1L4Ipuk/L+ne/REd3UldQmmE2yrce/ZzXQyy7cEaY
KMR5WaqjbpvIHoxQHd9HiV3vTRawp6YFN5k8zmY9XGlwkoeWP9vPdshPW16ITO3MtP2AW7SbsQk/
mIrQ3ySK36OJnGDmPyKOp2zOp28N59ONr1xUDIbL+0iJ8m5EK98FsESzPp2uUDYS0lMcymtnYZZs
z/QCRsZ75GBtdBR7sMhIT9Id38Woz8GKoDbqJA2THAm4dfrbbKdNaFhYhDM5EHRhUn5R+pVneUxx
kx/21FZ6/eda8u5OIr+RXa8QFPK3Vo3jYbHfKj+j8D0hhh7rjoek4j0pEoL8IwTtcAXX4Nka3pKW
42uk5wfU7JQM9g/RoacOHc17MyRnykXevIrmYRtYGaVkCB+DrQCY0+5dynLvE/hP+/HTxDHvIIFs
CtqKdlWXPEc2N45qMo15sPafSZ//Uj4D8LZYvmVFdHZzqh+8kXqfk42suDHplJ7s7Ns0O8jB3XNf
SHroLRixaWs8CpCgGzWwDRdzdFP2oM9dXd1qmwFAoPxqCx4dVMpMfrMcT8k0HXAJrrZkklRxXZeh
0dBMWS0jJ8F8OOEeyXat5MJyPACpvPWnwCXeWVojnIy1+O7Vq+FqWPlCXZXrs3jGAcqCz2ZJ97u+
iwl045MlUhiF/oBVgJHxrmX5FVHzY50zRuKbQ4nLnS3WPGKsQJQa7603RZscEBzbRGpfguBPnwT1
XUnzh1159wUA2jPeCErfK44IVeE8dMbVGYZTO5gEIPw1525iQfb2Dan1qqQQgZkf9kmOHqUXv0RD
9K3wknXHHP2JkWVGm+e8xkTYGawskp2qaT2VWn6rBTRtDhSUFfXdDpZEwwaAll/asD+iAEahtbLm
n6I6sPfZyifgw73NNeIz+9jvrsfen1ccbHVE1r691blDz5qMvgmFbulerRS2vQtXgbg7KtZS3dHf
PO7GGfPgbEHE6P33HGJ00RIc9BtcH0odFNIR5k9bHca0eaxwHk9pD4ohyjhZ0JiI0To/a529uJG6
sSeFjk/4tzVlFPbM60JN+8p6fnJyysttG6isdJj0jaO9r7IK07UD1y/ocKnYjqdJfVbMPMVQ7+sA
2oPsKeqNG8xEQ+6MD3FToY5lCx/XXDNAQ5OpWHSnJYN7QplHXQFMMelDnzztkLtr2h3D3k2OtIoT
uaHOYCPGCNKcp4uwMKmyCt6TxHvyosCCFYIfc9ADjWljzSYzc8dNMEbnzrKfMUDQ+2IwqRRF/BJw
GNtJiZV6mbt9IBjyWT1hg7TOjmnhYNXFPcL9K2izVd6OH5N0Jsv81ULYMxJkXDg93PN+PT02lTrE
U3RbvJXK3pY0+RLgwSzIEy1d3o2wVBiC0PwsyPBbjiM3ZXgfrt3/YWnwqNjA56/XHoKgtL4V6Mpb
GhTzfZadLY+58hqRSG2kJPNl9qxDYiAFuLPIQ+Jm30EYXCTUP8CxmzKbgwtCKLQ1sQC85nEl8k0K
Ou+UftpNYR0aWf9xNRGUwSDi1E4xfR2YPgrmq4FHJ2bfr0cX1zwmPrtXJqIbzGw+jbEp62Z5soyF
RtT0T+zwFDZTJLjIGrdjxuqUchSD3OzeAcibOLly87elppxhaQZOHcxSokeoxJ/4+4lw1MholYsl
oIgXWh7V+JGZ1X4Ymfb5su3x6OdnNdNZ7HI5nKZhOtWLsGE3pNEhi/INbXWAWmM2KfPE2d/+MRiA
5lOT4QvNjlsUv5FUiqvB5FS8krn/iQNOo0sEEtl3eE24M6TFLs+zZ/tqO8WFZEcuPwom029J2T62
qiReZ5nikCFc7ilOgczjaNwrpgv/KmVE6LHQ5J59H5MIZm/8XTpGddSPFItlhxmNazP13Qs7fsGD
2tV8GmsISGACaoTnMGCa+I9Va6lb8JDLSR2c5eJxltzH5VcV1h/4zntlB0gGDhbYrhfPlWjPHtnT
r/+flpZdjEp2Xde9G23BSUw0sFwYHxm67E9y7uiVqYpnCRAkz0uPLRPTUaYs+9FvrL0V9Ea4nBck
eb/0GYrVZI7mjFH6gC2nC2CcuzHdIn2U5idVvrODqs7DqE+lWOPQDFG5eXH4jsYROv8PWZNciE02
7XRKtkjwpSi/5Yo5cG7fc6JvdXAtODxabvwzaWDMk+Pf08pDXTPPvd3QWWnIFDvaBImPYa0haBWU
bFTEb47cO2Wh4COF1MZT637LYsvFN4jLox8W+TDFBSFQ3nQzpZytg7MauM9JiSDkek29X81nQV+p
O3PgST5jB1G+8dITIt77AYmv2acThRNqRWal+90ULVJaO2xwssdUsg2Kb/9m9X69t3JjOQy+puKs
xgSRpdRPM+89di9krJqr3QTHvOi6HcVIxYaricXkB/y0R38S47bSI4etjrN87nK3IWESdedOyVWC
W6Oa3INM2iv2PbDQ/rdWtfHFzuk8S6K42Obt8EBhhrwE7q9SVdD7O/UjDp6TGlgqtlI6iSh6hUlc
vi0d1yWAkhF/RqLvRRA/JR0KhzIH81tml2+0E98VTVMfgp6Jb/Mo2Hdtx5qSBXbLv/Jql7TuuzKw
pPTsPASdYHaznE2CZRcaXeJk+Iyp4tnNET7FNOFXKkp/lXQtBR1lHa7bcDDXZ54/l6KCgmTmrNUp
KAs5iz9dApQiKQhiMvWgowNovEz1fSXl3dTWxT4eqDk1v1JJayhkMqy7oIvOzTB2R1FNjDJxADjy
gSYq48ecI5HRQkRFRglsfwoOqc9yz4DYPOVdqk9JF0egGCaAVt6Z4tZTOVibWtsYI4R6dyu044VQ
irH095jgwqasnbAaUoegfmuiSVfuVlcowpbPodcURAlz36yeLCw6NHhWLhWuJD2a2gg70D9hXjgJ
aIDg2nss5Y4RA8ahgEEpjxBlRQi58r/TcJWc+9k7OsDVt42dkJ3NasoEjT9Flj5ac3IYubBDs1V3
2cKcrR5b7o2FCqKUp2E/US6/2BQgMq8HPrdAQg98HHF1HPYdSI/pg+XK32oalqpgpW7meR4WtaRY
pfXtq1L5fV70vNQ+HGR2N0oAvJ3LNsAxkXthpfHQYU+r+iLZzvQpZKU9hSgJVDC8UiH9MgfF52yB
rXAHeSWqLXbYnHBLoRFv9arKGvnaT9BsJg84WiLnV7MGy8xoLgcVkBkEUCJ/ryosh0VmfFZWllC8
6jKJ5UiXUBi+yWcw/QmjizzFEVF4DTf69JQY/SNzY/tAhdWPdPEfAmQnJJoYtdZm9jzUt1oMVzXQ
jeTQ8WQANaJYxfycpuxxrg2ThCIONw5AhCKcZpNkc7qLzLXyiH1oHHT3JpRxMxtOHq3wOyOwgQrK
6B6n1M1JVm4XbF2XhrSBD7pOTHMTfPPWs2y3H1qDphDDAcbl6hSuhN3trPWo2qv8re+X+7Zo6Z5A
k7LH7tVYTmpI3lgmIJt09r5nhHiqFJFY2Q+0FJksVungb8fuKihSKybGtvTL8Bibr73VfE8N55IW
ZNoY+L0smuJq0XbnYc6Co5vTSSMy/HAWG90SrXyjS8/cYhBROMOGd9eeOam2PH+zFBZ93U1Y8iL8
NbEDr9lEFk+pQtwkLm2EfvRfTJ3XcqRI23WviAgSkgROy3uVSq7VJ0SrDd4kHq7+X2jii/c/qZBm
ekZSq8h8zN5ro4k15MNxLpkbhKtpBnsdVN2hbHIQihVnErKtA/0v6S0+YTaj3WwHhbTHnPJ6xZZE
g90o746Jk6X2f1GczatBVQBj/ByxEUXXKtTcA2I2q10uXdZ6xs6QptrUxTTjobP+kgZiHOIafWHt
fw560Z4tk1OU38VW0j2RpcyV0LClpEhAtddxT7nGvVaEHI/IIKPZp27kHkNCcLIZIzFuNM6gCD/C
EDaE6YeUqS5JizM5Zw46mNiZcE+nwRFE2wZrSkx/QX2W+22E1tI52NHBy5Aq5tr4XUbuuCrB0Y2J
c2a4E9AJcKNpVPUk95VPgrFnEBdE1JQO/mqGA+fYi9/55RdMvwA1Wr18DIAeREGsClNyuXaQPtB+
kO/DyZuUWbISYxbtWY6Sy0z8QzJqn/U5trBE5ud8uDodcgA1/81jceU8ho6AOJNn4GfauB+tM68D
L7SPUUdv2YpkGzZaU7XnVIDRiyfDauNVxW8vd+5xJQliIqtiRYxUu0ntGyiQ576dK2IDYtaOkikk
dpp0z4gnN41/QVOoOxNZoQFesC7N4OkgMUDl2ONyytczZK+bZ2LgylN2zTk3Rxu1pAAmQb2fcCFb
I3ooK+h54F3rkjhDsmlVSM5x+ypy79fcZX9ZweBWN4oOBQmMx0yc6KMksRC2uzbD4o+u1as74o8H
q4ZXTTf7KPpFuIHPA2Syyc+8lmMo7MDf2FtPMJab8+qJMXg/ORq8NSEovh0gdE3Hdvu3sy08b43c
twrk0eB1ErsfzGzCFnlCZoYRvllz1fhEmC+Pq9SaXxsjNRVUW1wC3KF9sG5dvmcZN28qHOqtG3F6
a7brxhA8J5ZAbbUUp9L7qu3xEi3tqo+Ceut286E063M6Z/9ibbs7HIS7uT03UXCLKiTTSFz+FB1p
cn3/SWGGRGkYNr0kKSYsGqZp+nlMkq9wmRVwHWXwX0gSCWrN5sW/WTF9K7If9j7pnG/9kWDieq4+
UsaMZiCLnVMzHg/DbtvZpJIWrUSjYJXwcfoPYrghIaSqJIQQ6kzsF4fMLs9jTFkK8J+f1+w3QQiB
IO+sS6qGR2mChqzaesK5qT8nn3UUFO4RalF7MRD8NwZzT8Om8OnVu2ZJzorsRxr9swjpOAwDV3of
fU3NXK5TF0eA7Qa/eRCdfRD7DAiz2oCRmiLFmtJ/usLkFZVqn8v+qQT5huz2bGSAn0ane3BlcNCl
y69Lio2q7N9krqFq8XigexTooyResDoa/bJ77ua3vI26FUDtaOVE0Y9JSvKFajJFI0H2ivfcWtFf
HFjnGQ8LShT3X+GuSB8Dy9SSDZnJEq2CRTs/cjlsWPv6K7kMkc3ityye6/dc/kXM9FYDFlRESrCA
XDzrXviLld7gR+hok+7n1PqUqiNUUqnxsanabzY9JtIWpR7mc9K+EluhqU3PjKC2IcgYBibOLz+i
1MSOdEgmFa09I77my0C8xdW+G1roDK07/kt7TLUySH94pDceIMHyDTtjTcDjYrL19Rd85k+iqox9
YY+UFwDGkhHJWqnUV8ryaNer+WPW6ASI2NgZ+cJ1IqyXCkn86sb2KUCKKGq3PjoVqivGQBVTsOg9
6OqdQPm0MXg+m4D1SzeN713PGg0/RLN9IHH+UYjAJz/AXaKH0e65I2PXyZQnZvHxLU6Mh0Wqh8MD
DcGpCz6+9+GNMb2IdvyZdbm7Eombbc2u/sv2/52/tWzTor8h7Kke+XeA4R2zDLA15GK9Ht8r28fn
K26Rm7o7uLX4tyvnWNrCYinIG9AuCTGaFQ0tK96KjFvqiZAlF3WrRTFTsg74di330dFKk/ci5R0R
kXoDk1YCMaMy2Td8PxSHUNsnhaveIAKW06/szdeiLv/0XOBEjnvPtUWb3vnD+3LUriZyfeCLNr3D
rchux3bbD0tWsF299m4mq8YjPKZd3JN58WmUHZLhvvsz1zRdM8Eve81Rcy11eZ5nF2ujIcdNZWOo
jmYLShfYj767JV74T4X1F9PCx9CZM8892uLanoOVkWPp1FfTTpbRcADYwVFEp6lk647IktLW5Bop
5ZcjXodScXO7zTMbrW6dd8Mj9vaOVOGFpIpdQE+OFJv2LsVEHAzFG7G7d6txor2HLbKuYyJhUVwX
KXRWBb83c+dtanzkRfHilcJl6jzT90w8/YE+J/OERsbeSpefQOccq5qw7zBcxJYZdNmmPdRhevZr
iuLKtg5WpQdkZfSUja/9FW7pNVKCOyB5+8D6+WTydz9D7TfVGO78he48Cma+ttZvTW1/oQLjaI18
7v66YP+aszVS7CICn3MtTuBLA53blYZFpl9TGmsyGcEhc1H1MchYf1hWRKxgavE8pmm0xvCZ7E36
EJHE3T6k/IeHox5RAfhsDughSuXeSan+J6UF2AMKDyelfmMAz8x05rHu1ZduYUraI2ZfR4tXnAJU
GQn0gDR54CN6xLyLqN9rpojza2DZ274iVtUamZ5gJrsO7JBXPZxpNoyMGnQa/tAzKTTDON/iKnkv
8fNWc3bEz7Of2bqda5DgpmDkRnqAS63C5ao8fc5bzLgGVLpkXEyx2eLa7uZqY7lZfS4L5LGd0T9V
yPp3iMY5/oxTo6meHHN6tfi9mO6ImHfUAnpvEd4WPTQxWAe71v7T7BkUMdyDPR3UFCHo59pupE1c
RMo6yKKh9IvuS9gzeWheWqzHCVl8TxXK1Z6Z6K6n0Fzji/ypQ/zziVEw9k7h5houcoAEmK/HnOmk
HPMqww0Da3b32s83QxJ9KRt5CxgSvN1We28FTZfHenIVzFaxwfFuTW11ce3x0wK8dugwZ/VhOx0L
R//QAWjjDBzf3IFKjXYUe+5EurDsu51nJLjfEoHdOUvh/ACkioz6Z7WI+tH4AjYBQ6acptqVeMIj
r9tk/rS15nw6zcW7tGES9Al/0VgN7grjN0myfbOxiz8N7h7sS/mb480vzaARAHp84dms1xVNHIJG
99hPw0Hl82srrRdsxwDfUgqdsm0/2snfj3H9FANQ3XMlQGkW75HTf/QaRgil3WoMjeqoFfulvg83
buS+u1b+L5LzJzPyiHiw9paVw5MXJGtOinyHhSgAKckha4z8EjTKd0cIjPZsCcyBQlbXp6DuPhwX
CA2qCH89t8w9PLdfC1keyny2txYsE5RRDRiPJn70aIf59xNOepM6FY+oRwmxoAA2hJczRaE6oCQb
P6ikMIxxkVXgpLlrEW8TfBntC2AaRiP+sXjjmIpThFryYxQL9dFOEEkNDwGodsW4qLjktn8Y/JtR
s+NSHSZJ8yvKimeVSngIA1PGXgN8muoJ5AEhKUFZEteTwRzG3bSTbvnlR5TXtpdcI08fdWnLi88w
5eCMrP5nwmtHLmNGSH6+djU8AkeS34HMvq3x8Qe5WitfUWko3kBgb4SbAK1raFU7hwesh9LGnFQJ
Jlk4OFukRJSrc3UoEBKExsD2CY3JGhnMb7v1bknHW5o0QqaMZ0aL0QqJ5YIsJ9vT1RTKZROqfbbc
2pg/0zWiUGYQHnGxxoAEwgYDN86Nv4iP72xvQFAxu1t7vr/zDcta9SJn9tr9HjFe7gpAXXbec8n/
Uy7gA7MR0boOIonjE6RG4kYdc31Kp6V8zg16JWNkk9ERtu5VPnuwbGLuK39jYzGueTNeJ/r3A3r9
NxY3LJbghbQp4sTsHg2Ao1uHKtBcV1DZMadkz+kcww1P5MmukpfeuI3++HC7qaQDis9RCn1hKoI9
PYN7rMr4x4C45Tim9Tav0yvwX96mkMF36C3cM8k4wX5aiDjlIukx7I8U+jbZgM2+KtotBsPLxE45
a2h5K+eWIWzcOmn01i/Qgh4OwOi8O7jC9hmhbGjpw7UXDiHOufEpRtrJYVR99Sg0W1AxUs0bUF0c
iio5xCHwcVCcaDlzAIFenD/IA2UXnGBli9yfSWYfZJpPDIKQe00eAbKD3a+7cfxyq32goKmHWXga
GKYv7/2HjMP4mUkQz593LMZLrLp95ib1LvAZ2HTJOzyLZuuRiGhJD1ykd7FHxFWZVx77HpkNS8tt
FPXdxcuBWyZ5sndxsiE0ddceybYrYrLClxA9+aSmjQkJwWPUz/A9yk9T+RbPncGqT228ItKXCRGg
6CJ7Y9Tfhu2nKhDFXoI4kq15Rt9TbJVKWuhD6TZuAirQmXHsWMERkcWBP0MTmfT1qnRt5jSLuliP
8LkzwWWfeN5VU60vshh5qpa1QNV3z4QmrQuWqcu2VK9izoBVT87uijzTeMKLg7jConYFr9R1wc8C
/c9aGuoT04uPaHz0/7lObr+3rNfsxN3ogQiarEM+EM/T1ejie25Kpjt1DCEpH55GsDSjTSIpIQDm
znfDlzxL1dGuqG9K+1dK9OmqESbZDxLq6dTFkFNMtU0IYR/bcrOvsRlsh0ITY71kqBr0GKm5y8Pk
ZLTxPZt9ePJLhHJR8AsjExYGFxvXG1xqc3D+ZDbe8oQRqRHI7Mz3hLaSLJED8DeQbRpDCti5ZgRg
ZFX9GeXJvvCL3xqL9XGs7W0oxfcE8zfOiUe7JPk2XK1rkwLbMYADu5u5X3brtQv3CijltvcJR8tG
CmTBjGQ15a/s0fDpL7tMPdVfdV4iBvXRltjArGgSsm0bg/MT8Motmq4Yb9RKo0pgmzB9OlVdIOqq
NQM86EpdhdDEMQ8Ol3bZ4uwoGYJvG8ev18nMnjEpKc+cLA7OOZUmPnIkwKAwStHSgflMYBET2vti
EDuAAyEwlArpoJDmzijn3dxwM1Stxq7UkBSvJoIpS5cvZlNSWehNLZIS+WokHFGXzPBiw/Fg+g0O
nQlKW8RXWwk7vuJtySo0jVZq/YE9RBBycCo4dHivzXvTvpdM+5gvkamLhmLYVV301tXqX5TqOwIM
cySBITb6+jZHWN45FYwBgak/nvVADxGDDJdyGzWsNVSUmux12qvZWJ9Vz5vH5I/NSXcRQXeZyG15
ygzIMkJRiqVt/UOUnr2t/fjKSNlFN9VN3OkoG8dXQa23Rs4frQxPPyzWDftAuigvUvmKO+8vSSfR
UeKbohe29pPFcJ1hKu7DYfCeEqLgfcb/BxwPnwbSMeREnpXcUsYga28SemumUXoLBSvbMY3uwOQc
eTAKrC314hqdJSxoXzFVSZs6eiqgplQptHmnL/m9+mnxPEA5Ttre/OppNBkeRSfUJmQrd1DAUqmf
h8DzqJ7S51K212Cc9LkK2qbigpleO6kNtvvMR1jVnrhi9cEIDDwl6IQm0RLjQUycXxhskEJrLnDo
tX5Iw5o726JN/uapGx9JyhiXjjI92A7ygqLtH3Q9NbKAoSAkU8Q/dTq0JKzL8UlhTr+lrf2TfHaz
yC68l7Ojl9a/0QXCmHPGixP4xp0dxlelIOV9f9Y7/XpyLP9cppV5beIFFM1kO2CxcmgxtOtxQDTp
ALbVNWOcCMHtlgkICsU0mZZU2OLUktttoeQMswOSeH/HFmNai1ST+ra8fH/UC8If6j64/u+f14bM
9xjxCWW/0mU1L1ph8ZlR8K87hC8CEc5DjiiJUkIhm14uwFcr3DNPXkjLfnDM2jraa5/qARU6FlU4
BptcWKS5FY6H9ZU/h/OIjUua/Gp8x9pS8outwZCUeALDw6UYBwezpeYevfEIyGLD85x/ofrnrEMA
lxqFep3yGb28vfTfjeu8WoX/s46B2/VEBL7bGQsDU6TxTRbV/F5wug1x3j7iwVVvlrf/lvKx3oyf
bVgS3/9J6QnvMkw+1Eyrnh4wDfYW2UUn10GFKOrCfvv/PuXauxnafa87qwekdLQhqz2c5QVBR3lE
7PNlIpSwISneAtMrz/Y07PuQYAOI5ufOUOGty1v31ts2JIcx2BWoMM9B4ctjapmveTrbahXlBJDD
GjoHs5stWRHrWAuHOPsAcqOEuhaOnLtxRirg/17GPvXOfeIh6nLjmawXTgrbk+QfDJV8FGmnbsJV
B3J5wB3l9XCIVZG9Vbjb02C0H+NgZm8AVW4yHewn38uim7L6dz3xi1dmJw51a4wPBxLLcxF8pNM8
PpqJiG+Zj81ushL3alglll7MHE3vPSonDyoq/eCP4On1JNhLCV7mSDS9A4rRy3bzAr1SjhccnEXK
5KIb2bZUJ4ckS/VnlXARenX+gcHsVPa+s08xemzyKBbk1k7RqgSeh6vWRSDsCx99XcPuKm6eM9v7
/Y06QaC32HzfCCbGqAqkwMVIzOh/8pFcppZTHHQkkkPXSvPy/dLyJvrvo+9PBSsAIuurg2AYBmnL
95FCoUT28/7Nn6Lw6vlsuxykD5tONg7yPTPdYY0wEdOo4d3SZLsMXNJHJdtt1FXdObcdff3fixvw
pi708vMWR4IHBBqR/3sJF3nq4JvXGt3wsfi2yKOMbWiNoBkoaZMJvOyU5GKxzIa2vaBZ2nZIS25p
3C0/bnVWISvHlVliJCJFIN4gjcqii8ob+GpWeJC2dk6Q6oS3/f6wjwtCRhn7NT7ACDGU6cQhyAXh
wBBpquaZmD/ymqopPw0LXMRQwRcUoWpPhII4AygX58T4YVWQE7Z+PwRvXOzGime5faZhQ8eSLLAg
JFXVxZnOU1AUG9NgOGuOlrkunSJ9cm1mZzM7B8Ft871J0HF7gqRe7cysuiCs7/5atnN1c6meS3P+
UVpTtWakYz48zjfk6d42H2djbzk3F//QOz9chyVjHC4Os9w8kR8i7Uw8q/CWJ6NDd6yZnHqF/2sc
ovjsYBtnuTCxKgysXV/E07HHQkDZENHG5FW5uFiO8GmQ241CPlVV4R2snEo8x9a3dgvCs77/Hr5f
QhMJTqeJoZXExpqLWbi31BVFvXWUiwc8DJjRxjH2PCHAomf4VXZp+/nfYZHhHpjHlAs+yd7ZwDAn
WGA9GkUBsLmqJxuK37w5N9CVk5gIeNtG4I+VSJ/ZXdXNwaqB8eNMYvll53cWjXJb8EhSESm9SUcb
j3haXBMjibbeGI1nE9/Nelgmrg3rWaQm/hmtb3AWFq7XOYGXnlgmFuG0eyAgjxCZOeEDxdxxHEMu
cH/Or2VkiLVvuPHZQFUxdG5MTtu+UjdVi/r5v5ehrMjtKZEPQ2ZsAn0fmIHck3o2mWfH/r6Z509V
KfvQOkGxtyj9mJS595zkIuQ5HTjEYK4u85CUnGTjMans7J1fVHQKLSPa4QnID5kWp8G2zfeNzFvn
HMZ6BncXJJexrDVyRfmZViDYWO8M7J3Ua63C/q1y62SjZurKVtofIq7xCnKlysLp9yAFyhfhsDZi
sxC3BljKlHEv0ehoXrL8hz3aatM0VXZ02uQ9tmcQEJP1UgvymjPeRCG8l685k/eEce0xFGx3vHRI
PyQ11ha8cbFDJkeYwUyCN9k9NKIetl4IOyjN+dTTnj7MQ3uQo70uga0ciexoMesvp3aJR6YrekxU
oBxT13XupZbMhIeGlIdS1/sOJfgtQ+R5w0TC99KZf+AuzVtsCAhdaBE2rMzzSx1V6JJc6P3fDKE0
88I7Yz0cpQy69rMzOTC0R7X2PGxbOSB4qP+5v69jl1IpH88SANeWx5GlVtISMOS9Y14croUJxjgb
kInmqSEuPIWNH70TM05sNSroV9voaKqr537yLMi62BuEigjxU9OQHsauEevvt71Y4KuD1/5yjNZ5
kcmfoaP4dRhMV4guoPvglbMQQnJORNjk8oRGt0yuegE84EO1zv8dPukSqL3gihgcvjJ0ZZQYDA1q
nKh8kgLVeWmbJDiU00+F5MOy/WxbL63E2IHzmintSBFUWcAf6QT7mOEY5alJBkr7R2TIsqrQFpea
bHoqxtp5sXR6jXBeI8wC2yCxrrrawe3hj+kJbEBxn5Mo2xoobFD6YzRwRPvPrWAWtvyUsMSL/NpB
jDjUuf3oLWxHTV3gFyr74BwN9jFW2bcNmUFeD8xEeSZ0mNKhjC98TLQq3g4x1v8SjckKC5m1+f7F
Bl7/sM0BH7zO53OgJnuPeTKnSnPtLQd2gIHIpwWOOnKx7KlYDgfGoGYzXUZJBZaoAMlEU/1uLC75
kCbg+4TqOAt3VMD/LBH7myghUEXOZLKjKw2OIiqMNY6jmaJ4wAAxNRixo/gzhHDxUoYMsCn+3KNL
f7I2e1ucv1+MHMglasAFP9YjSnrywBw3kqPP8O0Mp7hwNiRwm6TZMSGvQIGNEeAKwUjw+/Cfojld
Ow3PgZchtQj9Tpy/X8aFjNr7hOih5KdMTkXMnr42nH0khx9oODCH1RFniO9AR4patMyeJU4Rq8Tt
pMb5MiwvYwu4umXU6QTQGeij3emULCO91E5uitmdMqiJQjZDT1z0sJVNVZ+qJP+RgZK74i4pTgVa
HyCVyuQhjXJmdbrnkkVB4eD222dNM9+mcimjh/AO7Mffl6GQ//U+DdiyN/KuaLRn8x24gXPthWqe
i/lQK6q/7yNnjJqT07V6W4jsKZiC9ujYA4PBqCakcAAM7nEU7dvW8/YGuldztUyPGYexignylDBJ
MR26sLpo9AAPJODGmoxf+Ew2OvS6KNS+0GQ7RxQfTZ+0F39UA71Y9pJz8GwwNA3vFDR6l9VzxHRK
wdLppwtmF2NfBY2zwwDiPnqPA2JOl57eiWk2VbRRyor3VqY2bdAfZN1HjyKgfmhwF5eJu551XF+a
WkY7e6Ff/Pedj/Hwc1xOQOS799mxqDEnGhzQERGgnaXEM5AH6wSTW7Hk1pjLI0Pqc3LIlk/trI/2
kxHDlK/84MwHGs06ISjEiIO9QNUsnKaj4ithlzUB2s2WoWBsWsg0wnmvKkTfOJ/TC2vP5Bjq4qOU
DCrHyLNPSa6SC/9H2l9dyZvpQp92s3bEDJS/ezjlDrgFM1p/MDjehHK+CubwmkDw8lV26YfPYe7c
J6dkfmEyqQwx6j19P3OuVZGu7LbuNRhkcYpM661OrNNgjObHgKBq13byBRNt/UT+5s1SCswXVemK
b228qywHLK3LRcWLVyRHgSzy8Gc+TzCc/Gw+eKbmSeWBZSCYjJfvj5roMqqvxQs0qzB+wvWl7oKy
9K5SVH26IBkzEMh8/u8fI48DzAR2LRvJVklHZ5ukdX7qsj5dDbZTbibT2JuxsokgZzFGp2Afkt63
76LRu4nm7MoUbd/opLokC7cEC0JwduvuIN2akge2xabo6xQKYpheDTSCHGeb2Z4UueW9d8b0A9WZ
Ofbn1Lsb7rpt7hfq2WMqve9azAK1qir2lXFwmZxOn6257u9eUuZHj1p+Jfqwv3+/aGFfQzP/C6f8
WeYuO2+KS1+M9yyYg3M/NXCoHJQ2/lSdY9Wey8QpznXS+c+OGnbfl8Ewa735773alfIHbLMny+Dt
INo0fdUOgGsdWt4GLbDcw/9Mj7bvOJsRABS6ZhIQ6rpbe9XgnK0ug6wz8lTPeJ/OZSVYmfsNxR/0
POSSVvFIytn4ZPrJzsJR4V4Vc7IOcsxUuk4WJ1Ud3r5flC3CWxtKsrHT+sjS1dyUVQ3dJRngfsb2
iFjDSoxnnjxqiTR4+AKJnujQ+pburFkY4plOtJg3Rkjkl0Gc1cOWrxnAOBTeivsQWlDLlnRvlR7D
lEqnlNCpFOdOsPJJBHd1zdBpSqIy2EWToXYuh/YqWt7TeGABN4DA2CrKjjqsm9Mcj9llXF5Ul31y
KIxcOXF6rtxS7/xqxtyNDuOVCKt153SsSEePwNuh8w/Ybp5VI4JzZ9EBSqTXpwbv6SpevpK9iPC0
q38WgObOjt1FLzFu87W28ujQ9z0gG8RTeyRDKHNNFx87o6adCwII6aud3Qclb32YOVsn8gEkB012
94W6fYOg0n7sdnFvTue4Q7RVxtLdtyk7AZU1MNbq4l13egiPjlN56CqAbedtVp4RiYWb3p+HtUHv
tKq6tt9VTE6L0spv8K37Z2xP1X5BwyAdsq5B7Dwz4mle7JlZRpxkfyl9h0+C2AmJyDKAeD43azWd
DTHRe1mZPonB/5dMdn1pI+3iuGBvxX6XwLEApRmE6GgjJk/fZbOkWuDPPNUqAnYxhTaTd4MIrSJ/
KgLH2xCiDLCr9rzV97feMdBmTJlFm+9PMdhwohURc94WaQUCJNKTChrDTmFr4nu64jlm3E5Uezk4
8pwKt8Q/bSOFVQba6cAG9ukG9o1jF/QDEVcIlLHZAuBu7n0LUcwOcXpUrf9uS8qKlm6PEDQPdcKi
qF/bFgH1lGvq4thBfByj/EXp8pAGfnyfCxG+2kPEBdQkxl5kSAZLMddnM2r1Looc9vGe2nSmFf9A
RQqYAoHmbRqNX4lqjG3uOMV9cKP994FqgJ1MhRoYQDyT0WqelTunFyNSV6Tuyzx1+SljTCcOd8rG
EAhD5s5uXr/pSjo7Dv4ob5CS5AUtGJwJV4ZXaRF14vtsi1Gltnq6S5XaT6n3GTgG1Us9rF3LUIcs
7m5C5EysWr4GBkKWLnQvjFRs+zQ15yonyW0czQ6TxbPZ9WxBl6kWXQtA9ca4ia598asg5cB0fjRq
mo9OhOuY/2PPovxIXxts/mu0LNjWM4MC3C9+uK+9bNFs+vlwEOwticz2uNQ4pxkmg2u0Z6jhYDW+
MVCd5d8r2wzPeeBEJ5VRqoeNOlph9ld3PeHYCTppuKfN1snSnoVt6T9ZQZxc/ZiQ2aX1ra0eMIOc
D42PKgdhPPEhtC6nb26bst1PDaB91eHG3jbaawkwad4jDJC3ZHlRjXoaZV2cNDwROxz2tps5TzwA
A4ihZZCJjy8/6UYxctTqT2OV4BbSIXqZvjrsHLus4E8aZjefhSJouueOqeBwTq0w3vUSHALzKWQP
Kt6DNg/vQJLiDyjwOC90bWU7C9HBjnAa/M6LFbmYiujaca5lxS8Xukcr0FauGxF7T//7NNeyP0nQ
TP+Rz1Kz9/cVa1ycPFmwj9S66NrqTVhobx3CRLcdkBZ+oZJAOrP19pbP5dukyJLLpaDoiTEARZDg
eo2rN5OIcSNKUIVlL4ti9YbBP75/v6QTBYFKK/uMJ9l4QxwE4vxutG70BbCVFWzY/LVSvIm9kToH
UY6M2eQ+GkLmRzCuoAhg+yOFAm+mMnxNdncf8HupGLjPU9efgr96KPtTrdv2BxtqnlXvh9tgPK2y
IH/xveqizIg+vC7mXZD6hEqSeHRwzL5+zgqiIcXSp0zmZ2na/L78+OERbje5Tf+apv2hmA1gdhpJ
gBc5zanzyCGutDNdabuWTB7wcIHqghOicMw4LlRD26h/1GHXHwP0VU8xzfE6y3zoaaOcz2kc/GNS
hWbc9yGtcWhyGKM/E33koR3qipsxnpzB1GBZoAMbBvHFKLES4vmkdZEGTI9cqF+Fq+eHE9s3MKvy
SaDsF1Bx//sswyBri6zcmdAJfszFgxGq+1k4JsPUkawOe2zcT8LndrAnnTfmadhU5QcYvH5bTq79
kidQDQ3W52coBmBg2Xl2cfZpG5M+1ph4NgXnO1Hv04uBD4pEOz6KExaF3x8NjPzw5w5b2SJTTpzY
ev5+kXGNYtBFxbT8o270stuyl62Vx5JSt2eKxfzR5rN5j7mxu6QBaMoNTrVcT0s2lYlObHmZfQAD
zKLbNTXF86BycydT9v9w7EokOljyPTQDFyRG5K5IEA1qiPxjHs2EXYV0BO1A7KdjkNnkjRcxI+iU
FuXQ2B1pTpOzXKoJPdD2+HX6qiAefcIg+cBnTOyABlERi6y9phPV98B+/pDBSt45GgW7DSUFK4T7
V2OxufeU0lX4h9Fj/Pz9wtpWHqLlG3IL27+b/0YXy2dshP2zY+NJjJjYP6NaprtcqrJ0hK9SinGV
hAlpTGhhmbE36ZPGTLChr/09lKp67Y1ui1oORnhGVDXyHLXD23h3UJ65Wd8hai6JbPH/jk1OvLob
Vh8b2VFMIVj1HqrlL7EaQTqUy0NSpvqZ9ir86nvqsRoOFPqEZu86Vf5GWCW5AC5Y1TyNERWCqzDn
djuOJJqEjesJ5owSAsxMdBjIrRjPNfKPrAc32KMc3EJedS5jhf48dfWPFHfb2o7+1qiZzzUVgtPU
z4WJ//e7Du7L5gYNmQbA6HyJeKtSXJQ0XKb3C9sysl0X1Smzt2Dbj2Zy1qOfoKZ3ERoPnNJ9lZ+p
Oc6shHYwYv1jtEzLxBwRA7KMOJsYiUtA5U18RHkivGb6Ic2iXTe5z7qD4iI1IDU3szlx96PTm6WP
8Bxj+QkLlsXX/2tqQCHD6NevDmpJyCY5GXK5ATJ9S4YS4T4meoBpKsWrizlpm7SN2H1/2lsFDLVa
vIDhgofosU13otH70lX/FNt9+T40Vb1vDA8Zdt3+P+rObLdyJduu/3KfzTIZDHaA733Yfd+ol14I
ZabEngz2zdd7UGXf8inDZfjRQGEjpZSy9uEmI1asNeeY8VPojp9mbViXOiEjB/+ZvGQj7qYcTc2u
mJDsrdpiSNcEPp2ZBeMMmfuiZVHX9xkkw7mR72lWUN8HYacH2ESAySKHHwkabddlfJyZ1p6EN4yA
BemFZmljferx+Iv6tHxoUDV7U31luVM7AJ4ZUmLFBXRYYLQpUkRM0hunEYVjeWbBy5oDGTBkXIgj
ned+cl9ijbijyc5+11CzAik2IIH0B+p24wExBTJ/HeW19JgoODAG7lUxyyBLL/k0inbblRSNusn0
wa2S6dRJB9PRfFkzZyBwDMiQiYQOOWwrNsosf2ELwRlYBHuWHvcQMuZdBZPTPer0bSpMvK8McRGw
GFjkgzoWR1os2XrCjXsb1JfLCGwJJ6R/pQiATe04pdy6Ax9wVBTtphVFdAZwFJ1dQrn7xT++Ntv4
saJpsfv51j++//OnImyYqWhglbyMvF5gNqTq+vp0+ceLUwPadmz/T6wFze7n+6HdDQwJjC9dNIm2
G2lCHwfUy8fRrsXeb6XxAIO0e24/K4FCEAcBTs2qGW9caaZ1LlmMrGrVleQmrL+NF7114JFWQSiT
vTFD3qum3mH62ukDpQVEFOvB9/0zm8P41jEIpc4wgI8V3mMRI+UR5p/CxFcR6K18FjEbfNSTrGyA
/vo5ryLJl/t2cDYFc1seN1RztUfL8KcpUepwP0Y8MQ+lqTX3xN8aL/Cp299qNIiajukmGHaRHpFS
cDvYcCE7GnY/L70+wNlAYMsFf6YtsPeK1js784vW6UpfDbX45r6UpCMIQnD//jc4pLd1r2ME/8+f
Bvc1gQuYKEO6Wt0GZ/pDw0Psf776eSlBRu/YDhU7TWEo7FBouSp7ONpGVaykieuyw/mLfKAyD7TN
73Xiy+vPt35eyPMyePjB7fzTXziEWBl2ea0U6G23CcOzNpkBxJX01Z3K9tDpnVxzdScKLfHdx2P5
jnuJ7v8U2PvSyrJ3YnDn+WUhbWPvVOpGsUpn2BHyoTY7Tt+TIV9QzHCHabp6jpz8YarcTdGq8aO3
vXqNVZvBNry+PWy6zUhc9OPUF+zR/mhufqrrOD+ikl4WUWAemrRE79ik5KqNlU8aXcWSTq/qj3RD
TmAib3bBiEwCjtw3HKvZeFcRM6jM6lXX9b0WAM+qjeIRIktNYhtfgRxl6A2oiRH6hGVsEVfyRrrd
HIX9PdivtP45mgonJgkSFyD1JdJkGZsI5rv4YAqk05peHZzZfcxIy0NHmM5rKhpVIjP9KnznWKFj
ybdoB8vWQRVgogTxVxk8NIygU7XR4l8mk+CdGbmA7piMI1pZhQ4kVTvGfe5Rbrpo5hhuY+hQwBRB
sxRH3axvft8gaapDtSzIIG4aHpCi92diIJJgSyObrvSGBUNkk7BHTqJaO9vT6NIhe2/utl8yDJ9/
MQf5SYsiWXua+zufu5+yRZTPiH/ZGhXcDg6G67KmZgtDzsh98Geg/21RZy7xBzOlAVJcdXl5wXEF
05j2nu9dR1OLAWK67l63k30kQZYwAFWH1DK3hD+lS7cixZO8R3qY3TXDvFbEslyUaiJUqHIIaVQZ
KVQWR+sWOZpn1AAxMbzYMQUUO9ln4NO2CejHIoWYrZ9yfPeRv5E/bajzqJAqB7Lpdg125LTHFkoD
8jDUMrtPDctFxDxXSVphswXek/G+87NT3eanMqj7ZUOdTniTCQUjYo+k/7Ya26/KJyaDmhrAbhHc
Ws30TjqpGMptAap0nPIjhVObaoaOpT6QRIiNN3SQnbfFPjYIpxtI65BurW0KSwfrEw3kvMKoWVnQ
6JdNVn7oOgCJtCORLxCKwD2p+Alam5pxiZxELcMADauNSnqwTflBatjS9+p4WU8x8GCj3mcoOXZF
hEOzM28hs9tnN7TxXYwtvTak6yYpYZrV+De0wjS/Z6Lo5Guz9IodjUPQRk96b1924koPJt0yjFxo
IPn3fhFF+67UVhVnmpVLzgBGL/BrUwoEZPTd97DKlo00G5KupLOL1CoMv3x84w8+hMu+VdF+amEF
SJf/5AZ74CFv8CgEMQlys+wbr4zVYJ8CQrvqcic59RAZq6ChXYrpqBxbcC+BMwBuZfw8LqpiqFBP
JA/QDZhcZd0fMHYfQDhGEIpms1HlcB0UJjkMounMsTRQZq1GZ3h3ZQgZMXHcWeV8cK3kGcGeXEM8
Yy3qKFx764tD1FoI64+NJmLl2RMlzbCRU2JszK5u5iFpsrI5BJMvpyRWsmyjm51/8EtEkynAOCZ9
4BZBEDLqmyjizOw50Rgd52bwjkOVVmPxRWyO3Di9aK8mOlJHQkucVPOF49x6USyUhUew+uS/xhlm
0WpkUGlhxDwMkXjXHGx0hW3dgsjIMM1hwNZC+RU5Dlc61D48GqWbfGh3TtjdFVRhyuJ0k1T4LA6G
4yVXjxOSmryTwbH/wwybbdzEztpg7QUVxf0my6/a7b78hCkkmSHtsgvIxFBjuQUt8Bk6+a/BIrvS
aGYwEtT1ZYia61zMj4Krm8bagieL6KWr9sCAXye25Y6QiXXrPCn6B1czhsAfCFALUOw3IizkKYp8
hNPVAECFYCE2AJYqoSDbmPC+SnTa9ogjQu/SdFEXZEb0kiSDblnb6hcJPpfItNUNsjo94xjAEV0N
QJFV8qeewT42c0S6uEa5MioHCba1b3StPbS9fR1zeVIGMnhmRDdXwCmX3hTtG0ECNvLu2a9MyQEU
FKVBd27JpiKaDum33mUPBB3heffVR1eiwxhLTKD+1JWrUAii83J5gH6I6Dk+5qDHZzXPZXDym9c2
0VrZwTEpjW+N1s8679WO1EvtUI2uf7B59GjqTNMKA39PZ6ei7Ch6hN8tamTA69/aHI5q596xJM8T
Tbr+yp30WkZwC9HObVwbDoqsDYdHrc/Bs3LFaqNaFQIVH9HlNRU3PJE2+wNzDVZhtMzLADO1IcDt
vtQKoGyatY9JqXmHxr+WFU5rfCJqiaoUFZLFBMOb0w6H3rmmJUSaMejRwLHubMybVrN30GMKHioP
raRgIE+9J/ZmraV7TIa4+MPqpKe5dyGlKFr7LmEN8qENSICArH6eBM+aUY3xWRu07yFtrgr32Vbp
xEeMvfGt8vyVzgu6KD/5Vm33nFfTWzWJixniZceioyTyZyrCmXRqwr3xOGQnkIyr8n1oQNO0ev9W
jrZzMGq8aWRclxhr4dqmVIyTwbMTFuPh7k0Fg/hGz3eZw/PhNDsm7Gunj4wjj9YjQB9OGWnNIWvE
UAAhDvH8Nh61/hAjCXPj3N6Dnz7ZTn+xUf8f0CnABfejQ0ZgKkHAOE0arcwPbRS1myznXkpwow4j
5wy/zC5Jb28wMvyZAv3WdOpqBIU4u3VyKKtgZ0e58erO8hBkOily6ejD8yLeVKStYv7usfcDsk8B
KPpo5gQt3EWhETE4mL5+EePzaIyIS8OT5eiIEwvWYGFiURISvQj8dE1/wIeHdx039G6I8l8eHJ9Y
a5211WRLXRd0m0XRbF1B5VFqvb70xwB9WWOtW9zNZ6k4v+fgoOxKIBdBMtIV2Rctwu7SEeuqJBkK
NLCW3mzHR2S5gs96n2ziLyYnvneYwPzhNDW/ckWIRGbLTZ3pW5UGH76u/uTWgJoJLAKtd7gQRnzJ
dZnsGCgsEm2raS0NXi1I1wL/xZZJy73TxAuUutgtfolYfURD91sNFsoaLDkbmrU9Yubx3FcgYp1U
fePI+47N/I4bCicCM4GdO1ARdo3HeN+L1MEYKnWgZmKEfC7xvyyUB+HHrMgXQIhobVxmFU9qEK8G
dGGs3Hm1oruc+oC386TwsTxPD4hrcVAn+S6JAJOGnXuPU0TRXuGBZAJGsRZujwjMQkFmkerZqGGf
dXRnHYN8GJ9C8KGSzA4MHZ4loY4xtnJGV/fIAIfQ0j5dWlZwbKpa7nut29q1s7QrdzoRyI66qvLs
q6Xo3k7XEJHsHxKK7xjA1z1xNM8NK1c1AyiF/cRtXV9KZPZTCuXX7txN/000drMWEqhDg4qkQCnc
dJ7aK4FZRQ7hKYaNf4rLYOtgj53wa509iqtFk3TkWyh7U1kZgEZN/3QDZVxV5utX8N2NqwU7D4bk
wciTDWoqSp9xegknCKOVTD6w/GiPpDU3+wCxy2Lw7deGsd0q8Y0HGgg2YjQr3aE0sXZj7YJTIBLH
4SnZMaiFbqwgk/jm0F8zXK1Z1pgHjsv/JewZDMlkRqg0+QasZb8v8aLGAak+o04XDMZchKldoyFi
9QjViYnJAnXB6mc+2YU6dg40rMFcoe4RJnLewbgOeRjv8sjZc5beFKnHcIVR5i4gU70t5vBOn4O8
pOc4bv51fpZhkz9WpASG5/s///5v9IdcU9iQlDzDERbku/nv/5d8MoRXDvg9DNrVRNKM2wLOCRPp
rF0SdZh+oStx2BERDQb5uuZSo25GIZC37qMYrV9BvXRFZDI0Q3lCUPflX7878b9le7mmpfN/YJjY
IW1GsH99d6BiOPuMDe8uYN9I4gFaf5D699baYC7kUtZOtLEyfZ0lcnwwzOZjGKNXy2BsMChtUyuo
enTfTlgHDNAsrCS5oLOcaTviP/TXCR8PXmT1fwklk8acY/iXq+q5uu0Kx7FNXXdoo/31fVe1Dfon
bUHv/QxM4NAmF/ze6M+80T6h08oeWJw+sZLmu4kK6++aGHg58ME0SXIQ7jkG11ZPH64aN9pY2Yfe
9epDNXRr1EjJkxTJU+CN2SZAN8zQqt2wirfoHTP9AYuj/tBi7NJqGHQTZm1SLCAj6KULpDF96XSr
O7UEJuMlrgXsBytcWQ1IUMxKwCAlcQZFAV7Ad6MTgu/sGBTTsCpxUVAomevWL4tb0xr1IxdAAu4i
AUIjFdypY8Us3KBDmep5dIzgHi7Rz1lYJ/uIJXuASdPEEasitLZdDZYLhhzep1K5Lp+uBZWtxIbO
Was5djlkoiQy5gEv3M3Ca9cg2FgbROIdAgyBEGdB2vJvCHxOQtvGhVmfJ7sItzIcg2WYymaDnr48
WEqDwT+//HwJRv0lRse4+ce30jAPN/TOXmA1MBdrEtpobBLJ+udHfn7/51ed0CbHgNwY6U/h1Z5f
yhwLsBDtaaoUFoyCo6kBpnvljjnjTcZMrAHid9nX7g3B/6Kcm4lV0LuPdIcI9zCAnQtOP0nXjEDS
eUlruBOthTIfA9vlp/WlDHPcGx1SkoBGxnrQ8pQSvCWKJBJ0FQq8uT8vtmE/o0eWW7xS8Ro3TwFp
pXR2Xq39ruMuw4cM6YOkxuLw86VMouvIOMat9eEwZdlD21jljl4tfVTtMjXkYk2mOHceUlAIYm8G
teB+DE2I7YaKSTQAsz/Uo30XlUK64ZL0AHbCP/285CV5zMqpwZrKUDtlekFNrDckx1Bn3atemc8R
QEVPi6fHKc8FgkJyxgNqKSMMnI/AEz2+LRAoZkBGjxgYNTVlT9Y6yTUpHW9mnCj8Rz4Lb5I3oc6J
67nXRhTyVo8XJ5Haxmob7+AOCAr6qgFca9oDR2rLPJBGA+VdVePpNnBXnvAoV6icrQB+QE1qMyMQ
v11MTiRPDecybR6WYvVKDz86TDZbOjDTcdCC/EKgWMn4sPoCOkoAp5M1eDLUUpS9cRhMDy+pGLUH
uiWMRemGLmlRxjSqiVPIS2NYJvNz0sxPR772AjvdkeRXvHYqT8gxzx/MKlMPEqwgnIyJKIUZJMBE
yTtZGCDWPcs5iVolZHwyxgDr6m+uAfhCdgJ7FhzrWxrgFijywlmF9nyGiVJofbWDkG3K6qXjDNVB
YLcly57lqIYuW7kYqWP0FYxjo8PoBn9qdgjUKeNpmiRKXlj1QpQEZdjFvnHjai88RWlO92unjVF9
ifwaL2mBkswvPSYm8/di1hvyy7CeVLXLUYUSGgWoW5Z8rpp5dDTvQtBcwrtV4QkNxW/fSgaG2WeK
BnnypYV8Nc3fmcNbR8fvA2hHFYbApM7WlcQSOXL29OcYU1NJjid6Xq8jUri2Q5YjwNCML9QU41s4
49K9IpOwBXsGODCCa2vAaowaPENKhc7T9cJvXLtix9xS7TMokque5WZZjxpMz15Xt9icgh2W2aOT
evXVjCqLYlUlz23II6I1h0Jm6QlxYbzpale/aA5tDrfy0oPpoOKVRX82cYFjSTUJdSliyDbjIXHj
+L2dAc5j0jrEGBh0NdA7YEdHyyH89tePD4iU0mkRa6/EDQwwqg7uiCgIfqzVvqD2PdJw83ZeNjjb
SG++u7DL7lE6lJfc0J1FY5rtBQWjXI+NGZ2sPhl3nejei47OR9djFh7mFHuMmaNv1691/hZJJLuB
yRmj6tOC+gQCZtpdGqudpytascWu0V1d2zv4oXGOiFC5+r7U9mPuVgSKhAvdN6kdoGZdqKWYyE2c
Oow+1/C/Vd0mK9r5gs6jShNjmkaYAv1/+4+CLXSKe6hRTRD0h2p+kXTQlm0nrDU0E3ZQpzR2DNuy
pwk6987hwEE2EKWi6YNmSgWMIdCY+4h8jJVGu+CX1u1A7ORHejXlNrP8aRmMqJXo8aO0zrKz5Cq8
Zr0P0NT3hwODWvH3mNr/+pcU2PonUPp3ocYqonH4T1/+x1OR8b//Nv/Of/7MX3/jP87R76qoi+/m
X/7U/0cB4IZLHu//OQH8sa2i/DP7Swb4z6/8PQScXsLfPAoI15OOIU3LkqT//s8UcPdvuk2X0tPx
VEpDn8vanMFh+O//Zv9Nn6tFjpOWjkLAkLwHVIDzXxl/c03DQAVkWii9TMsw/u3/IQVciH8q8yzb
cAwP9IOwQP/YcOP+KWs7qnRp5TWdnTJgcoGIFlqiRX+JhdpYWhoC1RSbIU/ILUqyfTD6KZ6Z6QKg
xjyiqt3VYvQWQNaIwgk4edt0sPvYOWSavhOuCjB9jNPKbJIlOSkdeXfRbTAlsWKev2YShhXeYAIF
uw6uAbILyBQGo0PGEZ4O2SjbNmDcZnIBQpQ4uuLGmtYmU69IG9AGOOjpUgs9jOd+my39eTepb46Y
OKyM1ZnTRrBHImH2MdAnYlR2WMiGjg3YQRPRGkUGMPdJ0wH92Z6Pz1BTO2E2ztJP6XfWA4BewYyC
thKtbAOUFXlMahebw5s3FLu2xGWsyeAlSEr/qfL936r9ajwR7uOcHkBT4KMYCV1Z6vb4ZRrtRkzl
R2BcMxoqm6jWUegZpXZmyH5JbZINI+E+wjuOtn7nf5ojFz+0bTr41nzMBCAwhsxWXEhSFYk94EbE
McfGXPTAGeqkIavGQF5ATA+4KrFqyvSxVxlCW4BdS6eGAoVOyh/4jSAeja0+PJeNaBfsXd0+G/F0
tLNnOnXtZZD0S4j2Ps36WFsTpjJ8AvUj1aJrXum1w7bOYyiSOFEnuL+DA6NOLw3as/1rllBSOSFR
DYbGKRUBejQH8noNna/Y1Hehx6rc9v41rOvfZuYiKxMBgTItgjMeEZjNzaebJuD2Cj5CSQAIztNf
Gt40prflU+8Ah2Vkv5RdoUMkLw+OwjBOMslOH019bYAjxROX0JzRKF8s1NO2Ywoa5/mjwl+2tAUx
kOHI2SQtqDjG0txEL9aIZdjjsZyp1ARipSio1GzV6ismG6W0L0yQDT3EiuSi0hSzpBaFBEUHDKgh
5B+rnaYBzNb8gvOHU8zBG3jiAKSOgw/hNW/EtokZ/gRxvUkbM4DnCX40w2vj1vGxxwRzbOmjYECy
j1wToq7FUyxDtXcL9u7Qp3IIEhqKH3DYiXgpfQ8kB7WAyeQhinnkIhtKbGQhSNQtuHV+os4xjeZD
4JLewkjdj021h5FFL18o7rQCF0NGS479DDDSNPs1fUzsVtwwb7e1DikfPjL+0c/GNqJF79Tlql4X
qTWBxTPm9v+9zluxqKyUd9xkcof3o1mbOkJlwiX8TVR495APaV3Vb05QQexhDN6VNhblxL838fCe
EgBkXXAxv/iELm9ky0FlCPJwxXMOUiRbKCpQ2sxQeMzuCt8zWaVIiHAnKUKD0BBnddRd+wKugLYW
dZqwqOj5EpAeJtis7Ld9CYIMl7uP276/QOrgpnYkvD2bFjfCY8wmPIC1Sfpc3Z0maJUguG+oXNor
bZZnPUp/VV71kQ7Wp8izP90M4SjN3NmMhbsvEB+8WU657svs3UGatSqCDLKphVjHRJBI0J2VrDvM
FtFoyAviTLjWes6h0FE3xhDxUqO1SfyZd3YDz18WmvU7Zty8QzrzHBeUqN404tF/yEqj5/1aw0ZZ
4ldIWYVKKtkGHc9x381YFTt8UYiRl5HoHntPzShag2SSgbOXO/IRw1CM3V3JiJy1gamfHtfHDrRl
G8qdb1reoqW0Wzp/yL7COU2Y9BIFVsVZzsT44XuPMYjjsZtuiBhljXphDh9ZtQhSBjpa69LpudV6
mPfxvq+HbqXJ5uaJ4VbobsIsZOaYaKRwf2S5Gx2YlH6XnHyV3T6mxYPRCEAQwNuWMva+TOQ9VShg
9yQDwGKahSKVoMss/wwdfoX8ZNzkBbEnWjvg+Ona49ADtusHzvhGLDaxxc0yVGhJG+SSCEACgA4C
IkpjdPdJhdXasMZLHM9ghz6vYNverbj4siNGgR6RJqb5aHdts9Bb44PhWaCTaFHAfDxGJr3/Xo04
P6NwabJYtAQTEEDA+GVkYhKk3G02KTA557NWADosHe3L7ezvQPkbM7q7oyVOqHDvqSGceSP9qnTN
Pkyu/SolgdGZmD/NAjmPdN5D1p9FSWeBeAqxd1i2FwzTzs5AQnsnMXnAh6Zj4CgUTN0xL+9YgAM6
MmF9pPv3DqyMlWBmtvnTWWiudSSh/D40JgMzr8ePB+psUtUv+gHUn94H2M2K/HLJhE9DuTaN3rNW
VS8t0ld0ASChrjjjtuh8UlxX8/1rXsIaGUaQVG91gaU3ihIXXVg1Qgs3L15IdTqIbJ9GPbNvA89+
lAPrLgO5tVT4xZh3bTYZ8wZqiWM1PKK3PBc0kcxqB1ByWHqm+aC34wMnj2vmtHsC6T4KTXuWUfKl
ZeyC83QMbUUMlgeiJlhkA+WRXqMl7h7476VZNRgjfWSHwgBOaqDdRYdl1h/zBdvEmOufgTb6nGhx
/tFpNRjLNQUEUFwrJ0qNralrf/IERjkVx36iOZ6wxeDKSY4IjFCjY1FzXxXaBchp4Q1wfV5nLxF4
APjATSpBZvoz2bRXG1EFz3rtKDYAVqGht2+E/yFkmJjyWI8JwUN1e3Yi7z2zaQAXIh9nlAuOJqId
iLvLV0BQm0VdqhNOfdJeckUMaszw1jIg+Ulb48fA8UHyPWFfOPhTdk28eMYxatea+NqENvloljSK
Cfgir+JuFMrfBcxDF3L03rCJQ/pkGaJT8W1GQOdHq8PvL5+cjByafHjuhQ3k0n2mfiOTt4euYhef
DDJ2DQ8TkgnkiCA//G4FC/ZXn2AAwQFHGItnGCu3wTKcTnwuYdgefRXe2Dd3ntEOrFQcCEX4EPZ4
uG27OBsdUfbt9Fv6YLkzRXeoTwYDK+Ev3a/5ZOS4xZxebXo05yhLIrHUINAIxtyUg+WNAOOXQlZv
Y9xeixGkMbfe3hlRjkBTjnC1DWsORiHW51YdqqbYyAaaTuhE2zRvUMpwHRtCIWu6NopKnc93XHk+
5gsvJ4F2DGpA71RlOeorIqumfu05cmu2GZGgfg27dfxKHDAaAYMTiL4uTCAsK4uwJiNZS7yHGgg8
2RAC4E9Q9rAv8CjZjkOMrHcHKc7DHgwILz0IDqJ5rbt82M2cw7Al6acxrM2APxxLubbuaiSPng0B
eQz+mP2gnzvduNl6/2LVFgQlNAmLOSMNZkLwNIWluWttc6nKzDkGAid/QuxHDdYchCiT535kVh/3
6TMxY1uXBIazMQa7IO2+OdbrVxWX+X6oNWJmETBrnYN0iNGA3lPaIWvCicLV6qmtRk27V7WxbwK1
zlJW7QxNH8DJcUYltjQJDDTjtfgaK2vda6LmcMBgobfTaimzB3qt0xXVxMLNgzdkq3LTRQqA7xpg
4bJDcL70J8igsek+6Q0y7GzowG+FlIx6/oHuETOXbXv0R0Cd5fnejgL7wHAbu0iXWIfOJRF8BBs0
Ve1Jg8rbTXWJ9ZH0l6Ql/RzYaue6KyMJkY9J9oQhG29MvswBDO+EGaee5GOZB88uHFjS4HK6RYCn
ecwXcKoE/6T17JYvKNKcexp9GlpfrJuAlQYK/oySSZpFWIkPkMtAX2PUB6PU4lVsi6OQyNSh5F7c
qsd1QkSUh32BqL7pm94Z6xXKv20v2cSjtD90uQjX7YOjD+3xV62TitoU2bXuW0qEge2ZkdByAA0H
g8qcwBwTwVsF96TV/EMXEfA8O6VyJqIyBKGbTBAMuaFXYXCSgaihbwKTdKAjsPxUNPE9713nfqVz
76k1BjxEKWHXLPPBf4npMSM8M6LdGEz6qgrAFEWhUx8KGsfg2zpUDw01UgL932Dwi7YnW49sjksr
lsZmMHigMBmArzHP7LUQvPT6WUOzBFRMNBvxgxRlia1zzz3oHN78PntzdPmQyG62t4fnbmxPEk73
vsvdRVSrZyO3nnXqqGZgeYorWPVd/Qxv6mFS7quvQ59G4Uwjpo42PYqyRUPH9VwRRtHpbo1mC3Sz
GobxWAbBJouy9Dj12Ky1CNsxtIJgaTpjv04Rq6PJ01Bn6oeoyI5hROQ52twvoGDdig4BMdx1luH9
ROqNja4windalsO6svOTM6EBzjPFTl7BVuAMbmL+Qy2YRXtDIabAAHqO6+p3OTXviDBNdBROuykb
1ONA9IlpcGfWGeREI6+TfTvBigPaLlTkbC0w+As9LfI1H3u6qtOYqXtwr2v52BhDux0jzgfTALTc
jBZeqcKtj+trF1Z2tdaLeafxBC8V7JQ+o7EtffRb4KQmZh5Rdacnu+Sc+1pmkVwI8RQalYb22f5w
0dXts8L+gK/IgZ3+VTgyAi/C4TbOeT0RI6wHTyC9odm9da3u0QQltWG+gTU4INGVSjm0o1ffTj77
BNNQ3KTMlS0drViDOZB8F9a8jQY3fiDQaufZbnDJoqXhQVkBvCveCLVaRyVaokyYiAOifDPzwpmk
y0dJ1O9yPqp3IiE0ARfuErm6PPy82MLOdpDNErUqQ7Z2dP0wkAcBm0azPwISlLRGPvoFOY4VAiYA
xcnCRE5NlLlx0qM8fDd2kNabvRajaAwrzTl5IrpZVkrAiT/XmxM2NBmSHzT5/slqHfgNOT5IJdKz
yOj3Oh2Ct9bRiscCxXURwVMkL0+tlcEQsigHfyVTTG0luc8ZJ2BRMQgWVR9fEb4QnUSmyAYaJ5ui
JdFLVs2ljUb3HGdtcavhhpOc4u9jcCIhY6l1zVwCvSS2VZ0JKn1V54Yf1TrhU+QFu9rJlQm3r2HP
hww72zehztg6gCTTpSVMoB+oDNcEHjmw1tYP91VWs3RwZzJT508/L3Tw8w0k6a9ADcSHzS8lUHy4
aoys50Y/eHFMTCMG4Wo9ZeQmtVPkHX5e0MH9jz8ZVXipGs87/gCWOuhFZZ3rXD6bzHYdFXIRaMY6
I7UYA0QGDzQDj5s5E9gZ1YerwI2vI9XKTeuSiya4rnHO3SfYW+upFjsr1BsqAI9MIv1NBr3zkEoS
w8hQ0rc9dduK+SyVrl4r4i2QFTRuH1ylFgRkpMmjP0R7e9Zi24gYj3lOZDiZcO1b/moGWrIbe3xZ
ZFSo289L6njImc1s3Hot5mbcG4zD0+DmkpCwHSSolcWI2XkN6xnoOe/8YmKVvFhurtChuItQWCGI
QbsrTgHYvJMCzBeaTr/5QRpwwglWZQtEIAIYSd/cwJ0BKlws+3iKbch7PlmjEQraBME0G3OT7Z0Q
OKOgL/3kgnRfxMI9DrndkgQTvGZuY5xcNNsg3uhqlHBjj0EWEFrKY43+yisPlZhZ3JhwF2VHG1wv
TETQXv7A09tt6roUV+7h94G7/GbjN7F5W3BE4QHbO8ZTs2c7spmhEnaFWYdlkv3hIeqEf3erUHsK
jJHc1iNJliDCexduLJLbo+/4R06jwSXv/lS1FVFiV9Fb2PjFNo4sArpoVPCoeuEuCkmI/TFedxBP
wDoKfG9+P6yaFgQisqB0nTHdXA1BGN9tS2aXOfHYpAGDHg6EPsSpNR145G3oBrZMSXYyiuXNuqC6
io5a1WG/TkYyrPq4fcirbp1wHtp6sof7LRvn7jOxE1WxTVl7qH4wllltB+zDVYQ5zeO+bjDPqmiG
XW+q9qR6lfMkkyU3WTCQgwm+E+X+aQI/YMckaOEXHM4MHvEPxgClp94cL4ZyADlH+j6aiSs/L4Pf
hUDgi/wG/BXsTji+VskgoEh77ZFmw5LdpD8rP0Y4EIDEpwZhD3dODsmFjjk2m0iE1gvCKwuJIyse
h87kXOWPRlK195wdZV+UnEDTumzPjcq2Og2c0HnimiJO6x1SDIe5WzqUmwb0trBjbZNgwGA714EJ
xp/DXOm6ZYZDuJyKjZ/Cyv5kgtcddK08dho8i6kSL5OH/rqL/GbT9ALJddNEe9fuEbGZ6bhxTeoq
Oo/jExv8u1e3uJH7eXNIverNM4o1J2l/yekwvFsc5Lsm757tJPyFXvO/U3cmy22jaRZ9lYreIwPj
D2DRG5LgJFHzZG0QkmVhnmc8fR84sypllEl1qVe9qYhK2yAJ4J++795zL5vBBbuc41aH2dkEpIn3
2K4YVfFFwuYNVs4lYPC4sJtt2bQmqClOsnG1JsgvvZo6R+AbxBINd4a9iLIdNm5mZm76WLfjRlNo
jaFRf5tuI71Wa1hjG7tjar3CElmTrAk2RNuVYTHs3b4rV1XGbgJs8X0gDemy6PJ8p+Hma4HYOX0M
bTMeux8FodjIQ5GlKMTXsoUWEEJMhMqcYsY1WRTklcbFtTWl9tU8Yzi3rpR00xxjrTwOslu34oRI
XoiFf70lFtGFt0Ec9xSB3lKgzci2wnCDoj7LCCvmPocFZzYh8o1go+Qg71glWhwsRV7pazl8K0ZE
o3JnPIuKRrcWuwdoIC9SMh0JdQ2lR8klvHakJtFNlMLBgbQ67AmQgyoiooG7fm8OUvuo8K6is82t
XReW+a7LHbsD6zKSWAvlF+2XSXis3JNW5mUNeo6cAqWU183Kg26wzS3lSovlR6EgCxbVVS5fmkw/
52YtyIrr4JBZrQ23ltYtxyF4jxq3SDa9esfmmGUH9J3XcEdNXkDIjc1SQKACCa5mtC6yl1FBOi4I
CF2gSfCegS2CePV3Xmuojmx5WJAcAv3QepK+tfwJlRxdk6hkawzWrE5QGSBI7fI63ZdKbp2ZNemL
gLSoAJOdZsj9daXy72rpekDe46ZyuIboxFbBbeVtBG1oUzUbU7PiJ7O9j1UAQaVqofQjwRMkQs52
YgCT7RWkyWfTHNWp20jKpb1AL4ds2X40o6Bd4QR8ZxBXRBLG0sqNKD3wOo9UMm7odKtOoBP3VgPQ
WOiQI5i36yVCAW9JJUs5Z/2/RGvJVipLew5K7OcD7IFqg8yVCocJkQjcSVZWa8FmSBOTqa8txw1R
LJvQbm3IDhCZIQVQcPkhWAcx7MUI+pCX4UgV5iIleAjL4bromKQbouK+ubQ+AoPAgTKgma+14dqA
HeI3GEV6jN8O2DcoDCVfDgtQAfWufO0tmsShUb+kGiXtJMKIGNjtlpNzCdOkEmdUJQsYgj2kp9gs
trF6gJId3nRqxzkoHh8zS+82rDoqALvoMR3AtPpNlt+OflnuW91ipwwkdCU3teYkGXYWr1AzWiqy
BfqqazajViH4g6SUtyM85IcAdBzYW3L5TISQkd9vait6gVJmrWIBkS7Qqu6xgoWVWwZbzIo09Cah
ahZK6nbwo+AJTt9lB3rjpiDwhOwOPJzwghe5ZFHgAnbGdmTYYDj/VgX1uIpYFjBRRN2VUixKeohb
omfXNIUQhhGf6tq+vq8LNFmdCqWmpAUn8sRaDp1bOyASUnIUo0mr9agDrnFkLRgcL2oGphfvAby2
uOx9alFJnlz0Yoi2Jb2sHiN7b0Ja8rvc3nNHZeUR2dd6BHe2Vou02/gZxX3XjM4kCsqUno1bECvj
uR+6vLgdgoXUQvoTMzxRvnLSGohuRYiAYtMaEOtBC5qM69PDTiSVBsd04NPHJriG1fWQpvYboOx6
UyVY5Ho32BQtG1SZVhDGTapH+rgXRjTctThNqUOkNYTiGrGfXtymZYB8KuF51nS1cDepKzRP98Gg
s9ULC5BviMZ2BiLGiTB9zTLpPwqgwYsIC/fgNWxLtEI4sg1rhdrtMmVO04uGzAeGEm4QzmdKH+50
UZgrOSHnyPcWYGWXRqG+1xzzGNLepgOosYmN+oeUKTc60pidaK7aqEaMag8/QrnC7jFKDjCLqYBp
tCsTP38ZYfoxNXlnhR3pYDEkipiTupm8+cWzftHXsngFGetkkfpUsRRxPFQOHFNNpM8yi/5LW3tv
cmJRj1hCO2jWXmqcjTAedJsywUQ2YQOEVC4InscwICeC7SNve8mUnX9nQbiiLKPpgjlZJ+rCc8/A
i21d3buPfP/ZaKgCj3E9ZfkZ6+AF0m/rxEpAL9YgtDXO/a2btEQUt/u8VG7s1G4XJBLTfsSfVWMA
WFp98Oz6icnZZoTnlb8EdnILJtLb5Lm+ICohwu+pr9IBSArvEhgM6UHhDq10w34FCN6u2rB7wE9j
rYhERNzErYiy8T5S073AMp4X3YHeVryQSQBctYHxZrzTVtmTmVE4dhwgJg7Wup89hb4dL0eros/X
aQuVja0poUkba/k5rIab4CqoYZyBJ+A4TwoXR/EdnpGLISx/CJb3hdfWF7hB6XApgsLg+diTkRdL
9WvkljoBjxT+1PtRCglfvFKbqROoy+rodCqFYp4m1gTSiVOB89JLv7ucJcNu2GcD3QSO+6tMgvfD
agEMd5QQ/Xavg9vtYUe+xFZ43XQJx3dFfRIuOnWKERbOrCmJAzjVsmzxxTUcBvF98rynoAFD41bU
7ElNV9+FVUxJMyxXQTeu4gHqFVm1GZUeWm9ENmy9Ih4gVhAaPQR3fVTdaxFMJL+nPuHuNI9EtWEo
77pSnCGPqW8wIz81UPmpZ1936lUk60h4ePvg8xgrm0JbJ5mvzHCH0PcYQ9ClrfbBxIS4VKYk4wgQ
Jcx0y2TBCuDyE5DGs73h0PPAOf6KvFaalcZBLvunpBsxejUH1X4VmL2XbfWMzOeiH6obmciYnQX7
YcGc/SOLo+9VTGuuaZFSUYM671sqGTSTd2PAJ2XdmWTjXKJ5lC/Ugt15Kx20+4TfF9OKygTxgFLe
ZCufAkmQVqj/elfDAJJ+78Swy93mrCPzpIuCe6/sf1hGf0gSNtmaNsDG0PLD1nQf5JSyvtWU94Vp
Q3xmm2xeGql68MvVtFXZDCOSBIutxUUeTeKuEjWFOd02qtOe7L1ZdXUZNVpH5ZMs19rjwICoq4yJ
Y2wGHIDSIKZKCIsf8vSxoY1DjZXlsthBdCJCz1yCIQZ+LRFPSIQRocsWkxhcl+GgmumlOp4Luzhj
K9Lu0VAMCzzA0ysWkvyGw6PI94ZiO3Vr3FQ96UGWwGha5vrKUpA0D2zmFvnANe0MT5cwtlZumI4k
Os7k+FPx2ZAzAYR1ASoDgFFEq3RCERe4/FKyVvG06qvyhwuJbiL84r3U8O432p8LsjoUq9S1n1wB
a6UNsh/88TdFoeoXahe6bt3bgsDxGKkqQs1z4F7gWNVrTcuf8m5fG9UdHuOpxEZWPCpV/ALlVp90
qKNabev4Sk7Y4gVFc12JYueNKAJk3udaj88tklBp5u+6CEVdnTCyCD6gzXwXCfm2Ik6vjtsS2nG6
6qDRd1J2rWbmeciLH+TWusH3MracZkv1gLDQUhpS4dAFMiDlK1r07BMKPIreXR5SSQ/zJ9VKnwOz
kgkCHW/UOEfvDYYS8womA+UmtLAnl+c6s5WaAB0yie+ICmIzremga+Ogai3iHWVo2uVZWRhkkrYX
ZtJO3f9KXRVnKa7OFTW6grSRjZ1UTu1b0SZJ/QGtiVgYQQDmvyVjQHTWDhNmgRXHIpzIgE0ZasQS
5oq1LA0vx+uCaYleI5LTydPQo4XIwq5ZCK8PFznY7bEVJPik8MdqAhXEQIksJRGVOtB9X8k7WTOp
c9XtvuuRwo9tflZ6t2GpX8fUKOmRNSuUSA80S5iASAJn2BGQnTbkQsbJdzwAFyQgvyuxtNG1Xnka
xZXrgzPJ1eGlNbh8lFdrtRGDQ/5LuFWQpGKozJHsQB9MGhrwpBS+iqlBJtq1R5+fll1GHVQ/wJtU
NyaeaLU1HgmbZR3oU3s9NG9yxfyg5fUt0lu4ckG9GQv7QDjTPpZ8px6kKxVBy5CV6VITMfkRj15a
3KcGPjLq5v0Wpw56zgkbKvCtdWb8PprqVGdRUpqqbM9xcxOmYz3Z7B7YE/YE/2prr6/6lcmLm0qI
d+mUIVGv2KPZPuVx3RtfEyET36okZ9AZ1hBBnotAjOtUG1euxD+jWI0YKAHfZrTDi6yW8tbO9adg
VNZQAhBewlLpRhSHthKOK/wTb6leyyRr01IFTnQFy973YQCndXD+E01jyrG21+BfYv4xvtfBA5vL
ehVjSMLyWar7pCBPNtdzFqIzXfEsxy7Cm1q276TYGFatwsbP171LlEyk2PT0KrJOyFtF7e5NaBx9
yDdt+YEsHkG4tf2wJq23DM9LRXuRZR9HfUjiAJbmy1JtiN8exkukHuyOe9SUFegWNHP5TabLF5Ht
MSJU5Q5SVu78lPb9RxrI/53A8f+ilPxFXokE86+vt3qpX375P0QQBPVwjet6uPlRNXH9Tx3g9Df/
t3/4jx8/r3I35D/++7++Z01aT1fzkBb/119/NFlsMPueEkHe0eEI3l7e/vGSvv3jLnt98bJ/+9d/
6SGF/IeOTUczNTHpF8XkhvlLDymUP2xEj5hNZN2yVEvBcPKXHlJR/kCLYqB0QfJoA6fgj/6ph5T/
kHUVryY7YbajtviP9JD2L54Xw7BVjDom4koaCogvBT/7o5NI8dDbyYHEVGjR2C4LC9AjZDoteIiT
5FnO6H+1lb5VTQy2H+7Y1Z++mn+kTXKVBWldoeOcdJZ/223+/GiBvgFVmyIsU56+2kcTkwiqXtI1
ewn8g8PpLXZmEJm9AQa6uKUDe5eOuDXjaHggRRL/cAe1pBWQzRFZmDT50PGB8VskzdXpL4ZO9ddv
NjWkFNPShaVbmszkNLspJSVIKmQxgegNmoJQGq4h1xCKRwwuam10d0TLQXQ3ABbouJwk88lo1JfR
y28VP/JhC9BxzYPMWmI7D6diIubx9r1jpC5qQbU6NAd8EZ67wMVG2d1Ws4bdR7X2VTbHZX7ItF2Y
YKklsIPFee33iLJB5AN+ruNLssVZwppdlX3ncAAakFXBtLzDdJIhwJg+PjvDxvbURT5NVhlmSYeI
2h3QdCyd9sEk1FnLCO1VJwN7+KrY2W3PviArrAsiMZ7g6D3QJLtGVZcjt7M3jWODp6aFEL22Jsl+
ow51JTYlx87V82IcLjEFsFM1vXEZNfhApfT7iKODnUJ9gJV0rYvgLZpOZeCQKMZ5+5Gaz8KXKN5p
svtA6xwLH2kYRLhsCfM573oJVERNplrSpVvNcPeNQbVfKPEz8KHvOThO1npuhqZe+6F+3RrjNnG9
TeCBIjI5YU3p9GiZzkikQiyeAwxpR6iUnsU2g3Paomr9C7vWznA1IY4LKXeIgsQwulhsqsNl6rlL
JTEa/umktfTes57WhvpKXvVbkhSX5McC1hrBf7g5P5zWGJu9slYdH0goVthGZQ20Vg15CVQrmkNk
88+jAlHg5FUJE45aubBhMdE458nH61Jb4gXzOWAH+7rh1fKxKGMlPzNKrdroU0W9zUlX8yblX0m2
zEPf8ZrRrsDloKJABWUbOR4ZSxsYuwFPSronBgS3M0opiSkQuxHaS7YSaFbdeImq8rquAXhF9Uvl
x+92kN1CgG9XjReAl4C476I3XbWV0HZZA2Ouasut1HoH1GXqudW5hyTqLBzuJsnroczbbZC+AGNi
gjtpPHdB+JHBBqLO9kk4cT0Ux0MYSqUq19UtB4mHqqy0RWb576zWi6aML7UeNJA75VW7cVA4uTTe
kRdJqa7QV7gEjQ0dG2qAoqXxHEmgdXLvWgBKcXIfIA9MsPDsp2tFZfcPZWbFE42XrpkP+3LiVfQ4
cbz41ujUDXYcDyZLB0XQjJ9j94dS99/73oALMgD85jfHAoMW1geymIZ8ZcfNrZ2ylTEIaCPD8xu1
1RGhJ9JEmerxxTD9T61aOL/VZIsuRdCh9nQwLJg9aHYH2qEcpcvUAP6qxt8JPg9t3ksjjyi8SzSf
RwXaWss/Uv3keXqhPY4gboSN2w156dCeZky+saf9CBQq46FBaWrUd547IioPRnp3tQHvgGYXZ5b7
KimfavbWC7J4oVB5Z61dr2hlUFdWFHz0VZ6SZG4+eY3ERQu2YB7H5UVLnKND5BRqTYRdKyt7U8Fo
1ol6nYVpzi1l6EY1NhnwNoKurBZBS3JBgGE2z27BrvAj64rDS/8gJ+kKBvaTWzIcco3vTkODEIea
/NX2kGSIr+WAb2xm2W0nRxsfRp7BIoF6kYp9TOKj3JK+LiMYbaXryE6ujBSpj9wkSw/rHbgPYKP1
XWloF4qpXMsjXSzQPYhVOcpQ5WBjNtBqIGyPXZcnsenVUutOi6R+MSKANlE5My3dSYaBkZG/Yk3v
JnrZi2LETVJp124bPlfojRZQx65ESkuuyhZKDd4taKkoYh4UKTMHuR1Xhh2Qo1ESQOlzclaoz0Vq
9pTr/cNALIRaU/vAS+B7rBWEA70RSEaJy9iT7lA7Az0O5OTfUqJMsp9Zb7X3GurqHvQ5eWslXD3f
uq8rcnwTv+Fw0xiIPLwzGbFlxIIoan5nIH9XNHOfKuWTG/GQLXFDOQqLH0j2ZVZrl1Qez1lbnKAZ
cMEXCGSID3IvMyV4TKETIB5jifc0cTEkMFTVa52GLMYsfdMYGCPMunyyrHFfaellEKXUUkbjylQB
yeAqXmD7upNwTDPd8jmyjCk/u6Xn9myq4esQFyumK8eUeCZIqdLCuo/qe1qc9Bsa/42gTNT+/dS2
omxrWucDVlQMzRQm0lx5xt55nkYslKblUkAqQqQKHMzT55+fTLJ9s64KUPIkzxLxgcOu16ptmCDt
1SFodGX4rBgge0mqu8Sjh6FLfTA8MLw9yDvF7G9ItBcl4ShyOpW+mgnR5K2NzNizXJHazWiV3eSq
N0TnGOodq4qPEhm2htUG9/0kEG/rKVlYQadWDDYqyPg1mPwYnMZWAR7cJcfr55+rfW4oCxuNNJA8
6kPcrrZ371RgCeg6ESxiNNDte6ttDshmdmx17qKcsTVST13qI8+5jnJ656m1ggYUleFbyM1zgdlR
csNImRInF6rBKxVajkTGdRdaVOrYIoDQQIzq1WdFVG/b4vDTkB1ccHC9FLXkpFl2lXBCcbquf3cT
knGbxqbr0Ut3rem/RXZ21RJeF9jFSxjnilOqzABj22Ah1b13ypwEc4UXtFPUVTf9Qxjvi1BBkdEy
S7bw2thi3wb2NadhAu1zAhNzS94o+QCjAlSHk1n2Ny3os5Vi0u2KkaTLOYmGMOjxpi99zcPpZ5Xw
mVA6a9mVpMTnhElSDk7D2wxj7zLwUdyanMTcoDlDLZA6AySj5bcsJpwQNAi0impa31lFhAI2SZGS
887vHPAD8FI8/62q/XeU2QcCa5AB0cLXpO+qNQ1sr7KXfWm9ctQHEO5EgnbitDXqape1tGZGkYLh
rvfEIfVaEO68pYDZEWmnyUZK6YIh8Jic1fGz29BVNQiqmfYARXqt51szVS49Ub3oLkdVt9qUWX6h
SulNLlhxMChAp4Q9KwKA3EPD7JEihc2lYT3Yl12t1Xu1Ila0CZHwp7cZhpptCfcOen2/wiXOu9Dq
iD0BhIVwOJZhvifz4i0E9W82I3FkLgIAIk0MYmZUY5naEZktJCN38Y0Xp/eWqnMrugMdDkj5N6EL
74fIckpXIeLACDA4JgMry6B0ZEQgWH51R1d2RxIUDU4Kco0VoP+AxhmErr5MtbXfSXt2oA+RqlID
m+IERk9b+EaNmSIxWwSowXc8QAdEeI2juO2Fl+TVGXtFJCEcf0NebijCHAsk+4XE5Qu7QrzfV8Ht
vhriV2NQrvEOEuA9sdgMLPW7Kka2bVUi3YwlVYWYwqGSI7eKmfsWtcFesEnQ6XUTl4fYZQherZ7t
kiBmv+OiCoiordkdnGE0Ya9QA3myPVulpDSfIWTfnT5pzI9AQtZNoho001Q1mtqyPjtooKfFq9aQ
O+HyU6FIiYs6ZukGNcVMaFCpRFFJg23aMipFfAWTEpRhmW8io95fmyYJkhw973y3aD85nKnW/Aj0
85tx9rGI58COp/16OCOwtKwNiiq8Ro9l1j2Wo/cmzMF2UhwAWWk6EVt2GsB3jR++h1HzFLgodDrh
vQwUd9WMJpXeoSIlffQ8x9tJPRjgTs06HrCLaJrw2dAp9FTTxqTKknwJm2Gpdnm4UnBYn77Nv/0x
uqxQtlWFouJv/fXHSI1sGQCIidAJvDW08h63jUVqy5Tw3rB9ZcyTPHcrAuNS0ZOrKciFHNw9Uwfl
RXEmu8OSVLDzqGCpjHpWKaM6FwZZrETN8YOs7Kl3L6gyAbK1m6tG1iiupueA2/NPfoki/+ax4Kq0
TNKFbWQ7s1/SITOW2zGUwJOi569t+WFUWOhbsZdicW1KQCgJ0RtwGPMaa9K30zfy387FvBQcyDXc
mCaVB2V6aT6c2K2gqhGOgJPvye/ROZjlkvYJPGR64z8UBX6OCFNjy6KaU2nDnpkzBzCRNTpgaWlg
d4xL/aKVpX3VMqee/ilY2f79k/gIOk844ridk+v144/Bb5gwGRJq4ZecmYd+eFCM+2zov0VtexjB
c6UGZoOGddpUpyldRScWF5W1soJuGQEyWSjxpA6urSXBATA+TU8szUJ5EL57G4NOYwSxnS39NynW
r3OFFz3LjDNfpdLHJwh2v/4kZiUsfW8KWihAQheNGb3DBCZb8spvxIVJkNQKqxqcT/cs4wOgW1EG
EKWArc+5hgXpKcBSgTIYqcTI1JGa+JD6stjBL1v6krEVUSJQ/KLzczUAZLeubCyn3c109Bdy+KCk
h7zObgVSGxphoOckL6OL1qK3biwOD+m5Jhe3Qxu9e57/Dtd9p8fuOcXTp8i1dtGPzmoPPws1mjE+
1GyMWDDcO7pcvJVazKZuuI84TwfNk98QlGBzvO0HDPMsEoUP37opbj2XY0GEsEPTNokWgl/IvXcR
A+iFfixqfOml19PSKhJH7ornysqvDAr3iZ2cS524yHVube3D+MSP//OQYsT1tGBHV6MriGaUqLYo
QLypnFxkY3FrZ6gYfIuM3sZqHa2BxNHvadCsOuBFEgraTsOIFbXWXZSwB2bB8ClblJdV/2Q3KK9k
bWmZD10Iz4UxUJMrtxBkkAVWdGYbU5s14UdCkbx1aT2b/g+sBedjwQNyE2J0aLB0WIiM0IZlnunX
gx47RuK9EwGECYJehO0WTx76Mz+XfqQ9CdhI7O91YsfpqxzAdp21oGcMXezqcHwgoeQNdAf8ExPD
oHWhA8x22ca3AaHLNeuCbZUtuqd3DvIv8SLQ3UfCgumYaM3Bhey8KHMJPH917uXpVRRwBAjDc8+Y
hIGjLS8Rwi+gF1cbMtHvojZ7GkPlGtHKaxqwE1QKtgb+dKAKssHBggF1nhU79eIryAbvJFrcoYLZ
xmTMLjyPBcTYIKToFqUw70KFf+bHjCw1YUaVDU6QHF2TFsqf7bFbKovgDQCdR6uoketnopIfSjot
C60sNkaR7aKW00tWmBeDF76qfQccmYaplUVvpUy3LvIvpEi7jxHxFmo+/jl9/EeF8f9LyfsXoMD/
JziAzYp0HA5wBRu/Qof0sRiORYD/+1LVgKvMPyw2O6ZQLF22VMiQ/6yFUyVnTRMyZWBNKBq18H+V
wjXzDxliu07UJtgiquKsSn+VwlXtD/6+Kmzb4IwkZP7ony2BvwrQfwIdvB/ZbwrSvy49EqAAUzdN
Suq/LgT0g/xIjKmYjvfh0m48NGccATNR7z7ci998wK/L598fMNtLCWrW8H/5AI4gD01E3Ouofwav
+mUx+/vS6q/fHc+9HoEIMAAHIUSUvdLmqD2KzekvfuzOzJZIgGsB8ppMODAmL3PdxhpaXFjq+Mnl
Jx7Y32v+319+2ux82E4MgyUsv/WEY5Tb3navVGqubjGcB4W5/tIPUGfbJU6I4K8byXBKmYY/7fK4
j17wEX1y+SMP9ue+88MP8HSp0Mc+QTE0BvIympzCnQE/8GtffrYV0toK1a/Ka+Pmdbz0TMKX1fbe
ygBOnP6AX3dC/7r/6vRcPnx9DeECWiOX6G9XnEVR8RiRNUXknWPWYJBJDfxk9/rrmeLvz5mdcoTa
K51V8hR6rIByLC2TtHtqR5iSbKE9CT9O2safDIhjv2k2mE2VDb1Vu7pTK7ayz9KBWHc/2pDItpLV
xNjpSVMPn9w/CCS/fYHV2cCuPF+0FuJnp6LzgHsEzBg4ZXVdZ4eW8JPs0ECdJE0cedUnQ+bYGzcb
71k3lhVCIKg6HXWyokR+oxefTFOzQ8bfz2k23OMyRiyqVoZTqPGmhgvU2/lGT+U1lMktXKbbwq23
hlHuyrL+cfoVPPZ7ZlOAGza9ixGF36Okb2FcnAdJcfWlSyuzsR/FpGjCMCFzW+tX2HydrnLPTl/6
yLw4PweNeg73SA4NZ9ArQKJIvzcGYR87KvneJx9x5Mb8rBx8GJu+5kuhMgSGoyryzq/NLfKBT17b
Y5eeDftRL8ldkwn/ss36kMftYw51+/SNOXbp2UhvW5/Q5Njj0oncgcVEdWWNXvTJPHLs6tN//3BP
xBAWbgwu1tF9Hfk1uiPti+vovNwxdp1BjjjTBoEHa4vhGsnd9vQ9mW7rb1Y5ZTZkFbchRhMwAVoT
RVvBTKSVbUrVe56LaKF2sXY4/TnH7s5s9OqGSgZFyOdU4UAEAfE7hu6cvvSxnzAbpRgIsZXIyKYL
RLW+wSmD2QA1MjNbXK9Pf8aRrz9XA/jRAOy38fiM0FaRaTXxKle1z0QHx64+q1yksDsKr616J3P7
GyXUnemscfqL/3yQv3nA8rQUfXgtpbSmrTT0OrxoljfpUYI+4GrXmlRcpcYD9DzSetYR+CBTlsi6
Dr421uTZMI71SPOAUPVIIY0zHbhMG7X70z/pyPw21z8ko2gkNpSDE+X4sXJakW4dXsSd/Xb6+see
xvTfP9yxQUtsGsyA7VKgbHRU2o2hNS9fu/ZsTVZl4RfELPQOmpsRGzbnfikZP7kxR3Yykyrn4xev
yi7D09bC/hiL7YBYRg2CFZrLbWGX33h7UdP7q9O/48iYk2fDOdF7ZbQRRiPBTi6arLmIqBPovbgh
IvKTFfLYY54NazSlem5HMPhHdVLUiqEncsSKH0GfWF8a1eiMfr1hohywpeZ5T0nF+h4b+m0S25+s
kNPw+vdhZ9qzIV1mRkHDpxmQFw9TT01ZA1egLqJfm3247kr57vSD+P3LSnfx15/QjriUyUHr6Y53
G6VSbypkgqcvPd2F3/2E2RCO3N4iUixHvqlzfBjGRY8JRrN8olygt2CNScJ2bX42w/5czH73cbPV
OXaNEaB80QPekO4aLGxmhVf4GgoQod7+uaaMF4jliEaUFximiRtapdgWTv/UY3dx+u8fhnzola4w
gLc6eRA9pSImXy/4ZHU6dunZiPegXMfW9I5FZJAivip6CrJYeU9/8d+PQ4RPv35x1yLK2+U9hlds
0Y4ju6jutGXjg3sPw/b59Icce5dng11L1cSKCt6xMZKcIM2c1HiSEpqJqLh6fKSnP+X3s5c51WU+
PgNM23CtFUZMpQxbbDP7MFDhngbPkps4iU8vTIMrdvqzjjwUazbww8hIC0mre3qX9VOi6ip4/eCT
XsGxa89GfgzQodTNad4acKjKro23IQpXp7/4kedtzYa739KLlQuW1bY1L0vPOBMQmZtIOEL+5H39
WX34zTi0ZsOed6hFxp3yEXi6Ju8nBbGtkU7siCF/aUOs4/G3Vl7zEsiUk6ENEWlPCo1X7jNOZElX
LHUcAwmhKpKbnWUcPqe/U3TGBfEpC8k39pY9gHwKVn19I5VkFcTlJ7PusXs/m0MKjXhrq07QtLjp
ncFyNPrxJ1PEkfMnAsxf388eLyVNlIQdjSrdm/K7YeBL0MA5PZBaE0XrmPmdien0cz4y91qzWUNP
e1FXVcxkaHlLV+AxzV5bUmAyiZl+wMhKf+3zqffYWzWbRXwN9W2jQmYapEdblnY1RflyJFuYkLnp
2UnE1nfhgSAI4qAcoRar3icQMt5BmVCRJ53+zcce3mya8SIjB5zADU5CZAamIC8vJsvoaxefzS5s
r3XLsBG1NaX5jncRL0zdpl+7uDmbTrq6NSPEmb2jqThVhJe+EKt0/aUvbs6mE18F/V7IPJteb+9U
c1IZSjenL61Mw+I3Q92czSY2veDYx+Pw87ljmKzdVxbdFFjU9OSnZ8w7Bp5/WZNpMAwP/aQ9qq8l
5fb0FzjylpuzqcZHOQietEJpiMbIb8h11XCxYk64NqRoPcG71Bq3tTJ8MqqOvOfmbHpolSEnl4CX
wEqHG9mV70o7INmv3NmjfHn6Jx15ic3ZLFHGiZqTMNA7PvqtdeTRqO9GADNfu/psWjCJJyBumCEC
FsamysYxdJDS4GurojmbBswolDRIY6Mj6WP+rUMR841GcrA9/d2PPezZ8A5Fjy+9godr1AN+/WAl
ZHnZlU+SBnLLKKDibj6d0Y496NlohxzYhD2yRgdSzrpDtynn/Q0gQ8zD8OVO/54jT3ou26jKuJDL
kbsF5BdPeXpokuDua5eejXlJDZnrZaIllQALZd29Jkr3pTqMKWZDPrf6qlbqDL+r728Uw1uX+Ea/
9q1no1kYLt0piW9NVCCN+ry5p1P9ycg9drNnI9frVc8ku25wzCaXHD0aUVUZ0o/TX3y6rb+ZBsX0
oR92/5FMfkCUlSMHWHcV1sXKEA/TUWM6sTVG6eThJ1vDI6+lmA1f14x9tVU11okufhODd2FbhIRH
HR624os3ajaGfbREZdjjjZaT7NsYjlslMj8ZwMeewWwAD2PYyzbyHacJ66sqJPoMG+jpJ/CzNv27
RzAbsLEMFiAdmdiEBChZe81cfSFKuufhoYJ5rSUHwDldtxH1WgtvO4H2xYDkBvwye2MHNmBiPf1N
jiyJxmwp1ybETdgxqsdguPXk8CCUaiXXlnP68kfuoTEb2aZfWK2JXtJJ82Srp+K20vP16Usfu4dz
crye5MJiSgIqEkFUNfR11kqLHpofmklnrGJYW9MtlOMHtu5E7y0TNpMD/z20/YMCV41bqo/jJ4/0
2C+dzQZtLUmugfjYKQp132ruDdy41elfeuzSs8nAH+melYY8OMYIw6Zs96LWP/nWR0aoMX3kh6kg
i2Wrs+V8dHJPe6l4s6RQevU78tb0yP5k4Tj2is1mARFQjjUDwUIoqddogPZphzQk8PX7r92e2RTg
jWQMRnKuOkben/UWEXV287XVw5hPAUGZBzKKJQjibPvZekjOYIr8i891NgmQYVvopNUNDrbmA37E
LRHfN6fvyZF7PlcmYkYIMjnh0kqqEkTS31Z+e9cm9iezxpE3Up8N68C39Ug1GHq9GiSIwsIL02oe
v/bVZys2NGXIPsNAcyAYvsf5iITchElUvZ2+/JE3Xp+NU3ScGB0jOhvkE11rkREvBA0BBSeNJWrn
9Gccuz3TU/kwqmIkvKnqZqqjFmQhiArflbQ+fenpLvxm4dCnj/xwaWFFKbgqyH1yGGuvQesu01LZ
4q3jeKxTb7U+G1XH3qDZqFVLsqmqjIq3ROqVHpO/rI7rMfusdn/sd8wGrVurkTxS6XZkKhZ5bd12
402XJCsV3sxgb07frGPPYTZ8TblC3KhzswibuYn6FPud/fS1S8/Grica8L4WxWKsRuexrVzFafHJ
pY8cHLTZkhzq/8PZmfXKibPR+g99SDZgA7cUVO3ac+ZOblCSThswgzGT4defVX3OkXbcoZBKuYki
xZSH1+N611MsfV/gV2OXECPJFU5nIIqy/pSRR06HO79b71Tdnq9XZCMePCuUNUSiPQyQ1rQokXxf
Vos5j8jwPMJRxzuzuWx2YmKrVlZYVwAHwg5LYyptPP8A5sZy8vweObJG908qBNeZMySMGHf+RquO
JbfVzop2GEkwCjdz7D84/RlO4eOKXKDB9U7+xL/f9gkr2P2azQo4WazOrQ/1OZISeZ/WWfdzdLOf
1z+xEYu2Js5AAG6AiDFpKOD9x3BfBL87mKngpuL6By6d/YdZxbOCvR+ckrSYb9NwOEKTdwwJTISB
gumhavFhylz2O6NgqyZW2HuVm/G8QWPNkC0vE4dxC3yQ4ZWyE/FbFbEifq74ivynHHv26gMgJWZA
Tp+jYHOJxwJDP3Vq5zsbM4tnhT+2HH0GZ60VwOyAvgrQKD+BXlPddqliC+Vcf25ABUJ3DEXewxc2
r8wL67DN2fn1l5j7Q3fbSrlFtU0whHh/B3nhtZrr+3ooHweXnwGXP45LsTORbXS2e/n8m7UKBmF1
1c14dXAJGOc0hHksnB0LtjNot4q3YrvJGaErAMKpGZDr0ZVV/hSWS3+EC7F32+nyYkPxtgYjvKZh
MXfJGW3lB+0P7yfcqcbXY25jCLmXf3/TOkEAyoAPqzt48tfZQzRfqDCN2nnC2ircCugRFE6kR+Jh
oMr7X20OQgsfFnrjL7eC2J+BYcwiHKZIjlxIJD5/uhwcr7fK1rODa0VwX4beUi0Ym37QPmuYj7nD
57q9L8FcIPpl7Y5sHb/vXpxtjSErji/8yXbhmI+AWvmlgSggQft15rD6vl6djUizZW9uCWuGkKE2
fTg1Majpff0FOZ/HsNJ/4zHh+kc2lnBbADcAx0qRpbimcLr9TCJxD7TKQSuClMvav63P/6OAc6Jh
yiUGlNsVM54no4v9bN7cWLoVyuUcLP3EMJ0y2JmRcHwnvb2N5lbjWCGcK+DBnR5X+8Bj32du89kB
mDUX7NQBlXO9/TcG0b8GJm8iue9xwThxzHMzWe5gc5rw9mJ5uLembRVvxfJM4N9bBxijLkEWLdBf
AcwMibfsLDZbDWRFM68myGYmbABXBxCylixPrNDIVgdWfvDN3fUm2vqIFdWD9GbjQWGR6hGiXBiD
i7n+TAFzzfG8fv0TG1PevxPKm16AnRYIpw16oePlj8tbTiS7HaHRRg/YajjIS0NkXuPXNz1ERu10
ByDuXRU6O1vwjV9OLpuZN7+cymZp22DGG8pIvhYecogX58Zfbi3BnE8mKBuK/a8P72aQ8xTLkK4c
HW9qc1v11mZ9MQLTjHczB/gZ3PQ8TEG189O3WuXSGW9axdEtFMMFw/IOd26YxHyAq8yn6z97Y1Ym
l0++KTqre4oEVQyRdqhhUdjRpxxnoNg3Y5moZcnvLj7/1z+1NXSs4G0XJxhUFOGRlzkntwxAq5ju
OkfcWLwVvJ2CG47OMfXPvlHPHSumc1/4d8UEJ9TrFdiIXFv5lq9eSX0Iw9NS8ns02yeFq2pfle9w
9/rl+ie2etpahHG2cboc7uXppSeIbh6yVu+0z5+LRmrS7z1tcrzzd9rDwcYzQxzp8RwN/s7EuVW2
FbYhnJLxeIIBqiD1GIr+ASnCO41upaT/f/E//13m5v4PbjS9r4fLnWnwUmQKBCeW/m+Va5c3Lp4U
s3F4L9beAC0TZbDdYN0KO6Excp0SPnfu/ABUGHI/x1CU8N3VzlidOjyCgRjNpHjWGB71zhPPn8c3
PH5+b2ClcMcC27AlhZfGq+9mwNbfOeO0U/rGbhD+ZL8X78IgUkPmOaWi+kfz735ePRSUnZaL2Tce
KfAyjx0hLNBvmom5LS9bctiTViAHpWv0Q3X8HWAqH28Z4zyyFsCZ4gkexxQFZuPwOE/+MYBp921F
W+FTGT2PkhpISBr5qDoP9+D88/WiN3rX1o05U4FUZ4P7b5I7n0PH+xu7P5haBvOH6+VvhFBohVCO
jGqn7WGalCFVGVb0cCJDkttewtxW6dbiB0sSAQgWGqYjdX2E3WQCLORtuT88usyXb9aQ2m3AGinx
sGzghjbDVaWC1/RNrRJdeuNN0dC/qG4gmFgiT+mfs5hgKtbCqNzszC4bvWprNkTgmykIkYsz1cvz
6GLDNxbHoAhv69TAilnAPjspwxVZRA5MreAFdvFayYedH//n9Yjbcj23ygjNagSSQf7J+6idvoTQ
V0g3ONaVjm469/PQ6oE+yDpY1iBDcQV3kKRw+nc/VCWy4k/Xe3ijB2xtXbZEcHN2O5VS0vxTze1y
FAt8VWBpKJLrX9ga+1YntFEJYxqm4Unegec6Lg681W+Ta/DQ/X18LuvCqCvx6yfPPzYa76tl9+36
z97qXWuahBU1LUwHE/0VzumVIidZ/m3UL6X7vRn+Miv+9+4LQr/ff3ztiIKCAjulIV7TgbFOjPM3
pI0y/HB5g4+KEler7BTCngTST6y3xyyPClhyESCko3vclcembd5rnI4EAKGsfuJCn4fhqcjppwj/
K5LDobpwYJj3MYIBo2I93J3u8bTaZfTvAdbCrHC+wc//crERXuhY1foALViaR6/X23Cj6211XqaZ
06IJkVXTBPB9xNsHXr5d73i99K0l2RbodYAcDjVHugjJulMAhTRytKL+hGTLEu4CyK/skFPlAd14
/XsboWJr9rDnaaoel+zpSvQjJPrfkYF+hkvQP9eL3xhwtiRvEQrMK5gxprzmEZiR4pk1kP/XYXsE
fHlnVG/1iDWd+ER2y6AbluYMmtahWJ8023u/2WofKxgDkHLALsFsW7gy5QBVw3/t8pSy091bxVsB
2RaAAZbjghzCfHqdxgEeX9ODO+7dRG+1jBWNtIfLrJ8hpz0HpyyGZeevLKj3zl4bhduKtRKprDTU
+O1kFGceqTvusZ2N6caw4dbGRWe0l55ENnjvwRVy/QSzC3jHgL+YB3WYXB+aGwnN3Nau+VU3jPUE
zrWYJEhVxacC67Q7B5hfpk9jZp6p9n8ApF4BqAQr77+uf3ajx/mlym92H3J1DRQ7JWwGGH2RTXQH
E5WPcxPtbG62Ws6KhalzQexWkCq6AOMAVgD3yT7xcT5x9oRBW1+4DIc3FSgKPoEqgzGlBv6hKop/
vBbQRjQb7rbUzi7k0s9/WEVsZRuA8xxGKUjvxHUrQ9IDO8syTMcCSFXs671GgfkzlDtT4NY4tkKc
IWdX8AxsYyLIc58Z0OduDG+4V//WVjMmc4bDI4YYK+jDIIMKNLisPZKo6/6+Pp62usMKcfQ3mXyB
Xw9a3GdnJWeeOXerWz13ZC/QNz5hi9jyiS0w03ZZGgTZVxjrwZAWptQgnuo1ene9FhtRYQvZkIin
DLyBOGhvMlGVeyIgsVddkF4vfqOLbS3bvIRl2ZczT8eAinTS8t1QAU9/W+GXZnsTEOICC5xaNA/P
+yeqYcjpenua+q12scI5JwxZGyN+uMtEkrUGrtMBfyn8Xd+NrZa5/PubHx8UovbXwiC734CYFjTP
rG5v2ygxa488jIzX8FhmKcjJjxkASDIo3l9v8q1msUI2d8AjXyG+T7PSYXEPz414GfNHQUAfvv6F
jRnIlqYNoqr63Ee79PdwS8S7fVayV3cFRrl+7+r6xmFvBS9X47L43gy07pCB+fs0wG1uUu3OwNxo
JVulFozEBSAUrRQuCkbLU14d3aUAuS+v1W2rma1Uy+Y+zKsAfaxNhWQsUn0UwjtN3fDxejdsVcG6
Ywip00xGwgLE6cInVsl7WFUnEcbSbcVboUuQqNvCIZOnwOuejOsfJA/vyCp3FuOtLYZteenAfNRB
igCiS6pzpB0du0umT8jZ/lUv9NsKlEyFoJCEJozyCJntbb7z7UsL/WEJtZVs8K8bh/ISIos/gLpH
KiQWlF/Hhv/wePYMvq3YGWWXu94/fcgKc+PQAOBL1NF3PgNcjoMKbTO4eHwxK3jXgHrBN/B6b21V
yYp6imQS+GkCNS982GPDErY46GJQ6SA64LB8H7DDEhk41z+2sej51tLNwoHM0WXkjc68fpwz3bws
XaHSXhgwS8RtIlWkPv8+/2JVNYQ5sKGpa+d9BZ6qdOqbshe5LXSjAO5ECFCemsh7QWItqD3q7nrj
bKwatqqt70AX98oRRHHsMidXpBBGJrcVbUU8wYNpEa7o5LFe27uVMv+gwOLZGUIbvepZAd+CBO72
cFZO6ZofLuet3NTv2wL+/qBdXK/A1icuU9mbFRXM9gXYzIIDqwbJQDCdAC9KiwFarE7DpPj6Rzbm
RVuyRi8J1FmD/RIX4pNBLuIhRAaFXgp64wesqJ7awDiuQjc03FQgNsCjfoT85+cCfMrP2+pghXMO
0miY+3DKagc1Jevi1E/+0IND4uM26PontsapFcSqpQbJ8egLWi4MgOKMvMCSjv24rXQrdrNx8ueR
YjCV04WZXT/WrF1ua39bo5YtJjf9iLJlm/30g/XFFPk9yHg7xW80jC1RU27TAFGGU6jbziYGmABw
3plNOyGwVboVw8Z3AqJzzJ255xc0KY1a1QEPp+J4veE3Rr/t5dYpwITbAmnqERJYlSgTA38HCgzp
9eK3fr4VwbyUNZYZtD3WGjB9tZgOM1/W9HrpWz/+8tU384PrgoO6KozJDo5qAI76YwLwB2gwS7bn
HbX1CSt4VYMvgPOFObQlj3m4vHQZua/xyHy9BlvtYwWurEWwaHYZ917evUR9RT4Ncs4/3Fa6FbMl
EhSjCsjYdPXmn610zmHl3bYiulbAlk6FHVEDD8ZBjy0YFTBTZ6otd9aWjWaxxWiBUYHwPTQLg7kT
Fls5xjNfv15vlY1dli1C0201DaZFl3oFjNDhG32P17yPCw/PKw4+jINkOpP3ZdNkO528MYZsRZqj
GzcogA1JM9ec27K+D4Px5Hhjcr0+W41lLcTVXDizV6E+sOcosHgN5BiM07jz47dKv1TqTYzNRug+
UrjV5hyicX91IU8Ggeq2n3756JvC/WrNZCMud7bCF0knxS8WObcNftuarTQ8X7nBXUK2TA8ULpjg
Ju0cCLY61Ipa2GOP/3cEjVF9dLLgfTi6cKDObjvK/nsEetMqlYmEkwGDkeppeKKO8uEO1v3iOnNv
bHYreDsgnyZWIbubDes5KnJwEnafKf7VTP/hEGNL0Jiz1DWk8zhneuZJL/OH1gfxaiSnSXXvcOgA
1zp8lwHXhzF1CbqCTmtMW44DCDvghPU0T+QX0CW44yBn5cJWv8lOg8bk1foI18wUMbadQQyzbpUM
pf8KJNPeSWVjsNv6NvCIBQ+hW0l7vwHzRQbDfaQBQ71ptNuGb4Dt8qJpoI8BbB62XN3ZoPrXi94Y
kba8Le8kLspWFI0d3wkQZHDn21NZTzta5612sSYBGkB3WQRoF9aTJ7D0vgSZ2ltht8q25gDiK9mM
AZ6FvKWUj9gZZwcmmz2Tp40jBLHW7xxmQjkcoPEoF8pzHzZQHkd3GPq/yiLY88PdanxrOmgEgzE+
npqRVwMmTc58mZgI7yBQbIud/t1qJGslNwTWG96MDlCZ+FvIWafFnMsbx6U1Hcx+HrbFgMLzcEgK
AO6AidqZhP/cNMxWtaliFAI+3D7eUAqPx6B1VUVckQomtG6W4733luHPbE+3BdSqzO3xGXj2CihI
W0jwKdAztEfWwvVP/PnGhP2uc6P/a9sSeEcXw3So9d/cmV/8LgC5yK/ATefzL+Gy1+sf2moyazkX
kV90VY/JmWRT837JfwYlT5Tm/o3lX777dnUJFF45MlSEjiAYdvzMFagPNNrZXf15pP7ruv62eN/P
nFpMuIedJznH3gI8Wku/39Y0VjBrQbNloAKzHJdPaw5k8zgBAxfetO4Ccfp7y4DgXIO4i58ede6R
9Sv450UOZlMX7ugwt8aQFcVdC3nt0uAm3HGa6qA5f2FLfw6mIhkmzRJaRTfN18x2bCtpNwxziz5e
G++hzZxXXkV7xnYblbCVdsT1J+AnHB+r2Pw4R8HZp+Q4EfHvWl9He2ZtG2FgC+7Wql/JQFAFVXQP
kteAedZPYRPsJTVtlX+p3pswcIFeBg4Z1+3OZJ5MGYA5FrwDOeu2Iwyz1V/G0Rq+HGimaV4+wAw7
wRXiP9fDYKsHrAhmvqM62EDhmrg68a6ALoc+0uC5jbr7Yv77+jc2wtjWfVHqw6VnxowaNO5Fs70e
HZi77kzXW4Vbcez5GfhnAfdTFoF8uLhhGuDy8KbNLbM1XzTvTJg1GDg6y9+xInsKJvPleqNsNbwV
v7gL8FumLy98AnC4iJ97Fk6JiIpPlOR3ALjtaDa2xqa1IEtZQ2MCUQ8uzN0vUZOUdDjWet1Z7jdq
YauukFGQT1rD5Jm0FPeReV6fYdy/3mclnCM9XGLB0bPf2zlufSz8PcyGrptUNqCrh8r4SS94cGjI
2B+HJQKjma8XJDFrk+v9szGubAWWw0kjyaXdatm976V4csK9a/qtelirstP0cyczxJyH2+5VkGRB
rk1cQUpRA1E37vuGbtXBCu5IYCdfzLgsGHP1hCzqZ+Bxvl1vnq06XD75ZspzDAT3EvDwlHfyy8V/
q1bqQ3dBKALQyaizM762amBFN8CNlab6slednQRi/ocFi9D1GmwVba3Q3GlxdA2wN8oIjKzqQfPY
WcApvl76VvtY4V2VGWDjHn44WOLO6pxF95cvyEM2/Apu2sazwA5sfoGwXc6XpK3PHuxsgbct/h9j
COifP/No/nzUYbaIDEQ+J6C4pUmRCA8Ic5fUzWftDC9rtqM13piWbCkZZmzCg8ADOzniP9iynige
Xcdgz+Ruq/hLt7wZnhOtfOBXUTwyOKPYRWoGZm95mPpiZ2u69QErhqvQGz3Rgv08i+A9nvSOHq3T
tRI74bXV/lbkjtPE87YHCZNEjgQEPEuBY1tjZPrdge56WwTYjmh5NE2Gg18AGRQyN5vhpRn5bXFr
K8UGt9DCXSh+P4EQex0XgMuGnRuzjcDlVuCSPNceCEp+WjflKSoc+Fh6uy94G3FrS8P8cJTNUFzm
Ndnpd94wTR/4SMNnFynNpxAm+4cMqL7b1mZuhbAzSRCdFVqpBE86F/VdA01jHe09aVzWxf/enjFb
IKYnMdYUShbsiMr2PUGe9L0BSvpc5SpLFhCADxnT2Ys79rs71Q1pBbMVY33kwK7SJ34KcbQmS1x5
zaFpwIL47Iu/lxIGo/L7hU6r3GlnA7gRKraIDGrQVYaexiFxIB+AL38O5+KxW+UL5vadQIk2GtIK
9pVF2nQgUiKdsbvTor/3+vz70rhpOBY/mxrnCALiTyIHjMXry8fGGGdW/E8dJRExqNTIA/BozUPZ
mp11Y2OE2+ZnrMpcokco2adBTiTuG+QlDx1ghWOesdNcjjRBc3Y/bquItYDjBUQwnkExKCf2Cw7j
JgmAP7qxlayZYOWQydc5NK8mC9POE8/ZfJsVJbOFZtoIp/E7vOSrbnLv+ZiRA7Cse8/IW91rBf7g
cDnMSvtpDw8D4NJ8Bm+4aMjz9KZWtyVmOYz1JRG9DwePOYy7YI4nJ2h3Am7jx9viMpIvK47OELCQ
qvOfWgcu9Eg5uy25mvnWyt2GC6yFRjRNM8HGYcK7Gi75YQV1vWE2JgvbB62nvCyKHk/Ula9/ePB1
jYkMz00r78omv+0litnyMoJH6jqqsO1eep7MkF3FOS30zpjfmItsARkrhA5zwCXTto9O0QpPx3Dt
YWyPzCFE19GpdQEkbq5++L7Yyz7b6nEriOu+n+rO7cDlhhSfQUXrm70429hH+VYIq4k6uHzGszKH
BbrO6WdR1G2cLevO1L310619uKwrQWsXr79eASPiULf0MJLmxsuH/8jEDDHTHADZxANx4ACkBHzP
G35jpP5HJtbhJl1KCpVoNySAlz6yvk4cVcQdaFY7Y2nrG9aBuu5mKcUMqU9d4gTtFxEwXPVnKd0n
ZyJ7+agbPfwvA/nNVnwRvItMGGDwkOFlqsfT2LCTqEGxvx7SGz1sa8eaSgaLoISnCODm2W/EmGpk
p+1MGFulWwsxdfvRY4aidHfQyNqYnttOv7/tl1+++aZl1saUCv70gH7Wi7mvMk/Fmevv7e431nnb
3axjuVd6oF6kXP+E68uRZI9+5CU4weU3voszz4rezgDO0nXQwYfV9D0YGW5lTN4frzfP1sCxQhfn
57pb28pPKX7w3cKW4EtQLPrR4Sb6dNsnrHU4Uk4tNR7c0jkD/MDz2qdgdu/zQt12VLHlYoqDi9pk
3SXAgjvwY5NxNxObbgSvrRXLVNhUeJHEO9UEzjvszFxSH2u0V+xE05daecesjo6B5HHV+N9L0nzy
DTBguXMKphJg8DDVNbktuZr9x/QM+xlJR+yQM28ycVZU5OjhdJyEk5hvi8T/qMumXgyZln46jlGR
lrwrIea5UVfMbM8z2RmpoxClN3WfRMQ/aTibm7ZNM394d9Ngs63PXODBF/xBAvpKh3/3HZXI3hfR
3pXKxlRlk0DbdpQRRwwiA4w85Iv3JVJ76ZZbRVtxDnSqidjl5pVm2eul6CDc80jaKtqK8gtmmwwd
lofBREmoyifhq9tOOrauDEdP7gDSjkugdr3rKySJzOovOGcs+i+hunFnXG7Ms7a+rO3rsVu7Abco
y/LQZE+jOUfIQM7HIp2Xz9eHzkYj2TIzIfqIw+YdB9A84N8YG8VXUvFlLyNlq3hrz720GXEcU0JV
TLyHegRvvmiqnZ++sV/9d/p6s8g5ZK6VrPNL2I4v0SLpoc+QKq2UF699eDZz9Qsc0PYEKV2TXG+t
rR6x1uym7pgH3YoPd/fZ/1pRQeqDUW23xFHlBo9RWQ953Mm6f73+vY2FynZCG+psKrtJ4BonFC9V
pP24z9uPE+RE18vfuMex1Weae4CaFljJkeBOPpohn0miVQAP6kjDUyHtZsOcuNFr3x5k0zi34f+Y
bRhFsFljfeF4KS+hsTDe+BPuzgdW03dozPR63baGnjWztEsd9QU8VlLGGx2PGNkgk4a3ecgzW/1G
CqTQA3CFKdHlX1o9yAOl2V7G7dZPtzYP3qgBtBGZl3Z6KuMGph047DV7Pp8bnW5L36CrcAqYciHk
ifcIw+4XGjVnp8IpaeZIXvC6FBqVPUnQxgi2tWrwwjdZNFyqsuhz7itwvZZDkdG7mzrZFqsZ0/iN
cyGeDhU8S2Xrm/d4DhY7AoWNGcbWq/GIhZEq+xBuVwKr03DpiKZYOwZZXwUifcBLp4uLyKFDAmsc
/mrGOtQ7V7gbg8DGlJK+NVkV4n4LrhcMuCnfiR4z2vS3pUowW3O2Rv1AgqwKUk/V7seRMfViQmlu
S7JmNkwUh2IhnQIdH/D80ItwjXtFw/i2breWdlcN7iwEYhu9UCZL7t0rkU83Fm5FH+dOVIULCqdR
2R2JU38f1mXvBmeDsuHbWjOc+Rw9OShdY63KhvUg1vUFB493pCbvgh7P2oX45WTdfVdV7wYk8XsF
3t6UAzMVPZCY4TpAA5Enc+fn2Kiv19vzz1OCbyvTkL7ZqRxygbQd9fHfzGM9nMusI8e5XnoscdOZ
ImdxJ6z+PLJhtv376bSf4WZSiIqlyGRfIJkPv10yyq7XZKvsy5nmzabAtHSpJImQY9RmwN8J8GyK
hPqK7rTUn89Gvu0l1UuVS+KgpYjQ36Yse8q5m/QqfKENfX9bFS5Ve1MF0iMlbpkwPxuTFQfHdAW8
tpq9O9atClg3bpzUUWt6zJijUyZhSV/pOn0wSg6Jduvyxl6w1l7YRQjfdXDmKacPnuee3EzuvO56
mGrRDv99fPJt6zcRhSsRE+7mHT808lCEvqpix+MUQjtCHqSGYcswE504uWjOC2SjcD7yl3NpOnV0
x265A7cqvK+cZf1U+IG8Eyvp4VATrK9I9M6TQgRuKvjEP7Wq/7qQVZ/6fihe1sUMD2L2kH9eTNPD
4IX8pXKj9p0sYXZZipDGPrD2L6zPIXeKfLLcBzKsntik6r98XZcnGubipR0nrB9D4R6GsDYnvNO1
T05WrfdQK6uEm7J/p43EvXRTAuWAx9OHdVrhz4VL/XJ+HPGr4XSEbJawqs2h5bL5Qvu1eRagM8Sy
j3BKnwKk1cUCG+D8EAoX4FNJ8r+a9pJV6fFagsqJJOTYD2DDChJk9j0rxvZBMpBfg6B3Xiq/cOAS
Okx3czYA6s4jfc/KXsaFq/+hBFrScZE/swZPi3NpnMT0DkmhZpInVVJ2UE73kzvr+tcKJ65UqV4f
onzVZ4/pNY7o6kRJ3qnqQLv5ZaCqPjtRQx9LSpejHoDK6RxZvFI36tMIQpnEnZHnq72gxOmWnQG6
eDEu2D3INisP7TSXsRHtfcQaelpCvh4Jnp6++bMaT17H23iqVHkYGqh69YX8S1ZOXgzUDLhBJw8l
UrUTd2mDBDe3r27pfGDGhxvnJH7kgfqhZdk+Giang9tM6ymIliblJhR3eJxckm7J3Cqe6wEg2xEn
zIywBrjNILvrOjrhWVf2idtPZRqaVsRsWlSTdKuujlW5/EOXNXp1axxO4ZO04kYjckHc9tQjTKDk
Sw1DQ8Rnzc466NwDYQQ/HzdU8dAvUDFGSAjyaOUkeR7qk8tHlfhtu8aSIcfbUz2e3Mc8T8xafl59
EDG/dcXUvjSNUUk+e+8oWwbo2coQCD1QuA9eZU5qXUcTa3foHtaxyRZctLQ8zttJwCpTjgnpi+qo
llaD3ozd+1FNoZc2QSGRVTW1QxjnToFTEGQX8jN2Qqt4XBkfwgfpNLl4lYvUc+K1BM0WLgV342CW
w3pfBk00JWFYLMMnuVaDQWaiV0R9staEkEfFaIH+hwD7RHLXJYnshipDG8NW/yBV4HpJNcumPlZ0
wAOFEEX3M+xFF5vRg4mnO3f1F1wBlOZYIbA/CjqU83Hyq1Kncpmb+n6W6/oNbRg+NesY1nAiW1wR
A+boPvV55ZcPk6aExpMbdq+LV2VfFJxiXhBeo479HFSRuF9gD8HEXH4C+WqNEp+MAXi1Lqc0Hfpa
f6VzVH4BdLG5a0pNvcNERx3Gqxpn2HvMrnuWVQ48+QRQ+XKMfDqSO5EpF5NS1JZ43oHVFQMSlPpT
mE4im/NXpGjpIBZah95hMc5cI8019y6vNa4+Kc9t/EPm8j5KF9xhvQAOMr/ivZf2cT1ykwO4HfTq
ucD2Up7Gdq70QbBsorEDGUUNW3UgaZLI6zz5wZRRKRNZzq08jv4o1FPlq8g7FlkvcVhbVUUT8Dn0
J7cc3PrIV0bnRCOS+jMORiKMa9OG/edSV8t6FHPDome/jbL2C1v7oEghEKh6qDhgTFzGUgP+d29C
ujRn5Nq739qMhfNHn3su2hoKW5V9rGqu5VOeyx7V92Q/tzFs2vu/M1yRzB9FuXbBo/AcqEGraAo/
IdE1C566KCvEwW874ElVxebmxZOqcHGy9Sbx3OMSHuzmFa9aD+Mw88cynGQ2gkzltdMTb1SovoAN
1w8x/EeWtYpLpI1HTjzwsTFfloCEzTlaQC5EBHbzahTUXrQdHsnIlwl3HV0os/JOIuVN3Q1YAZzX
iM4tn2O+Bq146QkW+ibG3xWe/Ieu8dpv3TzhHS4ONLDsmIrksugEHnEV/VhluecmosBRNnXWmsoL
pI0weOx5gYfxWIkgKbLW/9IFbvfMc1fCDA/PFz/dpfe8uzXLmX5XCn8gaZ8JvR78zimxwpgROXPz
UKmnIQhplCy0qETSw168inuIH3FrSQl58QIfs1IedGqOdd+MOgkL7uVJNcAU7OT1BkY7EEc0JpYj
rfuU0mloYuK2Cu7qU4XCTJ21AQwseww6qCDn4L5Vqy6etJq9v2bNF4aeZm4fL5g0srtaqJyeLmbG
ZVKOudE/y6JX450q17WJpwI/55HnU0u+m5YofWgyN3fwYIy751cEqyzOGgkKw7sGUK3+oIdFsgQ5
MGEQO4yPf+WSa/I8NIAyn0LfjT73JSEhIth4TiyNYR/ybpm8u3J2AzBDxoU8LAEokonxglnjObRZ
sJ0gUR4cfMcNlgML3EGc16oavffrMNQmFvVYqLgds3E+c7EO7p2HnRyapvWW/ilTpkEW8yra9gSk
+5jHgqsqiKUDq8yHrooWmgrV1vQ9UYOBPEuUPTuCx9iKQ+WYsHpd/EbJVHFZBmdmAiziXbfM0BOU
nVBnBae/7GMWRWRMifT88X2gkJwTYy6PYP3Tjl31MVp5RQ4GF34hLOPM1NZYBC7PjbhcG2dM1n5Y
I4ZyvE6xLAdtMh+pYvEI1kb1MgvomrG3mwb1zqPM/GgZ1pcE9usjS8io1/c+XuEdrKeRkl/HaMCz
O8GNj5cUTT4/ZfmQ+4coHEyF+0zXWw4emRWgUhOyIo+miaKli3OZwe8jipx//Az+H3CcYRh0sV4Q
F6+weCItxlhQO/2zB1vj+h0cJsf+riN99FfBCXW/lKEDU5SD7Dw9fwtHL4rAjYC0NHsI17WuixSs
GT0+laVi9XEqezyVRZiz3TstwWCDGWNO53fNBbz54rGy9Q5SCGFgSbZ05VEiNzRYEqwmVM3J5b4A
pofdXEDTsXSZ7hKAZIPyUM3/h6MrWZIUV4JfhJlAgMQVSHLP2tcLVtXdI7FILEIg+Prn+U4z1jNV
XQVKRYS7h7tZor8oc0NZsHr0xAldeKLSEo4LPlRFnaq/orAbr0upEc5dxkrx3zZZxn4fY4ehe4bu
SW5F6aYhOGw8Lsc01pyMT6s/YseQLlgJ3gG2w1oid5TYLPJ6w7EojxWI50UMzMe4YmBy1suwVPko
uIZ2lNtwuHeJ6Caqnq//FNj/7UwVg7CDkhHWJJGsq/BEq9nvbTa6cZ3w0Se4TR4c9r/jS9K04ilW
QRvlPfYGbbrBxF8Bho2XPrd8pNXVqxNmMy/AF1wJQ4TAYYsm7FWGU+9XL3G3+G9jhQ5p3yBdz98n
PR3UTWl4uaZqDIXIEKvjG8QczNECTzujGGLF/dV6ezq6CVmVtA7WlNdLGWcTtFIQ3BKebJCW3t3+
ruh1zPyl2t6YCzYdhvJYBwOVn6zjMYVUrJxUbkPEEsJixnPtHtd/74lUbyPvsa1gkReKoWLS//pw
WnmW2BUQWbc1Xp9af/LJaS0lQR2a16H7DgVqTdFaZDPirzftkpty4W0+DCJAeMjmLUOdksSF5hCU
iDIpEPxSkbTE2WFvayJBUcSe7spPWqEQHoFsrTXipZd1+1k27PhkAvE2cTbjUzldeMxCmrJNVKaY
bejNJ7QK6Ots08f6WCLgbyiCknrtwZf9OmYLuJDkFW3GJn5DamrczZE/4fxr1csBTmALl1mrloah
q6Fzve6ZNV51nJc5kNdo8cu7zRP626eqmsS6L9FtL4dg7OP+AbZwDb3w+xbjAXOI0IeEjQTOrJGy
zd+etR35CCY+Vm81tmCT66YtWLYM+8Nq/g7Hvq0PWwXGFD74Hl33XYPw2T9TTVtVVFNnu+dZwQGt
qNAN08xb49GcB9frGteBMBTdKzMxYuYlMtSXIhHMi6B3RA7n1RCUxsyna1PvZw7b/aNisRrO+DQ3
7mWVjSVZScCx4FhokM0sGlSU+YkZbT5yWM8WFS1raJQTTHxF4q+wMl16s5C7tV8tj531WZKKuRrJ
TjBo9x7KbdxCkbZRg061X2ZnPm3E+zJFm6Cq583MSfLcsc0mu96J0McsObowG7vQvMVNwO3fbeCV
DxXRUKIR0521BxpV3ObwkTDm5MVi3R4jvc4mE51x9kUJmKOdO1hM2syftbsQI6exiFkyPIqt017K
Z5IsH11QyfgwbVEPk/de0ukfUlysj9wBlIxr0gDqzALD+JOsokkfnITANi+djP6Ga1IGU+a3YwC4
E+KpsLl6ie28o+fbXma4UzuZqzASGqrCqY6vFKqtBO19ZZZdgstxfrQRfudjhK3xsIjgBtv+ltuC
2zGnXIdrSvUmvIyWHqlyOItpiomjmXifmqFz7r1Htrg9lpUKogLLkrXaAwRYozNKnPU/4HEFZ9K/
/cRoRcHfLgJ9r89rCNe7zVPqe/NMkhQKIUtdZpq7d0tIAd4nu2AjMLv/sDKIQijosSvmzkEyNsFh
gSra1D+NncfWYvltDrC+DUtyEufjrNcF8+5mm4zEsInLoDIS3Y5VcxBcWm5ImKRohHS/Zgbfme/E
OM+bShFx1lOC19Gu4Sc6NTGgbRuaSv5V2KXx8iXpjStmhHyJg9aBOc51I+OUr6gcX1HixuQrkWNg
nq2sNHvWHcMUrciEASvp/TlnpCZ7hqajzYyOoi7DcM4PeAvsYbRDOUPuFmyPiVLdcsQARvxziPCn
8pp40/DM0cPLrGcKCb6+WSm27Wc6Dw+eoT5MnefN7oIAgt4shEcK0uy6YXmJfW2DXWx00uadmeaU
BZqyqyxlW+YhU5PGHw8Bu/q68uJUtEHzgQ9a26RTK/XjGqF67yI3tnBrHrS5rJJBvNPHnvyF1TY+
iSHwNhj8xiARMpgizl9r4JlP1HlUvRYX8AOzI2R8ENAsJF06OHVNaz12RUydaPKYDZ7MkkVBKYyq
s44339LZ7GcEVA2p0gsLVGrJEiuYUDMx0pdhhltU6jWjFNnk6N0onsP3qv4z2jHA5C5Q7zNPl/5T
zcseqp0o+K8KTCxSGyzAooJoCB7HsGduZx2YzrSfkRoLq8KhifDr62iEXLLFyCFHg5KAxFrMU8EA
P91dHFa0QvcJuOlJwfMRSRSCZWMQejl6X3mRHgkeoiaeU6RkhB9eNY01olbDAdPkuoQoC7aqdxU+
3SIliJEALhK10QMN61hlkdFwJfBUP6E36FeOqT2y5IR7YXuzYR9lGwaKNl8XrzlgmG5FMWAIuaDe
m30iS/dvMtMPULPqEM5dDZMr0u84md6SIXqYTFsWNSzhTrpCGlfd1j56XuSopKWoRjzGeGUpkbB8
z9EOsweqpw3wGFQd+ojhdIQvuaSxedjmABSdxxuY3MuG1lm/lEAf3PCJceDRacKP9wP4Kja3vvhb
+yLjdcKoHcrHWAIKawKjxJfDqTsBB7I8M2Nb5TyszDOtIvUGrlgFOyCf1iDZI/J+yTirzMrmVhLM
3qplZO+bfsvUgN1jLx0m4WdrsgZHGL2INmVADp7d6nddSmAFkHe1z35gXLPk2IaKnvFqxpvXlQ47
uR19sXqWf8E39umokX4WQ4qYYiTsX3yrK4rkMv6FuEaSNmpW0K4FEnmzKMm+nAdcEKqGIaq0PEci
HOasRHa3lpaYapx9F071edKEZdaM8Fw/ddM6fVQd9i3zCiEYZXYfNLNla1juphBw/gDcK0ESTGyX
XSnaFw/14jCrBmEnyHCA1VeHZXQ3/0d5OQBNnU+SR0+uA7+lJcGw1JlXpbszadWZxNunoAMSZgOk
0NemOsVAmzYv+OeEHTIczP3IxMuUuGfC5MNYulMYYViqS7i4+3P3Ug/tFT3eW1iuD0LLr3KCeIKi
F6j+33VazB/tMr1YF/3cv9irO56tOnlGN9M+4b47sQhDwBYsn20E/1LUuy6P1xHWbu24X+Dnm3XI
AxkMJj1vqnOq1H0vUcYn4ELrueKEHV0dJvCfiaIvyhXA3DGaXO6V/b7p/DNMFN+pFC8Vcp5Trr33
miTHzkR/O977UBLMXW6Sbc0Qj21SPfuIMgBB7iZxqWgrQHGhn+TdcmgmfNJ6yy7Vul0xHj6h0wGU
UsoslPSYLGUetx66F+S80LLaTb7/l63VO6bDP5WrEGhibBr08go89LPk3mnz8Xqxl/jf1IFKlfTg
UZLFVfsNHPEMEPad+PTsrWCNtHmVAlwu6h4s+asnQEcoifGhbMh/vewzuO6X2Th6j8SsMgOEfhMk
OTizvWBkuAKc+Czj5NdW0zcl6q2OyBvgD7h984+pAn7rTfTQRHfxUv3Yzf1rYtyc0bgFi1+yEaEO
PnY/QrXTHLiDk1VWtd1+mbxvWC7TNKl7v4jDQBycN6chrc6hAvtVj2iikGUJj42732p8TzP3inIM
VbrV5K0LVvivDFji6o8dfKGx8B4/bnzadU1Y4P5/7drkbJXcqQ5EaVJ7R8C1qCv1Qcly31ukoAA3
sLh0vTLt+JhB60VTF3Z+4eAUpJfN4PYYv5TEE2nj4VQv8lCa4SXa1CECwIsCk8SpWzuTGWZOWySK
1Xa72Z9+etgWE7bg+kDcBOKQiFuidEbMTdiGLz7aa9wiV4H4qx74Vmn7D+D934x2ckcn8lOF9wpE
/YPQwztmpDgdVlt0+F4EDI3PGWxQt73qbX5/7rCNPGuwNd4SpqJfXhFid3bQTddgB+oN4UUcWUwL
Z3tTVvUhku3LaJpXJN2OGWT7Og3a9sdH0KCNoU6P+3jvvOHGggobomt5qoT/ZIz94px+QFtz0rx6
owmolXvMmefYPkS/L5fyIoaqSSVX50aoXDC17xZRLLL6A5OqXUz9HYDQc5JMNRiGClcf7bOo1AdV
umckRfAMcFkuO54HPYa8COPzUvnfFRmGVKsYMwCUVWmH5iuFQ08NnGfpctKbN1/XDa7rVubjFn2i
CDxHdC6AqqpUQJt2dOv2IET0F/DNHi77R+n4LVntf0ntf41VdXKVuYXOPbBu21ImMcEoXYzIn+Bk
fpkjjT+TB29xt1qQi2XdX2dkDiOHXKBIASOcP5pQwJJcFaCeHxCP9+LFel+1+r3f4lNdb3mbIIhy
ZAg1Xby0lijE0Ri/k246eHFygS/E6z2ct0ZqMnYqzz5y7wiFqxDR8X+DXx8qzzsErTgAEL10nnxV
gT0la53HQfey0bhoQfuCtNs5w54QZvuHJRM+eaC9O1DsqSP00UdtTFcpC9HOPEOI8n9dsh2Hfntq
5RxkqGvPjVU3Tww3so4Hdvd0t1sDeb93DEbMtLjMnuPQFcBkrlXM63QJyVfjL4+YKj/LWbyEW7nD
pHaoavXZDVvOvAq9LiqD68NXwCpXtFFTWtfzvxHnnS9eVoXuxcn+Q6/i1IqusKw5tjXbCd6fAvSa
TTAdF06OQ0KvNsDtIYOkBM6qiiCo8ijo9luDoCFveYQI+71uDEB5cgn8HrJ4jVG9Q7wyihACWa2P
RLh+elq8sgImApQUstswo7h9728NquUjLNN3mNCugwIcWUf2cyLuaRT0Z+mbPl3dAnyLnAiSsFzV
7n1g9CpqIF1pn2EF8NnhgnTJdJy9MQ/HEp9//cgmHFSm12cm53PUYMOAbLLG7csPrSvP2IjKAYUf
tGAvq2B7ZsrvwS4PXqDm1IzDxRvmqxjbEwn9h8QlNyw03bZ1/LmfWKODLBhnudNbu/cmgCxDcOIT
fdP1BJTF849tV79AInRdF9mmkQ4Q2+sTpJmB8xv84KgT/U4d/Zq4t6QNiR5lJ1F+q/eEiXe0/rcE
Vck5mtfBfCsD8TpA9aqBqkS92fF5PjRoxO57XDyv0Iggdkg/RGL6W/HpG2/kBY0OjE6nAsFNf5cO
AMWi5oee2ENJ26dFJfvNhocNrmPw/czWTl+Qz/LHDTxzLIT3DT4YSReeg1WYbLEQwSOT+zVaSpIL
Th7mif0oKo6jLJsdlHYHLEkdZMm/uhivnnthyoA57ToQjBjz8Lb0+LsG8uv+tavCVv28ngMW/gc3
aeQd4lEiYuBxDfyDqtVjx/QBbibPBsiInLb3ofOutr/bPBB1RJxhCm9Mmq5j1ecRgf7Hrq8Bq/8h
zgweiPGFCYBmQdi/syQ+w5E8ThMPaXACoRFu9q5RMr958fpmmP4P7kq3gXtfYQJ+BwVCtfVvpPVh
5O7WjP1ZbMMpDsYi0uJ5brt/K12ejVS/snOvTMH3Jqo+/n/QVdXvtzI+zX58m2b20Cw4bH4oHpc4
iPcwLZZZoLZ38NOAHzqxH4B85cDCUfzwVrHZejaIsMV53SemuQ2BOEZRWaYDCb6x5lAspIzTTSfX
eJzHtAMWFyXA6Rspctl0H7gArl4U/C6anSfP/9WmPd5vMOvq76RMohSgzAOx/F1pOA+U4KJjPLcE
4Ztm4he6Raluuyyy8llKtNjJ/Y63TYO/aNrJOMl7VOqY+fsK+aXMD1KyNl2KY/2eSLemEBMdpnV+
g0EMTmGD6PmmDQBSgvIHMpAOHdIomgEsSO2NT5XD3LQgMAfT2TNsT8/rMMSZivsdHgbBtZh8e6bG
zdH6Nx+FZbKE5aC3Hz3NTrVYbQrRl0ALglkLXs1niZZ4iuM/zRRdvDqajgpTJda0T2Add2bsSLqF
AYeOx0+ufNxewRP/Z0N9vj8ubaI9qZofbwkS5LwNZzMtvHB++bMgDDbzF/JjgXk0qbah+pCDUL+2
294EkBG8jAGNIUMT6/0AOKU/aMcRMW4JMHxM3hVowaaqirnzzanjpdo3PVSaAF1PasZb8xP22nhy
PdDFj3lWzUb/elWPwPt5wfOYkgjUa98Vegplqo36FlHEMs/rLzFillY8k5IHCfzxFN+vdPu6X0Cx
Wv8NzEPF6OuvSa0nWgNOn/r4Rcv4bUREdhY4NBegABLU0+RzgqZg7oFB1XjrkurrWrtrqHFjoV5U
PTh+Jv1255rwSJequQ+jKq3JkGHlwCvWiC1/NijfeDZ7CfkHD724oLHWQB/hvhvOukzZik8frDE9
7Gp77IDuHscBkuMUBGewAxjuPdRytt8LX8oM5APYxKoF7tLHkFaGNabXNLB2/RSM1fmsGS+mANia
HyXqSjqgzdva+X4KGeCaewlEHAL6HKQz9vylt80O+7tYnhps1V1mp+skHfFBzGeYNb85tzKar6qK
8wjWplvaJhVGbY8rnqTLVotbs3QdJhpS70O9eh+m6pZiQo98pC2DoABIFkagkImigak/HGL4sEs2
7GjV64ZgrJbW3xxM7Sv6bcQgDWHUgSiT4HWg2A3VAuOdgSxZBa+ZKIscGSGtCMOhe/Pq1W7gOhzX
aSUm/gztBrz8kQqhc6Txbif8XD30Imql2TC6+LKWAwUX3dEFqo0mJlE2hCL4hoNz3aeti8vvFifu
gpnKnEvFo6OBhzTojXh7F7E/n1oDQiipazAPwXRdyUie5NyI4FovWsBuEfkuIu0jM37JOhT6UqvB
eDs1TeJUgcTeRQINwzzMuEBCXd58WY02VTPvi3uMMP/UxtE4Z1C5VHmL/Vp+C5tZ7eqaho/oi2ib
teUaHxu854cwCcfdYkgwwDKrs8/NSunJ2iF+hQ1LfXWghK9lpNEnLIl3ioZGFjj5TT4khO8p4m9S
VuMTUQdYP6FNFIMsV2wXLDI4AR+WWZWscyZijm8wNU0xDFCTpHf+vQB6vBaI5fG+ujmIvyZD9FPU
+vUJQM24FmUwdhh33PxQM8v3g4gmm/YbUN21peJjsx5jqV/aZD9NfX9QJrRAM6ATWpTjQDLr6ThR
VS/5AIAJth0MeKXCUAU3qlfbmjVTgAvlZZvXCKFTri2SFaPrRl2chvjEp7GteeY1+JxiybM5VQHv
sxh6lQPv4hygYg14YTiQ0e6iYTkuoc6cIwByEDCLVmro8qaJwIqo4B3DwpDhhxJpw/1zZb1DyJId
dewpTDYfx4J/IGLmjZHmQ3UWDRqA6hGcFnxBHtFc3uC31KStQaYctQB2OIdLUj/gj0b2x+/Z3zU0
cwa0V2VLOz17zfJuVOJnmnt15qCX8Ti5gpXa9yq52LiqM1m5B7uAkCe1+4+y7aqisUrJQPZ4vzfP
J/11LKtLjTvUNeXVdOgmVq/JkBMU5DaxrAj69Rhr+tXWAdw8xX7qSbHG9BLAxxn8zS0O9W/ldUen
wqLs9IMeoXISLXvypLvE0xil8CWvD2XYZrwB6MA2f79QQVPZtmOBCABIYgIQaLZrGKaFHoPeXcnl
RxbNhNE7KF6aHNw9ussh11R3KWtQGrSg7125/bv/1vNC9v24/BK4ePUWVRnnNE/4gjOEWK1J7zdj
D57xd0uw7qUfnuCnjbtyUqA0IJvbBpBZavuvJeS1xg2dtwTeANugQIcQlCf3Z/H4kK7Gvjc4MtiL
7B4nCNQ6NUyZgU2Ji8Ec+fcwEytQoBcEoE+4SFctujQQ3nWeo1u8uoJ5wb5tEOzkc1yR7KGfVjQ/
0Su0zd9Ext8rRT5gxwgQFYCMAy3uP3viub0eYrz2ih7bgN48hilhlQCDXFf3GZxoLxSHzEDPxKP6
2uNp7z3OdBFwcsKWKMBWZZ7nZHvYhLwYaGvLGhNzF/pxugQNv+I1v1aw4xjhrpdahM0jKqQ/bHOJ
KL4peVzwlVGbvGwiehWU3hgnz6WuL4Oc8rACrQitGhQIbg/M79HDU6dCp56HVXbDz/A0KiYifwLl
PcqqRKKfO91/o5nBk0sln01oH8zgf9HAKyxJ3qCzA3QsIbtp5zyWPiZhkrW2qXMGtCUsxz2c7VPt
3AdQLgGqGVrCPtyjyX24P9Fg6h953Bz6criFVfMXXv4QOG25P5qnKd5IaqEagPn4X1js5mNSfYDe
2Hd1dSAhhGazFYUm9amRLsP8fLDlkwvFR3eXPhCP/GE+fw6XMCfjmOqqf7+/KpBhNocmJw95n/vq
D628WyD02Q+Cx5CVBBOS/ycERXH/Dxq4qksAtnLwAF5/gMoSlFCPhottKYrDBfLrfCrdAQwYijMb
1qyEYkcR1Ahqsr78xo/4pGDb5HvvHpNHSyCdcACQkeZGfxdAcFTTTOAGIB6OuZ6f7j+HjscrVDO7
nrcPmJQeB4JzB3upJkGGpIlAIIDr/13h9zDxOg/A6sKjK6utPQvIEZrEy4QxLx7jJdoms+2dhhtw
QNwJxx3UyFz4k31AMc/GGcN9AmAV0BsadG+fdL/Iicb3B4qZqppmY6JvfaX+oy549lubhYnLZa1/
7lGD3qpx7QLjlPNxCMo/3QRW2A0nHXxPXv0YjvbQEHJotp+QLUfk3OM5YhsSSuEx+vQQk8ImvyA+
P5QxJjY+9C8JVweYmSEfDHnaImqz+1O4n49qcfkmqYI+1P8e9bbvl7vRWYl61am/s23fvEE92PKe
wul3B4ys//7/K8CLraBIRIyJxbQnTuPS7KuVf+HyOmNl6ZcLi8HBszhobW3TqW5Tzpu/0Nj058h3
9X6r44ML7SfEWvZSGW/96wVSzCegMmpI+6mCwqUMaYtPnVGFjf31RFxpP5XGE20rXDF+Aj0FyHJQ
HTMowVF56NBA/oZTvZ3R/CQPZB7UO3ciPvJ+rf6VkETmkZn9x2DGNUKYN+FjPssFvJItIN9IcEOv
yWNIiQaGDbmnH8cSIZm++yACc1IjmgfbTiv6QVCezQKGph5gE7Ri3E9l0pQbrBIIHkqAVjSMx/i6
gTy9Qu23FdpwejSj1FnvKE99Y8DHg7naL4HG/oWUEVRGdXgaMPR9rX48Zv62zcfVlvUu4ZU58koO
C8Yh+xOB6z4QMlbboVOleJbl/KrBReZWNMymEfWA2N2jhsAZzztpIARe2/A00S4+1lvz0flBiTXa
rXuXQFURG4d6XJcffOzfSIfNRT03RYAYyXQN/UdZ2yblbT2kQ7I0Gcj8EGqCzk/h/U1SUO4iZdUQ
Y5JT+tDib7wg6/NhWiTZTRMd9onbaBZQaHRFFPwbkO6e0hnABy7y6Kg36uH4ueYx0RsBsAqbK2Gd
uk6av9bUv9gI6k8OE3ogAsUSjH5K8ROmru7Ohnr/pmhbgCUq7+A6r0ORbfTLPBhZ2BmNN6SyJv6N
0f3lvJ2eYjpOX6OtkwySwbseFNxwa8x/QJK/S6JvdlJ3KGlOMrKGH4yR76SfQbPEFgh23497GHlg
6gqGzwV8IATF/BXnk52dmqpTWEWPbl0OvlZ4CguEGMues/kYeeSdM2FTDUHl2YRArpmxOoOs5Gzq
6EXEqj2sFq1rl8Q9Lq25zcFGwsB+wP9K1PC3JYahcG3TftBR+SxY9An2zuaLae90nkePqum2vcQV
lMbx9kP9GTgv5A4LzhdEiRiTq7NaUON0gHVtF4uTG5FJ2Fsf1XMDuDMAm842R3QWtA6/NIY3sYZb
OjvaYe9jJW9h3D5geEYOLRE/sMttMwtGZjci2zWF8gskemOejHN1MQkHbZvpEqypcsxZ6/Tcs6hF
AV9Vylh42dbgBdTZkMK351sE2Bm/O5li1omKKqInT1ZfUPg+BSr+lZPuoW73swh2FcCOMHNu6wYM
H7Gpqx5+Kxn8GZl90e3kgWLDSIKPTJyHSQ8vs4V/SjrcmmptsylM8AI05FmrXvwLPB28jCB+Glkc
AJcZ6LZ4UDbjgFzuUZPriHIDzVZzYSX6cdnMnz4GMnY/9SDHb3M5P6Jxfa1B90LcaD4VFtEhVtge
4Wx+S0bxBVvhBupJ/unfV5I29A5BvZ78brtCYjunVTO+QrvZAOy6B7QSMNFCC4mtW8c+IULRp3oF
DKF4DDyyPbVrdSZ6LlY5HLG48dwM21PkaaydLmMINZaOLybx/8EybkxLQxN4L0H63AIgzNm9X5po
CdTTHUa5BjsXgkSTZYL3ZgHNwg4Ur7UnTkFRwqqNp0ur+iBdxs09A4mWnz5f5bUXzW3BJdnRRqQ8
sROG1y7D/XluAnnrQA1jjymOIBQX12ibPli7HU0LErhX7Z+I1nud4EnWDa6ReCGf4brOkItz8Gts
+yiFs3kXsqggmC/Tuxn8wmuaAro9Bj52OELvFIeUA/3rD8EEZZNbL2asD33IL4Fs9huBvncz4tJG
4ln78a8/D/uWW3jzMTficDFc4t47bvSr5nyfoLsxiToa42HTNXySZnEFIs1mnBqABvMIceFQtoeJ
geATFsJRI5M8EOwRez9veKTfQYULv++3XKn+qRzsro8g+El8SCUWiod1ZyTtfHJezKAbsuXu7jYs
yvV906C5HAReuMICm3ZV9Cw4I5hhKfY0Kg0IaXb/IOf5RcbnbQP5qKSocP+i/zYAN3kAHELXgC1E
7P6y2JxWLAzU2j/DxfcFUu4C7p9ZE4v93Sx42pKDbelvXBKoPxe0s0uLpnT56lz3kXTdjVuC/oC0
702/fScTKAtwGiZl8Jnp3fQYuRbHCxtnnSZog1mGuE6gcs/jwA4DeEu9/swo7LhxUEDCS42wgBA+
Msn6pAYCTflFGeje8aZ1VTj1b2rC28SQWoVv3wFkWTa8G1dUPdpUiw5kTS5o4QTyu+H6lEGwm9//
77uxRRTXCN0uswp217ASDqHxxT/aegb2MogM0aR5OwN7nSEyx2UzJmMh4voi1FJ4FtqcdcklEu1n
Wx98pLgRLNTQwH8iIZBI/irWW9nUuOTxYwaeO99/eHxU8tIbd2b9RPx2GzhQvTjOc/TcIvBhCzTg
Hxhj49lsVBcbjIHb6L0JlyMC6yAtEH/N+IFfmaP79xtdLPesKHhBLZP5Fa7NR8VvtuE462OGn4Lo
MuN3j5BqPJWwEwijEFP1+uQsxn35jX8LQvTuvgHDAa6FMjQvtxhRyUnX7FhdXSmwdL9tfkFOAwXy
3UuDJsxmUFzyBw19xWtv4jjAWAQO/n+cnVlv3Miabf9Ko54vT3MKkgF0nYdkJnOSlJosyX4hJFvi
PM/89XcxfW73cXbZviigUAWXrBxIRsQ37L0+Woyf207cd/ghYq5M3VJ/pyWkWf6q18IdBhX2OYb6
0WqJaBrrb1H6QXXpZZnFnAzUniRG7ZY+ckNVZWwNtKM1Xcosp586e3XuaXlyI+YJUS7B75z5OK/T
L6OafROdfqVySvKCSF03Nc/qYvpuxEumPs21zzlXu34ZesOQHSkvr5ZVgEHjnpN8azX0ukK1XdWd
LNk9slUrWteZh7s+UL1kVBCRNFTjyx3PhmpmO8SW60IgJqb7mObxqUni69607lXeiLLMmGpb+r5X
mMXW0lZv9VzZBXG/jZPUm206uIxwU4zk1tTje3scqEliWebE55ya14XTUcxDvuf5SlquY0VZ52Z3
a5npM1LxvajrKy4EeullqDQRVYU7wJ6YzcTp0awTdet0mDinFw0syCpDjKGSsFFPQjBuTUdu+GTl
90E6bIZBrmetvBXptpPNl+UhUrRok1AvDgxqtPVLtMwACvXV2PXvC+9DzQGyzSqtvfaR2xijcPHV
KzXR1jbswtGu75gjtzBvy+xsAAwot0hawhTX2Nqbu6h5Ug3ntm/qG6vPsT2YV6qlHwe0wciii/PS
00znTWrt4/IEpCPYJWvs8XSUX0q2IB3e/YKsSnXlPm9YctN9m/hbG/SGycaMN3vXluDq+2p6NeP+
lIhul07PqSQAGYCz86BFRIs0KvLpOmO5ZT3npCZbIDThDtijpaD0L+aTSYSh1+064duTxLgp5cWx
aDZmFa5mkGWabnpO1KL4L1DaT/uxzHYFeMhK4MUr3ZBsMvOv8+FmRggTLlY20sDlQcKVd58Y0Z4X
PQxKdkoS+1PQTDuijpXa+qsGWyOinUNhqcd+NE+2pYyu6TSPS/UPwDm3PtbFbRL6a6XvVsnU7LKO
EIHxw4CSKEe9tv18lfFxKfAT0vr7BoqeGc6bvFmEU9Ojv6TWrao9nhfcQvCsRfJis+Qz804dGUkf
ZJ7DJsW0tfPR5FCGVWia9CjFM+REEt04TmI2ry4aPxAFUXRCH5dIYvbAJVzeVZTypspbfiluE7Sx
8lhMxiYZ9Wu+QkncxY3r6mk7cJ+W1hJSjlutZcnJb77syQ4aVO3Dfgk2ophKqEYJhJkcE6AIMfUe
/BwXJ9qLP5RepWeHVkm2y4auhl+qwMQz8G25T+yM18s9YXapa1Mat8aIXNhY8+Qu28dyi0Ux7qL5
VaOyvryvbZGRLL9iMoVgFP6mCUdPcqaMlbfsKFzhHKFZgmW6YPxZniVXUdVuyomxbvlTyDY7wMtb
tu0oi27iNvzE17UblY4wJNZad8coOgWd5rFHZFmzUrFQCg4I1Hg0QsWLI330XRl5S4EUZnAbR+4D
abuysr2ZOTn66Hhxba8RPZGRGWtkQHu+TYcuzF2Oy3iOP4nBxmOQsQUAil5ZhXGdUh4nm9qNtvWw
7K8lwMkurr5Vs3asbeRUtCL9exWZNntIzIPFHkqxYltPeDKbpyT3T0nMJOFuXC8XvqAPJLNis3yA
xCzXPPJ6p7nsjIL/zPWLlc/3RhntYzqq/N/ldnP4IuZcLyunRpm47GMzjKIpHCjFGCtsM0f+JgJ2
yjWFCzn7urD1e5MksY17Clr51cyVm3nIw/QrCkDaC+mKGCEtDnjpPT5Cl9ZrSoikjIilJ+wXBqGi
vGUeG2qPiltmnSQ6TrfM/cNQypHYG6JsRttwheXEoOBbUwDK09coHV4ZW/DJaeQHex/mMcVM3Hhu
TzFcUxfHFzMsLRaz6QNy6iyaT5rvUA0U26KPQxAqDTW75flJ7NdO91901XqsWowfywWkc7NO/V7d
5TTS0uUFw5AUlzTrsV54rIiI70xjvtFTyiszWZww09adq4lFtqjvlh14+TnjND+pff5e+0P+VU3V
W7sY6fCYX3AwkCfUD72WrGe7vy+G6QSi5LYw9a9Wrx0speGpMBjbouTdMe0GbDXjt+UxoX/7kYj5
Fboq1zZ03vpcvetzk9qdoLZtFw8AIgtPm3Pm1hhkTLFU7pankUbuHVL/qz7LPyfx/DkyayKD8gSm
fENRweMi7gNl2IhMIgzWPluVfoNL46qW8YMqkmvbah8VWt8mfREEZMpjUvT4h8voTvPldCwZg+fh
/zy0ZfUSxMbTkOhfAtO4FymBQCTkVtVBeWamFq51c2DLkdWd31e32WDezFZzZRMakE8ARa503qQ/
c3xju90kGfYhJ2uI8NOJtFXPvuWd/wUx3RXpSrzCwGADHBOLYpRubZKSGC3rvi2scWWk5Wm0+u1s
N6eSwgATffQ7xHkI0OQ7lQ/ms1DQhkmSuTXOlBX2pFdNjZpVXUzUdcr2BjGWsQrM4gtb+6MOt3/D
7Xhp7Kmix6C/NLrxiQD+1hLifnCKt6CYAM2kuZfN9oavvFEpyuqW/RiHxskqHK9xok3vEN4O+pdK
Feww7GacoNRyy/RbjUYZ8U9jrDWd8VhDSxkIqv48ph+9ilCjanx5BKOyfMAUC5SFGTeP2hlfKK0a
0TjDRiNpGNt4o9hVc5WO+WvJxUia9r7A/dUOKP/Qad4uK9i2aNsMfeWmlfE8EDGUCWnNshEtGzBN
u5WfsXIGMRSuYSpfjXJxXdF2TKr0tURQUA/tl0iMhRtlzZdRRG9UdnJObkEDols3jfia54hSWgeT
UW1q28byP+EKeaLz7xUmnW2VXVWM+UsxVLAwGmWlTcWhqOUdWzympYb9VpH37RxfE5w9WaX/GgQO
jhdlPjhOjxBZPFBbOY5p+tKgCsrTfGe09hGmBB+dj+JTN1en6OConzv6VuFTEkrPV5NPRYqeC6lo
7AIOwbuX7iN1xhU1E2CUenivGWxS0LAeGPWFcLxFf2DGbGxzn2ywAr20rU6vMH6Y0vndiXrPiudp
p4T94GGXQqyDurBazU5ZMZqNEz4OSXWVxvH3LbRs1ldn490PTpZaqNsZT7TXNviVfI2ZvqIPIhcZ
c0aDv7uHHJfcUshAFY0DC8JAPuwkFZ4d3tjo3k4jpGDVO9Zmvg4gp2d++boSVvDNqO3s0CB/oI09
z95YIUWzSvVkAUi+SvwJ4fhkoBsLRL/Sh7xbpQ5Jroy1BN8zrkatSKKtGlvvo9F6vajeqtK516Jx
X8Xi3g87sY0p6m4QsWfRSo/ZfQPLAvM5phbgbxhxTuWoXtYGiitEH31go5SIg/38+v9YVof71zdp
6Um9cINy+7WcB2pFVr0KKuVqzsI7jMHbMU32ZUUvMLvRzfr975E1LsguoprbphQR8I4ocw50Z0hT
dDn8BnrxE7LG5cihVG0zizvOq0PsXiAqKoen0ROsD2ry9utv8NcAMvNy3lAQMWeoj9GGzggGNYt2
u27dlKznhQuzMGF+/TY/oag4F4QWLJ0GzbMRkveoufRHrtUs/Q3A42cvfQFosXERYX9dvgGVG7zL
gQ7dpLHXf++DC5gh/8ZOac2msIsUbG6K4mLlwPTUJv/vYWucCy5LMasgemLs5UrbPDa6cypQP/4t
5pDpXFBZspnuVNVl5sZhAO42GcN2ZbXa71hM2sJd+QtkinPBY5kR6cVRz6JLsppukKz1kgizt2El
hJOo8g2uk/xZMTO9R8Wqk+8O7TxgjbQGYNOgjjPMiiUKhb95my74TVVvRkUzQb9AQoAwrywxciJw
+A2ZebnZf/VtL5a5ZhRT6NsJw2CrOmupfvnTQzTo45WOYDH2fv2k/WS1X84narsqpooGuDJzHnKy
D4qpWAPUR0N5+vUb/ARzYy+spn97lKcppmwXzhDmzKWH85n8hTpAUL6p4bdltaeUHX79TssD/BfX
y75Y7VVO0sPITziTgf9WDtlnrXZ+R0z8CVnKvljuXW5DHw55bZK4obifqRxbiKDhTGA1KdcNHcdf
f4mf3HT7YuVHAEpEjPxiEyr5FxM3qKjKfR30vxmb8rNrtPz/f7sbhlQngzlXTJ/EJQjtEdxK3/09
nJlpX6x+SCzNmGDZ25wDu+UahYP43SS8n33yi7U/zZqG8XhxgdjKG9LWdq0Fqfm3+HumfbGQkeuN
mSEYBNIw/2MNdbZ+bsrc+luQY9O+WMj91NlaNy4naqmFNxoUYmCl5W92iZ9cl8tBRGFpdAPdMx4Y
fzgugwzITe9+/Sz+5KG/HEHUjbPqRxYkfY2B46FZ072z1hQaBoyClcCwj8Xn1+/0k3jAuli6TltU
paLBz+eAzq7jOipo4PcIS8kZV3QgcFPSrbv99Zv9ZMuzLtey0CzGAoRw2+AEMntF+zxUyt5Utchd
Mrlfv8nPbsvFOkaHoUpLLcUmNezKtZHgd8yj+nubxOVcoj7ApDQzCRfmoXxSQITlwXwdSrH/e5/9
Yh1nY4RJ0GaaYhENrhL1JxOnxa9f+ifbm3WxinsLdoHt8MkdLfJUVHH49+6VuPl7AZ91sY7rsogt
sYzDhjw6ukCFgn2YFvr61x/+Z/f0Yh07k8YgS59J2jFl7M1SCNKq2fJ+/eI/WQKXs4gYTmRh8IOE
ng5dUVIY94V/qFUkLCujzNHnY1VL0Eta2hh8/z7/+cMQs+af/8WfvxYlav8gbC/++M/HIuOf/1p+
57//zo+/8c/te3Hzmr03l3/ph9/hdf/1vuvX9vWHP2yYC9Uyavy9nu7fG0Qm59dnzNryN/9/f/gf
7+dXeZzK9z//+Fp0ebu8WhAV+R//+tH+259/LFvVf/77y//rZ8vn//OPff2evubfLn/h/bVp//xD
sf4BlMtSJRMXbF0Y5oK8HN7PP9LUf3CqSUeajsUcZcNg68ih4oZ//iHEPwzHFJZN/cQ2dW1JaZqi
O/9I+wd/FZ06tXHTMQ3O9P/30W6/xy3fb8ZfD5w747L/J7wRpmVT2LHE+T00GzTSj0e4zBY9e9OW
i1A0fwgm53YM8Y3MGER2QclIp0JSdJijKne1hT/iWGV0o0r5HmSp8GZNHAZ78reB0qU0apA2NkZB
eUhmwzaqt/92Xf/14f8j7zCaRHnb/PnHGWL444dlRp2lm5rgm0v9Mtlw0owpkXqCp3aEB5fN9dJz
PCAmFEeKQXI7dgnGuXi8xfljrxxoHGuHqpSU6S1jpsvPfXvnA4ShAG1+OX+vTumItFW1WFP0382B
dRuUTbgt+K/AaCxi2iCKj4s0ZgDjGkiABc1N77Y+tROGAR9tC+OpkmGHGwqJhXDnxE2+L3VsSwau
Co60knZY9NHo6J0jvUWtEw/kR/qg4Wj2VWTEFHGHOHu3IEPua2sAbIErBTHQtY6Gc69RFDlGsANc
U6ufg4pSo9aqxbWUurwX6Gl3MwGx27T6F5lM09YIjbtesYw9xv1Vxpjrm8rfVEnA7JpqQtE3AahB
9Y4ZZiYfn5Bnpr49YdykiGSIUhypt4kj4o9r6v5AdyIquErgZPsBKlFRHpBv7ZTEtJ+aCWHqmBx6
LBPsYLN9qJIa9bj/Oxr2maN/cdMdJJZSaMLQICZdnOb1GNqKTLjpWo8FqezlsOqWejT8L4gny7/Q
ITfHtlAPfmWBLOu705AbvlsNktY6ipadj5l9lSf1ixoG4rgAljKQSPtBnU/ROOlXcwrWz7b9K4Ll
3xyqF0jbZYHZjmlpUrc1TbdV8+LorhzYbLMeY+bWjGYPdZ0quIijG0vHIwImA0m6uZ3iBNd+j9U0
ltvQSUrPVqybgqkSq0UVkSY6A9g7Jd1URdqiDPndfKa//JR8UNWwbFhR8hJMDMijnnTYG0jF51ul
yq8DvDWI0gfdNSY92o/q6xwZ+iHpkByM3T7XanH0Syu9aRGLh83UEue2jyZTJdPUzI6Gb7a7X6/+
/71VQR9ip1wWvqrqFOp+3KoAeThVqmCYQn+jeU6D7q/LfK821OQKZUrsJhrXa2RJKjTD0I9jyU/s
K2Q/yeZ8KSf6fYETopqI03aLx0I3qCjkRr359ScVS0jzwyOLYAPDtiO548xGvOR7U4QMDKmNueuY
9kc1YO33oQVp3Y0G/qgIujWkmpfejNOnVsNGODXJRzExLSQAUxYEdAojraHh1dP1wjL+rs31h8AU
y3abur21MtDUmnrlnm8CKTz7UA+8LGxkTOPSh6liE/x2QRHdLBmsFzrBo5rmW9U3mq2g5o7zW/fX
c1rCtII3eMrC7DZNusnLzeHTPDrmnUwGcZvVx0gUxk7r/IPmfIjA7nDhAfAQZowDTA/zFXIHwKS/
WzM/xtKsmeX6sdqlRLLKmXmx5IsCWKZR9RBp6C+jW9KsoxOR8J/3bHVga5u77FMnEQWWabXLatUt
E8s5FGaAqlcsihBtkBvTa2pl+k2s+VePIfp3Tkxd6JBHLvMvqGtmk6dR4eal2u6MXEfRy0nN2LcC
K2fPkTOOX63QQWFTP4Rldpiayp0tPFajH5p7JrRsKcjBQVSqCHl4la17K1FOtAaL3wR/+nJ4XzyH
XDyJKNfUpMFH/nHFjIiIY2P0Obqb4NvQcM3y3qQwrud5yvoYX6Bx5mtTTyW16159a3xmmyFpajfm
cggV1ah4dREihXYohGMKzXLjkNeqWAEmfQ46mf7mhL+oxX2/87bG7ANCH5O5lRcht6FAIxAm/p0C
VAidWSfdmyGD1Rrt1OeM0u5V0V/pqk6nH6fLbNrOQWcYzvWU4Ov89SrWf8wqls/iaCZVR1uVuqEx
AfLHq2dR6g38gGEWEpfRqmLSG63cZNork3w6/wmPpI6NId5Z5TTdtLqGUF2oT0iKmO64rL5MpB/D
FPvr2E+NXWrSnJjVStKBqUtP+goqemfYA4RxyOc02yNz3EEvDH9zVdly/veKklAvNaHrkp1JGhdJ
mAhk41hxCiugLAKvRXV95aTiMJnqXg+N1o2EIr2IZj0biI6jFoenLsoU0R4A2GWHMdr5JQ0CfKnQ
0BcjeeJWakdHG7kScCrXqswCXWZ9zLGNYRhNjo2KSAdJzZ7mwsoppX7si97alxLg9DnuSlvOObRu
k6ckQbtvlsgDrvsn4SQtJ6L5Ncjiq3hI7c9D2i/BVL6prNcGUxI72STdcAze9MmIUC/be1P299gA
nZPZzpqHBfy1NMOvPR3Nne7kRDhhd2XCEgWIZBj7KGmjmwavHzA6aGeINnoXg5XuKQhdI7u1r30H
Of+yCCxbKT8XMv8c9/ApKgdSdNJED9VoI/bIRLdiaijDp1EClYM4TkoX3Ti22ycRU93Qs5mpfw3P
SHiB0pZAHbJxo6E6XNdF8nAOUIcpQHPhN0hmHGurFdEzDF1zJyMNiX2peBA7mNEhFfX7BYrmbFs7
fXGdSG2nL5pXVUWOtCg++jR3UGNnxc2QJ6/R1JcevrqT2aMzzuNhJ5SQMDCz7wxnEmtIaF/5DuF+
nsetVMegdP0k/ASe6iUDx8pohSTbnm+xYxUKka7jEujANC7yt/OtGgaQZmSSGbd4mJaRycA50TTk
bybUwNtC8dVtS18PJe8yOtGyoTzM4rHx9e7oj+rGEsPG8rnnWcSotOVSjzphROJXjwb+K2bWyLb3
WrT5W0XasLTmBOpPDhQl1sE0BAOyTMydrqPx8vintVULIcY7H6RxNT2oLdaatM2eIh2ydRVV2toc
GVsbYRacfBsa0Txe2emwb0Z/8viyHRNGVpkuGS6BXng1tb3cjLW0dglXMhC1ZztRdOMHqHcS2pEr
1MPKNbRPzS3AiblV05RYGVAkT77ilVkMlrR2dp1hRKvOGbkZTbcdx4KEpGyCl+GjssE1qKwMGD0k
Lz10qtAM6S8oherZg380KxNtn8XUet8RIaHAVG6zOjb3ZjpE69A3uLbVV6orRucOykG1KLA0Qvt6
jiJRuTGhA69tybjhNV1SFMpelRW5NyklH2Z23rTGouy2XHkfWfcD3nQvrDRxnEui+WVxT4l1KH0B
qWC4xuNVrDgUNbSKiwCXpPIobBaUNbeh5xQG45SXFFIJAXYEGaNtnelZr3p1n8zaqUbIvc98+a1n
+B7yHuy4dcgYyiQkR5sQ+WNoeWnN7FNR1hJuLp1VFN+nBKpNBAadRsz2fPVLE5lRSSN7RlC4bYza
f3Cq4jWZGRRoBSZqdLtey6IpWI41A4Nr9BL2IKDZ28YhLvEWdgYLHifiWs+zR6PUnjRGlH4/7wDn
PcqB8TX+ZKAlKTJWeI7OkjknXtyYDFBCzoGm4QjIGhVFwJi57rlK7A9yB1DtaByCUW5yBQN8wZbo
+BhhBZQsN2mALX2/OmgvvFIGk1tMbHyJqUO4CcNTugcrmnlJGN2clylWojRwRQ1Iy1exuIaJHDAz
ivkov1bgMdsxiveRTiME/DUIdIymS/DrGGTsnVoBow9BcsEmfzAcZ1NBpb+fGqhGiKBv0wYKr9+h
FNEXJVpYV8kWqfOqTrO38+U/72RQFXDRVxp83MWqJvzbLrMwNPr9sEp9C4N/u/jtdCserns82rF7
DszitANbx0MEtuIKdB+jOs6LGal/dtOU0TqyeIAF+tQ83MJ4FWBpedLoe8t7bfi+OwPZ9yQlAFha
8ZemgqEArcqFKSK3TZDddLhRMNtEcuvDOtojXzNVCW+psRXIJOmHLRDT6Bh5BPntGiWivSKJ7PaF
3TI02qiw1KaYLaJ6HwHcO1QIWtzE7NGwwSd0yW5OkkNwgRkge1VyZX1eIlEsp10tLMutIn2n9OT7
54UkwHsiOUQ5aoZbLMQ2uEDlgN25SWExRoO2AOXraFMn9bQ5/xrJh7mSPSa1RgPJhDHMKxpvCmL2
lS418TUhZIu1jZlgISOXOp+/5xMTwwmWVlAWziSztTmP+SGCHj/YDtFk2yL31eJ1w7fzx9j3BkcU
68qJHmSN3uH7bejGe6z0/ZEpOtM64DGnY5ZuoiboHx0QaQ/Z9DWGxewj9nlC1fvI3GHnILBiUnGT
OmY/zTwGQJJ6S7nqlimLypiRlcIQWwW4y4+w2MGXOzQOSvO2ntN+PzvF1ZR08hRHT8h55XU/dqZb
CV+/s19MvcUsu1SYNJy6kMszyy1x/HsKFAu7Vjjb/cI/kA40WztXoEnZEJFsoPi3qMZeg5DBh0OF
Z0XGM3AeuiLwNyjSSEN+jdQSVRPLRo8Af4YwegxjstfnvTYwF39Em2NFcQp/J6ZgV6dQ6toJNoBI
e2Lk863qjXGdhVrhJVXub+O0WjtY/Q8B+rJdJtnYxwGGfEV7cIPOv9ynyxKyMx1QKJrHysa0G2l8
U2s01yPjatxmnglnEjjUstsqbRA/C5ubPFT40tU6uI4Xt77i+Kus2NJzxvyoigerTj+AtqHMiVZJ
rvYLnZYa25Khn58I/Nrbuk7TK64QwYxs9rGlJgcnyIEp4ljKoTq4iMIEGrxu2ncWYI48qr9GRZ97
NLwxJXdRv4/L6SXNSDxnZz5NGKG351c/FwEYpLhi9HuO5M8nNCxhE6uDtk0cxGJzF4wbVZnsDZS2
cmPP6ufCthEj+Qlo71FfZd3Y3vtJA+WTcQ6c68zInNJiY7I7bwUegCiOUXWxX5/PyTIFgcYUmQes
pnvQbfqVifA8BGe8L5kq8jBXIzY1SCh5Zhr7pA6+qEM3oitKnruUvSRtiK4TKx+gJlGLhGRzJ3wN
s3EqJEi8FDJFsR7jslhns5g30ixaV3cChT2xxo8QG16SR/DU9Dw5Cc0dggdwGgYzUyLES5b1dD6y
Fe0VkYx0Ke56M9UFDtQqXw+VDz0xmCO4BrmNrJZY47x8EyeYN2Y07fR4HBf38v33FN9oBlg6Myo+
IcMbUerqBl7rWouDaGuAzV8r+RI9W6zyPheqp6D0ws+rVftCGepTmgVHaw5ghM+nYuZgCzOnWBcg
x78fl3TxhOcEOKx8QyrX3/ftag5BYKHsVDRcZ3lr91iaJ4hOy0asStPfyqG7qRt2SxIK3HTsqef0
UITywwhB+RQY7QCA9vBelxKrjMeNn2qZa+EPXAkruoPzZ+dkledgzNKcZ6lQHs5ldxQiJWkw8qsR
ymnTwymN/Z5ShD/cnmNAAxvoKs0MsKHL4YRsegP/V8Onb++NspAeICbLrOtjEd36qZoBs+Yj9mly
RXq1ggMznZaCa1IUR923U1c2zbwu26Zi9KF3XvtN7EsPWRdOPs3cEyq3jwN2EuqhN8CbVyPMq/NG
ci7NnB/3okYB2M3BhpyVStIQXg0Ise2QMAqjQn2Tz9G1vxwZbRecsrKxr9VP58BGFFFy8PXiG0hR
cAFMcLGpN+5Fh8y7H62Jh36SXpCh+QJOZGy6pr7uy/lJcdJqPyMjC43+EPgKkERIzznPA849MV2X
DvqpXMtL73wDqnhaVb2drTWI9usM3MCqgZ2/waO3Oz+CQ11xWk0FDDy1W4cwA3ZL8bldht6tNAvn
AXVoFoFIYcpwU/YDFORDZRjXNuUfv0mLa60K0aQ5GizJIMo9YLNkFTCJX8xZnKjCPk59faSz539i
PtM1VI9Hc/S/KIEdetAsQpTmBca/oO/N+1oC0dKbriCIpNtIic5XjfLazupTKxDaga+e14ypQEwL
c36DbMHetAMSaWxmFRFrV+bBSTiPVZVrKxIP1KQTtdSq+hALmCmnH+NO1rxD/ofgoSA1C5uwY/6H
jbmv/soEUbGarXJP9tPg2gsdL6ftAebB9gzIxsATtWLVONMK3LUYdAZyIeg0tM9dyzSloGDwSyA7
/GV57Yq4BPZVMR8lNvJyHYDdS8gc3fOvpJq6HhNrfkjbyJ21OdqrvkKMpo7PsDEbsAD6SzFrpjvA
o90sLiI9IHTswT+r/bsgM5oWZI8RP+SN2a+0qICAKN4EasZ1BboFT4t0I73PN4lV4TxGRcjUyOoZ
JFx46Eu4sZkPUq600c1SSME3VkP8VOiexFd69F4YxzSfoDHr/LISgRsVOzuNHQ/Z45apMT75GPbe
CmuROjGdKWuGcKMWwRddqB/m2DdATBiMlxTCY00wISNi8k+tLeezITgB/Win55rC7l/EnmlbR4vn
y52ahYqVMb4AFnFoBleZrhhXU2pRGyVNLzU/cQsBY2eo6kUOpwNeBtzaJvcULj7iAjcXYyJwS1P6
3ShWtIZ0FrgycFx4nj4tGu3VYRQOlkYiK7MHElpKADoT8VwUTTA+xW4wap66OvLKxDBWyUDAagzd
keEB+LKxoHYk6rmDz8eMm8+JOgCDY4I9I3mbFRSOz1avPtlLa4fUyidooea/b3Mk1zqEa7UAQ1r6
mEqW6xK0EIvq2QFlPofPVTZtEUBPu7lKgREOb1EEuaA3CDIrbWWbPKN90o07o1mo0MNbnseMTSrU
oxXa2jpjgNatUUcjVpUPst3k6BOh13F+stJWoByO3sNKWeF4lAvuvoXSBeRlzCQ+9ZTyhl9vUh22
TaZNX5RepgS6DCVhNoVrWHGwRmc7Zls+8LpnQlGuhdfQi3LqNtsxiPM95ViS+eB54LtAqyKYNhEq
dhG8/JZEw7yf0ema3XQNHO4QDR/+hD2tru96XIQZgcOq1QtzbfjJMbwO/PgK+Y16RW35wZL5/ST3
4cwu0UFascdl08YitsostMzSP4g8SfcdpjDmU3T7GONKYoffWsANO0GRCD/svGKxyJVZUDSoVfk2
CPNT1cDLAg71XAJAVIN4I9LPQqBql7l87VL/KTA6qlYIkP1szlwc0HtipU9WyzbczuOj6ui3kkPJ
z+I7Asxr6AtvkzTxsA/yUAE5b9WScVfaUHlNKsY17nhvdsLG7fwcgkrHaEeRi6dRixOPAL+3SZvG
JD35YfnB0X1KssDnnAPTpWgNFFI7ejc77lWWUM6GPpmExV04h6BZVal46YjBVfYAchNVPEM7f2pl
4dWC78gEch/XLdNpmVZjrAMIK2k0VC7ukNRlZMSrLiBa0jKAJEsukOVlCw9tUDYmMSqbOVFZaDpP
/eDv/NJeJwqK5gUPFOMOcarwqvaTD3NhD82x9lDHoccevG9xUV8Xk/OtsxAx+y2ZmdPnH0EC0G0y
kh6XITSHVu+6FU8zlKwFlR+pygPdtkOczvUxAHYMn6WBFlLXN4Oh7+cgtXYpbkoSKJQuzC4btrBd
0zmz10hYmWaXvBiVXm9EURKuS4YaxIQJWTE9T6M5Hc0uXZezae3KnDFxo1auaH0oyUe9bGXOkHMM
WFiAmBJ3w92mJEvySoiixajiscjizGFw1JIqwoGJfECc2XCIqUTg43bUtZHNa7/xP9GRx0nB9EH0
n9qmaGH8hjAVcx97dtogb8/m8gVyFAY+qX/o+oOuMxKFnETfQDQDnfalGPSDjKzSnZNqrzbgpXNy
ZTdnWLnXmhB9kqH3jADcQJ0Fp0S3oU6xz3a28xL1QCRiJl2X+ezKWtszwuiWeGNwxxroD4HkQdph
urYn45o684a5V6D9OsD8dMYbRj3R4y6qW6djx28zmL/2lESuPnLg1y0Te+DwsXnnH2bfnnIk+CW1
Gr9B799p6xpJmL6OMsBVKS5/9ujhATp4spLOVKxLqoYMyMC1B3Wix02N5YO6Y9iXbG94lEigGP+n
CrHtRcc2CIE1kAyEmfv+LVaHgSnE/aEf6Nxk7T117JvSaHeiSeDVJ6TciYXNOehNN4rqF521CoMK
SFwb5TvVtnZKeZdDGoA1kX/YvbYupv/L3Jl1xa2k6fqvnNX3YkmK0HSbqZyTBIyxMTda2Nia51m/
vh+J3X2gq06t05u6YF/U3mVjjCJDEd/wfs9bPI9R8bVqwj+RkxoA4HRmJRUjXKPHiBmiVRnuUjWu
osQoNpX8TWUzBKUN64/pbCZ7CN33soiObXyk1jcPn2HygKPBc2pzovW5/kUNMXWxmz+oC56a3knX
nVY1WB/QspNTzXy7yenrKc2pb8vxOGQPTuhFJy+4UZGOr6kTTwwqBJtaSZ6mJvVdoxGTa3oDJkRD
s8uQ+Lm8AuDKY71dG6bH8aHPBMjxFEP9GlEBrAatJ9k2+jvuSt+NpPGtNkyxAuVCIJUax9J2NgTD
nC6SfvnoN+fCVmHJWvzUDEuQwZEg+9Mpxuemnx4VJPoHwJ73cI8x7OAV7A2Fd5TQnTmp0tWD5NRS
HACmSX6VQJcoThbWL+e0cIgg/fZakYQ1ZqZLkJOw0zj/aHkkq84vOUCb6Sxt71gqWeNiPTKuJ1/G
ILOzhJBtwhE3KVgwpjOUCtJoX3CKjk28qhxmNYR518kbs9tXWfczDprfvi7vxmzG9+b293Yihehl
95ybp8zkfMvD1lypWBzs9RHZGbyyofLVrV3YzIs7Jp1DVYXvu4pv8lwUF0fpNRAnSYBrA1YLJjHz
Wv+Sax5uYHQxXEXBVsym/rjByTFxjZuA25/+MX4I1Mac66ACQ2NAGI6w6dvEmU0cVprqsQiql7YL
py2F4lsA+gMAaOvOCsJ0xwT6Q9wrX3ByMFZFKf+0aJMA4PunOMNKEi+UZ8KmGy9iYGqwy++yz7N1
GjWmO3b57wpLXEJ2VWUYGhGHHKGnwJTUlYQhlM6acd+9eUgCS3f7Sn0GQzDtmH66Rl+MWtetknno
Mqc8ksblc2EfPG2m4DfwbYSvungUbxrx7BcpmCK7gbqkApEKCDlXuI/Ue5qXe03AoCz1exk0hDMe
8RD+T5vaNzisOK8tv/7W1ZT5gvsITJMkAFvZYGPJ/6sV3wmGSAC1iHFLTq28q92qFLPnD3mCdLA0
pJsw4hK69tK4O7ZmejMkcNuAQhnpGP0IgpAxGH9dBoF/Zzq39GQetGAojnlIUFwwb2PpExgH2GAr
UdbURlVvcKPSrMBC9cItu8r6OhWGccyDEPf4+f/SKFUugV3eLb9Ja9m5b6KzqEuoepaaHawkmG6X
r6yYoMeqg1nfVJ+GdUlgc1vP/1PF3QgJQFb7qHPErXAmedvjI7At8Woahn44wBq3vmY9EzB1vu3D
kFARXBKl4Ix7aMljQTaHoWNdO5bYlk65ruyoPXI497h6TvbWjGediOd5+5p6IYgab9MDmmZUeRtG
vjzoY/EYWJmz5ahqSQL9chMlzGcGnjquosJcL1l9O9o4SxX9jdeiu60zQf1eQEiKhizF0vixaoZN
SlRy63Q9pLtkBCE1ywQyYW9fVQV06He6erI8jqRxmKpDGg0MM8V5uYtnt5q4RnrImWMPXEsYX5J9
lnDrc51BkW5ORuPJYQaBX3pVO6XPoQijHSEuo39i6pipFT0zm0TEgnZMzCImZoM6pR8A6crG2tLv
a9Dywl6a4GhUTfXAxbRoz+b0Px0EoYyXlFsHztXaToGS99r0o4t4akpzZGnPpFF4tlE2o/rQU8XI
Qbd0g7EVoz/sbL+HZG1yU9cvfsXwdGFbzWUafCL4AERUI6FClQR5mdeF570ewvc0wV2uos5jjFJw
Y7RVvfEbAvG85XiUOHtgV8JYmYXB07E2+fFlqgabENjNrY792QrOHzMNwEQSw9752HXB2GseCN7C
rlQ2YvbFzLToJoN+A8PrOwkBHTAZTjSyoussz1+qhKSfsdZHXMx65kbZ20tZqSC3x6DtG9PE1bUc
cQiF9XP0J/0Bh2PnUpRBuTOd6DdmgJg+JNhfOFZrHafhu+1R5l6qJnZtSObd8ZKIJR0aeDn4YwQt
6G/q8KPpaxReA+uw1COWqk8Wokax4AnupCxLF5FcChRCveS1IL00woMfSBqAc0UbY0S2sO5pACmg
DpE74MKopXtcWwZ+ir543bZ+QO7Qy3iv9Uq0zQrGdPX2EfVs9RXjqQt5pHU9cYkTjIbE01sn3udj
ih2q49c7paTZNjGwicvYH4fS+imjdejT5/Z8Zvb88borbXaB0iXbzgTfHaDiOycMpW78fjwTkgfH
wh/cZN7MNOaGWxjtj2GsAXi38U6Bw7QPpf2H0vd2wqr4tDTqCkFbIUEzUOr4BRAhcU/OJVC74/WE
SBVTMhAvqJrEoSIyR6lDSzxqchoH8N0pVFmHBFQfI6iA2jC2YhcH93ZsQfoQQetqbc11pFLGWJ6a
uHlV2nQF+3FMNnlhRpgEAjACXM5LiN6vMOyW1ZswKuDvMcDz8wWwq8owGak6UM1YR1mJHVTYnV+F
ijml1x3MYkC6nr1fdkLR+9/mucxjRae0CTFQHGNn38xKSof1OCoZE+m9RjNriADNG7W+pRY7uPVE
KDDW+DfaHLjrNqtyFz/dBMRJTDzfUr1UjIyPgHlhL5ldUIsQkMpInxfjvfn2pr+OuADlREHKHlXR
1out342m3gaW2oE6Simemji9OswguypuNNYsx5FO2Lt+7Gwrbzwb8TRsMen5XmfIogmWyS0C9U7S
az5AiB3XsihvG1SIJ7WSFwnLDZyKc2gc6NbUwugXdGGGX1FsfpnLonpQRYcgptjd6qq1C2vxp2oA
KplDO+5D4O1e4EXboiqCM3LVH9Y0WhfNGamHPYaTrt+MOmYOdWv0r/ob6lDlKm+qjGyfGjZWQQac
xAIy6ihDaGva3uzG+JgrBh4gfrL3xhyShMIlGpH33xqh2V0KgM1qxOnrxNEW7vNS+6OjC3lq4kKf
EpRonryzMqYw6rnGaz0FtGpPuZ4HELOtc1WiNIuRVGH9KjnOs6Mx6ystEG9EDi4CRGygxj46NeFB
sXG8ILVnezj2DfbIxzAKIDtMEOGxudt0An37WJv3ek+xFKDPC9Qdxj1M5cYW1cuyaZhlgZ3glw/U
7r/7XfrN6TvLfX0TKsfeeVhnb6rKB3YQFEfZWpeZdOxm5SUL7usEDAQai++yMooj3ALtRvHxnBEI
bvcDRYB1KeR3YYNbNXCCAcTTFNtGtO5oD6iYIvlXTdypCUjDYgg2Qcpla0pwQ4ake5nbKdxN46dO
X/vkmP5e9dL6kNCcTGIsc/CsoOIa0u42ugSQZGpdG2MdrqrC+5nHvHJLUTuLET9gE+bfiGK6C0z9
WSP2vVha2B4zRodfPySKptpO9B2YEVoh2dytlFP0VWu67NrMqhdRh/vQTn70Oa1vHODvzbAtD2I0
pm06aPq6SmzLrfGRucUf8MXWjotUAYNeRAQIfc52UK2qbur3FhZIq9FXfkda6WGdqd+hMxmhMTKg
Ax+qgBvp9xQH/AoSWgLFbDWGrXW9PIov7XzrE8H4akxOZjtQlktQq/EIvrKkGLw3quYx4V270zB5
G8us2mQt0uMgVA62oJnfjRLIRK2cLMV+zjPzbtkF6LeMEwYXj3pufO2J50sZI7aI058+6LhN3Bxz
A+/V0it/YYGJsVeUTYwW0sQeUE+qQv3a8AmxmlgHB4B13B73z9ZDgIF9aLwOAzWDEPM7zwEiKFjr
WXb80HSAUQQioNJumEpS45PuHJczqAlDD2nkNLoGzijgdEhM9XD4PfXxn8JkQL5EPUbQTdsZXyjG
22t9gktMJ2K50LAUqzZ0hw5JWt4sQUleK9XBKCJQWDkcXN1HXM1cKT52aYbhQ0NXzObcUGfhVRV6
1yq4fB+rrx8qr9Ki81wCpeWYX66Loi3/aIz83/YjrRJHrjto93fQJEBHD7w1StS5ddsap7iKa4pe
1GbTGicam7qCNnmYiHgzhTSZh2da/HaSIn8c6jElqJbMTUtnUxjBj9YEYcX6Rk3P+dsN7vJZpbjh
7MErHmRh9/SE07vluJpmKQs4ezfDCwGSW9xS/KCrnxnpwad1Aj+qzFe9Hn1f7pFXAT3KKOVJC0Pl
qMTTD/wOOwI6hRN0DgwsY2Y4RL28yRz9hzNSU1Oddt+nClbHVajsvco5U9v3j5Ey4nuZAQ/wsBgL
W3VVhfAzOGQuXmHHl9Z0foNGxTxQflX0HvWC1NFFYguKUqRslY3qtw5dQMmQwByfWg3obbgh2r6X
LT1mIjPpdeM3vN1pX83K3UW1Z6jKl8CBQjZQldn1yTjctNGsvKVc39ZsrC4jBCV3jihHuB5IeMX7
vfQn27lpX/TVyxAa677HF7xRqrNf4FwUWuZtp7EGr6ohAopcq7KTWcNNsHRtWOPRMQLGVCDdqv7F
8YN6y9wrGGhbRdA763m4Y/ydVTg3ef9dH2s4q8SkeMeWLidyQfBM9z9rkpwxILSKy/5qWjCubaeS
28Sjslk+hBa62KZ35EPvI4CMehjxhZ7BNah3y+/PV2D+qy58CmCt1EFmo2MyCU22lYWBF+qP3lVE
Elz0/hRHp8jX57GJHJ81hV0YcNourfykJcyBrHYjB+vY+KiexQSyRUzRzfIdfcRQu0xnY7Ue1ZmQ
Jk9e+u1mYvJkb9ZjsE0VMnH0E0OORU7pBIobaIUk3uQmoAhGW5QdSb0puSjDuOunUjmi4rigM38Q
fuLs/Vy5lVDaXd+ICe9Qxck+CXbLB20OUXO2BlozYj7osO3Z6+WYr+GRWBSyqkOc690m6juFIBMN
JBthybKW0JvPBixZnz8bMFZcB1dnKrslCkuDALJkxIRIuEH+4TzmeXqPn2JwySxkaGU9JKfYavJ1
A32Lj5khC44DNzHKeo0ksNoWRn4BQiTdkmVcRjemktAzUClxJKV1UjiLL0nETiQtK7YYz2BmFcNX
ovDnLp9eLjCnjFIYvVT3E3dRJ8vpHv7HcJvxg7Z40x487G4xPC0pphugtpcwEopzTcWkG0flEnfB
Mey0gxo2tGnmVydTjBKhDKrFYqKXk08vi/i+R+m5yWV4rjkyiT5tBoZU2XrbZVW1BKKRAubfQl0a
Y22hWijs7Alr2SoGOVVqcjwaErOXAeYcUoo70LjhUS+K71Ent2FTPsGzv9YkRPjlnuL1xoUdCcwG
IViKpRsMZYlzMG2Zp7Iyg93yVQ65olIOfylncGkUK2OkkUvgtYrN/h5HQeU1xYF7pa8jRWgoe/ub
JQv222xXGgw+F6Vzpo7j3NjRnYEP3NpqCgq2Tu24NbXR5Y0c84Y3yVrnwvCulxszPUxKZO6W09yP
qpb83KmPoAjCnTekJ1BgVAKd7H7JTgcuMCqMHjqh3vbWIsmfe4UX/VVIq7mqiBs8oFj+5R4ZCxOL
lZwuNTEtf/FkHUwVkLEXTM4myZ6pG4tDW/YjdwQ1dhH6e133Q0RCbb9djoNFnMvxtVNLdSPxMd+U
nfHL9otNp7QgT0LYl43X7Fs50ljIe7miHs7YsF3PDon94wRYn4sms0mad8M45AfBKBszOTTCgxTt
U+QThGS5PW5CSD0rgKVoP33/u+EIDSwVmXFlIsZlr4td3wWXSJR3y05WC6jbOT8VZawv4VSUr6kW
tt7QnirEr9XptbGtUINv9fZ6mYdaPgRJs5W6NZBISz+hofJW2EOTs/OKoSJUNlBj8CqxE3OnwB8e
La84dF3wxSq7Sxqo+sar6UXa4fCkaQEI/lmwjBRb/+LDR7cag4aCCFDHYbyHDPaCGQMMo3lQJlEV
ZdMU+t1yvEQWzMnRBrk7NrR+gijhnc+Qklb5kwoKea/UqrjGEsktZoGLkeQveLLmUOs7tmcLWRM0
bn5UBX2hTPTXzngQHaXqWXGezBGzNWfty5tqxv2wbiWVPsuaAVqxhf2aRJtYztlmPovZqjLco4+A
lhgO3xwf6X3SEmhGzRCjHCEcgRD8kuQlgkmDOl+lUYzzzRG3giH9Q12ep5v/C2+bW/qQHJIO4S+u
9L8NHG17EKYHmmEzUuZnPj9NbRcPQdSMFxOxHRhV/MNjVFltUz8vr5g5B93zvTIhVg978VxwAl1X
OW3hZYTPRuN2Um+JiREOl3mxzyImLbooh1xrTVjI2PF4Gj1tbXEWHCkcP1YY2daG/xt9Lr1f/GhD
mebnFOmyKypwgTnJmaJhod351XXo2Nsi1375ioqyu6W7s9z4E/WE1WAz6BeOFESVXiFZVbLr2d7x
JIBLrVQNTrUojDvktiAKBS3cIZ/tRTImGBIEPk2V3E5x9IsmTHLJy8rb5ikuVBGlv8wpHire2G1f
5Q6teM2NTXGU2ABs8AqJIGEGyOuE9isyIwpG6KCJ+KzYTVI7IQdmMtHEgunSew7iK8koZ2z+yVAj
1X4/87wSbvMcF49+ln/PiszXQ8NQu31aD9Xa9LRHmdCyoZxnurpFy6tuA83Fh4dBm7k2Fgz0pVJV
c/Bzaugxsv2R+XizLG6AV6hPblfFHBOOoLIz67LmOay5MGQP1baGo7gJ4rjfd4Ebl2buJrOG2W9S
xPgergad/JUOnoP9W0MxBtFP02pwJBDCwVHAVKZkm2Yt+dlrupgDJHwtRDjhi1Eq8jaPnpCADKsu
YKTZyF7KoLWI28DR1tCcTvSsXGeqm7uxmX4oQuGydqhI6Za+NkQb3DfSlTnWi0tcpuj1ViS0McNZ
QeCYGd0kLf2SBI26bkUjt6VMnpyeiQ1wBvdSN3CWLfPrFufLNk55rBaYXo8KlEp6sQN+VG1arT+L
YbSP8PAe6xy3OUISXLLR/JTBvWQsGw0c9GsN+W6Fjq2PtjUS8lOKrX0+9Y0rdKqtgrupHMivqqnY
lWN8NwaMP2GmMmqGhzwftwocYL/oHMiXOuUhNGid84enRD7ogwrhDNXHGixeQ9aMNFXHCCMI6auO
8QRHlmjxGB2Ltob9yjgghxAHK6frGde71mwPbWD4t8x6msZ1VkzloUSJtrIjxVlpAlWBgbOtphjO
8VVnumj+kVMhPOwG1TkYpRcec5oSikS+GIoXKo/6puIKJWOlxULPCjngCFQaqd7KGeIWDZPVICnS
sTlgGXdRrtlHD3XN0QzNtcIM5LG07OysOzkTOUQ4jRjuVa9Rb1jOgs6cXm51ZBwrmvbMdXT2E0jp
BANMrli2n9vGoX3d5lza9uAfvSm4bkBgwyRr/E1ogtQuonxDA75n5mCej5qDqCqr6qNBLr42G4WJ
qDlbDozngaLGdUkxeltr5mZ0elTZWYrt1PxnHKoWIFcQCC+7Zmj36oSEskytp9cCWe29YJu9CxEq
nZZwuMFaDXmm4toVugqIQx7anhIpU0Cz1iv8F8e7RSiYYv9KTJLZfn9Kuik8l4N3F6vjsCtUc8Cx
2ntMdCYEIgRCju79xNCHKbpR24+W8Qe6ijgt2SZmrzeQDqzbVIEWqrbMWEQIqH3Hv2m+yUyUt8su
ErWDslKF8KI16DexJI+OiQVGeC5WZt8YrgVAGFn3XUzlZOjSAyWUeh/OHg9D8VvJT33WhWjg4/Qw
W9NIG1m8JSXyTHRp2yrER01OjgHxDXz72B4H5Mw4lgk0Qvnmdb9W+M5ShLrua48Kqq+/tPOgc9Xl
j2knShfBB75ELUYaYR6d8Dm7Y/iHLALB03IWhY3nqjOUEf/Wct3p0t4lRF+ErR56wtUi5l4i1ZZJ
4H0S+Q+1LBnh0uPLstBB20KlHbofDsYubPiwPPcgi8F68mIGoXMqCFHw3Anv89K8MamS2pJ2Cn4H
jN9QhwwHo9rRMbpfRntDJoechmQW3f5uKV2rGka3cXaw84Z67szPXeK5LET5iyKWwuBST3KQKtBM
2oVwGagjJ9PJB+2AHqh4nfhsyikiHxjp3AdmexQJTQK1ppeQFJyqKpJwRUYMcWjjYe6UiAJ1hMEU
98EzUJ4tR+zyuHGjHgf6gxsc5NS9oxob5F6xy4DBsPedDkcKPf9WKs6aD6m/Rv3Zo0jI8+2UiugC
tPdhSujLe+1e8uMeUQp9D4Y5pCeH2jSeH9zo4sVMO/0Y5smvPplidFm0KTztJ2q28vUjT60ogmAr
aArhvnTO1H4V0exzFapxm7bFOgi5/BLexa2GIkILmi0aypHhJce/Nvz8OPZOdjaZ1YWGH5wZL8Q9
HMtIGxz0jVd/MXLWTp9rggjxnkKNYTjK2F2Or3BnV9l6yU2YVVzntqGcgllwFUP2XgYkPHSR6wRh
2x7sZ869smYI4sdyuDTz+UrpF5694iOEnlPyPH7ESTm/8G/GOL6m2AVwqPOy1CnDyss4vh5axiGO
c/yDPXEsotdpjBqd4Ao/McelWZm5amKMG6wznI2pCFr43nlZAAQF4WX5r6pT0ezG5DsdqnvssO1b
dPL3GHbFx3YMsHDo5cn0R/O0xAFkBPmpQHu0xuvPZwADijOK3VMM4pn2wFzWLzvhLhEokkcwnO3I
/dtOrh+a+XmS+UVn1munMBND35l3xLGm+6oFPaBlRw3HgJMVlfF26ZksV6ynqt1lYCafZkpkrKuh
eeGV7IiH0v4QB905t5ESBawqORwq+oaQxinQ/BRW6C7lASfhFKkNWAgGY9CYeGSMNVcxJzXvWRbA
fV3CQKQPZyesvd0wqWfRxHQU5xJdjfLHmJ7ywXEtZgB/wNoE16yOa9pn0R4eKCaZGeBmDYpCBPk0
pgwARlhLDrYx/LZ9H3Uk+yhzVLH2hsm6K2Zpu8YdGfVlcMpyrhGvn8bTIMWuSHBLmKYJCDEee2ck
7+4S3odA3ffColcXWtN+qRV0laHdMP52S9ffwQRq3omeTncNd8pWdbhJlQhnywAhTdmN2HTLNj+h
SggvE2kbkhEUZUMm5MHrxe8lxlJKfHvawavWhVph52018TYMoOrOPbLA6cM1hPLxhpcb2rSlv2Y0
ZdN+o4lY72k1PCEogUc2Jzox8/Qbg/4cgu0BvWvOcaK3jboNAuPkNxW6qxxBkY40s+N5zHa3zHWY
uf+LOqf+AJ6XSvHsCzyhp4EASaalTiP1d9DA+lQfS8+ELUDnJcTRaSlQdK3S3A5+d4P1gu5OjRJu
NFwp1tjctidrIhBfZv9Gp82Yvi5XdekYJxSNISTq5sdyl6bUxfY9mD/XG+k7hFm/yfUgRNpE3SpO
5MUmisKfQ39w0h1eO2VrcWHNrBCOMLFZfsdK/zgQ8SM1qbdZzgBaWEfK0W6Z3g6wWOhVm3LwnYga
H802Zbt8KPkF+iG64+9rL6Y5pA3MgcyXdehbpzBUoy/Sx/K0nvsvdVp9cxTO5bbuf/qawhxdw2nv
IyRHUI0xUOcriSt7U6XpRY+/qjUKkoRaW2VIvgZ19kJL0gCNPu4tQz00PR9MPvQZoRaK9yiHJ63F
a5wznHMW/Cz8Cicn3hruXfU+r1L13if3SyloqUXtrHBqIOiq1eGC4/1XQxX9MW4IznIVoQJdFaAo
DuXiXjAmR4henYcsel4mB4qaT2Dmi5R6YLjLL/mMZiNbL9VTper+JaCUTjOVI3iOS7vS/9Iw7o2Y
jRHisbAvgWOR2M2a9I5huSP+ieRg9fhU99PX0EuuG9N5MglWYaCH3Tr3ksfB7vDBUTqDALJ96v28
OfjYV2FrXd9QYD1OLMTKTE1/o0xkfvogKAgqGCXUqpnsmgLPvmW+rJ+wr1JNGoi6X9nnfP65DRDz
uWm7Q2bv6JpE5E5j4kK96U9ho1mIhqO7AHPTm/SnsDFGizW6lZLehpD1tm1N7xR+TasR1LkS8mLE
yCJkotMO7tNH+Mr5lmmZPx5WqZs8URFK8RFJ+6RHneqajp/9YfLF2FMvts8MDbm9X9xXWd/vSkuu
Td2y7gVeSAca79fLvVrWhUWdwb6lK+VfU0aA0mBVDW+/Q9PM1Pf1pB5rDXuVZdNl/Qi3ube/48MS
nysLo07D0QoXk0XNBcUSksRlLoe4YEAIn69Z9B4k1BeSxNsl1nhB2MsTp+pRjFiRaERyG+lr0wbu
rrwzruVkEisM8XeEm78QgNQ3HRr9wrfHo5VCZoVrGZIPkn0GygZlGkM5WlGvCrWliNtz8i3nWp3w
vZMIBv+ShWslKl+RTc/TPCu3pKeGSYtvyOn4gdUoiUCYF5BRcbRR/RqZKh5koj0lY3EfMT2xY7Yn
3FC2Apsf9fnOF4mGWFhnkLROvmmDftaMkqZTqf9SAxntG70Z+C7FtlbM9pa+tH5XdTo9Si3byN56
8hX7uPAzokKesopSyMQJi8IaPaPMo4qhNtGdcGA6YpI+rf0Rh+uOhz0oasrAE27Cax2FAm8CKvz5
zWGEjK5NREcKbAVWC/5NNGm/tKZHyRgjbqhGNrJvcB6ZlK0CutxLJJJVSI6tdp+rJDi66vyKjREh
r+zv7XEtJGrtJQCtgvq7XVrVsZVgmU1kHvw5vC9E3p8lPVxQX9twTBPCJ90DktJyv2mNVZ9IkO66
se53ZpamlN3KYZ+KgAIggxJ7a0JUrjHsvWFIPz4ZPX4I2mA2mzpLq3MEoj88yDnuqqy0PHJbMVWO
dzYzCz3yZN2+s9pnFEj5jrkVsYkU7WTa9Cqxa6HVSvlpATFlSfFQeIyfRlyu2GLrNUkqR5MXWVR7
4pVn8dw0GRGPpV8Txx4OUwtnQSIlsOw+3IyRwdRVh2eo7Bp+Uruv9oofo2AMpY95ec2gQ0GlPilk
d6N0hef2hvW8tAKFiH5biD2PsdE9LA0Bpec1bLW6OHNqunnDi6cy2+0KBZdv/NQPiZV6lxoIzMqp
lXYD1m3te0zyMqOX8x76P6VV5/tJVB2zYhTtsnB2nDC6P33Cj0U3YaXQudiOmdCYA97qELGOMAbL
XWFMcBAER3+JB2EmdWsHze3LMkWvMSa+JJxm6d2YVM++RPTy5+usEsWun7uDIqRxmmKcu2WW5Exx
lpmieWSbkxK9A11WjYsE5jkW6nmM51aDcpuGNerVJnp0oiTZRSYT2Vnza/ljqT5+97RehU9Obymu
vUsmIDR1vq5tzbLrrtEfqj+BRgSrpqH/jFubsmLOfghM0nlZtd96Jh/WYZLdeyPdWjTMHByJvZWJ
mjAUyOzc8kCDTnxuerJcN47lqvhAuMbsRYqJyH0iDHmBja5vYPOaa5SgpxwN/7UXUH7uB20ge3V3
Hj39a8Zb+UDKwjjVtX2OaYZcV1h2roOW/lzq4UmOkzjzmvPtzJBbe6elOztrj3XIB2zkvTjRNjyN
Ig/uS0U5e4IaTpVSkJNt29yOBo9eebhP+tDAa7gllV5hdRF1dGfMoaaQhkyzEiOvJGKDn6/3HApr
hv7LvqM3gLwC4tvrfZRNdbcb5m/J3d3Sz29hDND26pH+bAZvcm4mzDvErHiSvLV4kGEKwqGyVyC+
uBCRps0CgrDVu4W8ASzFPCBYpWo1NhA4e4xWzAHFZpb4CWLElVUyiJaoCOTpaMUHNWa8K3CYyXC6
qNzPngNm/r1AGpRhXPqFj+1V8dEN0VGTanHUlOZr1dmMc3BpMZMsjolNu2p8rOxmvLHV6ssSKXvU
7Qlq8dPwFSjnsddb2xYs3yaYUC3FwR8Abh0ycZFvciYmthLK/KA8ST0EgsVYEy1Oulf/8X9pff+E
KvdPmDOoOXUGOuDqsSMXdsobii1Ai36ouODXes1IR51K4vGyEtdp1ufMuRC94NxHdVunVtk3mIpX
oxrurH7STvkr4+rfzU68Dn9VMAz+NP8TnviOt7j79xMW38AYGfh+z1/8b+zgDGBcEH5f87/3Rf/F
M/zn3+j/j9mowzp6x2xcfqIFF/mvvkHyzFO1L2AddXllARs0sD7/j/+T5Jn/16/jZTsjHdmDUpv/
DQFq+ZveLM3/6+H/9XP9I8XyH7/Pv/rRfy8fyMyr1CR4nw89vLSvLMCTlmUAP5z/YTXfrIHmXEkm
IuBawhniL/pEzw4r84PProkrWzdUHtB4fXYYVG+eXTHVK4dESphA/ZZ/Pt3nr8/Msg99/hrYUk5E
gcmPZpnsAhb1zRrozpVjICZxbBQxQO40luhzbQO8qz+4BMK8miFvqqMJRkJ0WH7vlkATFtvANE3a
0XPVSHJKfK4lEB99ERRxJUyL2M8RqklUKSXb6v0uYEBbNXSsaDkLNePTHQaa+OiLIMSVQzItFs7u
24cXxpVFtGAbJvENW8R63W+f6CTU9I8+vHplcP5DmAf6QNJl2TMB+80G4BWwgfSp0FQcpBPqzN/+
XO+A9g/o5v9tGAAD40qfvXRhLpsqDztvqbdrYLBIUnAjwPlkiebo8pOtwV/vJbEh+tb/jqn+F6EQ
6ocrXROQJA2UnZplz44Gb9dAXglVs1XBb9umhez0062BA9yRj+Xvr4F1JWEqswUsB5Cvo81kyjdL
oAl5xbwQL4Jmzl/3+ZZAVz+6BETEGrUGFE2QyXWHrfBuCSQrAC3TEXAODE2z/gpCPtGJ+NGomMuA
Y4CzkLKUCtl3vvPf7AFzDpoMYaraK7N9dlv5ZEeBDSH2Q6+Bwp3ApWcYYOt14iOpzY5ebxZBYxUc
IcmmVaHNSNVPtgIzPvxDK8B9IEyN24Bbz3QA9BP1vHl+giYgqzYEfBtxu2NzfX62NYCf/8E1kM4V
m1zl7ncsIkBY1u/WQGhX89qYRMaOoZocGJ9tCayP7gKTww4nao5CneRo2ehvNoFuXumkRjSA+Rod
b4XXSOwTHYUzZf9Dr4FOYCzniIj493UJ3m0BR2UFTAPvCNQRc/z86dIj7cP5kWYTE/AOcBKQJOs4
FLxbAk0VVxbpodBtm4GZT7gJ5tf2Q5tA0680IiHBMSBsjQbh+zKBYmpXvP2gfQ1eBYoJ4vUv/ETv
gcUZLdSPvgwK5bL5vMc+hfBoufnebwXd4G3hxmSIbL489E8XIOuzL8VH98KcDaOlMg0+b5Lmd0ug
aFeW5D4wWQABc/YzJosfvRQ49jHPoCzGmcCCEgO/WwKD2IljQOPe/Ktm9NmuxbnA86FNYFzNtbL5
nZKmowvuwHcrwHnBJuBeYPRThRVofL740PlohExtlCyQLJiyABnhXIp/ExmY9pWtof0hSdYprX7G
PPHDNTM8r4iKJWEmwaHFnMXs0/RmDUiV+ezptamcFhTS/7qGPtGtoH08PuRm5GJc7n17TgTfPL9z
RYrIIajy8S+Fs093KxLSffAgMK9wzuCsx7OJbIj74P1BoPCScBcalA9t5GfzJvhsZ6EuX7OWv18y
UoR+xaMbhtDeHwKKsbRXWBuVotL8z+eLBz4cHQvnSnNQoHDUUUOmPfA+Tzb4bUpptmnaREWkSp8v
R/zgKyBJgXD1MzVCZIMkYXaJenMKUC5zuCCpILBARE7z+nD3fqZT8N/YRiY5Ypj6f7QR/6uNzHVI
5ZBg4fMdhH/V8P7+IeBckQQvhWEKozRQxPtdgJaADJn2AUWEWXzyGoJ+pk3w14v591dA47rXdUHJ
GLssk37h+4KhYptXxl9lJJKCTxcR6h/OCjROOlroiCUohglEFe/OAYfHp2dA94ibkp3y+Zpo/Fgf
PAr/k7tzWW4jWc7wqyBmZS+gA4C4McIzESRF3UjKGoGSw2dXJHrIHoJoTgMtHcrhCL+G11554Z3f
YN7ET+Ivq7ulzgYkSsg6o4rhYk5Q0ik0qqvy8ueffxLxjcmJmN8HLio/egtwFThCskPgkvInOlNo
zQq63AJsPZoQLayU+mLv0YTiGmST+EqH5oSwi43fgx3H2E4qg+S9Y50LDGFZCERIPNwTokF8NZNB
BeDvbgCHoGBIBVI3qaqDvOdGIDCGZrEnBHkJhgaMmYsOKrWiAszO5SuCAw9ACCc97rneAUoqo8kE
3Kg3glNBUBydF9yzomNDkA8mgWH+R5B4p/AJ1BkAH8RD4ho/4ahxxYKDXnkqd78FAIDYdtAxcj0K
iPtSiGvcAqGUDQiVQM328RRkTbH5gLH1DFAvgDE3nGDvqJLCEtC3oIsjABmieLzvyVQRhkIjc8Fg
7xEI6JRiSY+QEBhYH4J+b/qIYhJ5IeBRlKaQyePGWAiPN92Dbz4ew5wDZJCxoo17IFWjHgUTQkXq
KRPKqLHdA5hAxi2YQpXZH47whkS+/bIc0tgCOoUfkQ7tC9GgYtvEtwdWcAiaAMgHHGqIlZj+0b6G
R4YUjMZjXr8HD+PyBfvW9z+BWi9kKaT5S4a1jgm7BEzQiKiswiTyP9HBYxgn4x2AS9QTbgQMa4HI
fNTXuANDqR3vTUego9wRwYtjuwK+umUqFu2R+MCvBvahMMpk91ZUKGUCiQNGg/EEOTI8Z2xbMLRm
hVIPgz0umS9QOEA5IUbjEFApfIQPGEE/lf6kCHeAORnGe9CXyjhFwcmAmrFkgS13OOhLxDCGaV8W
U6Jzh5S0rVswAP4YYgxl2v2IEnrLHAIdECsCkpNB7Y1JIqK7CIMqWt89O4AyBlbuOynUFYBmPxhh
IeFVlq4iPoxkYH3/fHccnWAjxP1CHdV5AY0owrwfUSumjDaOkDxiBsnhE04wcXtT/ls3UzTt4EgQ
EuoHRMvQjKqyREQgufn4gwFzxqkHQaaEROTLoY0NGJAZypsHJYVfMoJbEZsrlI4AUzCAH+DbTycw
JsgIsIXaFe6RO2MDh0TKtKJEiBKaCZWSF0IbovGQBHhcNhQ1jgCJ8V4f0rnU1AUrrzi8EV2CCrfc
3QeM+hTDMG8AIIADpaFr7EC/JydkQLy4D7mKaxAdQrRfXsvdd4BLwMGHNOP5czSdaZSwC6uWKIhv
TowQY61srwRud9+AIQjYmMY1ugsQtejRVqmiASrpj6TzZIIz5DaM4gOKYcVbDSG2XurB2DkCQriE
2hB2uQaQjuHXwa0gORhGlxsTyBu3QPrNxiQ8lAP0+6dYNoBYBJ2clNHHg6XbicgKlrH57jdgMH1E
rYyOwwmQAP8rzXsNIziAUD3yqJn0XQwwFrFFArDhja+fcjC4iKjaAI7AmG1Vi7s0XsMq72EGoG7z
t5I1x4WQUcMw7sGECzCRXegREAtzXB+DrnSdgo9Kkz4YkXCu49uD0jLtfhXAwEZklkyc9NCI7y9v
XAVpPgA/9ExSYucIb4JUN0xBMUzaKYUi2CHkBP6nZQ8nI6CD0RSIDDRdfkrzE5E9nFqzY3wBJFFu
FODQCJ5Ei0zcJWaCagySTuRE8XhUlWpj2gLzReCk0zCBuauokhogkHuCTgfNaOxDJdYRmT00w4RU
DDyXHA4hb3lKE4Fyi4yrRY2DGdu4BU4L+xAdTmSOioDCqBggsyB5ckWVaZhDCgr4TCjVWELK7GAJ
0XmEUflSDB4BLQYKx/RN4PhGoragTgGxk5BIQE+oJcCojU+QhKZxo0sQrwetGjywlRfQWSJcYhD0
qqgWX0QgrdImfyhNp8CkpIUoTfA/ImnQuALkRgNMIb2Y9GYPod3HR6EwN9eM+YYTJkvBJ0PjqIfF
01sgdFKh05WpY4xbYGZQwBTCGUCkpGAElVQ4081DMEWmQgQoPrbfRGcIzTQargHhACApRpCaAP0F
egsmFJensGtoUaf5JkZKIZ7KaAu6dFtCIqC/jFvPRnjT2jgHVFWGAqNAuYVcIYot0flDM5FmAK8S
KIwTQJv5ZkgwgXsrei10oGAzSiwhrsCQkrfxGFAYIEmEHzAkEdpsM5qAKZMhEhtzUYBO4+tAhwVF
RcOKF8Av9fRSHEKZCLJg4zJQQJoCIoCnVWXU6HAz+mGNJ4HIiHZC2FQcdQgDnjnX2ILulPgZPQ5s
Yg9MKcYikqDdtvgIlSokz/juKFERCLaYBJQPAI4nlJmBUKW+Et8psB6CLkxqYn+u/NgXEQmA1EUQ
nS5EwD/V0uPbAuMZ4BqQJYrdryAjnSN1x4RPgAUYy09/H5dTqKQUd08TgYwmexBs0SLYFy2CVusp
Q8mB1SAcQcMeAi/6NDKuLTC7RSB0QEH8yoge1M0qkvRjiFgJhuKjSkFcO2DWI4E2A6t2Dxk6jwd5
pYWGOxCeNVASTGz6TUgj4gOMzPKdI3BBvhpfcbytAxu0RLru8APCwqTWVKLVEQGnYD1WYwhtok9P
Ddlyae3axnAsEbJoW8YaF5kjQ6mW0XNKzw3d5tRUey3kFPIZoTGlNiIDNmJSXbyYjoGZXESvPWCR
9JxUZRK9B0THYOsUT6ip+p/4goKqzL+7TxxMuO0iyMNpoPMGOrWOizAGZNAToOXBALsYnyaLmWbZ
RdQcMZoRrBLww8rgNTxCF00/8ARk3WnFRN00wvDYip/SWIEktrTeCDoETLiRJUqPutSdsROAqN76
xmQJrP4ACdsx8lN0XEjFDK6lzg78bAc8BYx7NMzIFSOEC6w1ZV9PlUoxzILa2DVuAY3IdJ7AMKEF
r/7ruCJDM7eiC2xGHzKNFZwCEoU24ZoqA5CqqHPRphZlLRFY1xgYgZr1pcuSPHBrJWXaA0Gm/Y6o
sCy0lR8Yky2YWK0hxUTpR0d5BpLJPo5PeUS6kxDkACeZoFwBiFzJZ0e0A3UjiCEoAB3lR3Rp/F2X
Mn3DFoyIGQBSEHWPLiAySxgL3xw7BziMpDevWPjbja9OrzbZ83Qg1oEzEl0t1SxTSHoMSITQG3oL
/kd/fwhme0izSbtF+dfxiZN4cjCuaffjDxbIzYZBCGtC2MTSVtE4A0g30XiIVKnIOYqEWXQ2cM9c
RAMngmvPDYdy7FFzXUyFYAcdlTgI4SISB/D16EJCs3iviBTzfuEUM8poU5ZhH3EiqKYQb6AXxQkW
SkpvughdwmIKqZAIKRn74QX6Jozg2JEtTBAuKDnJ0d2EfuWidjcG2AKIVcKtoEAkrek6HOiyB/vU
UQkI6/6L2K4Cnajm4WeiVUT+AyosmGjp+RomkW5cbgLloylKNT6FjG0TBpWJ2v0gQD9HjxSSPcNM
aDbcoJ+LQYBsSX4s3Rf0JHJX4sqQzHcBkhGFMuY+gQdtCw6IC0X1X6Li8ic+ezC25sm0oKA/gQDJ
xx8VHEgrEkEBkGHFaosqMTDHBUCiEEcQ4YFYIgWEVls+mcEI9WKuB6zcKJklIjVq84mokglt5KNY
e6sZD01HQdalD4l+LWEbxmYGAggYj6DSQSnF3G2yi7pwa1Cz90pWMaZII/MlQIcIRT4qhAR+Exlq
pUMCePcUUVF0jZZbRBuZ+Rbg7SQgACSpGo+VGUS2bUqXGt0JcXakVgzg3aMB4FAYNVDMagVjDZFg
JBBnoKiGsSwx9disAJ3U1jMAqwi2BIWDHrXUSomnERSSF5A+wLQhlRRCcnwjEM0TEIl70WCCSsCY
G8RaKZ2oWyB1A2h8fHdmxfpBmNEBRhBgjcdgRFAIYCxsWoQKNmYCi9AroRJgCUdhGKM/hAlg3AIk
3UWgBB2KTz02jYsgs99kFqjgRfAukGqI7xjYgwJMPrNO8YmwCTxwio9pbAK0ElQN+e7sE52b5KSx
WUTqfsZzADpML54IFG5txerSpS49GB9FqyKcBloZaYNjBEDGIH4uOiQ9ku5lYmOYvSLqG91VMEv4
Mc9pDCosrSieaytK+Y2LAKYmZRX60wHVJIQu/XBEeaK5GQ2/L0MNaEBHootLrzkl0sdP/YQiIupN
FZASGVBiDY9FvpzTTe8xwY80IOvoELEKoDQmX9CuV/rF2GwhCrRGWyg9eZIecb655W1Z5xGjoSVw
pGFVGGjwCqLbgSpx390SdokOiYcQdqaOQgmhPeoG1RLJo+FXSXNGlK251dCJ3fdAJHuFS4tk6bY0
UdpToNgJp0TgZU5DdMfAihYw7AmqNeC4XHX/o7yBsMtE6BVZj0+YalzWsARxDWcAWBjCCFQKei+2
tKZSaOOK0H1TEtIjzBPNY89EtoXeCqIiIANacUQRrBESwKohbC7Z1jLpJbqYqBpEtvsZwOeLmuse
cIGoNCDfrTYA5hUa/55gGqN+GfRnozccIt80JSoEN2SYQznNp3EAxjI8XPgGRMaeXhhd4aRK13Y/
ATLbDiysR7GUebhCo1UnQAb/YSAotksznrDrYvME9BMbDwGmHoItgT+j3WTWh9CHGoegS/oIBVWw
EpoPEDuUSxKXK2AAh3EPusSFWECyAkCAbWxrFFvIm0TKL1bU0Dz4RyAxsl+KhHShbQkJpiL8S/4o
s8H8TxmLR5Qhwo4zngMGGXDV6fPefhfg5A8h2hM6slEyBzI6tAhLbd8CsQYQSUvxXkGDGuYATjr6
XiJlgNmMsisXh23cAtiWQCBEBKCjPbJlEWNobAFBs+dUwLiGXkNgGF1gNDZDhlCoYE9J3zk5MqiZ
Doy6BMcMgAImAUyBdhmh1j9gn/EUIGcHp4J5BuhywCxFyFXfBOk9IGxiIp5MDY5Sr8Lch0X7BcQZ
uq8xedt8AueAdl3YqIQH/ie6+MjsEcgBmIK2L6xS/6Mxsz6xEWAhw8H9aYvIGVpDIqkeEffh6mS0
VTsqHJI7ShsCUCowCShRdMEA3ZNGA4B2MXR6hNlQL/bRMQs23IAYQTAU/q4U8IiQd0/ubtyDLgUy
UEDodcK9r8Z5NDYBAQvqaohdIteCJcQTxHYPzJAxpAlSP9HvQuUb7Voxqo0dEH0GvrhUljhyAhZG
dxXsyq49hh7DGYFaDosOl9eWq/Ez0ADR+PMxdoGjEtsxkAGOJoYdQSHNN2i7UiFD2xW0QB8DMkjY
V+SQzIUUMY+q6S0ijwAB2LgHIl8rsw5pzqeaPKQ1W98FgCRPsKKO6genVs2PEe3BnhU2FkX7CaMQ
KaMCHMp81JZXQMeCaBEFXMj5I+qpERJurccA54+MN+Qp0S+dyrxkdRUoppNEYyokaCR4rAQEIzoF
4BjGm4Drp46Kkh2CJVwEZmWrLaC8QuoIr4gamgxKi7GQaL0JwIIU0OiywSlKGbGl/c/gB7pSYNUQ
HjI5FecQm0uAC2s+BcTH0KeYcySMAb6nOgWYSxB0kmQYSKTIMY4LNyMFMipeRB3pruBANeIiJDyI
hrACleeN6PrDC7W+eJGuIxagtabiEqvvTlnJS3/vw8MWA1jhkjFtgTkzwAnQgodgK+xKimTId6kt
AE2WochThv/IVJgIy6cTqw+gJsBkD+Hc+3e8oe89oiNDpkPT+V62akZnAO25kQz68uUAr0/S9gFd
uk6QNoRMQ6zkZeCjSw+hOBhtgTQfibYxYDhVUkJfdQ8kXoR8Sc4w3CN5JPIoPy8iW2AWOu8iXgwS
LKpctJtShWkpeQrhHPmCEiiO0AtiwKxngHsACEaRvAr4tC+cihK8SDUBkyIEEOMWVCN5dq+kd+GX
Sjc2LYigpZxzKurqJojMN1AxhAOOAshifI0XYH1m3S4ohBSgcIsiiNgIh2hapycF3iFpU/kTnx2w
3gJSX/oMaTDiLgiVuBUSdGGbiHwNQqb0I9OLWU2hjMgUor5utAQofAtrDMC86sXVlTPGogz39vgY
wFL/Ex1QBr5n3YI+0tYMPESMBWGqUoajeRPG5M6SMYGSlErv0dVOqib53Y0hZSGJe/H7fWpHvG6d
GEplgRHhwjuk1I6SY3S2gIDeegrAS71UE5I1fMG2oq0o4UO8w1Sg3VaNT42NVWTNErv03MIjh1RG
CMx5520rn4ANYFIyhpItkjlA8RUReW3GY0AFGRAAFU/pyIRMLOQMZQzAiUS0jO59IoNRLZMUkU8I
MhMOa0+/aUWc0lihnwnH+6fEVjqfiL57n0c1VU26ODwqZ/h72k2Bgtrqhd2xMK4YeAJWCtM8yqjQ
vgnIUglMiMMXuq0EADo4FHkOAiaBCiK9BCHsAL3IMg1daskgQ61LMKJPk5iAtmTshM+S/MmL6C7U
5N/dowLiYyFSNCZ+aVsI1QQAAaaRCNrSqFcVq75qD77iH61q9bmj63QxP16u03WarH4ukvz+dbIq
FusH/8HnF+gkstz98/mPP+DHgNbUPz2/v0vKxct/Jr//dJnxf1nyB/8kz974C9HIa/yaXSZu+cC/
ucyK5Vq+xlWaLVcb/7jaHP+9q2dp/tFxcyvUg9d/U//hszTJXX55fe//4r761i/dbfLjDwe/5Oml
+6GxE1i7+lf51B9/+PiVG1b1i0su13zaurVs2aiR+A3fcd1Vqh6UMg0GybLicZFnd0m9hhwDkSjk
jlsWfZnl6+vOwW3S3lgJqI1rz7Ji+9qI6++TkFiem81wrR0m0pc2E/JCmXVCHCC1J/0ZReMEN22f
uq0/+bN9lWTqTxt3uD6p3/731ePIu8NZoy+rlqqujb6a6tp9n1t3mCzSD+rgCaj92Z39yot3lK3W
rvO6dfGE8mFd+XjRmbnFOzfP8nox2XGZImNd+mnh1smtW6irLT1d1oWfZcu5HOl6pfJ6b1yS4tMB
/sptfskG5+6qUE8Mg6b+oNq6ffvKr9zS3eplJcn+8k5s8wl/zIUTT2G9bl+4mt/LIy6uMN3qLQS4
QQfLq6x1xh96sWwNJvNLnvYwW6/ec2bqlfwRD3B1DpNlumwuKg1mXz6FX/GwRV4s52m9kDyrELGs
yx5du3m9iqy56b6//R6+Tu6Ki0V62cl+6ayvk85RxttTH/IlP/iVZsQv2vmHx6+P/lEtHeCwHRHa
5VmmXuEwwLk4ym6zPFMWVRTgzK+QBXK36JSx6LJTb3+9srxWGcVs/hx3l3TeJvlceV5helhXfvxr
ekFopg63lGit6x5f3d+t62VkG0QUy7zob7jcDBO36DwtyGWU+RAQ2fwBebrO9bLCNDMvu75Osztt
mYUTY133nBv+1N1e6JUFQLOu/NRd6EsonGbzotctiy/jq8yLbhwEZHXsyx79/r/rpDP/v//4z+fv
sjRX9w5lI/sHnCTLe3V+t+SExTdHeKfpRTsEQIvX/rSnySpbXytPArgUYN30orULQve3nokzN3dX
bkWwW68lFgg6QP3r7oHumbvP1mt9HEYBrvIZecT7tH4+/7hC8LTvxKK1aIB7fIYrvbzUh0GqmPaH
LbC/bqnNmWcMmZfOPoid/K3Qb040qaxLv0yJuutl/IsLYdr9qq2NEKUA69OWfrN7mK5WrqiX80+9
icIU32x+XhPTz5VVG/QCRIUVeLQB+Pl+K+uOzJJlcuUWzb2gA6/+dXdLMQO7zF3nNMmW6tAxRjHA
4hnAgz4edMUFWLeYOxV8D0L4uvNMJyGeu2x+b7//V9Y5z25//+8Oh67zKv/9f5aXqQZFGeZn35Pz
Ypm24EVfNrV+gXO3/NA2doO9AHb0zdXGLZQGDOvzHhb5Tbp0nSdupWw/In72xcH001Yc61u+rA99
DMxA2UM5QerC9gf+60bcPRByv/V5/5reXriL99piCL/TunBpQ2cb91sGpVnXPkzzzjnhizKiI5G0
/PLK3w8AlDn3fTME2Hz+CrBv/tFxkDrXobvOnQa1RKr4yzv7MKh1dH+XF6t6HYkAQoRwT90H15mt
8/SuubIfjmV94Oe59kwMF6g/Y3cn/XyVu0Qd236IzeVZf6sfzgdXIidr3YAXWd5yzp4+a132pHjv
UgXVMPrN/rSnyYVbagyBSp993X++bR2DEMbxZ0fht362MhoOcMVmrpinnYPctR2byB1bX9vsHhys
XkYe2VMIrau+WabrZO6fuXN8m+ZUuJSN8Iqw1g/5l2S17hy65Y16/BA46b8mt4kOX0Wxzvq8T6l/
LDvPkvTqeq12gw6MEEaTAPOi83zFh8zV8n2Ugen9D/ANDi6KzlmxUuelWj0AOPRvr49nx6/fHj/+
94682iRfdjZOJ2NAYNigeThBQQ9KEj8PvZhtrvSPKQ96xsefsD64ld7CrOt430TJPPnzvYojkHAN
lITwjU/zJFmKGalfqPgFGdRutYBnyd/SFuAnzSbWZWfEtevOKwFKEp/EnwlCB125Xtr7tYfP58PR
buXXZusNhyYTAa3f44gFfBlwC3XKU3s+/wkY/I+E3y8VzI9cnl5cwMyrn9ZHKcJiZ8pE/Wdb4uBy
/e9nSj3V7c93fw9+uaKYlcJaUi8kwFU7+JDkFy79VS8cIGA8yImNdMj4oAt++GIRxl0t3DxZXdeH
0N/ZABtxdu+Wtzoql2YG6109vC7aLy2ABTiEIZIokEkkHK3PChviIpvrdxYCyZvlaeeU+FvFgyHK
hLAgNacnBDQIHe6qcyL/mR28rje1NH8B3tzz5RyAvoXv0ilXf9AWm/qVJpuV9avrh0D+X7g7bRqQ
QbM/68l9fnX/oW3OEBGwL12yik+yFq8CxVf72iWouWXtAAfjBCjr5npzSwLc61OnqUjMjLPvxZm7
dNnGFRExKKsZOhMSWavahEpjgIXdYp6+0wgDIidBFnb37TsdgoH0MrnTpUKvZWDd4Fewci+TxVYM
QDSO7OvfbIQqdL4EWJjOlvTuDioWcWb5lGXIHuDUzdLllbvDbKiVRf7Nuh3n1y5tZ0lexdq8sPs1
3dxpBMkCPLNLqa3X65QxVgBLdE5NT8LCtpnzSoPW7Xjz4SLZsh2inG9d+m2arGGc1wv5/Qhh6p6v
4freVRexuTp95aKoZn3uk2LpVteUy0q4r17QRzOTYYgC4uwO0HZxv82W7NHuGOBinqXz+SLpHLvV
uvn8ZUnt8ztUZqIPZxSz6/QmI0TfskWofDIuLkARQdhW965zAt9oAcVvdSO/vU7nV8rYkLqjxBsA
5zhPYR934dBp4hiaJcwGDJAqQWG5cTdF/c7/8jh12T1pTtr5GeK6U9X6fRoivV6s9Sg/zm7mWecv
FH5vyP5S3f2BGAk6bAHe1Ikr0jxVlQKULnpoAAaIP1657iLtXl6nrrtaFc3DXH1GgHc/I0HesnIA
W3Lq7tbXrWik3JoH/c33w4Mg55aQlRUTan6Fv1vt/SAvLpx6e/Uvu6eFB7ACaMHyeOehyy9gZNSL
ejdW/2L5hKsiXeienRBxkzwtjXQq1JNGdaslERo7LAcayNTSIfLal+6dg+m4xZeESD+P3D3V6Nrs
1hshbzFEjHPUOnsh+MCPs1vIULptOkTUUa+7vQUmREpHbaNdMglRGX3CspfXXXo55xQeCk0fDEGJ
fQa5QgGDfsC09cq84LK0XiPj1+sTuLvpqLbjzOVCmmvTpUO0TAEmrFfCjFXBYz9E9f8V0grrTNqI
VcSD6JF9Y2brzkm6Xq+82X6ZvEu1qQqRG5TVsNPiUqOGXhPIel7Oc17n3M39459nF65FyJXhHebP
IJcs9+eIs5mtttlFlJfsH8S7eJsuL3le/3Wkz7G0Dhs4RIhmkkN6EtLVNR+ZX6VbjT06A/Yv9Wb2
xU8IcIQPs6VrdTKhnGh/8iN61YEe64V8EDMJkdU4HXsNZJ6C9ZCWl+y4APBYp4W+xCH6K8r1iZQ4
lYvk9r5+YtkVpFrrX3e30MBi686Z4wM004np2iEATu5WafzrJ5UHZzjbw0X4ZkB+XDFf/yC6jpc+
sSYUIBOfDhdqOcWn7pfv1s8PhVI7gwAJ6QEFL9xv8/0GiOEPuFEtQqKM8fu0o6LG09jSr6yhITdy
lRYa5wsAYR1mKzbWe49nSf4hucretQqXIRwiD+9aHOsQ7u+wWFzBBlFvUHRUrXv9OJF6u4JaQrAn
n+dsg6YkhWi7O16ts9blEIV56yYcfUgED6oXEusXwi08STd4WQ8TIB/GSp+4PEu2xVmbck3ffvee
5I4gq7kT0wA3+ml6AVWqRbcOUYt6SvS/XCXK4z6sQfPwHj9NcpJ8vWyIfYCrp3dXZrmZj2+eEdeo
4+un9FrXfVZQjMvVJjCl0P68zyl7toyDn7Btfd7na7fQTxsCqHqR5K0DxhgW+ya8AEOir1zHc37M
rXUbTt36Xes0hOAPnabr66IdmvRD6NfMFtk7d9N+5AB7fJpi1wmZKcG0eqlCUJROi78lULWKXEP9
IVDAs2wxZ0/qUyYOiVpk/evueQQ4jNM4CeOVAywrtr1exj9sCHjxZUI6lYulUBlbP0TzIvyk907b
ihCu+ZU0jczVToTAK1+h0Vi02tX7ISjer+kob8VTfri51QTJjW7zTiEF1xuz+wGmsCaparrUyEOI
rGN212q4HIRoCpy9c4sLl6szwWDDADvxPplr5zEI0W84e5+uISO3j/EghMt7cyM9rSq4ZKyTfSsq
nv8J3KF5ptPGEPzWtwRXl5y7I7R364cVI4faev3r7gdakHHRosj1gQ6R1czglGunOgihawWJJRGl
uTPNTKrmulgtR0kchdaYwNDVT9/fR7jbvuMn2Sp7p3ZbBmgySOKhpb8f1lXK5f4Jsa78Ss6LZo+H
YCsdwlxtxcAydMh6OA9z90HrHYh6uHXVI/iUyiiGYB8dZYusrREXgit3fEnRVMvqhmgKK0uQIvDX
UosLEew9cYsbcWjbMJPJg9f+K8CCgq4VHf/2Ari1GUQ16I7qaPRDYDzCPIaMopwZQyTtJ/lVkhf1
Kj4NCCEg+CYv2g/LtNv6Y3b3vG9xux9oPFQvjolZD638/dzANn1zq1NofhvZSyYINP/oOIiaydMk
o4yqNjoEw/11sWrR/f3wH6s9Fnq0RhRpSP47nYrP7vXHYRHyLy4Xict/+n8AAAD//wAAAP//</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19 April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workbookViewId="0">
      <selection activeCell="U26" sqref="U26"/>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Q48" sqref="Q4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Alert'!B91</f>
        <v>Haiti</v>
      </c>
      <c r="C42" s="20" t="str">
        <f>'Compound Alert'!C91</f>
        <v>HTI</v>
      </c>
      <c r="D42" s="20" t="str">
        <f>'Compound Alert'!D91</f>
        <v>LCN           Latin America &amp; Caribbean</v>
      </c>
      <c r="E42" s="20" t="str">
        <f>'Compound Alert'!E91</f>
        <v>IDA</v>
      </c>
      <c r="F42" s="217">
        <f ca="1">'Compound Alert'!F91</f>
        <v>86</v>
      </c>
      <c r="G42" s="22">
        <f ca="1">IF($B$8="Overall Alert",'Compound Alert'!G91,IF($B$8="Underlying Vulnerability",'Compound Alert'!J91,IF($B$8="Emerging Threat",'Compound Alert'!M91)))</f>
        <v>5.5</v>
      </c>
      <c r="H42" s="23">
        <f ca="1">IF($B$8="Overall Alert",'Compound Alert'!H91,IF($B$8="Underlying Vulnerability",'Compound Alert'!K91,IF($B$8="Emerging Threat",'Compound Alert'!N91)))</f>
        <v>5.5</v>
      </c>
      <c r="I42" s="50">
        <f t="shared" ref="I42:I105" ca="1" si="0">ROUNDDOWN(G42,0)</f>
        <v>5</v>
      </c>
      <c r="J42"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2"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2"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2"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2"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2"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Alert'!B174</f>
        <v>Sudan</v>
      </c>
      <c r="C43" s="20" t="str">
        <f>'Compound Alert'!C174</f>
        <v>SDN</v>
      </c>
      <c r="D43" s="20" t="str">
        <f>'Compound Alert'!D174</f>
        <v>SSF           Sub-Saharan Africa</v>
      </c>
      <c r="E43" s="20" t="str">
        <f>'Compound Alert'!E174</f>
        <v>IDA</v>
      </c>
      <c r="F43" s="217">
        <f ca="1">'Compound Alert'!F174</f>
        <v>169</v>
      </c>
      <c r="G43" s="22">
        <f ca="1">IF($B$8="Overall Alert",'Compound Alert'!G174,IF($B$8="Underlying Vulnerability",'Compound Alert'!J174,IF($B$8="Emerging Threat",'Compound Alert'!M174)))</f>
        <v>5</v>
      </c>
      <c r="H43" s="23">
        <f ca="1">IF($B$8="Overall Alert",'Compound Alert'!H174,IF($B$8="Underlying Vulnerability",'Compound Alert'!K174,IF($B$8="Emerging Threat",'Compound Alert'!N174)))</f>
        <v>5</v>
      </c>
      <c r="I43" s="50">
        <f t="shared" ca="1" si="0"/>
        <v>5</v>
      </c>
      <c r="J43"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3"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3"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3"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3"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LOW</v>
      </c>
      <c r="O43"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4</v>
      </c>
      <c r="H44" s="23">
        <f ca="1">IF($B$8="Overall Alert",'Compound Alert'!H67,IF($B$8="Underlying Vulnerability",'Compound Alert'!K67,IF($B$8="Emerging Threat",'Compound Alert'!N67)))</f>
        <v>4</v>
      </c>
      <c r="I44" s="50">
        <f t="shared" ca="1" si="0"/>
        <v>4</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LOW</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Alert'!B156</f>
        <v>Pakistan</v>
      </c>
      <c r="C45" s="20" t="str">
        <f>'Compound Alert'!C156</f>
        <v>PAK</v>
      </c>
      <c r="D45" s="20" t="str">
        <f>'Compound Alert'!D156</f>
        <v>SAS           South Asia</v>
      </c>
      <c r="E45" s="20" t="str">
        <f>'Compound Alert'!E156</f>
        <v>Blend</v>
      </c>
      <c r="F45" s="217">
        <f ca="1">'Compound Alert'!F156</f>
        <v>151</v>
      </c>
      <c r="G45" s="22">
        <f ca="1">IF($B$8="Overall Alert",'Compound Alert'!G156,IF($B$8="Underlying Vulnerability",'Compound Alert'!J156,IF($B$8="Emerging Threat",'Compound Alert'!M156)))</f>
        <v>4</v>
      </c>
      <c r="H45" s="23">
        <f ca="1">IF($B$8="Overall Alert",'Compound Alert'!H156,IF($B$8="Underlying Vulnerability",'Compound Alert'!K156,IF($B$8="Emerging Threat",'Compound Alert'!N156)))</f>
        <v>4</v>
      </c>
      <c r="I45" s="50">
        <f t="shared" ca="1" si="0"/>
        <v>4</v>
      </c>
      <c r="J45"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5"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5"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45"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45"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HIGH</v>
      </c>
      <c r="O45"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Alert'!B181</f>
        <v>Somalia</v>
      </c>
      <c r="C46" s="20" t="str">
        <f>'Compound Alert'!C181</f>
        <v>SOM</v>
      </c>
      <c r="D46" s="20" t="str">
        <f>'Compound Alert'!D181</f>
        <v>SSF           Sub-Saharan Africa</v>
      </c>
      <c r="E46" s="20" t="str">
        <f>'Compound Alert'!E181</f>
        <v>IDA</v>
      </c>
      <c r="F46" s="217">
        <f ca="1">'Compound Alert'!F181</f>
        <v>176</v>
      </c>
      <c r="G46" s="22">
        <f ca="1">IF($B$8="Overall Alert",'Compound Alert'!G181,IF($B$8="Underlying Vulnerability",'Compound Alert'!J181,IF($B$8="Emerging Threat",'Compound Alert'!M181)))</f>
        <v>4</v>
      </c>
      <c r="H46" s="23">
        <f ca="1">IF($B$8="Overall Alert",'Compound Alert'!H181,IF($B$8="Underlying Vulnerability",'Compound Alert'!K181,IF($B$8="Emerging Threat",'Compound Alert'!N181)))</f>
        <v>4</v>
      </c>
      <c r="I46" s="50">
        <f t="shared" ca="1" si="0"/>
        <v>4</v>
      </c>
      <c r="J46"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6"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6"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LOW</v>
      </c>
      <c r="M46"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6"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6"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Alert'!B19</f>
        <v>Burundi</v>
      </c>
      <c r="C47" s="20" t="str">
        <f>'Compound Alert'!C19</f>
        <v>BDI</v>
      </c>
      <c r="D47" s="20" t="str">
        <f>'Compound Alert'!D19</f>
        <v>SSF           Sub-Saharan Africa</v>
      </c>
      <c r="E47" s="20" t="str">
        <f>'Compound Alert'!E19</f>
        <v>IDA</v>
      </c>
      <c r="F47" s="217">
        <f ca="1">'Compound Alert'!F19</f>
        <v>14</v>
      </c>
      <c r="G47" s="22">
        <f ca="1">IF($B$8="Overall Alert",'Compound Alert'!G19,IF($B$8="Underlying Vulnerability",'Compound Alert'!J19,IF($B$8="Emerging Threat",'Compound Alert'!M19)))</f>
        <v>4</v>
      </c>
      <c r="H47" s="23">
        <f ca="1">IF($B$8="Overall Alert",'Compound Alert'!H19,IF($B$8="Underlying Vulnerability",'Compound Alert'!K19,IF($B$8="Emerging Threat",'Compound Alert'!N19)))</f>
        <v>4</v>
      </c>
      <c r="I47" s="50">
        <f t="shared" ca="1" si="0"/>
        <v>4</v>
      </c>
      <c r="J47"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7"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7"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7"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7"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LOW</v>
      </c>
      <c r="O47"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Alert'!B148</f>
        <v>Nigeria</v>
      </c>
      <c r="C48" s="20" t="str">
        <f>'Compound Alert'!C148</f>
        <v>NGA</v>
      </c>
      <c r="D48" s="20" t="str">
        <f>'Compound Alert'!D148</f>
        <v>SSF           Sub-Saharan Africa</v>
      </c>
      <c r="E48" s="20" t="str">
        <f>'Compound Alert'!E148</f>
        <v>Blend</v>
      </c>
      <c r="F48" s="217">
        <f ca="1">'Compound Alert'!F148</f>
        <v>143</v>
      </c>
      <c r="G48" s="22">
        <f ca="1">IF($B$8="Overall Alert",'Compound Alert'!G148,IF($B$8="Underlying Vulnerability",'Compound Alert'!J148,IF($B$8="Emerging Threat",'Compound Alert'!M148)))</f>
        <v>4</v>
      </c>
      <c r="H48" s="23">
        <f ca="1">IF($B$8="Overall Alert",'Compound Alert'!H148,IF($B$8="Underlying Vulnerability",'Compound Alert'!K148,IF($B$8="Emerging Threat",'Compound Alert'!N148)))</f>
        <v>4</v>
      </c>
      <c r="I48" s="50">
        <f t="shared" ca="1" si="0"/>
        <v>4</v>
      </c>
      <c r="J48"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8"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8"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8"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8"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8"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Alert'!B114</f>
        <v>Lebanon</v>
      </c>
      <c r="C49" s="20" t="str">
        <f>'Compound Alert'!C114</f>
        <v>LBN</v>
      </c>
      <c r="D49" s="20" t="str">
        <f>'Compound Alert'!D114</f>
        <v>MEA           Middle East &amp; North Africa</v>
      </c>
      <c r="E49" s="20" t="str">
        <f>'Compound Alert'!E114</f>
        <v>IBRD</v>
      </c>
      <c r="F49" s="217">
        <f ca="1">'Compound Alert'!F114</f>
        <v>109</v>
      </c>
      <c r="G49" s="22">
        <f ca="1">IF($B$8="Overall Alert",'Compound Alert'!G114,IF($B$8="Underlying Vulnerability",'Compound Alert'!J114,IF($B$8="Emerging Threat",'Compound Alert'!M114)))</f>
        <v>4</v>
      </c>
      <c r="H49" s="23">
        <f ca="1">IF($B$8="Overall Alert",'Compound Alert'!H114,IF($B$8="Underlying Vulnerability",'Compound Alert'!K114,IF($B$8="Emerging Threat",'Compound Alert'!N114)))</f>
        <v>4</v>
      </c>
      <c r="I49" s="50">
        <f t="shared" ca="1" si="0"/>
        <v>4</v>
      </c>
      <c r="J49"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49"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49"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49"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49"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49"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Alert'!B45</f>
        <v>Congo, Dem. Rep.</v>
      </c>
      <c r="C50" s="20" t="str">
        <f>'Compound Alert'!C45</f>
        <v>COD</v>
      </c>
      <c r="D50" s="20" t="str">
        <f>'Compound Alert'!D45</f>
        <v>SSF           Sub-Saharan Africa</v>
      </c>
      <c r="E50" s="20" t="str">
        <f>'Compound Alert'!E45</f>
        <v>IDA</v>
      </c>
      <c r="F50" s="217">
        <f ca="1">'Compound Alert'!F45</f>
        <v>40</v>
      </c>
      <c r="G50" s="22">
        <f ca="1">IF($B$8="Overall Alert",'Compound Alert'!G45,IF($B$8="Underlying Vulnerability",'Compound Alert'!J45,IF($B$8="Emerging Threat",'Compound Alert'!M45)))</f>
        <v>3.5</v>
      </c>
      <c r="H50" s="23">
        <f ca="1">IF($B$8="Overall Alert",'Compound Alert'!H45,IF($B$8="Underlying Vulnerability",'Compound Alert'!K45,IF($B$8="Emerging Threat",'Compound Alert'!N45)))</f>
        <v>3.5</v>
      </c>
      <c r="I50" s="50">
        <f t="shared" ca="1" si="0"/>
        <v>3</v>
      </c>
      <c r="J50"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0"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0"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0"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0"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0"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Alert'!B106</f>
        <v>Kenya</v>
      </c>
      <c r="C51" s="20" t="str">
        <f>'Compound Alert'!C106</f>
        <v>KEN</v>
      </c>
      <c r="D51" s="20" t="str">
        <f>'Compound Alert'!D106</f>
        <v>SSF           Sub-Saharan Africa</v>
      </c>
      <c r="E51" s="20" t="str">
        <f>'Compound Alert'!E106</f>
        <v>Blend</v>
      </c>
      <c r="F51" s="217">
        <f ca="1">'Compound Alert'!F106</f>
        <v>101</v>
      </c>
      <c r="G51" s="22">
        <f ca="1">IF($B$8="Overall Alert",'Compound Alert'!G106,IF($B$8="Underlying Vulnerability",'Compound Alert'!J106,IF($B$8="Emerging Threat",'Compound Alert'!M106)))</f>
        <v>3.5</v>
      </c>
      <c r="H51" s="23">
        <f ca="1">IF($B$8="Overall Alert",'Compound Alert'!H106,IF($B$8="Underlying Vulnerability",'Compound Alert'!K106,IF($B$8="Emerging Threat",'Compound Alert'!N106)))</f>
        <v>3.5</v>
      </c>
      <c r="I51" s="50">
        <f t="shared" ca="1" si="0"/>
        <v>3</v>
      </c>
      <c r="J51"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1"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1"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1"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1"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1"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Alert'!B207</f>
        <v>Uganda</v>
      </c>
      <c r="C52" s="20" t="str">
        <f>'Compound Alert'!C207</f>
        <v>UGA</v>
      </c>
      <c r="D52" s="20" t="str">
        <f>'Compound Alert'!D207</f>
        <v>SSF           Sub-Saharan Africa</v>
      </c>
      <c r="E52" s="20" t="str">
        <f>'Compound Alert'!E207</f>
        <v>IDA</v>
      </c>
      <c r="F52" s="217">
        <f>'Compound Alert'!F207</f>
        <v>0</v>
      </c>
      <c r="G52" s="22">
        <f ca="1">IF($B$8="Overall Alert",'Compound Alert'!G207,IF($B$8="Underlying Vulnerability",'Compound Alert'!J207,IF($B$8="Emerging Threat",'Compound Alert'!M207)))</f>
        <v>3</v>
      </c>
      <c r="H52" s="23">
        <f ca="1">IF($B$8="Overall Alert",'Compound Alert'!H207,IF($B$8="Underlying Vulnerability",'Compound Alert'!K207,IF($B$8="Emerging Threat",'Compound Alert'!N207)))</f>
        <v>3</v>
      </c>
      <c r="I52" s="50">
        <f t="shared" ca="1" si="0"/>
        <v>3</v>
      </c>
      <c r="J52"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52"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2"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2"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2"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HIGH</v>
      </c>
      <c r="O52"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Alert'!B183</f>
        <v>South Sudan</v>
      </c>
      <c r="C53" s="20" t="str">
        <f>'Compound Alert'!C183</f>
        <v>SSD</v>
      </c>
      <c r="D53" s="20" t="str">
        <f>'Compound Alert'!D183</f>
        <v>SSF           Sub-Saharan Africa</v>
      </c>
      <c r="E53" s="20" t="str">
        <f>'Compound Alert'!E183</f>
        <v>IDA</v>
      </c>
      <c r="F53" s="217">
        <f ca="1">'Compound Alert'!F183</f>
        <v>178</v>
      </c>
      <c r="G53" s="22">
        <f ca="1">IF($B$8="Overall Alert",'Compound Alert'!G183,IF($B$8="Underlying Vulnerability",'Compound Alert'!J183,IF($B$8="Emerging Threat",'Compound Alert'!M183)))</f>
        <v>3</v>
      </c>
      <c r="H53" s="23">
        <f ca="1">IF($B$8="Overall Alert",'Compound Alert'!H183,IF($B$8="Underlying Vulnerability",'Compound Alert'!K183,IF($B$8="Emerging Threat",'Compound Alert'!N183)))</f>
        <v>3</v>
      </c>
      <c r="I53" s="50">
        <f t="shared" ca="1" si="0"/>
        <v>3</v>
      </c>
      <c r="J53"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3"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3" s="25" t="str">
        <f ca="1">IF(
   $B$8="Overall Alert",IF(
      'Compound Alert'!T183 &gt;= 7, "HIGH",IF(
         'Compound Alert'!T183 &gt;= 5, "MED","LOW")), IF(
            $B$8="Underlying Vulnerability", IF(
               'Compound Alert'!AA183 &gt;= 10, "HIGH",IF(
                  'Compound Alert'!AA183 &gt;= 7, "MED","LOW")),IF(
                     $B$8="Emerging Threat", IF(
                        'Compound Alert'!AH183 &gt;= 10, "HIGH",IF(
                            'Compound Alert'!AH183 &gt;= 7, "MED","LOW")))))</f>
        <v>LOW</v>
      </c>
      <c r="M53"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3"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LOW</v>
      </c>
      <c r="O53"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Alert'!B140</f>
        <v>Mozambique</v>
      </c>
      <c r="C54" s="20" t="str">
        <f>'Compound Alert'!C140</f>
        <v>MOZ</v>
      </c>
      <c r="D54" s="20" t="str">
        <f>'Compound Alert'!D140</f>
        <v>SSF           Sub-Saharan Africa</v>
      </c>
      <c r="E54" s="20" t="str">
        <f>'Compound Alert'!E140</f>
        <v>IDA</v>
      </c>
      <c r="F54" s="217">
        <f ca="1">'Compound Alert'!F140</f>
        <v>135</v>
      </c>
      <c r="G54" s="22">
        <f ca="1">IF($B$8="Overall Alert",'Compound Alert'!G140,IF($B$8="Underlying Vulnerability",'Compound Alert'!J140,IF($B$8="Emerging Threat",'Compound Alert'!M140)))</f>
        <v>3</v>
      </c>
      <c r="H54" s="23">
        <f ca="1">IF($B$8="Overall Alert",'Compound Alert'!H140,IF($B$8="Underlying Vulnerability",'Compound Alert'!K140,IF($B$8="Emerging Threat",'Compound Alert'!N140)))</f>
        <v>3</v>
      </c>
      <c r="I54" s="50">
        <f t="shared" ca="1" si="0"/>
        <v>3</v>
      </c>
      <c r="J54"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54"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4"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54"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4"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54"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Alert'!B143</f>
        <v>Malawi</v>
      </c>
      <c r="C55" s="20" t="str">
        <f>'Compound Alert'!C143</f>
        <v>MWI</v>
      </c>
      <c r="D55" s="20" t="str">
        <f>'Compound Alert'!D143</f>
        <v>SSF           Sub-Saharan Africa</v>
      </c>
      <c r="E55" s="20" t="str">
        <f>'Compound Alert'!E143</f>
        <v>IDA</v>
      </c>
      <c r="F55" s="217">
        <f ca="1">'Compound Alert'!F143</f>
        <v>138</v>
      </c>
      <c r="G55" s="22">
        <f ca="1">IF($B$8="Overall Alert",'Compound Alert'!G143,IF($B$8="Underlying Vulnerability",'Compound Alert'!J143,IF($B$8="Emerging Threat",'Compound Alert'!M143)))</f>
        <v>3</v>
      </c>
      <c r="H55" s="23">
        <f ca="1">IF($B$8="Overall Alert",'Compound Alert'!H143,IF($B$8="Underlying Vulnerability",'Compound Alert'!K143,IF($B$8="Emerging Threat",'Compound Alert'!N143)))</f>
        <v>3</v>
      </c>
      <c r="I55" s="50">
        <f t="shared" ca="1" si="0"/>
        <v>3</v>
      </c>
      <c r="J55"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HIGH</v>
      </c>
      <c r="K55"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5"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LOW</v>
      </c>
      <c r="M55"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5"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LOW</v>
      </c>
      <c r="O55"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Alert'!B147</f>
        <v>Niger</v>
      </c>
      <c r="C56" s="20" t="str">
        <f>'Compound Alert'!C147</f>
        <v>NER</v>
      </c>
      <c r="D56" s="20" t="str">
        <f>'Compound Alert'!D147</f>
        <v>SSF           Sub-Saharan Africa</v>
      </c>
      <c r="E56" s="20" t="str">
        <f>'Compound Alert'!E147</f>
        <v>IDA</v>
      </c>
      <c r="F56" s="217">
        <f ca="1">'Compound Alert'!F147</f>
        <v>142</v>
      </c>
      <c r="G56" s="22">
        <f ca="1">IF($B$8="Overall Alert",'Compound Alert'!G147,IF($B$8="Underlying Vulnerability",'Compound Alert'!J147,IF($B$8="Emerging Threat",'Compound Alert'!M147)))</f>
        <v>3</v>
      </c>
      <c r="H56" s="23">
        <f ca="1">IF($B$8="Overall Alert",'Compound Alert'!H147,IF($B$8="Underlying Vulnerability",'Compound Alert'!K147,IF($B$8="Emerging Threat",'Compound Alert'!N147)))</f>
        <v>3</v>
      </c>
      <c r="I56" s="50">
        <f t="shared" ca="1" si="0"/>
        <v>3</v>
      </c>
      <c r="J56"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HIGH</v>
      </c>
      <c r="K56"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6"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56"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56"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HIGH</v>
      </c>
      <c r="O56"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Alert'!B7</f>
        <v>Afghanistan</v>
      </c>
      <c r="C57" s="20" t="str">
        <f>'Compound Alert'!C7</f>
        <v>AFG</v>
      </c>
      <c r="D57" s="20" t="str">
        <f>'Compound Alert'!D7</f>
        <v>SAS           South Asia</v>
      </c>
      <c r="E57" s="20" t="str">
        <f>'Compound Alert'!E7</f>
        <v>IDA</v>
      </c>
      <c r="F57" s="217">
        <f ca="1">'Compound Alert'!F7</f>
        <v>2</v>
      </c>
      <c r="G57" s="22">
        <f ca="1">IF($B$8="Overall Alert",'Compound Alert'!G7,IF($B$8="Underlying Vulnerability",'Compound Alert'!J7,IF($B$8="Emerging Threat",'Compound Alert'!M7)))</f>
        <v>3</v>
      </c>
      <c r="H57" s="23">
        <f ca="1">IF($B$8="Overall Alert",'Compound Alert'!H7,IF($B$8="Underlying Vulnerability",'Compound Alert'!K7,IF($B$8="Emerging Threat",'Compound Alert'!N7)))</f>
        <v>3</v>
      </c>
      <c r="I57" s="50">
        <f t="shared" ca="1" si="0"/>
        <v>3</v>
      </c>
      <c r="J57"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57"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57"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57"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57"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57"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Alert'!B31</f>
        <v>Bolivia</v>
      </c>
      <c r="C58" s="20" t="str">
        <f>'Compound Alert'!C31</f>
        <v>BOL</v>
      </c>
      <c r="D58" s="20" t="str">
        <f>'Compound Alert'!D31</f>
        <v>LCN           Latin America &amp; Caribbean</v>
      </c>
      <c r="E58" s="20" t="str">
        <f>'Compound Alert'!E31</f>
        <v>IBRD</v>
      </c>
      <c r="F58" s="217">
        <f ca="1">'Compound Alert'!F31</f>
        <v>26</v>
      </c>
      <c r="G58" s="22">
        <f ca="1">IF($B$8="Overall Alert",'Compound Alert'!G31,IF($B$8="Underlying Vulnerability",'Compound Alert'!J31,IF($B$8="Emerging Threat",'Compound Alert'!M31)))</f>
        <v>3</v>
      </c>
      <c r="H58" s="23">
        <f ca="1">IF($B$8="Overall Alert",'Compound Alert'!H31,IF($B$8="Underlying Vulnerability",'Compound Alert'!K31,IF($B$8="Emerging Threat",'Compound Alert'!N31)))</f>
        <v>3</v>
      </c>
      <c r="I58" s="50">
        <f t="shared" ca="1" si="0"/>
        <v>3</v>
      </c>
      <c r="J58"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8"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8"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LOW</v>
      </c>
      <c r="M58"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8"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8"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Alert'!B134</f>
        <v>Mali</v>
      </c>
      <c r="C59" s="20" t="str">
        <f>'Compound Alert'!C134</f>
        <v>MLI</v>
      </c>
      <c r="D59" s="20" t="str">
        <f>'Compound Alert'!D134</f>
        <v>SSF           Sub-Saharan Africa</v>
      </c>
      <c r="E59" s="20" t="str">
        <f>'Compound Alert'!E134</f>
        <v>IDA</v>
      </c>
      <c r="F59" s="217">
        <f ca="1">'Compound Alert'!F134</f>
        <v>129</v>
      </c>
      <c r="G59" s="22">
        <f ca="1">IF($B$8="Overall Alert",'Compound Alert'!G134,IF($B$8="Underlying Vulnerability",'Compound Alert'!J134,IF($B$8="Emerging Threat",'Compound Alert'!M134)))</f>
        <v>2.5</v>
      </c>
      <c r="H59" s="23">
        <f ca="1">IF($B$8="Overall Alert",'Compound Alert'!H134,IF($B$8="Underlying Vulnerability",'Compound Alert'!K134,IF($B$8="Emerging Threat",'Compound Alert'!N134)))</f>
        <v>2.5</v>
      </c>
      <c r="I59" s="50">
        <f t="shared" ca="1" si="0"/>
        <v>2</v>
      </c>
      <c r="J59"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59"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59"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59"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59"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59"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Alert'!B208</f>
        <v>Ukraine</v>
      </c>
      <c r="C60" s="20" t="str">
        <f>'Compound Alert'!C208</f>
        <v>UKR</v>
      </c>
      <c r="D60" s="20" t="str">
        <f>'Compound Alert'!D208</f>
        <v>ECS           Europe &amp; Central Asia</v>
      </c>
      <c r="E60" s="20" t="str">
        <f>'Compound Alert'!E208</f>
        <v>IBRD</v>
      </c>
      <c r="F60" s="217">
        <f>'Compound Alert'!F208</f>
        <v>0</v>
      </c>
      <c r="G60" s="22">
        <f ca="1">IF($B$8="Overall Alert",'Compound Alert'!G208,IF($B$8="Underlying Vulnerability",'Compound Alert'!J208,IF($B$8="Emerging Threat",'Compound Alert'!M208)))</f>
        <v>2.5</v>
      </c>
      <c r="H60" s="23">
        <f ca="1">IF($B$8="Overall Alert",'Compound Alert'!H208,IF($B$8="Underlying Vulnerability",'Compound Alert'!K208,IF($B$8="Emerging Threat",'Compound Alert'!N208)))</f>
        <v>2.5</v>
      </c>
      <c r="I60" s="50">
        <f t="shared" ca="1" si="0"/>
        <v>2</v>
      </c>
      <c r="J60"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0"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0"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0"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60"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MED</v>
      </c>
      <c r="O60"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Alert'!B63</f>
        <v>Egypt, Arab Rep.</v>
      </c>
      <c r="C61" s="20" t="str">
        <f>'Compound Alert'!C63</f>
        <v>EGY</v>
      </c>
      <c r="D61" s="20" t="str">
        <f>'Compound Alert'!D63</f>
        <v>MEA           Middle East &amp; North Africa</v>
      </c>
      <c r="E61" s="20" t="str">
        <f>'Compound Alert'!E63</f>
        <v>IBRD</v>
      </c>
      <c r="F61" s="217">
        <f ca="1">'Compound Alert'!F63</f>
        <v>58</v>
      </c>
      <c r="G61" s="22">
        <f ca="1">IF($B$8="Overall Alert",'Compound Alert'!G63,IF($B$8="Underlying Vulnerability",'Compound Alert'!J63,IF($B$8="Emerging Threat",'Compound Alert'!M63)))</f>
        <v>2.5</v>
      </c>
      <c r="H61" s="23">
        <f ca="1">IF($B$8="Overall Alert",'Compound Alert'!H63,IF($B$8="Underlying Vulnerability",'Compound Alert'!K63,IF($B$8="Emerging Threat",'Compound Alert'!N63)))</f>
        <v>2.5</v>
      </c>
      <c r="I61" s="50">
        <f t="shared" ca="1" si="0"/>
        <v>2</v>
      </c>
      <c r="J61"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1"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1"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1"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1"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61"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Alert'!B202</f>
        <v>Tunisia</v>
      </c>
      <c r="C62" s="20" t="str">
        <f>'Compound Alert'!C202</f>
        <v>TUN</v>
      </c>
      <c r="D62" s="20" t="str">
        <f>'Compound Alert'!D202</f>
        <v>MEA           Middle East &amp; North Africa</v>
      </c>
      <c r="E62" s="20" t="str">
        <f>'Compound Alert'!E202</f>
        <v>IBRD</v>
      </c>
      <c r="F62" s="217">
        <f>'Compound Alert'!F202</f>
        <v>0</v>
      </c>
      <c r="G62" s="22">
        <f ca="1">IF($B$8="Overall Alert",'Compound Alert'!G202,IF($B$8="Underlying Vulnerability",'Compound Alert'!J202,IF($B$8="Emerging Threat",'Compound Alert'!M202)))</f>
        <v>2.5</v>
      </c>
      <c r="H62" s="23">
        <f ca="1">IF($B$8="Overall Alert",'Compound Alert'!H202,IF($B$8="Underlying Vulnerability",'Compound Alert'!K202,IF($B$8="Emerging Threat",'Compound Alert'!N202)))</f>
        <v>2.5</v>
      </c>
      <c r="I62" s="50">
        <f t="shared" ca="1" si="0"/>
        <v>2</v>
      </c>
      <c r="J6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Alert'!B32</f>
        <v>Brazil</v>
      </c>
      <c r="C63" s="20" t="str">
        <f>'Compound Alert'!C32</f>
        <v>BRA</v>
      </c>
      <c r="D63" s="20" t="str">
        <f>'Compound Alert'!D32</f>
        <v>LCN           Latin America &amp; Caribbean</v>
      </c>
      <c r="E63" s="20" t="str">
        <f>'Compound Alert'!E32</f>
        <v>IBRD</v>
      </c>
      <c r="F63" s="217">
        <f ca="1">'Compound Alert'!F32</f>
        <v>27</v>
      </c>
      <c r="G63" s="22">
        <f ca="1">IF($B$8="Overall Alert",'Compound Alert'!G32,IF($B$8="Underlying Vulnerability",'Compound Alert'!J32,IF($B$8="Emerging Threat",'Compound Alert'!M32)))</f>
        <v>2.5</v>
      </c>
      <c r="H63" s="23">
        <f ca="1">IF($B$8="Overall Alert",'Compound Alert'!H32,IF($B$8="Underlying Vulnerability",'Compound Alert'!K32,IF($B$8="Emerging Threat",'Compound Alert'!N32)))</f>
        <v>2.5</v>
      </c>
      <c r="I63" s="50">
        <f t="shared" ca="1" si="0"/>
        <v>2</v>
      </c>
      <c r="J6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Alert'!B223</f>
        <v>Zimbabwe</v>
      </c>
      <c r="C64" s="20" t="str">
        <f>'Compound Alert'!C223</f>
        <v>ZWE</v>
      </c>
      <c r="D64" s="20" t="str">
        <f>'Compound Alert'!D223</f>
        <v>SSF           Sub-Saharan Africa</v>
      </c>
      <c r="E64" s="20" t="str">
        <f>'Compound Alert'!E223</f>
        <v>Blend</v>
      </c>
      <c r="F64" s="217">
        <f>'Compound Alert'!F223</f>
        <v>0</v>
      </c>
      <c r="G64" s="22">
        <f ca="1">IF($B$8="Overall Alert",'Compound Alert'!G223,IF($B$8="Underlying Vulnerability",'Compound Alert'!J223,IF($B$8="Emerging Threat",'Compound Alert'!M223)))</f>
        <v>2</v>
      </c>
      <c r="H64" s="23">
        <f ca="1">IF($B$8="Overall Alert",'Compound Alert'!H223,IF($B$8="Underlying Vulnerability",'Compound Alert'!K223,IF($B$8="Emerging Threat",'Compound Alert'!N223)))</f>
        <v>2</v>
      </c>
      <c r="I64" s="50">
        <f t="shared" ca="1" si="0"/>
        <v>2</v>
      </c>
      <c r="J64"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LOW</v>
      </c>
      <c r="K64"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64"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64"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64"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LOW</v>
      </c>
      <c r="O64"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Alert'!B119</f>
        <v>Sri Lanka</v>
      </c>
      <c r="C65" s="20" t="str">
        <f>'Compound Alert'!C119</f>
        <v>LKA</v>
      </c>
      <c r="D65" s="20" t="str">
        <f>'Compound Alert'!D119</f>
        <v>SAS           South Asia</v>
      </c>
      <c r="E65" s="20" t="str">
        <f>'Compound Alert'!E119</f>
        <v>IBRD</v>
      </c>
      <c r="F65" s="217">
        <f ca="1">'Compound Alert'!F119</f>
        <v>114</v>
      </c>
      <c r="G65" s="22">
        <f ca="1">IF($B$8="Overall Alert",'Compound Alert'!G119,IF($B$8="Underlying Vulnerability",'Compound Alert'!J119,IF($B$8="Emerging Threat",'Compound Alert'!M119)))</f>
        <v>2</v>
      </c>
      <c r="H65" s="23">
        <f ca="1">IF($B$8="Overall Alert",'Compound Alert'!H119,IF($B$8="Underlying Vulnerability",'Compound Alert'!K119,IF($B$8="Emerging Threat",'Compound Alert'!N119)))</f>
        <v>2</v>
      </c>
      <c r="I65" s="50">
        <f t="shared" ca="1" si="0"/>
        <v>2</v>
      </c>
      <c r="J65"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LOW</v>
      </c>
      <c r="K65"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MED</v>
      </c>
      <c r="L65"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5"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5"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5"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Alert'!B22</f>
        <v>Burkina Faso</v>
      </c>
      <c r="C66" s="20" t="str">
        <f>'Compound Alert'!C22</f>
        <v>BFA</v>
      </c>
      <c r="D66" s="20" t="str">
        <f>'Compound Alert'!D22</f>
        <v>SSF           Sub-Saharan Africa</v>
      </c>
      <c r="E66" s="20" t="str">
        <f>'Compound Alert'!E22</f>
        <v>IDA</v>
      </c>
      <c r="F66" s="217">
        <f ca="1">'Compound Alert'!F22</f>
        <v>17</v>
      </c>
      <c r="G66" s="22">
        <f ca="1">IF($B$8="Overall Alert",'Compound Alert'!G22,IF($B$8="Underlying Vulnerability",'Compound Alert'!J22,IF($B$8="Emerging Threat",'Compound Alert'!M22)))</f>
        <v>2</v>
      </c>
      <c r="H66" s="23">
        <f ca="1">IF($B$8="Overall Alert",'Compound Alert'!H22,IF($B$8="Underlying Vulnerability",'Compound Alert'!K22,IF($B$8="Emerging Threat",'Compound Alert'!N22)))</f>
        <v>2</v>
      </c>
      <c r="I66" s="50">
        <f t="shared" ca="1" si="0"/>
        <v>2</v>
      </c>
      <c r="J66"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6"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6"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6"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66"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6"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Alert'!B44</f>
        <v>Cameroon</v>
      </c>
      <c r="C67" s="20" t="str">
        <f>'Compound Alert'!C44</f>
        <v>CMR</v>
      </c>
      <c r="D67" s="20" t="str">
        <f>'Compound Alert'!D44</f>
        <v>SSF           Sub-Saharan Africa</v>
      </c>
      <c r="E67" s="20" t="str">
        <f>'Compound Alert'!E44</f>
        <v>Blend</v>
      </c>
      <c r="F67" s="217">
        <f ca="1">'Compound Alert'!F44</f>
        <v>39</v>
      </c>
      <c r="G67" s="22">
        <f ca="1">IF($B$8="Overall Alert",'Compound Alert'!G44,IF($B$8="Underlying Vulnerability",'Compound Alert'!J44,IF($B$8="Emerging Threat",'Compound Alert'!M44)))</f>
        <v>2</v>
      </c>
      <c r="H67" s="23">
        <f ca="1">IF($B$8="Overall Alert",'Compound Alert'!H44,IF($B$8="Underlying Vulnerability",'Compound Alert'!K44,IF($B$8="Emerging Threat",'Compound Alert'!N44)))</f>
        <v>2</v>
      </c>
      <c r="I67" s="50">
        <f t="shared" ca="1" si="0"/>
        <v>2</v>
      </c>
      <c r="J67"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67"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67"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67"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7"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7"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Alert'!B194</f>
        <v>Chad</v>
      </c>
      <c r="C68" s="20" t="str">
        <f>'Compound Alert'!C194</f>
        <v>TCD</v>
      </c>
      <c r="D68" s="20" t="str">
        <f>'Compound Alert'!D194</f>
        <v>SSF           Sub-Saharan Africa</v>
      </c>
      <c r="E68" s="20" t="str">
        <f>'Compound Alert'!E194</f>
        <v>IDA</v>
      </c>
      <c r="F68" s="217">
        <f ca="1">'Compound Alert'!F194</f>
        <v>189</v>
      </c>
      <c r="G68" s="22">
        <f ca="1">IF($B$8="Overall Alert",'Compound Alert'!G194,IF($B$8="Underlying Vulnerability",'Compound Alert'!J194,IF($B$8="Emerging Threat",'Compound Alert'!M194)))</f>
        <v>2</v>
      </c>
      <c r="H68" s="23">
        <f ca="1">IF($B$8="Overall Alert",'Compound Alert'!H194,IF($B$8="Underlying Vulnerability",'Compound Alert'!K194,IF($B$8="Emerging Threat",'Compound Alert'!N194)))</f>
        <v>2</v>
      </c>
      <c r="I68" s="50">
        <f t="shared" ca="1" si="0"/>
        <v>2</v>
      </c>
      <c r="J68"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68"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68"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68"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68"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68"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Alert'!B203</f>
        <v>Türkiye</v>
      </c>
      <c r="C69" s="20" t="str">
        <f>'Compound Alert'!C203</f>
        <v>TUR</v>
      </c>
      <c r="D69" s="20" t="str">
        <f>'Compound Alert'!D203</f>
        <v>ECS           Europe &amp; Central Asia</v>
      </c>
      <c r="E69" s="20" t="str">
        <f>'Compound Alert'!E203</f>
        <v>IBRD</v>
      </c>
      <c r="F69" s="217">
        <f>'Compound Alert'!F203</f>
        <v>0</v>
      </c>
      <c r="G69" s="22">
        <f ca="1">IF($B$8="Overall Alert",'Compound Alert'!G203,IF($B$8="Underlying Vulnerability",'Compound Alert'!J203,IF($B$8="Emerging Threat",'Compound Alert'!M203)))</f>
        <v>2</v>
      </c>
      <c r="H69" s="23">
        <f ca="1">IF($B$8="Overall Alert",'Compound Alert'!H203,IF($B$8="Underlying Vulnerability",'Compound Alert'!K203,IF($B$8="Emerging Threat",'Compound Alert'!N203)))</f>
        <v>2</v>
      </c>
      <c r="I69" s="50">
        <f t="shared" ca="1" si="0"/>
        <v>2</v>
      </c>
      <c r="J69"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69"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69"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69"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69"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69"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Alert'!B206</f>
        <v>Tanzania</v>
      </c>
      <c r="C70" s="20" t="str">
        <f>'Compound Alert'!C206</f>
        <v>TZA</v>
      </c>
      <c r="D70" s="20" t="str">
        <f>'Compound Alert'!D206</f>
        <v>SSF           Sub-Saharan Africa</v>
      </c>
      <c r="E70" s="20" t="str">
        <f>'Compound Alert'!E206</f>
        <v>IDA</v>
      </c>
      <c r="F70" s="217">
        <f>'Compound Alert'!F206</f>
        <v>0</v>
      </c>
      <c r="G70" s="22">
        <f ca="1">IF($B$8="Overall Alert",'Compound Alert'!G206,IF($B$8="Underlying Vulnerability",'Compound Alert'!J206,IF($B$8="Emerging Threat",'Compound Alert'!M206)))</f>
        <v>2</v>
      </c>
      <c r="H70" s="23">
        <f ca="1">IF($B$8="Overall Alert",'Compound Alert'!H206,IF($B$8="Underlying Vulnerability",'Compound Alert'!K206,IF($B$8="Emerging Threat",'Compound Alert'!N206)))</f>
        <v>2</v>
      </c>
      <c r="I70" s="50">
        <f t="shared" ca="1" si="0"/>
        <v>2</v>
      </c>
      <c r="J70"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70"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70"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70"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70"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70"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Alert'!B126</f>
        <v>Morocco</v>
      </c>
      <c r="C71" s="20" t="str">
        <f>'Compound Alert'!C126</f>
        <v>MAR</v>
      </c>
      <c r="D71" s="20" t="str">
        <f>'Compound Alert'!D126</f>
        <v>MEA           Middle East &amp; North Africa</v>
      </c>
      <c r="E71" s="20" t="str">
        <f>'Compound Alert'!E126</f>
        <v>IBRD</v>
      </c>
      <c r="F71" s="217">
        <f ca="1">'Compound Alert'!F126</f>
        <v>121</v>
      </c>
      <c r="G71" s="22">
        <f ca="1">IF($B$8="Overall Alert",'Compound Alert'!G126,IF($B$8="Underlying Vulnerability",'Compound Alert'!J126,IF($B$8="Emerging Threat",'Compound Alert'!M126)))</f>
        <v>2</v>
      </c>
      <c r="H71" s="23">
        <f ca="1">IF($B$8="Overall Alert",'Compound Alert'!H126,IF($B$8="Underlying Vulnerability",'Compound Alert'!K126,IF($B$8="Emerging Threat",'Compound Alert'!N126)))</f>
        <v>2</v>
      </c>
      <c r="I71" s="50">
        <f t="shared" ca="1" si="0"/>
        <v>2</v>
      </c>
      <c r="J71"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71"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71"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71"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MED</v>
      </c>
      <c r="N71"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71"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Alert'!B192</f>
        <v>Syrian Arab Republic</v>
      </c>
      <c r="C72" s="20" t="str">
        <f>'Compound Alert'!C192</f>
        <v>SYR</v>
      </c>
      <c r="D72" s="20" t="str">
        <f>'Compound Alert'!D192</f>
        <v>MEA           Middle East &amp; North Africa</v>
      </c>
      <c r="E72" s="20" t="str">
        <f>'Compound Alert'!E192</f>
        <v>IDA</v>
      </c>
      <c r="F72" s="217">
        <f ca="1">'Compound Alert'!F192</f>
        <v>187</v>
      </c>
      <c r="G72" s="22">
        <f ca="1">IF($B$8="Overall Alert",'Compound Alert'!G192,IF($B$8="Underlying Vulnerability",'Compound Alert'!J192,IF($B$8="Emerging Threat",'Compound Alert'!M192)))</f>
        <v>2</v>
      </c>
      <c r="H72" s="23">
        <f ca="1">IF($B$8="Overall Alert",'Compound Alert'!H192,IF($B$8="Underlying Vulnerability",'Compound Alert'!K192,IF($B$8="Emerging Threat",'Compound Alert'!N192)))</f>
        <v>2</v>
      </c>
      <c r="I72" s="50">
        <f t="shared" ca="1" si="0"/>
        <v>2</v>
      </c>
      <c r="J72"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72"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72"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72"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72"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72"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Alert'!B115</f>
        <v>Liberia</v>
      </c>
      <c r="C73" s="20" t="str">
        <f>'Compound Alert'!C115</f>
        <v>LBR</v>
      </c>
      <c r="D73" s="20" t="str">
        <f>'Compound Alert'!D115</f>
        <v>SSF           Sub-Saharan Africa</v>
      </c>
      <c r="E73" s="20" t="str">
        <f>'Compound Alert'!E115</f>
        <v>IDA</v>
      </c>
      <c r="F73" s="217">
        <f ca="1">'Compound Alert'!F115</f>
        <v>110</v>
      </c>
      <c r="G73" s="22">
        <f ca="1">IF($B$8="Overall Alert",'Compound Alert'!G115,IF($B$8="Underlying Vulnerability",'Compound Alert'!J115,IF($B$8="Emerging Threat",'Compound Alert'!M115)))</f>
        <v>2</v>
      </c>
      <c r="H73" s="23">
        <f ca="1">IF($B$8="Overall Alert",'Compound Alert'!H115,IF($B$8="Underlying Vulnerability",'Compound Alert'!K115,IF($B$8="Emerging Threat",'Compound Alert'!N115)))</f>
        <v>2</v>
      </c>
      <c r="I73" s="50">
        <f t="shared" ca="1" si="0"/>
        <v>2</v>
      </c>
      <c r="J73"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73"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73"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73"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73"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73"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Alert'!B149</f>
        <v>Nicaragua</v>
      </c>
      <c r="C74" s="20" t="str">
        <f>'Compound Alert'!C149</f>
        <v>NIC</v>
      </c>
      <c r="D74" s="20" t="str">
        <f>'Compound Alert'!D149</f>
        <v>LCN           Latin America &amp; Caribbean</v>
      </c>
      <c r="E74" s="20" t="str">
        <f>'Compound Alert'!E149</f>
        <v>IDA</v>
      </c>
      <c r="F74" s="217">
        <f ca="1">'Compound Alert'!F149</f>
        <v>144</v>
      </c>
      <c r="G74" s="22">
        <f ca="1">IF($B$8="Overall Alert",'Compound Alert'!G149,IF($B$8="Underlying Vulnerability",'Compound Alert'!J149,IF($B$8="Emerging Threat",'Compound Alert'!M149)))</f>
        <v>2</v>
      </c>
      <c r="H74" s="23">
        <f ca="1">IF($B$8="Overall Alert",'Compound Alert'!H149,IF($B$8="Underlying Vulnerability",'Compound Alert'!K149,IF($B$8="Emerging Threat",'Compound Alert'!N149)))</f>
        <v>2</v>
      </c>
      <c r="I74" s="50">
        <f t="shared" ca="1" si="0"/>
        <v>2</v>
      </c>
      <c r="J74"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74"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LOW</v>
      </c>
      <c r="L74"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74"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74"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74"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Alert'!B47</f>
        <v>Colombia</v>
      </c>
      <c r="C75" s="20" t="str">
        <f>'Compound Alert'!C47</f>
        <v>COL</v>
      </c>
      <c r="D75" s="20" t="str">
        <f>'Compound Alert'!D47</f>
        <v>LCN           Latin America &amp; Caribbean</v>
      </c>
      <c r="E75" s="20" t="str">
        <f>'Compound Alert'!E47</f>
        <v>IBRD</v>
      </c>
      <c r="F75" s="217">
        <f ca="1">'Compound Alert'!F47</f>
        <v>42</v>
      </c>
      <c r="G75" s="22">
        <f ca="1">IF($B$8="Overall Alert",'Compound Alert'!G47,IF($B$8="Underlying Vulnerability",'Compound Alert'!J47,IF($B$8="Emerging Threat",'Compound Alert'!M47)))</f>
        <v>2</v>
      </c>
      <c r="H75" s="23">
        <f ca="1">IF($B$8="Overall Alert",'Compound Alert'!H47,IF($B$8="Underlying Vulnerability",'Compound Alert'!K47,IF($B$8="Emerging Threat",'Compound Alert'!N47)))</f>
        <v>2</v>
      </c>
      <c r="I75" s="50">
        <f t="shared" ca="1" si="0"/>
        <v>2</v>
      </c>
      <c r="J75"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75"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75"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75"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75"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LOW</v>
      </c>
      <c r="O75"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MED</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Alert'!B12</f>
        <v>Argentina</v>
      </c>
      <c r="C76" s="20" t="str">
        <f>'Compound Alert'!C12</f>
        <v>ARG</v>
      </c>
      <c r="D76" s="20" t="str">
        <f>'Compound Alert'!D12</f>
        <v>LCN           Latin America &amp; Caribbean</v>
      </c>
      <c r="E76" s="20" t="str">
        <f>'Compound Alert'!E12</f>
        <v>IBRD</v>
      </c>
      <c r="F76" s="217">
        <f ca="1">'Compound Alert'!F12</f>
        <v>7</v>
      </c>
      <c r="G76" s="22">
        <f ca="1">IF($B$8="Overall Alert",'Compound Alert'!G12,IF($B$8="Underlying Vulnerability",'Compound Alert'!J12,IF($B$8="Emerging Threat",'Compound Alert'!M12)))</f>
        <v>2</v>
      </c>
      <c r="H76" s="23">
        <f ca="1">IF($B$8="Overall Alert",'Compound Alert'!H12,IF($B$8="Underlying Vulnerability",'Compound Alert'!K12,IF($B$8="Emerging Threat",'Compound Alert'!N12)))</f>
        <v>2</v>
      </c>
      <c r="I76" s="50">
        <f t="shared" ca="1" si="0"/>
        <v>2</v>
      </c>
      <c r="J76"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6"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6"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6"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6"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6"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Alert'!B89</f>
        <v>Honduras</v>
      </c>
      <c r="C77" s="20" t="str">
        <f>'Compound Alert'!C89</f>
        <v>HND</v>
      </c>
      <c r="D77" s="20" t="str">
        <f>'Compound Alert'!D89</f>
        <v>LCN           Latin America &amp; Caribbean</v>
      </c>
      <c r="E77" s="20" t="str">
        <f>'Compound Alert'!E89</f>
        <v>IDA</v>
      </c>
      <c r="F77" s="217">
        <f ca="1">'Compound Alert'!F89</f>
        <v>84</v>
      </c>
      <c r="G77" s="22">
        <f ca="1">IF($B$8="Overall Alert",'Compound Alert'!G89,IF($B$8="Underlying Vulnerability",'Compound Alert'!J89,IF($B$8="Emerging Threat",'Compound Alert'!M89)))</f>
        <v>2</v>
      </c>
      <c r="H77" s="23">
        <f ca="1">IF($B$8="Overall Alert",'Compound Alert'!H89,IF($B$8="Underlying Vulnerability",'Compound Alert'!K89,IF($B$8="Emerging Threat",'Compound Alert'!N89)))</f>
        <v>2</v>
      </c>
      <c r="I77" s="50">
        <f t="shared" ca="1" si="0"/>
        <v>2</v>
      </c>
      <c r="J77"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7"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7"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7"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HIGH</v>
      </c>
      <c r="N77"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7"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Alert'!B136</f>
        <v>Myanmar</v>
      </c>
      <c r="C78" s="20" t="str">
        <f>'Compound Alert'!C136</f>
        <v>MMR</v>
      </c>
      <c r="D78" s="20" t="str">
        <f>'Compound Alert'!D136</f>
        <v>EAS           East Asia &amp; Pacific</v>
      </c>
      <c r="E78" s="20" t="str">
        <f>'Compound Alert'!E136</f>
        <v>IDA</v>
      </c>
      <c r="F78" s="217">
        <f ca="1">'Compound Alert'!F136</f>
        <v>131</v>
      </c>
      <c r="G78" s="22">
        <f ca="1">IF($B$8="Overall Alert",'Compound Alert'!G136,IF($B$8="Underlying Vulnerability",'Compound Alert'!J136,IF($B$8="Emerging Threat",'Compound Alert'!M136)))</f>
        <v>1.5</v>
      </c>
      <c r="H78" s="23">
        <f ca="1">IF($B$8="Overall Alert",'Compound Alert'!H136,IF($B$8="Underlying Vulnerability",'Compound Alert'!K136,IF($B$8="Emerging Threat",'Compound Alert'!N136)))</f>
        <v>1.5</v>
      </c>
      <c r="I78" s="50">
        <f t="shared" ca="1" si="0"/>
        <v>1</v>
      </c>
      <c r="J78"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78"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78"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LOW</v>
      </c>
      <c r="M78"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LOW</v>
      </c>
      <c r="N78"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78"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Alert'!B221</f>
        <v>South Africa</v>
      </c>
      <c r="C79" s="20" t="str">
        <f>'Compound Alert'!C221</f>
        <v>ZAF</v>
      </c>
      <c r="D79" s="20" t="str">
        <f>'Compound Alert'!D221</f>
        <v>SSF           Sub-Saharan Africa</v>
      </c>
      <c r="E79" s="20" t="str">
        <f>'Compound Alert'!E221</f>
        <v>IBRD</v>
      </c>
      <c r="F79" s="217">
        <f>'Compound Alert'!F221</f>
        <v>0</v>
      </c>
      <c r="G79" s="22">
        <f ca="1">IF($B$8="Overall Alert",'Compound Alert'!G221,IF($B$8="Underlying Vulnerability",'Compound Alert'!J221,IF($B$8="Emerging Threat",'Compound Alert'!M221)))</f>
        <v>1.5</v>
      </c>
      <c r="H79" s="23">
        <f ca="1">IF($B$8="Overall Alert",'Compound Alert'!H221,IF($B$8="Underlying Vulnerability",'Compound Alert'!K221,IF($B$8="Emerging Threat",'Compound Alert'!N221)))</f>
        <v>1.5</v>
      </c>
      <c r="I79" s="50">
        <f t="shared" ca="1" si="0"/>
        <v>1</v>
      </c>
      <c r="J79"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79"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79"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79"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79"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79"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Alert'!B129</f>
        <v>Madagascar</v>
      </c>
      <c r="C80" s="20" t="str">
        <f>'Compound Alert'!C129</f>
        <v>MDG</v>
      </c>
      <c r="D80" s="20" t="str">
        <f>'Compound Alert'!D129</f>
        <v>SSF           Sub-Saharan Africa</v>
      </c>
      <c r="E80" s="20" t="str">
        <f>'Compound Alert'!E129</f>
        <v>IDA</v>
      </c>
      <c r="F80" s="217">
        <f ca="1">'Compound Alert'!F129</f>
        <v>124</v>
      </c>
      <c r="G80" s="22">
        <f ca="1">IF($B$8="Overall Alert",'Compound Alert'!G129,IF($B$8="Underlying Vulnerability",'Compound Alert'!J129,IF($B$8="Emerging Threat",'Compound Alert'!M129)))</f>
        <v>1.5</v>
      </c>
      <c r="H80" s="23">
        <f ca="1">IF($B$8="Overall Alert",'Compound Alert'!H129,IF($B$8="Underlying Vulnerability",'Compound Alert'!K129,IF($B$8="Emerging Threat",'Compound Alert'!N129)))</f>
        <v>1.5</v>
      </c>
      <c r="I80" s="50">
        <f t="shared" ca="1" si="0"/>
        <v>1</v>
      </c>
      <c r="J80"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0"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0"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80"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0"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0"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Alert'!B8</f>
        <v>Angola</v>
      </c>
      <c r="C81" s="20" t="str">
        <f>'Compound Alert'!C8</f>
        <v>AGO</v>
      </c>
      <c r="D81" s="20" t="str">
        <f>'Compound Alert'!D8</f>
        <v>SSF           Sub-Saharan Africa</v>
      </c>
      <c r="E81" s="20" t="str">
        <f>'Compound Alert'!E8</f>
        <v>IBRD</v>
      </c>
      <c r="F81" s="217">
        <f ca="1">'Compound Alert'!F8</f>
        <v>3</v>
      </c>
      <c r="G81" s="22">
        <f ca="1">IF($B$8="Overall Alert",'Compound Alert'!G8,IF($B$8="Underlying Vulnerability",'Compound Alert'!J8,IF($B$8="Emerging Threat",'Compound Alert'!M8)))</f>
        <v>1.5</v>
      </c>
      <c r="H81" s="23">
        <f ca="1">IF($B$8="Overall Alert",'Compound Alert'!H8,IF($B$8="Underlying Vulnerability",'Compound Alert'!K8,IF($B$8="Emerging Threat",'Compound Alert'!N8)))</f>
        <v>1.5</v>
      </c>
      <c r="I81" s="50">
        <f t="shared" ca="1" si="0"/>
        <v>1</v>
      </c>
      <c r="J81"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1"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1"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1"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81"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1"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Alert'!B220</f>
        <v>Yemen, Rep.</v>
      </c>
      <c r="C82" s="20" t="str">
        <f>'Compound Alert'!C220</f>
        <v>YEM</v>
      </c>
      <c r="D82" s="20" t="str">
        <f>'Compound Alert'!D220</f>
        <v>MEA           Middle East &amp; North Africa</v>
      </c>
      <c r="E82" s="20" t="str">
        <f>'Compound Alert'!E220</f>
        <v>IDA</v>
      </c>
      <c r="F82" s="217">
        <f>'Compound Alert'!F220</f>
        <v>0</v>
      </c>
      <c r="G82" s="22">
        <f ca="1">IF($B$8="Overall Alert",'Compound Alert'!G220,IF($B$8="Underlying Vulnerability",'Compound Alert'!J220,IF($B$8="Emerging Threat",'Compound Alert'!M220)))</f>
        <v>1.5</v>
      </c>
      <c r="H82" s="23">
        <f ca="1">IF($B$8="Overall Alert",'Compound Alert'!H220,IF($B$8="Underlying Vulnerability",'Compound Alert'!K220,IF($B$8="Emerging Threat",'Compound Alert'!N220)))</f>
        <v>1.5</v>
      </c>
      <c r="I82" s="50">
        <f t="shared" ca="1" si="0"/>
        <v>1</v>
      </c>
      <c r="J82"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2"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2"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2"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2"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2"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Alert'!B46</f>
        <v>Congo, Rep.</v>
      </c>
      <c r="C83" s="20" t="str">
        <f>'Compound Alert'!C46</f>
        <v>COG</v>
      </c>
      <c r="D83" s="20" t="str">
        <f>'Compound Alert'!D46</f>
        <v>SSF           Sub-Saharan Africa</v>
      </c>
      <c r="E83" s="20" t="str">
        <f>'Compound Alert'!E46</f>
        <v>Blend</v>
      </c>
      <c r="F83" s="217">
        <f ca="1">'Compound Alert'!F46</f>
        <v>41</v>
      </c>
      <c r="G83" s="22">
        <f ca="1">IF($B$8="Overall Alert",'Compound Alert'!G46,IF($B$8="Underlying Vulnerability",'Compound Alert'!J46,IF($B$8="Emerging Threat",'Compound Alert'!M46)))</f>
        <v>1.5</v>
      </c>
      <c r="H83" s="23">
        <f ca="1">IF($B$8="Overall Alert",'Compound Alert'!H46,IF($B$8="Underlying Vulnerability",'Compound Alert'!K46,IF($B$8="Emerging Threat",'Compound Alert'!N46)))</f>
        <v>1.5</v>
      </c>
      <c r="I83" s="50">
        <f t="shared" ca="1" si="0"/>
        <v>1</v>
      </c>
      <c r="J83"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83"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83"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83"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83"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83"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Alert'!B172</f>
        <v>Rwanda</v>
      </c>
      <c r="C84" s="20" t="str">
        <f>'Compound Alert'!C172</f>
        <v>RWA</v>
      </c>
      <c r="D84" s="20" t="str">
        <f>'Compound Alert'!D172</f>
        <v>SSF           Sub-Saharan Africa</v>
      </c>
      <c r="E84" s="20" t="str">
        <f>'Compound Alert'!E172</f>
        <v>IDA</v>
      </c>
      <c r="F84" s="217">
        <f ca="1">'Compound Alert'!F172</f>
        <v>167</v>
      </c>
      <c r="G84" s="22">
        <f ca="1">IF($B$8="Overall Alert",'Compound Alert'!G172,IF($B$8="Underlying Vulnerability",'Compound Alert'!J172,IF($B$8="Emerging Threat",'Compound Alert'!M172)))</f>
        <v>1.5</v>
      </c>
      <c r="H84" s="23">
        <f ca="1">IF($B$8="Overall Alert",'Compound Alert'!H172,IF($B$8="Underlying Vulnerability",'Compound Alert'!K172,IF($B$8="Emerging Threat",'Compound Alert'!N172)))</f>
        <v>1.5</v>
      </c>
      <c r="I84" s="50">
        <f t="shared" ca="1" si="0"/>
        <v>1</v>
      </c>
      <c r="J84"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84"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84"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84"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84"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84"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Alert'!B60</f>
        <v>Dominican Republic</v>
      </c>
      <c r="C85" s="20" t="str">
        <f>'Compound Alert'!C60</f>
        <v>DOM</v>
      </c>
      <c r="D85" s="20" t="str">
        <f>'Compound Alert'!D60</f>
        <v>LCN           Latin America &amp; Caribbean</v>
      </c>
      <c r="E85" s="20" t="str">
        <f>'Compound Alert'!E60</f>
        <v>IBRD</v>
      </c>
      <c r="F85" s="217">
        <f ca="1">'Compound Alert'!F60</f>
        <v>55</v>
      </c>
      <c r="G85" s="22">
        <f ca="1">IF($B$8="Overall Alert",'Compound Alert'!G60,IF($B$8="Underlying Vulnerability",'Compound Alert'!J60,IF($B$8="Emerging Threat",'Compound Alert'!M60)))</f>
        <v>1.5</v>
      </c>
      <c r="H85" s="23">
        <f ca="1">IF($B$8="Overall Alert",'Compound Alert'!H60,IF($B$8="Underlying Vulnerability",'Compound Alert'!K60,IF($B$8="Emerging Threat",'Compound Alert'!N60)))</f>
        <v>1.5</v>
      </c>
      <c r="I85" s="50">
        <f t="shared" ca="1" si="0"/>
        <v>1</v>
      </c>
      <c r="J85"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5"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5"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5"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5"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5"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Alert'!B69</f>
        <v>Fiji</v>
      </c>
      <c r="C86" s="20" t="str">
        <f>'Compound Alert'!C69</f>
        <v>FJI</v>
      </c>
      <c r="D86" s="20" t="str">
        <f>'Compound Alert'!D69</f>
        <v>EAS           East Asia &amp; Pacific</v>
      </c>
      <c r="E86" s="20" t="str">
        <f>'Compound Alert'!E69</f>
        <v>Blend</v>
      </c>
      <c r="F86" s="217">
        <f ca="1">'Compound Alert'!F69</f>
        <v>64</v>
      </c>
      <c r="G86" s="22">
        <f ca="1">IF($B$8="Overall Alert",'Compound Alert'!G69,IF($B$8="Underlying Vulnerability",'Compound Alert'!J69,IF($B$8="Emerging Threat",'Compound Alert'!M69)))</f>
        <v>1.5</v>
      </c>
      <c r="H86" s="23">
        <f ca="1">IF($B$8="Overall Alert",'Compound Alert'!H69,IF($B$8="Underlying Vulnerability",'Compound Alert'!K69,IF($B$8="Emerging Threat",'Compound Alert'!N69)))</f>
        <v>1.5</v>
      </c>
      <c r="I86" s="50">
        <f t="shared" ca="1" si="0"/>
        <v>1</v>
      </c>
      <c r="J86"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6"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6"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6"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6"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6"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Alert'!B79</f>
        <v>Gambia, The</v>
      </c>
      <c r="C87" s="20" t="str">
        <f>'Compound Alert'!C79</f>
        <v>GMB</v>
      </c>
      <c r="D87" s="20" t="str">
        <f>'Compound Alert'!D79</f>
        <v>SSF           Sub-Saharan Africa</v>
      </c>
      <c r="E87" s="20" t="str">
        <f>'Compound Alert'!E79</f>
        <v>IDA</v>
      </c>
      <c r="F87" s="217">
        <f ca="1">'Compound Alert'!F79</f>
        <v>74</v>
      </c>
      <c r="G87" s="22">
        <f ca="1">IF($B$8="Overall Alert",'Compound Alert'!G79,IF($B$8="Underlying Vulnerability",'Compound Alert'!J79,IF($B$8="Emerging Threat",'Compound Alert'!M79)))</f>
        <v>1.5</v>
      </c>
      <c r="H87" s="23">
        <f ca="1">IF($B$8="Overall Alert",'Compound Alert'!H79,IF($B$8="Underlying Vulnerability",'Compound Alert'!K79,IF($B$8="Emerging Threat",'Compound Alert'!N79)))</f>
        <v>1.5</v>
      </c>
      <c r="I87" s="50">
        <f t="shared" ca="1" si="0"/>
        <v>1</v>
      </c>
      <c r="J87"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7"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7"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7"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7"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7"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Alert'!B113</f>
        <v>Lao PDR</v>
      </c>
      <c r="C88" s="20" t="str">
        <f>'Compound Alert'!C113</f>
        <v>LAO</v>
      </c>
      <c r="D88" s="20" t="str">
        <f>'Compound Alert'!D113</f>
        <v>EAS           East Asia &amp; Pacific</v>
      </c>
      <c r="E88" s="20" t="str">
        <f>'Compound Alert'!E113</f>
        <v>IDA</v>
      </c>
      <c r="F88" s="217">
        <f ca="1">'Compound Alert'!F113</f>
        <v>108</v>
      </c>
      <c r="G88" s="22">
        <f ca="1">IF($B$8="Overall Alert",'Compound Alert'!G113,IF($B$8="Underlying Vulnerability",'Compound Alert'!J113,IF($B$8="Emerging Threat",'Compound Alert'!M113)))</f>
        <v>1.5</v>
      </c>
      <c r="H88" s="23">
        <f ca="1">IF($B$8="Overall Alert",'Compound Alert'!H113,IF($B$8="Underlying Vulnerability",'Compound Alert'!K113,IF($B$8="Emerging Threat",'Compound Alert'!N113)))</f>
        <v>1.5</v>
      </c>
      <c r="I88" s="50">
        <f t="shared" ca="1" si="0"/>
        <v>1</v>
      </c>
      <c r="J88"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88"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88"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88"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88"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88"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Alert'!B195</f>
        <v>Togo</v>
      </c>
      <c r="C89" s="20" t="str">
        <f>'Compound Alert'!C195</f>
        <v>TGO</v>
      </c>
      <c r="D89" s="20" t="str">
        <f>'Compound Alert'!D195</f>
        <v>SSF           Sub-Saharan Africa</v>
      </c>
      <c r="E89" s="20" t="str">
        <f>'Compound Alert'!E195</f>
        <v>IDA</v>
      </c>
      <c r="F89" s="217">
        <f ca="1">'Compound Alert'!F195</f>
        <v>190</v>
      </c>
      <c r="G89" s="22">
        <f ca="1">IF($B$8="Overall Alert",'Compound Alert'!G195,IF($B$8="Underlying Vulnerability",'Compound Alert'!J195,IF($B$8="Emerging Threat",'Compound Alert'!M195)))</f>
        <v>1.5</v>
      </c>
      <c r="H89" s="23">
        <f ca="1">IF($B$8="Overall Alert",'Compound Alert'!H195,IF($B$8="Underlying Vulnerability",'Compound Alert'!K195,IF($B$8="Emerging Threat",'Compound Alert'!N195)))</f>
        <v>1.5</v>
      </c>
      <c r="I89" s="50">
        <f t="shared" ca="1" si="0"/>
        <v>1</v>
      </c>
      <c r="J89"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HIGH</v>
      </c>
      <c r="K89"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89"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89"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89"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89"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Alert'!B138</f>
        <v>Mongolia</v>
      </c>
      <c r="C90" s="20" t="str">
        <f>'Compound Alert'!C138</f>
        <v>MNG</v>
      </c>
      <c r="D90" s="20" t="str">
        <f>'Compound Alert'!D138</f>
        <v>EAS           East Asia &amp; Pacific</v>
      </c>
      <c r="E90" s="20" t="str">
        <f>'Compound Alert'!E138</f>
        <v>IBRD</v>
      </c>
      <c r="F90" s="217">
        <f ca="1">'Compound Alert'!F138</f>
        <v>133</v>
      </c>
      <c r="G90" s="22">
        <f ca="1">IF($B$8="Overall Alert",'Compound Alert'!G138,IF($B$8="Underlying Vulnerability",'Compound Alert'!J138,IF($B$8="Emerging Threat",'Compound Alert'!M138)))</f>
        <v>1.5</v>
      </c>
      <c r="H90" s="23">
        <f ca="1">IF($B$8="Overall Alert",'Compound Alert'!H138,IF($B$8="Underlying Vulnerability",'Compound Alert'!K138,IF($B$8="Emerging Threat",'Compound Alert'!N138)))</f>
        <v>1.5</v>
      </c>
      <c r="I90" s="50">
        <f t="shared" ca="1" si="0"/>
        <v>1</v>
      </c>
      <c r="J90"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90"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0"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0"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0"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MED</v>
      </c>
      <c r="O90"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Alert'!B105</f>
        <v>Kazakhstan</v>
      </c>
      <c r="C91" s="20" t="str">
        <f>'Compound Alert'!C105</f>
        <v>KAZ</v>
      </c>
      <c r="D91" s="20" t="str">
        <f>'Compound Alert'!D105</f>
        <v>ECS           Europe &amp; Central Asia</v>
      </c>
      <c r="E91" s="20" t="str">
        <f>'Compound Alert'!E105</f>
        <v>IBRD</v>
      </c>
      <c r="F91" s="217">
        <f ca="1">'Compound Alert'!F105</f>
        <v>100</v>
      </c>
      <c r="G91" s="22">
        <f ca="1">IF($B$8="Overall Alert",'Compound Alert'!G105,IF($B$8="Underlying Vulnerability",'Compound Alert'!J105,IF($B$8="Emerging Threat",'Compound Alert'!M105)))</f>
        <v>1.5</v>
      </c>
      <c r="H91" s="23">
        <f ca="1">IF($B$8="Overall Alert",'Compound Alert'!H105,IF($B$8="Underlying Vulnerability",'Compound Alert'!K105,IF($B$8="Emerging Threat",'Compound Alert'!N105)))</f>
        <v>1.5</v>
      </c>
      <c r="I91" s="50">
        <f t="shared" ca="1" si="0"/>
        <v>1</v>
      </c>
      <c r="J91"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91"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91"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MED</v>
      </c>
      <c r="M91"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91"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91"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Alert'!B23</f>
        <v>Bangladesh</v>
      </c>
      <c r="C92" s="20" t="str">
        <f>'Compound Alert'!C23</f>
        <v>BGD</v>
      </c>
      <c r="D92" s="20" t="str">
        <f>'Compound Alert'!D23</f>
        <v>SAS           South Asia</v>
      </c>
      <c r="E92" s="20" t="str">
        <f>'Compound Alert'!E23</f>
        <v>IDA</v>
      </c>
      <c r="F92" s="217">
        <f ca="1">'Compound Alert'!F23</f>
        <v>18</v>
      </c>
      <c r="G92" s="22">
        <f ca="1">IF($B$8="Overall Alert",'Compound Alert'!G23,IF($B$8="Underlying Vulnerability",'Compound Alert'!J23,IF($B$8="Emerging Threat",'Compound Alert'!M23)))</f>
        <v>1</v>
      </c>
      <c r="H92" s="23">
        <f ca="1">IF($B$8="Overall Alert",'Compound Alert'!H23,IF($B$8="Underlying Vulnerability",'Compound Alert'!K23,IF($B$8="Emerging Threat",'Compound Alert'!N23)))</f>
        <v>1</v>
      </c>
      <c r="I92" s="50">
        <f t="shared" ca="1" si="0"/>
        <v>1</v>
      </c>
      <c r="J92"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92"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92"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92"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92"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92"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Alert'!B161</f>
        <v>Papua New Guinea</v>
      </c>
      <c r="C93" s="20" t="str">
        <f>'Compound Alert'!C161</f>
        <v>PNG</v>
      </c>
      <c r="D93" s="20" t="str">
        <f>'Compound Alert'!D161</f>
        <v>EAS           East Asia &amp; Pacific</v>
      </c>
      <c r="E93" s="20" t="str">
        <f>'Compound Alert'!E161</f>
        <v>Blend</v>
      </c>
      <c r="F93" s="217">
        <f ca="1">'Compound Alert'!F161</f>
        <v>156</v>
      </c>
      <c r="G93" s="22">
        <f ca="1">IF($B$8="Overall Alert",'Compound Alert'!G161,IF($B$8="Underlying Vulnerability",'Compound Alert'!J161,IF($B$8="Emerging Threat",'Compound Alert'!M161)))</f>
        <v>1</v>
      </c>
      <c r="H93" s="23">
        <f ca="1">IF($B$8="Overall Alert",'Compound Alert'!H161,IF($B$8="Underlying Vulnerability",'Compound Alert'!K161,IF($B$8="Emerging Threat",'Compound Alert'!N161)))</f>
        <v>1</v>
      </c>
      <c r="I93" s="50">
        <f t="shared" ca="1" si="0"/>
        <v>1</v>
      </c>
      <c r="J93"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93"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93"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93"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93"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93"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Alert'!B98</f>
        <v>Iraq</v>
      </c>
      <c r="C94" s="20" t="str">
        <f>'Compound Alert'!C98</f>
        <v>IRQ</v>
      </c>
      <c r="D94" s="20" t="str">
        <f>'Compound Alert'!D98</f>
        <v>MEA           Middle East &amp; North Africa</v>
      </c>
      <c r="E94" s="20" t="str">
        <f>'Compound Alert'!E98</f>
        <v>IBRD</v>
      </c>
      <c r="F94" s="217">
        <f ca="1">'Compound Alert'!F98</f>
        <v>93</v>
      </c>
      <c r="G94" s="22">
        <f ca="1">IF($B$8="Overall Alert",'Compound Alert'!G98,IF($B$8="Underlying Vulnerability",'Compound Alert'!J98,IF($B$8="Emerging Threat",'Compound Alert'!M98)))</f>
        <v>1</v>
      </c>
      <c r="H94" s="23">
        <f ca="1">IF($B$8="Overall Alert",'Compound Alert'!H98,IF($B$8="Underlying Vulnerability",'Compound Alert'!K98,IF($B$8="Emerging Threat",'Compound Alert'!N98)))</f>
        <v>1</v>
      </c>
      <c r="I94" s="50">
        <f t="shared" ca="1" si="0"/>
        <v>1</v>
      </c>
      <c r="J94"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94"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94"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94"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94"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94"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HIGH</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Alert'!B108</f>
        <v>Cambodia</v>
      </c>
      <c r="C95" s="20" t="str">
        <f>'Compound Alert'!C108</f>
        <v>KHM</v>
      </c>
      <c r="D95" s="20" t="str">
        <f>'Compound Alert'!D108</f>
        <v>EAS           East Asia &amp; Pacific</v>
      </c>
      <c r="E95" s="20" t="str">
        <f>'Compound Alert'!E108</f>
        <v>IDA</v>
      </c>
      <c r="F95" s="217">
        <f ca="1">'Compound Alert'!F108</f>
        <v>103</v>
      </c>
      <c r="G95" s="22">
        <f ca="1">IF($B$8="Overall Alert",'Compound Alert'!G108,IF($B$8="Underlying Vulnerability",'Compound Alert'!J108,IF($B$8="Emerging Threat",'Compound Alert'!M108)))</f>
        <v>1</v>
      </c>
      <c r="H95" s="23">
        <f ca="1">IF($B$8="Overall Alert",'Compound Alert'!H108,IF($B$8="Underlying Vulnerability",'Compound Alert'!K108,IF($B$8="Emerging Threat",'Compound Alert'!N108)))</f>
        <v>1</v>
      </c>
      <c r="I95" s="50">
        <f t="shared" ca="1" si="0"/>
        <v>1</v>
      </c>
      <c r="J95"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95"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95"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95"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95"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95"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Alert'!B48</f>
        <v>Comoros</v>
      </c>
      <c r="C96" s="20" t="str">
        <f>'Compound Alert'!C48</f>
        <v>COM</v>
      </c>
      <c r="D96" s="20" t="str">
        <f>'Compound Alert'!D48</f>
        <v>SSF           Sub-Saharan Africa</v>
      </c>
      <c r="E96" s="20" t="str">
        <f>'Compound Alert'!E48</f>
        <v>IDA</v>
      </c>
      <c r="F96" s="217">
        <f ca="1">'Compound Alert'!F48</f>
        <v>43</v>
      </c>
      <c r="G96" s="22">
        <f ca="1">IF($B$8="Overall Alert",'Compound Alert'!G48,IF($B$8="Underlying Vulnerability",'Compound Alert'!J48,IF($B$8="Emerging Threat",'Compound Alert'!M48)))</f>
        <v>1</v>
      </c>
      <c r="H96" s="23">
        <f ca="1">IF($B$8="Overall Alert",'Compound Alert'!H48,IF($B$8="Underlying Vulnerability",'Compound Alert'!K48,IF($B$8="Emerging Threat",'Compound Alert'!N48)))</f>
        <v>1</v>
      </c>
      <c r="I96" s="50">
        <f t="shared" ca="1" si="0"/>
        <v>1</v>
      </c>
      <c r="J96"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96"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96" s="25" t="str">
        <f ca="1">IF(
   $B$8="Overall Alert",IF(
      'Compound Alert'!T48 &gt;= 7, "HIGH",IF(
         'Compound Alert'!T48 &gt;= 5, "MED","LOW")), IF(
            $B$8="Underlying Vulnerability", IF(
               'Compound Alert'!AA48 &gt;= 10, "HIGH",IF(
                  'Compound Alert'!AA48 &gt;= 7, "MED","LOW")),IF(
                     $B$8="Emerging Threat", IF(
                        'Compound Alert'!AH48 &gt;= 10, "HIGH",IF(
                            'Compound Alert'!AH48 &gt;= 7, "MED","LOW")))))</f>
        <v>LOW</v>
      </c>
      <c r="M96"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96"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96"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Alert'!B178</f>
        <v>Sierra Leone</v>
      </c>
      <c r="C97" s="20" t="str">
        <f>'Compound Alert'!C178</f>
        <v>SLE</v>
      </c>
      <c r="D97" s="20" t="str">
        <f>'Compound Alert'!D178</f>
        <v>SSF           Sub-Saharan Africa</v>
      </c>
      <c r="E97" s="20" t="str">
        <f>'Compound Alert'!E178</f>
        <v>IDA</v>
      </c>
      <c r="F97" s="217">
        <f ca="1">'Compound Alert'!F178</f>
        <v>173</v>
      </c>
      <c r="G97" s="22">
        <f ca="1">IF($B$8="Overall Alert",'Compound Alert'!G178,IF($B$8="Underlying Vulnerability",'Compound Alert'!J178,IF($B$8="Emerging Threat",'Compound Alert'!M178)))</f>
        <v>1</v>
      </c>
      <c r="H97" s="23">
        <f ca="1">IF($B$8="Overall Alert",'Compound Alert'!H178,IF($B$8="Underlying Vulnerability",'Compound Alert'!K178,IF($B$8="Emerging Threat",'Compound Alert'!N178)))</f>
        <v>1</v>
      </c>
      <c r="I97" s="50">
        <f t="shared" ca="1" si="0"/>
        <v>1</v>
      </c>
      <c r="J97"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97"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97"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97"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97"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97"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Alert'!B141</f>
        <v>Mauritania</v>
      </c>
      <c r="C98" s="20" t="str">
        <f>'Compound Alert'!C141</f>
        <v>MRT</v>
      </c>
      <c r="D98" s="20" t="str">
        <f>'Compound Alert'!D141</f>
        <v>SSF           Sub-Saharan Africa</v>
      </c>
      <c r="E98" s="20" t="str">
        <f>'Compound Alert'!E141</f>
        <v>IDA</v>
      </c>
      <c r="F98" s="217">
        <f ca="1">'Compound Alert'!F141</f>
        <v>136</v>
      </c>
      <c r="G98" s="22">
        <f ca="1">IF($B$8="Overall Alert",'Compound Alert'!G141,IF($B$8="Underlying Vulnerability",'Compound Alert'!J141,IF($B$8="Emerging Threat",'Compound Alert'!M141)))</f>
        <v>1</v>
      </c>
      <c r="H98" s="23">
        <f ca="1">IF($B$8="Overall Alert",'Compound Alert'!H141,IF($B$8="Underlying Vulnerability",'Compound Alert'!K141,IF($B$8="Emerging Threat",'Compound Alert'!N141)))</f>
        <v>1</v>
      </c>
      <c r="I98" s="50">
        <f t="shared" ca="1" si="0"/>
        <v>1</v>
      </c>
      <c r="J98"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98"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HIGH</v>
      </c>
      <c r="L98"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98"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98"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98"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Alert'!B76</f>
        <v>Ghana</v>
      </c>
      <c r="C99" s="20" t="str">
        <f>'Compound Alert'!C76</f>
        <v>GHA</v>
      </c>
      <c r="D99" s="20" t="str">
        <f>'Compound Alert'!D76</f>
        <v>SSF           Sub-Saharan Africa</v>
      </c>
      <c r="E99" s="20" t="str">
        <f>'Compound Alert'!E76</f>
        <v>IDA</v>
      </c>
      <c r="F99" s="217">
        <f ca="1">'Compound Alert'!F76</f>
        <v>71</v>
      </c>
      <c r="G99" s="22">
        <f ca="1">IF($B$8="Overall Alert",'Compound Alert'!G76,IF($B$8="Underlying Vulnerability",'Compound Alert'!J76,IF($B$8="Emerging Threat",'Compound Alert'!M76)))</f>
        <v>1</v>
      </c>
      <c r="H99" s="23">
        <f ca="1">IF($B$8="Overall Alert",'Compound Alert'!H76,IF($B$8="Underlying Vulnerability",'Compound Alert'!K76,IF($B$8="Emerging Threat",'Compound Alert'!N76)))</f>
        <v>1</v>
      </c>
      <c r="I99" s="50">
        <f t="shared" ca="1" si="0"/>
        <v>1</v>
      </c>
      <c r="J99"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99"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99"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99"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99"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99"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Alert'!B171</f>
        <v>Russian Federation</v>
      </c>
      <c r="C100" s="20" t="str">
        <f>'Compound Alert'!C171</f>
        <v>RUS</v>
      </c>
      <c r="D100" s="20" t="str">
        <f>'Compound Alert'!D171</f>
        <v>ECS           Europe &amp; Central Asia</v>
      </c>
      <c r="E100" s="20" t="str">
        <f>'Compound Alert'!E171</f>
        <v>IBRD</v>
      </c>
      <c r="F100" s="217">
        <f ca="1">'Compound Alert'!F171</f>
        <v>166</v>
      </c>
      <c r="G100" s="22">
        <f ca="1">IF($B$8="Overall Alert",'Compound Alert'!G171,IF($B$8="Underlying Vulnerability",'Compound Alert'!J171,IF($B$8="Emerging Threat",'Compound Alert'!M171)))</f>
        <v>1</v>
      </c>
      <c r="H100" s="23">
        <f ca="1">IF($B$8="Overall Alert",'Compound Alert'!H171,IF($B$8="Underlying Vulnerability",'Compound Alert'!K171,IF($B$8="Emerging Threat",'Compound Alert'!N171)))</f>
        <v>1</v>
      </c>
      <c r="I100" s="50">
        <f t="shared" ca="1" si="0"/>
        <v>1</v>
      </c>
      <c r="J100"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00"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00"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100"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00"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00"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Alert'!B197</f>
        <v>Tajikistan</v>
      </c>
      <c r="C101" s="20" t="str">
        <f>'Compound Alert'!C197</f>
        <v>TJK</v>
      </c>
      <c r="D101" s="20" t="str">
        <f>'Compound Alert'!D197</f>
        <v>ECS           Europe &amp; Central Asia</v>
      </c>
      <c r="E101" s="20" t="str">
        <f>'Compound Alert'!E197</f>
        <v>IDA</v>
      </c>
      <c r="F101" s="217">
        <f>'Compound Alert'!F197</f>
        <v>0</v>
      </c>
      <c r="G101" s="22">
        <f ca="1">IF($B$8="Overall Alert",'Compound Alert'!G197,IF($B$8="Underlying Vulnerability",'Compound Alert'!J197,IF($B$8="Emerging Threat",'Compound Alert'!M197)))</f>
        <v>1</v>
      </c>
      <c r="H101" s="23">
        <f ca="1">IF($B$8="Overall Alert",'Compound Alert'!H197,IF($B$8="Underlying Vulnerability",'Compound Alert'!K197,IF($B$8="Emerging Threat",'Compound Alert'!N197)))</f>
        <v>1</v>
      </c>
      <c r="I101" s="50">
        <f t="shared" ca="1" si="0"/>
        <v>1</v>
      </c>
      <c r="J101"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1"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1"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1"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1"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1"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Alert'!B167</f>
        <v>West Bank and Gaza</v>
      </c>
      <c r="C102" s="20" t="str">
        <f>'Compound Alert'!C167</f>
        <v>PSE</v>
      </c>
      <c r="D102" s="20" t="str">
        <f>'Compound Alert'!D167</f>
        <v>MEA           Middle East &amp; North Africa</v>
      </c>
      <c r="E102" s="20" t="str">
        <f>'Compound Alert'!E167</f>
        <v>NA</v>
      </c>
      <c r="F102" s="217">
        <f ca="1">'Compound Alert'!F167</f>
        <v>162</v>
      </c>
      <c r="G102" s="22">
        <f ca="1">IF($B$8="Overall Alert",'Compound Alert'!G167,IF($B$8="Underlying Vulnerability",'Compound Alert'!J167,IF($B$8="Emerging Threat",'Compound Alert'!M167)))</f>
        <v>1</v>
      </c>
      <c r="H102" s="23">
        <f ca="1">IF($B$8="Overall Alert",'Compound Alert'!H167,IF($B$8="Underlying Vulnerability",'Compound Alert'!K167,IF($B$8="Emerging Threat",'Compound Alert'!N167)))</f>
        <v>1</v>
      </c>
      <c r="I102" s="50">
        <f t="shared" ca="1" si="0"/>
        <v>1</v>
      </c>
      <c r="J102"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102"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102"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102"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LOW</v>
      </c>
      <c r="N102"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102"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Alert'!B103</f>
        <v>Jordan</v>
      </c>
      <c r="C103" s="20" t="str">
        <f>'Compound Alert'!C103</f>
        <v>JOR</v>
      </c>
      <c r="D103" s="20" t="str">
        <f>'Compound Alert'!D103</f>
        <v>MEA           Middle East &amp; North Africa</v>
      </c>
      <c r="E103" s="20" t="str">
        <f>'Compound Alert'!E103</f>
        <v>IBRD</v>
      </c>
      <c r="F103" s="217">
        <f ca="1">'Compound Alert'!F103</f>
        <v>98</v>
      </c>
      <c r="G103" s="22">
        <f ca="1">IF($B$8="Overall Alert",'Compound Alert'!G103,IF($B$8="Underlying Vulnerability",'Compound Alert'!J103,IF($B$8="Emerging Threat",'Compound Alert'!M103)))</f>
        <v>1</v>
      </c>
      <c r="H103" s="23">
        <f ca="1">IF($B$8="Overall Alert",'Compound Alert'!H103,IF($B$8="Underlying Vulnerability",'Compound Alert'!K103,IF($B$8="Emerging Threat",'Compound Alert'!N103)))</f>
        <v>1</v>
      </c>
      <c r="I103" s="50">
        <f t="shared" ca="1" si="0"/>
        <v>1</v>
      </c>
      <c r="J103"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03"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03"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03"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03"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03"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Alert'!B37</f>
        <v>Central African Republic</v>
      </c>
      <c r="C104" s="20" t="str">
        <f>'Compound Alert'!C37</f>
        <v>CAF</v>
      </c>
      <c r="D104" s="20" t="str">
        <f>'Compound Alert'!D37</f>
        <v>SSF           Sub-Saharan Africa</v>
      </c>
      <c r="E104" s="20" t="str">
        <f>'Compound Alert'!E37</f>
        <v>IDA</v>
      </c>
      <c r="F104" s="217">
        <f ca="1">'Compound Alert'!F37</f>
        <v>32</v>
      </c>
      <c r="G104" s="22">
        <f ca="1">IF($B$8="Overall Alert",'Compound Alert'!G37,IF($B$8="Underlying Vulnerability",'Compound Alert'!J37,IF($B$8="Emerging Threat",'Compound Alert'!M37)))</f>
        <v>1</v>
      </c>
      <c r="H104" s="23">
        <f ca="1">IF($B$8="Overall Alert",'Compound Alert'!H37,IF($B$8="Underlying Vulnerability",'Compound Alert'!K37,IF($B$8="Emerging Threat",'Compound Alert'!N37)))</f>
        <v>1</v>
      </c>
      <c r="I104" s="50">
        <f t="shared" ca="1" si="0"/>
        <v>1</v>
      </c>
      <c r="J104"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4"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04"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4"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04"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4"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Alert'!B222</f>
        <v>Zambia</v>
      </c>
      <c r="C105" s="20" t="str">
        <f>'Compound Alert'!C222</f>
        <v>ZMB</v>
      </c>
      <c r="D105" s="20" t="str">
        <f>'Compound Alert'!D222</f>
        <v>SSF           Sub-Saharan Africa</v>
      </c>
      <c r="E105" s="20" t="str">
        <f>'Compound Alert'!E222</f>
        <v>IDA</v>
      </c>
      <c r="F105" s="217">
        <f>'Compound Alert'!F222</f>
        <v>0</v>
      </c>
      <c r="G105" s="22">
        <f ca="1">IF($B$8="Overall Alert",'Compound Alert'!G222,IF($B$8="Underlying Vulnerability",'Compound Alert'!J222,IF($B$8="Emerging Threat",'Compound Alert'!M222)))</f>
        <v>1</v>
      </c>
      <c r="H105" s="23">
        <f ca="1">IF($B$8="Overall Alert",'Compound Alert'!H222,IF($B$8="Underlying Vulnerability",'Compound Alert'!K222,IF($B$8="Emerging Threat",'Compound Alert'!N222)))</f>
        <v>1</v>
      </c>
      <c r="I105" s="50">
        <f t="shared" ca="1" si="0"/>
        <v>1</v>
      </c>
      <c r="J105"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105"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105"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105"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105"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LOW</v>
      </c>
      <c r="O105"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Alert'!B85</f>
        <v>Guatemala</v>
      </c>
      <c r="C106" s="20" t="str">
        <f>'Compound Alert'!C85</f>
        <v>GTM</v>
      </c>
      <c r="D106" s="20" t="str">
        <f>'Compound Alert'!D85</f>
        <v>LCN           Latin America &amp; Caribbean</v>
      </c>
      <c r="E106" s="20" t="str">
        <f>'Compound Alert'!E85</f>
        <v>IBRD</v>
      </c>
      <c r="F106" s="217">
        <f ca="1">'Compound Alert'!F85</f>
        <v>80</v>
      </c>
      <c r="G106" s="22">
        <f ca="1">IF($B$8="Overall Alert",'Compound Alert'!G85,IF($B$8="Underlying Vulnerability",'Compound Alert'!J85,IF($B$8="Emerging Threat",'Compound Alert'!M85)))</f>
        <v>1</v>
      </c>
      <c r="H106" s="23">
        <f ca="1">IF($B$8="Overall Alert",'Compound Alert'!H85,IF($B$8="Underlying Vulnerability",'Compound Alert'!K85,IF($B$8="Emerging Threat",'Compound Alert'!N85)))</f>
        <v>1</v>
      </c>
      <c r="I106" s="50">
        <f t="shared" ref="I106:I169" ca="1" si="1">ROUNDDOWN(G106,0)</f>
        <v>1</v>
      </c>
      <c r="J106"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6"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06"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6"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6"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6"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Alert'!B78</f>
        <v>Guinea</v>
      </c>
      <c r="C107" s="20" t="str">
        <f>'Compound Alert'!C78</f>
        <v>GIN</v>
      </c>
      <c r="D107" s="20" t="str">
        <f>'Compound Alert'!D78</f>
        <v>SSF           Sub-Saharan Africa</v>
      </c>
      <c r="E107" s="20" t="str">
        <f>'Compound Alert'!E78</f>
        <v>IDA</v>
      </c>
      <c r="F107" s="217">
        <f ca="1">'Compound Alert'!F78</f>
        <v>73</v>
      </c>
      <c r="G107" s="22">
        <f ca="1">IF($B$8="Overall Alert",'Compound Alert'!G78,IF($B$8="Underlying Vulnerability",'Compound Alert'!J78,IF($B$8="Emerging Threat",'Compound Alert'!M78)))</f>
        <v>1</v>
      </c>
      <c r="H107" s="23">
        <f ca="1">IF($B$8="Overall Alert",'Compound Alert'!H78,IF($B$8="Underlying Vulnerability",'Compound Alert'!K78,IF($B$8="Emerging Threat",'Compound Alert'!N78)))</f>
        <v>1</v>
      </c>
      <c r="I107" s="50">
        <f t="shared" ca="1" si="1"/>
        <v>1</v>
      </c>
      <c r="J107"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107"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107"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107"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107"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107"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Alert'!B219</f>
        <v>Kosovo</v>
      </c>
      <c r="C108" s="20" t="str">
        <f>'Compound Alert'!C219</f>
        <v>XKX</v>
      </c>
      <c r="D108" s="20" t="str">
        <f>'Compound Alert'!D219</f>
        <v>ECS           Europe &amp; Central Asia</v>
      </c>
      <c r="E108" s="20" t="str">
        <f>'Compound Alert'!E219</f>
        <v>IDA</v>
      </c>
      <c r="F108" s="217">
        <f>'Compound Alert'!F219</f>
        <v>0</v>
      </c>
      <c r="G108" s="22">
        <f ca="1">IF($B$8="Overall Alert",'Compound Alert'!G219,IF($B$8="Underlying Vulnerability",'Compound Alert'!J219,IF($B$8="Emerging Threat",'Compound Alert'!M219)))</f>
        <v>1</v>
      </c>
      <c r="H108" s="23">
        <f ca="1">IF($B$8="Overall Alert",'Compound Alert'!H219,IF($B$8="Underlying Vulnerability",'Compound Alert'!K219,IF($B$8="Emerging Threat",'Compound Alert'!N219)))</f>
        <v>1</v>
      </c>
      <c r="I108" s="50">
        <f t="shared" ca="1" si="1"/>
        <v>1</v>
      </c>
      <c r="J108"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08" s="25" t="str">
        <f ca="1">IF(
   $B$8="Overall Alert",IF(
      'Compound Alert'!S219 &gt;= 7, "HIGH",IF(
         'Compound Alert'!S219 &gt;= 5, "MED","LOW")), IF(
            $B$8="Underlying Vulnerability", IF(
               'Compound Alert'!Z219 &gt;= 10, "HIGH",IF(
                  'Compound Alert'!Z219 &gt;= 7, "MED","LOW")),IF(
                     $B$8="Emerging Threat", IF(
                        'Compound Alert'!AG219 &gt;= 10, "HIGH",IF(
                            'Compound Alert'!AG219 &gt;= 7, "MED","LOW")))))</f>
        <v>LOW</v>
      </c>
      <c r="L108"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08" s="25" t="str">
        <f ca="1">IF(
   $B$8="Overall Alert",IF(
      'Compound Alert'!U219 &gt;= 7, "HIGH",IF(
         'Compound Alert'!U219 &gt;= 5, "MED","LOW")), IF(
            $B$8="Underlying Vulnerability", IF(
               'Compound Alert'!AB219 &gt;= 10, "HIGH",IF(
                  'Compound Alert'!AB219 &gt;= 7, "MED","LOW")),IF(
                     $B$8="Emerging Threat", IF(
                        'Compound Alert'!AI219 &gt;= 10, "HIGH",IF(
                            'Compound Alert'!AI219 &gt;= 7, "MED","LOW")))))</f>
        <v>LOW</v>
      </c>
      <c r="N108"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08"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Alert'!B81</f>
        <v>Equatorial Guinea</v>
      </c>
      <c r="C109" s="20" t="str">
        <f>'Compound Alert'!C81</f>
        <v>GNQ</v>
      </c>
      <c r="D109" s="20" t="str">
        <f>'Compound Alert'!D81</f>
        <v>SSF           Sub-Saharan Africa</v>
      </c>
      <c r="E109" s="20" t="str">
        <f>'Compound Alert'!E81</f>
        <v>IBRD</v>
      </c>
      <c r="F109" s="217">
        <f ca="1">'Compound Alert'!F81</f>
        <v>76</v>
      </c>
      <c r="G109" s="22">
        <f ca="1">IF($B$8="Overall Alert",'Compound Alert'!G81,IF($B$8="Underlying Vulnerability",'Compound Alert'!J81,IF($B$8="Emerging Threat",'Compound Alert'!M81)))</f>
        <v>1</v>
      </c>
      <c r="H109" s="23">
        <f ca="1">IF($B$8="Overall Alert",'Compound Alert'!H81,IF($B$8="Underlying Vulnerability",'Compound Alert'!K81,IF($B$8="Emerging Threat",'Compound Alert'!N81)))</f>
        <v>1</v>
      </c>
      <c r="I109" s="50">
        <f t="shared" ca="1" si="1"/>
        <v>1</v>
      </c>
      <c r="J109"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109"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09"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LOW</v>
      </c>
      <c r="M109"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09"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09"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Alert'!B61</f>
        <v>Algeria</v>
      </c>
      <c r="C110" s="20" t="str">
        <f>'Compound Alert'!C61</f>
        <v>DZA</v>
      </c>
      <c r="D110" s="20" t="str">
        <f>'Compound Alert'!D61</f>
        <v>MEA           Middle East &amp; North Africa</v>
      </c>
      <c r="E110" s="20" t="str">
        <f>'Compound Alert'!E61</f>
        <v>IBRD</v>
      </c>
      <c r="F110" s="217">
        <f ca="1">'Compound Alert'!F61</f>
        <v>56</v>
      </c>
      <c r="G110" s="22">
        <f ca="1">IF($B$8="Overall Alert",'Compound Alert'!G61,IF($B$8="Underlying Vulnerability",'Compound Alert'!J61,IF($B$8="Emerging Threat",'Compound Alert'!M61)))</f>
        <v>1</v>
      </c>
      <c r="H110" s="23">
        <f ca="1">IF($B$8="Overall Alert",'Compound Alert'!H61,IF($B$8="Underlying Vulnerability",'Compound Alert'!K61,IF($B$8="Emerging Threat",'Compound Alert'!N61)))</f>
        <v>1</v>
      </c>
      <c r="I110" s="50">
        <f t="shared" ca="1" si="1"/>
        <v>1</v>
      </c>
      <c r="J110"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0"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0"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0"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0"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0"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Alert'!B211</f>
        <v>Uzbekistan</v>
      </c>
      <c r="C111" s="20" t="str">
        <f>'Compound Alert'!C211</f>
        <v>UZB</v>
      </c>
      <c r="D111" s="20" t="str">
        <f>'Compound Alert'!D211</f>
        <v>ECS           Europe &amp; Central Asia</v>
      </c>
      <c r="E111" s="20" t="str">
        <f>'Compound Alert'!E211</f>
        <v>Blend</v>
      </c>
      <c r="F111" s="217">
        <f>'Compound Alert'!F211</f>
        <v>0</v>
      </c>
      <c r="G111" s="22">
        <f ca="1">IF($B$8="Overall Alert",'Compound Alert'!G211,IF($B$8="Underlying Vulnerability",'Compound Alert'!J211,IF($B$8="Emerging Threat",'Compound Alert'!M211)))</f>
        <v>1</v>
      </c>
      <c r="H111" s="23">
        <f ca="1">IF($B$8="Overall Alert",'Compound Alert'!H211,IF($B$8="Underlying Vulnerability",'Compound Alert'!K211,IF($B$8="Emerging Threat",'Compound Alert'!N211)))</f>
        <v>1</v>
      </c>
      <c r="I111" s="50">
        <f t="shared" ca="1" si="1"/>
        <v>1</v>
      </c>
      <c r="J111"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11"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11"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LOW</v>
      </c>
      <c r="M111"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11"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111"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Alert'!B62</f>
        <v>Ecuador</v>
      </c>
      <c r="C112" s="20" t="str">
        <f>'Compound Alert'!C62</f>
        <v>ECU</v>
      </c>
      <c r="D112" s="20" t="str">
        <f>'Compound Alert'!D62</f>
        <v>LCN           Latin America &amp; Caribbean</v>
      </c>
      <c r="E112" s="20" t="str">
        <f>'Compound Alert'!E62</f>
        <v>IBRD</v>
      </c>
      <c r="F112" s="217">
        <f ca="1">'Compound Alert'!F62</f>
        <v>57</v>
      </c>
      <c r="G112" s="22">
        <f ca="1">IF($B$8="Overall Alert",'Compound Alert'!G62,IF($B$8="Underlying Vulnerability",'Compound Alert'!J62,IF($B$8="Emerging Threat",'Compound Alert'!M62)))</f>
        <v>1</v>
      </c>
      <c r="H112" s="23">
        <f ca="1">IF($B$8="Overall Alert",'Compound Alert'!H62,IF($B$8="Underlying Vulnerability",'Compound Alert'!K62,IF($B$8="Emerging Threat",'Compound Alert'!N62)))</f>
        <v>1</v>
      </c>
      <c r="I112" s="50">
        <f t="shared" ca="1" si="1"/>
        <v>1</v>
      </c>
      <c r="J112"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12"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12"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12"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12"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12"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Alert'!B29</f>
        <v>Belize</v>
      </c>
      <c r="C113" s="20" t="str">
        <f>'Compound Alert'!C29</f>
        <v>BLZ</v>
      </c>
      <c r="D113" s="20" t="str">
        <f>'Compound Alert'!D29</f>
        <v>LCN           Latin America &amp; Caribbean</v>
      </c>
      <c r="E113" s="20" t="str">
        <f>'Compound Alert'!E29</f>
        <v>IBRD</v>
      </c>
      <c r="F113" s="217">
        <f ca="1">'Compound Alert'!F29</f>
        <v>24</v>
      </c>
      <c r="G113" s="22">
        <f ca="1">IF($B$8="Overall Alert",'Compound Alert'!G29,IF($B$8="Underlying Vulnerability",'Compound Alert'!J29,IF($B$8="Emerging Threat",'Compound Alert'!M29)))</f>
        <v>1</v>
      </c>
      <c r="H113" s="23">
        <f ca="1">IF($B$8="Overall Alert",'Compound Alert'!H29,IF($B$8="Underlying Vulnerability",'Compound Alert'!K29,IF($B$8="Emerging Threat",'Compound Alert'!N29)))</f>
        <v>1</v>
      </c>
      <c r="I113" s="50">
        <f t="shared" ca="1" si="1"/>
        <v>1</v>
      </c>
      <c r="J113"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13"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3"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3"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3"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HIGH</v>
      </c>
      <c r="O113"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t="shared" ca="1" si="1"/>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Alert'!B43</f>
        <v>Côte d’Ivoire</v>
      </c>
      <c r="C115" s="20" t="str">
        <f>'Compound Alert'!C43</f>
        <v>CIV</v>
      </c>
      <c r="D115" s="20" t="str">
        <f>'Compound Alert'!D43</f>
        <v>SSF           Sub-Saharan Africa</v>
      </c>
      <c r="E115" s="20" t="str">
        <f>'Compound Alert'!E43</f>
        <v>IDA</v>
      </c>
      <c r="F115" s="217">
        <f ca="1">'Compound Alert'!F43</f>
        <v>38</v>
      </c>
      <c r="G115" s="22">
        <f ca="1">IF($B$8="Overall Alert",'Compound Alert'!G43,IF($B$8="Underlying Vulnerability",'Compound Alert'!J43,IF($B$8="Emerging Threat",'Compound Alert'!M43)))</f>
        <v>1</v>
      </c>
      <c r="H115" s="23">
        <f ca="1">IF($B$8="Overall Alert",'Compound Alert'!H43,IF($B$8="Underlying Vulnerability",'Compound Alert'!K43,IF($B$8="Emerging Threat",'Compound Alert'!N43)))</f>
        <v>1</v>
      </c>
      <c r="I115" s="50">
        <f t="shared" ca="1" si="1"/>
        <v>1</v>
      </c>
      <c r="J115"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15"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15"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15"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15"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15"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Alert'!B158</f>
        <v>Peru</v>
      </c>
      <c r="C116" s="20" t="str">
        <f>'Compound Alert'!C158</f>
        <v>PER</v>
      </c>
      <c r="D116" s="20" t="str">
        <f>'Compound Alert'!D158</f>
        <v>LCN           Latin America &amp; Caribbean</v>
      </c>
      <c r="E116" s="20" t="str">
        <f>'Compound Alert'!E158</f>
        <v>IBRD</v>
      </c>
      <c r="F116" s="217">
        <f ca="1">'Compound Alert'!F158</f>
        <v>153</v>
      </c>
      <c r="G116" s="22">
        <f ca="1">IF($B$8="Overall Alert",'Compound Alert'!G158,IF($B$8="Underlying Vulnerability",'Compound Alert'!J158,IF($B$8="Emerging Threat",'Compound Alert'!M158)))</f>
        <v>1</v>
      </c>
      <c r="H116" s="23">
        <f ca="1">IF($B$8="Overall Alert",'Compound Alert'!H158,IF($B$8="Underlying Vulnerability",'Compound Alert'!K158,IF($B$8="Emerging Threat",'Compound Alert'!N158)))</f>
        <v>1</v>
      </c>
      <c r="I116" s="50">
        <f t="shared" ca="1" si="1"/>
        <v>1</v>
      </c>
      <c r="J116"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16"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16"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16"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MED</v>
      </c>
      <c r="N116"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16"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Alert'!B128</f>
        <v>Moldova</v>
      </c>
      <c r="C117" s="20" t="str">
        <f>'Compound Alert'!C128</f>
        <v>MDA</v>
      </c>
      <c r="D117" s="20" t="str">
        <f>'Compound Alert'!D128</f>
        <v>ECS           Europe &amp; Central Asia</v>
      </c>
      <c r="E117" s="20" t="str">
        <f>'Compound Alert'!E128</f>
        <v>IBRD</v>
      </c>
      <c r="F117" s="217">
        <f ca="1">'Compound Alert'!F128</f>
        <v>123</v>
      </c>
      <c r="G117" s="22">
        <f ca="1">IF($B$8="Overall Alert",'Compound Alert'!G128,IF($B$8="Underlying Vulnerability",'Compound Alert'!J128,IF($B$8="Emerging Threat",'Compound Alert'!M128)))</f>
        <v>1</v>
      </c>
      <c r="H117" s="23">
        <f ca="1">IF($B$8="Overall Alert",'Compound Alert'!H128,IF($B$8="Underlying Vulnerability",'Compound Alert'!K128,IF($B$8="Emerging Threat",'Compound Alert'!N128)))</f>
        <v>1</v>
      </c>
      <c r="I117" s="50">
        <f t="shared" ca="1" si="1"/>
        <v>1</v>
      </c>
      <c r="J117"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17"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17"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17"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MED</v>
      </c>
      <c r="N117"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17"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Alert'!B166</f>
        <v>Paraguay</v>
      </c>
      <c r="C118" s="20" t="str">
        <f>'Compound Alert'!C166</f>
        <v>PRY</v>
      </c>
      <c r="D118" s="20" t="str">
        <f>'Compound Alert'!D166</f>
        <v>LCN           Latin America &amp; Caribbean</v>
      </c>
      <c r="E118" s="20" t="str">
        <f>'Compound Alert'!E166</f>
        <v>IBRD</v>
      </c>
      <c r="F118" s="217">
        <f ca="1">'Compound Alert'!F166</f>
        <v>161</v>
      </c>
      <c r="G118" s="22">
        <f ca="1">IF($B$8="Overall Alert",'Compound Alert'!G166,IF($B$8="Underlying Vulnerability",'Compound Alert'!J166,IF($B$8="Emerging Threat",'Compound Alert'!M166)))</f>
        <v>1</v>
      </c>
      <c r="H118" s="23">
        <f ca="1">IF($B$8="Overall Alert",'Compound Alert'!H166,IF($B$8="Underlying Vulnerability",'Compound Alert'!K166,IF($B$8="Emerging Threat",'Compound Alert'!N166)))</f>
        <v>1</v>
      </c>
      <c r="I118" s="50">
        <f t="shared" ca="1" si="1"/>
        <v>1</v>
      </c>
      <c r="J118"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MED</v>
      </c>
      <c r="K118"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18"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18"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18"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18"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Alert'!B41</f>
        <v>Chile</v>
      </c>
      <c r="C119" s="20" t="str">
        <f>'Compound Alert'!C41</f>
        <v>CHL</v>
      </c>
      <c r="D119" s="20" t="str">
        <f>'Compound Alert'!D41</f>
        <v>LCN           Latin America &amp; Caribbean</v>
      </c>
      <c r="E119" s="20" t="str">
        <f>'Compound Alert'!E41</f>
        <v>IBRD</v>
      </c>
      <c r="F119" s="217">
        <f ca="1">'Compound Alert'!F41</f>
        <v>36</v>
      </c>
      <c r="G119" s="22">
        <f ca="1">IF($B$8="Overall Alert",'Compound Alert'!G41,IF($B$8="Underlying Vulnerability",'Compound Alert'!J41,IF($B$8="Emerging Threat",'Compound Alert'!M41)))</f>
        <v>1</v>
      </c>
      <c r="H119" s="23">
        <f ca="1">IF($B$8="Overall Alert",'Compound Alert'!H41,IF($B$8="Underlying Vulnerability",'Compound Alert'!K41,IF($B$8="Emerging Threat",'Compound Alert'!N41)))</f>
        <v>1</v>
      </c>
      <c r="I119" s="50">
        <f t="shared" ca="1" si="1"/>
        <v>1</v>
      </c>
      <c r="J119"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19"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19"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19"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19"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19"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Alert'!B97</f>
        <v>Iran, Islamic Rep.</v>
      </c>
      <c r="C120" s="20" t="str">
        <f>'Compound Alert'!C97</f>
        <v>IRN</v>
      </c>
      <c r="D120" s="20" t="str">
        <f>'Compound Alert'!D97</f>
        <v>MEA           Middle East &amp; North Africa</v>
      </c>
      <c r="E120" s="20" t="str">
        <f>'Compound Alert'!E97</f>
        <v>IBRD</v>
      </c>
      <c r="F120" s="217">
        <f ca="1">'Compound Alert'!F97</f>
        <v>92</v>
      </c>
      <c r="G120" s="22">
        <f ca="1">IF($B$8="Overall Alert",'Compound Alert'!G97,IF($B$8="Underlying Vulnerability",'Compound Alert'!J97,IF($B$8="Emerging Threat",'Compound Alert'!M97)))</f>
        <v>0.5</v>
      </c>
      <c r="H120" s="23">
        <f ca="1">IF($B$8="Overall Alert",'Compound Alert'!H97,IF($B$8="Underlying Vulnerability",'Compound Alert'!K97,IF($B$8="Emerging Threat",'Compound Alert'!N97)))</f>
        <v>0.5</v>
      </c>
      <c r="I120" s="50">
        <f t="shared" ca="1" si="1"/>
        <v>0</v>
      </c>
      <c r="J120"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20"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20"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20"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20"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20"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Alert'!B75</f>
        <v>Georgia</v>
      </c>
      <c r="C121" s="20" t="str">
        <f>'Compound Alert'!C75</f>
        <v>GEO</v>
      </c>
      <c r="D121" s="20" t="str">
        <f>'Compound Alert'!D75</f>
        <v>ECS           Europe &amp; Central Asia</v>
      </c>
      <c r="E121" s="20" t="str">
        <f>'Compound Alert'!E75</f>
        <v>IBRD</v>
      </c>
      <c r="F121" s="217">
        <f ca="1">'Compound Alert'!F75</f>
        <v>70</v>
      </c>
      <c r="G121" s="22">
        <f ca="1">IF($B$8="Overall Alert",'Compound Alert'!G75,IF($B$8="Underlying Vulnerability",'Compound Alert'!J75,IF($B$8="Emerging Threat",'Compound Alert'!M75)))</f>
        <v>0.5</v>
      </c>
      <c r="H121" s="23">
        <f ca="1">IF($B$8="Overall Alert",'Compound Alert'!H75,IF($B$8="Underlying Vulnerability",'Compound Alert'!K75,IF($B$8="Emerging Threat",'Compound Alert'!N75)))</f>
        <v>0.5</v>
      </c>
      <c r="I121" s="50">
        <f t="shared" ca="1" si="1"/>
        <v>0</v>
      </c>
      <c r="J121"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21"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21"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21"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21"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21"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Alert'!B131</f>
        <v>Mexico</v>
      </c>
      <c r="C122" s="20" t="str">
        <f>'Compound Alert'!C131</f>
        <v>MEX</v>
      </c>
      <c r="D122" s="20" t="str">
        <f>'Compound Alert'!D131</f>
        <v>LCN           Latin America &amp; Caribbean</v>
      </c>
      <c r="E122" s="20" t="str">
        <f>'Compound Alert'!E131</f>
        <v>IBRD</v>
      </c>
      <c r="F122" s="217">
        <f ca="1">'Compound Alert'!F131</f>
        <v>126</v>
      </c>
      <c r="G122" s="22">
        <f ca="1">IF($B$8="Overall Alert",'Compound Alert'!G131,IF($B$8="Underlying Vulnerability",'Compound Alert'!J131,IF($B$8="Emerging Threat",'Compound Alert'!M131)))</f>
        <v>0.5</v>
      </c>
      <c r="H122" s="23">
        <f ca="1">IF($B$8="Overall Alert",'Compound Alert'!H131,IF($B$8="Underlying Vulnerability",'Compound Alert'!K131,IF($B$8="Emerging Threat",'Compound Alert'!N131)))</f>
        <v>0.5</v>
      </c>
      <c r="I122" s="50">
        <f t="shared" ca="1" si="1"/>
        <v>0</v>
      </c>
      <c r="J122"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22"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22"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22"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22"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22"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Alert'!B144</f>
        <v>Malaysia</v>
      </c>
      <c r="C123" s="20" t="str">
        <f>'Compound Alert'!C144</f>
        <v>MYS</v>
      </c>
      <c r="D123" s="20" t="str">
        <f>'Compound Alert'!D144</f>
        <v>EAS           East Asia &amp; Pacific</v>
      </c>
      <c r="E123" s="20" t="str">
        <f>'Compound Alert'!E144</f>
        <v>IBRD</v>
      </c>
      <c r="F123" s="217">
        <f ca="1">'Compound Alert'!F144</f>
        <v>139</v>
      </c>
      <c r="G123" s="22">
        <f ca="1">IF($B$8="Overall Alert",'Compound Alert'!G144,IF($B$8="Underlying Vulnerability",'Compound Alert'!J144,IF($B$8="Emerging Threat",'Compound Alert'!M144)))</f>
        <v>0.5</v>
      </c>
      <c r="H123" s="23">
        <f ca="1">IF($B$8="Overall Alert",'Compound Alert'!H144,IF($B$8="Underlying Vulnerability",'Compound Alert'!K144,IF($B$8="Emerging Threat",'Compound Alert'!N144)))</f>
        <v>0.5</v>
      </c>
      <c r="I123" s="50">
        <f t="shared" ca="1" si="1"/>
        <v>0</v>
      </c>
      <c r="J123"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23"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23"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23"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23"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23"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Alert'!B216</f>
        <v>Vietnam</v>
      </c>
      <c r="C124" s="20" t="str">
        <f>'Compound Alert'!C216</f>
        <v>VNM</v>
      </c>
      <c r="D124" s="20" t="str">
        <f>'Compound Alert'!D216</f>
        <v>EAS           East Asia &amp; Pacific</v>
      </c>
      <c r="E124" s="20" t="str">
        <f>'Compound Alert'!E216</f>
        <v>IBRD</v>
      </c>
      <c r="F124" s="217">
        <f>'Compound Alert'!F216</f>
        <v>0</v>
      </c>
      <c r="G124" s="22">
        <f ca="1">IF($B$8="Overall Alert",'Compound Alert'!G216,IF($B$8="Underlying Vulnerability",'Compound Alert'!J216,IF($B$8="Emerging Threat",'Compound Alert'!M216)))</f>
        <v>0.5</v>
      </c>
      <c r="H124" s="23">
        <f ca="1">IF($B$8="Overall Alert",'Compound Alert'!H216,IF($B$8="Underlying Vulnerability",'Compound Alert'!K216,IF($B$8="Emerging Threat",'Compound Alert'!N216)))</f>
        <v>0.5</v>
      </c>
      <c r="I124" s="50">
        <f t="shared" ca="1" si="1"/>
        <v>0</v>
      </c>
      <c r="J124"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24"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24"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24"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24"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24"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Alert'!B196</f>
        <v>Thailand</v>
      </c>
      <c r="C125" s="20" t="str">
        <f>'Compound Alert'!C196</f>
        <v>THA</v>
      </c>
      <c r="D125" s="20" t="str">
        <f>'Compound Alert'!D196</f>
        <v>EAS           East Asia &amp; Pacific</v>
      </c>
      <c r="E125" s="20" t="str">
        <f>'Compound Alert'!E196</f>
        <v>IBRD</v>
      </c>
      <c r="F125" s="217">
        <f>'Compound Alert'!F196</f>
        <v>0</v>
      </c>
      <c r="G125" s="22">
        <f ca="1">IF($B$8="Overall Alert",'Compound Alert'!G196,IF($B$8="Underlying Vulnerability",'Compound Alert'!J196,IF($B$8="Emerging Threat",'Compound Alert'!M196)))</f>
        <v>0.5</v>
      </c>
      <c r="H125" s="23">
        <f ca="1">IF($B$8="Overall Alert",'Compound Alert'!H196,IF($B$8="Underlying Vulnerability",'Compound Alert'!K196,IF($B$8="Emerging Threat",'Compound Alert'!N196)))</f>
        <v>0.5</v>
      </c>
      <c r="I125" s="50">
        <f t="shared" ca="1" si="1"/>
        <v>0</v>
      </c>
      <c r="J125"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25"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25"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25"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25"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25"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Alert'!B50</f>
        <v>Costa Rica</v>
      </c>
      <c r="C126" s="20" t="str">
        <f>'Compound Alert'!C50</f>
        <v>CRI</v>
      </c>
      <c r="D126" s="20" t="str">
        <f>'Compound Alert'!D50</f>
        <v>LCN           Latin America &amp; Caribbean</v>
      </c>
      <c r="E126" s="20" t="str">
        <f>'Compound Alert'!E50</f>
        <v>IBRD</v>
      </c>
      <c r="F126" s="217">
        <f ca="1">'Compound Alert'!F50</f>
        <v>45</v>
      </c>
      <c r="G126" s="22">
        <f ca="1">IF($B$8="Overall Alert",'Compound Alert'!G50,IF($B$8="Underlying Vulnerability",'Compound Alert'!J50,IF($B$8="Emerging Threat",'Compound Alert'!M50)))</f>
        <v>0.5</v>
      </c>
      <c r="H126" s="23">
        <f ca="1">IF($B$8="Overall Alert",'Compound Alert'!H50,IF($B$8="Underlying Vulnerability",'Compound Alert'!K50,IF($B$8="Emerging Threat",'Compound Alert'!N50)))</f>
        <v>0.5</v>
      </c>
      <c r="I126" s="50">
        <f t="shared" ca="1" si="1"/>
        <v>0</v>
      </c>
      <c r="J126"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26"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26"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26"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26"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26"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Alert'!B189</f>
        <v>Eswatini</v>
      </c>
      <c r="C127" s="20" t="str">
        <f>'Compound Alert'!C189</f>
        <v>SWZ</v>
      </c>
      <c r="D127" s="20" t="str">
        <f>'Compound Alert'!D189</f>
        <v>SSF           Sub-Saharan Africa</v>
      </c>
      <c r="E127" s="20" t="str">
        <f>'Compound Alert'!E189</f>
        <v>IBRD</v>
      </c>
      <c r="F127" s="217">
        <f ca="1">'Compound Alert'!F189</f>
        <v>184</v>
      </c>
      <c r="G127" s="22">
        <f ca="1">IF($B$8="Overall Alert",'Compound Alert'!G189,IF($B$8="Underlying Vulnerability",'Compound Alert'!J189,IF($B$8="Emerging Threat",'Compound Alert'!M189)))</f>
        <v>0.5</v>
      </c>
      <c r="H127" s="23">
        <f ca="1">IF($B$8="Overall Alert",'Compound Alert'!H189,IF($B$8="Underlying Vulnerability",'Compound Alert'!K189,IF($B$8="Emerging Threat",'Compound Alert'!N189)))</f>
        <v>0.5</v>
      </c>
      <c r="I127" s="50">
        <f t="shared" ca="1" si="1"/>
        <v>0</v>
      </c>
      <c r="J127"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27"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27"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27"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27"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27"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Alert'!B93</f>
        <v>Indonesia</v>
      </c>
      <c r="C128" s="20" t="str">
        <f>'Compound Alert'!C93</f>
        <v>IDN</v>
      </c>
      <c r="D128" s="20" t="str">
        <f>'Compound Alert'!D93</f>
        <v>EAS           East Asia &amp; Pacific</v>
      </c>
      <c r="E128" s="20" t="str">
        <f>'Compound Alert'!E93</f>
        <v>IBRD</v>
      </c>
      <c r="F128" s="217">
        <f ca="1">'Compound Alert'!F93</f>
        <v>88</v>
      </c>
      <c r="G128" s="22">
        <f ca="1">IF($B$8="Overall Alert",'Compound Alert'!G93,IF($B$8="Underlying Vulnerability",'Compound Alert'!J93,IF($B$8="Emerging Threat",'Compound Alert'!M93)))</f>
        <v>0.5</v>
      </c>
      <c r="H128" s="23">
        <f ca="1">IF($B$8="Overall Alert",'Compound Alert'!H93,IF($B$8="Underlying Vulnerability",'Compound Alert'!K93,IF($B$8="Emerging Threat",'Compound Alert'!N93)))</f>
        <v>0.5</v>
      </c>
      <c r="I128" s="50">
        <f t="shared" ca="1" si="1"/>
        <v>0</v>
      </c>
      <c r="J128"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28"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128"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128"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28"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LOW</v>
      </c>
      <c r="O128"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Alert'!B42</f>
        <v>China</v>
      </c>
      <c r="C129" s="20" t="str">
        <f>'Compound Alert'!C42</f>
        <v>CHN</v>
      </c>
      <c r="D129" s="20" t="str">
        <f>'Compound Alert'!D42</f>
        <v>EAS           East Asia &amp; Pacific</v>
      </c>
      <c r="E129" s="20" t="str">
        <f>'Compound Alert'!E42</f>
        <v>IBRD</v>
      </c>
      <c r="F129" s="217">
        <f ca="1">'Compound Alert'!F42</f>
        <v>37</v>
      </c>
      <c r="G129" s="22">
        <f ca="1">IF($B$8="Overall Alert",'Compound Alert'!G42,IF($B$8="Underlying Vulnerability",'Compound Alert'!J42,IF($B$8="Emerging Threat",'Compound Alert'!M42)))</f>
        <v>0.5</v>
      </c>
      <c r="H129" s="23">
        <f ca="1">IF($B$8="Overall Alert",'Compound Alert'!H42,IF($B$8="Underlying Vulnerability",'Compound Alert'!K42,IF($B$8="Emerging Threat",'Compound Alert'!N42)))</f>
        <v>0.5</v>
      </c>
      <c r="I129" s="50">
        <f t="shared" ca="1" si="1"/>
        <v>0</v>
      </c>
      <c r="J129"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29"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29"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29"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29"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29"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Alert'!B95</f>
        <v>India</v>
      </c>
      <c r="C130" s="20" t="str">
        <f>'Compound Alert'!C95</f>
        <v>IND</v>
      </c>
      <c r="D130" s="20" t="str">
        <f>'Compound Alert'!D95</f>
        <v>SAS           South Asia</v>
      </c>
      <c r="E130" s="20" t="str">
        <f>'Compound Alert'!E95</f>
        <v>IBRD</v>
      </c>
      <c r="F130" s="217">
        <f ca="1">'Compound Alert'!F95</f>
        <v>90</v>
      </c>
      <c r="G130" s="22">
        <f ca="1">IF($B$8="Overall Alert",'Compound Alert'!G95,IF($B$8="Underlying Vulnerability",'Compound Alert'!J95,IF($B$8="Emerging Threat",'Compound Alert'!M95)))</f>
        <v>0.5</v>
      </c>
      <c r="H130" s="23">
        <f ca="1">IF($B$8="Overall Alert",'Compound Alert'!H95,IF($B$8="Underlying Vulnerability",'Compound Alert'!K95,IF($B$8="Emerging Threat",'Compound Alert'!N95)))</f>
        <v>0.5</v>
      </c>
      <c r="I130" s="50">
        <f t="shared" ca="1" si="1"/>
        <v>0</v>
      </c>
      <c r="J130"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30"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30"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30"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30"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30"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Alert'!B173</f>
        <v>Saudi Arabia</v>
      </c>
      <c r="C131" s="20" t="str">
        <f>'Compound Alert'!C173</f>
        <v>SAU</v>
      </c>
      <c r="D131" s="20" t="str">
        <f>'Compound Alert'!D173</f>
        <v>MEA           Middle East &amp; North Africa</v>
      </c>
      <c r="E131" s="20" t="str">
        <f>'Compound Alert'!E173</f>
        <v>NA</v>
      </c>
      <c r="F131" s="217">
        <f ca="1">'Compound Alert'!F173</f>
        <v>168</v>
      </c>
      <c r="G131" s="22">
        <f ca="1">IF($B$8="Overall Alert",'Compound Alert'!G173,IF($B$8="Underlying Vulnerability",'Compound Alert'!J173,IF($B$8="Emerging Threat",'Compound Alert'!M173)))</f>
        <v>0.5</v>
      </c>
      <c r="H131" s="23">
        <f ca="1">IF($B$8="Overall Alert",'Compound Alert'!H173,IF($B$8="Underlying Vulnerability",'Compound Alert'!K173,IF($B$8="Emerging Threat",'Compound Alert'!N173)))</f>
        <v>0.5</v>
      </c>
      <c r="I131" s="50">
        <f t="shared" ca="1" si="1"/>
        <v>0</v>
      </c>
      <c r="J131"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1"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1"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1"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1"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1"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Alert'!B205</f>
        <v>Taiwan, China</v>
      </c>
      <c r="C132" s="20" t="str">
        <f>'Compound Alert'!C205</f>
        <v>TWN</v>
      </c>
      <c r="D132" s="20" t="str">
        <f>'Compound Alert'!D205</f>
        <v>EAS           East Asia &amp; Pacific</v>
      </c>
      <c r="E132" s="20" t="str">
        <f>'Compound Alert'!E205</f>
        <v>NA</v>
      </c>
      <c r="F132" s="217">
        <f>'Compound Alert'!F205</f>
        <v>0</v>
      </c>
      <c r="G132" s="22">
        <f ca="1">IF($B$8="Overall Alert",'Compound Alert'!G205,IF($B$8="Underlying Vulnerability",'Compound Alert'!J205,IF($B$8="Emerging Threat",'Compound Alert'!M205)))</f>
        <v>0.5</v>
      </c>
      <c r="H132" s="23">
        <f ca="1">IF($B$8="Overall Alert",'Compound Alert'!H205,IF($B$8="Underlying Vulnerability",'Compound Alert'!K205,IF($B$8="Emerging Threat",'Compound Alert'!N205)))</f>
        <v>0.5</v>
      </c>
      <c r="I132" s="50">
        <f t="shared" ca="1" si="1"/>
        <v>0</v>
      </c>
      <c r="J132"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2" s="25" t="str">
        <f ca="1">IF(
   $B$8="Overall Alert",IF(
      'Compound Alert'!S205 &gt;= 7, "HIGH",IF(
         'Compound Alert'!S205 &gt;= 5, "MED","LOW")), IF(
            $B$8="Underlying Vulnerability", IF(
               'Compound Alert'!Z205 &gt;= 10, "HIGH",IF(
                  'Compound Alert'!Z205 &gt;= 7, "MED","LOW")),IF(
                     $B$8="Emerging Threat", IF(
                        'Compound Alert'!AG205 &gt;= 10, "HIGH",IF(
                            'Compound Alert'!AG205 &gt;= 7, "MED","LOW")))))</f>
        <v>LOW</v>
      </c>
      <c r="L132"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2"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2"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2"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Alert'!B164</f>
        <v>Korea, Dem. People's Rep.</v>
      </c>
      <c r="C133" s="20" t="str">
        <f>'Compound Alert'!C164</f>
        <v>PRK</v>
      </c>
      <c r="D133" s="20" t="str">
        <f>'Compound Alert'!D164</f>
        <v>EAS           East Asia &amp; Pacific</v>
      </c>
      <c r="E133" s="20" t="str">
        <f>'Compound Alert'!E164</f>
        <v>NA</v>
      </c>
      <c r="F133" s="217">
        <f ca="1">'Compound Alert'!F164</f>
        <v>159</v>
      </c>
      <c r="G133" s="22">
        <f ca="1">IF($B$8="Overall Alert",'Compound Alert'!G164,IF($B$8="Underlying Vulnerability",'Compound Alert'!J164,IF($B$8="Emerging Threat",'Compound Alert'!M164)))</f>
        <v>0.5</v>
      </c>
      <c r="H133" s="23">
        <f ca="1">IF($B$8="Overall Alert",'Compound Alert'!H164,IF($B$8="Underlying Vulnerability",'Compound Alert'!K164,IF($B$8="Emerging Threat",'Compound Alert'!N164)))</f>
        <v>0.5</v>
      </c>
      <c r="I133" s="50">
        <f t="shared" ca="1" si="1"/>
        <v>0</v>
      </c>
      <c r="J133"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133"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133"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MED</v>
      </c>
      <c r="M133"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133"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LOW</v>
      </c>
      <c r="O133"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Alert'!B28</f>
        <v>Belarus</v>
      </c>
      <c r="C134" s="20" t="str">
        <f>'Compound Alert'!C28</f>
        <v>BLR</v>
      </c>
      <c r="D134" s="20" t="str">
        <f>'Compound Alert'!D28</f>
        <v>ECS           Europe &amp; Central Asia</v>
      </c>
      <c r="E134" s="20" t="str">
        <f>'Compound Alert'!E28</f>
        <v>IBRD</v>
      </c>
      <c r="F134" s="217">
        <f ca="1">'Compound Alert'!F28</f>
        <v>23</v>
      </c>
      <c r="G134" s="22">
        <f ca="1">IF($B$8="Overall Alert",'Compound Alert'!G28,IF($B$8="Underlying Vulnerability",'Compound Alert'!J28,IF($B$8="Emerging Threat",'Compound Alert'!M28)))</f>
        <v>0.5</v>
      </c>
      <c r="H134" s="23">
        <f ca="1">IF($B$8="Overall Alert",'Compound Alert'!H28,IF($B$8="Underlying Vulnerability",'Compound Alert'!K28,IF($B$8="Emerging Threat",'Compound Alert'!N28)))</f>
        <v>0.5</v>
      </c>
      <c r="I134" s="50">
        <f t="shared" ca="1" si="1"/>
        <v>0</v>
      </c>
      <c r="J134"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34"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34"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34"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34"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34"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Alert'!B27</f>
        <v>Bosnia and Herzegovina</v>
      </c>
      <c r="C135" s="20" t="str">
        <f>'Compound Alert'!C27</f>
        <v>BIH</v>
      </c>
      <c r="D135" s="20" t="str">
        <f>'Compound Alert'!D27</f>
        <v>ECS           Europe &amp; Central Asia</v>
      </c>
      <c r="E135" s="20" t="str">
        <f>'Compound Alert'!E27</f>
        <v>IBRD</v>
      </c>
      <c r="F135" s="217">
        <f ca="1">'Compound Alert'!F27</f>
        <v>22</v>
      </c>
      <c r="G135" s="22">
        <f ca="1">IF($B$8="Overall Alert",'Compound Alert'!G27,IF($B$8="Underlying Vulnerability",'Compound Alert'!J27,IF($B$8="Emerging Threat",'Compound Alert'!M27)))</f>
        <v>0.5</v>
      </c>
      <c r="H135" s="23">
        <f ca="1">IF($B$8="Overall Alert",'Compound Alert'!H27,IF($B$8="Underlying Vulnerability",'Compound Alert'!K27,IF($B$8="Emerging Threat",'Compound Alert'!N27)))</f>
        <v>0.5</v>
      </c>
      <c r="I135" s="50">
        <f t="shared" ca="1" si="1"/>
        <v>0</v>
      </c>
      <c r="J135"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35"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35"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35"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35"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35"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Alert'!B204</f>
        <v>Tuvalu</v>
      </c>
      <c r="C136" s="20" t="str">
        <f>'Compound Alert'!C204</f>
        <v>TUV</v>
      </c>
      <c r="D136" s="20" t="str">
        <f>'Compound Alert'!D204</f>
        <v>EAS           East Asia &amp; Pacific</v>
      </c>
      <c r="E136" s="20" t="str">
        <f>'Compound Alert'!E204</f>
        <v>IDA</v>
      </c>
      <c r="F136" s="217">
        <f>'Compound Alert'!F204</f>
        <v>0</v>
      </c>
      <c r="G136" s="22">
        <f ca="1">IF($B$8="Overall Alert",'Compound Alert'!G204,IF($B$8="Underlying Vulnerability",'Compound Alert'!J204,IF($B$8="Emerging Threat",'Compound Alert'!M204)))</f>
        <v>0.5</v>
      </c>
      <c r="H136" s="23">
        <f ca="1">IF($B$8="Overall Alert",'Compound Alert'!H204,IF($B$8="Underlying Vulnerability",'Compound Alert'!K204,IF($B$8="Emerging Threat",'Compound Alert'!N204)))</f>
        <v>0.5</v>
      </c>
      <c r="I136" s="50">
        <f t="shared" ca="1" si="1"/>
        <v>0</v>
      </c>
      <c r="J136"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36" s="25" t="str">
        <f ca="1">IF(
   $B$8="Overall Alert",IF(
      'Compound Alert'!S204 &gt;= 7, "HIGH",IF(
         'Compound Alert'!S204 &gt;= 5, "MED","LOW")), IF(
            $B$8="Underlying Vulnerability", IF(
               'Compound Alert'!Z204 &gt;= 10, "HIGH",IF(
                  'Compound Alert'!Z204 &gt;= 7, "MED","LOW")),IF(
                     $B$8="Emerging Threat", IF(
                        'Compound Alert'!AG204 &gt;= 10, "HIGH",IF(
                            'Compound Alert'!AG204 &gt;= 7, "MED","LOW")))))</f>
        <v>LOW</v>
      </c>
      <c r="L136" s="25" t="str">
        <f ca="1">IF(
   $B$8="Overall Alert",IF(
      'Compound Alert'!T204 &gt;= 7, "HIGH",IF(
         'Compound Alert'!T204 &gt;= 5, "MED","LOW")), IF(
            $B$8="Underlying Vulnerability", IF(
               'Compound Alert'!AA204 &gt;= 10, "HIGH",IF(
                  'Compound Alert'!AA204 &gt;= 7, "MED","LOW")),IF(
                     $B$8="Emerging Threat", IF(
                        'Compound Alert'!AH204 &gt;= 10, "HIGH",IF(
                            'Compound Alert'!AH204 &gt;= 7, "MED","LOW")))))</f>
        <v>LOW</v>
      </c>
      <c r="M136"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36"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MED</v>
      </c>
      <c r="O136"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Alert'!B64</f>
        <v>Eritrea</v>
      </c>
      <c r="C137" s="20" t="str">
        <f>'Compound Alert'!C64</f>
        <v>ERI</v>
      </c>
      <c r="D137" s="20" t="str">
        <f>'Compound Alert'!D64</f>
        <v>SSF           Sub-Saharan Africa</v>
      </c>
      <c r="E137" s="20" t="str">
        <f>'Compound Alert'!E64</f>
        <v>IDA</v>
      </c>
      <c r="F137" s="217">
        <f ca="1">'Compound Alert'!F64</f>
        <v>59</v>
      </c>
      <c r="G137" s="22">
        <f ca="1">IF($B$8="Overall Alert",'Compound Alert'!G64,IF($B$8="Underlying Vulnerability",'Compound Alert'!J64,IF($B$8="Emerging Threat",'Compound Alert'!M64)))</f>
        <v>0.5</v>
      </c>
      <c r="H137" s="23">
        <f ca="1">IF($B$8="Overall Alert",'Compound Alert'!H64,IF($B$8="Underlying Vulnerability",'Compound Alert'!K64,IF($B$8="Emerging Threat",'Compound Alert'!N64)))</f>
        <v>0.5</v>
      </c>
      <c r="I137" s="50">
        <f t="shared" ca="1" si="1"/>
        <v>0</v>
      </c>
      <c r="J137"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37"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37"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LOW</v>
      </c>
      <c r="M137"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37"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37"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MED</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Alert'!B92</f>
        <v>Hungary</v>
      </c>
      <c r="C138" s="20" t="str">
        <f>'Compound Alert'!C92</f>
        <v>HUN</v>
      </c>
      <c r="D138" s="20" t="str">
        <f>'Compound Alert'!D92</f>
        <v>ECS           Europe &amp; Central Asia</v>
      </c>
      <c r="E138" s="20" t="str">
        <f>'Compound Alert'!E92</f>
        <v>NA</v>
      </c>
      <c r="F138" s="217">
        <f ca="1">'Compound Alert'!F92</f>
        <v>87</v>
      </c>
      <c r="G138" s="22">
        <f ca="1">IF($B$8="Overall Alert",'Compound Alert'!G92,IF($B$8="Underlying Vulnerability",'Compound Alert'!J92,IF($B$8="Emerging Threat",'Compound Alert'!M92)))</f>
        <v>0.5</v>
      </c>
      <c r="H138" s="23">
        <f ca="1">IF($B$8="Overall Alert",'Compound Alert'!H92,IF($B$8="Underlying Vulnerability",'Compound Alert'!K92,IF($B$8="Emerging Threat",'Compound Alert'!N92)))</f>
        <v>0.5</v>
      </c>
      <c r="I138" s="50">
        <f t="shared" ca="1" si="1"/>
        <v>0</v>
      </c>
      <c r="J138"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38"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38"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38"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38"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38"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Alert'!B155</f>
        <v>Oman</v>
      </c>
      <c r="C139" s="20" t="str">
        <f>'Compound Alert'!C155</f>
        <v>OMN</v>
      </c>
      <c r="D139" s="20" t="str">
        <f>'Compound Alert'!D155</f>
        <v>MEA           Middle East &amp; North Africa</v>
      </c>
      <c r="E139" s="20" t="str">
        <f>'Compound Alert'!E155</f>
        <v>NA</v>
      </c>
      <c r="F139" s="217">
        <f ca="1">'Compound Alert'!F155</f>
        <v>150</v>
      </c>
      <c r="G139" s="22">
        <f ca="1">IF($B$8="Overall Alert",'Compound Alert'!G155,IF($B$8="Underlying Vulnerability",'Compound Alert'!J155,IF($B$8="Emerging Threat",'Compound Alert'!M155)))</f>
        <v>0.5</v>
      </c>
      <c r="H139" s="23">
        <f ca="1">IF($B$8="Overall Alert",'Compound Alert'!H155,IF($B$8="Underlying Vulnerability",'Compound Alert'!K155,IF($B$8="Emerging Threat",'Compound Alert'!N155)))</f>
        <v>0.5</v>
      </c>
      <c r="I139" s="50">
        <f t="shared" ca="1" si="1"/>
        <v>0</v>
      </c>
      <c r="J139"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MED</v>
      </c>
      <c r="K139"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39"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39"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39"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39"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Alert'!B163</f>
        <v>Puerto Rico</v>
      </c>
      <c r="C140" s="20" t="str">
        <f>'Compound Alert'!C163</f>
        <v>PRI</v>
      </c>
      <c r="D140" s="20" t="str">
        <f>'Compound Alert'!D163</f>
        <v>LCN           Latin America &amp; Caribbean</v>
      </c>
      <c r="E140" s="20" t="str">
        <f>'Compound Alert'!E163</f>
        <v>NA</v>
      </c>
      <c r="F140" s="217">
        <f ca="1">'Compound Alert'!F163</f>
        <v>158</v>
      </c>
      <c r="G140" s="22">
        <f ca="1">IF($B$8="Overall Alert",'Compound Alert'!G163,IF($B$8="Underlying Vulnerability",'Compound Alert'!J163,IF($B$8="Emerging Threat",'Compound Alert'!M163)))</f>
        <v>0.5</v>
      </c>
      <c r="H140" s="23">
        <f ca="1">IF($B$8="Overall Alert",'Compound Alert'!H163,IF($B$8="Underlying Vulnerability",'Compound Alert'!K163,IF($B$8="Emerging Threat",'Compound Alert'!N163)))</f>
        <v>0.5</v>
      </c>
      <c r="I140" s="50">
        <f t="shared" ca="1" si="1"/>
        <v>0</v>
      </c>
      <c r="J140"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40"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40"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MED</v>
      </c>
      <c r="M140"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40"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40"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Alert'!B182</f>
        <v>Serbia</v>
      </c>
      <c r="C141" s="20" t="str">
        <f>'Compound Alert'!C182</f>
        <v>SRB</v>
      </c>
      <c r="D141" s="20" t="str">
        <f>'Compound Alert'!D182</f>
        <v>ECS           Europe &amp; Central Asia</v>
      </c>
      <c r="E141" s="20" t="str">
        <f>'Compound Alert'!E182</f>
        <v>IBRD</v>
      </c>
      <c r="F141" s="217">
        <f ca="1">'Compound Alert'!F182</f>
        <v>177</v>
      </c>
      <c r="G141" s="22">
        <f ca="1">IF($B$8="Overall Alert",'Compound Alert'!G182,IF($B$8="Underlying Vulnerability",'Compound Alert'!J182,IF($B$8="Emerging Threat",'Compound Alert'!M182)))</f>
        <v>0.5</v>
      </c>
      <c r="H141" s="23">
        <f ca="1">IF($B$8="Overall Alert",'Compound Alert'!H182,IF($B$8="Underlying Vulnerability",'Compound Alert'!K182,IF($B$8="Emerging Threat",'Compound Alert'!N182)))</f>
        <v>0.5</v>
      </c>
      <c r="I141" s="50">
        <f t="shared" ca="1" si="1"/>
        <v>0</v>
      </c>
      <c r="J141"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41"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41"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MED</v>
      </c>
      <c r="M141"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41"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41"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Alert'!B116</f>
        <v>Libya</v>
      </c>
      <c r="C142" s="20" t="str">
        <f>'Compound Alert'!C116</f>
        <v>LBY</v>
      </c>
      <c r="D142" s="20" t="str">
        <f>'Compound Alert'!D116</f>
        <v>MEA           Middle East &amp; North Africa</v>
      </c>
      <c r="E142" s="20" t="str">
        <f>'Compound Alert'!E116</f>
        <v>IBRD</v>
      </c>
      <c r="F142" s="217">
        <f ca="1">'Compound Alert'!F116</f>
        <v>111</v>
      </c>
      <c r="G142" s="22">
        <f ca="1">IF($B$8="Overall Alert",'Compound Alert'!G116,IF($B$8="Underlying Vulnerability",'Compound Alert'!J116,IF($B$8="Emerging Threat",'Compound Alert'!M116)))</f>
        <v>0.5</v>
      </c>
      <c r="H142" s="23">
        <f ca="1">IF($B$8="Overall Alert",'Compound Alert'!H116,IF($B$8="Underlying Vulnerability",'Compound Alert'!K116,IF($B$8="Emerging Threat",'Compound Alert'!N116)))</f>
        <v>0.5</v>
      </c>
      <c r="I142" s="50">
        <f t="shared" ca="1" si="1"/>
        <v>0</v>
      </c>
      <c r="J14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4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4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4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4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4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Alert'!B152</f>
        <v>Nepal</v>
      </c>
      <c r="C143" s="20" t="str">
        <f>'Compound Alert'!C152</f>
        <v>NPL</v>
      </c>
      <c r="D143" s="20" t="str">
        <f>'Compound Alert'!D152</f>
        <v>SAS           South Asia</v>
      </c>
      <c r="E143" s="20" t="str">
        <f>'Compound Alert'!E152</f>
        <v>IDA</v>
      </c>
      <c r="F143" s="217">
        <f ca="1">'Compound Alert'!F152</f>
        <v>147</v>
      </c>
      <c r="G143" s="22">
        <f ca="1">IF($B$8="Overall Alert",'Compound Alert'!G152,IF($B$8="Underlying Vulnerability",'Compound Alert'!J152,IF($B$8="Emerging Threat",'Compound Alert'!M152)))</f>
        <v>0.5</v>
      </c>
      <c r="H143" s="23">
        <f ca="1">IF($B$8="Overall Alert",'Compound Alert'!H152,IF($B$8="Underlying Vulnerability",'Compound Alert'!K152,IF($B$8="Emerging Threat",'Compound Alert'!N152)))</f>
        <v>0.5</v>
      </c>
      <c r="I143" s="50">
        <f t="shared" ca="1" si="1"/>
        <v>0</v>
      </c>
      <c r="J143"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MED</v>
      </c>
      <c r="K143"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43"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43"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43"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43"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Alert'!B51</f>
        <v>Cuba</v>
      </c>
      <c r="C144" s="20" t="str">
        <f>'Compound Alert'!C51</f>
        <v>CUB</v>
      </c>
      <c r="D144" s="20" t="str">
        <f>'Compound Alert'!D51</f>
        <v>LCN           Latin America &amp; Caribbean</v>
      </c>
      <c r="E144" s="20" t="str">
        <f>'Compound Alert'!E51</f>
        <v>NA</v>
      </c>
      <c r="F144" s="217">
        <f ca="1">'Compound Alert'!F51</f>
        <v>46</v>
      </c>
      <c r="G144" s="22">
        <f ca="1">IF($B$8="Overall Alert",'Compound Alert'!G51,IF($B$8="Underlying Vulnerability",'Compound Alert'!J51,IF($B$8="Emerging Threat",'Compound Alert'!M51)))</f>
        <v>0.5</v>
      </c>
      <c r="H144" s="23">
        <f ca="1">IF($B$8="Overall Alert",'Compound Alert'!H51,IF($B$8="Underlying Vulnerability",'Compound Alert'!K51,IF($B$8="Emerging Threat",'Compound Alert'!N51)))</f>
        <v>0.5</v>
      </c>
      <c r="I144" s="50">
        <f t="shared" ca="1" si="1"/>
        <v>0</v>
      </c>
      <c r="J144"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44"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44"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MED</v>
      </c>
      <c r="M144"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44"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44"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Alert'!B209</f>
        <v>Uruguay</v>
      </c>
      <c r="C145" s="20" t="str">
        <f>'Compound Alert'!C209</f>
        <v>URY</v>
      </c>
      <c r="D145" s="20" t="str">
        <f>'Compound Alert'!D209</f>
        <v>LCN           Latin America &amp; Caribbean</v>
      </c>
      <c r="E145" s="20" t="str">
        <f>'Compound Alert'!E209</f>
        <v>IBRD</v>
      </c>
      <c r="F145" s="217">
        <f>'Compound Alert'!F209</f>
        <v>0</v>
      </c>
      <c r="G145" s="22">
        <f ca="1">IF($B$8="Overall Alert",'Compound Alert'!G209,IF($B$8="Underlying Vulnerability",'Compound Alert'!J209,IF($B$8="Emerging Threat",'Compound Alert'!M209)))</f>
        <v>0.5</v>
      </c>
      <c r="H145" s="23">
        <f ca="1">IF($B$8="Overall Alert",'Compound Alert'!H209,IF($B$8="Underlying Vulnerability",'Compound Alert'!K209,IF($B$8="Emerging Threat",'Compound Alert'!N209)))</f>
        <v>0.5</v>
      </c>
      <c r="I145" s="50">
        <f t="shared" ca="1" si="1"/>
        <v>0</v>
      </c>
      <c r="J145"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5"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5"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5"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5"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5"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Alert'!B80</f>
        <v>Guinea-Bissau</v>
      </c>
      <c r="C146" s="20" t="str">
        <f>'Compound Alert'!C80</f>
        <v>GNB</v>
      </c>
      <c r="D146" s="20" t="str">
        <f>'Compound Alert'!D80</f>
        <v>SSF           Sub-Saharan Africa</v>
      </c>
      <c r="E146" s="20" t="str">
        <f>'Compound Alert'!E80</f>
        <v>IDA</v>
      </c>
      <c r="F146" s="217">
        <f ca="1">'Compound Alert'!F80</f>
        <v>75</v>
      </c>
      <c r="G146" s="22">
        <f ca="1">IF($B$8="Overall Alert",'Compound Alert'!G80,IF($B$8="Underlying Vulnerability",'Compound Alert'!J80,IF($B$8="Emerging Threat",'Compound Alert'!M80)))</f>
        <v>0.5</v>
      </c>
      <c r="H146" s="23">
        <f ca="1">IF($B$8="Overall Alert",'Compound Alert'!H80,IF($B$8="Underlying Vulnerability",'Compound Alert'!K80,IF($B$8="Emerging Threat",'Compound Alert'!N80)))</f>
        <v>0.5</v>
      </c>
      <c r="I146" s="50">
        <f t="shared" ca="1" si="1"/>
        <v>0</v>
      </c>
      <c r="J146"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46"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46" s="25" t="str">
        <f ca="1">IF(
   $B$8="Overall Alert",IF(
      'Compound Alert'!T80 &gt;= 7, "HIGH",IF(
         'Compound Alert'!T80 &gt;= 5, "MED","LOW")), IF(
            $B$8="Underlying Vulnerability", IF(
               'Compound Alert'!AA80 &gt;= 10, "HIGH",IF(
                  'Compound Alert'!AA80 &gt;= 7, "MED","LOW")),IF(
                     $B$8="Emerging Threat", IF(
                        'Compound Alert'!AH80 &gt;= 10, "HIGH",IF(
                            'Compound Alert'!AH80 &gt;= 7, "MED","LOW")))))</f>
        <v>LOW</v>
      </c>
      <c r="M146"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46"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46"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Alert'!B191</f>
        <v>Seychelles</v>
      </c>
      <c r="C147" s="20" t="str">
        <f>'Compound Alert'!C191</f>
        <v>SYC</v>
      </c>
      <c r="D147" s="20" t="str">
        <f>'Compound Alert'!D191</f>
        <v>SSF           Sub-Saharan Africa</v>
      </c>
      <c r="E147" s="20" t="str">
        <f>'Compound Alert'!E191</f>
        <v>IBRD</v>
      </c>
      <c r="F147" s="217">
        <f ca="1">'Compound Alert'!F191</f>
        <v>186</v>
      </c>
      <c r="G147" s="22">
        <f ca="1">IF($B$8="Overall Alert",'Compound Alert'!G191,IF($B$8="Underlying Vulnerability",'Compound Alert'!J191,IF($B$8="Emerging Threat",'Compound Alert'!M191)))</f>
        <v>0.5</v>
      </c>
      <c r="H147" s="23">
        <f ca="1">IF($B$8="Overall Alert",'Compound Alert'!H191,IF($B$8="Underlying Vulnerability",'Compound Alert'!K191,IF($B$8="Emerging Threat",'Compound Alert'!N191)))</f>
        <v>0.5</v>
      </c>
      <c r="I147" s="50">
        <f t="shared" ca="1" si="1"/>
        <v>0</v>
      </c>
      <c r="J147"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47"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47"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47"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47"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MED</v>
      </c>
      <c r="O147"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Alert'!B18</f>
        <v>Azerbaijan</v>
      </c>
      <c r="C148" s="20" t="str">
        <f>'Compound Alert'!C18</f>
        <v>AZE</v>
      </c>
      <c r="D148" s="20" t="str">
        <f>'Compound Alert'!D18</f>
        <v>ECS           Europe &amp; Central Asia</v>
      </c>
      <c r="E148" s="20" t="str">
        <f>'Compound Alert'!E18</f>
        <v>IBRD</v>
      </c>
      <c r="F148" s="217">
        <f ca="1">'Compound Alert'!F18</f>
        <v>13</v>
      </c>
      <c r="G148" s="22">
        <f ca="1">IF($B$8="Overall Alert",'Compound Alert'!G18,IF($B$8="Underlying Vulnerability",'Compound Alert'!J18,IF($B$8="Emerging Threat",'Compound Alert'!M18)))</f>
        <v>0.5</v>
      </c>
      <c r="H148" s="23">
        <f ca="1">IF($B$8="Overall Alert",'Compound Alert'!H18,IF($B$8="Underlying Vulnerability",'Compound Alert'!K18,IF($B$8="Emerging Threat",'Compound Alert'!N18)))</f>
        <v>0.5</v>
      </c>
      <c r="I148" s="50">
        <f t="shared" ca="1" si="1"/>
        <v>0</v>
      </c>
      <c r="J148"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48"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48"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48"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48"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48"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Alert'!B198</f>
        <v>Turkmenistan</v>
      </c>
      <c r="C149" s="20" t="str">
        <f>'Compound Alert'!C198</f>
        <v>TKM</v>
      </c>
      <c r="D149" s="20" t="str">
        <f>'Compound Alert'!D198</f>
        <v>ECS           Europe &amp; Central Asia</v>
      </c>
      <c r="E149" s="20" t="str">
        <f>'Compound Alert'!E198</f>
        <v>IBRD</v>
      </c>
      <c r="F149" s="217">
        <f>'Compound Alert'!F198</f>
        <v>0</v>
      </c>
      <c r="G149" s="22">
        <f ca="1">IF($B$8="Overall Alert",'Compound Alert'!G198,IF($B$8="Underlying Vulnerability",'Compound Alert'!J198,IF($B$8="Emerging Threat",'Compound Alert'!M198)))</f>
        <v>0.5</v>
      </c>
      <c r="H149" s="23">
        <f ca="1">IF($B$8="Overall Alert",'Compound Alert'!H198,IF($B$8="Underlying Vulnerability",'Compound Alert'!K198,IF($B$8="Emerging Threat",'Compound Alert'!N198)))</f>
        <v>0.5</v>
      </c>
      <c r="I149" s="50">
        <f t="shared" ca="1" si="1"/>
        <v>0</v>
      </c>
      <c r="J149"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49"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49"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LOW</v>
      </c>
      <c r="M149"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49"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49"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Alert'!B179</f>
        <v>El Salvador</v>
      </c>
      <c r="C150" s="20" t="str">
        <f>'Compound Alert'!C179</f>
        <v>SLV</v>
      </c>
      <c r="D150" s="20" t="str">
        <f>'Compound Alert'!D179</f>
        <v>LCN           Latin America &amp; Caribbean</v>
      </c>
      <c r="E150" s="20" t="str">
        <f>'Compound Alert'!E179</f>
        <v>IBRD</v>
      </c>
      <c r="F150" s="217">
        <f ca="1">'Compound Alert'!F179</f>
        <v>174</v>
      </c>
      <c r="G150" s="22">
        <f ca="1">IF($B$8="Overall Alert",'Compound Alert'!G179,IF($B$8="Underlying Vulnerability",'Compound Alert'!J179,IF($B$8="Emerging Threat",'Compound Alert'!M179)))</f>
        <v>0.5</v>
      </c>
      <c r="H150" s="23">
        <f ca="1">IF($B$8="Overall Alert",'Compound Alert'!H179,IF($B$8="Underlying Vulnerability",'Compound Alert'!K179,IF($B$8="Emerging Threat",'Compound Alert'!N179)))</f>
        <v>0.5</v>
      </c>
      <c r="I150" s="50">
        <f t="shared" ca="1" si="1"/>
        <v>0</v>
      </c>
      <c r="J150"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50"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50"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50"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MED</v>
      </c>
      <c r="N150"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LOW</v>
      </c>
      <c r="O150"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Alert'!B217</f>
        <v>Vanuatu</v>
      </c>
      <c r="C151" s="20" t="str">
        <f>'Compound Alert'!C217</f>
        <v>VUT</v>
      </c>
      <c r="D151" s="20" t="str">
        <f>'Compound Alert'!D217</f>
        <v>EAS           East Asia &amp; Pacific</v>
      </c>
      <c r="E151" s="20" t="str">
        <f>'Compound Alert'!E217</f>
        <v>IDA</v>
      </c>
      <c r="F151" s="217">
        <f>'Compound Alert'!F217</f>
        <v>0</v>
      </c>
      <c r="G151" s="22">
        <f ca="1">IF($B$8="Overall Alert",'Compound Alert'!G217,IF($B$8="Underlying Vulnerability",'Compound Alert'!J217,IF($B$8="Emerging Threat",'Compound Alert'!M217)))</f>
        <v>0</v>
      </c>
      <c r="H151" s="23">
        <f ca="1">IF($B$8="Overall Alert",'Compound Alert'!H217,IF($B$8="Underlying Vulnerability",'Compound Alert'!K217,IF($B$8="Emerging Threat",'Compound Alert'!N217)))</f>
        <v>0</v>
      </c>
      <c r="I151" s="50">
        <f t="shared" ca="1" si="1"/>
        <v>0</v>
      </c>
      <c r="J151"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51"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51" s="25" t="str">
        <f ca="1">IF(
   $B$8="Overall Alert",IF(
      'Compound Alert'!T217 &gt;= 7, "HIGH",IF(
         'Compound Alert'!T217 &gt;= 5, "MED","LOW")), IF(
            $B$8="Underlying Vulnerability", IF(
               'Compound Alert'!AA217 &gt;= 10, "HIGH",IF(
                  'Compound Alert'!AA217 &gt;= 7, "MED","LOW")),IF(
                     $B$8="Emerging Threat", IF(
                        'Compound Alert'!AH217 &gt;= 10, "HIGH",IF(
                            'Compound Alert'!AH217 &gt;= 7, "MED","LOW")))))</f>
        <v>LOW</v>
      </c>
      <c r="M151"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51"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51"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Alert'!B13</f>
        <v>Armenia</v>
      </c>
      <c r="C152" s="20" t="str">
        <f>'Compound Alert'!C13</f>
        <v>ARM</v>
      </c>
      <c r="D152" s="20" t="str">
        <f>'Compound Alert'!D13</f>
        <v>ECS           Europe &amp; Central Asia</v>
      </c>
      <c r="E152" s="20" t="str">
        <f>'Compound Alert'!E13</f>
        <v>IBRD</v>
      </c>
      <c r="F152" s="217">
        <f ca="1">'Compound Alert'!F13</f>
        <v>8</v>
      </c>
      <c r="G152" s="22">
        <f ca="1">IF($B$8="Overall Alert",'Compound Alert'!G13,IF($B$8="Underlying Vulnerability",'Compound Alert'!J13,IF($B$8="Emerging Threat",'Compound Alert'!M13)))</f>
        <v>0</v>
      </c>
      <c r="H152" s="23">
        <f ca="1">IF($B$8="Overall Alert",'Compound Alert'!H13,IF($B$8="Underlying Vulnerability",'Compound Alert'!K13,IF($B$8="Emerging Threat",'Compound Alert'!N13)))</f>
        <v>0</v>
      </c>
      <c r="I152" s="50">
        <f t="shared" ca="1" si="1"/>
        <v>0</v>
      </c>
      <c r="J152"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52"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52"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52"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52"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52"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Alert'!B218</f>
        <v>Samoa</v>
      </c>
      <c r="C153" s="20" t="str">
        <f>'Compound Alert'!C218</f>
        <v>WSM</v>
      </c>
      <c r="D153" s="20" t="str">
        <f>'Compound Alert'!D218</f>
        <v>EAS           East Asia &amp; Pacific</v>
      </c>
      <c r="E153" s="20" t="str">
        <f>'Compound Alert'!E218</f>
        <v>IDA</v>
      </c>
      <c r="F153" s="217">
        <f>'Compound Alert'!F218</f>
        <v>0</v>
      </c>
      <c r="G153" s="22">
        <f ca="1">IF($B$8="Overall Alert",'Compound Alert'!G218,IF($B$8="Underlying Vulnerability",'Compound Alert'!J218,IF($B$8="Emerging Threat",'Compound Alert'!M218)))</f>
        <v>0</v>
      </c>
      <c r="H153" s="23">
        <f ca="1">IF($B$8="Overall Alert",'Compound Alert'!H218,IF($B$8="Underlying Vulnerability",'Compound Alert'!K218,IF($B$8="Emerging Threat",'Compound Alert'!N218)))</f>
        <v>0</v>
      </c>
      <c r="I153" s="50">
        <f t="shared" ca="1" si="1"/>
        <v>0</v>
      </c>
      <c r="J153"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53"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53" s="25" t="str">
        <f ca="1">IF(
   $B$8="Overall Alert",IF(
      'Compound Alert'!T218 &gt;= 7, "HIGH",IF(
         'Compound Alert'!T218 &gt;= 5, "MED","LOW")), IF(
            $B$8="Underlying Vulnerability", IF(
               'Compound Alert'!AA218 &gt;= 10, "HIGH",IF(
                  'Compound Alert'!AA218 &gt;= 7, "MED","LOW")),IF(
                     $B$8="Emerging Threat", IF(
                        'Compound Alert'!AH218 &gt;= 10, "HIGH",IF(
                            'Compound Alert'!AH218 &gt;= 7, "MED","LOW")))))</f>
        <v>LOW</v>
      </c>
      <c r="M153"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53"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53"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Alert'!B117</f>
        <v>St. Lucia</v>
      </c>
      <c r="C154" s="20" t="str">
        <f>'Compound Alert'!C117</f>
        <v>LCA</v>
      </c>
      <c r="D154" s="20" t="str">
        <f>'Compound Alert'!D117</f>
        <v>LCN           Latin America &amp; Caribbean</v>
      </c>
      <c r="E154" s="20" t="str">
        <f>'Compound Alert'!E117</f>
        <v>Blend</v>
      </c>
      <c r="F154" s="217">
        <f ca="1">'Compound Alert'!F117</f>
        <v>112</v>
      </c>
      <c r="G154" s="22">
        <f ca="1">IF($B$8="Overall Alert",'Compound Alert'!G117,IF($B$8="Underlying Vulnerability",'Compound Alert'!J117,IF($B$8="Emerging Threat",'Compound Alert'!M117)))</f>
        <v>0</v>
      </c>
      <c r="H154" s="23">
        <f ca="1">IF($B$8="Overall Alert",'Compound Alert'!H117,IF($B$8="Underlying Vulnerability",'Compound Alert'!K117,IF($B$8="Emerging Threat",'Compound Alert'!N117)))</f>
        <v>0</v>
      </c>
      <c r="I154" s="50">
        <f t="shared" ca="1" si="1"/>
        <v>0</v>
      </c>
      <c r="J154"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54" s="25" t="str">
        <f ca="1">IF(
   $B$8="Overall Alert",IF(
      'Compound Alert'!S117 &gt;= 7, "HIGH",IF(
         'Compound Alert'!S117 &gt;= 5, "MED","LOW")), IF(
            $B$8="Underlying Vulnerability", IF(
               'Compound Alert'!Z117 &gt;= 10, "HIGH",IF(
                  'Compound Alert'!Z117 &gt;= 7, "MED","LOW")),IF(
                     $B$8="Emerging Threat", IF(
                        'Compound Alert'!AG117 &gt;= 10, "HIGH",IF(
                            'Compound Alert'!AG117 &gt;= 7, "MED","LOW")))))</f>
        <v>LOW</v>
      </c>
      <c r="L154" s="25" t="str">
        <f ca="1">IF(
   $B$8="Overall Alert",IF(
      'Compound Alert'!T117 &gt;= 7, "HIGH",IF(
         'Compound Alert'!T117 &gt;= 5, "MED","LOW")), IF(
            $B$8="Underlying Vulnerability", IF(
               'Compound Alert'!AA117 &gt;= 10, "HIGH",IF(
                  'Compound Alert'!AA117 &gt;= 7, "MED","LOW")),IF(
                     $B$8="Emerging Threat", IF(
                        'Compound Alert'!AH117 &gt;= 10, "HIGH",IF(
                            'Compound Alert'!AH117 &gt;= 7, "MED","LOW")))))</f>
        <v>LOW</v>
      </c>
      <c r="M154"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54"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54"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Alert'!B159</f>
        <v>Philippines</v>
      </c>
      <c r="C155" s="20" t="str">
        <f>'Compound Alert'!C159</f>
        <v>PHL</v>
      </c>
      <c r="D155" s="20" t="str">
        <f>'Compound Alert'!D159</f>
        <v>EAS           East Asia &amp; Pacific</v>
      </c>
      <c r="E155" s="20" t="str">
        <f>'Compound Alert'!E159</f>
        <v>IBRD</v>
      </c>
      <c r="F155" s="217">
        <f ca="1">'Compound Alert'!F159</f>
        <v>154</v>
      </c>
      <c r="G155" s="22">
        <f ca="1">IF($B$8="Overall Alert",'Compound Alert'!G159,IF($B$8="Underlying Vulnerability",'Compound Alert'!J159,IF($B$8="Emerging Threat",'Compound Alert'!M159)))</f>
        <v>0</v>
      </c>
      <c r="H155" s="23">
        <f ca="1">IF($B$8="Overall Alert",'Compound Alert'!H159,IF($B$8="Underlying Vulnerability",'Compound Alert'!K159,IF($B$8="Emerging Threat",'Compound Alert'!N159)))</f>
        <v>0</v>
      </c>
      <c r="I155" s="50">
        <f t="shared" ca="1" si="1"/>
        <v>0</v>
      </c>
      <c r="J155"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55"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55"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55"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55"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55"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Alert'!B212</f>
        <v>St. Vincent and the Grenadines</v>
      </c>
      <c r="C156" s="20" t="str">
        <f>'Compound Alert'!C212</f>
        <v>VCT</v>
      </c>
      <c r="D156" s="20" t="str">
        <f>'Compound Alert'!D212</f>
        <v>LCN           Latin America &amp; Caribbean</v>
      </c>
      <c r="E156" s="20" t="str">
        <f>'Compound Alert'!E212</f>
        <v>Blend</v>
      </c>
      <c r="F156" s="217">
        <f>'Compound Alert'!F212</f>
        <v>0</v>
      </c>
      <c r="G156" s="22">
        <f ca="1">IF($B$8="Overall Alert",'Compound Alert'!G212,IF($B$8="Underlying Vulnerability",'Compound Alert'!J212,IF($B$8="Emerging Threat",'Compound Alert'!M212)))</f>
        <v>0</v>
      </c>
      <c r="H156" s="23">
        <f ca="1">IF($B$8="Overall Alert",'Compound Alert'!H212,IF($B$8="Underlying Vulnerability",'Compound Alert'!K212,IF($B$8="Emerging Threat",'Compound Alert'!N212)))</f>
        <v>0</v>
      </c>
      <c r="I156" s="50">
        <f t="shared" ca="1" si="1"/>
        <v>0</v>
      </c>
      <c r="J156"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56"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56" s="25" t="str">
        <f ca="1">IF(
   $B$8="Overall Alert",IF(
      'Compound Alert'!T212 &gt;= 7, "HIGH",IF(
         'Compound Alert'!T212 &gt;= 5, "MED","LOW")), IF(
            $B$8="Underlying Vulnerability", IF(
               'Compound Alert'!AA212 &gt;= 10, "HIGH",IF(
                  'Compound Alert'!AA212 &gt;= 7, "MED","LOW")),IF(
                     $B$8="Emerging Threat", IF(
                        'Compound Alert'!AH212 &gt;= 10, "HIGH",IF(
                            'Compound Alert'!AH212 &gt;= 7, "MED","LOW")))))</f>
        <v>LOW</v>
      </c>
      <c r="M156"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56"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56"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Alert'!B157</f>
        <v>Panama</v>
      </c>
      <c r="C157" s="20" t="str">
        <f>'Compound Alert'!C157</f>
        <v>PAN</v>
      </c>
      <c r="D157" s="20" t="str">
        <f>'Compound Alert'!D157</f>
        <v>LCN           Latin America &amp; Caribbean</v>
      </c>
      <c r="E157" s="20" t="str">
        <f>'Compound Alert'!E157</f>
        <v>IBRD</v>
      </c>
      <c r="F157" s="217">
        <f ca="1">'Compound Alert'!F157</f>
        <v>152</v>
      </c>
      <c r="G157" s="22">
        <f ca="1">IF($B$8="Overall Alert",'Compound Alert'!G157,IF($B$8="Underlying Vulnerability",'Compound Alert'!J157,IF($B$8="Emerging Threat",'Compound Alert'!M157)))</f>
        <v>0</v>
      </c>
      <c r="H157" s="23">
        <f ca="1">IF($B$8="Overall Alert",'Compound Alert'!H157,IF($B$8="Underlying Vulnerability",'Compound Alert'!K157,IF($B$8="Emerging Threat",'Compound Alert'!N157)))</f>
        <v>0</v>
      </c>
      <c r="I157" s="50">
        <f t="shared" ca="1" si="1"/>
        <v>0</v>
      </c>
      <c r="J157"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57"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57"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57"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57"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57"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Alert'!B111</f>
        <v>Korea, Rep.</v>
      </c>
      <c r="C158" s="20" t="str">
        <f>'Compound Alert'!C111</f>
        <v>KOR</v>
      </c>
      <c r="D158" s="20" t="str">
        <f>'Compound Alert'!D111</f>
        <v>EAS           East Asia &amp; Pacific</v>
      </c>
      <c r="E158" s="20" t="str">
        <f>'Compound Alert'!E111</f>
        <v>NA</v>
      </c>
      <c r="F158" s="217">
        <f ca="1">'Compound Alert'!F111</f>
        <v>106</v>
      </c>
      <c r="G158" s="22">
        <f ca="1">IF($B$8="Overall Alert",'Compound Alert'!G111,IF($B$8="Underlying Vulnerability",'Compound Alert'!J111,IF($B$8="Emerging Threat",'Compound Alert'!M111)))</f>
        <v>0</v>
      </c>
      <c r="H158" s="23">
        <f ca="1">IF($B$8="Overall Alert",'Compound Alert'!H111,IF($B$8="Underlying Vulnerability",'Compound Alert'!K111,IF($B$8="Emerging Threat",'Compound Alert'!N111)))</f>
        <v>0</v>
      </c>
      <c r="I158" s="50">
        <f t="shared" ca="1" si="1"/>
        <v>0</v>
      </c>
      <c r="J158"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58"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58"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158"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58"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58"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Alert'!B200</f>
        <v>Tonga</v>
      </c>
      <c r="C159" s="20" t="str">
        <f>'Compound Alert'!C200</f>
        <v>TON</v>
      </c>
      <c r="D159" s="20" t="str">
        <f>'Compound Alert'!D200</f>
        <v>EAS           East Asia &amp; Pacific</v>
      </c>
      <c r="E159" s="20" t="str">
        <f>'Compound Alert'!E200</f>
        <v>IDA</v>
      </c>
      <c r="F159" s="217">
        <f>'Compound Alert'!F200</f>
        <v>0</v>
      </c>
      <c r="G159" s="22">
        <f ca="1">IF($B$8="Overall Alert",'Compound Alert'!G200,IF($B$8="Underlying Vulnerability",'Compound Alert'!J200,IF($B$8="Emerging Threat",'Compound Alert'!M200)))</f>
        <v>0</v>
      </c>
      <c r="H159" s="23">
        <f ca="1">IF($B$8="Overall Alert",'Compound Alert'!H200,IF($B$8="Underlying Vulnerability",'Compound Alert'!K200,IF($B$8="Emerging Threat",'Compound Alert'!N200)))</f>
        <v>0</v>
      </c>
      <c r="I159" s="50">
        <f t="shared" ca="1" si="1"/>
        <v>0</v>
      </c>
      <c r="J15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5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59" s="25" t="str">
        <f ca="1">IF(
   $B$8="Overall Alert",IF(
      'Compound Alert'!T200 &gt;= 7, "HIGH",IF(
         'Compound Alert'!T200 &gt;= 5, "MED","LOW")), IF(
            $B$8="Underlying Vulnerability", IF(
               'Compound Alert'!AA200 &gt;= 10, "HIGH",IF(
                  'Compound Alert'!AA200 &gt;= 7, "MED","LOW")),IF(
                     $B$8="Emerging Threat", IF(
                        'Compound Alert'!AH200 &gt;= 10, "HIGH",IF(
                            'Compound Alert'!AH200 &gt;= 7, "MED","LOW")))))</f>
        <v>LOW</v>
      </c>
      <c r="M15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5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5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Alert'!B213</f>
        <v>Venezuela, RB</v>
      </c>
      <c r="C160" s="20" t="str">
        <f>'Compound Alert'!C213</f>
        <v>VEN</v>
      </c>
      <c r="D160" s="20" t="str">
        <f>'Compound Alert'!D213</f>
        <v>LCN           Latin America &amp; Caribbean</v>
      </c>
      <c r="E160" s="20" t="str">
        <f>'Compound Alert'!E213</f>
        <v>IBRD</v>
      </c>
      <c r="F160" s="217">
        <f>'Compound Alert'!F213</f>
        <v>0</v>
      </c>
      <c r="G160" s="22">
        <f ca="1">IF($B$8="Overall Alert",'Compound Alert'!G213,IF($B$8="Underlying Vulnerability",'Compound Alert'!J213,IF($B$8="Emerging Threat",'Compound Alert'!M213)))</f>
        <v>0</v>
      </c>
      <c r="H160" s="23">
        <f ca="1">IF($B$8="Overall Alert",'Compound Alert'!H213,IF($B$8="Underlying Vulnerability",'Compound Alert'!K213,IF($B$8="Emerging Threat",'Compound Alert'!N213)))</f>
        <v>0</v>
      </c>
      <c r="I160" s="50">
        <f t="shared" ca="1" si="1"/>
        <v>0</v>
      </c>
      <c r="J160"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160"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160"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LOW</v>
      </c>
      <c r="M160"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160"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LOW</v>
      </c>
      <c r="O160"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Alert'!B185</f>
        <v>Suriname</v>
      </c>
      <c r="C161" s="20" t="str">
        <f>'Compound Alert'!C185</f>
        <v>SUR</v>
      </c>
      <c r="D161" s="20" t="str">
        <f>'Compound Alert'!D185</f>
        <v>LCN           Latin America &amp; Caribbean</v>
      </c>
      <c r="E161" s="20" t="str">
        <f>'Compound Alert'!E185</f>
        <v>IBRD</v>
      </c>
      <c r="F161" s="217">
        <f ca="1">'Compound Alert'!F185</f>
        <v>180</v>
      </c>
      <c r="G161" s="22">
        <f ca="1">IF($B$8="Overall Alert",'Compound Alert'!G185,IF($B$8="Underlying Vulnerability",'Compound Alert'!J185,IF($B$8="Emerging Threat",'Compound Alert'!M185)))</f>
        <v>0</v>
      </c>
      <c r="H161" s="23">
        <f ca="1">IF($B$8="Overall Alert",'Compound Alert'!H185,IF($B$8="Underlying Vulnerability",'Compound Alert'!K185,IF($B$8="Emerging Threat",'Compound Alert'!N185)))</f>
        <v>0</v>
      </c>
      <c r="I161" s="50">
        <f t="shared" ca="1" si="1"/>
        <v>0</v>
      </c>
      <c r="J161"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61"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61"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LOW</v>
      </c>
      <c r="M161"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61"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LOW</v>
      </c>
      <c r="O161"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Alert'!B177</f>
        <v>Solomon Islands</v>
      </c>
      <c r="C162" s="20" t="str">
        <f>'Compound Alert'!C177</f>
        <v>SLB</v>
      </c>
      <c r="D162" s="20" t="str">
        <f>'Compound Alert'!D177</f>
        <v>EAS           East Asia &amp; Pacific</v>
      </c>
      <c r="E162" s="20" t="str">
        <f>'Compound Alert'!E177</f>
        <v>IDA</v>
      </c>
      <c r="F162" s="217">
        <f ca="1">'Compound Alert'!F177</f>
        <v>172</v>
      </c>
      <c r="G162" s="22">
        <f ca="1">IF($B$8="Overall Alert",'Compound Alert'!G177,IF($B$8="Underlying Vulnerability",'Compound Alert'!J177,IF($B$8="Emerging Threat",'Compound Alert'!M177)))</f>
        <v>0</v>
      </c>
      <c r="H162" s="23">
        <f ca="1">IF($B$8="Overall Alert",'Compound Alert'!H177,IF($B$8="Underlying Vulnerability",'Compound Alert'!K177,IF($B$8="Emerging Threat",'Compound Alert'!N177)))</f>
        <v>0</v>
      </c>
      <c r="I162" s="50">
        <f t="shared" ca="1" si="1"/>
        <v>0</v>
      </c>
      <c r="J162"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62"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62" s="25" t="str">
        <f ca="1">IF(
   $B$8="Overall Alert",IF(
      'Compound Alert'!T177 &gt;= 7, "HIGH",IF(
         'Compound Alert'!T177 &gt;= 5, "MED","LOW")), IF(
            $B$8="Underlying Vulnerability", IF(
               'Compound Alert'!AA177 &gt;= 10, "HIGH",IF(
                  'Compound Alert'!AA177 &gt;= 7, "MED","LOW")),IF(
                     $B$8="Emerging Threat", IF(
                        'Compound Alert'!AH177 &gt;= 10, "HIGH",IF(
                            'Compound Alert'!AH177 &gt;= 7, "MED","LOW")))))</f>
        <v>LOW</v>
      </c>
      <c r="M162"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62"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62"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Alert'!B9</f>
        <v>Albania</v>
      </c>
      <c r="C163" s="20" t="str">
        <f>'Compound Alert'!C9</f>
        <v>ALB</v>
      </c>
      <c r="D163" s="20" t="str">
        <f>'Compound Alert'!D9</f>
        <v>ECS           Europe &amp; Central Asia</v>
      </c>
      <c r="E163" s="20" t="str">
        <f>'Compound Alert'!E9</f>
        <v>IBRD</v>
      </c>
      <c r="F163" s="217">
        <f ca="1">'Compound Alert'!F9</f>
        <v>4</v>
      </c>
      <c r="G163" s="22">
        <f ca="1">IF($B$8="Overall Alert",'Compound Alert'!G9,IF($B$8="Underlying Vulnerability",'Compound Alert'!J9,IF($B$8="Emerging Threat",'Compound Alert'!M9)))</f>
        <v>0</v>
      </c>
      <c r="H163" s="23">
        <f ca="1">IF($B$8="Overall Alert",'Compound Alert'!H9,IF($B$8="Underlying Vulnerability",'Compound Alert'!K9,IF($B$8="Emerging Threat",'Compound Alert'!N9)))</f>
        <v>0</v>
      </c>
      <c r="I163" s="50">
        <f t="shared" ca="1" si="1"/>
        <v>0</v>
      </c>
      <c r="J163"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63"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63"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63"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63"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63"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Alert'!B109</f>
        <v>Kiribati</v>
      </c>
      <c r="C164" s="20" t="str">
        <f>'Compound Alert'!C109</f>
        <v>KIR</v>
      </c>
      <c r="D164" s="20" t="str">
        <f>'Compound Alert'!D109</f>
        <v>EAS           East Asia &amp; Pacific</v>
      </c>
      <c r="E164" s="20" t="str">
        <f>'Compound Alert'!E109</f>
        <v>IDA</v>
      </c>
      <c r="F164" s="217">
        <f ca="1">'Compound Alert'!F109</f>
        <v>104</v>
      </c>
      <c r="G164" s="22">
        <f ca="1">IF($B$8="Overall Alert",'Compound Alert'!G109,IF($B$8="Underlying Vulnerability",'Compound Alert'!J109,IF($B$8="Emerging Threat",'Compound Alert'!M109)))</f>
        <v>0</v>
      </c>
      <c r="H164" s="23">
        <f ca="1">IF($B$8="Overall Alert",'Compound Alert'!H109,IF($B$8="Underlying Vulnerability",'Compound Alert'!K109,IF($B$8="Emerging Threat",'Compound Alert'!N109)))</f>
        <v>0</v>
      </c>
      <c r="I164" s="50">
        <f t="shared" ca="1" si="1"/>
        <v>0</v>
      </c>
      <c r="J164"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64"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64" s="25" t="str">
        <f ca="1">IF(
   $B$8="Overall Alert",IF(
      'Compound Alert'!T109 &gt;= 7, "HIGH",IF(
         'Compound Alert'!T109 &gt;= 5, "MED","LOW")), IF(
            $B$8="Underlying Vulnerability", IF(
               'Compound Alert'!AA109 &gt;= 10, "HIGH",IF(
                  'Compound Alert'!AA109 &gt;= 7, "MED","LOW")),IF(
                     $B$8="Emerging Threat", IF(
                        'Compound Alert'!AH109 &gt;= 10, "HIGH",IF(
                            'Compound Alert'!AH109 &gt;= 7, "MED","LOW")))))</f>
        <v>LOW</v>
      </c>
      <c r="M164"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64"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LOW</v>
      </c>
      <c r="O164"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Alert'!B142</f>
        <v>Mauritius</v>
      </c>
      <c r="C165" s="20" t="str">
        <f>'Compound Alert'!C142</f>
        <v>MUS</v>
      </c>
      <c r="D165" s="20" t="str">
        <f>'Compound Alert'!D142</f>
        <v>SSF           Sub-Saharan Africa</v>
      </c>
      <c r="E165" s="20" t="str">
        <f>'Compound Alert'!E142</f>
        <v>IBRD</v>
      </c>
      <c r="F165" s="217">
        <f ca="1">'Compound Alert'!F142</f>
        <v>137</v>
      </c>
      <c r="G165" s="22">
        <f ca="1">IF($B$8="Overall Alert",'Compound Alert'!G142,IF($B$8="Underlying Vulnerability",'Compound Alert'!J142,IF($B$8="Emerging Threat",'Compound Alert'!M142)))</f>
        <v>0</v>
      </c>
      <c r="H165" s="23">
        <f ca="1">IF($B$8="Overall Alert",'Compound Alert'!H142,IF($B$8="Underlying Vulnerability",'Compound Alert'!K142,IF($B$8="Emerging Threat",'Compound Alert'!N142)))</f>
        <v>0</v>
      </c>
      <c r="I165" s="50">
        <f t="shared" ca="1" si="1"/>
        <v>0</v>
      </c>
      <c r="J165"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65"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65"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65"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65"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65"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Alert'!B153</f>
        <v>Nauru</v>
      </c>
      <c r="C166" s="20" t="str">
        <f>'Compound Alert'!C153</f>
        <v>NRU</v>
      </c>
      <c r="D166" s="20" t="str">
        <f>'Compound Alert'!D153</f>
        <v>EAS           East Asia &amp; Pacific</v>
      </c>
      <c r="E166" s="20" t="str">
        <f>'Compound Alert'!E153</f>
        <v>IBRD</v>
      </c>
      <c r="F166" s="217">
        <f ca="1">'Compound Alert'!F153</f>
        <v>148</v>
      </c>
      <c r="G166" s="22">
        <f ca="1">IF($B$8="Overall Alert",'Compound Alert'!G153,IF($B$8="Underlying Vulnerability",'Compound Alert'!J153,IF($B$8="Emerging Threat",'Compound Alert'!M153)))</f>
        <v>0</v>
      </c>
      <c r="H166" s="23">
        <f ca="1">IF($B$8="Overall Alert",'Compound Alert'!H153,IF($B$8="Underlying Vulnerability",'Compound Alert'!K153,IF($B$8="Emerging Threat",'Compound Alert'!N153)))</f>
        <v>0</v>
      </c>
      <c r="I166" s="50">
        <f t="shared" ca="1" si="1"/>
        <v>0</v>
      </c>
      <c r="J166"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66" s="25" t="str">
        <f ca="1">IF(
   $B$8="Overall Alert",IF(
      'Compound Alert'!S153 &gt;= 7, "HIGH",IF(
         'Compound Alert'!S153 &gt;= 5, "MED","LOW")), IF(
            $B$8="Underlying Vulnerability", IF(
               'Compound Alert'!Z153 &gt;= 10, "HIGH",IF(
                  'Compound Alert'!Z153 &gt;= 7, "MED","LOW")),IF(
                     $B$8="Emerging Threat", IF(
                        'Compound Alert'!AG153 &gt;= 10, "HIGH",IF(
                            'Compound Alert'!AG153 &gt;= 7, "MED","LOW")))))</f>
        <v>LOW</v>
      </c>
      <c r="L166" s="25" t="str">
        <f ca="1">IF(
   $B$8="Overall Alert",IF(
      'Compound Alert'!T153 &gt;= 7, "HIGH",IF(
         'Compound Alert'!T153 &gt;= 5, "MED","LOW")), IF(
            $B$8="Underlying Vulnerability", IF(
               'Compound Alert'!AA153 &gt;= 10, "HIGH",IF(
                  'Compound Alert'!AA153 &gt;= 7, "MED","LOW")),IF(
                     $B$8="Emerging Threat", IF(
                        'Compound Alert'!AH153 &gt;= 10, "HIGH",IF(
                            'Compound Alert'!AH153 &gt;= 7, "MED","LOW")))))</f>
        <v>LOW</v>
      </c>
      <c r="M166"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66"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66"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Alert'!B160</f>
        <v>Palau</v>
      </c>
      <c r="C167" s="20" t="str">
        <f>'Compound Alert'!C160</f>
        <v>PLW</v>
      </c>
      <c r="D167" s="20" t="str">
        <f>'Compound Alert'!D160</f>
        <v>EAS           East Asia &amp; Pacific</v>
      </c>
      <c r="E167" s="20" t="str">
        <f>'Compound Alert'!E160</f>
        <v>IBRD</v>
      </c>
      <c r="F167" s="217">
        <f ca="1">'Compound Alert'!F160</f>
        <v>155</v>
      </c>
      <c r="G167" s="22">
        <f ca="1">IF($B$8="Overall Alert",'Compound Alert'!G160,IF($B$8="Underlying Vulnerability",'Compound Alert'!J160,IF($B$8="Emerging Threat",'Compound Alert'!M160)))</f>
        <v>0</v>
      </c>
      <c r="H167" s="23">
        <f ca="1">IF($B$8="Overall Alert",'Compound Alert'!H160,IF($B$8="Underlying Vulnerability",'Compound Alert'!K160,IF($B$8="Emerging Threat",'Compound Alert'!N160)))</f>
        <v>0</v>
      </c>
      <c r="I167" s="50">
        <f t="shared" ca="1" si="1"/>
        <v>0</v>
      </c>
      <c r="J167"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167" s="25" t="str">
        <f ca="1">IF(
   $B$8="Overall Alert",IF(
      'Compound Alert'!S160 &gt;= 7, "HIGH",IF(
         'Compound Alert'!S160 &gt;= 5, "MED","LOW")), IF(
            $B$8="Underlying Vulnerability", IF(
               'Compound Alert'!Z160 &gt;= 10, "HIGH",IF(
                  'Compound Alert'!Z160 &gt;= 7, "MED","LOW")),IF(
                     $B$8="Emerging Threat", IF(
                        'Compound Alert'!AG160 &gt;= 10, "HIGH",IF(
                            'Compound Alert'!AG160 &gt;= 7, "MED","LOW")))))</f>
        <v>LOW</v>
      </c>
      <c r="L167" s="25" t="str">
        <f ca="1">IF(
   $B$8="Overall Alert",IF(
      'Compound Alert'!T160 &gt;= 7, "HIGH",IF(
         'Compound Alert'!T160 &gt;= 5, "MED","LOW")), IF(
            $B$8="Underlying Vulnerability", IF(
               'Compound Alert'!AA160 &gt;= 10, "HIGH",IF(
                  'Compound Alert'!AA160 &gt;= 7, "MED","LOW")),IF(
                     $B$8="Emerging Threat", IF(
                        'Compound Alert'!AH160 &gt;= 10, "HIGH",IF(
                            'Compound Alert'!AH160 &gt;= 7, "MED","LOW")))))</f>
        <v>LOW</v>
      </c>
      <c r="M167"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167"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167"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Alert'!B36</f>
        <v>Botswana</v>
      </c>
      <c r="C168" s="20" t="str">
        <f>'Compound Alert'!C36</f>
        <v>BWA</v>
      </c>
      <c r="D168" s="20" t="str">
        <f>'Compound Alert'!D36</f>
        <v>SSF           Sub-Saharan Africa</v>
      </c>
      <c r="E168" s="20" t="str">
        <f>'Compound Alert'!E36</f>
        <v>IBRD</v>
      </c>
      <c r="F168" s="217">
        <f ca="1">'Compound Alert'!F36</f>
        <v>31</v>
      </c>
      <c r="G168" s="22">
        <f ca="1">IF($B$8="Overall Alert",'Compound Alert'!G36,IF($B$8="Underlying Vulnerability",'Compound Alert'!J36,IF($B$8="Emerging Threat",'Compound Alert'!M36)))</f>
        <v>0</v>
      </c>
      <c r="H168" s="23">
        <f ca="1">IF($B$8="Overall Alert",'Compound Alert'!H36,IF($B$8="Underlying Vulnerability",'Compound Alert'!K36,IF($B$8="Emerging Threat",'Compound Alert'!N36)))</f>
        <v>0</v>
      </c>
      <c r="I168" s="50">
        <f t="shared" ca="1" si="1"/>
        <v>0</v>
      </c>
      <c r="J168"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68"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68"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68"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68"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68"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Alert'!B87</f>
        <v>Guyana</v>
      </c>
      <c r="C169" s="20" t="str">
        <f>'Compound Alert'!C87</f>
        <v>GUY</v>
      </c>
      <c r="D169" s="20" t="str">
        <f>'Compound Alert'!D87</f>
        <v>LCN           Latin America &amp; Caribbean</v>
      </c>
      <c r="E169" s="20" t="str">
        <f>'Compound Alert'!E87</f>
        <v>IDA</v>
      </c>
      <c r="F169" s="217">
        <f ca="1">'Compound Alert'!F87</f>
        <v>82</v>
      </c>
      <c r="G169" s="22">
        <f ca="1">IF($B$8="Overall Alert",'Compound Alert'!G87,IF($B$8="Underlying Vulnerability",'Compound Alert'!J87,IF($B$8="Emerging Threat",'Compound Alert'!M87)))</f>
        <v>0</v>
      </c>
      <c r="H169" s="23">
        <f ca="1">IF($B$8="Overall Alert",'Compound Alert'!H87,IF($B$8="Underlying Vulnerability",'Compound Alert'!K87,IF($B$8="Emerging Threat",'Compound Alert'!N87)))</f>
        <v>0</v>
      </c>
      <c r="I169" s="50">
        <f t="shared" ca="1" si="1"/>
        <v>0</v>
      </c>
      <c r="J169"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69"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69"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69"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69"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69"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Alert'!B120</f>
        <v>Lesotho</v>
      </c>
      <c r="C170" s="20" t="str">
        <f>'Compound Alert'!C120</f>
        <v>LSO</v>
      </c>
      <c r="D170" s="20" t="str">
        <f>'Compound Alert'!D120</f>
        <v>SSF           Sub-Saharan Africa</v>
      </c>
      <c r="E170" s="20" t="str">
        <f>'Compound Alert'!E120</f>
        <v>IDA</v>
      </c>
      <c r="F170" s="217">
        <f ca="1">'Compound Alert'!F120</f>
        <v>115</v>
      </c>
      <c r="G170" s="22">
        <f ca="1">IF($B$8="Overall Alert",'Compound Alert'!G120,IF($B$8="Underlying Vulnerability",'Compound Alert'!J120,IF($B$8="Emerging Threat",'Compound Alert'!M120)))</f>
        <v>0</v>
      </c>
      <c r="H170" s="23">
        <f ca="1">IF($B$8="Overall Alert",'Compound Alert'!H120,IF($B$8="Underlying Vulnerability",'Compound Alert'!K120,IF($B$8="Emerging Threat",'Compound Alert'!N120)))</f>
        <v>0</v>
      </c>
      <c r="I170" s="50">
        <f t="shared" ref="I170:I233" ca="1" si="2">ROUNDDOWN(G170,0)</f>
        <v>0</v>
      </c>
      <c r="J170"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70"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70"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170"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70"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70"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Alert'!B34</f>
        <v>Brunei Darussalam</v>
      </c>
      <c r="C171" s="20" t="str">
        <f>'Compound Alert'!C34</f>
        <v>BRN</v>
      </c>
      <c r="D171" s="20" t="str">
        <f>'Compound Alert'!D34</f>
        <v>EAS           East Asia &amp; Pacific</v>
      </c>
      <c r="E171" s="20" t="str">
        <f>'Compound Alert'!E34</f>
        <v>NA</v>
      </c>
      <c r="F171" s="217">
        <f ca="1">'Compound Alert'!F34</f>
        <v>29</v>
      </c>
      <c r="G171" s="22">
        <f ca="1">IF($B$8="Overall Alert",'Compound Alert'!G34,IF($B$8="Underlying Vulnerability",'Compound Alert'!J34,IF($B$8="Emerging Threat",'Compound Alert'!M34)))</f>
        <v>0</v>
      </c>
      <c r="H171" s="23">
        <f ca="1">IF($B$8="Overall Alert",'Compound Alert'!H34,IF($B$8="Underlying Vulnerability",'Compound Alert'!K34,IF($B$8="Emerging Threat",'Compound Alert'!N34)))</f>
        <v>0</v>
      </c>
      <c r="I171" s="50">
        <f t="shared" ca="1" si="2"/>
        <v>0</v>
      </c>
      <c r="J171"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1"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1"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1"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1"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1"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Alert'!B21</f>
        <v>Benin</v>
      </c>
      <c r="C172" s="20" t="str">
        <f>'Compound Alert'!C21</f>
        <v>BEN</v>
      </c>
      <c r="D172" s="20" t="str">
        <f>'Compound Alert'!D21</f>
        <v>SSF           Sub-Saharan Africa</v>
      </c>
      <c r="E172" s="20" t="str">
        <f>'Compound Alert'!E21</f>
        <v>IDA</v>
      </c>
      <c r="F172" s="217">
        <f ca="1">'Compound Alert'!F21</f>
        <v>16</v>
      </c>
      <c r="G172" s="22">
        <f ca="1">IF($B$8="Overall Alert",'Compound Alert'!G21,IF($B$8="Underlying Vulnerability",'Compound Alert'!J21,IF($B$8="Emerging Threat",'Compound Alert'!M21)))</f>
        <v>0</v>
      </c>
      <c r="H172" s="23">
        <f ca="1">IF($B$8="Overall Alert",'Compound Alert'!H21,IF($B$8="Underlying Vulnerability",'Compound Alert'!K21,IF($B$8="Emerging Threat",'Compound Alert'!N21)))</f>
        <v>0</v>
      </c>
      <c r="I172" s="50">
        <f t="shared" ca="1" si="2"/>
        <v>0</v>
      </c>
      <c r="J172"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72"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72"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72"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72"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72"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Alert'!B82</f>
        <v>Greece</v>
      </c>
      <c r="C173" s="20" t="str">
        <f>'Compound Alert'!C82</f>
        <v>GRC</v>
      </c>
      <c r="D173" s="20" t="str">
        <f>'Compound Alert'!D82</f>
        <v>ECS           Europe &amp; Central Asia</v>
      </c>
      <c r="E173" s="20" t="str">
        <f>'Compound Alert'!E82</f>
        <v>NA</v>
      </c>
      <c r="F173" s="217">
        <f ca="1">'Compound Alert'!F82</f>
        <v>77</v>
      </c>
      <c r="G173" s="22">
        <f ca="1">IF($B$8="Overall Alert",'Compound Alert'!G82,IF($B$8="Underlying Vulnerability",'Compound Alert'!J82,IF($B$8="Emerging Threat",'Compound Alert'!M82)))</f>
        <v>0</v>
      </c>
      <c r="H173" s="23">
        <f ca="1">IF($B$8="Overall Alert",'Compound Alert'!H82,IF($B$8="Underlying Vulnerability",'Compound Alert'!K82,IF($B$8="Emerging Threat",'Compound Alert'!N82)))</f>
        <v>0</v>
      </c>
      <c r="I173" s="50">
        <f t="shared" ca="1" si="2"/>
        <v>0</v>
      </c>
      <c r="J173"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73"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73"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73"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73"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73"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Alert'!B199</f>
        <v>Timor-Leste</v>
      </c>
      <c r="C174" s="20" t="str">
        <f>'Compound Alert'!C199</f>
        <v>TLS</v>
      </c>
      <c r="D174" s="20" t="str">
        <f>'Compound Alert'!D199</f>
        <v>EAS           East Asia &amp; Pacific</v>
      </c>
      <c r="E174" s="20" t="str">
        <f>'Compound Alert'!E199</f>
        <v>Blend</v>
      </c>
      <c r="F174" s="217">
        <f>'Compound Alert'!F199</f>
        <v>0</v>
      </c>
      <c r="G174" s="22">
        <f ca="1">IF($B$8="Overall Alert",'Compound Alert'!G199,IF($B$8="Underlying Vulnerability",'Compound Alert'!J199,IF($B$8="Emerging Threat",'Compound Alert'!M199)))</f>
        <v>0</v>
      </c>
      <c r="H174" s="23">
        <f ca="1">IF($B$8="Overall Alert",'Compound Alert'!H199,IF($B$8="Underlying Vulnerability",'Compound Alert'!K199,IF($B$8="Emerging Threat",'Compound Alert'!N199)))</f>
        <v>0</v>
      </c>
      <c r="I174" s="50">
        <f t="shared" ca="1" si="2"/>
        <v>0</v>
      </c>
      <c r="J174"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74"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74"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74"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74"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174"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Alert'!B65</f>
        <v>Spain</v>
      </c>
      <c r="C175" s="20" t="str">
        <f>'Compound Alert'!C65</f>
        <v>ESP</v>
      </c>
      <c r="D175" s="20" t="str">
        <f>'Compound Alert'!D65</f>
        <v>ECS           Europe &amp; Central Asia</v>
      </c>
      <c r="E175" s="20" t="str">
        <f>'Compound Alert'!E65</f>
        <v>NA</v>
      </c>
      <c r="F175" s="217">
        <f ca="1">'Compound Alert'!F65</f>
        <v>60</v>
      </c>
      <c r="G175" s="22">
        <f ca="1">IF($B$8="Overall Alert",'Compound Alert'!G65,IF($B$8="Underlying Vulnerability",'Compound Alert'!J65,IF($B$8="Emerging Threat",'Compound Alert'!M65)))</f>
        <v>0</v>
      </c>
      <c r="H175" s="23">
        <f ca="1">IF($B$8="Overall Alert",'Compound Alert'!H65,IF($B$8="Underlying Vulnerability",'Compound Alert'!K65,IF($B$8="Emerging Threat",'Compound Alert'!N65)))</f>
        <v>0</v>
      </c>
      <c r="I175" s="50">
        <f t="shared" ca="1" si="2"/>
        <v>0</v>
      </c>
      <c r="J175"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5"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5"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5"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5"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5"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Alert'!B84</f>
        <v>Greenland</v>
      </c>
      <c r="C176" s="20" t="str">
        <f>'Compound Alert'!C84</f>
        <v>GRL</v>
      </c>
      <c r="D176" s="20" t="str">
        <f>'Compound Alert'!D84</f>
        <v>ECS           Europe &amp; Central Asia</v>
      </c>
      <c r="E176" s="20" t="str">
        <f>'Compound Alert'!E84</f>
        <v>NA</v>
      </c>
      <c r="F176" s="217">
        <f ca="1">'Compound Alert'!F84</f>
        <v>79</v>
      </c>
      <c r="G176" s="22">
        <f ca="1">IF($B$8="Overall Alert",'Compound Alert'!G84,IF($B$8="Underlying Vulnerability",'Compound Alert'!J84,IF($B$8="Emerging Threat",'Compound Alert'!M84)))</f>
        <v>0</v>
      </c>
      <c r="H176" s="23">
        <f ca="1">IF($B$8="Overall Alert",'Compound Alert'!H84,IF($B$8="Underlying Vulnerability",'Compound Alert'!K84,IF($B$8="Emerging Threat",'Compound Alert'!N84)))</f>
        <v>0</v>
      </c>
      <c r="I176" s="50">
        <f t="shared" ca="1" si="2"/>
        <v>0</v>
      </c>
      <c r="J176"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6" s="25" t="str">
        <f ca="1">IF(
   $B$8="Overall Alert",IF(
      'Compound Alert'!S84 &gt;= 7, "HIGH",IF(
         'Compound Alert'!S84 &gt;= 5, "MED","LOW")), IF(
            $B$8="Underlying Vulnerability", IF(
               'Compound Alert'!Z84 &gt;= 10, "HIGH",IF(
                  'Compound Alert'!Z84 &gt;= 7, "MED","LOW")),IF(
                     $B$8="Emerging Threat", IF(
                        'Compound Alert'!AG84 &gt;= 10, "HIGH",IF(
                            'Compound Alert'!AG84 &gt;= 7, "MED","LOW")))))</f>
        <v>LOW</v>
      </c>
      <c r="L176"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6" s="25" t="str">
        <f ca="1">IF(
   $B$8="Overall Alert",IF(
      'Compound Alert'!U84 &gt;= 7, "HIGH",IF(
         'Compound Alert'!U84 &gt;= 5, "MED","LOW")), IF(
            $B$8="Underlying Vulnerability", IF(
               'Compound Alert'!AB84 &gt;= 10, "HIGH",IF(
                  'Compound Alert'!AB84 &gt;= 7, "MED","LOW")),IF(
                     $B$8="Emerging Threat", IF(
                        'Compound Alert'!AI84 &gt;= 10, "HIGH",IF(
                            'Compound Alert'!AI84 &gt;= 7, "MED","LOW")))))</f>
        <v>LOW</v>
      </c>
      <c r="N176"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6"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Alert'!B99</f>
        <v>Iceland</v>
      </c>
      <c r="C177" s="20" t="str">
        <f>'Compound Alert'!C99</f>
        <v>ISL</v>
      </c>
      <c r="D177" s="20" t="str">
        <f>'Compound Alert'!D99</f>
        <v>ECS           Europe &amp; Central Asia</v>
      </c>
      <c r="E177" s="20" t="str">
        <f>'Compound Alert'!E99</f>
        <v>NA</v>
      </c>
      <c r="F177" s="217">
        <f ca="1">'Compound Alert'!F99</f>
        <v>94</v>
      </c>
      <c r="G177" s="22">
        <f ca="1">IF($B$8="Overall Alert",'Compound Alert'!G99,IF($B$8="Underlying Vulnerability",'Compound Alert'!J99,IF($B$8="Emerging Threat",'Compound Alert'!M99)))</f>
        <v>0</v>
      </c>
      <c r="H177" s="23">
        <f ca="1">IF($B$8="Overall Alert",'Compound Alert'!H99,IF($B$8="Underlying Vulnerability",'Compound Alert'!K99,IF($B$8="Emerging Threat",'Compound Alert'!N99)))</f>
        <v>0</v>
      </c>
      <c r="I177" s="50">
        <f t="shared" ca="1" si="2"/>
        <v>0</v>
      </c>
      <c r="J177"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177"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177"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177"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177"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177"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Alert'!B102</f>
        <v>Jamaica</v>
      </c>
      <c r="C178" s="20" t="str">
        <f>'Compound Alert'!C102</f>
        <v>JAM</v>
      </c>
      <c r="D178" s="20" t="str">
        <f>'Compound Alert'!D102</f>
        <v>LCN           Latin America &amp; Caribbean</v>
      </c>
      <c r="E178" s="20" t="str">
        <f>'Compound Alert'!E102</f>
        <v>IBRD</v>
      </c>
      <c r="F178" s="217">
        <f ca="1">'Compound Alert'!F102</f>
        <v>97</v>
      </c>
      <c r="G178" s="22">
        <f ca="1">IF($B$8="Overall Alert",'Compound Alert'!G102,IF($B$8="Underlying Vulnerability",'Compound Alert'!J102,IF($B$8="Emerging Threat",'Compound Alert'!M102)))</f>
        <v>0</v>
      </c>
      <c r="H178" s="23">
        <f ca="1">IF($B$8="Overall Alert",'Compound Alert'!H102,IF($B$8="Underlying Vulnerability",'Compound Alert'!K102,IF($B$8="Emerging Threat",'Compound Alert'!N102)))</f>
        <v>0</v>
      </c>
      <c r="I178" s="50">
        <f t="shared" ca="1" si="2"/>
        <v>0</v>
      </c>
      <c r="J178"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78"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78"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78"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78"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178"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Alert'!B133</f>
        <v>North Macedonia</v>
      </c>
      <c r="C179" s="20" t="str">
        <f>'Compound Alert'!C133</f>
        <v>MKD</v>
      </c>
      <c r="D179" s="20" t="str">
        <f>'Compound Alert'!D133</f>
        <v>ECS           Europe &amp; Central Asia</v>
      </c>
      <c r="E179" s="20" t="str">
        <f>'Compound Alert'!E133</f>
        <v>IBRD</v>
      </c>
      <c r="F179" s="217">
        <f ca="1">'Compound Alert'!F133</f>
        <v>128</v>
      </c>
      <c r="G179" s="22">
        <f ca="1">IF($B$8="Overall Alert",'Compound Alert'!G133,IF($B$8="Underlying Vulnerability",'Compound Alert'!J133,IF($B$8="Emerging Threat",'Compound Alert'!M133)))</f>
        <v>0</v>
      </c>
      <c r="H179" s="23">
        <f ca="1">IF($B$8="Overall Alert",'Compound Alert'!H133,IF($B$8="Underlying Vulnerability",'Compound Alert'!K133,IF($B$8="Emerging Threat",'Compound Alert'!N133)))</f>
        <v>0</v>
      </c>
      <c r="I179" s="50">
        <f t="shared" ca="1" si="2"/>
        <v>0</v>
      </c>
      <c r="J179"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179"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179"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179"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179"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179"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Alert'!B151</f>
        <v>Norway</v>
      </c>
      <c r="C180" s="20" t="str">
        <f>'Compound Alert'!C151</f>
        <v>NOR</v>
      </c>
      <c r="D180" s="20" t="str">
        <f>'Compound Alert'!D151</f>
        <v>ECS           Europe &amp; Central Asia</v>
      </c>
      <c r="E180" s="20" t="str">
        <f>'Compound Alert'!E151</f>
        <v>NA</v>
      </c>
      <c r="F180" s="217">
        <f ca="1">'Compound Alert'!F151</f>
        <v>146</v>
      </c>
      <c r="G180" s="22">
        <f ca="1">IF($B$8="Overall Alert",'Compound Alert'!G151,IF($B$8="Underlying Vulnerability",'Compound Alert'!J151,IF($B$8="Emerging Threat",'Compound Alert'!M151)))</f>
        <v>0</v>
      </c>
      <c r="H180" s="23">
        <f ca="1">IF($B$8="Overall Alert",'Compound Alert'!H151,IF($B$8="Underlying Vulnerability",'Compound Alert'!K151,IF($B$8="Emerging Threat",'Compound Alert'!N151)))</f>
        <v>0</v>
      </c>
      <c r="I180" s="50">
        <f t="shared" ca="1" si="2"/>
        <v>0</v>
      </c>
      <c r="J180"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0"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0"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0"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0"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0"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Alert'!B154</f>
        <v>New Zealand</v>
      </c>
      <c r="C181" s="20" t="str">
        <f>'Compound Alert'!C154</f>
        <v>NZL</v>
      </c>
      <c r="D181" s="20" t="str">
        <f>'Compound Alert'!D154</f>
        <v>EAS           East Asia &amp; Pacific</v>
      </c>
      <c r="E181" s="20" t="str">
        <f>'Compound Alert'!E154</f>
        <v>NA</v>
      </c>
      <c r="F181" s="217">
        <f ca="1">'Compound Alert'!F154</f>
        <v>149</v>
      </c>
      <c r="G181" s="22">
        <f ca="1">IF($B$8="Overall Alert",'Compound Alert'!G154,IF($B$8="Underlying Vulnerability",'Compound Alert'!J154,IF($B$8="Emerging Threat",'Compound Alert'!M154)))</f>
        <v>0</v>
      </c>
      <c r="H181" s="23">
        <f ca="1">IF($B$8="Overall Alert",'Compound Alert'!H154,IF($B$8="Underlying Vulnerability",'Compound Alert'!K154,IF($B$8="Emerging Threat",'Compound Alert'!N154)))</f>
        <v>0</v>
      </c>
      <c r="I181" s="50">
        <f t="shared" ca="1" si="2"/>
        <v>0</v>
      </c>
      <c r="J181"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81"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81"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81"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81"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81"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Alert'!B162</f>
        <v>Poland</v>
      </c>
      <c r="C182" s="20" t="str">
        <f>'Compound Alert'!C162</f>
        <v>POL</v>
      </c>
      <c r="D182" s="20" t="str">
        <f>'Compound Alert'!D162</f>
        <v>ECS           Europe &amp; Central Asia</v>
      </c>
      <c r="E182" s="20" t="str">
        <f>'Compound Alert'!E162</f>
        <v>IBRD</v>
      </c>
      <c r="F182" s="217">
        <f ca="1">'Compound Alert'!F162</f>
        <v>157</v>
      </c>
      <c r="G182" s="22">
        <f ca="1">IF($B$8="Overall Alert",'Compound Alert'!G162,IF($B$8="Underlying Vulnerability",'Compound Alert'!J162,IF($B$8="Emerging Threat",'Compound Alert'!M162)))</f>
        <v>0</v>
      </c>
      <c r="H182" s="23">
        <f ca="1">IF($B$8="Overall Alert",'Compound Alert'!H162,IF($B$8="Underlying Vulnerability",'Compound Alert'!K162,IF($B$8="Emerging Threat",'Compound Alert'!N162)))</f>
        <v>0</v>
      </c>
      <c r="I182" s="50">
        <f t="shared" ca="1" si="2"/>
        <v>0</v>
      </c>
      <c r="J182"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182"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182"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182"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182"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182"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Alert'!B165</f>
        <v>Portugal</v>
      </c>
      <c r="C183" s="20" t="str">
        <f>'Compound Alert'!C165</f>
        <v>PRT</v>
      </c>
      <c r="D183" s="20" t="str">
        <f>'Compound Alert'!D165</f>
        <v>ECS           Europe &amp; Central Asia</v>
      </c>
      <c r="E183" s="20" t="str">
        <f>'Compound Alert'!E165</f>
        <v>NA</v>
      </c>
      <c r="F183" s="217">
        <f ca="1">'Compound Alert'!F165</f>
        <v>160</v>
      </c>
      <c r="G183" s="22">
        <f ca="1">IF($B$8="Overall Alert",'Compound Alert'!G165,IF($B$8="Underlying Vulnerability",'Compound Alert'!J165,IF($B$8="Emerging Threat",'Compound Alert'!M165)))</f>
        <v>0</v>
      </c>
      <c r="H183" s="23">
        <f ca="1">IF($B$8="Overall Alert",'Compound Alert'!H165,IF($B$8="Underlying Vulnerability",'Compound Alert'!K165,IF($B$8="Emerging Threat",'Compound Alert'!N165)))</f>
        <v>0</v>
      </c>
      <c r="I183" s="50">
        <f t="shared" ca="1" si="2"/>
        <v>0</v>
      </c>
      <c r="J183"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3"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3"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3"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3"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3"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Alert'!B170</f>
        <v>Romania</v>
      </c>
      <c r="C184" s="20" t="str">
        <f>'Compound Alert'!C170</f>
        <v>ROU</v>
      </c>
      <c r="D184" s="20" t="str">
        <f>'Compound Alert'!D170</f>
        <v>ECS           Europe &amp; Central Asia</v>
      </c>
      <c r="E184" s="20" t="str">
        <f>'Compound Alert'!E170</f>
        <v>IBRD</v>
      </c>
      <c r="F184" s="217">
        <f ca="1">'Compound Alert'!F170</f>
        <v>165</v>
      </c>
      <c r="G184" s="22">
        <f ca="1">IF($B$8="Overall Alert",'Compound Alert'!G170,IF($B$8="Underlying Vulnerability",'Compound Alert'!J170,IF($B$8="Emerging Threat",'Compound Alert'!M170)))</f>
        <v>0</v>
      </c>
      <c r="H184" s="23">
        <f ca="1">IF($B$8="Overall Alert",'Compound Alert'!H170,IF($B$8="Underlying Vulnerability",'Compound Alert'!K170,IF($B$8="Emerging Threat",'Compound Alert'!N170)))</f>
        <v>0</v>
      </c>
      <c r="I184" s="50">
        <f t="shared" ca="1" si="2"/>
        <v>0</v>
      </c>
      <c r="J184"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84"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84"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184"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84"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84"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Alert'!B186</f>
        <v>Slovak Republic</v>
      </c>
      <c r="C185" s="20" t="str">
        <f>'Compound Alert'!C186</f>
        <v>SVK</v>
      </c>
      <c r="D185" s="20" t="str">
        <f>'Compound Alert'!D186</f>
        <v>ECS           Europe &amp; Central Asia</v>
      </c>
      <c r="E185" s="20" t="str">
        <f>'Compound Alert'!E186</f>
        <v>NA</v>
      </c>
      <c r="F185" s="217">
        <f ca="1">'Compound Alert'!F186</f>
        <v>181</v>
      </c>
      <c r="G185" s="22">
        <f ca="1">IF($B$8="Overall Alert",'Compound Alert'!G186,IF($B$8="Underlying Vulnerability",'Compound Alert'!J186,IF($B$8="Emerging Threat",'Compound Alert'!M186)))</f>
        <v>0</v>
      </c>
      <c r="H185" s="23">
        <f ca="1">IF($B$8="Overall Alert",'Compound Alert'!H186,IF($B$8="Underlying Vulnerability",'Compound Alert'!K186,IF($B$8="Emerging Threat",'Compound Alert'!N186)))</f>
        <v>0</v>
      </c>
      <c r="I185" s="50">
        <f t="shared" ca="1" si="2"/>
        <v>0</v>
      </c>
      <c r="J185"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185"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185"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185"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185"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185"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Alert'!B187</f>
        <v>Slovenia</v>
      </c>
      <c r="C186" s="20" t="str">
        <f>'Compound Alert'!C187</f>
        <v>SVN</v>
      </c>
      <c r="D186" s="20" t="str">
        <f>'Compound Alert'!D187</f>
        <v>ECS           Europe &amp; Central Asia</v>
      </c>
      <c r="E186" s="20" t="str">
        <f>'Compound Alert'!E187</f>
        <v>NA</v>
      </c>
      <c r="F186" s="217">
        <f ca="1">'Compound Alert'!F187</f>
        <v>182</v>
      </c>
      <c r="G186" s="22">
        <f ca="1">IF($B$8="Overall Alert",'Compound Alert'!G187,IF($B$8="Underlying Vulnerability",'Compound Alert'!J187,IF($B$8="Emerging Threat",'Compound Alert'!M187)))</f>
        <v>0</v>
      </c>
      <c r="H186" s="23">
        <f ca="1">IF($B$8="Overall Alert",'Compound Alert'!H187,IF($B$8="Underlying Vulnerability",'Compound Alert'!K187,IF($B$8="Emerging Threat",'Compound Alert'!N187)))</f>
        <v>0</v>
      </c>
      <c r="I186" s="50">
        <f t="shared" ca="1" si="2"/>
        <v>0</v>
      </c>
      <c r="J186"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86"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86"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86"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86"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86"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Alert'!B201</f>
        <v>Trinidad and Tobago</v>
      </c>
      <c r="C187" s="20" t="str">
        <f>'Compound Alert'!C201</f>
        <v>TTO</v>
      </c>
      <c r="D187" s="20" t="str">
        <f>'Compound Alert'!D201</f>
        <v>LCN           Latin America &amp; Caribbean</v>
      </c>
      <c r="E187" s="20" t="str">
        <f>'Compound Alert'!E201</f>
        <v>IBRD</v>
      </c>
      <c r="F187" s="217">
        <f>'Compound Alert'!F201</f>
        <v>0</v>
      </c>
      <c r="G187" s="22">
        <f ca="1">IF($B$8="Overall Alert",'Compound Alert'!G201,IF($B$8="Underlying Vulnerability",'Compound Alert'!J201,IF($B$8="Emerging Threat",'Compound Alert'!M201)))</f>
        <v>0</v>
      </c>
      <c r="H187" s="23">
        <f ca="1">IF($B$8="Overall Alert",'Compound Alert'!H201,IF($B$8="Underlying Vulnerability",'Compound Alert'!K201,IF($B$8="Emerging Threat",'Compound Alert'!N201)))</f>
        <v>0</v>
      </c>
      <c r="I187" s="50">
        <f t="shared" ca="1" si="2"/>
        <v>0</v>
      </c>
      <c r="J187"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87"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87"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87"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87"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87"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Alert'!B100</f>
        <v>Israel</v>
      </c>
      <c r="C188" s="20" t="str">
        <f>'Compound Alert'!C100</f>
        <v>ISR</v>
      </c>
      <c r="D188" s="20" t="str">
        <f>'Compound Alert'!D100</f>
        <v>MEA           Middle East &amp; North Africa</v>
      </c>
      <c r="E188" s="20" t="str">
        <f>'Compound Alert'!E100</f>
        <v>NA</v>
      </c>
      <c r="F188" s="217">
        <f ca="1">'Compound Alert'!F100</f>
        <v>95</v>
      </c>
      <c r="G188" s="22">
        <f ca="1">IF($B$8="Overall Alert",'Compound Alert'!G100,IF($B$8="Underlying Vulnerability",'Compound Alert'!J100,IF($B$8="Emerging Threat",'Compound Alert'!M100)))</f>
        <v>0</v>
      </c>
      <c r="H188" s="23">
        <f ca="1">IF($B$8="Overall Alert",'Compound Alert'!H100,IF($B$8="Underlying Vulnerability",'Compound Alert'!K100,IF($B$8="Emerging Threat",'Compound Alert'!N100)))</f>
        <v>0</v>
      </c>
      <c r="I188" s="50">
        <f t="shared" ca="1" si="2"/>
        <v>0</v>
      </c>
      <c r="J188"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88"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88"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188"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88"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88"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Alert'!B16</f>
        <v>Australia</v>
      </c>
      <c r="C189" s="20" t="str">
        <f>'Compound Alert'!C16</f>
        <v>AUS</v>
      </c>
      <c r="D189" s="20" t="str">
        <f>'Compound Alert'!D16</f>
        <v>EAS           East Asia &amp; Pacific</v>
      </c>
      <c r="E189" s="20" t="str">
        <f>'Compound Alert'!E16</f>
        <v>NA</v>
      </c>
      <c r="F189" s="217">
        <f ca="1">'Compound Alert'!F16</f>
        <v>11</v>
      </c>
      <c r="G189" s="22">
        <f ca="1">IF($B$8="Overall Alert",'Compound Alert'!G16,IF($B$8="Underlying Vulnerability",'Compound Alert'!J16,IF($B$8="Emerging Threat",'Compound Alert'!M16)))</f>
        <v>0</v>
      </c>
      <c r="H189" s="23">
        <f ca="1">IF($B$8="Overall Alert",'Compound Alert'!H16,IF($B$8="Underlying Vulnerability",'Compound Alert'!K16,IF($B$8="Emerging Threat",'Compound Alert'!N16)))</f>
        <v>0</v>
      </c>
      <c r="I189" s="50">
        <f t="shared" ca="1" si="2"/>
        <v>0</v>
      </c>
      <c r="J189"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89"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89"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89"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89"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89"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Alert'!B54</f>
        <v>Cyprus</v>
      </c>
      <c r="C190" s="20" t="str">
        <f>'Compound Alert'!C54</f>
        <v>CYP</v>
      </c>
      <c r="D190" s="20" t="str">
        <f>'Compound Alert'!D54</f>
        <v>ECS           Europe &amp; Central Asia</v>
      </c>
      <c r="E190" s="20" t="str">
        <f>'Compound Alert'!E54</f>
        <v>NA</v>
      </c>
      <c r="F190" s="217">
        <f ca="1">'Compound Alert'!F54</f>
        <v>49</v>
      </c>
      <c r="G190" s="22">
        <f ca="1">IF($B$8="Overall Alert",'Compound Alert'!G54,IF($B$8="Underlying Vulnerability",'Compound Alert'!J54,IF($B$8="Emerging Threat",'Compound Alert'!M54)))</f>
        <v>0</v>
      </c>
      <c r="H190" s="23">
        <f ca="1">IF($B$8="Overall Alert",'Compound Alert'!H54,IF($B$8="Underlying Vulnerability",'Compound Alert'!K54,IF($B$8="Emerging Threat",'Compound Alert'!N54)))</f>
        <v>0</v>
      </c>
      <c r="I190" s="50">
        <f t="shared" ca="1" si="2"/>
        <v>0</v>
      </c>
      <c r="J190"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90"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90"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90"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90"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190"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Alert'!B210</f>
        <v>United States</v>
      </c>
      <c r="C191" s="20" t="str">
        <f>'Compound Alert'!C210</f>
        <v>USA</v>
      </c>
      <c r="D191" s="20" t="str">
        <f>'Compound Alert'!D210</f>
        <v>NAC           North America</v>
      </c>
      <c r="E191" s="20" t="str">
        <f>'Compound Alert'!E210</f>
        <v>NA</v>
      </c>
      <c r="F191" s="217">
        <f>'Compound Alert'!F210</f>
        <v>0</v>
      </c>
      <c r="G191" s="22">
        <f ca="1">IF($B$8="Overall Alert",'Compound Alert'!G210,IF($B$8="Underlying Vulnerability",'Compound Alert'!J210,IF($B$8="Emerging Threat",'Compound Alert'!M210)))</f>
        <v>0</v>
      </c>
      <c r="H191" s="23">
        <f ca="1">IF($B$8="Overall Alert",'Compound Alert'!H210,IF($B$8="Underlying Vulnerability",'Compound Alert'!K210,IF($B$8="Emerging Threat",'Compound Alert'!N210)))</f>
        <v>0</v>
      </c>
      <c r="I191" s="50">
        <f t="shared" ca="1" si="2"/>
        <v>0</v>
      </c>
      <c r="J191"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91"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91"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91"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91"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91"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Alert'!B130</f>
        <v>Maldives</v>
      </c>
      <c r="C192" s="20" t="str">
        <f>'Compound Alert'!C130</f>
        <v>MDV</v>
      </c>
      <c r="D192" s="20" t="str">
        <f>'Compound Alert'!D130</f>
        <v>SAS           South Asia</v>
      </c>
      <c r="E192" s="20" t="str">
        <f>'Compound Alert'!E130</f>
        <v>IDA</v>
      </c>
      <c r="F192" s="217">
        <f ca="1">'Compound Alert'!F130</f>
        <v>125</v>
      </c>
      <c r="G192" s="22">
        <f ca="1">IF($B$8="Overall Alert",'Compound Alert'!G130,IF($B$8="Underlying Vulnerability",'Compound Alert'!J130,IF($B$8="Emerging Threat",'Compound Alert'!M130)))</f>
        <v>0</v>
      </c>
      <c r="H192" s="23">
        <f ca="1">IF($B$8="Overall Alert",'Compound Alert'!H130,IF($B$8="Underlying Vulnerability",'Compound Alert'!K130,IF($B$8="Emerging Threat",'Compound Alert'!N130)))</f>
        <v>0</v>
      </c>
      <c r="I192" s="50">
        <f t="shared" ca="1" si="2"/>
        <v>0</v>
      </c>
      <c r="J192"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192"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92" s="25" t="str">
        <f ca="1">IF(
   $B$8="Overall Alert",IF(
      'Compound Alert'!T130 &gt;= 7, "HIGH",IF(
         'Compound Alert'!T130 &gt;= 5, "MED","LOW")), IF(
            $B$8="Underlying Vulnerability", IF(
               'Compound Alert'!AA130 &gt;= 10, "HIGH",IF(
                  'Compound Alert'!AA130 &gt;= 7, "MED","LOW")),IF(
                     $B$8="Emerging Threat", IF(
                        'Compound Alert'!AH130 &gt;= 10, "HIGH",IF(
                            'Compound Alert'!AH130 &gt;= 7, "MED","LOW")))))</f>
        <v>LOW</v>
      </c>
      <c r="M192"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92"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92"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Alert'!B6</f>
        <v>Aruba</v>
      </c>
      <c r="C193" s="20" t="str">
        <f>'Compound Alert'!C6</f>
        <v>ABW</v>
      </c>
      <c r="D193" s="20" t="str">
        <f>'Compound Alert'!D6</f>
        <v>LCN           Latin America &amp; Caribbean</v>
      </c>
      <c r="E193" s="20" t="str">
        <f>'Compound Alert'!E6</f>
        <v>NA</v>
      </c>
      <c r="F193" s="217">
        <f ca="1">'Compound Alert'!F6</f>
        <v>1</v>
      </c>
      <c r="G193" s="22">
        <f ca="1">IF($B$8="Overall Alert",'Compound Alert'!G6,IF($B$8="Underlying Vulnerability",'Compound Alert'!J6,IF($B$8="Emerging Threat",'Compound Alert'!M6)))</f>
        <v>0</v>
      </c>
      <c r="H193" s="23">
        <f ca="1">IF($B$8="Overall Alert",'Compound Alert'!H6,IF($B$8="Underlying Vulnerability",'Compound Alert'!K6,IF($B$8="Emerging Threat",'Compound Alert'!N6)))</f>
        <v>0</v>
      </c>
      <c r="I193" s="50">
        <f t="shared" ca="1" si="2"/>
        <v>0</v>
      </c>
      <c r="J193"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93" s="25" t="str">
        <f ca="1">IF(
   $B$8="Overall Alert",IF(
      'Compound Alert'!S6 &gt;= 7, "HIGH",IF(
         'Compound Alert'!S6 &gt;= 5, "MED","LOW")), IF(
            $B$8="Underlying Vulnerability", IF(
               'Compound Alert'!Z6 &gt;= 10, "HIGH",IF(
                  'Compound Alert'!Z6 &gt;= 7, "MED","LOW")),IF(
                     $B$8="Emerging Threat", IF(
                        'Compound Alert'!AG6 &gt;= 10, "HIGH",IF(
                            'Compound Alert'!AG6 &gt;= 7, "MED","LOW")))))</f>
        <v>LOW</v>
      </c>
      <c r="L193"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93"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93"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93"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Alert'!B10</f>
        <v>Andorra</v>
      </c>
      <c r="C194" s="20" t="str">
        <f>'Compound Alert'!C10</f>
        <v>AND</v>
      </c>
      <c r="D194" s="20" t="str">
        <f>'Compound Alert'!D10</f>
        <v>ECS           Europe &amp; Central Asia</v>
      </c>
      <c r="E194" s="20" t="str">
        <f>'Compound Alert'!E10</f>
        <v>NA</v>
      </c>
      <c r="F194" s="217">
        <f ca="1">'Compound Alert'!F10</f>
        <v>5</v>
      </c>
      <c r="G194" s="22">
        <f ca="1">IF($B$8="Overall Alert",'Compound Alert'!G10,IF($B$8="Underlying Vulnerability",'Compound Alert'!J10,IF($B$8="Emerging Threat",'Compound Alert'!M10)))</f>
        <v>0</v>
      </c>
      <c r="H194" s="23">
        <f ca="1">IF($B$8="Overall Alert",'Compound Alert'!H10,IF($B$8="Underlying Vulnerability",'Compound Alert'!K10,IF($B$8="Emerging Threat",'Compound Alert'!N10)))</f>
        <v>0</v>
      </c>
      <c r="I194" s="50">
        <f t="shared" ca="1" si="2"/>
        <v>0</v>
      </c>
      <c r="J194"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94" s="25" t="str">
        <f ca="1">IF(
   $B$8="Overall Alert",IF(
      'Compound Alert'!S10 &gt;= 7, "HIGH",IF(
         'Compound Alert'!S10 &gt;= 5, "MED","LOW")), IF(
            $B$8="Underlying Vulnerability", IF(
               'Compound Alert'!Z10 &gt;= 10, "HIGH",IF(
                  'Compound Alert'!Z10 &gt;= 7, "MED","LOW")),IF(
                     $B$8="Emerging Threat", IF(
                        'Compound Alert'!AG10 &gt;= 10, "HIGH",IF(
                            'Compound Alert'!AG10 &gt;= 7, "MED","LOW")))))</f>
        <v>LOW</v>
      </c>
      <c r="L194" s="25" t="str">
        <f ca="1">IF(
   $B$8="Overall Alert",IF(
      'Compound Alert'!T10 &gt;= 7, "HIGH",IF(
         'Compound Alert'!T10 &gt;= 5, "MED","LOW")), IF(
            $B$8="Underlying Vulnerability", IF(
               'Compound Alert'!AA10 &gt;= 10, "HIGH",IF(
                  'Compound Alert'!AA10 &gt;= 7, "MED","LOW")),IF(
                     $B$8="Emerging Threat", IF(
                        'Compound Alert'!AH10 &gt;= 10, "HIGH",IF(
                            'Compound Alert'!AH10 &gt;= 7, "MED","LOW")))))</f>
        <v>LOW</v>
      </c>
      <c r="M194"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194"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94"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Alert'!B11</f>
        <v>United Arab Emirates</v>
      </c>
      <c r="C195" s="20" t="str">
        <f>'Compound Alert'!C11</f>
        <v>ARE</v>
      </c>
      <c r="D195" s="20" t="str">
        <f>'Compound Alert'!D11</f>
        <v>MEA           Middle East &amp; North Africa</v>
      </c>
      <c r="E195" s="20" t="str">
        <f>'Compound Alert'!E11</f>
        <v>NA</v>
      </c>
      <c r="F195" s="217">
        <f ca="1">'Compound Alert'!F11</f>
        <v>6</v>
      </c>
      <c r="G195" s="22">
        <f ca="1">IF($B$8="Overall Alert",'Compound Alert'!G11,IF($B$8="Underlying Vulnerability",'Compound Alert'!J11,IF($B$8="Emerging Threat",'Compound Alert'!M11)))</f>
        <v>0</v>
      </c>
      <c r="H195" s="23">
        <f ca="1">IF($B$8="Overall Alert",'Compound Alert'!H11,IF($B$8="Underlying Vulnerability",'Compound Alert'!K11,IF($B$8="Emerging Threat",'Compound Alert'!N11)))</f>
        <v>0</v>
      </c>
      <c r="I195" s="50">
        <f t="shared" ca="1" si="2"/>
        <v>0</v>
      </c>
      <c r="J195"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95"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95"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95"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95"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95"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Alert'!B14</f>
        <v>American Samoa</v>
      </c>
      <c r="C196" s="20" t="str">
        <f>'Compound Alert'!C14</f>
        <v>ASM</v>
      </c>
      <c r="D196" s="20" t="str">
        <f>'Compound Alert'!D14</f>
        <v>EAS           East Asia &amp; Pacific</v>
      </c>
      <c r="E196" s="20" t="str">
        <f>'Compound Alert'!E14</f>
        <v>NA</v>
      </c>
      <c r="F196" s="217">
        <f ca="1">'Compound Alert'!F14</f>
        <v>9</v>
      </c>
      <c r="G196" s="22">
        <f ca="1">IF($B$8="Overall Alert",'Compound Alert'!G14,IF($B$8="Underlying Vulnerability",'Compound Alert'!J14,IF($B$8="Emerging Threat",'Compound Alert'!M14)))</f>
        <v>0</v>
      </c>
      <c r="H196" s="23">
        <f ca="1">IF($B$8="Overall Alert",'Compound Alert'!H14,IF($B$8="Underlying Vulnerability",'Compound Alert'!K14,IF($B$8="Emerging Threat",'Compound Alert'!N14)))</f>
        <v>0</v>
      </c>
      <c r="I196" s="50">
        <f t="shared" ca="1" si="2"/>
        <v>0</v>
      </c>
      <c r="J196"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96" s="25" t="str">
        <f ca="1">IF(
   $B$8="Overall Alert",IF(
      'Compound Alert'!S14 &gt;= 7, "HIGH",IF(
         'Compound Alert'!S14 &gt;= 5, "MED","LOW")), IF(
            $B$8="Underlying Vulnerability", IF(
               'Compound Alert'!Z14 &gt;= 10, "HIGH",IF(
                  'Compound Alert'!Z14 &gt;= 7, "MED","LOW")),IF(
                     $B$8="Emerging Threat", IF(
                        'Compound Alert'!AG14 &gt;= 10, "HIGH",IF(
                            'Compound Alert'!AG14 &gt;= 7, "MED","LOW")))))</f>
        <v>LOW</v>
      </c>
      <c r="L196" s="25" t="str">
        <f ca="1">IF(
   $B$8="Overall Alert",IF(
      'Compound Alert'!T14 &gt;= 7, "HIGH",IF(
         'Compound Alert'!T14 &gt;= 5, "MED","LOW")), IF(
            $B$8="Underlying Vulnerability", IF(
               'Compound Alert'!AA14 &gt;= 10, "HIGH",IF(
                  'Compound Alert'!AA14 &gt;= 7, "MED","LOW")),IF(
                     $B$8="Emerging Threat", IF(
                        'Compound Alert'!AH14 &gt;= 10, "HIGH",IF(
                            'Compound Alert'!AH14 &gt;= 7, "MED","LOW")))))</f>
        <v>LOW</v>
      </c>
      <c r="M196" s="25" t="str">
        <f ca="1">IF(
   $B$8="Overall Alert",IF(
      'Compound Alert'!U14 &gt;= 7, "HIGH",IF(
         'Compound Alert'!U14 &gt;= 5, "MED","LOW")), IF(
            $B$8="Underlying Vulnerability", IF(
               'Compound Alert'!AB14 &gt;= 10, "HIGH",IF(
                  'Compound Alert'!AB14 &gt;= 7, "MED","LOW")),IF(
                     $B$8="Emerging Threat", IF(
                        'Compound Alert'!AI14 &gt;= 10, "HIGH",IF(
                            'Compound Alert'!AI14 &gt;= 7, "MED","LOW")))))</f>
        <v>LOW</v>
      </c>
      <c r="N196"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96"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Alert'!B15</f>
        <v>Antigua and Barbuda</v>
      </c>
      <c r="C197" s="20" t="str">
        <f>'Compound Alert'!C15</f>
        <v>ATG</v>
      </c>
      <c r="D197" s="20" t="str">
        <f>'Compound Alert'!D15</f>
        <v>LCN           Latin America &amp; Caribbean</v>
      </c>
      <c r="E197" s="20" t="str">
        <f>'Compound Alert'!E15</f>
        <v>IBRD</v>
      </c>
      <c r="F197" s="217">
        <f ca="1">'Compound Alert'!F15</f>
        <v>10</v>
      </c>
      <c r="G197" s="22">
        <f ca="1">IF($B$8="Overall Alert",'Compound Alert'!G15,IF($B$8="Underlying Vulnerability",'Compound Alert'!J15,IF($B$8="Emerging Threat",'Compound Alert'!M15)))</f>
        <v>0</v>
      </c>
      <c r="H197" s="23">
        <f ca="1">IF($B$8="Overall Alert",'Compound Alert'!H15,IF($B$8="Underlying Vulnerability",'Compound Alert'!K15,IF($B$8="Emerging Threat",'Compound Alert'!N15)))</f>
        <v>0</v>
      </c>
      <c r="I197" s="50">
        <f t="shared" ca="1" si="2"/>
        <v>0</v>
      </c>
      <c r="J197"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97" s="25" t="str">
        <f ca="1">IF(
   $B$8="Overall Alert",IF(
      'Compound Alert'!S15 &gt;= 7, "HIGH",IF(
         'Compound Alert'!S15 &gt;= 5, "MED","LOW")), IF(
            $B$8="Underlying Vulnerability", IF(
               'Compound Alert'!Z15 &gt;= 10, "HIGH",IF(
                  'Compound Alert'!Z15 &gt;= 7, "MED","LOW")),IF(
                     $B$8="Emerging Threat", IF(
                        'Compound Alert'!AG15 &gt;= 10, "HIGH",IF(
                            'Compound Alert'!AG15 &gt;= 7, "MED","LOW")))))</f>
        <v>LOW</v>
      </c>
      <c r="L197" s="25" t="str">
        <f ca="1">IF(
   $B$8="Overall Alert",IF(
      'Compound Alert'!T15 &gt;= 7, "HIGH",IF(
         'Compound Alert'!T15 &gt;= 5, "MED","LOW")), IF(
            $B$8="Underlying Vulnerability", IF(
               'Compound Alert'!AA15 &gt;= 10, "HIGH",IF(
                  'Compound Alert'!AA15 &gt;= 7, "MED","LOW")),IF(
                     $B$8="Emerging Threat", IF(
                        'Compound Alert'!AH15 &gt;= 10, "HIGH",IF(
                            'Compound Alert'!AH15 &gt;= 7, "MED","LOW")))))</f>
        <v>LOW</v>
      </c>
      <c r="M197"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97"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97"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Alert'!B17</f>
        <v>Austria</v>
      </c>
      <c r="C198" s="20" t="str">
        <f>'Compound Alert'!C17</f>
        <v>AUT</v>
      </c>
      <c r="D198" s="20" t="str">
        <f>'Compound Alert'!D17</f>
        <v>ECS           Europe &amp; Central Asia</v>
      </c>
      <c r="E198" s="20" t="str">
        <f>'Compound Alert'!E17</f>
        <v>NA</v>
      </c>
      <c r="F198" s="217">
        <f ca="1">'Compound Alert'!F17</f>
        <v>12</v>
      </c>
      <c r="G198" s="22">
        <f ca="1">IF($B$8="Overall Alert",'Compound Alert'!G17,IF($B$8="Underlying Vulnerability",'Compound Alert'!J17,IF($B$8="Emerging Threat",'Compound Alert'!M17)))</f>
        <v>0</v>
      </c>
      <c r="H198" s="23">
        <f ca="1">IF($B$8="Overall Alert",'Compound Alert'!H17,IF($B$8="Underlying Vulnerability",'Compound Alert'!K17,IF($B$8="Emerging Threat",'Compound Alert'!N17)))</f>
        <v>0</v>
      </c>
      <c r="I198" s="50">
        <f t="shared" ca="1" si="2"/>
        <v>0</v>
      </c>
      <c r="J198"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98"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98"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98"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98"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98"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Alert'!B20</f>
        <v>Belgium</v>
      </c>
      <c r="C199" s="20" t="str">
        <f>'Compound Alert'!C20</f>
        <v>BEL</v>
      </c>
      <c r="D199" s="20" t="str">
        <f>'Compound Alert'!D20</f>
        <v>ECS           Europe &amp; Central Asia</v>
      </c>
      <c r="E199" s="20" t="str">
        <f>'Compound Alert'!E20</f>
        <v>NA</v>
      </c>
      <c r="F199" s="217">
        <f ca="1">'Compound Alert'!F20</f>
        <v>15</v>
      </c>
      <c r="G199" s="22">
        <f ca="1">IF($B$8="Overall Alert",'Compound Alert'!G20,IF($B$8="Underlying Vulnerability",'Compound Alert'!J20,IF($B$8="Emerging Threat",'Compound Alert'!M20)))</f>
        <v>0</v>
      </c>
      <c r="H199" s="23">
        <f ca="1">IF($B$8="Overall Alert",'Compound Alert'!H20,IF($B$8="Underlying Vulnerability",'Compound Alert'!K20,IF($B$8="Emerging Threat",'Compound Alert'!N20)))</f>
        <v>0</v>
      </c>
      <c r="I199" s="50">
        <f t="shared" ca="1" si="2"/>
        <v>0</v>
      </c>
      <c r="J199"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199"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199"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199"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199"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199"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Alert'!B24</f>
        <v>Bulgaria</v>
      </c>
      <c r="C200" s="20" t="str">
        <f>'Compound Alert'!C24</f>
        <v>BGR</v>
      </c>
      <c r="D200" s="20" t="str">
        <f>'Compound Alert'!D24</f>
        <v>ECS           Europe &amp; Central Asia</v>
      </c>
      <c r="E200" s="20" t="str">
        <f>'Compound Alert'!E24</f>
        <v>IBRD</v>
      </c>
      <c r="F200" s="217">
        <f ca="1">'Compound Alert'!F24</f>
        <v>19</v>
      </c>
      <c r="G200" s="22">
        <f ca="1">IF($B$8="Overall Alert",'Compound Alert'!G24,IF($B$8="Underlying Vulnerability",'Compound Alert'!J24,IF($B$8="Emerging Threat",'Compound Alert'!M24)))</f>
        <v>0</v>
      </c>
      <c r="H200" s="23">
        <f ca="1">IF($B$8="Overall Alert",'Compound Alert'!H24,IF($B$8="Underlying Vulnerability",'Compound Alert'!K24,IF($B$8="Emerging Threat",'Compound Alert'!N24)))</f>
        <v>0</v>
      </c>
      <c r="I200" s="50">
        <f t="shared" ca="1" si="2"/>
        <v>0</v>
      </c>
      <c r="J200"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00"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00"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00"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00"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00"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Alert'!B25</f>
        <v>Bahrain</v>
      </c>
      <c r="C201" s="20" t="str">
        <f>'Compound Alert'!C25</f>
        <v>BHR</v>
      </c>
      <c r="D201" s="20" t="str">
        <f>'Compound Alert'!D25</f>
        <v>MEA           Middle East &amp; North Africa</v>
      </c>
      <c r="E201" s="20" t="str">
        <f>'Compound Alert'!E25</f>
        <v>NA</v>
      </c>
      <c r="F201" s="217">
        <f ca="1">'Compound Alert'!F25</f>
        <v>20</v>
      </c>
      <c r="G201" s="22">
        <f ca="1">IF($B$8="Overall Alert",'Compound Alert'!G25,IF($B$8="Underlying Vulnerability",'Compound Alert'!J25,IF($B$8="Emerging Threat",'Compound Alert'!M25)))</f>
        <v>0</v>
      </c>
      <c r="H201" s="23">
        <f ca="1">IF($B$8="Overall Alert",'Compound Alert'!H25,IF($B$8="Underlying Vulnerability",'Compound Alert'!K25,IF($B$8="Emerging Threat",'Compound Alert'!N25)))</f>
        <v>0</v>
      </c>
      <c r="I201" s="50">
        <f t="shared" ca="1" si="2"/>
        <v>0</v>
      </c>
      <c r="J201"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01"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01"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01"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01"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01"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Alert'!B26</f>
        <v>Bahamas, The</v>
      </c>
      <c r="C202" s="20" t="str">
        <f>'Compound Alert'!C26</f>
        <v>BHS</v>
      </c>
      <c r="D202" s="20" t="str">
        <f>'Compound Alert'!D26</f>
        <v>LCN           Latin America &amp; Caribbean</v>
      </c>
      <c r="E202" s="20" t="str">
        <f>'Compound Alert'!E26</f>
        <v>NA</v>
      </c>
      <c r="F202" s="217">
        <f ca="1">'Compound Alert'!F26</f>
        <v>21</v>
      </c>
      <c r="G202" s="22">
        <f ca="1">IF($B$8="Overall Alert",'Compound Alert'!G26,IF($B$8="Underlying Vulnerability",'Compound Alert'!J26,IF($B$8="Emerging Threat",'Compound Alert'!M26)))</f>
        <v>0</v>
      </c>
      <c r="H202" s="23">
        <f ca="1">IF($B$8="Overall Alert",'Compound Alert'!H26,IF($B$8="Underlying Vulnerability",'Compound Alert'!K26,IF($B$8="Emerging Threat",'Compound Alert'!N26)))</f>
        <v>0</v>
      </c>
      <c r="I202" s="50">
        <f t="shared" ca="1" si="2"/>
        <v>0</v>
      </c>
      <c r="J202"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02"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02"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02"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02"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02"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Alert'!B30</f>
        <v>Bermuda</v>
      </c>
      <c r="C203" s="20" t="str">
        <f>'Compound Alert'!C30</f>
        <v>BMU</v>
      </c>
      <c r="D203" s="20" t="str">
        <f>'Compound Alert'!D30</f>
        <v>NAC           North America</v>
      </c>
      <c r="E203" s="20" t="str">
        <f>'Compound Alert'!E30</f>
        <v>NA</v>
      </c>
      <c r="F203" s="217">
        <f ca="1">'Compound Alert'!F30</f>
        <v>25</v>
      </c>
      <c r="G203" s="22">
        <f ca="1">IF($B$8="Overall Alert",'Compound Alert'!G30,IF($B$8="Underlying Vulnerability",'Compound Alert'!J30,IF($B$8="Emerging Threat",'Compound Alert'!M30)))</f>
        <v>0</v>
      </c>
      <c r="H203" s="23">
        <f ca="1">IF($B$8="Overall Alert",'Compound Alert'!H30,IF($B$8="Underlying Vulnerability",'Compound Alert'!K30,IF($B$8="Emerging Threat",'Compound Alert'!N30)))</f>
        <v>0</v>
      </c>
      <c r="I203" s="50">
        <f t="shared" ca="1" si="2"/>
        <v>0</v>
      </c>
      <c r="J203"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03" s="25" t="str">
        <f ca="1">IF(
   $B$8="Overall Alert",IF(
      'Compound Alert'!S30 &gt;= 7, "HIGH",IF(
         'Compound Alert'!S30 &gt;= 5, "MED","LOW")), IF(
            $B$8="Underlying Vulnerability", IF(
               'Compound Alert'!Z30 &gt;= 10, "HIGH",IF(
                  'Compound Alert'!Z30 &gt;= 7, "MED","LOW")),IF(
                     $B$8="Emerging Threat", IF(
                        'Compound Alert'!AG30 &gt;= 10, "HIGH",IF(
                            'Compound Alert'!AG30 &gt;= 7, "MED","LOW")))))</f>
        <v>LOW</v>
      </c>
      <c r="L203" s="25" t="str">
        <f ca="1">IF(
   $B$8="Overall Alert",IF(
      'Compound Alert'!T30 &gt;= 7, "HIGH",IF(
         'Compound Alert'!T30 &gt;= 5, "MED","LOW")), IF(
            $B$8="Underlying Vulnerability", IF(
               'Compound Alert'!AA30 &gt;= 10, "HIGH",IF(
                  'Compound Alert'!AA30 &gt;= 7, "MED","LOW")),IF(
                     $B$8="Emerging Threat", IF(
                        'Compound Alert'!AH30 &gt;= 10, "HIGH",IF(
                            'Compound Alert'!AH30 &gt;= 7, "MED","LOW")))))</f>
        <v>LOW</v>
      </c>
      <c r="M203" s="25" t="str">
        <f ca="1">IF(
   $B$8="Overall Alert",IF(
      'Compound Alert'!U30 &gt;= 7, "HIGH",IF(
         'Compound Alert'!U30 &gt;= 5, "MED","LOW")), IF(
            $B$8="Underlying Vulnerability", IF(
               'Compound Alert'!AB30 &gt;= 10, "HIGH",IF(
                  'Compound Alert'!AB30 &gt;= 7, "MED","LOW")),IF(
                     $B$8="Emerging Threat", IF(
                        'Compound Alert'!AI30 &gt;= 10, "HIGH",IF(
                            'Compound Alert'!AI30 &gt;= 7, "MED","LOW")))))</f>
        <v>LOW</v>
      </c>
      <c r="N203"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03"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Alert'!B33</f>
        <v>Barbados</v>
      </c>
      <c r="C204" s="20" t="str">
        <f>'Compound Alert'!C33</f>
        <v>BRB</v>
      </c>
      <c r="D204" s="20" t="str">
        <f>'Compound Alert'!D33</f>
        <v>LCN           Latin America &amp; Caribbean</v>
      </c>
      <c r="E204" s="20" t="str">
        <f>'Compound Alert'!E33</f>
        <v>NA</v>
      </c>
      <c r="F204" s="217">
        <f ca="1">'Compound Alert'!F33</f>
        <v>28</v>
      </c>
      <c r="G204" s="22">
        <f ca="1">IF($B$8="Overall Alert",'Compound Alert'!G33,IF($B$8="Underlying Vulnerability",'Compound Alert'!J33,IF($B$8="Emerging Threat",'Compound Alert'!M33)))</f>
        <v>0</v>
      </c>
      <c r="H204" s="23">
        <f ca="1">IF($B$8="Overall Alert",'Compound Alert'!H33,IF($B$8="Underlying Vulnerability",'Compound Alert'!K33,IF($B$8="Emerging Threat",'Compound Alert'!N33)))</f>
        <v>0</v>
      </c>
      <c r="I204" s="50">
        <f t="shared" ca="1" si="2"/>
        <v>0</v>
      </c>
      <c r="J204"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04"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04"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04"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04"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04"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Alert'!B35</f>
        <v>Bhutan</v>
      </c>
      <c r="C205" s="20" t="str">
        <f>'Compound Alert'!C35</f>
        <v>BTN</v>
      </c>
      <c r="D205" s="20" t="str">
        <f>'Compound Alert'!D35</f>
        <v>SAS           South Asia</v>
      </c>
      <c r="E205" s="20" t="str">
        <f>'Compound Alert'!E35</f>
        <v>IDA</v>
      </c>
      <c r="F205" s="217">
        <f ca="1">'Compound Alert'!F35</f>
        <v>30</v>
      </c>
      <c r="G205" s="22">
        <f ca="1">IF($B$8="Overall Alert",'Compound Alert'!G35,IF($B$8="Underlying Vulnerability",'Compound Alert'!J35,IF($B$8="Emerging Threat",'Compound Alert'!M35)))</f>
        <v>0</v>
      </c>
      <c r="H205" s="23">
        <f ca="1">IF($B$8="Overall Alert",'Compound Alert'!H35,IF($B$8="Underlying Vulnerability",'Compound Alert'!K35,IF($B$8="Emerging Threat",'Compound Alert'!N35)))</f>
        <v>0</v>
      </c>
      <c r="I205" s="50">
        <f t="shared" ca="1" si="2"/>
        <v>0</v>
      </c>
      <c r="J205"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205"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205"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205"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205"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205"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Alert'!B38</f>
        <v>Canada</v>
      </c>
      <c r="C206" s="20" t="str">
        <f>'Compound Alert'!C38</f>
        <v>CAN</v>
      </c>
      <c r="D206" s="20" t="str">
        <f>'Compound Alert'!D38</f>
        <v>NAC           North America</v>
      </c>
      <c r="E206" s="20" t="str">
        <f>'Compound Alert'!E38</f>
        <v>NA</v>
      </c>
      <c r="F206" s="217">
        <f ca="1">'Compound Alert'!F38</f>
        <v>33</v>
      </c>
      <c r="G206" s="22">
        <f ca="1">IF($B$8="Overall Alert",'Compound Alert'!G38,IF($B$8="Underlying Vulnerability",'Compound Alert'!J38,IF($B$8="Emerging Threat",'Compound Alert'!M38)))</f>
        <v>0</v>
      </c>
      <c r="H206" s="23">
        <f ca="1">IF($B$8="Overall Alert",'Compound Alert'!H38,IF($B$8="Underlying Vulnerability",'Compound Alert'!K38,IF($B$8="Emerging Threat",'Compound Alert'!N38)))</f>
        <v>0</v>
      </c>
      <c r="I206" s="50">
        <f t="shared" ca="1" si="2"/>
        <v>0</v>
      </c>
      <c r="J206"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06"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06"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06"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06"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06"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Alert'!B39</f>
        <v>Switzerland</v>
      </c>
      <c r="C207" s="20" t="str">
        <f>'Compound Alert'!C39</f>
        <v>CHE</v>
      </c>
      <c r="D207" s="20" t="str">
        <f>'Compound Alert'!D39</f>
        <v>ECS           Europe &amp; Central Asia</v>
      </c>
      <c r="E207" s="20" t="str">
        <f>'Compound Alert'!E39</f>
        <v>NA</v>
      </c>
      <c r="F207" s="217">
        <f ca="1">'Compound Alert'!F39</f>
        <v>34</v>
      </c>
      <c r="G207" s="22">
        <f ca="1">IF($B$8="Overall Alert",'Compound Alert'!G39,IF($B$8="Underlying Vulnerability",'Compound Alert'!J39,IF($B$8="Emerging Threat",'Compound Alert'!M39)))</f>
        <v>0</v>
      </c>
      <c r="H207" s="23">
        <f ca="1">IF($B$8="Overall Alert",'Compound Alert'!H39,IF($B$8="Underlying Vulnerability",'Compound Alert'!K39,IF($B$8="Emerging Threat",'Compound Alert'!N39)))</f>
        <v>0</v>
      </c>
      <c r="I207" s="50">
        <f t="shared" ca="1" si="2"/>
        <v>0</v>
      </c>
      <c r="J207"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07"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07"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07"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07"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07"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Alert'!B40</f>
        <v>Channel Islands</v>
      </c>
      <c r="C208" s="20" t="str">
        <f>'Compound Alert'!C40</f>
        <v>CHI</v>
      </c>
      <c r="D208" s="20" t="str">
        <f>'Compound Alert'!D40</f>
        <v>ECS           Europe &amp; Central Asia</v>
      </c>
      <c r="E208" s="20" t="str">
        <f>'Compound Alert'!E40</f>
        <v>NA</v>
      </c>
      <c r="F208" s="217">
        <f ca="1">'Compound Alert'!F40</f>
        <v>35</v>
      </c>
      <c r="G208" s="22">
        <f ca="1">IF($B$8="Overall Alert",'Compound Alert'!G40,IF($B$8="Underlying Vulnerability",'Compound Alert'!J40,IF($B$8="Emerging Threat",'Compound Alert'!M40)))</f>
        <v>0</v>
      </c>
      <c r="H208" s="23">
        <f ca="1">IF($B$8="Overall Alert",'Compound Alert'!H40,IF($B$8="Underlying Vulnerability",'Compound Alert'!K40,IF($B$8="Emerging Threat",'Compound Alert'!N40)))</f>
        <v>0</v>
      </c>
      <c r="I208" s="50">
        <f t="shared" ca="1" si="2"/>
        <v>0</v>
      </c>
      <c r="J208"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08" s="25" t="str">
        <f ca="1">IF(
   $B$8="Overall Alert",IF(
      'Compound Alert'!S40 &gt;= 7, "HIGH",IF(
         'Compound Alert'!S40 &gt;= 5, "MED","LOW")), IF(
            $B$8="Underlying Vulnerability", IF(
               'Compound Alert'!Z40 &gt;= 10, "HIGH",IF(
                  'Compound Alert'!Z40 &gt;= 7, "MED","LOW")),IF(
                     $B$8="Emerging Threat", IF(
                        'Compound Alert'!AG40 &gt;= 10, "HIGH",IF(
                            'Compound Alert'!AG40 &gt;= 7, "MED","LOW")))))</f>
        <v>LOW</v>
      </c>
      <c r="L208" s="25" t="str">
        <f ca="1">IF(
   $B$8="Overall Alert",IF(
      'Compound Alert'!T40 &gt;= 7, "HIGH",IF(
         'Compound Alert'!T40 &gt;= 5, "MED","LOW")), IF(
            $B$8="Underlying Vulnerability", IF(
               'Compound Alert'!AA40 &gt;= 10, "HIGH",IF(
                  'Compound Alert'!AA40 &gt;= 7, "MED","LOW")),IF(
                     $B$8="Emerging Threat", IF(
                        'Compound Alert'!AH40 &gt;= 10, "HIGH",IF(
                            'Compound Alert'!AH40 &gt;= 7, "MED","LOW")))))</f>
        <v>LOW</v>
      </c>
      <c r="M208" s="25" t="str">
        <f ca="1">IF(
   $B$8="Overall Alert",IF(
      'Compound Alert'!U40 &gt;= 7, "HIGH",IF(
         'Compound Alert'!U40 &gt;= 5, "MED","LOW")), IF(
            $B$8="Underlying Vulnerability", IF(
               'Compound Alert'!AB40 &gt;= 10, "HIGH",IF(
                  'Compound Alert'!AB40 &gt;= 7, "MED","LOW")),IF(
                     $B$8="Emerging Threat", IF(
                        'Compound Alert'!AI40 &gt;= 10, "HIGH",IF(
                            'Compound Alert'!AI40 &gt;= 7, "MED","LOW")))))</f>
        <v>LOW</v>
      </c>
      <c r="N208"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08"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Alert'!B49</f>
        <v>Cabo Verde</v>
      </c>
      <c r="C209" s="20" t="str">
        <f>'Compound Alert'!C49</f>
        <v>CPV</v>
      </c>
      <c r="D209" s="20" t="str">
        <f>'Compound Alert'!D49</f>
        <v>SSF           Sub-Saharan Africa</v>
      </c>
      <c r="E209" s="20" t="str">
        <f>'Compound Alert'!E49</f>
        <v>Blend</v>
      </c>
      <c r="F209" s="217">
        <f ca="1">'Compound Alert'!F49</f>
        <v>44</v>
      </c>
      <c r="G209" s="22">
        <f ca="1">IF($B$8="Overall Alert",'Compound Alert'!G49,IF($B$8="Underlying Vulnerability",'Compound Alert'!J49,IF($B$8="Emerging Threat",'Compound Alert'!M49)))</f>
        <v>0</v>
      </c>
      <c r="H209" s="23">
        <f ca="1">IF($B$8="Overall Alert",'Compound Alert'!H49,IF($B$8="Underlying Vulnerability",'Compound Alert'!K49,IF($B$8="Emerging Threat",'Compound Alert'!N49)))</f>
        <v>0</v>
      </c>
      <c r="I209" s="50">
        <f t="shared" ca="1" si="2"/>
        <v>0</v>
      </c>
      <c r="J209"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09"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09"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09"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09"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09"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Alert'!B52</f>
        <v>Curaçao</v>
      </c>
      <c r="C210" s="20" t="str">
        <f>'Compound Alert'!C52</f>
        <v>CUW</v>
      </c>
      <c r="D210" s="20" t="str">
        <f>'Compound Alert'!D52</f>
        <v>LCN           Latin America &amp; Caribbean</v>
      </c>
      <c r="E210" s="20" t="str">
        <f>'Compound Alert'!E52</f>
        <v>NA</v>
      </c>
      <c r="F210" s="217">
        <f ca="1">'Compound Alert'!F52</f>
        <v>47</v>
      </c>
      <c r="G210" s="22">
        <f ca="1">IF($B$8="Overall Alert",'Compound Alert'!G52,IF($B$8="Underlying Vulnerability",'Compound Alert'!J52,IF($B$8="Emerging Threat",'Compound Alert'!M52)))</f>
        <v>0</v>
      </c>
      <c r="H210" s="23">
        <f ca="1">IF($B$8="Overall Alert",'Compound Alert'!H52,IF($B$8="Underlying Vulnerability",'Compound Alert'!K52,IF($B$8="Emerging Threat",'Compound Alert'!N52)))</f>
        <v>0</v>
      </c>
      <c r="I210" s="50">
        <f t="shared" ca="1" si="2"/>
        <v>0</v>
      </c>
      <c r="J210"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10" s="25" t="str">
        <f ca="1">IF(
   $B$8="Overall Alert",IF(
      'Compound Alert'!S52 &gt;= 7, "HIGH",IF(
         'Compound Alert'!S52 &gt;= 5, "MED","LOW")), IF(
            $B$8="Underlying Vulnerability", IF(
               'Compound Alert'!Z52 &gt;= 10, "HIGH",IF(
                  'Compound Alert'!Z52 &gt;= 7, "MED","LOW")),IF(
                     $B$8="Emerging Threat", IF(
                        'Compound Alert'!AG52 &gt;= 10, "HIGH",IF(
                            'Compound Alert'!AG52 &gt;= 7, "MED","LOW")))))</f>
        <v>LOW</v>
      </c>
      <c r="L210" s="25" t="str">
        <f ca="1">IF(
   $B$8="Overall Alert",IF(
      'Compound Alert'!T52 &gt;= 7, "HIGH",IF(
         'Compound Alert'!T52 &gt;= 5, "MED","LOW")), IF(
            $B$8="Underlying Vulnerability", IF(
               'Compound Alert'!AA52 &gt;= 10, "HIGH",IF(
                  'Compound Alert'!AA52 &gt;= 7, "MED","LOW")),IF(
                     $B$8="Emerging Threat", IF(
                        'Compound Alert'!AH52 &gt;= 10, "HIGH",IF(
                            'Compound Alert'!AH52 &gt;= 7, "MED","LOW")))))</f>
        <v>LOW</v>
      </c>
      <c r="M210" s="25" t="str">
        <f ca="1">IF(
   $B$8="Overall Alert",IF(
      'Compound Alert'!U52 &gt;= 7, "HIGH",IF(
         'Compound Alert'!U52 &gt;= 5, "MED","LOW")), IF(
            $B$8="Underlying Vulnerability", IF(
               'Compound Alert'!AB52 &gt;= 10, "HIGH",IF(
                  'Compound Alert'!AB52 &gt;= 7, "MED","LOW")),IF(
                     $B$8="Emerging Threat", IF(
                        'Compound Alert'!AI52 &gt;= 10, "HIGH",IF(
                            'Compound Alert'!AI52 &gt;= 7, "MED","LOW")))))</f>
        <v>LOW</v>
      </c>
      <c r="N210"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10"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Alert'!B53</f>
        <v>Cayman Islands</v>
      </c>
      <c r="C211" s="20" t="str">
        <f>'Compound Alert'!C53</f>
        <v>CYM</v>
      </c>
      <c r="D211" s="20" t="str">
        <f>'Compound Alert'!D53</f>
        <v>LCN           Latin America &amp; Caribbean</v>
      </c>
      <c r="E211" s="20" t="str">
        <f>'Compound Alert'!E53</f>
        <v>NA</v>
      </c>
      <c r="F211" s="217">
        <f ca="1">'Compound Alert'!F53</f>
        <v>48</v>
      </c>
      <c r="G211" s="22">
        <f ca="1">IF($B$8="Overall Alert",'Compound Alert'!G53,IF($B$8="Underlying Vulnerability",'Compound Alert'!J53,IF($B$8="Emerging Threat",'Compound Alert'!M53)))</f>
        <v>0</v>
      </c>
      <c r="H211" s="23">
        <f ca="1">IF($B$8="Overall Alert",'Compound Alert'!H53,IF($B$8="Underlying Vulnerability",'Compound Alert'!K53,IF($B$8="Emerging Threat",'Compound Alert'!N53)))</f>
        <v>0</v>
      </c>
      <c r="I211" s="50">
        <f t="shared" ca="1" si="2"/>
        <v>0</v>
      </c>
      <c r="J211"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11" s="25" t="str">
        <f ca="1">IF(
   $B$8="Overall Alert",IF(
      'Compound Alert'!S53 &gt;= 7, "HIGH",IF(
         'Compound Alert'!S53 &gt;= 5, "MED","LOW")), IF(
            $B$8="Underlying Vulnerability", IF(
               'Compound Alert'!Z53 &gt;= 10, "HIGH",IF(
                  'Compound Alert'!Z53 &gt;= 7, "MED","LOW")),IF(
                     $B$8="Emerging Threat", IF(
                        'Compound Alert'!AG53 &gt;= 10, "HIGH",IF(
                            'Compound Alert'!AG53 &gt;= 7, "MED","LOW")))))</f>
        <v>LOW</v>
      </c>
      <c r="L211"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11" s="25" t="str">
        <f ca="1">IF(
   $B$8="Overall Alert",IF(
      'Compound Alert'!U53 &gt;= 7, "HIGH",IF(
         'Compound Alert'!U53 &gt;= 5, "MED","LOW")), IF(
            $B$8="Underlying Vulnerability", IF(
               'Compound Alert'!AB53 &gt;= 10, "HIGH",IF(
                  'Compound Alert'!AB53 &gt;= 7, "MED","LOW")),IF(
                     $B$8="Emerging Threat", IF(
                        'Compound Alert'!AI53 &gt;= 10, "HIGH",IF(
                            'Compound Alert'!AI53 &gt;= 7, "MED","LOW")))))</f>
        <v>LOW</v>
      </c>
      <c r="N211"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11"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Alert'!B55</f>
        <v>Czech Republic</v>
      </c>
      <c r="C212" s="20" t="str">
        <f>'Compound Alert'!C55</f>
        <v>CZE</v>
      </c>
      <c r="D212" s="20" t="str">
        <f>'Compound Alert'!D55</f>
        <v>ECS           Europe &amp; Central Asia</v>
      </c>
      <c r="E212" s="20" t="str">
        <f>'Compound Alert'!E55</f>
        <v>NA</v>
      </c>
      <c r="F212" s="217">
        <f ca="1">'Compound Alert'!F55</f>
        <v>50</v>
      </c>
      <c r="G212" s="22">
        <f ca="1">IF($B$8="Overall Alert",'Compound Alert'!G55,IF($B$8="Underlying Vulnerability",'Compound Alert'!J55,IF($B$8="Emerging Threat",'Compound Alert'!M55)))</f>
        <v>0</v>
      </c>
      <c r="H212" s="23">
        <f ca="1">IF($B$8="Overall Alert",'Compound Alert'!H55,IF($B$8="Underlying Vulnerability",'Compound Alert'!K55,IF($B$8="Emerging Threat",'Compound Alert'!N55)))</f>
        <v>0</v>
      </c>
      <c r="I212" s="50">
        <f t="shared" ca="1" si="2"/>
        <v>0</v>
      </c>
      <c r="J212"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12"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12"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12"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12"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12"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Alert'!B56</f>
        <v>Germany</v>
      </c>
      <c r="C213" s="20" t="str">
        <f>'Compound Alert'!C56</f>
        <v>DEU</v>
      </c>
      <c r="D213" s="20" t="str">
        <f>'Compound Alert'!D56</f>
        <v>ECS           Europe &amp; Central Asia</v>
      </c>
      <c r="E213" s="20" t="str">
        <f>'Compound Alert'!E56</f>
        <v>NA</v>
      </c>
      <c r="F213" s="217">
        <f ca="1">'Compound Alert'!F56</f>
        <v>51</v>
      </c>
      <c r="G213" s="22">
        <f ca="1">IF($B$8="Overall Alert",'Compound Alert'!G56,IF($B$8="Underlying Vulnerability",'Compound Alert'!J56,IF($B$8="Emerging Threat",'Compound Alert'!M56)))</f>
        <v>0</v>
      </c>
      <c r="H213" s="23">
        <f ca="1">IF($B$8="Overall Alert",'Compound Alert'!H56,IF($B$8="Underlying Vulnerability",'Compound Alert'!K56,IF($B$8="Emerging Threat",'Compound Alert'!N56)))</f>
        <v>0</v>
      </c>
      <c r="I213" s="50">
        <f t="shared" ca="1" si="2"/>
        <v>0</v>
      </c>
      <c r="J213"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13"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13"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13"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13"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13"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Alert'!B57</f>
        <v>Djibouti</v>
      </c>
      <c r="C214" s="20" t="str">
        <f>'Compound Alert'!C57</f>
        <v>DJI</v>
      </c>
      <c r="D214" s="20" t="str">
        <f>'Compound Alert'!D57</f>
        <v>MEA           Middle East &amp; North Africa</v>
      </c>
      <c r="E214" s="20" t="str">
        <f>'Compound Alert'!E57</f>
        <v>IDA</v>
      </c>
      <c r="F214" s="217">
        <f ca="1">'Compound Alert'!F57</f>
        <v>52</v>
      </c>
      <c r="G214" s="22">
        <f ca="1">IF($B$8="Overall Alert",'Compound Alert'!G57,IF($B$8="Underlying Vulnerability",'Compound Alert'!J57,IF($B$8="Emerging Threat",'Compound Alert'!M57)))</f>
        <v>0</v>
      </c>
      <c r="H214" s="23">
        <f ca="1">IF($B$8="Overall Alert",'Compound Alert'!H57,IF($B$8="Underlying Vulnerability",'Compound Alert'!K57,IF($B$8="Emerging Threat",'Compound Alert'!N57)))</f>
        <v>0</v>
      </c>
      <c r="I214" s="50">
        <f t="shared" ca="1" si="2"/>
        <v>0</v>
      </c>
      <c r="J214"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14"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1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1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1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1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Alert'!B58</f>
        <v>Dominica</v>
      </c>
      <c r="C215" s="20" t="str">
        <f>'Compound Alert'!C58</f>
        <v>DMA</v>
      </c>
      <c r="D215" s="20" t="str">
        <f>'Compound Alert'!D58</f>
        <v>LCN           Latin America &amp; Caribbean</v>
      </c>
      <c r="E215" s="20" t="str">
        <f>'Compound Alert'!E58</f>
        <v>Blend</v>
      </c>
      <c r="F215" s="217">
        <f ca="1">'Compound Alert'!F58</f>
        <v>53</v>
      </c>
      <c r="G215" s="22">
        <f ca="1">IF($B$8="Overall Alert",'Compound Alert'!G58,IF($B$8="Underlying Vulnerability",'Compound Alert'!J58,IF($B$8="Emerging Threat",'Compound Alert'!M58)))</f>
        <v>0</v>
      </c>
      <c r="H215" s="23">
        <f ca="1">IF($B$8="Overall Alert",'Compound Alert'!H58,IF($B$8="Underlying Vulnerability",'Compound Alert'!K58,IF($B$8="Emerging Threat",'Compound Alert'!N58)))</f>
        <v>0</v>
      </c>
      <c r="I215" s="50">
        <f t="shared" ca="1" si="2"/>
        <v>0</v>
      </c>
      <c r="J215"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215"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215" s="25" t="str">
        <f ca="1">IF(
   $B$8="Overall Alert",IF(
      'Compound Alert'!T58 &gt;= 7, "HIGH",IF(
         'Compound Alert'!T58 &gt;= 5, "MED","LOW")), IF(
            $B$8="Underlying Vulnerability", IF(
               'Compound Alert'!AA58 &gt;= 10, "HIGH",IF(
                  'Compound Alert'!AA58 &gt;= 7, "MED","LOW")),IF(
                     $B$8="Emerging Threat", IF(
                        'Compound Alert'!AH58 &gt;= 10, "HIGH",IF(
                            'Compound Alert'!AH58 &gt;= 7, "MED","LOW")))))</f>
        <v>LOW</v>
      </c>
      <c r="M215"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215"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215"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Alert'!B59</f>
        <v>Denmark</v>
      </c>
      <c r="C216" s="20" t="str">
        <f>'Compound Alert'!C59</f>
        <v>DNK</v>
      </c>
      <c r="D216" s="20" t="str">
        <f>'Compound Alert'!D59</f>
        <v>ECS           Europe &amp; Central Asia</v>
      </c>
      <c r="E216" s="20" t="str">
        <f>'Compound Alert'!E59</f>
        <v>NA</v>
      </c>
      <c r="F216" s="217">
        <f ca="1">'Compound Alert'!F59</f>
        <v>54</v>
      </c>
      <c r="G216" s="22">
        <f ca="1">IF($B$8="Overall Alert",'Compound Alert'!G59,IF($B$8="Underlying Vulnerability",'Compound Alert'!J59,IF($B$8="Emerging Threat",'Compound Alert'!M59)))</f>
        <v>0</v>
      </c>
      <c r="H216" s="23">
        <f ca="1">IF($B$8="Overall Alert",'Compound Alert'!H59,IF($B$8="Underlying Vulnerability",'Compound Alert'!K59,IF($B$8="Emerging Threat",'Compound Alert'!N59)))</f>
        <v>0</v>
      </c>
      <c r="I216" s="50">
        <f t="shared" ca="1" si="2"/>
        <v>0</v>
      </c>
      <c r="J216"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16"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16"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16"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16"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16"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Alert'!B66</f>
        <v>Estonia</v>
      </c>
      <c r="C217" s="20" t="str">
        <f>'Compound Alert'!C66</f>
        <v>EST</v>
      </c>
      <c r="D217" s="20" t="str">
        <f>'Compound Alert'!D66</f>
        <v>ECS           Europe &amp; Central Asia</v>
      </c>
      <c r="E217" s="20" t="str">
        <f>'Compound Alert'!E66</f>
        <v>NA</v>
      </c>
      <c r="F217" s="217">
        <f ca="1">'Compound Alert'!F66</f>
        <v>61</v>
      </c>
      <c r="G217" s="22">
        <f ca="1">IF($B$8="Overall Alert",'Compound Alert'!G66,IF($B$8="Underlying Vulnerability",'Compound Alert'!J66,IF($B$8="Emerging Threat",'Compound Alert'!M66)))</f>
        <v>0</v>
      </c>
      <c r="H217" s="23">
        <f ca="1">IF($B$8="Overall Alert",'Compound Alert'!H66,IF($B$8="Underlying Vulnerability",'Compound Alert'!K66,IF($B$8="Emerging Threat",'Compound Alert'!N66)))</f>
        <v>0</v>
      </c>
      <c r="I217" s="50">
        <f t="shared" ca="1" si="2"/>
        <v>0</v>
      </c>
      <c r="J217"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7"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7"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7"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7"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7"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Alert'!B68</f>
        <v>Finland</v>
      </c>
      <c r="C218" s="20" t="str">
        <f>'Compound Alert'!C68</f>
        <v>FIN</v>
      </c>
      <c r="D218" s="20" t="str">
        <f>'Compound Alert'!D68</f>
        <v>ECS           Europe &amp; Central Asia</v>
      </c>
      <c r="E218" s="20" t="str">
        <f>'Compound Alert'!E68</f>
        <v>NA</v>
      </c>
      <c r="F218" s="217">
        <f ca="1">'Compound Alert'!F68</f>
        <v>63</v>
      </c>
      <c r="G218" s="22">
        <f ca="1">IF($B$8="Overall Alert",'Compound Alert'!G68,IF($B$8="Underlying Vulnerability",'Compound Alert'!J68,IF($B$8="Emerging Threat",'Compound Alert'!M68)))</f>
        <v>0</v>
      </c>
      <c r="H218" s="23">
        <f ca="1">IF($B$8="Overall Alert",'Compound Alert'!H68,IF($B$8="Underlying Vulnerability",'Compound Alert'!K68,IF($B$8="Emerging Threat",'Compound Alert'!N68)))</f>
        <v>0</v>
      </c>
      <c r="I218" s="50">
        <f t="shared" ca="1" si="2"/>
        <v>0</v>
      </c>
      <c r="J218"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18"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18"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18"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18"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18"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Alert'!B70</f>
        <v>France</v>
      </c>
      <c r="C219" s="20" t="str">
        <f>'Compound Alert'!C70</f>
        <v>FRA</v>
      </c>
      <c r="D219" s="20" t="str">
        <f>'Compound Alert'!D70</f>
        <v>ECS           Europe &amp; Central Asia</v>
      </c>
      <c r="E219" s="20" t="str">
        <f>'Compound Alert'!E70</f>
        <v>NA</v>
      </c>
      <c r="F219" s="217">
        <f ca="1">'Compound Alert'!F70</f>
        <v>65</v>
      </c>
      <c r="G219" s="22">
        <f ca="1">IF($B$8="Overall Alert",'Compound Alert'!G70,IF($B$8="Underlying Vulnerability",'Compound Alert'!J70,IF($B$8="Emerging Threat",'Compound Alert'!M70)))</f>
        <v>0</v>
      </c>
      <c r="H219" s="23">
        <f ca="1">IF($B$8="Overall Alert",'Compound Alert'!H70,IF($B$8="Underlying Vulnerability",'Compound Alert'!K70,IF($B$8="Emerging Threat",'Compound Alert'!N70)))</f>
        <v>0</v>
      </c>
      <c r="I219" s="50">
        <f t="shared" ca="1" si="2"/>
        <v>0</v>
      </c>
      <c r="J219"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219"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219"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219"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219"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219"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Alert'!B71</f>
        <v>Faroe Islands</v>
      </c>
      <c r="C220" s="20" t="str">
        <f>'Compound Alert'!C71</f>
        <v>FRO</v>
      </c>
      <c r="D220" s="20" t="str">
        <f>'Compound Alert'!D71</f>
        <v>ECS           Europe &amp; Central Asia</v>
      </c>
      <c r="E220" s="20" t="str">
        <f>'Compound Alert'!E71</f>
        <v>NA</v>
      </c>
      <c r="F220" s="217">
        <f ca="1">'Compound Alert'!F71</f>
        <v>66</v>
      </c>
      <c r="G220" s="22">
        <f ca="1">IF($B$8="Overall Alert",'Compound Alert'!G71,IF($B$8="Underlying Vulnerability",'Compound Alert'!J71,IF($B$8="Emerging Threat",'Compound Alert'!M71)))</f>
        <v>0</v>
      </c>
      <c r="H220" s="23">
        <f ca="1">IF($B$8="Overall Alert",'Compound Alert'!H71,IF($B$8="Underlying Vulnerability",'Compound Alert'!K71,IF($B$8="Emerging Threat",'Compound Alert'!N71)))</f>
        <v>0</v>
      </c>
      <c r="I220" s="50">
        <f t="shared" ca="1" si="2"/>
        <v>0</v>
      </c>
      <c r="J220"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20" s="25" t="str">
        <f ca="1">IF(
   $B$8="Overall Alert",IF(
      'Compound Alert'!S71 &gt;= 7, "HIGH",IF(
         'Compound Alert'!S71 &gt;= 5, "MED","LOW")), IF(
            $B$8="Underlying Vulnerability", IF(
               'Compound Alert'!Z71 &gt;= 10, "HIGH",IF(
                  'Compound Alert'!Z71 &gt;= 7, "MED","LOW")),IF(
                     $B$8="Emerging Threat", IF(
                        'Compound Alert'!AG71 &gt;= 10, "HIGH",IF(
                            'Compound Alert'!AG71 &gt;= 7, "MED","LOW")))))</f>
        <v>LOW</v>
      </c>
      <c r="L220" s="25" t="str">
        <f ca="1">IF(
   $B$8="Overall Alert",IF(
      'Compound Alert'!T71 &gt;= 7, "HIGH",IF(
         'Compound Alert'!T71 &gt;= 5, "MED","LOW")), IF(
            $B$8="Underlying Vulnerability", IF(
               'Compound Alert'!AA71 &gt;= 10, "HIGH",IF(
                  'Compound Alert'!AA71 &gt;= 7, "MED","LOW")),IF(
                     $B$8="Emerging Threat", IF(
                        'Compound Alert'!AH71 &gt;= 10, "HIGH",IF(
                            'Compound Alert'!AH71 &gt;= 7, "MED","LOW")))))</f>
        <v>LOW</v>
      </c>
      <c r="M220" s="25" t="str">
        <f ca="1">IF(
   $B$8="Overall Alert",IF(
      'Compound Alert'!U71 &gt;= 7, "HIGH",IF(
         'Compound Alert'!U71 &gt;= 5, "MED","LOW")), IF(
            $B$8="Underlying Vulnerability", IF(
               'Compound Alert'!AB71 &gt;= 10, "HIGH",IF(
                  'Compound Alert'!AB71 &gt;= 7, "MED","LOW")),IF(
                     $B$8="Emerging Threat", IF(
                        'Compound Alert'!AI71 &gt;= 10, "HIGH",IF(
                            'Compound Alert'!AI71 &gt;= 7, "MED","LOW")))))</f>
        <v>LOW</v>
      </c>
      <c r="N220"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20"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Alert'!B72</f>
        <v>Micronesia, Fed. Sts.</v>
      </c>
      <c r="C221" s="20" t="str">
        <f>'Compound Alert'!C72</f>
        <v>FSM</v>
      </c>
      <c r="D221" s="20" t="str">
        <f>'Compound Alert'!D72</f>
        <v>EAS           East Asia &amp; Pacific</v>
      </c>
      <c r="E221" s="20" t="str">
        <f>'Compound Alert'!E72</f>
        <v>IDA</v>
      </c>
      <c r="F221" s="217">
        <f ca="1">'Compound Alert'!F72</f>
        <v>67</v>
      </c>
      <c r="G221" s="22">
        <f ca="1">IF($B$8="Overall Alert",'Compound Alert'!G72,IF($B$8="Underlying Vulnerability",'Compound Alert'!J72,IF($B$8="Emerging Threat",'Compound Alert'!M72)))</f>
        <v>0</v>
      </c>
      <c r="H221" s="23">
        <f ca="1">IF($B$8="Overall Alert",'Compound Alert'!H72,IF($B$8="Underlying Vulnerability",'Compound Alert'!K72,IF($B$8="Emerging Threat",'Compound Alert'!N72)))</f>
        <v>0</v>
      </c>
      <c r="I221" s="50">
        <f t="shared" ca="1" si="2"/>
        <v>0</v>
      </c>
      <c r="J221"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221" s="25" t="str">
        <f ca="1">IF(
   $B$8="Overall Alert",IF(
      'Compound Alert'!S72 &gt;= 7, "HIGH",IF(
         'Compound Alert'!S72 &gt;= 5, "MED","LOW")), IF(
            $B$8="Underlying Vulnerability", IF(
               'Compound Alert'!Z72 &gt;= 10, "HIGH",IF(
                  'Compound Alert'!Z72 &gt;= 7, "MED","LOW")),IF(
                     $B$8="Emerging Threat", IF(
                        'Compound Alert'!AG72 &gt;= 10, "HIGH",IF(
                            'Compound Alert'!AG72 &gt;= 7, "MED","LOW")))))</f>
        <v>LOW</v>
      </c>
      <c r="L221" s="25" t="str">
        <f ca="1">IF(
   $B$8="Overall Alert",IF(
      'Compound Alert'!T72 &gt;= 7, "HIGH",IF(
         'Compound Alert'!T72 &gt;= 5, "MED","LOW")), IF(
            $B$8="Underlying Vulnerability", IF(
               'Compound Alert'!AA72 &gt;= 10, "HIGH",IF(
                  'Compound Alert'!AA72 &gt;= 7, "MED","LOW")),IF(
                     $B$8="Emerging Threat", IF(
                        'Compound Alert'!AH72 &gt;= 10, "HIGH",IF(
                            'Compound Alert'!AH72 &gt;= 7, "MED","LOW")))))</f>
        <v>LOW</v>
      </c>
      <c r="M221"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221"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221"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Alert'!B74</f>
        <v>United Kingdom</v>
      </c>
      <c r="C222" s="20" t="str">
        <f>'Compound Alert'!C74</f>
        <v>GBR</v>
      </c>
      <c r="D222" s="20" t="str">
        <f>'Compound Alert'!D74</f>
        <v>ECS           Europe &amp; Central Asia</v>
      </c>
      <c r="E222" s="20" t="str">
        <f>'Compound Alert'!E74</f>
        <v>NA</v>
      </c>
      <c r="F222" s="217">
        <f ca="1">'Compound Alert'!F74</f>
        <v>69</v>
      </c>
      <c r="G222" s="22">
        <f ca="1">IF($B$8="Overall Alert",'Compound Alert'!G74,IF($B$8="Underlying Vulnerability",'Compound Alert'!J74,IF($B$8="Emerging Threat",'Compound Alert'!M74)))</f>
        <v>0</v>
      </c>
      <c r="H222" s="23">
        <f ca="1">IF($B$8="Overall Alert",'Compound Alert'!H74,IF($B$8="Underlying Vulnerability",'Compound Alert'!K74,IF($B$8="Emerging Threat",'Compound Alert'!N74)))</f>
        <v>0</v>
      </c>
      <c r="I222" s="50">
        <f t="shared" ca="1" si="2"/>
        <v>0</v>
      </c>
      <c r="J222"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22"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22"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22"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22"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22"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Alert'!B77</f>
        <v>Gibraltar</v>
      </c>
      <c r="C223" s="20" t="str">
        <f>'Compound Alert'!C77</f>
        <v>GIB</v>
      </c>
      <c r="D223" s="20" t="str">
        <f>'Compound Alert'!D77</f>
        <v>ECS           Europe &amp; Central Asia</v>
      </c>
      <c r="E223" s="20" t="str">
        <f>'Compound Alert'!E77</f>
        <v>NA</v>
      </c>
      <c r="F223" s="217">
        <f ca="1">'Compound Alert'!F77</f>
        <v>72</v>
      </c>
      <c r="G223" s="22">
        <f ca="1">IF($B$8="Overall Alert",'Compound Alert'!G77,IF($B$8="Underlying Vulnerability",'Compound Alert'!J77,IF($B$8="Emerging Threat",'Compound Alert'!M77)))</f>
        <v>0</v>
      </c>
      <c r="H223" s="23">
        <f ca="1">IF($B$8="Overall Alert",'Compound Alert'!H77,IF($B$8="Underlying Vulnerability",'Compound Alert'!K77,IF($B$8="Emerging Threat",'Compound Alert'!N77)))</f>
        <v>0</v>
      </c>
      <c r="I223" s="50">
        <f t="shared" ca="1" si="2"/>
        <v>0</v>
      </c>
      <c r="J223"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23" s="25" t="str">
        <f ca="1">IF(
   $B$8="Overall Alert",IF(
      'Compound Alert'!S77 &gt;= 7, "HIGH",IF(
         'Compound Alert'!S77 &gt;= 5, "MED","LOW")), IF(
            $B$8="Underlying Vulnerability", IF(
               'Compound Alert'!Z77 &gt;= 10, "HIGH",IF(
                  'Compound Alert'!Z77 &gt;= 7, "MED","LOW")),IF(
                     $B$8="Emerging Threat", IF(
                        'Compound Alert'!AG77 &gt;= 10, "HIGH",IF(
                            'Compound Alert'!AG77 &gt;= 7, "MED","LOW")))))</f>
        <v>LOW</v>
      </c>
      <c r="L223" s="25" t="str">
        <f ca="1">IF(
   $B$8="Overall Alert",IF(
      'Compound Alert'!T77 &gt;= 7, "HIGH",IF(
         'Compound Alert'!T77 &gt;= 5, "MED","LOW")), IF(
            $B$8="Underlying Vulnerability", IF(
               'Compound Alert'!AA77 &gt;= 10, "HIGH",IF(
                  'Compound Alert'!AA77 &gt;= 7, "MED","LOW")),IF(
                     $B$8="Emerging Threat", IF(
                        'Compound Alert'!AH77 &gt;= 10, "HIGH",IF(
                            'Compound Alert'!AH77 &gt;= 7, "MED","LOW")))))</f>
        <v>LOW</v>
      </c>
      <c r="M223" s="25" t="str">
        <f ca="1">IF(
   $B$8="Overall Alert",IF(
      'Compound Alert'!U77 &gt;= 7, "HIGH",IF(
         'Compound Alert'!U77 &gt;= 5, "MED","LOW")), IF(
            $B$8="Underlying Vulnerability", IF(
               'Compound Alert'!AB77 &gt;= 10, "HIGH",IF(
                  'Compound Alert'!AB77 &gt;= 7, "MED","LOW")),IF(
                     $B$8="Emerging Threat", IF(
                        'Compound Alert'!AI77 &gt;= 10, "HIGH",IF(
                            'Compound Alert'!AI77 &gt;= 7, "MED","LOW")))))</f>
        <v>LOW</v>
      </c>
      <c r="N223"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23"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Alert'!B83</f>
        <v>Grenada</v>
      </c>
      <c r="C224" s="20" t="str">
        <f>'Compound Alert'!C83</f>
        <v>GRD</v>
      </c>
      <c r="D224" s="20" t="str">
        <f>'Compound Alert'!D83</f>
        <v>LCN           Latin America &amp; Caribbean</v>
      </c>
      <c r="E224" s="20" t="str">
        <f>'Compound Alert'!E83</f>
        <v>Blend</v>
      </c>
      <c r="F224" s="217">
        <f ca="1">'Compound Alert'!F83</f>
        <v>78</v>
      </c>
      <c r="G224" s="22">
        <f ca="1">IF($B$8="Overall Alert",'Compound Alert'!G83,IF($B$8="Underlying Vulnerability",'Compound Alert'!J83,IF($B$8="Emerging Threat",'Compound Alert'!M83)))</f>
        <v>0</v>
      </c>
      <c r="H224" s="23">
        <f ca="1">IF($B$8="Overall Alert",'Compound Alert'!H83,IF($B$8="Underlying Vulnerability",'Compound Alert'!K83,IF($B$8="Emerging Threat",'Compound Alert'!N83)))</f>
        <v>0</v>
      </c>
      <c r="I224" s="50">
        <f t="shared" ca="1" si="2"/>
        <v>0</v>
      </c>
      <c r="J224"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24" s="25" t="str">
        <f ca="1">IF(
   $B$8="Overall Alert",IF(
      'Compound Alert'!S83 &gt;= 7, "HIGH",IF(
         'Compound Alert'!S83 &gt;= 5, "MED","LOW")), IF(
            $B$8="Underlying Vulnerability", IF(
               'Compound Alert'!Z83 &gt;= 10, "HIGH",IF(
                  'Compound Alert'!Z83 &gt;= 7, "MED","LOW")),IF(
                     $B$8="Emerging Threat", IF(
                        'Compound Alert'!AG83 &gt;= 10, "HIGH",IF(
                            'Compound Alert'!AG83 &gt;= 7, "MED","LOW")))))</f>
        <v>LOW</v>
      </c>
      <c r="L224" s="25" t="str">
        <f ca="1">IF(
   $B$8="Overall Alert",IF(
      'Compound Alert'!T83 &gt;= 7, "HIGH",IF(
         'Compound Alert'!T83 &gt;= 5, "MED","LOW")), IF(
            $B$8="Underlying Vulnerability", IF(
               'Compound Alert'!AA83 &gt;= 10, "HIGH",IF(
                  'Compound Alert'!AA83 &gt;= 7, "MED","LOW")),IF(
                     $B$8="Emerging Threat", IF(
                        'Compound Alert'!AH83 &gt;= 10, "HIGH",IF(
                            'Compound Alert'!AH83 &gt;= 7, "MED","LOW")))))</f>
        <v>LOW</v>
      </c>
      <c r="M224"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24"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24"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Alert'!B86</f>
        <v>Guam</v>
      </c>
      <c r="C225" s="20" t="str">
        <f>'Compound Alert'!C86</f>
        <v>GUM</v>
      </c>
      <c r="D225" s="20" t="str">
        <f>'Compound Alert'!D86</f>
        <v>EAS           East Asia &amp; Pacific</v>
      </c>
      <c r="E225" s="20" t="str">
        <f>'Compound Alert'!E86</f>
        <v>NA</v>
      </c>
      <c r="F225" s="217">
        <f ca="1">'Compound Alert'!F86</f>
        <v>81</v>
      </c>
      <c r="G225" s="22">
        <f ca="1">IF($B$8="Overall Alert",'Compound Alert'!G86,IF($B$8="Underlying Vulnerability",'Compound Alert'!J86,IF($B$8="Emerging Threat",'Compound Alert'!M86)))</f>
        <v>0</v>
      </c>
      <c r="H225" s="23">
        <f ca="1">IF($B$8="Overall Alert",'Compound Alert'!H86,IF($B$8="Underlying Vulnerability",'Compound Alert'!K86,IF($B$8="Emerging Threat",'Compound Alert'!N86)))</f>
        <v>0</v>
      </c>
      <c r="I225" s="50">
        <f t="shared" ca="1" si="2"/>
        <v>0</v>
      </c>
      <c r="J225"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25" s="25" t="str">
        <f ca="1">IF(
   $B$8="Overall Alert",IF(
      'Compound Alert'!S86 &gt;= 7, "HIGH",IF(
         'Compound Alert'!S86 &gt;= 5, "MED","LOW")), IF(
            $B$8="Underlying Vulnerability", IF(
               'Compound Alert'!Z86 &gt;= 10, "HIGH",IF(
                  'Compound Alert'!Z86 &gt;= 7, "MED","LOW")),IF(
                     $B$8="Emerging Threat", IF(
                        'Compound Alert'!AG86 &gt;= 10, "HIGH",IF(
                            'Compound Alert'!AG86 &gt;= 7, "MED","LOW")))))</f>
        <v>LOW</v>
      </c>
      <c r="L225" s="25" t="str">
        <f ca="1">IF(
   $B$8="Overall Alert",IF(
      'Compound Alert'!T86 &gt;= 7, "HIGH",IF(
         'Compound Alert'!T86 &gt;= 5, "MED","LOW")), IF(
            $B$8="Underlying Vulnerability", IF(
               'Compound Alert'!AA86 &gt;= 10, "HIGH",IF(
                  'Compound Alert'!AA86 &gt;= 7, "MED","LOW")),IF(
                     $B$8="Emerging Threat", IF(
                        'Compound Alert'!AH86 &gt;= 10, "HIGH",IF(
                            'Compound Alert'!AH86 &gt;= 7, "MED","LOW")))))</f>
        <v>LOW</v>
      </c>
      <c r="M225" s="25" t="str">
        <f ca="1">IF(
   $B$8="Overall Alert",IF(
      'Compound Alert'!U86 &gt;= 7, "HIGH",IF(
         'Compound Alert'!U86 &gt;= 5, "MED","LOW")), IF(
            $B$8="Underlying Vulnerability", IF(
               'Compound Alert'!AB86 &gt;= 10, "HIGH",IF(
                  'Compound Alert'!AB86 &gt;= 7, "MED","LOW")),IF(
                     $B$8="Emerging Threat", IF(
                        'Compound Alert'!AI86 &gt;= 10, "HIGH",IF(
                            'Compound Alert'!AI86 &gt;= 7, "MED","LOW")))))</f>
        <v>LOW</v>
      </c>
      <c r="N225"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25"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Alert'!B88</f>
        <v>Hong Kong SAR, China</v>
      </c>
      <c r="C226" s="20" t="str">
        <f>'Compound Alert'!C88</f>
        <v>HKG</v>
      </c>
      <c r="D226" s="20" t="str">
        <f>'Compound Alert'!D88</f>
        <v>EAS           East Asia &amp; Pacific</v>
      </c>
      <c r="E226" s="20" t="str">
        <f>'Compound Alert'!E88</f>
        <v>NA</v>
      </c>
      <c r="F226" s="217">
        <f ca="1">'Compound Alert'!F88</f>
        <v>83</v>
      </c>
      <c r="G226" s="22">
        <f ca="1">IF($B$8="Overall Alert",'Compound Alert'!G88,IF($B$8="Underlying Vulnerability",'Compound Alert'!J88,IF($B$8="Emerging Threat",'Compound Alert'!M88)))</f>
        <v>0</v>
      </c>
      <c r="H226" s="23">
        <f ca="1">IF($B$8="Overall Alert",'Compound Alert'!H88,IF($B$8="Underlying Vulnerability",'Compound Alert'!K88,IF($B$8="Emerging Threat",'Compound Alert'!N88)))</f>
        <v>0</v>
      </c>
      <c r="I226" s="50">
        <f t="shared" ca="1" si="2"/>
        <v>0</v>
      </c>
      <c r="J226"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26"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26"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26"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26"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26"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Alert'!B90</f>
        <v>Croatia</v>
      </c>
      <c r="C227" s="20" t="str">
        <f>'Compound Alert'!C90</f>
        <v>HRV</v>
      </c>
      <c r="D227" s="20" t="str">
        <f>'Compound Alert'!D90</f>
        <v>ECS           Europe &amp; Central Asia</v>
      </c>
      <c r="E227" s="20" t="str">
        <f>'Compound Alert'!E90</f>
        <v>IBRD</v>
      </c>
      <c r="F227" s="217">
        <f ca="1">'Compound Alert'!F90</f>
        <v>85</v>
      </c>
      <c r="G227" s="22">
        <f ca="1">IF($B$8="Overall Alert",'Compound Alert'!G90,IF($B$8="Underlying Vulnerability",'Compound Alert'!J90,IF($B$8="Emerging Threat",'Compound Alert'!M90)))</f>
        <v>0</v>
      </c>
      <c r="H227" s="23">
        <f ca="1">IF($B$8="Overall Alert",'Compound Alert'!H90,IF($B$8="Underlying Vulnerability",'Compound Alert'!K90,IF($B$8="Emerging Threat",'Compound Alert'!N90)))</f>
        <v>0</v>
      </c>
      <c r="I227" s="50">
        <f t="shared" ca="1" si="2"/>
        <v>0</v>
      </c>
      <c r="J227"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27"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27"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27"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27"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27"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Alert'!B94</f>
        <v>Isle of Man</v>
      </c>
      <c r="C228" s="20" t="str">
        <f>'Compound Alert'!C94</f>
        <v>IMN</v>
      </c>
      <c r="D228" s="20" t="str">
        <f>'Compound Alert'!D94</f>
        <v>ECS           Europe &amp; Central Asia</v>
      </c>
      <c r="E228" s="20" t="str">
        <f>'Compound Alert'!E94</f>
        <v>NA</v>
      </c>
      <c r="F228" s="217">
        <f ca="1">'Compound Alert'!F94</f>
        <v>89</v>
      </c>
      <c r="G228" s="22">
        <f ca="1">IF($B$8="Overall Alert",'Compound Alert'!G94,IF($B$8="Underlying Vulnerability",'Compound Alert'!J94,IF($B$8="Emerging Threat",'Compound Alert'!M94)))</f>
        <v>0</v>
      </c>
      <c r="H228" s="23">
        <f ca="1">IF($B$8="Overall Alert",'Compound Alert'!H94,IF($B$8="Underlying Vulnerability",'Compound Alert'!K94,IF($B$8="Emerging Threat",'Compound Alert'!N94)))</f>
        <v>0</v>
      </c>
      <c r="I228" s="50">
        <f t="shared" ca="1" si="2"/>
        <v>0</v>
      </c>
      <c r="J228"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28" s="25" t="str">
        <f ca="1">IF(
   $B$8="Overall Alert",IF(
      'Compound Alert'!S94 &gt;= 7, "HIGH",IF(
         'Compound Alert'!S94 &gt;= 5, "MED","LOW")), IF(
            $B$8="Underlying Vulnerability", IF(
               'Compound Alert'!Z94 &gt;= 10, "HIGH",IF(
                  'Compound Alert'!Z94 &gt;= 7, "MED","LOW")),IF(
                     $B$8="Emerging Threat", IF(
                        'Compound Alert'!AG94 &gt;= 10, "HIGH",IF(
                            'Compound Alert'!AG94 &gt;= 7, "MED","LOW")))))</f>
        <v>LOW</v>
      </c>
      <c r="L228" s="25" t="str">
        <f ca="1">IF(
   $B$8="Overall Alert",IF(
      'Compound Alert'!T94 &gt;= 7, "HIGH",IF(
         'Compound Alert'!T94 &gt;= 5, "MED","LOW")), IF(
            $B$8="Underlying Vulnerability", IF(
               'Compound Alert'!AA94 &gt;= 10, "HIGH",IF(
                  'Compound Alert'!AA94 &gt;= 7, "MED","LOW")),IF(
                     $B$8="Emerging Threat", IF(
                        'Compound Alert'!AH94 &gt;= 10, "HIGH",IF(
                            'Compound Alert'!AH94 &gt;= 7, "MED","LOW")))))</f>
        <v>LOW</v>
      </c>
      <c r="M228" s="25" t="str">
        <f ca="1">IF(
   $B$8="Overall Alert",IF(
      'Compound Alert'!U94 &gt;= 7, "HIGH",IF(
         'Compound Alert'!U94 &gt;= 5, "MED","LOW")), IF(
            $B$8="Underlying Vulnerability", IF(
               'Compound Alert'!AB94 &gt;= 10, "HIGH",IF(
                  'Compound Alert'!AB94 &gt;= 7, "MED","LOW")),IF(
                     $B$8="Emerging Threat", IF(
                        'Compound Alert'!AI94 &gt;= 10, "HIGH",IF(
                            'Compound Alert'!AI94 &gt;= 7, "MED","LOW")))))</f>
        <v>LOW</v>
      </c>
      <c r="N228"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28"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Alert'!B96</f>
        <v>Ireland</v>
      </c>
      <c r="C229" s="20" t="str">
        <f>'Compound Alert'!C96</f>
        <v>IRL</v>
      </c>
      <c r="D229" s="20" t="str">
        <f>'Compound Alert'!D96</f>
        <v>ECS           Europe &amp; Central Asia</v>
      </c>
      <c r="E229" s="20" t="str">
        <f>'Compound Alert'!E96</f>
        <v>NA</v>
      </c>
      <c r="F229" s="217">
        <f ca="1">'Compound Alert'!F96</f>
        <v>91</v>
      </c>
      <c r="G229" s="22">
        <f ca="1">IF($B$8="Overall Alert",'Compound Alert'!G96,IF($B$8="Underlying Vulnerability",'Compound Alert'!J96,IF($B$8="Emerging Threat",'Compound Alert'!M96)))</f>
        <v>0</v>
      </c>
      <c r="H229" s="23">
        <f ca="1">IF($B$8="Overall Alert",'Compound Alert'!H96,IF($B$8="Underlying Vulnerability",'Compound Alert'!K96,IF($B$8="Emerging Threat",'Compound Alert'!N96)))</f>
        <v>0</v>
      </c>
      <c r="I229" s="50">
        <f t="shared" ca="1" si="2"/>
        <v>0</v>
      </c>
      <c r="J229"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29"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29"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29"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29"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29"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Alert'!B101</f>
        <v>Italy</v>
      </c>
      <c r="C230" s="20" t="str">
        <f>'Compound Alert'!C101</f>
        <v>ITA</v>
      </c>
      <c r="D230" s="20" t="str">
        <f>'Compound Alert'!D101</f>
        <v>ECS           Europe &amp; Central Asia</v>
      </c>
      <c r="E230" s="20" t="str">
        <f>'Compound Alert'!E101</f>
        <v>NA</v>
      </c>
      <c r="F230" s="217">
        <f ca="1">'Compound Alert'!F101</f>
        <v>96</v>
      </c>
      <c r="G230" s="22">
        <f ca="1">IF($B$8="Overall Alert",'Compound Alert'!G101,IF($B$8="Underlying Vulnerability",'Compound Alert'!J101,IF($B$8="Emerging Threat",'Compound Alert'!M101)))</f>
        <v>0</v>
      </c>
      <c r="H230" s="23">
        <f ca="1">IF($B$8="Overall Alert",'Compound Alert'!H101,IF($B$8="Underlying Vulnerability",'Compound Alert'!K101,IF($B$8="Emerging Threat",'Compound Alert'!N101)))</f>
        <v>0</v>
      </c>
      <c r="I230" s="50">
        <f t="shared" ca="1" si="2"/>
        <v>0</v>
      </c>
      <c r="J230"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30"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30"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30"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30"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30"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Alert'!B104</f>
        <v>Japan</v>
      </c>
      <c r="C231" s="20" t="str">
        <f>'Compound Alert'!C104</f>
        <v>JPN</v>
      </c>
      <c r="D231" s="20" t="str">
        <f>'Compound Alert'!D104</f>
        <v>EAS           East Asia &amp; Pacific</v>
      </c>
      <c r="E231" s="20" t="str">
        <f>'Compound Alert'!E104</f>
        <v>NA</v>
      </c>
      <c r="F231" s="217">
        <f ca="1">'Compound Alert'!F104</f>
        <v>99</v>
      </c>
      <c r="G231" s="22">
        <f ca="1">IF($B$8="Overall Alert",'Compound Alert'!G104,IF($B$8="Underlying Vulnerability",'Compound Alert'!J104,IF($B$8="Emerging Threat",'Compound Alert'!M104)))</f>
        <v>0</v>
      </c>
      <c r="H231" s="23">
        <f ca="1">IF($B$8="Overall Alert",'Compound Alert'!H104,IF($B$8="Underlying Vulnerability",'Compound Alert'!K104,IF($B$8="Emerging Threat",'Compound Alert'!N104)))</f>
        <v>0</v>
      </c>
      <c r="I231" s="50">
        <f t="shared" ca="1" si="2"/>
        <v>0</v>
      </c>
      <c r="J231"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31"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31"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31"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31"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31"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Alert'!B107</f>
        <v>Kyrgyz Republic</v>
      </c>
      <c r="C232" s="20" t="str">
        <f>'Compound Alert'!C107</f>
        <v>KGZ</v>
      </c>
      <c r="D232" s="20" t="str">
        <f>'Compound Alert'!D107</f>
        <v>ECS           Europe &amp; Central Asia</v>
      </c>
      <c r="E232" s="20" t="str">
        <f>'Compound Alert'!E107</f>
        <v>IDA</v>
      </c>
      <c r="F232" s="217">
        <f ca="1">'Compound Alert'!F107</f>
        <v>102</v>
      </c>
      <c r="G232" s="22">
        <f ca="1">IF($B$8="Overall Alert",'Compound Alert'!G107,IF($B$8="Underlying Vulnerability",'Compound Alert'!J107,IF($B$8="Emerging Threat",'Compound Alert'!M107)))</f>
        <v>0</v>
      </c>
      <c r="H232" s="23">
        <f ca="1">IF($B$8="Overall Alert",'Compound Alert'!H107,IF($B$8="Underlying Vulnerability",'Compound Alert'!K107,IF($B$8="Emerging Threat",'Compound Alert'!N107)))</f>
        <v>0</v>
      </c>
      <c r="I232" s="50">
        <f t="shared" ca="1" si="2"/>
        <v>0</v>
      </c>
      <c r="J232"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232"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232"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232"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232"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232"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Y232" s="27"/>
      <c r="Z232" s="27"/>
      <c r="AA232" s="27"/>
      <c r="AB232" s="27"/>
      <c r="AC232" s="27"/>
      <c r="AD232" s="27"/>
      <c r="AE232" s="27"/>
      <c r="AF232" s="27"/>
    </row>
    <row r="233" spans="1:50" x14ac:dyDescent="0.2">
      <c r="A233" s="63">
        <v>192</v>
      </c>
      <c r="B233" s="20" t="str">
        <f>'Compound Alert'!B110</f>
        <v>St. Kitts and Nevis</v>
      </c>
      <c r="C233" s="20" t="str">
        <f>'Compound Alert'!C110</f>
        <v>KNA</v>
      </c>
      <c r="D233" s="20" t="str">
        <f>'Compound Alert'!D110</f>
        <v>LCN           Latin America &amp; Caribbean</v>
      </c>
      <c r="E233" s="20" t="str">
        <f>'Compound Alert'!E110</f>
        <v>IBRD</v>
      </c>
      <c r="F233" s="217">
        <f ca="1">'Compound Alert'!F110</f>
        <v>105</v>
      </c>
      <c r="G233" s="22">
        <f ca="1">IF($B$8="Overall Alert",'Compound Alert'!G110,IF($B$8="Underlying Vulnerability",'Compound Alert'!J110,IF($B$8="Emerging Threat",'Compound Alert'!M110)))</f>
        <v>0</v>
      </c>
      <c r="H233" s="23">
        <f ca="1">IF($B$8="Overall Alert",'Compound Alert'!H110,IF($B$8="Underlying Vulnerability",'Compound Alert'!K110,IF($B$8="Emerging Threat",'Compound Alert'!N110)))</f>
        <v>0</v>
      </c>
      <c r="I233" s="50">
        <f t="shared" ca="1" si="2"/>
        <v>0</v>
      </c>
      <c r="J233"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33"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33" s="25" t="str">
        <f ca="1">IF(
   $B$8="Overall Alert",IF(
      'Compound Alert'!T110 &gt;= 7, "HIGH",IF(
         'Compound Alert'!T110 &gt;= 5, "MED","LOW")), IF(
            $B$8="Underlying Vulnerability", IF(
               'Compound Alert'!AA110 &gt;= 10, "HIGH",IF(
                  'Compound Alert'!AA110 &gt;= 7, "MED","LOW")),IF(
                     $B$8="Emerging Threat", IF(
                        'Compound Alert'!AH110 &gt;= 10, "HIGH",IF(
                            'Compound Alert'!AH110 &gt;= 7, "MED","LOW")))))</f>
        <v>LOW</v>
      </c>
      <c r="M233"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33"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33"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Y233" s="27"/>
      <c r="Z233" s="27"/>
      <c r="AA233" s="27"/>
      <c r="AB233" s="27"/>
      <c r="AC233" s="27"/>
      <c r="AD233" s="27"/>
      <c r="AE233" s="27"/>
      <c r="AF233" s="27"/>
    </row>
    <row r="234" spans="1:50" x14ac:dyDescent="0.2">
      <c r="A234" s="63">
        <v>193</v>
      </c>
      <c r="B234" s="20" t="str">
        <f>'Compound Alert'!B112</f>
        <v>Kuwait</v>
      </c>
      <c r="C234" s="20" t="str">
        <f>'Compound Alert'!C112</f>
        <v>KWT</v>
      </c>
      <c r="D234" s="20" t="str">
        <f>'Compound Alert'!D112</f>
        <v>MEA           Middle East &amp; North Africa</v>
      </c>
      <c r="E234" s="20" t="str">
        <f>'Compound Alert'!E112</f>
        <v>NA</v>
      </c>
      <c r="F234" s="217">
        <f ca="1">'Compound Alert'!F112</f>
        <v>107</v>
      </c>
      <c r="G234" s="22">
        <f ca="1">IF($B$8="Overall Alert",'Compound Alert'!G112,IF($B$8="Underlying Vulnerability",'Compound Alert'!J112,IF($B$8="Emerging Threat",'Compound Alert'!M112)))</f>
        <v>0</v>
      </c>
      <c r="H234" s="23">
        <f ca="1">IF($B$8="Overall Alert",'Compound Alert'!H112,IF($B$8="Underlying Vulnerability",'Compound Alert'!K112,IF($B$8="Emerging Threat",'Compound Alert'!N112)))</f>
        <v>0</v>
      </c>
      <c r="I234" s="50">
        <f t="shared" ref="I234:I259" ca="1" si="3">ROUNDDOWN(G234,0)</f>
        <v>0</v>
      </c>
      <c r="J23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3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3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3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3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3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Y234" s="27"/>
      <c r="Z234" s="27"/>
      <c r="AA234" s="27"/>
      <c r="AB234" s="27"/>
      <c r="AC234" s="27"/>
      <c r="AD234" s="27"/>
      <c r="AE234" s="27"/>
      <c r="AF234" s="27"/>
    </row>
    <row r="235" spans="1:50" x14ac:dyDescent="0.2">
      <c r="A235" s="63">
        <v>194</v>
      </c>
      <c r="B235" s="20" t="str">
        <f>'Compound Alert'!B118</f>
        <v>Liechtenstein</v>
      </c>
      <c r="C235" s="20" t="str">
        <f>'Compound Alert'!C118</f>
        <v>LIE</v>
      </c>
      <c r="D235" s="20" t="str">
        <f>'Compound Alert'!D118</f>
        <v>ECS           Europe &amp; Central Asia</v>
      </c>
      <c r="E235" s="20" t="str">
        <f>'Compound Alert'!E118</f>
        <v>NA</v>
      </c>
      <c r="F235" s="217">
        <f ca="1">'Compound Alert'!F118</f>
        <v>113</v>
      </c>
      <c r="G235" s="22">
        <f ca="1">IF($B$8="Overall Alert",'Compound Alert'!G118,IF($B$8="Underlying Vulnerability",'Compound Alert'!J118,IF($B$8="Emerging Threat",'Compound Alert'!M118)))</f>
        <v>0</v>
      </c>
      <c r="H235" s="23">
        <f ca="1">IF($B$8="Overall Alert",'Compound Alert'!H118,IF($B$8="Underlying Vulnerability",'Compound Alert'!K118,IF($B$8="Emerging Threat",'Compound Alert'!N118)))</f>
        <v>0</v>
      </c>
      <c r="I235" s="50">
        <f t="shared" ca="1" si="3"/>
        <v>0</v>
      </c>
      <c r="J23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35" s="25" t="str">
        <f ca="1">IF(
   $B$8="Overall Alert",IF(
      'Compound Alert'!S118 &gt;= 7, "HIGH",IF(
         'Compound Alert'!S118 &gt;= 5, "MED","LOW")), IF(
            $B$8="Underlying Vulnerability", IF(
               'Compound Alert'!Z118 &gt;= 10, "HIGH",IF(
                  'Compound Alert'!Z118 &gt;= 7, "MED","LOW")),IF(
                     $B$8="Emerging Threat", IF(
                        'Compound Alert'!AG118 &gt;= 10, "HIGH",IF(
                            'Compound Alert'!AG118 &gt;= 7, "MED","LOW")))))</f>
        <v>LOW</v>
      </c>
      <c r="L23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3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3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3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36" spans="1:50" x14ac:dyDescent="0.2">
      <c r="A236" s="63">
        <v>195</v>
      </c>
      <c r="B236" s="20" t="str">
        <f>'Compound Alert'!B121</f>
        <v>Lithuania</v>
      </c>
      <c r="C236" s="20" t="str">
        <f>'Compound Alert'!C121</f>
        <v>LTU</v>
      </c>
      <c r="D236" s="20" t="str">
        <f>'Compound Alert'!D121</f>
        <v>ECS           Europe &amp; Central Asia</v>
      </c>
      <c r="E236" s="20" t="str">
        <f>'Compound Alert'!E121</f>
        <v>NA</v>
      </c>
      <c r="F236" s="217">
        <f ca="1">'Compound Alert'!F121</f>
        <v>116</v>
      </c>
      <c r="G236" s="22">
        <f ca="1">IF($B$8="Overall Alert",'Compound Alert'!G121,IF($B$8="Underlying Vulnerability",'Compound Alert'!J121,IF($B$8="Emerging Threat",'Compound Alert'!M121)))</f>
        <v>0</v>
      </c>
      <c r="H236" s="23">
        <f ca="1">IF($B$8="Overall Alert",'Compound Alert'!H121,IF($B$8="Underlying Vulnerability",'Compound Alert'!K121,IF($B$8="Emerging Threat",'Compound Alert'!N121)))</f>
        <v>0</v>
      </c>
      <c r="I236" s="50">
        <f t="shared" ca="1" si="3"/>
        <v>0</v>
      </c>
      <c r="J23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3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3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3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3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3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37" spans="1:50" x14ac:dyDescent="0.2">
      <c r="A237" s="63">
        <v>196</v>
      </c>
      <c r="B237" s="20" t="str">
        <f>'Compound Alert'!B122</f>
        <v>Luxembourg</v>
      </c>
      <c r="C237" s="20" t="str">
        <f>'Compound Alert'!C122</f>
        <v>LUX</v>
      </c>
      <c r="D237" s="20" t="str">
        <f>'Compound Alert'!D122</f>
        <v>ECS           Europe &amp; Central Asia</v>
      </c>
      <c r="E237" s="20" t="str">
        <f>'Compound Alert'!E122</f>
        <v>NA</v>
      </c>
      <c r="F237" s="217">
        <f ca="1">'Compound Alert'!F122</f>
        <v>117</v>
      </c>
      <c r="G237" s="22">
        <f ca="1">IF($B$8="Overall Alert",'Compound Alert'!G122,IF($B$8="Underlying Vulnerability",'Compound Alert'!J122,IF($B$8="Emerging Threat",'Compound Alert'!M122)))</f>
        <v>0</v>
      </c>
      <c r="H237" s="23">
        <f ca="1">IF($B$8="Overall Alert",'Compound Alert'!H122,IF($B$8="Underlying Vulnerability",'Compound Alert'!K122,IF($B$8="Emerging Threat",'Compound Alert'!N122)))</f>
        <v>0</v>
      </c>
      <c r="I237" s="50">
        <f t="shared" ca="1" si="3"/>
        <v>0</v>
      </c>
      <c r="J237"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37"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37"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37"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37"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37"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row>
    <row r="238" spans="1:50" x14ac:dyDescent="0.2">
      <c r="A238" s="63">
        <v>197</v>
      </c>
      <c r="B238" s="20" t="str">
        <f>'Compound Alert'!B123</f>
        <v>Latvia</v>
      </c>
      <c r="C238" s="20" t="str">
        <f>'Compound Alert'!C123</f>
        <v>LVA</v>
      </c>
      <c r="D238" s="20" t="str">
        <f>'Compound Alert'!D123</f>
        <v>ECS           Europe &amp; Central Asia</v>
      </c>
      <c r="E238" s="20" t="str">
        <f>'Compound Alert'!E123</f>
        <v>NA</v>
      </c>
      <c r="F238" s="217">
        <f ca="1">'Compound Alert'!F123</f>
        <v>118</v>
      </c>
      <c r="G238" s="22">
        <f ca="1">IF($B$8="Overall Alert",'Compound Alert'!G123,IF($B$8="Underlying Vulnerability",'Compound Alert'!J123,IF($B$8="Emerging Threat",'Compound Alert'!M123)))</f>
        <v>0</v>
      </c>
      <c r="H238" s="23">
        <f ca="1">IF($B$8="Overall Alert",'Compound Alert'!H123,IF($B$8="Underlying Vulnerability",'Compound Alert'!K123,IF($B$8="Emerging Threat",'Compound Alert'!N123)))</f>
        <v>0</v>
      </c>
      <c r="I238" s="50">
        <f t="shared" ca="1" si="3"/>
        <v>0</v>
      </c>
      <c r="J238"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38"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38"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38"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38"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38"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39" spans="1:50" x14ac:dyDescent="0.2">
      <c r="A239" s="63">
        <v>198</v>
      </c>
      <c r="B239" s="20" t="str">
        <f>'Compound Alert'!B124</f>
        <v>Macao SAR, China</v>
      </c>
      <c r="C239" s="20" t="str">
        <f>'Compound Alert'!C124</f>
        <v>MAC</v>
      </c>
      <c r="D239" s="20" t="str">
        <f>'Compound Alert'!D124</f>
        <v>EAS           East Asia &amp; Pacific</v>
      </c>
      <c r="E239" s="20" t="str">
        <f>'Compound Alert'!E124</f>
        <v>NA</v>
      </c>
      <c r="F239" s="217">
        <f ca="1">'Compound Alert'!F124</f>
        <v>119</v>
      </c>
      <c r="G239" s="22">
        <f ca="1">IF($B$8="Overall Alert",'Compound Alert'!G124,IF($B$8="Underlying Vulnerability",'Compound Alert'!J124,IF($B$8="Emerging Threat",'Compound Alert'!M124)))</f>
        <v>0</v>
      </c>
      <c r="H239" s="23">
        <f ca="1">IF($B$8="Overall Alert",'Compound Alert'!H124,IF($B$8="Underlying Vulnerability",'Compound Alert'!K124,IF($B$8="Emerging Threat",'Compound Alert'!N124)))</f>
        <v>0</v>
      </c>
      <c r="I239" s="50">
        <f t="shared" ca="1" si="3"/>
        <v>0</v>
      </c>
      <c r="J239"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39"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39"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39"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39"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39"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0" spans="1:50" x14ac:dyDescent="0.2">
      <c r="A240" s="63">
        <v>199</v>
      </c>
      <c r="B240" s="20" t="str">
        <f>'Compound Alert'!B125</f>
        <v>St. Martin (French part)</v>
      </c>
      <c r="C240" s="20" t="str">
        <f>'Compound Alert'!C125</f>
        <v>MAF</v>
      </c>
      <c r="D240" s="20" t="str">
        <f>'Compound Alert'!D125</f>
        <v>LCN           Latin America &amp; Caribbean</v>
      </c>
      <c r="E240" s="20" t="str">
        <f>'Compound Alert'!E125</f>
        <v>NA</v>
      </c>
      <c r="F240" s="217">
        <f ca="1">'Compound Alert'!F125</f>
        <v>120</v>
      </c>
      <c r="G240" s="22">
        <f ca="1">IF($B$8="Overall Alert",'Compound Alert'!G125,IF($B$8="Underlying Vulnerability",'Compound Alert'!J125,IF($B$8="Emerging Threat",'Compound Alert'!M125)))</f>
        <v>0</v>
      </c>
      <c r="H240" s="23">
        <f ca="1">IF($B$8="Overall Alert",'Compound Alert'!H125,IF($B$8="Underlying Vulnerability",'Compound Alert'!K125,IF($B$8="Emerging Threat",'Compound Alert'!N125)))</f>
        <v>0</v>
      </c>
      <c r="I240" s="50">
        <f t="shared" ca="1" si="3"/>
        <v>0</v>
      </c>
      <c r="J24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240" s="25" t="str">
        <f ca="1">IF(
   $B$8="Overall Alert",IF(
      'Compound Alert'!S125 &gt;= 7, "HIGH",IF(
         'Compound Alert'!S125 &gt;= 5, "MED","LOW")), IF(
            $B$8="Underlying Vulnerability", IF(
               'Compound Alert'!Z125 &gt;= 10, "HIGH",IF(
                  'Compound Alert'!Z125 &gt;= 7, "MED","LOW")),IF(
                     $B$8="Emerging Threat", IF(
                        'Compound Alert'!AG125 &gt;= 10, "HIGH",IF(
                            'Compound Alert'!AG125 &gt;= 7, "MED","LOW")))))</f>
        <v>LOW</v>
      </c>
      <c r="L240" s="25" t="str">
        <f ca="1">IF(
   $B$8="Overall Alert",IF(
      'Compound Alert'!T125 &gt;= 7, "HIGH",IF(
         'Compound Alert'!T125 &gt;= 5, "MED","LOW")), IF(
            $B$8="Underlying Vulnerability", IF(
               'Compound Alert'!AA125 &gt;= 10, "HIGH",IF(
                  'Compound Alert'!AA125 &gt;= 7, "MED","LOW")),IF(
                     $B$8="Emerging Threat", IF(
                        'Compound Alert'!AH125 &gt;= 10, "HIGH",IF(
                            'Compound Alert'!AH125 &gt;= 7, "MED","LOW")))))</f>
        <v>LOW</v>
      </c>
      <c r="M240" s="25" t="str">
        <f ca="1">IF(
   $B$8="Overall Alert",IF(
      'Compound Alert'!U125 &gt;= 7, "HIGH",IF(
         'Compound Alert'!U125 &gt;= 5, "MED","LOW")), IF(
            $B$8="Underlying Vulnerability", IF(
               'Compound Alert'!AB125 &gt;= 10, "HIGH",IF(
                  'Compound Alert'!AB125 &gt;= 7, "MED","LOW")),IF(
                     $B$8="Emerging Threat", IF(
                        'Compound Alert'!AI125 &gt;= 10, "HIGH",IF(
                            'Compound Alert'!AI125 &gt;= 7, "MED","LOW")))))</f>
        <v>LOW</v>
      </c>
      <c r="N24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24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row>
    <row r="241" spans="1:15" x14ac:dyDescent="0.2">
      <c r="A241" s="63">
        <v>200</v>
      </c>
      <c r="B241" s="20" t="str">
        <f>'Compound Alert'!B127</f>
        <v>Monaco</v>
      </c>
      <c r="C241" s="20" t="str">
        <f>'Compound Alert'!C127</f>
        <v>MCO</v>
      </c>
      <c r="D241" s="20" t="str">
        <f>'Compound Alert'!D127</f>
        <v>ECS           Europe &amp; Central Asia</v>
      </c>
      <c r="E241" s="20" t="str">
        <f>'Compound Alert'!E127</f>
        <v>NA</v>
      </c>
      <c r="F241" s="217">
        <f ca="1">'Compound Alert'!F127</f>
        <v>122</v>
      </c>
      <c r="G241" s="22">
        <f ca="1">IF($B$8="Overall Alert",'Compound Alert'!G127,IF($B$8="Underlying Vulnerability",'Compound Alert'!J127,IF($B$8="Emerging Threat",'Compound Alert'!M127)))</f>
        <v>0</v>
      </c>
      <c r="H241" s="23">
        <f ca="1">IF($B$8="Overall Alert",'Compound Alert'!H127,IF($B$8="Underlying Vulnerability",'Compound Alert'!K127,IF($B$8="Emerging Threat",'Compound Alert'!N127)))</f>
        <v>0</v>
      </c>
      <c r="I241" s="50">
        <f t="shared" ca="1" si="3"/>
        <v>0</v>
      </c>
      <c r="J241"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1" s="25" t="str">
        <f ca="1">IF(
   $B$8="Overall Alert",IF(
      'Compound Alert'!S127 &gt;= 7, "HIGH",IF(
         'Compound Alert'!S127 &gt;= 5, "MED","LOW")), IF(
            $B$8="Underlying Vulnerability", IF(
               'Compound Alert'!Z127 &gt;= 10, "HIGH",IF(
                  'Compound Alert'!Z127 &gt;= 7, "MED","LOW")),IF(
                     $B$8="Emerging Threat", IF(
                        'Compound Alert'!AG127 &gt;= 10, "HIGH",IF(
                            'Compound Alert'!AG127 &gt;= 7, "MED","LOW")))))</f>
        <v>LOW</v>
      </c>
      <c r="L241" s="25" t="str">
        <f ca="1">IF(
   $B$8="Overall Alert",IF(
      'Compound Alert'!T127 &gt;= 7, "HIGH",IF(
         'Compound Alert'!T127 &gt;= 5, "MED","LOW")), IF(
            $B$8="Underlying Vulnerability", IF(
               'Compound Alert'!AA127 &gt;= 10, "HIGH",IF(
                  'Compound Alert'!AA127 &gt;= 7, "MED","LOW")),IF(
                     $B$8="Emerging Threat", IF(
                        'Compound Alert'!AH127 &gt;= 10, "HIGH",IF(
                            'Compound Alert'!AH127 &gt;= 7, "MED","LOW")))))</f>
        <v>LOW</v>
      </c>
      <c r="M241" s="25" t="str">
        <f ca="1">IF(
   $B$8="Overall Alert",IF(
      'Compound Alert'!U127 &gt;= 7, "HIGH",IF(
         'Compound Alert'!U127 &gt;= 5, "MED","LOW")), IF(
            $B$8="Underlying Vulnerability", IF(
               'Compound Alert'!AB127 &gt;= 10, "HIGH",IF(
                  'Compound Alert'!AB127 &gt;= 7, "MED","LOW")),IF(
                     $B$8="Emerging Threat", IF(
                        'Compound Alert'!AI127 &gt;= 10, "HIGH",IF(
                            'Compound Alert'!AI127 &gt;= 7, "MED","LOW")))))</f>
        <v>LOW</v>
      </c>
      <c r="N241"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1"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2" spans="1:15" x14ac:dyDescent="0.2">
      <c r="A242" s="63">
        <v>201</v>
      </c>
      <c r="B242" s="20" t="str">
        <f>'Compound Alert'!B132</f>
        <v>Marshall Islands</v>
      </c>
      <c r="C242" s="20" t="str">
        <f>'Compound Alert'!C132</f>
        <v>MHL</v>
      </c>
      <c r="D242" s="20" t="str">
        <f>'Compound Alert'!D132</f>
        <v>EAS           East Asia &amp; Pacific</v>
      </c>
      <c r="E242" s="20" t="str">
        <f>'Compound Alert'!E132</f>
        <v>IDA</v>
      </c>
      <c r="F242" s="217">
        <f ca="1">'Compound Alert'!F132</f>
        <v>127</v>
      </c>
      <c r="G242" s="22">
        <f ca="1">IF($B$8="Overall Alert",'Compound Alert'!G132,IF($B$8="Underlying Vulnerability",'Compound Alert'!J132,IF($B$8="Emerging Threat",'Compound Alert'!M132)))</f>
        <v>0</v>
      </c>
      <c r="H242" s="23">
        <f ca="1">IF($B$8="Overall Alert",'Compound Alert'!H132,IF($B$8="Underlying Vulnerability",'Compound Alert'!K132,IF($B$8="Emerging Threat",'Compound Alert'!N132)))</f>
        <v>0</v>
      </c>
      <c r="I242" s="50">
        <f t="shared" ca="1" si="3"/>
        <v>0</v>
      </c>
      <c r="J242"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2" s="25" t="str">
        <f ca="1">IF(
   $B$8="Overall Alert",IF(
      'Compound Alert'!S132 &gt;= 7, "HIGH",IF(
         'Compound Alert'!S132 &gt;= 5, "MED","LOW")), IF(
            $B$8="Underlying Vulnerability", IF(
               'Compound Alert'!Z132 &gt;= 10, "HIGH",IF(
                  'Compound Alert'!Z132 &gt;= 7, "MED","LOW")),IF(
                     $B$8="Emerging Threat", IF(
                        'Compound Alert'!AG132 &gt;= 10, "HIGH",IF(
                            'Compound Alert'!AG132 &gt;= 7, "MED","LOW")))))</f>
        <v>LOW</v>
      </c>
      <c r="L242" s="25" t="str">
        <f ca="1">IF(
   $B$8="Overall Alert",IF(
      'Compound Alert'!T132 &gt;= 7, "HIGH",IF(
         'Compound Alert'!T132 &gt;= 5, "MED","LOW")), IF(
            $B$8="Underlying Vulnerability", IF(
               'Compound Alert'!AA132 &gt;= 10, "HIGH",IF(
                  'Compound Alert'!AA132 &gt;= 7, "MED","LOW")),IF(
                     $B$8="Emerging Threat", IF(
                        'Compound Alert'!AH132 &gt;= 10, "HIGH",IF(
                            'Compound Alert'!AH132 &gt;= 7, "MED","LOW")))))</f>
        <v>LOW</v>
      </c>
      <c r="M242"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2"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2"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3" spans="1:15" x14ac:dyDescent="0.2">
      <c r="A243" s="63">
        <v>202</v>
      </c>
      <c r="B243" s="20" t="str">
        <f>'Compound Alert'!B135</f>
        <v>Malta</v>
      </c>
      <c r="C243" s="20" t="str">
        <f>'Compound Alert'!C135</f>
        <v>MLT</v>
      </c>
      <c r="D243" s="20" t="str">
        <f>'Compound Alert'!D135</f>
        <v>MEA           Middle East &amp; North Africa</v>
      </c>
      <c r="E243" s="20" t="str">
        <f>'Compound Alert'!E135</f>
        <v>NA</v>
      </c>
      <c r="F243" s="217">
        <f ca="1">'Compound Alert'!F135</f>
        <v>130</v>
      </c>
      <c r="G243" s="22">
        <f ca="1">IF($B$8="Overall Alert",'Compound Alert'!G135,IF($B$8="Underlying Vulnerability",'Compound Alert'!J135,IF($B$8="Emerging Threat",'Compound Alert'!M135)))</f>
        <v>0</v>
      </c>
      <c r="H243" s="23">
        <f ca="1">IF($B$8="Overall Alert",'Compound Alert'!H135,IF($B$8="Underlying Vulnerability",'Compound Alert'!K135,IF($B$8="Emerging Threat",'Compound Alert'!N135)))</f>
        <v>0</v>
      </c>
      <c r="I243" s="50">
        <f t="shared" ca="1" si="3"/>
        <v>0</v>
      </c>
      <c r="J243"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3"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3"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3"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3"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3"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44" spans="1:15" x14ac:dyDescent="0.2">
      <c r="A244" s="63">
        <v>203</v>
      </c>
      <c r="B244" s="20" t="str">
        <f>'Compound Alert'!B137</f>
        <v>Montenegro</v>
      </c>
      <c r="C244" s="20" t="str">
        <f>'Compound Alert'!C137</f>
        <v>MNE</v>
      </c>
      <c r="D244" s="20" t="str">
        <f>'Compound Alert'!D137</f>
        <v>ECS           Europe &amp; Central Asia</v>
      </c>
      <c r="E244" s="20" t="str">
        <f>'Compound Alert'!E137</f>
        <v>IBRD</v>
      </c>
      <c r="F244" s="217">
        <f ca="1">'Compound Alert'!F137</f>
        <v>132</v>
      </c>
      <c r="G244" s="22">
        <f ca="1">IF($B$8="Overall Alert",'Compound Alert'!G137,IF($B$8="Underlying Vulnerability",'Compound Alert'!J137,IF($B$8="Emerging Threat",'Compound Alert'!M137)))</f>
        <v>0</v>
      </c>
      <c r="H244" s="23">
        <f ca="1">IF($B$8="Overall Alert",'Compound Alert'!H137,IF($B$8="Underlying Vulnerability",'Compound Alert'!K137,IF($B$8="Emerging Threat",'Compound Alert'!N137)))</f>
        <v>0</v>
      </c>
      <c r="I244" s="50">
        <f t="shared" ca="1" si="3"/>
        <v>0</v>
      </c>
      <c r="J244"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44"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44"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44"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44"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44"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45" spans="1:15" x14ac:dyDescent="0.2">
      <c r="A245" s="63">
        <v>204</v>
      </c>
      <c r="B245" s="20" t="str">
        <f>'Compound Alert'!B139</f>
        <v>Northern Mariana Islands</v>
      </c>
      <c r="C245" s="20" t="str">
        <f>'Compound Alert'!C139</f>
        <v>MNP</v>
      </c>
      <c r="D245" s="20" t="str">
        <f>'Compound Alert'!D139</f>
        <v>EAS           East Asia &amp; Pacific</v>
      </c>
      <c r="E245" s="20" t="str">
        <f>'Compound Alert'!E139</f>
        <v>NA</v>
      </c>
      <c r="F245" s="217">
        <f ca="1">'Compound Alert'!F139</f>
        <v>134</v>
      </c>
      <c r="G245" s="22">
        <f ca="1">IF($B$8="Overall Alert",'Compound Alert'!G139,IF($B$8="Underlying Vulnerability",'Compound Alert'!J139,IF($B$8="Emerging Threat",'Compound Alert'!M139)))</f>
        <v>0</v>
      </c>
      <c r="H245" s="23">
        <f ca="1">IF($B$8="Overall Alert",'Compound Alert'!H139,IF($B$8="Underlying Vulnerability",'Compound Alert'!K139,IF($B$8="Emerging Threat",'Compound Alert'!N139)))</f>
        <v>0</v>
      </c>
      <c r="I245" s="50">
        <f t="shared" ca="1" si="3"/>
        <v>0</v>
      </c>
      <c r="J245"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45" s="25" t="str">
        <f ca="1">IF(
   $B$8="Overall Alert",IF(
      'Compound Alert'!S139 &gt;= 7, "HIGH",IF(
         'Compound Alert'!S139 &gt;= 5, "MED","LOW")), IF(
            $B$8="Underlying Vulnerability", IF(
               'Compound Alert'!Z139 &gt;= 10, "HIGH",IF(
                  'Compound Alert'!Z139 &gt;= 7, "MED","LOW")),IF(
                     $B$8="Emerging Threat", IF(
                        'Compound Alert'!AG139 &gt;= 10, "HIGH",IF(
                            'Compound Alert'!AG139 &gt;= 7, "MED","LOW")))))</f>
        <v>LOW</v>
      </c>
      <c r="L245" s="25" t="str">
        <f ca="1">IF(
   $B$8="Overall Alert",IF(
      'Compound Alert'!T139 &gt;= 7, "HIGH",IF(
         'Compound Alert'!T139 &gt;= 5, "MED","LOW")), IF(
            $B$8="Underlying Vulnerability", IF(
               'Compound Alert'!AA139 &gt;= 10, "HIGH",IF(
                  'Compound Alert'!AA139 &gt;= 7, "MED","LOW")),IF(
                     $B$8="Emerging Threat", IF(
                        'Compound Alert'!AH139 &gt;= 10, "HIGH",IF(
                            'Compound Alert'!AH139 &gt;= 7, "MED","LOW")))))</f>
        <v>LOW</v>
      </c>
      <c r="M245" s="25" t="str">
        <f ca="1">IF(
   $B$8="Overall Alert",IF(
      'Compound Alert'!U139 &gt;= 7, "HIGH",IF(
         'Compound Alert'!U139 &gt;= 5, "MED","LOW")), IF(
            $B$8="Underlying Vulnerability", IF(
               'Compound Alert'!AB139 &gt;= 10, "HIGH",IF(
                  'Compound Alert'!AB139 &gt;= 7, "MED","LOW")),IF(
                     $B$8="Emerging Threat", IF(
                        'Compound Alert'!AI139 &gt;= 10, "HIGH",IF(
                            'Compound Alert'!AI139 &gt;= 7, "MED","LOW")))))</f>
        <v>LOW</v>
      </c>
      <c r="N245"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45"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46" spans="1:15" x14ac:dyDescent="0.2">
      <c r="A246" s="63">
        <v>205</v>
      </c>
      <c r="B246" s="20" t="str">
        <f>'Compound Alert'!B145</f>
        <v>Namibia</v>
      </c>
      <c r="C246" s="20" t="str">
        <f>'Compound Alert'!C145</f>
        <v>NAM</v>
      </c>
      <c r="D246" s="20" t="str">
        <f>'Compound Alert'!D145</f>
        <v>SSF           Sub-Saharan Africa</v>
      </c>
      <c r="E246" s="20" t="str">
        <f>'Compound Alert'!E145</f>
        <v>IBRD</v>
      </c>
      <c r="F246" s="217">
        <f ca="1">'Compound Alert'!F145</f>
        <v>140</v>
      </c>
      <c r="G246" s="22">
        <f ca="1">IF($B$8="Overall Alert",'Compound Alert'!G145,IF($B$8="Underlying Vulnerability",'Compound Alert'!J145,IF($B$8="Emerging Threat",'Compound Alert'!M145)))</f>
        <v>0</v>
      </c>
      <c r="H246" s="23">
        <f ca="1">IF($B$8="Overall Alert",'Compound Alert'!H145,IF($B$8="Underlying Vulnerability",'Compound Alert'!K145,IF($B$8="Emerging Threat",'Compound Alert'!N145)))</f>
        <v>0</v>
      </c>
      <c r="I246" s="50">
        <f t="shared" ca="1" si="3"/>
        <v>0</v>
      </c>
      <c r="J246"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46"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46"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46"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46"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46"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47" spans="1:15" x14ac:dyDescent="0.2">
      <c r="A247" s="63">
        <v>206</v>
      </c>
      <c r="B247" s="20" t="str">
        <f>'Compound Alert'!B146</f>
        <v>New Caledonia</v>
      </c>
      <c r="C247" s="20" t="str">
        <f>'Compound Alert'!C146</f>
        <v>NCL</v>
      </c>
      <c r="D247" s="20" t="str">
        <f>'Compound Alert'!D146</f>
        <v>EAS           East Asia &amp; Pacific</v>
      </c>
      <c r="E247" s="20" t="str">
        <f>'Compound Alert'!E146</f>
        <v>NA</v>
      </c>
      <c r="F247" s="217">
        <f ca="1">'Compound Alert'!F146</f>
        <v>141</v>
      </c>
      <c r="G247" s="22">
        <f ca="1">IF($B$8="Overall Alert",'Compound Alert'!G146,IF($B$8="Underlying Vulnerability",'Compound Alert'!J146,IF($B$8="Emerging Threat",'Compound Alert'!M146)))</f>
        <v>0</v>
      </c>
      <c r="H247" s="23">
        <f ca="1">IF($B$8="Overall Alert",'Compound Alert'!H146,IF($B$8="Underlying Vulnerability",'Compound Alert'!K146,IF($B$8="Emerging Threat",'Compound Alert'!N146)))</f>
        <v>0</v>
      </c>
      <c r="I247" s="50">
        <f t="shared" ca="1" si="3"/>
        <v>0</v>
      </c>
      <c r="J247"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47" s="25" t="str">
        <f ca="1">IF(
   $B$8="Overall Alert",IF(
      'Compound Alert'!S146 &gt;= 7, "HIGH",IF(
         'Compound Alert'!S146 &gt;= 5, "MED","LOW")), IF(
            $B$8="Underlying Vulnerability", IF(
               'Compound Alert'!Z146 &gt;= 10, "HIGH",IF(
                  'Compound Alert'!Z146 &gt;= 7, "MED","LOW")),IF(
                     $B$8="Emerging Threat", IF(
                        'Compound Alert'!AG146 &gt;= 10, "HIGH",IF(
                            'Compound Alert'!AG146 &gt;= 7, "MED","LOW")))))</f>
        <v>LOW</v>
      </c>
      <c r="L247" s="25" t="str">
        <f ca="1">IF(
   $B$8="Overall Alert",IF(
      'Compound Alert'!T146 &gt;= 7, "HIGH",IF(
         'Compound Alert'!T146 &gt;= 5, "MED","LOW")), IF(
            $B$8="Underlying Vulnerability", IF(
               'Compound Alert'!AA146 &gt;= 10, "HIGH",IF(
                  'Compound Alert'!AA146 &gt;= 7, "MED","LOW")),IF(
                     $B$8="Emerging Threat", IF(
                        'Compound Alert'!AH146 &gt;= 10, "HIGH",IF(
                            'Compound Alert'!AH146 &gt;= 7, "MED","LOW")))))</f>
        <v>LOW</v>
      </c>
      <c r="M247" s="25" t="str">
        <f ca="1">IF(
   $B$8="Overall Alert",IF(
      'Compound Alert'!U146 &gt;= 7, "HIGH",IF(
         'Compound Alert'!U146 &gt;= 5, "MED","LOW")), IF(
            $B$8="Underlying Vulnerability", IF(
               'Compound Alert'!AB146 &gt;= 10, "HIGH",IF(
                  'Compound Alert'!AB146 &gt;= 7, "MED","LOW")),IF(
                     $B$8="Emerging Threat", IF(
                        'Compound Alert'!AI146 &gt;= 10, "HIGH",IF(
                            'Compound Alert'!AI146 &gt;= 7, "MED","LOW")))))</f>
        <v>LOW</v>
      </c>
      <c r="N247"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47"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48" spans="1:15" x14ac:dyDescent="0.2">
      <c r="A248" s="63">
        <v>207</v>
      </c>
      <c r="B248" s="20" t="str">
        <f>'Compound Alert'!B150</f>
        <v>Netherlands</v>
      </c>
      <c r="C248" s="20" t="str">
        <f>'Compound Alert'!C150</f>
        <v>NLD</v>
      </c>
      <c r="D248" s="20" t="str">
        <f>'Compound Alert'!D150</f>
        <v>ECS           Europe &amp; Central Asia</v>
      </c>
      <c r="E248" s="20" t="str">
        <f>'Compound Alert'!E150</f>
        <v>NA</v>
      </c>
      <c r="F248" s="217">
        <f ca="1">'Compound Alert'!F150</f>
        <v>145</v>
      </c>
      <c r="G248" s="22">
        <f ca="1">IF($B$8="Overall Alert",'Compound Alert'!G150,IF($B$8="Underlying Vulnerability",'Compound Alert'!J150,IF($B$8="Emerging Threat",'Compound Alert'!M150)))</f>
        <v>0</v>
      </c>
      <c r="H248" s="23">
        <f ca="1">IF($B$8="Overall Alert",'Compound Alert'!H150,IF($B$8="Underlying Vulnerability",'Compound Alert'!K150,IF($B$8="Emerging Threat",'Compound Alert'!N150)))</f>
        <v>0</v>
      </c>
      <c r="I248" s="50">
        <f t="shared" ca="1" si="3"/>
        <v>0</v>
      </c>
      <c r="J248"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48"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48"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48"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48"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48"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49" spans="1:15" x14ac:dyDescent="0.2">
      <c r="A249" s="63">
        <v>208</v>
      </c>
      <c r="B249" s="20" t="str">
        <f>'Compound Alert'!B168</f>
        <v>French Polynesia</v>
      </c>
      <c r="C249" s="20" t="str">
        <f>'Compound Alert'!C168</f>
        <v>PYF</v>
      </c>
      <c r="D249" s="20" t="str">
        <f>'Compound Alert'!D168</f>
        <v>EAS           East Asia &amp; Pacific</v>
      </c>
      <c r="E249" s="20" t="str">
        <f>'Compound Alert'!E168</f>
        <v>NA</v>
      </c>
      <c r="F249" s="217">
        <f ca="1">'Compound Alert'!F168</f>
        <v>163</v>
      </c>
      <c r="G249" s="22">
        <f ca="1">IF($B$8="Overall Alert",'Compound Alert'!G168,IF($B$8="Underlying Vulnerability",'Compound Alert'!J168,IF($B$8="Emerging Threat",'Compound Alert'!M168)))</f>
        <v>0</v>
      </c>
      <c r="H249" s="23">
        <f ca="1">IF($B$8="Overall Alert",'Compound Alert'!H168,IF($B$8="Underlying Vulnerability",'Compound Alert'!K168,IF($B$8="Emerging Threat",'Compound Alert'!N168)))</f>
        <v>0</v>
      </c>
      <c r="I249" s="50">
        <f t="shared" ca="1" si="3"/>
        <v>0</v>
      </c>
      <c r="J249"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49" s="25" t="str">
        <f ca="1">IF(
   $B$8="Overall Alert",IF(
      'Compound Alert'!S168 &gt;= 7, "HIGH",IF(
         'Compound Alert'!S168 &gt;= 5, "MED","LOW")), IF(
            $B$8="Underlying Vulnerability", IF(
               'Compound Alert'!Z168 &gt;= 10, "HIGH",IF(
                  'Compound Alert'!Z168 &gt;= 7, "MED","LOW")),IF(
                     $B$8="Emerging Threat", IF(
                        'Compound Alert'!AG168 &gt;= 10, "HIGH",IF(
                            'Compound Alert'!AG168 &gt;= 7, "MED","LOW")))))</f>
        <v>LOW</v>
      </c>
      <c r="L249" s="25" t="str">
        <f ca="1">IF(
   $B$8="Overall Alert",IF(
      'Compound Alert'!T168 &gt;= 7, "HIGH",IF(
         'Compound Alert'!T168 &gt;= 5, "MED","LOW")), IF(
            $B$8="Underlying Vulnerability", IF(
               'Compound Alert'!AA168 &gt;= 10, "HIGH",IF(
                  'Compound Alert'!AA168 &gt;= 7, "MED","LOW")),IF(
                     $B$8="Emerging Threat", IF(
                        'Compound Alert'!AH168 &gt;= 10, "HIGH",IF(
                            'Compound Alert'!AH168 &gt;= 7, "MED","LOW")))))</f>
        <v>LOW</v>
      </c>
      <c r="M249" s="25" t="str">
        <f ca="1">IF(
   $B$8="Overall Alert",IF(
      'Compound Alert'!U168 &gt;= 7, "HIGH",IF(
         'Compound Alert'!U168 &gt;= 5, "MED","LOW")), IF(
            $B$8="Underlying Vulnerability", IF(
               'Compound Alert'!AB168 &gt;= 10, "HIGH",IF(
                  'Compound Alert'!AB168 &gt;= 7, "MED","LOW")),IF(
                     $B$8="Emerging Threat", IF(
                        'Compound Alert'!AI168 &gt;= 10, "HIGH",IF(
                            'Compound Alert'!AI168 &gt;= 7, "MED","LOW")))))</f>
        <v>LOW</v>
      </c>
      <c r="N249"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49"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row>
    <row r="250" spans="1:15" x14ac:dyDescent="0.2">
      <c r="A250" s="63">
        <v>209</v>
      </c>
      <c r="B250" s="20" t="str">
        <f>'Compound Alert'!B169</f>
        <v>Qatar</v>
      </c>
      <c r="C250" s="20" t="str">
        <f>'Compound Alert'!C169</f>
        <v>QAT</v>
      </c>
      <c r="D250" s="20" t="str">
        <f>'Compound Alert'!D169</f>
        <v>MEA           Middle East &amp; North Africa</v>
      </c>
      <c r="E250" s="20" t="str">
        <f>'Compound Alert'!E169</f>
        <v>NA</v>
      </c>
      <c r="F250" s="217">
        <f ca="1">'Compound Alert'!F169</f>
        <v>164</v>
      </c>
      <c r="G250" s="22">
        <f ca="1">IF($B$8="Overall Alert",'Compound Alert'!G169,IF($B$8="Underlying Vulnerability",'Compound Alert'!J169,IF($B$8="Emerging Threat",'Compound Alert'!M169)))</f>
        <v>0</v>
      </c>
      <c r="H250" s="23">
        <f ca="1">IF($B$8="Overall Alert",'Compound Alert'!H169,IF($B$8="Underlying Vulnerability",'Compound Alert'!K169,IF($B$8="Emerging Threat",'Compound Alert'!N169)))</f>
        <v>0</v>
      </c>
      <c r="I250" s="50">
        <f t="shared" ca="1" si="3"/>
        <v>0</v>
      </c>
      <c r="J250"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0"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0"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0"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0"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0"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1" spans="1:15" x14ac:dyDescent="0.2">
      <c r="A251" s="63">
        <v>210</v>
      </c>
      <c r="B251" s="20" t="str">
        <f>'Compound Alert'!B175</f>
        <v>Senegal</v>
      </c>
      <c r="C251" s="20" t="str">
        <f>'Compound Alert'!C175</f>
        <v>SEN</v>
      </c>
      <c r="D251" s="20" t="str">
        <f>'Compound Alert'!D175</f>
        <v>SSF           Sub-Saharan Africa</v>
      </c>
      <c r="E251" s="20" t="str">
        <f>'Compound Alert'!E175</f>
        <v>IDA</v>
      </c>
      <c r="F251" s="217">
        <f ca="1">'Compound Alert'!F175</f>
        <v>170</v>
      </c>
      <c r="G251" s="22">
        <f ca="1">IF($B$8="Overall Alert",'Compound Alert'!G175,IF($B$8="Underlying Vulnerability",'Compound Alert'!J175,IF($B$8="Emerging Threat",'Compound Alert'!M175)))</f>
        <v>0</v>
      </c>
      <c r="H251" s="23">
        <f ca="1">IF($B$8="Overall Alert",'Compound Alert'!H175,IF($B$8="Underlying Vulnerability",'Compound Alert'!K175,IF($B$8="Emerging Threat",'Compound Alert'!N175)))</f>
        <v>0</v>
      </c>
      <c r="I251" s="50">
        <f t="shared" ca="1" si="3"/>
        <v>0</v>
      </c>
      <c r="J251"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251"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251"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251"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251"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251"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row>
    <row r="252" spans="1:15" x14ac:dyDescent="0.2">
      <c r="A252" s="63">
        <v>211</v>
      </c>
      <c r="B252" s="20" t="str">
        <f>'Compound Alert'!B176</f>
        <v>Singapore</v>
      </c>
      <c r="C252" s="20" t="str">
        <f>'Compound Alert'!C176</f>
        <v>SGP</v>
      </c>
      <c r="D252" s="20" t="str">
        <f>'Compound Alert'!D176</f>
        <v>EAS           East Asia &amp; Pacific</v>
      </c>
      <c r="E252" s="20" t="str">
        <f>'Compound Alert'!E176</f>
        <v>NA</v>
      </c>
      <c r="F252" s="217">
        <f ca="1">'Compound Alert'!F176</f>
        <v>171</v>
      </c>
      <c r="G252" s="22">
        <f ca="1">IF($B$8="Overall Alert",'Compound Alert'!G176,IF($B$8="Underlying Vulnerability",'Compound Alert'!J176,IF($B$8="Emerging Threat",'Compound Alert'!M176)))</f>
        <v>0</v>
      </c>
      <c r="H252" s="23">
        <f ca="1">IF($B$8="Overall Alert",'Compound Alert'!H176,IF($B$8="Underlying Vulnerability",'Compound Alert'!K176,IF($B$8="Emerging Threat",'Compound Alert'!N176)))</f>
        <v>0</v>
      </c>
      <c r="I252" s="50">
        <f t="shared" ca="1" si="3"/>
        <v>0</v>
      </c>
      <c r="J252"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52"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52"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52"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52"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52"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53" spans="1:15" x14ac:dyDescent="0.2">
      <c r="A253" s="63">
        <v>212</v>
      </c>
      <c r="B253" s="20" t="str">
        <f>'Compound Alert'!B180</f>
        <v>San Marino</v>
      </c>
      <c r="C253" s="20" t="str">
        <f>'Compound Alert'!C180</f>
        <v>SMR</v>
      </c>
      <c r="D253" s="20" t="str">
        <f>'Compound Alert'!D180</f>
        <v>ECS           Europe &amp; Central Asia</v>
      </c>
      <c r="E253" s="20" t="str">
        <f>'Compound Alert'!E180</f>
        <v>NA</v>
      </c>
      <c r="F253" s="217">
        <f ca="1">'Compound Alert'!F180</f>
        <v>175</v>
      </c>
      <c r="G253" s="22">
        <f ca="1">IF($B$8="Overall Alert",'Compound Alert'!G180,IF($B$8="Underlying Vulnerability",'Compound Alert'!J180,IF($B$8="Emerging Threat",'Compound Alert'!M180)))</f>
        <v>0</v>
      </c>
      <c r="H253" s="23">
        <f ca="1">IF($B$8="Overall Alert",'Compound Alert'!H180,IF($B$8="Underlying Vulnerability",'Compound Alert'!K180,IF($B$8="Emerging Threat",'Compound Alert'!N180)))</f>
        <v>0</v>
      </c>
      <c r="I253" s="50">
        <f t="shared" ca="1" si="3"/>
        <v>0</v>
      </c>
      <c r="J253"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3" s="25" t="str">
        <f ca="1">IF(
   $B$8="Overall Alert",IF(
      'Compound Alert'!S180 &gt;= 7, "HIGH",IF(
         'Compound Alert'!S180 &gt;= 5, "MED","LOW")), IF(
            $B$8="Underlying Vulnerability", IF(
               'Compound Alert'!Z180 &gt;= 10, "HIGH",IF(
                  'Compound Alert'!Z180 &gt;= 7, "MED","LOW")),IF(
                     $B$8="Emerging Threat", IF(
                        'Compound Alert'!AG180 &gt;= 10, "HIGH",IF(
                            'Compound Alert'!AG180 &gt;= 7, "MED","LOW")))))</f>
        <v>LOW</v>
      </c>
      <c r="L253" s="25" t="str">
        <f ca="1">IF(
   $B$8="Overall Alert",IF(
      'Compound Alert'!T180 &gt;= 7, "HIGH",IF(
         'Compound Alert'!T180 &gt;= 5, "MED","LOW")), IF(
            $B$8="Underlying Vulnerability", IF(
               'Compound Alert'!AA180 &gt;= 10, "HIGH",IF(
                  'Compound Alert'!AA180 &gt;= 7, "MED","LOW")),IF(
                     $B$8="Emerging Threat", IF(
                        'Compound Alert'!AH180 &gt;= 10, "HIGH",IF(
                            'Compound Alert'!AH180 &gt;= 7, "MED","LOW")))))</f>
        <v>LOW</v>
      </c>
      <c r="M253"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3"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3"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4" spans="1:15" x14ac:dyDescent="0.2">
      <c r="A254" s="63">
        <v>213</v>
      </c>
      <c r="B254" s="20" t="str">
        <f>'Compound Alert'!B184</f>
        <v>São Tomé and Príncipe</v>
      </c>
      <c r="C254" s="20" t="str">
        <f>'Compound Alert'!C184</f>
        <v>STP</v>
      </c>
      <c r="D254" s="20" t="str">
        <f>'Compound Alert'!D184</f>
        <v>SSF           Sub-Saharan Africa</v>
      </c>
      <c r="E254" s="20" t="str">
        <f>'Compound Alert'!E184</f>
        <v>IDA</v>
      </c>
      <c r="F254" s="217">
        <f ca="1">'Compound Alert'!F184</f>
        <v>179</v>
      </c>
      <c r="G254" s="22">
        <f ca="1">IF($B$8="Overall Alert",'Compound Alert'!G184,IF($B$8="Underlying Vulnerability",'Compound Alert'!J184,IF($B$8="Emerging Threat",'Compound Alert'!M184)))</f>
        <v>0</v>
      </c>
      <c r="H254" s="23">
        <f ca="1">IF($B$8="Overall Alert",'Compound Alert'!H184,IF($B$8="Underlying Vulnerability",'Compound Alert'!K184,IF($B$8="Emerging Threat",'Compound Alert'!N184)))</f>
        <v>0</v>
      </c>
      <c r="I254" s="50">
        <f t="shared" ca="1" si="3"/>
        <v>0</v>
      </c>
      <c r="J254"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254"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254"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254"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254"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254"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row>
    <row r="255" spans="1:15" x14ac:dyDescent="0.2">
      <c r="A255" s="63">
        <v>214</v>
      </c>
      <c r="B255" s="20" t="str">
        <f>'Compound Alert'!B188</f>
        <v>Sweden</v>
      </c>
      <c r="C255" s="20" t="str">
        <f>'Compound Alert'!C188</f>
        <v>SWE</v>
      </c>
      <c r="D255" s="20" t="str">
        <f>'Compound Alert'!D188</f>
        <v>ECS           Europe &amp; Central Asia</v>
      </c>
      <c r="E255" s="20" t="str">
        <f>'Compound Alert'!E188</f>
        <v>NA</v>
      </c>
      <c r="F255" s="217">
        <f ca="1">'Compound Alert'!F188</f>
        <v>183</v>
      </c>
      <c r="G255" s="22">
        <f ca="1">IF($B$8="Overall Alert",'Compound Alert'!G188,IF($B$8="Underlying Vulnerability",'Compound Alert'!J188,IF($B$8="Emerging Threat",'Compound Alert'!M188)))</f>
        <v>0</v>
      </c>
      <c r="H255" s="23">
        <f ca="1">IF($B$8="Overall Alert",'Compound Alert'!H188,IF($B$8="Underlying Vulnerability",'Compound Alert'!K188,IF($B$8="Emerging Threat",'Compound Alert'!N188)))</f>
        <v>0</v>
      </c>
      <c r="I255" s="50">
        <f t="shared" ca="1" si="3"/>
        <v>0</v>
      </c>
      <c r="J255"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5"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5"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5"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5"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5"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6" spans="1:15" x14ac:dyDescent="0.2">
      <c r="A256" s="63">
        <v>215</v>
      </c>
      <c r="B256" s="20" t="str">
        <f>'Compound Alert'!B190</f>
        <v>Sint Maarten (Dutch part)</v>
      </c>
      <c r="C256" s="20" t="str">
        <f>'Compound Alert'!C190</f>
        <v>SXM</v>
      </c>
      <c r="D256" s="20" t="str">
        <f>'Compound Alert'!D190</f>
        <v>LCN           Latin America &amp; Caribbean</v>
      </c>
      <c r="E256" s="20" t="str">
        <f>'Compound Alert'!E190</f>
        <v>NA</v>
      </c>
      <c r="F256" s="217">
        <f ca="1">'Compound Alert'!F190</f>
        <v>185</v>
      </c>
      <c r="G256" s="22">
        <f ca="1">IF($B$8="Overall Alert",'Compound Alert'!G190,IF($B$8="Underlying Vulnerability",'Compound Alert'!J190,IF($B$8="Emerging Threat",'Compound Alert'!M190)))</f>
        <v>0</v>
      </c>
      <c r="H256" s="23">
        <f ca="1">IF($B$8="Overall Alert",'Compound Alert'!H190,IF($B$8="Underlying Vulnerability",'Compound Alert'!K190,IF($B$8="Emerging Threat",'Compound Alert'!N190)))</f>
        <v>0</v>
      </c>
      <c r="I256" s="50">
        <f t="shared" ca="1" si="3"/>
        <v>0</v>
      </c>
      <c r="J256"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6" s="25" t="str">
        <f ca="1">IF(
   $B$8="Overall Alert",IF(
      'Compound Alert'!S190 &gt;= 7, "HIGH",IF(
         'Compound Alert'!S190 &gt;= 5, "MED","LOW")), IF(
            $B$8="Underlying Vulnerability", IF(
               'Compound Alert'!Z190 &gt;= 10, "HIGH",IF(
                  'Compound Alert'!Z190 &gt;= 7, "MED","LOW")),IF(
                     $B$8="Emerging Threat", IF(
                        'Compound Alert'!AG190 &gt;= 10, "HIGH",IF(
                            'Compound Alert'!AG190 &gt;= 7, "MED","LOW")))))</f>
        <v>LOW</v>
      </c>
      <c r="L256" s="25" t="str">
        <f ca="1">IF(
   $B$8="Overall Alert",IF(
      'Compound Alert'!T190 &gt;= 7, "HIGH",IF(
         'Compound Alert'!T190 &gt;= 5, "MED","LOW")), IF(
            $B$8="Underlying Vulnerability", IF(
               'Compound Alert'!AA190 &gt;= 10, "HIGH",IF(
                  'Compound Alert'!AA190 &gt;= 7, "MED","LOW")),IF(
                     $B$8="Emerging Threat", IF(
                        'Compound Alert'!AH190 &gt;= 10, "HIGH",IF(
                            'Compound Alert'!AH190 &gt;= 7, "MED","LOW")))))</f>
        <v>LOW</v>
      </c>
      <c r="M256" s="25" t="str">
        <f ca="1">IF(
   $B$8="Overall Alert",IF(
      'Compound Alert'!U190 &gt;= 7, "HIGH",IF(
         'Compound Alert'!U190 &gt;= 5, "MED","LOW")), IF(
            $B$8="Underlying Vulnerability", IF(
               'Compound Alert'!AB190 &gt;= 10, "HIGH",IF(
                  'Compound Alert'!AB190 &gt;= 7, "MED","LOW")),IF(
                     $B$8="Emerging Threat", IF(
                        'Compound Alert'!AI190 &gt;= 10, "HIGH",IF(
                            'Compound Alert'!AI190 &gt;= 7, "MED","LOW")))))</f>
        <v>LOW</v>
      </c>
      <c r="N256"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6"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7" spans="1:15" x14ac:dyDescent="0.2">
      <c r="A257" s="63">
        <v>216</v>
      </c>
      <c r="B257" s="20" t="str">
        <f>'Compound Alert'!B193</f>
        <v>Turks and Caicos Islands</v>
      </c>
      <c r="C257" s="20" t="str">
        <f>'Compound Alert'!C193</f>
        <v>TCA</v>
      </c>
      <c r="D257" s="20" t="str">
        <f>'Compound Alert'!D193</f>
        <v>LCN           Latin America &amp; Caribbean</v>
      </c>
      <c r="E257" s="20" t="str">
        <f>'Compound Alert'!E193</f>
        <v>NA</v>
      </c>
      <c r="F257" s="217">
        <f ca="1">'Compound Alert'!F193</f>
        <v>188</v>
      </c>
      <c r="G257" s="22">
        <f ca="1">IF($B$8="Overall Alert",'Compound Alert'!G193,IF($B$8="Underlying Vulnerability",'Compound Alert'!J193,IF($B$8="Emerging Threat",'Compound Alert'!M193)))</f>
        <v>0</v>
      </c>
      <c r="H257" s="23">
        <f ca="1">IF($B$8="Overall Alert",'Compound Alert'!H193,IF($B$8="Underlying Vulnerability",'Compound Alert'!K193,IF($B$8="Emerging Threat",'Compound Alert'!N193)))</f>
        <v>0</v>
      </c>
      <c r="I257" s="50">
        <f t="shared" ca="1" si="3"/>
        <v>0</v>
      </c>
      <c r="J257"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7" s="25" t="str">
        <f ca="1">IF(
   $B$8="Overall Alert",IF(
      'Compound Alert'!S193 &gt;= 7, "HIGH",IF(
         'Compound Alert'!S193 &gt;= 5, "MED","LOW")), IF(
            $B$8="Underlying Vulnerability", IF(
               'Compound Alert'!Z193 &gt;= 10, "HIGH",IF(
                  'Compound Alert'!Z193 &gt;= 7, "MED","LOW")),IF(
                     $B$8="Emerging Threat", IF(
                        'Compound Alert'!AG193 &gt;= 10, "HIGH",IF(
                            'Compound Alert'!AG193 &gt;= 7, "MED","LOW")))))</f>
        <v>LOW</v>
      </c>
      <c r="L257" s="25" t="str">
        <f ca="1">IF(
   $B$8="Overall Alert",IF(
      'Compound Alert'!T193 &gt;= 7, "HIGH",IF(
         'Compound Alert'!T193 &gt;= 5, "MED","LOW")), IF(
            $B$8="Underlying Vulnerability", IF(
               'Compound Alert'!AA193 &gt;= 10, "HIGH",IF(
                  'Compound Alert'!AA193 &gt;= 7, "MED","LOW")),IF(
                     $B$8="Emerging Threat", IF(
                        'Compound Alert'!AH193 &gt;= 10, "HIGH",IF(
                            'Compound Alert'!AH193 &gt;= 7, "MED","LOW")))))</f>
        <v>LOW</v>
      </c>
      <c r="M257" s="25" t="str">
        <f ca="1">IF(
   $B$8="Overall Alert",IF(
      'Compound Alert'!U193 &gt;= 7, "HIGH",IF(
         'Compound Alert'!U193 &gt;= 5, "MED","LOW")), IF(
            $B$8="Underlying Vulnerability", IF(
               'Compound Alert'!AB193 &gt;= 10, "HIGH",IF(
                  'Compound Alert'!AB193 &gt;= 7, "MED","LOW")),IF(
                     $B$8="Emerging Threat", IF(
                        'Compound Alert'!AI193 &gt;= 10, "HIGH",IF(
                            'Compound Alert'!AI193 &gt;= 7, "MED","LOW")))))</f>
        <v>LOW</v>
      </c>
      <c r="N257"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7"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8" spans="1:15" x14ac:dyDescent="0.2">
      <c r="A258" s="63">
        <v>217</v>
      </c>
      <c r="B258" s="20" t="str">
        <f>'Compound Alert'!B214</f>
        <v>British Virgin Islands</v>
      </c>
      <c r="C258" s="20" t="str">
        <f>'Compound Alert'!C214</f>
        <v>VGB</v>
      </c>
      <c r="D258" s="20" t="str">
        <f>'Compound Alert'!D214</f>
        <v>LCN           Latin America &amp; Caribbean</v>
      </c>
      <c r="E258" s="20" t="str">
        <f>'Compound Alert'!E214</f>
        <v>NA</v>
      </c>
      <c r="F258" s="217">
        <f>'Compound Alert'!F214</f>
        <v>0</v>
      </c>
      <c r="G258" s="22">
        <f ca="1">IF($B$8="Overall Alert",'Compound Alert'!G214,IF($B$8="Underlying Vulnerability",'Compound Alert'!J214,IF($B$8="Emerging Threat",'Compound Alert'!M214)))</f>
        <v>0</v>
      </c>
      <c r="H258" s="23">
        <f ca="1">IF($B$8="Overall Alert",'Compound Alert'!H214,IF($B$8="Underlying Vulnerability",'Compound Alert'!K214,IF($B$8="Emerging Threat",'Compound Alert'!N214)))</f>
        <v>0</v>
      </c>
      <c r="I258" s="50">
        <f t="shared" ca="1" si="3"/>
        <v>0</v>
      </c>
      <c r="J25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258" s="25" t="str">
        <f ca="1">IF(
   $B$8="Overall Alert",IF(
      'Compound Alert'!S214 &gt;= 7, "HIGH",IF(
         'Compound Alert'!S214 &gt;= 5, "MED","LOW")), IF(
            $B$8="Underlying Vulnerability", IF(
               'Compound Alert'!Z214 &gt;= 10, "HIGH",IF(
                  'Compound Alert'!Z214 &gt;= 7, "MED","LOW")),IF(
                     $B$8="Emerging Threat", IF(
                        'Compound Alert'!AG214 &gt;= 10, "HIGH",IF(
                            'Compound Alert'!AG214 &gt;= 7, "MED","LOW")))))</f>
        <v>LOW</v>
      </c>
      <c r="L258" s="25" t="str">
        <f ca="1">IF(
   $B$8="Overall Alert",IF(
      'Compound Alert'!T214 &gt;= 7, "HIGH",IF(
         'Compound Alert'!T214 &gt;= 5, "MED","LOW")), IF(
            $B$8="Underlying Vulnerability", IF(
               'Compound Alert'!AA214 &gt;= 10, "HIGH",IF(
                  'Compound Alert'!AA214 &gt;= 7, "MED","LOW")),IF(
                     $B$8="Emerging Threat", IF(
                        'Compound Alert'!AH214 &gt;= 10, "HIGH",IF(
                            'Compound Alert'!AH214 &gt;= 7, "MED","LOW")))))</f>
        <v>LOW</v>
      </c>
      <c r="M258" s="25" t="str">
        <f ca="1">IF(
   $B$8="Overall Alert",IF(
      'Compound Alert'!U214 &gt;= 7, "HIGH",IF(
         'Compound Alert'!U214 &gt;= 5, "MED","LOW")), IF(
            $B$8="Underlying Vulnerability", IF(
               'Compound Alert'!AB214 &gt;= 10, "HIGH",IF(
                  'Compound Alert'!AB214 &gt;= 7, "MED","LOW")),IF(
                     $B$8="Emerging Threat", IF(
                        'Compound Alert'!AI214 &gt;= 10, "HIGH",IF(
                            'Compound Alert'!AI214 &gt;= 7, "MED","LOW")))))</f>
        <v>LOW</v>
      </c>
      <c r="N25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25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row>
    <row r="259" spans="1:15" x14ac:dyDescent="0.2">
      <c r="A259" s="63">
        <v>218</v>
      </c>
      <c r="B259" s="20" t="str">
        <f>'Compound Alert'!B215</f>
        <v>Virgin Islands (U.S.)</v>
      </c>
      <c r="C259" s="20" t="str">
        <f>'Compound Alert'!C215</f>
        <v>VIR</v>
      </c>
      <c r="D259" s="20" t="str">
        <f>'Compound Alert'!D215</f>
        <v>LCN           Latin America &amp; Caribbean</v>
      </c>
      <c r="E259" s="20" t="str">
        <f>'Compound Alert'!E215</f>
        <v>NA</v>
      </c>
      <c r="F259" s="217">
        <f>'Compound Alert'!F215</f>
        <v>0</v>
      </c>
      <c r="G259" s="22">
        <f ca="1">IF($B$8="Overall Alert",'Compound Alert'!G215,IF($B$8="Underlying Vulnerability",'Compound Alert'!J215,IF($B$8="Emerging Threat",'Compound Alert'!M215)))</f>
        <v>0</v>
      </c>
      <c r="H259" s="23">
        <f ca="1">IF($B$8="Overall Alert",'Compound Alert'!H215,IF($B$8="Underlying Vulnerability",'Compound Alert'!K215,IF($B$8="Emerging Threat",'Compound Alert'!N215)))</f>
        <v>0</v>
      </c>
      <c r="I259" s="50">
        <f t="shared" ca="1" si="3"/>
        <v>0</v>
      </c>
      <c r="J25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259" s="25" t="str">
        <f ca="1">IF(
   $B$8="Overall Alert",IF(
      'Compound Alert'!S215 &gt;= 7, "HIGH",IF(
         'Compound Alert'!S215 &gt;= 5, "MED","LOW")), IF(
            $B$8="Underlying Vulnerability", IF(
               'Compound Alert'!Z215 &gt;= 10, "HIGH",IF(
                  'Compound Alert'!Z215 &gt;= 7, "MED","LOW")),IF(
                     $B$8="Emerging Threat", IF(
                        'Compound Alert'!AG215 &gt;= 10, "HIGH",IF(
                            'Compound Alert'!AG215 &gt;= 7, "MED","LOW")))))</f>
        <v>LOW</v>
      </c>
      <c r="L259" s="25" t="str">
        <f ca="1">IF(
   $B$8="Overall Alert",IF(
      'Compound Alert'!T215 &gt;= 7, "HIGH",IF(
         'Compound Alert'!T215 &gt;= 5, "MED","LOW")), IF(
            $B$8="Underlying Vulnerability", IF(
               'Compound Alert'!AA215 &gt;= 10, "HIGH",IF(
                  'Compound Alert'!AA215 &gt;= 7, "MED","LOW")),IF(
                     $B$8="Emerging Threat", IF(
                        'Compound Alert'!AH215 &gt;= 10, "HIGH",IF(
                            'Compound Alert'!AH215 &gt;= 7, "MED","LOW")))))</f>
        <v>LOW</v>
      </c>
      <c r="M259" s="25" t="str">
        <f ca="1">IF(
   $B$8="Overall Alert",IF(
      'Compound Alert'!U215 &gt;= 7, "HIGH",IF(
         'Compound Alert'!U215 &gt;= 5, "MED","LOW")), IF(
            $B$8="Underlying Vulnerability", IF(
               'Compound Alert'!AB215 &gt;= 10, "HIGH",IF(
                  'Compound Alert'!AB215 &gt;= 7, "MED","LOW")),IF(
                     $B$8="Emerging Threat", IF(
                        'Compound Alert'!AI215 &gt;= 10, "HIGH",IF(
                            'Compound Alert'!AI215 &gt;= 7, "MED","LOW")))))</f>
        <v>LOW</v>
      </c>
      <c r="N25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25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row>
    <row r="269" spans="1:15" x14ac:dyDescent="0.2">
      <c r="B269" s="28" t="s">
        <v>463</v>
      </c>
      <c r="G269" s="29" t="s">
        <v>464</v>
      </c>
    </row>
    <row r="270" spans="1:15" x14ac:dyDescent="0.2">
      <c r="B270" s="28">
        <v>0</v>
      </c>
      <c r="G270" s="29">
        <f t="shared" ref="G270:G276" ca="1" si="4">COUNTIFS($G$42:$G$231,"&gt;="&amp;B270,$G$42:$G$231,"&lt;"&amp;B271)</f>
        <v>112</v>
      </c>
    </row>
    <row r="271" spans="1:15" x14ac:dyDescent="0.2">
      <c r="B271" s="28">
        <v>1</v>
      </c>
      <c r="G271" s="29">
        <f t="shared" ca="1" si="4"/>
        <v>42</v>
      </c>
    </row>
    <row r="272" spans="1:15" x14ac:dyDescent="0.2">
      <c r="B272" s="28">
        <v>2</v>
      </c>
      <c r="G272" s="29">
        <f t="shared" ca="1" si="4"/>
        <v>19</v>
      </c>
    </row>
    <row r="273" spans="2:7" x14ac:dyDescent="0.2">
      <c r="B273" s="28">
        <v>3</v>
      </c>
      <c r="G273" s="29">
        <f t="shared" ca="1" si="4"/>
        <v>9</v>
      </c>
    </row>
    <row r="274" spans="2:7" x14ac:dyDescent="0.2">
      <c r="B274" s="28">
        <v>4</v>
      </c>
      <c r="G274" s="29">
        <f t="shared" ca="1" si="4"/>
        <v>6</v>
      </c>
    </row>
    <row r="275" spans="2:7" x14ac:dyDescent="0.2">
      <c r="B275" s="28">
        <v>5</v>
      </c>
      <c r="G275" s="29">
        <f t="shared" ca="1" si="4"/>
        <v>2</v>
      </c>
    </row>
    <row r="276" spans="2:7" x14ac:dyDescent="0.2">
      <c r="B276" s="28">
        <v>6</v>
      </c>
      <c r="G276" s="29">
        <f t="shared" ca="1" si="4"/>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6" priority="3">
      <formula>J42=""</formula>
    </cfRule>
    <cfRule type="containsText" dxfId="325" priority="4" operator="containsText" text="LOW">
      <formula>NOT(ISERROR(SEARCH("LOW",J42)))</formula>
    </cfRule>
    <cfRule type="containsText" dxfId="324" priority="5" operator="containsText" text="MED">
      <formula>NOT(ISERROR(SEARCH("MED",J42)))</formula>
    </cfRule>
    <cfRule type="containsText" dxfId="323" priority="6" operator="containsText" text="HIGH">
      <formula>NOT(ISERROR(SEARCH("HIGH",J42)))</formula>
    </cfRule>
  </conditionalFormatting>
  <conditionalFormatting sqref="J41:P41 P42:P231">
    <cfRule type="expression" dxfId="322" priority="14">
      <formula>J41=""</formula>
    </cfRule>
    <cfRule type="containsText" dxfId="321" priority="15" operator="containsText" text="LOW">
      <formula>NOT(ISERROR(SEARCH("LOW",J41)))</formula>
    </cfRule>
    <cfRule type="containsText" dxfId="320" priority="16" operator="containsText" text="MED">
      <formula>NOT(ISERROR(SEARCH("MED",J41)))</formula>
    </cfRule>
    <cfRule type="containsText" dxfId="319" priority="17" operator="containsText" text="HIGH">
      <formula>NOT(ISERROR(SEARCH("HIGH",J41)))</formula>
    </cfRule>
  </conditionalFormatting>
  <conditionalFormatting sqref="Q41:R231">
    <cfRule type="expression" dxfId="318" priority="20">
      <formula>Q41=""</formula>
    </cfRule>
    <cfRule type="cellIs" dxfId="317" priority="21" operator="between">
      <formula>0</formula>
      <formula>0.332</formula>
    </cfRule>
    <cfRule type="cellIs" dxfId="316" priority="22" operator="between">
      <formula>0.333333333333333</formula>
      <formula>0.665</formula>
    </cfRule>
    <cfRule type="cellIs" dxfId="315"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abSelected="1" workbookViewId="0">
      <selection activeCell="R27" sqref="R27"/>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649</v>
      </c>
      <c r="N7" s="77" t="s">
        <v>650</v>
      </c>
      <c r="O7" s="231" t="s">
        <v>651</v>
      </c>
      <c r="P7" s="237" t="s">
        <v>652</v>
      </c>
      <c r="Q7" s="237" t="s">
        <v>553</v>
      </c>
      <c r="R7" s="237" t="s">
        <v>554</v>
      </c>
    </row>
    <row r="8" spans="2:18" ht="17" x14ac:dyDescent="0.2">
      <c r="B8" s="226" t="s">
        <v>549</v>
      </c>
      <c r="C8" s="227" t="s">
        <v>379</v>
      </c>
      <c r="D8" s="227">
        <v>1</v>
      </c>
      <c r="E8" s="227" t="s">
        <v>555</v>
      </c>
      <c r="F8" s="228" t="s">
        <v>556</v>
      </c>
      <c r="G8" s="228" t="s">
        <v>657</v>
      </c>
      <c r="H8" s="238">
        <v>44966</v>
      </c>
      <c r="I8" s="230">
        <v>1</v>
      </c>
      <c r="J8" s="230"/>
      <c r="K8" s="222" t="s">
        <v>506</v>
      </c>
      <c r="L8" s="222" t="s">
        <v>557</v>
      </c>
      <c r="M8" s="222" t="b">
        <v>0</v>
      </c>
      <c r="N8" s="232" t="s">
        <v>653</v>
      </c>
      <c r="O8" s="232" t="s">
        <v>653</v>
      </c>
      <c r="P8" s="232" t="s">
        <v>654</v>
      </c>
      <c r="Q8" s="232" t="b">
        <v>0</v>
      </c>
      <c r="R8" s="232" t="b">
        <v>1</v>
      </c>
    </row>
    <row r="9" spans="2:18" ht="17" x14ac:dyDescent="0.2">
      <c r="B9" s="226" t="s">
        <v>549</v>
      </c>
      <c r="C9" s="227" t="s">
        <v>379</v>
      </c>
      <c r="D9" s="227">
        <v>34</v>
      </c>
      <c r="E9" s="227" t="s">
        <v>655</v>
      </c>
      <c r="F9" s="228" t="s">
        <v>656</v>
      </c>
      <c r="G9" s="228" t="s">
        <v>657</v>
      </c>
      <c r="H9" s="238">
        <v>45019</v>
      </c>
      <c r="I9" s="230">
        <v>1</v>
      </c>
      <c r="J9" s="230"/>
      <c r="K9" s="222" t="s">
        <v>632</v>
      </c>
      <c r="L9" s="222" t="s">
        <v>658</v>
      </c>
      <c r="M9" s="222" t="b">
        <v>0</v>
      </c>
      <c r="N9" s="232" t="s">
        <v>659</v>
      </c>
      <c r="O9" s="232" t="s">
        <v>659</v>
      </c>
      <c r="P9" s="232" t="s">
        <v>660</v>
      </c>
      <c r="Q9" s="232" t="b">
        <v>0</v>
      </c>
      <c r="R9" s="232" t="b">
        <v>1</v>
      </c>
    </row>
    <row r="10" spans="2:18" ht="17" x14ac:dyDescent="0.2">
      <c r="B10" s="226" t="s">
        <v>549</v>
      </c>
      <c r="C10" s="227" t="s">
        <v>372</v>
      </c>
      <c r="D10" s="227">
        <v>42</v>
      </c>
      <c r="E10" s="227" t="s">
        <v>800</v>
      </c>
      <c r="F10" s="228" t="s">
        <v>567</v>
      </c>
      <c r="G10" s="228" t="s">
        <v>657</v>
      </c>
      <c r="H10" s="238">
        <v>44888</v>
      </c>
      <c r="I10" s="230">
        <v>1</v>
      </c>
      <c r="J10" s="230"/>
      <c r="K10" s="222" t="s">
        <v>795</v>
      </c>
      <c r="L10" s="222" t="s">
        <v>801</v>
      </c>
      <c r="M10" s="222" t="b">
        <v>0</v>
      </c>
      <c r="N10" s="232" t="s">
        <v>802</v>
      </c>
      <c r="O10" s="232" t="s">
        <v>802</v>
      </c>
      <c r="P10" s="232" t="s">
        <v>803</v>
      </c>
      <c r="Q10" s="232" t="b">
        <v>0</v>
      </c>
      <c r="R10" s="232" t="b">
        <v>1</v>
      </c>
    </row>
    <row r="11" spans="2:18" ht="17" x14ac:dyDescent="0.2">
      <c r="B11" s="226" t="s">
        <v>549</v>
      </c>
      <c r="C11" s="227" t="s">
        <v>372</v>
      </c>
      <c r="D11" s="227">
        <v>2</v>
      </c>
      <c r="E11" s="227" t="s">
        <v>558</v>
      </c>
      <c r="F11" s="228" t="s">
        <v>559</v>
      </c>
      <c r="G11" s="228" t="s">
        <v>560</v>
      </c>
      <c r="H11" s="238">
        <v>44887</v>
      </c>
      <c r="I11" s="230">
        <v>2</v>
      </c>
      <c r="J11" s="230"/>
      <c r="K11" s="222" t="s">
        <v>386</v>
      </c>
      <c r="L11" s="222" t="s">
        <v>561</v>
      </c>
      <c r="M11" s="222" t="b">
        <v>0</v>
      </c>
      <c r="N11" s="232" t="s">
        <v>562</v>
      </c>
      <c r="O11" s="232" t="s">
        <v>562</v>
      </c>
      <c r="P11" s="232" t="s">
        <v>661</v>
      </c>
      <c r="Q11" s="232" t="b">
        <v>1</v>
      </c>
      <c r="R11" s="232" t="b">
        <v>1</v>
      </c>
    </row>
    <row r="12" spans="2:18" ht="34" x14ac:dyDescent="0.2">
      <c r="B12" s="226" t="s">
        <v>549</v>
      </c>
      <c r="C12" s="227" t="s">
        <v>371</v>
      </c>
      <c r="D12" s="227">
        <v>3</v>
      </c>
      <c r="E12" s="227" t="s">
        <v>563</v>
      </c>
      <c r="F12" s="228" t="s">
        <v>564</v>
      </c>
      <c r="G12" s="228" t="s">
        <v>657</v>
      </c>
      <c r="H12" s="238">
        <v>44887</v>
      </c>
      <c r="I12" s="230">
        <v>1</v>
      </c>
      <c r="J12" s="230"/>
      <c r="K12" s="222" t="s">
        <v>387</v>
      </c>
      <c r="L12" s="222" t="s">
        <v>565</v>
      </c>
      <c r="M12" s="222" t="b">
        <v>0</v>
      </c>
      <c r="N12" s="232" t="s">
        <v>662</v>
      </c>
      <c r="O12" s="232" t="s">
        <v>662</v>
      </c>
      <c r="P12" s="232" t="s">
        <v>663</v>
      </c>
      <c r="Q12" s="232" t="b">
        <v>0</v>
      </c>
      <c r="R12" s="232" t="b">
        <v>1</v>
      </c>
    </row>
    <row r="13" spans="2:18" ht="17" x14ac:dyDescent="0.2">
      <c r="B13" s="226" t="s">
        <v>549</v>
      </c>
      <c r="C13" s="227" t="s">
        <v>373</v>
      </c>
      <c r="D13" s="227">
        <v>33</v>
      </c>
      <c r="E13" s="227" t="s">
        <v>804</v>
      </c>
      <c r="F13" s="228" t="s">
        <v>556</v>
      </c>
      <c r="G13" s="228" t="s">
        <v>589</v>
      </c>
      <c r="H13" s="238">
        <v>44998</v>
      </c>
      <c r="I13" s="230">
        <v>1</v>
      </c>
      <c r="J13" s="230">
        <v>1</v>
      </c>
      <c r="K13" s="222" t="s">
        <v>622</v>
      </c>
      <c r="L13" s="222" t="s">
        <v>623</v>
      </c>
      <c r="M13" s="222" t="b">
        <v>0</v>
      </c>
      <c r="N13" s="232" t="s">
        <v>698</v>
      </c>
      <c r="O13" s="232" t="s">
        <v>808</v>
      </c>
      <c r="P13" s="232" t="s">
        <v>699</v>
      </c>
      <c r="Q13" s="232" t="b">
        <v>0</v>
      </c>
      <c r="R13" s="232" t="b">
        <v>1</v>
      </c>
    </row>
    <row r="14" spans="2:18" ht="17" x14ac:dyDescent="0.2">
      <c r="B14" s="226" t="s">
        <v>549</v>
      </c>
      <c r="C14" s="227" t="s">
        <v>373</v>
      </c>
      <c r="D14" s="227">
        <v>5</v>
      </c>
      <c r="E14" s="227" t="s">
        <v>616</v>
      </c>
      <c r="F14" s="228" t="s">
        <v>567</v>
      </c>
      <c r="G14" s="228" t="s">
        <v>568</v>
      </c>
      <c r="H14" s="238">
        <v>45019</v>
      </c>
      <c r="I14" s="230">
        <v>2</v>
      </c>
      <c r="J14" s="230"/>
      <c r="K14" s="222" t="s">
        <v>388</v>
      </c>
      <c r="L14" s="222" t="s">
        <v>569</v>
      </c>
      <c r="M14" s="222" t="b">
        <v>0</v>
      </c>
      <c r="N14" s="232" t="s">
        <v>664</v>
      </c>
      <c r="O14" s="232" t="s">
        <v>664</v>
      </c>
      <c r="P14" s="232" t="s">
        <v>665</v>
      </c>
      <c r="Q14" s="232" t="b">
        <v>1</v>
      </c>
      <c r="R14" s="232" t="b">
        <v>1</v>
      </c>
    </row>
    <row r="15" spans="2:18" ht="17" x14ac:dyDescent="0.2">
      <c r="B15" s="226" t="s">
        <v>549</v>
      </c>
      <c r="C15" s="227" t="s">
        <v>571</v>
      </c>
      <c r="D15" s="227">
        <v>6</v>
      </c>
      <c r="E15" s="227" t="s">
        <v>572</v>
      </c>
      <c r="F15" s="228" t="s">
        <v>566</v>
      </c>
      <c r="G15" s="228" t="s">
        <v>657</v>
      </c>
      <c r="H15" s="238">
        <v>45019</v>
      </c>
      <c r="I15" s="229">
        <v>1</v>
      </c>
      <c r="J15" s="230"/>
      <c r="K15" s="222" t="s">
        <v>389</v>
      </c>
      <c r="L15" s="222" t="s">
        <v>573</v>
      </c>
      <c r="M15" s="222" t="b">
        <v>0</v>
      </c>
      <c r="N15" s="232" t="s">
        <v>666</v>
      </c>
      <c r="O15" s="232" t="s">
        <v>667</v>
      </c>
      <c r="P15" s="232" t="s">
        <v>668</v>
      </c>
      <c r="Q15" s="232" t="b">
        <v>0</v>
      </c>
      <c r="R15" s="232" t="b">
        <v>1</v>
      </c>
    </row>
    <row r="16" spans="2:18" ht="17" x14ac:dyDescent="0.2">
      <c r="B16" s="226" t="s">
        <v>549</v>
      </c>
      <c r="C16" s="227" t="s">
        <v>390</v>
      </c>
      <c r="D16" s="227">
        <v>7</v>
      </c>
      <c r="E16" s="227" t="s">
        <v>574</v>
      </c>
      <c r="F16" s="228" t="s">
        <v>566</v>
      </c>
      <c r="G16" s="228" t="s">
        <v>657</v>
      </c>
      <c r="H16" s="238">
        <v>45019</v>
      </c>
      <c r="I16" s="229">
        <v>1</v>
      </c>
      <c r="J16" s="230"/>
      <c r="K16" s="222" t="s">
        <v>391</v>
      </c>
      <c r="L16" s="222" t="s">
        <v>575</v>
      </c>
      <c r="M16" s="222" t="b">
        <v>0</v>
      </c>
      <c r="N16" s="232" t="s">
        <v>669</v>
      </c>
      <c r="O16" s="232" t="s">
        <v>667</v>
      </c>
      <c r="P16" s="232" t="s">
        <v>668</v>
      </c>
      <c r="Q16" s="232" t="b">
        <v>0</v>
      </c>
      <c r="R16" s="232" t="b">
        <v>1</v>
      </c>
    </row>
    <row r="17" spans="2:18" ht="17" x14ac:dyDescent="0.2">
      <c r="B17" s="226" t="s">
        <v>576</v>
      </c>
      <c r="C17" s="227" t="s">
        <v>379</v>
      </c>
      <c r="D17" s="227">
        <v>8</v>
      </c>
      <c r="E17" s="227" t="s">
        <v>577</v>
      </c>
      <c r="F17" s="228" t="s">
        <v>578</v>
      </c>
      <c r="G17" s="228" t="s">
        <v>604</v>
      </c>
      <c r="H17" s="238">
        <v>45034</v>
      </c>
      <c r="I17" s="229"/>
      <c r="J17" s="230">
        <v>1</v>
      </c>
      <c r="K17" s="222" t="s">
        <v>413</v>
      </c>
      <c r="L17" s="222" t="s">
        <v>579</v>
      </c>
      <c r="M17" s="222" t="b">
        <v>1</v>
      </c>
      <c r="N17" s="232" t="s">
        <v>580</v>
      </c>
      <c r="O17" s="232"/>
      <c r="P17" s="232" t="s">
        <v>670</v>
      </c>
      <c r="Q17" s="232" t="b">
        <v>0</v>
      </c>
      <c r="R17" s="232" t="b">
        <v>1</v>
      </c>
    </row>
    <row r="18" spans="2:18" ht="17" x14ac:dyDescent="0.2">
      <c r="B18" s="226" t="s">
        <v>576</v>
      </c>
      <c r="C18" s="227" t="s">
        <v>379</v>
      </c>
      <c r="D18" s="227">
        <v>32</v>
      </c>
      <c r="E18" s="227" t="s">
        <v>581</v>
      </c>
      <c r="F18" s="228" t="s">
        <v>582</v>
      </c>
      <c r="G18" s="228" t="s">
        <v>560</v>
      </c>
      <c r="H18" s="238">
        <v>45035</v>
      </c>
      <c r="I18" s="229"/>
      <c r="J18" s="230">
        <v>1</v>
      </c>
      <c r="K18" s="222" t="s">
        <v>523</v>
      </c>
      <c r="L18" s="222" t="s">
        <v>583</v>
      </c>
      <c r="M18" s="222" t="b">
        <v>1</v>
      </c>
      <c r="N18" s="232" t="s">
        <v>671</v>
      </c>
      <c r="O18" s="232" t="s">
        <v>672</v>
      </c>
      <c r="P18" s="232" t="s">
        <v>673</v>
      </c>
      <c r="Q18" s="232" t="b">
        <v>0</v>
      </c>
      <c r="R18" s="232" t="b">
        <v>1</v>
      </c>
    </row>
    <row r="19" spans="2:18" ht="17" x14ac:dyDescent="0.2">
      <c r="B19" s="226" t="s">
        <v>576</v>
      </c>
      <c r="C19" s="227" t="s">
        <v>379</v>
      </c>
      <c r="D19" s="227">
        <v>36</v>
      </c>
      <c r="E19" s="227" t="s">
        <v>674</v>
      </c>
      <c r="F19" s="228" t="s">
        <v>675</v>
      </c>
      <c r="G19" s="228" t="s">
        <v>560</v>
      </c>
      <c r="H19" s="238">
        <v>45035</v>
      </c>
      <c r="I19" s="229"/>
      <c r="J19" s="230">
        <v>1</v>
      </c>
      <c r="K19" s="222" t="s">
        <v>633</v>
      </c>
      <c r="L19" s="222" t="s">
        <v>821</v>
      </c>
      <c r="M19" s="222" t="b">
        <v>1</v>
      </c>
      <c r="N19" s="232" t="s">
        <v>676</v>
      </c>
      <c r="O19" s="232" t="s">
        <v>677</v>
      </c>
      <c r="P19" s="232" t="s">
        <v>678</v>
      </c>
      <c r="Q19" s="232" t="b">
        <v>0</v>
      </c>
      <c r="R19" s="232" t="b">
        <v>1</v>
      </c>
    </row>
    <row r="20" spans="2:18" ht="17" x14ac:dyDescent="0.2">
      <c r="B20" s="226" t="s">
        <v>576</v>
      </c>
      <c r="C20" s="227" t="s">
        <v>379</v>
      </c>
      <c r="D20" s="227">
        <v>37</v>
      </c>
      <c r="E20" s="227" t="s">
        <v>679</v>
      </c>
      <c r="F20" s="228" t="s">
        <v>567</v>
      </c>
      <c r="G20" s="228" t="s">
        <v>568</v>
      </c>
      <c r="H20" s="238">
        <v>45019</v>
      </c>
      <c r="I20" s="229"/>
      <c r="J20" s="230">
        <v>1</v>
      </c>
      <c r="K20" s="222" t="s">
        <v>634</v>
      </c>
      <c r="L20" s="222" t="s">
        <v>680</v>
      </c>
      <c r="M20" s="222" t="b">
        <v>0</v>
      </c>
      <c r="N20" s="232" t="s">
        <v>681</v>
      </c>
      <c r="O20" s="232" t="s">
        <v>664</v>
      </c>
      <c r="P20" s="232" t="s">
        <v>665</v>
      </c>
      <c r="Q20" s="232" t="b">
        <v>0</v>
      </c>
      <c r="R20" s="232" t="b">
        <v>1</v>
      </c>
    </row>
    <row r="21" spans="2:18" ht="17" x14ac:dyDescent="0.2">
      <c r="B21" s="226" t="s">
        <v>576</v>
      </c>
      <c r="C21" s="227" t="s">
        <v>379</v>
      </c>
      <c r="D21" s="227">
        <v>38</v>
      </c>
      <c r="E21" s="227" t="s">
        <v>682</v>
      </c>
      <c r="F21" s="228" t="s">
        <v>578</v>
      </c>
      <c r="G21" s="228" t="s">
        <v>604</v>
      </c>
      <c r="H21" s="238">
        <v>45035</v>
      </c>
      <c r="I21" s="229"/>
      <c r="J21" s="230">
        <v>1</v>
      </c>
      <c r="K21" s="222" t="s">
        <v>635</v>
      </c>
      <c r="L21" s="222" t="s">
        <v>683</v>
      </c>
      <c r="M21" s="222" t="b">
        <v>1</v>
      </c>
      <c r="N21" s="232" t="s">
        <v>684</v>
      </c>
      <c r="O21" s="232"/>
      <c r="P21" s="232" t="s">
        <v>670</v>
      </c>
      <c r="Q21" s="232" t="b">
        <v>0</v>
      </c>
      <c r="R21" s="232" t="b">
        <v>1</v>
      </c>
    </row>
    <row r="22" spans="2:18" ht="17" x14ac:dyDescent="0.2">
      <c r="B22" s="226" t="s">
        <v>576</v>
      </c>
      <c r="C22" s="227" t="s">
        <v>372</v>
      </c>
      <c r="D22" s="227">
        <v>11</v>
      </c>
      <c r="E22" s="227" t="s">
        <v>584</v>
      </c>
      <c r="F22" s="228" t="s">
        <v>585</v>
      </c>
      <c r="G22" s="228" t="s">
        <v>560</v>
      </c>
      <c r="H22" s="238">
        <v>44900</v>
      </c>
      <c r="I22" s="229"/>
      <c r="J22" s="229">
        <v>1</v>
      </c>
      <c r="K22" s="222" t="s">
        <v>815</v>
      </c>
      <c r="L22" s="222" t="s">
        <v>820</v>
      </c>
      <c r="M22" s="222" t="b">
        <v>0</v>
      </c>
      <c r="N22" s="232" t="s">
        <v>586</v>
      </c>
      <c r="O22" s="232" t="s">
        <v>586</v>
      </c>
      <c r="P22" s="232" t="s">
        <v>685</v>
      </c>
      <c r="Q22" s="232" t="b">
        <v>0</v>
      </c>
      <c r="R22" s="232" t="b">
        <v>1</v>
      </c>
    </row>
    <row r="23" spans="2:18" ht="17" x14ac:dyDescent="0.2">
      <c r="B23" s="226" t="s">
        <v>576</v>
      </c>
      <c r="C23" s="227" t="s">
        <v>372</v>
      </c>
      <c r="D23" s="227">
        <v>12</v>
      </c>
      <c r="E23" s="227" t="s">
        <v>587</v>
      </c>
      <c r="F23" s="228" t="s">
        <v>588</v>
      </c>
      <c r="G23" s="228" t="s">
        <v>589</v>
      </c>
      <c r="H23" s="238">
        <v>44966</v>
      </c>
      <c r="I23" s="229"/>
      <c r="J23" s="229">
        <v>1</v>
      </c>
      <c r="K23" s="222" t="s">
        <v>438</v>
      </c>
      <c r="L23" s="222" t="s">
        <v>590</v>
      </c>
      <c r="M23" s="222" t="b">
        <v>0</v>
      </c>
      <c r="N23" s="232" t="s">
        <v>686</v>
      </c>
      <c r="O23" s="232" t="s">
        <v>591</v>
      </c>
      <c r="P23" s="232" t="s">
        <v>687</v>
      </c>
      <c r="Q23" s="232" t="b">
        <v>0</v>
      </c>
      <c r="R23" s="232" t="b">
        <v>1</v>
      </c>
    </row>
    <row r="24" spans="2:18" ht="17" x14ac:dyDescent="0.2">
      <c r="B24" s="226" t="s">
        <v>576</v>
      </c>
      <c r="C24" s="227" t="s">
        <v>372</v>
      </c>
      <c r="D24" s="227">
        <v>13</v>
      </c>
      <c r="E24" s="227" t="s">
        <v>631</v>
      </c>
      <c r="F24" s="228" t="s">
        <v>556</v>
      </c>
      <c r="G24" s="228" t="s">
        <v>568</v>
      </c>
      <c r="H24" s="238">
        <v>45023</v>
      </c>
      <c r="I24" s="229"/>
      <c r="J24" s="229">
        <v>1</v>
      </c>
      <c r="K24" s="222" t="s">
        <v>392</v>
      </c>
      <c r="L24" s="222" t="s">
        <v>592</v>
      </c>
      <c r="M24" s="222" t="b">
        <v>0</v>
      </c>
      <c r="N24" s="232" t="s">
        <v>593</v>
      </c>
      <c r="O24" s="232" t="s">
        <v>688</v>
      </c>
      <c r="P24" s="232" t="s">
        <v>689</v>
      </c>
      <c r="Q24" s="232" t="b">
        <v>0</v>
      </c>
      <c r="R24" s="232" t="b">
        <v>1</v>
      </c>
    </row>
    <row r="25" spans="2:18" ht="17" x14ac:dyDescent="0.2">
      <c r="B25" s="226" t="s">
        <v>576</v>
      </c>
      <c r="C25" s="227" t="s">
        <v>371</v>
      </c>
      <c r="D25" s="227">
        <v>21</v>
      </c>
      <c r="E25" s="227" t="s">
        <v>595</v>
      </c>
      <c r="F25" s="228" t="s">
        <v>596</v>
      </c>
      <c r="G25" s="228" t="s">
        <v>560</v>
      </c>
      <c r="H25" s="238">
        <v>45034</v>
      </c>
      <c r="I25" s="229"/>
      <c r="J25" s="229">
        <v>1</v>
      </c>
      <c r="K25" s="222" t="s">
        <v>524</v>
      </c>
      <c r="L25" s="222" t="s">
        <v>597</v>
      </c>
      <c r="M25" s="222" t="b">
        <v>1</v>
      </c>
      <c r="N25" s="232" t="s">
        <v>690</v>
      </c>
      <c r="O25" s="232" t="s">
        <v>598</v>
      </c>
      <c r="P25" s="232" t="s">
        <v>691</v>
      </c>
      <c r="Q25" s="232" t="b">
        <v>0</v>
      </c>
      <c r="R25" s="232" t="b">
        <v>1</v>
      </c>
    </row>
    <row r="26" spans="2:18" ht="17" x14ac:dyDescent="0.2">
      <c r="B26" s="226" t="s">
        <v>576</v>
      </c>
      <c r="C26" s="227" t="s">
        <v>371</v>
      </c>
      <c r="D26" s="227">
        <v>39</v>
      </c>
      <c r="E26" s="227" t="s">
        <v>692</v>
      </c>
      <c r="F26" s="228" t="s">
        <v>693</v>
      </c>
      <c r="G26" s="228" t="s">
        <v>560</v>
      </c>
      <c r="H26" s="238">
        <v>45034</v>
      </c>
      <c r="I26" s="229"/>
      <c r="J26" s="229">
        <v>1</v>
      </c>
      <c r="K26" s="222" t="s">
        <v>639</v>
      </c>
      <c r="L26" s="222" t="s">
        <v>694</v>
      </c>
      <c r="M26" s="222" t="b">
        <v>1</v>
      </c>
      <c r="N26" s="232" t="s">
        <v>695</v>
      </c>
      <c r="O26" s="232" t="s">
        <v>696</v>
      </c>
      <c r="P26" s="232" t="s">
        <v>697</v>
      </c>
      <c r="Q26" s="232" t="b">
        <v>0</v>
      </c>
      <c r="R26" s="232" t="b">
        <v>1</v>
      </c>
    </row>
    <row r="27" spans="2:18" ht="17" x14ac:dyDescent="0.2">
      <c r="B27" s="226" t="s">
        <v>576</v>
      </c>
      <c r="C27" s="227" t="s">
        <v>373</v>
      </c>
      <c r="D27" s="227">
        <v>22</v>
      </c>
      <c r="E27" s="227" t="s">
        <v>617</v>
      </c>
      <c r="F27" s="228" t="s">
        <v>567</v>
      </c>
      <c r="G27" s="228" t="s">
        <v>568</v>
      </c>
      <c r="H27" s="238">
        <v>45019</v>
      </c>
      <c r="I27" s="229"/>
      <c r="J27" s="229">
        <v>2</v>
      </c>
      <c r="K27" s="222" t="s">
        <v>393</v>
      </c>
      <c r="L27" s="222" t="s">
        <v>599</v>
      </c>
      <c r="M27" s="222" t="b">
        <v>0</v>
      </c>
      <c r="N27" s="232" t="s">
        <v>664</v>
      </c>
      <c r="O27" s="232" t="s">
        <v>570</v>
      </c>
      <c r="P27" s="232" t="s">
        <v>665</v>
      </c>
      <c r="Q27" s="232" t="b">
        <v>1</v>
      </c>
      <c r="R27" s="232" t="b">
        <v>1</v>
      </c>
    </row>
    <row r="28" spans="2:18" ht="17" x14ac:dyDescent="0.2">
      <c r="B28" s="226" t="s">
        <v>576</v>
      </c>
      <c r="C28" s="227" t="s">
        <v>373</v>
      </c>
      <c r="D28" s="227">
        <v>33</v>
      </c>
      <c r="E28" s="227" t="s">
        <v>804</v>
      </c>
      <c r="F28" s="228" t="s">
        <v>556</v>
      </c>
      <c r="G28" s="228" t="s">
        <v>589</v>
      </c>
      <c r="H28" s="238">
        <v>44998</v>
      </c>
      <c r="I28" s="229">
        <v>1</v>
      </c>
      <c r="J28" s="230">
        <v>1</v>
      </c>
      <c r="K28" s="222" t="s">
        <v>622</v>
      </c>
      <c r="L28" s="222" t="s">
        <v>623</v>
      </c>
      <c r="M28" s="222" t="b">
        <v>0</v>
      </c>
      <c r="N28" s="232" t="s">
        <v>698</v>
      </c>
      <c r="O28" s="232" t="s">
        <v>624</v>
      </c>
      <c r="P28" s="232" t="s">
        <v>699</v>
      </c>
      <c r="Q28" s="232" t="b">
        <v>0</v>
      </c>
      <c r="R28" s="232" t="b">
        <v>1</v>
      </c>
    </row>
    <row r="29" spans="2:18" ht="34" x14ac:dyDescent="0.2">
      <c r="B29" s="226" t="s">
        <v>576</v>
      </c>
      <c r="C29" s="227" t="s">
        <v>571</v>
      </c>
      <c r="D29" s="227">
        <v>23</v>
      </c>
      <c r="E29" s="227" t="s">
        <v>600</v>
      </c>
      <c r="F29" s="228" t="s">
        <v>601</v>
      </c>
      <c r="G29" s="228" t="s">
        <v>594</v>
      </c>
      <c r="H29" s="238">
        <v>45035</v>
      </c>
      <c r="I29" s="229"/>
      <c r="J29" s="230">
        <v>1</v>
      </c>
      <c r="K29" s="222" t="s">
        <v>395</v>
      </c>
      <c r="L29" s="222" t="s">
        <v>602</v>
      </c>
      <c r="M29" s="222" t="b">
        <v>1</v>
      </c>
      <c r="N29" s="232" t="s">
        <v>700</v>
      </c>
      <c r="O29" s="232" t="s">
        <v>700</v>
      </c>
      <c r="P29" s="232" t="s">
        <v>701</v>
      </c>
      <c r="Q29" s="232" t="b">
        <v>0</v>
      </c>
      <c r="R29" s="232" t="b">
        <v>1</v>
      </c>
    </row>
    <row r="30" spans="2:18" ht="17" x14ac:dyDescent="0.2">
      <c r="B30" s="226" t="s">
        <v>576</v>
      </c>
      <c r="C30" s="227" t="s">
        <v>571</v>
      </c>
      <c r="D30" s="227">
        <v>24</v>
      </c>
      <c r="E30" s="227" t="s">
        <v>603</v>
      </c>
      <c r="F30" s="228" t="s">
        <v>585</v>
      </c>
      <c r="G30" s="228" t="s">
        <v>604</v>
      </c>
      <c r="H30" s="238">
        <v>44887</v>
      </c>
      <c r="I30" s="229"/>
      <c r="J30" s="230">
        <v>1</v>
      </c>
      <c r="K30" s="222" t="s">
        <v>396</v>
      </c>
      <c r="L30" s="222" t="s">
        <v>396</v>
      </c>
      <c r="M30" s="222" t="b">
        <v>0</v>
      </c>
      <c r="N30" s="232" t="s">
        <v>702</v>
      </c>
      <c r="O30" s="232" t="s">
        <v>703</v>
      </c>
      <c r="P30" s="232" t="s">
        <v>704</v>
      </c>
      <c r="Q30" s="232" t="b">
        <v>0</v>
      </c>
      <c r="R30" s="232" t="b">
        <v>1</v>
      </c>
    </row>
    <row r="31" spans="2:18" ht="17" x14ac:dyDescent="0.2">
      <c r="B31" s="226" t="s">
        <v>576</v>
      </c>
      <c r="C31" s="227" t="s">
        <v>571</v>
      </c>
      <c r="D31" s="227">
        <v>25</v>
      </c>
      <c r="E31" s="227" t="s">
        <v>605</v>
      </c>
      <c r="F31" s="228" t="s">
        <v>566</v>
      </c>
      <c r="G31" s="228" t="s">
        <v>594</v>
      </c>
      <c r="H31" s="238">
        <v>45022</v>
      </c>
      <c r="I31" s="229"/>
      <c r="J31" s="230">
        <v>1</v>
      </c>
      <c r="K31" s="222" t="s">
        <v>842</v>
      </c>
      <c r="L31" s="222" t="s">
        <v>844</v>
      </c>
      <c r="M31" s="222" t="b">
        <v>1</v>
      </c>
      <c r="N31" s="232" t="s">
        <v>705</v>
      </c>
      <c r="O31" s="232"/>
      <c r="P31" s="232" t="s">
        <v>678</v>
      </c>
      <c r="Q31" s="232" t="b">
        <v>0</v>
      </c>
      <c r="R31" s="232" t="b">
        <v>1</v>
      </c>
    </row>
    <row r="32" spans="2:18" ht="34" x14ac:dyDescent="0.2">
      <c r="B32" s="226" t="s">
        <v>576</v>
      </c>
      <c r="C32" s="227" t="s">
        <v>571</v>
      </c>
      <c r="D32" s="227">
        <v>26</v>
      </c>
      <c r="E32" s="227" t="s">
        <v>606</v>
      </c>
      <c r="F32" s="228" t="s">
        <v>607</v>
      </c>
      <c r="G32" s="228" t="s">
        <v>608</v>
      </c>
      <c r="H32" s="238">
        <v>45034</v>
      </c>
      <c r="I32" s="229"/>
      <c r="J32" s="230">
        <v>1</v>
      </c>
      <c r="K32" s="222" t="s">
        <v>394</v>
      </c>
      <c r="L32" s="222" t="s">
        <v>609</v>
      </c>
      <c r="M32" s="222" t="b">
        <v>1</v>
      </c>
      <c r="N32" s="232" t="s">
        <v>706</v>
      </c>
      <c r="O32" s="232" t="s">
        <v>706</v>
      </c>
      <c r="P32" s="232" t="s">
        <v>707</v>
      </c>
      <c r="Q32" s="232" t="b">
        <v>0</v>
      </c>
      <c r="R32" s="232" t="b">
        <v>1</v>
      </c>
    </row>
    <row r="33" spans="2:18" ht="17" x14ac:dyDescent="0.2">
      <c r="B33" s="226" t="s">
        <v>576</v>
      </c>
      <c r="C33" s="227" t="s">
        <v>571</v>
      </c>
      <c r="D33" s="227">
        <v>41</v>
      </c>
      <c r="E33" s="227" t="s">
        <v>708</v>
      </c>
      <c r="F33" s="228" t="s">
        <v>675</v>
      </c>
      <c r="G33" s="228" t="s">
        <v>560</v>
      </c>
      <c r="H33" s="238">
        <v>45035</v>
      </c>
      <c r="I33" s="229"/>
      <c r="J33" s="230">
        <v>1</v>
      </c>
      <c r="K33" s="222" t="s">
        <v>645</v>
      </c>
      <c r="L33" s="222" t="s">
        <v>709</v>
      </c>
      <c r="M33" s="222" t="b">
        <v>1</v>
      </c>
      <c r="N33" s="232" t="s">
        <v>676</v>
      </c>
      <c r="O33" s="232" t="s">
        <v>676</v>
      </c>
      <c r="P33" s="232" t="s">
        <v>678</v>
      </c>
      <c r="Q33" s="232" t="b">
        <v>0</v>
      </c>
      <c r="R33" s="232" t="b">
        <v>1</v>
      </c>
    </row>
    <row r="34" spans="2:18" ht="17" x14ac:dyDescent="0.2">
      <c r="B34" s="226" t="s">
        <v>576</v>
      </c>
      <c r="C34" s="227" t="s">
        <v>390</v>
      </c>
      <c r="D34" s="227">
        <v>27</v>
      </c>
      <c r="E34" s="227" t="s">
        <v>610</v>
      </c>
      <c r="F34" s="228" t="s">
        <v>611</v>
      </c>
      <c r="G34" s="228" t="s">
        <v>589</v>
      </c>
      <c r="H34" s="238">
        <v>45035</v>
      </c>
      <c r="I34" s="229"/>
      <c r="J34" s="230">
        <v>1</v>
      </c>
      <c r="K34" s="222" t="s">
        <v>478</v>
      </c>
      <c r="L34" s="222" t="s">
        <v>612</v>
      </c>
      <c r="M34" s="222" t="b">
        <v>0</v>
      </c>
      <c r="N34" s="232" t="s">
        <v>710</v>
      </c>
      <c r="O34" s="232" t="s">
        <v>711</v>
      </c>
      <c r="P34" s="232" t="s">
        <v>712</v>
      </c>
      <c r="Q34" s="232" t="b">
        <v>0</v>
      </c>
      <c r="R34" s="232" t="b">
        <v>1</v>
      </c>
    </row>
    <row r="35" spans="2:18" ht="17" x14ac:dyDescent="0.2">
      <c r="B35" s="226" t="s">
        <v>576</v>
      </c>
      <c r="C35" s="227" t="s">
        <v>390</v>
      </c>
      <c r="D35" s="227">
        <v>28</v>
      </c>
      <c r="E35" s="227" t="s">
        <v>625</v>
      </c>
      <c r="F35" s="228" t="s">
        <v>556</v>
      </c>
      <c r="G35" s="228" t="s">
        <v>589</v>
      </c>
      <c r="H35" s="238">
        <v>44887</v>
      </c>
      <c r="I35" s="229"/>
      <c r="J35" s="230">
        <v>1</v>
      </c>
      <c r="K35" s="222" t="s">
        <v>439</v>
      </c>
      <c r="L35" s="222" t="s">
        <v>613</v>
      </c>
      <c r="M35" s="222" t="b">
        <v>0</v>
      </c>
      <c r="N35" s="232" t="s">
        <v>698</v>
      </c>
      <c r="O35" s="232" t="s">
        <v>624</v>
      </c>
      <c r="P35" s="232" t="s">
        <v>699</v>
      </c>
      <c r="Q35" s="232" t="b">
        <v>0</v>
      </c>
      <c r="R35" s="232" t="b">
        <v>1</v>
      </c>
    </row>
    <row r="36" spans="2:18" ht="17" x14ac:dyDescent="0.2">
      <c r="B36" s="226" t="s">
        <v>576</v>
      </c>
      <c r="C36" s="227" t="s">
        <v>390</v>
      </c>
      <c r="D36" s="227">
        <v>31</v>
      </c>
      <c r="E36" s="227" t="s">
        <v>614</v>
      </c>
      <c r="F36" s="228" t="s">
        <v>556</v>
      </c>
      <c r="G36" s="228" t="s">
        <v>589</v>
      </c>
      <c r="H36" s="238">
        <v>45035</v>
      </c>
      <c r="I36" s="230"/>
      <c r="J36" s="230">
        <v>1</v>
      </c>
      <c r="K36" s="222" t="s">
        <v>440</v>
      </c>
      <c r="L36" s="222" t="s">
        <v>615</v>
      </c>
      <c r="M36" s="222" t="b">
        <v>0</v>
      </c>
      <c r="N36" s="232" t="s">
        <v>713</v>
      </c>
      <c r="O36" s="232" t="s">
        <v>714</v>
      </c>
      <c r="P36" s="232"/>
      <c r="Q36" s="232" t="b">
        <v>0</v>
      </c>
      <c r="R36" s="232" t="b">
        <v>1</v>
      </c>
    </row>
    <row r="37" spans="2:18" ht="17" x14ac:dyDescent="0.2">
      <c r="B37" s="226" t="s">
        <v>576</v>
      </c>
      <c r="C37" s="227" t="s">
        <v>390</v>
      </c>
      <c r="D37" s="227">
        <v>40</v>
      </c>
      <c r="E37" s="227" t="s">
        <v>715</v>
      </c>
      <c r="F37" s="228" t="s">
        <v>675</v>
      </c>
      <c r="G37" s="228" t="s">
        <v>560</v>
      </c>
      <c r="H37" s="238">
        <v>45035</v>
      </c>
      <c r="I37" s="230"/>
      <c r="J37" s="230">
        <v>1</v>
      </c>
      <c r="K37" s="222" t="s">
        <v>647</v>
      </c>
      <c r="L37" s="222" t="s">
        <v>716</v>
      </c>
      <c r="M37" s="222" t="b">
        <v>1</v>
      </c>
      <c r="N37" s="232" t="s">
        <v>676</v>
      </c>
      <c r="O37" s="232" t="s">
        <v>676</v>
      </c>
      <c r="P37" s="232" t="s">
        <v>678</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4 B36:C37">
    <cfRule type="expression" dxfId="314" priority="775">
      <formula>B8=B7</formula>
    </cfRule>
  </conditionalFormatting>
  <conditionalFormatting sqref="B35:C35">
    <cfRule type="expression" dxfId="313" priority="7">
      <formula>B35=#REF!</formula>
    </cfRule>
  </conditionalFormatting>
  <conditionalFormatting sqref="B9:R34 B36:R48">
    <cfRule type="expression" dxfId="312" priority="730" stopIfTrue="1">
      <formula>$B9&lt;&gt;$B8</formula>
    </cfRule>
  </conditionalFormatting>
  <conditionalFormatting sqref="B35:R35">
    <cfRule type="expression" dxfId="311" priority="779" stopIfTrue="1">
      <formula>$B35&lt;&gt;#REF!</formula>
    </cfRule>
  </conditionalFormatting>
  <conditionalFormatting sqref="C9:R34 C36:R48">
    <cfRule type="expression" dxfId="310" priority="794" stopIfTrue="1">
      <formula>$C9&lt;&gt;$C8</formula>
    </cfRule>
  </conditionalFormatting>
  <conditionalFormatting sqref="C35:R35">
    <cfRule type="expression" dxfId="309" priority="782" stopIfTrue="1">
      <formula>$C35&lt;&gt;#REF!</formula>
    </cfRule>
  </conditionalFormatting>
  <conditionalFormatting sqref="D8:R37">
    <cfRule type="expression" dxfId="308" priority="651">
      <formula>$R8=FALSE</formula>
    </cfRule>
  </conditionalFormatting>
  <conditionalFormatting sqref="D9:R34 D36:R48">
    <cfRule type="expression" dxfId="307" priority="868">
      <formula>$D9&lt;&gt;$D8</formula>
    </cfRule>
  </conditionalFormatting>
  <conditionalFormatting sqref="D35:R35">
    <cfRule type="expression" dxfId="306" priority="787">
      <formula>$D35&lt;&gt;#REF!</formula>
    </cfRule>
  </conditionalFormatting>
  <conditionalFormatting sqref="H8:H51">
    <cfRule type="colorScale" priority="705">
      <colorScale>
        <cfvo type="formula" val="TODAY()-180"/>
        <cfvo type="formula" val="TODAY()-90"/>
        <cfvo type="max"/>
        <color rgb="FFFFC2C3"/>
        <color theme="0"/>
        <color rgb="FFFFFEC2"/>
      </colorScale>
    </cfRule>
  </conditionalFormatting>
  <conditionalFormatting sqref="I8:J48">
    <cfRule type="expression" dxfId="305" priority="3">
      <formula>NOT(ISBLANK($E8))</formula>
    </cfRule>
  </conditionalFormatting>
  <dataValidations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80" zoomScaleNormal="80" workbookViewId="0">
      <pane ySplit="4" topLeftCell="A5" activePane="bottomLeft" state="frozen"/>
      <selection pane="bottomLeft" activeCell="Y261" sqref="Y261"/>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1">
        <f>MATCH($C7,'Data Reliability'!$E$7:$E$409,0)</f>
        <v>1</v>
      </c>
    </row>
    <row r="2" spans="1:53" s="5" customFormat="1" ht="16" customHeight="1" x14ac:dyDescent="0.2">
      <c r="A2" s="58"/>
      <c r="B2" s="95" t="s">
        <v>418</v>
      </c>
      <c r="C2" s="6"/>
      <c r="D2" s="6"/>
      <c r="E2" s="6"/>
      <c r="F2" s="58"/>
      <c r="G2" s="277" t="s">
        <v>420</v>
      </c>
      <c r="H2" s="277"/>
      <c r="I2" s="277"/>
      <c r="J2" s="277"/>
      <c r="K2" s="277"/>
      <c r="L2" s="277"/>
      <c r="M2" s="277"/>
      <c r="N2" s="277"/>
      <c r="O2" s="278"/>
      <c r="P2" s="114"/>
      <c r="Q2" s="56"/>
      <c r="R2" s="279" t="s">
        <v>363</v>
      </c>
      <c r="S2" s="280"/>
      <c r="T2" s="280"/>
      <c r="U2" s="280"/>
      <c r="V2" s="280"/>
      <c r="W2" s="281"/>
      <c r="X2" s="53"/>
      <c r="Y2" s="279" t="s">
        <v>364</v>
      </c>
      <c r="Z2" s="280"/>
      <c r="AA2" s="280"/>
      <c r="AB2" s="280"/>
      <c r="AC2" s="280"/>
      <c r="AD2" s="281"/>
      <c r="AE2" s="53"/>
      <c r="AF2" s="282" t="s">
        <v>456</v>
      </c>
      <c r="AG2" s="277"/>
      <c r="AH2" s="277"/>
      <c r="AI2" s="277"/>
      <c r="AJ2" s="277"/>
      <c r="AK2" s="278"/>
      <c r="AL2" s="45"/>
      <c r="AM2" s="278" t="s">
        <v>365</v>
      </c>
      <c r="AN2" s="283"/>
    </row>
    <row r="3" spans="1:53" s="7" customFormat="1" ht="58" customHeight="1" x14ac:dyDescent="0.2">
      <c r="A3" s="59"/>
      <c r="B3" s="8"/>
      <c r="C3" s="9"/>
      <c r="D3" s="9"/>
      <c r="E3" s="9"/>
      <c r="F3" s="59"/>
      <c r="G3" s="291" t="s">
        <v>445</v>
      </c>
      <c r="H3" s="291"/>
      <c r="I3" s="291"/>
      <c r="J3" s="291"/>
      <c r="K3" s="291"/>
      <c r="L3" s="291"/>
      <c r="M3" s="291"/>
      <c r="N3" s="291"/>
      <c r="O3" s="291"/>
      <c r="Q3" s="57"/>
      <c r="R3" s="284" t="s">
        <v>366</v>
      </c>
      <c r="S3" s="285"/>
      <c r="T3" s="285"/>
      <c r="U3" s="285"/>
      <c r="V3" s="285"/>
      <c r="W3" s="286"/>
      <c r="X3" s="54"/>
      <c r="Y3" s="284" t="s">
        <v>367</v>
      </c>
      <c r="Z3" s="285"/>
      <c r="AA3" s="285"/>
      <c r="AB3" s="285"/>
      <c r="AC3" s="285"/>
      <c r="AD3" s="286"/>
      <c r="AE3" s="54"/>
      <c r="AF3" s="284" t="s">
        <v>367</v>
      </c>
      <c r="AG3" s="285"/>
      <c r="AH3" s="285"/>
      <c r="AI3" s="285"/>
      <c r="AJ3" s="285"/>
      <c r="AK3" s="286"/>
      <c r="AL3" s="46"/>
      <c r="AM3" s="10"/>
      <c r="AN3" s="10"/>
    </row>
    <row r="4" spans="1:53" s="1" customFormat="1" ht="28" customHeight="1" x14ac:dyDescent="0.2">
      <c r="A4" s="44" t="s">
        <v>400</v>
      </c>
      <c r="B4" s="220" t="s">
        <v>368</v>
      </c>
      <c r="C4" s="221" t="s">
        <v>369</v>
      </c>
      <c r="D4" s="221" t="s">
        <v>427</v>
      </c>
      <c r="E4" s="221" t="s">
        <v>428</v>
      </c>
      <c r="F4" s="60" t="s">
        <v>401</v>
      </c>
      <c r="G4" s="288" t="s">
        <v>4</v>
      </c>
      <c r="H4" s="289"/>
      <c r="I4" s="290"/>
      <c r="J4" s="288" t="s">
        <v>5</v>
      </c>
      <c r="K4" s="289"/>
      <c r="L4" s="290"/>
      <c r="M4" s="287" t="s">
        <v>493</v>
      </c>
      <c r="N4" s="287"/>
      <c r="O4" s="287"/>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748</v>
      </c>
      <c r="C6" s="20" t="s">
        <v>719</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f ca="1">IFERROR(INDEX(Food!$G$8:$G$225,MATCH($C6,_xlfn.ANCHORARRAY(Food!$C$8),0)),NA())</f>
        <v>0</v>
      </c>
      <c r="T6" s="25">
        <f ca="1">IFERROR(INDEX(Macro!$G$8:$G$225,MATCH($C6,_xlfn.ANCHORARRAY(Macro!$C$8),0)),NA())</f>
        <v>0</v>
      </c>
      <c r="U6" s="25">
        <f ca="1">IFERROR(INDEX(Socioeconomic!$G$8:$G$225,MATCH($C6,_xlfn.ANCHORARRAY(Socioeconomic!$C$8),0)),NA())</f>
        <v>0</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t="e">
        <f ca="1">IFERROR(INDEX(Conflict!$H$8:$H$225,MATCH($C6,_xlfn.ANCHORARRAY(Conflict!$C$8),0)),NA())</f>
        <v>#N/A</v>
      </c>
      <c r="AE6" s="50"/>
      <c r="AF6" s="25">
        <f ca="1">IFERROR(INDEX(Health!$I$8:$I$225,MATCH($C6,_xlfn.ANCHORARRAY(Health!$C$8),0)),NA())</f>
        <v>0</v>
      </c>
      <c r="AG6" s="25" t="e">
        <f ca="1">IFERROR(INDEX(Food!$I$8:$I$225,MATCH($C6,_xlfn.ANCHORARRAY(Food!$C$8),0)),NA())</f>
        <v>#N/A</v>
      </c>
      <c r="AH6" s="25">
        <f ca="1">IFERROR(INDEX(Macro!$I$8:$I$225,MATCH($C6,_xlfn.ANCHORARRAY(Macro!$C$8),0)),NA())</f>
        <v>3.1368709614254899</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v>
      </c>
      <c r="N7" s="23">
        <f t="shared" ca="1" si="4"/>
        <v>3</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3.9628191700388249</v>
      </c>
      <c r="U7" s="25">
        <f ca="1">IFERROR(INDEX(Socioeconomic!$G$8:$G$225,MATCH($C7,_xlfn.ANCHORARRAY(Socioeconomic!$C$8),0)),NA())</f>
        <v>10</v>
      </c>
      <c r="V7" s="25">
        <f ca="1">IFERROR(INDEX('Natural Hazard'!$G$8:$G$225,MATCH($C7,_xlfn.ANCHORARRAY('Natural Hazard'!$C$8),0)),NA())</f>
        <v>9.831920802501747</v>
      </c>
      <c r="W7" s="25">
        <f ca="1">IFERROR(INDEX(Conflict!$G$8:$G$225,MATCH($C7,_xlfn.ANCHORARRAY(Conflict!$C$8),0)),NA())</f>
        <v>4.2257712736426001</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1.57039357744272</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1.7857142857143</v>
      </c>
      <c r="AL7" s="49"/>
      <c r="AM7" s="25">
        <f>IFERROR(INDEX('Data Reliability'!$G$6:$G$409,MATCH($C7,'Data Reliability'!$E$6:$E$409,0)),NA())</f>
        <v>0.16666666666666699</v>
      </c>
      <c r="AN7" s="25">
        <f>IFERROR(INDEX('Data Reliability'!$H$6:$H$409,MATCH($C7,'Data Reliability'!$E$6:$E$409,0)),NA())</f>
        <v>0.48888888888888898</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1.5</v>
      </c>
      <c r="H8" s="23">
        <f t="shared" ca="1" si="0"/>
        <v>1.5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v>
      </c>
      <c r="N8" s="23">
        <f t="shared" ca="1" si="4"/>
        <v>2</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4.4780008049258679</v>
      </c>
      <c r="V8" s="25">
        <f ca="1">IFERROR(INDEX('Natural Hazard'!$G$8:$G$225,MATCH($C8,_xlfn.ANCHORARRAY('Natural Hazard'!$C$8),0)),NA())</f>
        <v>5.9160797830996161</v>
      </c>
      <c r="W8" s="25">
        <f ca="1">IFERROR(INDEX(Conflict!$G$8:$G$225,MATCH($C8,_xlfn.ANCHORARRAY(Conflict!$C$8),0)),NA())</f>
        <v>6.2191629016873327</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5.5254267425319998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3.68997966458892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3.8588599482454198</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3.5284903074211802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749</v>
      </c>
      <c r="C10" s="20" t="s">
        <v>720</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f ca="1">IFERROR(INDEX(Food!$G$8:$G$225,MATCH($C10,_xlfn.ANCHORARRAY(Food!$C$8),0)),NA())</f>
        <v>0</v>
      </c>
      <c r="T10" s="25">
        <f ca="1">IFERROR(INDEX(Macro!$G$8:$G$225,MATCH($C10,_xlfn.ANCHORARRAY(Macro!$C$8),0)),NA())</f>
        <v>0</v>
      </c>
      <c r="U10" s="25">
        <f ca="1">IFERROR(INDEX(Socioeconomic!$G$8:$G$225,MATCH($C10,_xlfn.ANCHORARRAY(Socioeconomic!$C$8),0)),NA())</f>
        <v>0</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t="e">
        <f ca="1">IFERROR(INDEX(Conflict!$H$8:$H$225,MATCH($C10,_xlfn.ANCHORARRAY(Conflict!$C$8),0)),NA())</f>
        <v>#N/A</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0.31522483472007534</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1.208251711045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8.2240062659094407E-2</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1</v>
      </c>
      <c r="N13" s="23">
        <f t="shared" ca="1" si="4"/>
        <v>1</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1.2599751025861838</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2.890854761446533</v>
      </c>
      <c r="X13" s="50"/>
      <c r="Y13" s="25">
        <f ca="1">IFERROR(INDEX(Health!$H$8:$H$225,MATCH($C13,_xlfn.ANCHORARRAY(Health!$C$8),0)),NA())</f>
        <v>0</v>
      </c>
      <c r="Z13" s="25">
        <f ca="1">IFERROR(INDEX(Food!$H$8:$H$225,MATCH($C13,_xlfn.ANCHORARRAY(Food!$C$8),0)),NA())</f>
        <v>2.7033492822966498</v>
      </c>
      <c r="AA13" s="25">
        <f ca="1">IFERROR(INDEX(Macro!$H$8:$H$225,MATCH($C13,_xlfn.ANCHORARRAY(Macro!$C$8),0)),NA())</f>
        <v>4.01363999129362</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0.83570412517780901</v>
      </c>
      <c r="AE13" s="50"/>
      <c r="AF13" s="25">
        <f ca="1">IFERROR(INDEX(Health!$I$8:$I$225,MATCH($C13,_xlfn.ANCHORARRAY(Health!$C$8),0)),NA())</f>
        <v>0</v>
      </c>
      <c r="AG13" s="25" t="e">
        <f ca="1">IFERROR(INDEX(Food!$I$8:$I$225,MATCH($C13,_xlfn.ANCHORARRAY(Food!$C$8),0)),NA())</f>
        <v>#N/A</v>
      </c>
      <c r="AH13" s="25">
        <f ca="1">IFERROR(INDEX(Macro!$I$8:$I$225,MATCH($C13,_xlfn.ANCHORARRAY(Macro!$C$8),0)),NA())</f>
        <v>0.39553553945564301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10</v>
      </c>
      <c r="AL13" s="49"/>
      <c r="AM13" s="25">
        <f>IFERROR(INDEX('Data Reliability'!$G$6:$G$409,MATCH($C13,'Data Reliability'!$E$6:$E$409,0)),NA())</f>
        <v>0.16666666666666699</v>
      </c>
      <c r="AN13" s="25">
        <f>IFERROR(INDEX('Data Reliability'!$H$6:$H$409,MATCH($C13,'Data Reliability'!$E$6:$E$409,0)),NA())</f>
        <v>0.51666666666666705</v>
      </c>
      <c r="AO13" s="21"/>
      <c r="AP13" s="21"/>
      <c r="AQ13" s="21"/>
      <c r="AR13" s="21"/>
      <c r="AS13" s="21"/>
      <c r="AT13" s="21"/>
      <c r="AU13" s="21"/>
      <c r="AV13" s="21"/>
      <c r="AW13" s="21"/>
      <c r="AX13" s="21"/>
      <c r="AY13" s="21"/>
      <c r="AZ13" s="21"/>
      <c r="BA13" s="21"/>
    </row>
    <row r="14" spans="1:53" x14ac:dyDescent="0.2">
      <c r="A14" s="62">
        <v>186</v>
      </c>
      <c r="B14" s="20" t="s">
        <v>750</v>
      </c>
      <c r="C14" s="20" t="s">
        <v>721</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f ca="1">IFERROR(INDEX(Food!$G$8:$G$225,MATCH($C14,_xlfn.ANCHORARRAY(Food!$C$8),0)),NA())</f>
        <v>0</v>
      </c>
      <c r="T14" s="25">
        <f ca="1">IFERROR(INDEX(Macro!$G$8:$G$225,MATCH($C14,_xlfn.ANCHORARRAY(Macro!$C$8),0)),NA())</f>
        <v>0</v>
      </c>
      <c r="U14" s="25">
        <f ca="1">IFERROR(INDEX(Socioeconomic!$G$8:$G$225,MATCH($C14,_xlfn.ANCHORARRAY(Socioeconomic!$C$8),0)),NA())</f>
        <v>0</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t="e">
        <f ca="1">IFERROR(INDEX(Conflict!$H$8:$H$225,MATCH($C14,_xlfn.ANCHORARRAY(Conflict!$C$8),0)),NA())</f>
        <v>#N/A</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f ca="1">IFERROR(INDEX(Food!$G$8:$G$225,MATCH($C15,_xlfn.ANCHORARRAY(Food!$C$8),0)),NA())</f>
        <v>0</v>
      </c>
      <c r="T15" s="25">
        <f ca="1">IFERROR(INDEX(Macro!$G$8:$G$225,MATCH($C15,_xlfn.ANCHORARRAY(Macro!$C$8),0)),NA())</f>
        <v>0</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3.6068141766203201</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1</v>
      </c>
      <c r="N17" s="23">
        <f t="shared" ca="1" si="4"/>
        <v>1</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2.2893752876537437</v>
      </c>
      <c r="U17" s="25">
        <f ca="1">IFERROR(INDEX(Socioeconomic!$G$8:$G$225,MATCH($C17,_xlfn.ANCHORARRAY(Socioeconomic!$C$8),0)),NA())</f>
        <v>1.81304794673027</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0.74874845824566605</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7</v>
      </c>
      <c r="AI17" s="25">
        <f ca="1">IFERROR(INDEX(Socioeconomic!$I$8:$I$225,MATCH($C17,_xlfn.ANCHORARRAY(Socioeconomic!$C$8),0)),NA())</f>
        <v>7.6699999999999902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0.59166666666666701</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0</v>
      </c>
      <c r="U18" s="25">
        <f ca="1">IFERROR(INDEX(Socioeconomic!$G$8:$G$225,MATCH($C18,_xlfn.ANCHORARRAY(Socioeconomic!$C$8),0)),NA())</f>
        <v>5.0990195135927818</v>
      </c>
      <c r="V18" s="25">
        <f ca="1">IFERROR(INDEX('Natural Hazard'!$G$8:$G$225,MATCH($C18,_xlfn.ANCHORARRAY('Natural Hazard'!$C$8),0)),NA())</f>
        <v>0</v>
      </c>
      <c r="W18" s="25">
        <f ca="1">IFERROR(INDEX(Conflict!$G$8:$G$225,MATCH($C18,_xlfn.ANCHORARRAY(Conflict!$C$8),0)),NA())</f>
        <v>3.9166956709275804</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4.2361363031753996</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2.1915007112375502</v>
      </c>
      <c r="AE18" s="50"/>
      <c r="AF18" s="25">
        <f ca="1">IFERROR(INDEX(Health!$I$8:$I$225,MATCH($C18,_xlfn.ANCHORARRAY(Health!$C$8),0)),NA())</f>
        <v>0</v>
      </c>
      <c r="AG18" s="25" t="e">
        <f ca="1">IFERROR(INDEX(Food!$I$8:$I$225,MATCH($C18,_xlfn.ANCHORARRAY(Food!$C$8),0)),NA())</f>
        <v>#N/A</v>
      </c>
      <c r="AH18" s="25">
        <f ca="1">IFERROR(INDEX(Macro!$I$8:$I$225,MATCH($C18,_xlfn.ANCHORARRAY(Macro!$C$8),0)),NA())</f>
        <v>0</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0.51666666666666705</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v>
      </c>
      <c r="N19" s="23">
        <f t="shared" ca="1" si="4"/>
        <v>3</v>
      </c>
      <c r="O19" s="116" t="str">
        <f t="shared" si="5"/>
        <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10</v>
      </c>
      <c r="V19" s="25">
        <f ca="1">IFERROR(INDEX('Natural Hazard'!$G$8:$G$225,MATCH($C19,_xlfn.ANCHORARRAY('Natural Hazard'!$C$8),0)),NA())</f>
        <v>0</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0</v>
      </c>
      <c r="AK19" s="25">
        <f ca="1">IFERROR(INDEX(Conflict!$I$8:$I$225,MATCH($C19,_xlfn.ANCHORARRAY(Conflict!$C$8),0)),NA())</f>
        <v>0</v>
      </c>
      <c r="AL19" s="49"/>
      <c r="AM19" s="25">
        <f>IFERROR(INDEX('Data Reliability'!$G$6:$G$409,MATCH($C19,'Data Reliability'!$E$6:$E$409,0)),NA())</f>
        <v>0</v>
      </c>
      <c r="AN19" s="25">
        <f>IFERROR(INDEX('Data Reliability'!$H$6:$H$409,MATCH($C19,'Data Reliability'!$E$6:$E$409,0)),NA())</f>
        <v>0.24722222222222201</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2.1039317721761535</v>
      </c>
      <c r="U20" s="25">
        <f ca="1">IFERROR(INDEX(Socioeconomic!$G$8:$G$225,MATCH($C20,_xlfn.ANCHORARRAY(Socioeconomic!$C$8),0)),NA())</f>
        <v>1.4885275562495586</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0.90352850129386397</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4.8991580184061103</v>
      </c>
      <c r="AI20" s="25">
        <f ca="1">IFERROR(INDEX(Socioeconomic!$I$8:$I$225,MATCH($C20,_xlfn.ANCHORARRAY(Socioeconomic!$C$8),0)),NA())</f>
        <v>5.17</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3.3683991551309544</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4.5366768344083868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3.6170161309826101</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2.0581436699857698</v>
      </c>
      <c r="AE21" s="50"/>
      <c r="AF21" s="25">
        <f ca="1">IFERROR(INDEX(Health!$I$8:$I$225,MATCH($C21,_xlfn.ANCHORARRAY(Health!$C$8),0)),NA())</f>
        <v>0</v>
      </c>
      <c r="AG21" s="25" t="e">
        <f ca="1">IFERROR(INDEX(Food!$I$8:$I$225,MATCH($C21,_xlfn.ANCHORARRAY(Food!$C$8),0)),NA())</f>
        <v>#N/A</v>
      </c>
      <c r="AH21" s="25">
        <f ca="1">IFERROR(INDEX(Macro!$I$8:$I$225,MATCH($C21,_xlfn.ANCHORARRAY(Macro!$C$8),0)),NA())</f>
        <v>3.1368709614254899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1.5</v>
      </c>
      <c r="N22" s="23">
        <f t="shared" ca="1" si="4"/>
        <v>1.5</v>
      </c>
      <c r="O22" s="116" t="str">
        <f t="shared" si="5"/>
        <v>!</v>
      </c>
      <c r="P22" s="24"/>
      <c r="Q22" s="49"/>
      <c r="R22" s="25">
        <f ca="1">IFERROR(INDEX(Health!$G$8:$G$225,MATCH($C22,_xlfn.ANCHORARRAY(Health!$C$8),0)),NA())</f>
        <v>0</v>
      </c>
      <c r="S22" s="25">
        <f ca="1">IFERROR(INDEX(Food!$G$8:$G$225,MATCH($C22,_xlfn.ANCHORARRAY(Food!$C$8),0)),NA())</f>
        <v>8.1218285868807154</v>
      </c>
      <c r="T22" s="25">
        <f ca="1">IFERROR(INDEX(Macro!$G$8:$G$225,MATCH($C22,_xlfn.ANCHORARRAY(Macro!$C$8),0)),NA())</f>
        <v>0</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3.5638104911847899</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8</v>
      </c>
      <c r="AH22" s="25">
        <f ca="1">IFERROR(INDEX(Macro!$I$8:$I$225,MATCH($C22,_xlfn.ANCHORARRAY(Macro!$C$8),0)),NA())</f>
        <v>0</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v>
      </c>
      <c r="H23" s="23">
        <f t="shared" ca="1" si="0"/>
        <v>1</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v>
      </c>
      <c r="N23" s="23">
        <f t="shared" ca="1" si="4"/>
        <v>1</v>
      </c>
      <c r="O23" s="116" t="str">
        <f t="shared" si="5"/>
        <v>!</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0</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4.72528449502133</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0</v>
      </c>
      <c r="AL23" s="49"/>
      <c r="AM23" s="25">
        <f>IFERROR(INDEX('Data Reliability'!$G$6:$G$409,MATCH($C23,'Data Reliability'!$E$6:$E$409,0)),NA())</f>
        <v>0</v>
      </c>
      <c r="AN23" s="25">
        <f>IFERROR(INDEX('Data Reliability'!$H$6:$H$409,MATCH($C23,'Data Reliability'!$E$6:$E$409,0)),NA())</f>
        <v>0.358333333333333</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8.917349295313505E-2</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2.0305206897385601</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3.9161934599576398E-3</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1.19047619047619</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3.2304416805137497</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3.32680355026723</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0.74679943100995505</v>
      </c>
      <c r="AE25" s="50"/>
      <c r="AF25" s="25">
        <f ca="1">IFERROR(INDEX(Health!$I$8:$I$225,MATCH($C25,_xlfn.ANCHORARRAY(Health!$C$8),0)),NA())</f>
        <v>0</v>
      </c>
      <c r="AG25" s="25" t="e">
        <f ca="1">IFERROR(INDEX(Food!$I$8:$I$225,MATCH($C25,_xlfn.ANCHORARRAY(Food!$C$8),0)),NA())</f>
        <v>#N/A</v>
      </c>
      <c r="AH25" s="25">
        <f ca="1">IFERROR(INDEX(Macro!$I$8:$I$225,MATCH($C25,_xlfn.ANCHORARRAY(Macro!$C$8),0)),NA())</f>
        <v>3.1368709614254899</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751</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3.9421765356005496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3.4477254588986401</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4.5075386724104103</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2.3137714803333362</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3.006433752316013</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3.5879948729110702</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2.16927453769559</v>
      </c>
      <c r="AE27" s="50"/>
      <c r="AF27" s="25">
        <f ca="1">IFERROR(INDEX(Health!$I$8:$I$225,MATCH($C27,_xlfn.ANCHORARRAY(Health!$C$8),0)),NA())</f>
        <v>0</v>
      </c>
      <c r="AG27" s="25" t="e">
        <f ca="1">IFERROR(INDEX(Food!$I$8:$I$225,MATCH($C27,_xlfn.ANCHORARRAY(Food!$C$8),0)),NA())</f>
        <v>#N/A</v>
      </c>
      <c r="AH27" s="25">
        <f ca="1">IFERROR(INDEX(Macro!$I$8:$I$225,MATCH($C27,_xlfn.ANCHORARRAY(Macro!$C$8),0)),NA())</f>
        <v>1.4920697082435901</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4.1666666666666599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6.9836302015702518</v>
      </c>
      <c r="U28" s="25">
        <f ca="1">IFERROR(INDEX(Socioeconomic!$G$8:$G$225,MATCH($C28,_xlfn.ANCHORARRAY(Socioeconomic!$C$8),0)),NA())</f>
        <v>3.1396087108336976</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9.1504026699557404</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1.21354907539118</v>
      </c>
      <c r="AE28" s="50"/>
      <c r="AF28" s="25">
        <f ca="1">IFERROR(INDEX(Health!$I$8:$I$225,MATCH($C28,_xlfn.ANCHORARRAY(Health!$C$8),0)),NA())</f>
        <v>0</v>
      </c>
      <c r="AG28" s="25" t="e">
        <f ca="1">IFERROR(INDEX(Food!$I$8:$I$225,MATCH($C28,_xlfn.ANCHORARRAY(Food!$C$8),0)),NA())</f>
        <v>#N/A</v>
      </c>
      <c r="AH28" s="25">
        <f ca="1">IFERROR(INDEX(Macro!$I$8:$I$225,MATCH($C28,_xlfn.ANCHORARRAY(Macro!$C$8),0)),NA())</f>
        <v>5.3299392990013699</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4.9123833742203296</v>
      </c>
      <c r="U29" s="25">
        <f ca="1">IFERROR(INDEX(Socioeconomic!$G$8:$G$225,MATCH($C29,_xlfn.ANCHORARRAY(Socioeconomic!$C$8),0)),NA())</f>
        <v>0</v>
      </c>
      <c r="V29" s="25">
        <f ca="1">IFERROR(INDEX('Natural Hazard'!$G$8:$G$225,MATCH($C29,_xlfn.ANCHORARRAY('Natural Hazard'!$C$8),0)),NA())</f>
        <v>8.6602540378443873</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4.7730295774988498</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5.0558057568043901</v>
      </c>
      <c r="AI29" s="25">
        <f ca="1">IFERROR(INDEX(Socioeconomic!$I$8:$I$225,MATCH($C29,_xlfn.ANCHORARRAY(Socioeconomic!$C$8),0)),NA())</f>
        <v>0</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0.55833333333333302</v>
      </c>
    </row>
    <row r="30" spans="2:40" x14ac:dyDescent="0.2">
      <c r="B30" s="28" t="s">
        <v>752</v>
      </c>
      <c r="C30" s="28" t="s">
        <v>722</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f ca="1">IFERROR(INDEX(Food!$G$8:$G$225,MATCH($C30,_xlfn.ANCHORARRAY(Food!$C$8),0)),NA())</f>
        <v>0</v>
      </c>
      <c r="T30" s="25">
        <f ca="1">IFERROR(INDEX(Macro!$G$8:$G$225,MATCH($C30,_xlfn.ANCHORARRAY(Macro!$C$8),0)),NA())</f>
        <v>0</v>
      </c>
      <c r="U30" s="25">
        <f ca="1">IFERROR(INDEX(Socioeconomic!$G$8:$G$225,MATCH($C30,_xlfn.ANCHORARRAY(Socioeconomic!$C$8),0)),NA())</f>
        <v>0</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t="e">
        <f ca="1">IFERROR(INDEX(Conflict!$H$8:$H$225,MATCH($C30,_xlfn.ANCHORARRAY(Conflict!$C$8),0)),NA())</f>
        <v>#N/A</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0.81666666666666698</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4.468201657220078</v>
      </c>
      <c r="U31" s="25">
        <f ca="1">IFERROR(INDEX(Socioeconomic!$G$8:$G$225,MATCH($C31,_xlfn.ANCHORARRAY(Socioeconomic!$C$8),0)),NA())</f>
        <v>7.0010161927313552</v>
      </c>
      <c r="V31" s="25">
        <f ca="1">IFERROR(INDEX('Natural Hazard'!$G$8:$G$225,MATCH($C31,_xlfn.ANCHORARRAY('Natural Hazard'!$C$8),0)),NA())</f>
        <v>7.9582242575422129</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5.6581779486807404</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2.2581792318634402</v>
      </c>
      <c r="AE31" s="50"/>
      <c r="AF31" s="25">
        <f ca="1">IFERROR(INDEX(Health!$I$8:$I$225,MATCH($C31,_xlfn.ANCHORARRAY(Health!$C$8),0)),NA())</f>
        <v>10</v>
      </c>
      <c r="AG31" s="25" t="e">
        <f ca="1">IFERROR(INDEX(Food!$I$8:$I$225,MATCH($C31,_xlfn.ANCHORARRAY(Food!$C$8),0)),NA())</f>
        <v>#N/A</v>
      </c>
      <c r="AH31" s="25">
        <f ca="1">IFERROR(INDEX(Macro!$I$8:$I$225,MATCH($C31,_xlfn.ANCHORARRAY(Macro!$C$8),0)),NA())</f>
        <v>3.5284903074211802</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v>
      </c>
      <c r="N32" s="23">
        <f t="shared" ca="1" si="4"/>
        <v>3</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4.8511402593950432</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2.3693100995732501</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9.9326642893060608</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3.2196786322918434</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3.2639241577789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3.1760328960250601</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3.1368709614254899</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v>
      </c>
      <c r="H35" s="23">
        <f t="shared" ca="1" si="0"/>
        <v>0</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v>
      </c>
      <c r="N35" s="23">
        <f t="shared" ca="1" si="4"/>
        <v>0</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1.5382923940354032</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2.6157827275145702</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0.92460881934566197</v>
      </c>
      <c r="AE35" s="50"/>
      <c r="AF35" s="25">
        <f ca="1">IFERROR(INDEX(Health!$I$8:$I$225,MATCH($C35,_xlfn.ANCHORARRAY(Health!$C$8),0)),NA())</f>
        <v>0</v>
      </c>
      <c r="AG35" s="25" t="e">
        <f ca="1">IFERROR(INDEX(Food!$I$8:$I$225,MATCH($C35,_xlfn.ANCHORARRAY(Food!$C$8),0)),NA())</f>
        <v>#N/A</v>
      </c>
      <c r="AH35" s="25">
        <f ca="1">IFERROR(INDEX(Macro!$I$8:$I$225,MATCH($C35,_xlfn.ANCHORARRAY(Macro!$C$8),0)),NA())</f>
        <v>0.90464068925005603</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1.8105798341887172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1.74030810902319</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1.8836890542392799</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4.1439610444163115</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5.4743766475609998</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3.1368709614254899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0.44722222222222202</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2.3836578513650348</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1.1066773077946199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5.1341296260035199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0</v>
      </c>
      <c r="AL38" s="49"/>
      <c r="AM38" s="25">
        <f>IFERROR(INDEX('Data Reliability'!$G$6:$G$409,MATCH($C38,'Data Reliability'!$E$6:$E$409,0)),NA())</f>
        <v>8.3333333333333301E-2</v>
      </c>
      <c r="AN38" s="25">
        <f>IFERROR(INDEX('Data Reliability'!$H$6:$H$409,MATCH($C38,'Data Reliability'!$E$6:$E$409,0)),NA())</f>
        <v>0.52500000000000002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753</v>
      </c>
      <c r="C40" s="28" t="s">
        <v>723</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f ca="1">IFERROR(INDEX(Food!$G$8:$G$225,MATCH($C40,_xlfn.ANCHORARRAY(Food!$C$8),0)),NA())</f>
        <v>0</v>
      </c>
      <c r="T40" s="25">
        <f ca="1">IFERROR(INDEX(Macro!$G$8:$G$225,MATCH($C40,_xlfn.ANCHORARRAY(Macro!$C$8),0)),NA())</f>
        <v>0</v>
      </c>
      <c r="U40" s="25">
        <f ca="1">IFERROR(INDEX(Socioeconomic!$G$8:$G$225,MATCH($C40,_xlfn.ANCHORARRAY(Socioeconomic!$C$8),0)),NA())</f>
        <v>0</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t="e">
        <f ca="1">IFERROR(INDEX(Conflict!$H$8:$H$225,MATCH($C40,_xlfn.ANCHORARRAY(Conflict!$C$8),0)),NA())</f>
        <v>#N/A</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2.3714722716863861</v>
      </c>
      <c r="U41" s="25">
        <f ca="1">IFERROR(INDEX(Socioeconomic!$G$8:$G$225,MATCH($C41,_xlfn.ANCHORARRAY(Socioeconomic!$C$8),0)),NA())</f>
        <v>4.4721359549995796</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0.95673414109168298</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5.87820638339534</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0.44166666666666698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0.81347795163584602</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791</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6.404040554183748</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5.8588193456614404</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v>
      </c>
      <c r="H44" s="23">
        <f t="shared" ca="1" si="0"/>
        <v>2</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1.5</v>
      </c>
      <c r="N44" s="23">
        <f t="shared" ca="1" si="4"/>
        <v>1.5</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0.24722222222222201</v>
      </c>
    </row>
    <row r="45" spans="2:40" x14ac:dyDescent="0.2">
      <c r="B45" s="28" t="s">
        <v>754</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3.5</v>
      </c>
      <c r="H45" s="23">
        <f t="shared" ca="1" si="0"/>
        <v>3.5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6.7778296782630276</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7.6122759921642604</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6.0348541217936198</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8.3333333333333301E-2</v>
      </c>
      <c r="AN45" s="25">
        <f>IFERROR(INDEX('Data Reliability'!$H$6:$H$409,MATCH($C45,'Data Reliability'!$E$6:$E$409,0)),NA())</f>
        <v>0.241666666666667</v>
      </c>
    </row>
    <row r="46" spans="2:40" x14ac:dyDescent="0.2">
      <c r="B46" s="28" t="s">
        <v>755</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1.5</v>
      </c>
      <c r="H46" s="23">
        <f t="shared" ca="1" si="0"/>
        <v>1.5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0.41944444444444401</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v>
      </c>
      <c r="H47" s="23">
        <f t="shared" ca="1" si="0"/>
        <v>2</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0</v>
      </c>
      <c r="W47" s="25">
        <f ca="1">IFERROR(INDEX(Conflict!$G$8:$G$225,MATCH($C47,_xlfn.ANCHORARRAY(Conflict!$C$8),0)),NA())</f>
        <v>5.8047290280956183</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3.3694879089615899</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0</v>
      </c>
      <c r="AK47" s="25">
        <f ca="1">IFERROR(INDEX(Conflict!$I$8:$I$225,MATCH($C47,_xlfn.ANCHORARRAY(Conflict!$C$8),0)),NA())</f>
        <v>10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f ca="1">IFERROR(INDEX(Macro!$G$8:$G$225,MATCH($C48,_xlfn.ANCHORARRAY(Macro!$C$8),0)),NA())</f>
        <v>0</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3.5973527268123151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3.8830443299717001</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3.3326806344233302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4.2433189701990139</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2.5722508404072602</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0.47499999999999998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0.5</v>
      </c>
      <c r="H51" s="23">
        <f t="shared" ca="1" si="0"/>
        <v>0.5</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5.4863026584637957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9.5953952937193101</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3.1368709614254899</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0.56666666666666698</v>
      </c>
    </row>
    <row r="52" spans="2:40" x14ac:dyDescent="0.2">
      <c r="B52" s="28" t="s">
        <v>792</v>
      </c>
      <c r="C52" s="28" t="s">
        <v>724</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f ca="1">IFERROR(INDEX(Food!$G$8:$G$225,MATCH($C52,_xlfn.ANCHORARRAY(Food!$C$8),0)),NA())</f>
        <v>0</v>
      </c>
      <c r="T52" s="25">
        <f ca="1">IFERROR(INDEX(Macro!$G$8:$G$225,MATCH($C52,_xlfn.ANCHORARRAY(Macro!$C$8),0)),NA())</f>
        <v>0</v>
      </c>
      <c r="U52" s="25">
        <f ca="1">IFERROR(INDEX(Socioeconomic!$G$8:$G$225,MATCH($C52,_xlfn.ANCHORARRAY(Socioeconomic!$C$8),0)),NA())</f>
        <v>0</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t="e">
        <f ca="1">IFERROR(INDEX(Conflict!$H$8:$H$225,MATCH($C52,_xlfn.ANCHORARRAY(Conflict!$C$8),0)),NA())</f>
        <v>#N/A</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756</v>
      </c>
      <c r="C53" s="28" t="s">
        <v>725</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f ca="1">IFERROR(INDEX(Food!$G$8:$G$225,MATCH($C53,_xlfn.ANCHORARRAY(Food!$C$8),0)),NA())</f>
        <v>0</v>
      </c>
      <c r="T53" s="25">
        <f ca="1">IFERROR(INDEX(Macro!$G$8:$G$225,MATCH($C53,_xlfn.ANCHORARRAY(Macro!$C$8),0)),NA())</f>
        <v>0.89619308105737594</v>
      </c>
      <c r="U53" s="25">
        <f ca="1">IFERROR(INDEX(Socioeconomic!$G$8:$G$225,MATCH($C53,_xlfn.ANCHORARRAY(Socioeconomic!$C$8),0)),NA())</f>
        <v>0</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0.58429466250695405</v>
      </c>
      <c r="AB53" s="25" t="e">
        <f ca="1">IFERROR(INDEX(Socioeconomic!$H$8:$H$225,MATCH($C53,_xlfn.ANCHORARRAY(Socioeconomic!$C$8),0)),NA())</f>
        <v>#N/A</v>
      </c>
      <c r="AC53" s="25" t="e">
        <f ca="1">IFERROR(INDEX('Natural Hazard'!$H$8:$H$225,MATCH($C53,_xlfn.ANCHORARRAY('Natural Hazard'!$C$8),0)),NA())</f>
        <v>#N/A</v>
      </c>
      <c r="AD53" s="25" t="e">
        <f ca="1">IFERROR(INDEX(Conflict!$H$8:$H$225,MATCH($C53,_xlfn.ANCHORARRAY(Conflict!$C$8),0)),NA())</f>
        <v>#N/A</v>
      </c>
      <c r="AE53" s="50"/>
      <c r="AF53" s="25">
        <f ca="1">IFERROR(INDEX(Health!$I$8:$I$225,MATCH($C53,_xlfn.ANCHORARRAY(Health!$C$8),0)),NA())</f>
        <v>0</v>
      </c>
      <c r="AG53" s="25" t="e">
        <f ca="1">IFERROR(INDEX(Food!$I$8:$I$225,MATCH($C53,_xlfn.ANCHORARRAY(Food!$C$8),0)),NA())</f>
        <v>#N/A</v>
      </c>
      <c r="AH53" s="25">
        <f ca="1">IFERROR(INDEX(Macro!$I$8:$I$225,MATCH($C53,_xlfn.ANCHORARRAY(Macro!$C$8),0)),NA())</f>
        <v>1.37458390444488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3.4931570559863001</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2.22399574354881</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5.4865870373996399</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0.625</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1.3453530578900046</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3.0607753512781399</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0.59134521245349303</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0.59166666666666701</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1.5120308081000624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0.34728772158939702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6.5831212061875801</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0.52500000000000002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2.9959397766259244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4.5747176473433404</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4.0140469416785196</v>
      </c>
      <c r="AE57" s="50"/>
      <c r="AF57" s="25">
        <f ca="1">IFERROR(INDEX(Health!$I$8:$I$225,MATCH($C57,_xlfn.ANCHORARRAY(Health!$C$8),0)),NA())</f>
        <v>0</v>
      </c>
      <c r="AG57" s="25" t="e">
        <f ca="1">IFERROR(INDEX(Food!$I$8:$I$225,MATCH($C57,_xlfn.ANCHORARRAY(Food!$C$8),0)),NA())</f>
        <v>#N/A</v>
      </c>
      <c r="AH57" s="25">
        <f ca="1">IFERROR(INDEX(Macro!$I$8:$I$225,MATCH($C57,_xlfn.ANCHORARRAY(Macro!$C$8),0)),NA())</f>
        <v>1.9620129234384101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0.55833333333333302</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f ca="1">IFERROR(INDEX(Macro!$G$8:$G$225,MATCH($C58,_xlfn.ANCHORARRAY(Macro!$C$8),0)),NA())</f>
        <v>0</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0.57817446699565922</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2.9410612884276501</v>
      </c>
      <c r="AI59" s="25">
        <f ca="1">IFERROR(INDEX(Socioeconomic!$I$8:$I$225,MATCH($C59,_xlfn.ANCHORARRAY(Socioeconomic!$C$8),0)),NA())</f>
        <v>1.17</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3.8451517027961537</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4.1442356526155404</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3.5676522420207499</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0</v>
      </c>
      <c r="U61" s="25">
        <f ca="1">IFERROR(INDEX(Socioeconomic!$G$8:$G$225,MATCH($C61,_xlfn.ANCHORARRAY(Socioeconomic!$C$8),0)),NA())</f>
        <v>0</v>
      </c>
      <c r="V61" s="25">
        <f ca="1">IFERROR(INDEX('Natural Hazard'!$G$8:$G$225,MATCH($C61,_xlfn.ANCHORARRAY('Natural Hazard'!$C$8),0)),NA())</f>
        <v>7.9582242575422129</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7.4284746910445199</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1.9914651493598801</v>
      </c>
      <c r="AE61" s="50"/>
      <c r="AF61" s="25">
        <f ca="1">IFERROR(INDEX(Health!$I$8:$I$225,MATCH($C61,_xlfn.ANCHORARRAY(Health!$C$8),0)),NA())</f>
        <v>0</v>
      </c>
      <c r="AG61" s="25" t="e">
        <f ca="1">IFERROR(INDEX(Food!$I$8:$I$225,MATCH($C61,_xlfn.ANCHORARRAY(Food!$C$8),0)),NA())</f>
        <v>#N/A</v>
      </c>
      <c r="AH61" s="25">
        <f ca="1">IFERROR(INDEX(Macro!$I$8:$I$225,MATCH($C61,_xlfn.ANCHORARRAY(Macro!$C$8),0)),NA())</f>
        <v>0</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1.5</v>
      </c>
      <c r="N62" s="23">
        <f t="shared" ca="1" si="4"/>
        <v>1.5</v>
      </c>
      <c r="O62" s="116" t="str">
        <f t="shared" si="5"/>
        <v>!</v>
      </c>
      <c r="P62" s="24"/>
      <c r="Q62" s="49"/>
      <c r="R62" s="25">
        <f ca="1">IFERROR(INDEX(Health!$G$8:$G$225,MATCH($C62,_xlfn.ANCHORARRAY(Health!$C$8),0)),NA())</f>
        <v>3.090472521826269</v>
      </c>
      <c r="S62" s="25">
        <f ca="1">IFERROR(INDEX(Food!$G$8:$G$225,MATCH($C62,_xlfn.ANCHORARRAY(Food!$C$8),0)),NA())</f>
        <v>0</v>
      </c>
      <c r="T62" s="25">
        <f ca="1">IFERROR(INDEX(Macro!$G$8:$G$225,MATCH($C62,_xlfn.ANCHORARRAY(Macro!$C$8),0)),NA())</f>
        <v>1.8163247765286172</v>
      </c>
      <c r="U62" s="25">
        <f ca="1">IFERROR(INDEX(Socioeconomic!$G$8:$G$225,MATCH($C62,_xlfn.ANCHORARRAY(Socioeconomic!$C$8),0)),NA())</f>
        <v>2.2021917436152139</v>
      </c>
      <c r="V62" s="25">
        <f ca="1">IFERROR(INDEX('Natural Hazard'!$G$8:$G$225,MATCH($C62,_xlfn.ANCHORARRAY('Natural Hazard'!$C$8),0)),NA())</f>
        <v>9.9163165204290102</v>
      </c>
      <c r="W62" s="25">
        <f ca="1">IFERROR(INDEX(Conflict!$G$8:$G$225,MATCH($C62,_xlfn.ANCHORARRAY(Conflict!$C$8),0)),NA())</f>
        <v>2.6414827102125682</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2.99789595878981</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1.3024537695590299</v>
      </c>
      <c r="AE62" s="50"/>
      <c r="AF62" s="25">
        <f ca="1">IFERROR(INDEX(Health!$I$8:$I$225,MATCH($C62,_xlfn.ANCHORARRAY(Health!$C$8),0)),NA())</f>
        <v>7</v>
      </c>
      <c r="AG62" s="25" t="e">
        <f ca="1">IFERROR(INDEX(Food!$I$8:$I$225,MATCH($C62,_xlfn.ANCHORARRAY(Food!$C$8),0)),NA())</f>
        <v>#N/A</v>
      </c>
      <c r="AH62" s="25">
        <f ca="1">IFERROR(INDEX(Macro!$I$8:$I$225,MATCH($C62,_xlfn.ANCHORARRAY(Macro!$C$8),0)),NA())</f>
        <v>1.1004503622478901</v>
      </c>
      <c r="AI62" s="25">
        <f ca="1">IFERROR(INDEX(Socioeconomic!$I$8:$I$225,MATCH($C62,_xlfn.ANCHORARRAY(Socioeconomic!$C$8),0)),NA())</f>
        <v>0.96992969512940297</v>
      </c>
      <c r="AJ62" s="25">
        <f ca="1">IFERROR(INDEX('Natural Hazard'!$I$8:$I$225,MATCH($C62,_xlfn.ANCHORARRAY('Natural Hazard'!$C$8),0)),NA())</f>
        <v>10</v>
      </c>
      <c r="AK62" s="25">
        <f ca="1">IFERROR(INDEX(Conflict!$I$8:$I$225,MATCH($C62,_xlfn.ANCHORARRAY(Conflict!$C$8),0)),NA())</f>
        <v>5.3571428571428497</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757</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7.9582242575422129</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4.5252489331436596</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0.358333333333333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3.6185134046922371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5.4554472558998039</v>
      </c>
      <c r="X64" s="50"/>
      <c r="Y64" s="25">
        <f ca="1">IFERROR(INDEX(Health!$H$8:$H$225,MATCH($C64,_xlfn.ANCHORARRAY(Health!$C$8),0)),NA())</f>
        <v>9.9358600583090304</v>
      </c>
      <c r="Z64" s="25">
        <f ca="1">IFERROR(INDEX(Food!$H$8:$H$225,MATCH($C64,_xlfn.ANCHORARRAY(Food!$C$8),0)),NA())</f>
        <v>10</v>
      </c>
      <c r="AA64" s="25">
        <f ca="1">IFERROR(INDEX(Macro!$H$8:$H$225,MATCH($C64,_xlfn.ANCHORARRAY(Macro!$C$8),0)),NA())</f>
        <v>8.3378074439526895</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1.57039357744272</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2.9761904761904701</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1.6863904683432811</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0.46820963022080297</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6.0740160563931802</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1.19047619047618</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3.1655209244798446</v>
      </c>
      <c r="U66" s="25">
        <f ca="1">IFERROR(INDEX(Socioeconomic!$G$8:$G$225,MATCH($C66,_xlfn.ANCHORARRAY(Socioeconomic!$C$8),0)),NA())</f>
        <v>1.7133926245067921</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1.7161237272969101</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5.8390444487957698</v>
      </c>
      <c r="AI66" s="25">
        <f ca="1">IFERROR(INDEX(Socioeconomic!$I$8:$I$225,MATCH($C66,_xlfn.ANCHORARRAY(Socioeconomic!$C$8),0)),NA())</f>
        <v>4.1099999999999897</v>
      </c>
      <c r="AJ66" s="25">
        <f ca="1">IFERROR(INDEX('Natural Hazard'!$I$8:$I$225,MATCH($C66,_xlfn.ANCHORARRAY('Natural Hazard'!$C$8),0)),NA())</f>
        <v>0</v>
      </c>
      <c r="AK66" s="25">
        <f ca="1">IFERROR(INDEX(Conflict!$I$8:$I$225,MATCH($C66,_xlfn.ANCHORARRAY(Conflict!$C$8),0)),NA())</f>
        <v>5.9523809523809499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v>
      </c>
      <c r="H67" s="23">
        <f t="shared" ca="1" si="0"/>
        <v>4</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v>
      </c>
      <c r="N67" s="23">
        <f t="shared" ca="1" si="4"/>
        <v>4</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0</v>
      </c>
      <c r="AL67" s="49"/>
      <c r="AM67" s="25">
        <f>IFERROR(INDEX('Data Reliability'!$G$6:$G$409,MATCH($C67,'Data Reliability'!$E$6:$E$409,0)),NA())</f>
        <v>0</v>
      </c>
      <c r="AN67" s="25">
        <f>IFERROR(INDEX('Data Reliability'!$H$6:$H$409,MATCH($C67,'Data Reliability'!$E$6:$E$409,0)),NA())</f>
        <v>0.24722222222222201</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4.5075386724104103</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4.7619047619047601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1.2580014224750999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v>
      </c>
      <c r="N70" s="23">
        <f t="shared" ref="N70:N133" ca="1" si="10">M70</f>
        <v>0</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0.27590702480661505</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0.381145856006192</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0.19972586645780399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758</v>
      </c>
      <c r="C71" s="28" t="s">
        <v>726</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f ca="1">IFERROR(INDEX(Food!$G$8:$G$225,MATCH($C71,_xlfn.ANCHORARRAY(Food!$C$8),0)),NA())</f>
        <v>0</v>
      </c>
      <c r="T71" s="25">
        <f ca="1">IFERROR(INDEX(Macro!$G$8:$G$225,MATCH($C71,_xlfn.ANCHORARRAY(Macro!$C$8),0)),NA())</f>
        <v>0</v>
      </c>
      <c r="U71" s="25">
        <f ca="1">IFERROR(INDEX(Socioeconomic!$G$8:$G$225,MATCH($C71,_xlfn.ANCHORARRAY(Socioeconomic!$C$8),0)),NA())</f>
        <v>0</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t="e">
        <f ca="1">IFERROR(INDEX(Conflict!$H$8:$H$225,MATCH($C71,_xlfn.ANCHORARRAY(Conflict!$C$8),0)),NA())</f>
        <v>#N/A</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759</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f ca="1">IFERROR(INDEX(Food!$G$8:$G$225,MATCH($C72,_xlfn.ANCHORARRAY(Food!$C$8),0)),NA())</f>
        <v>0</v>
      </c>
      <c r="T72" s="25">
        <f ca="1">IFERROR(INDEX(Macro!$G$8:$G$225,MATCH($C72,_xlfn.ANCHORARRAY(Macro!$C$8),0)),NA())</f>
        <v>0</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4.6612285445575914</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5.0390577764879403</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0.76902560455192004</v>
      </c>
      <c r="AE73" s="50"/>
      <c r="AF73" s="25">
        <f ca="1">IFERROR(INDEX(Health!$I$8:$I$225,MATCH($C73,_xlfn.ANCHORARRAY(Health!$C$8),0)),NA())</f>
        <v>10</v>
      </c>
      <c r="AG73" s="25" t="e">
        <f ca="1">IFERROR(INDEX(Food!$I$8:$I$225,MATCH($C73,_xlfn.ANCHORARRAY(Food!$C$8),0)),NA())</f>
        <v>#N/A</v>
      </c>
      <c r="AH73" s="25">
        <f ca="1">IFERROR(INDEX(Macro!$I$8:$I$225,MATCH($C73,_xlfn.ANCHORARRAY(Macro!$C$8),0)),NA())</f>
        <v>4.31172899941257</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0.54166666666666696</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2.6203873110144897</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0.98091852281796399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7</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2.444833028709279</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1.8432117035955178</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1.79351374882101</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1.9025604551920301</v>
      </c>
      <c r="AE75" s="50"/>
      <c r="AF75" s="25">
        <f ca="1">IFERROR(INDEX(Health!$I$8:$I$225,MATCH($C75,_xlfn.ANCHORARRAY(Health!$C$8),0)),NA())</f>
        <v>0</v>
      </c>
      <c r="AG75" s="25" t="e">
        <f ca="1">IFERROR(INDEX(Food!$I$8:$I$225,MATCH($C75,_xlfn.ANCHORARRAY(Food!$C$8),0)),NA())</f>
        <v>#N/A</v>
      </c>
      <c r="AH75" s="25">
        <f ca="1">IFERROR(INDEX(Macro!$I$8:$I$225,MATCH($C75,_xlfn.ANCHORARRAY(Macro!$C$8),0)),NA())</f>
        <v>3.3326806344233399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1.78571428571429</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0</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0.43333333333333302</v>
      </c>
    </row>
    <row r="77" spans="2:40" x14ac:dyDescent="0.2">
      <c r="B77" s="28" t="s">
        <v>760</v>
      </c>
      <c r="C77" s="28" t="s">
        <v>727</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f ca="1">IFERROR(INDEX(Food!$G$8:$G$225,MATCH($C77,_xlfn.ANCHORARRAY(Food!$C$8),0)),NA())</f>
        <v>0</v>
      </c>
      <c r="T77" s="25">
        <f ca="1">IFERROR(INDEX(Macro!$G$8:$G$225,MATCH($C77,_xlfn.ANCHORARRAY(Macro!$C$8),0)),NA())</f>
        <v>0</v>
      </c>
      <c r="U77" s="25">
        <f ca="1">IFERROR(INDEX(Socioeconomic!$G$8:$G$225,MATCH($C77,_xlfn.ANCHORARRAY(Socioeconomic!$C$8),0)),NA())</f>
        <v>0</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t="e">
        <f ca="1">IFERROR(INDEX(Conflict!$H$8:$H$225,MATCH($C77,_xlfn.ANCHORARRAY(Conflict!$C$8),0)),NA())</f>
        <v>#N/A</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v>
      </c>
      <c r="H78" s="23">
        <f t="shared" ca="1" si="6"/>
        <v>1</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3.1840110126684706</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3.7988336320549196</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7.3752690512466996</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8.0814366998577505</v>
      </c>
      <c r="AE78" s="50"/>
      <c r="AF78" s="25">
        <f ca="1">IFERROR(INDEX(Health!$I$8:$I$225,MATCH($C78,_xlfn.ANCHORARRAY(Health!$C$8),0)),NA())</f>
        <v>10</v>
      </c>
      <c r="AG78" s="25" t="e">
        <f ca="1">IFERROR(INDEX(Food!$I$8:$I$225,MATCH($C78,_xlfn.ANCHORARRAY(Food!$C$8),0)),NA())</f>
        <v>#N/A</v>
      </c>
      <c r="AH78" s="25">
        <f ca="1">IFERROR(INDEX(Macro!$I$8:$I$225,MATCH($C78,_xlfn.ANCHORARRAY(Macro!$C$8),0)),NA())</f>
        <v>1.37458390444487</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1.78571428571427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761</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1.5</v>
      </c>
      <c r="N79" s="23">
        <f t="shared" ca="1" si="10"/>
        <v>1.5</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4.8885152952935078</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3.4139402560455099</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7</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f ca="1">IFERROR(INDEX(Macro!$G$8:$G$225,MATCH($C80,_xlfn.ANCHORARRAY(Macro!$C$8),0)),NA())</f>
        <v>0</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1.5</v>
      </c>
      <c r="K81" s="23">
        <f t="shared" ca="1" si="8"/>
        <v>1.5</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4.7293735292101671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7.2204890081985003</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4.6363798008534802</v>
      </c>
      <c r="AE81" s="50"/>
      <c r="AF81" s="25">
        <f ca="1">IFERROR(INDEX(Health!$I$8:$I$225,MATCH($C81,_xlfn.ANCHORARRAY(Health!$C$8),0)),NA())</f>
        <v>10</v>
      </c>
      <c r="AG81" s="25" t="e">
        <f ca="1">IFERROR(INDEX(Food!$I$8:$I$225,MATCH($C81,_xlfn.ANCHORARRAY(Food!$C$8),0)),NA())</f>
        <v>#N/A</v>
      </c>
      <c r="AH81" s="25">
        <f ca="1">IFERROR(INDEX(Macro!$I$8:$I$225,MATCH($C81,_xlfn.ANCHORARRAY(Macro!$C$8),0)),NA())</f>
        <v>3.0977090268259202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3.894236292985759</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3.86853370093593</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3.9201096534168798</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f ca="1">IFERROR(INDEX(Food!$G$8:$G$225,MATCH($C83,_xlfn.ANCHORARRAY(Food!$C$8),0)),NA())</f>
        <v>0</v>
      </c>
      <c r="T83" s="25">
        <f ca="1">IFERROR(INDEX(Macro!$G$8:$G$225,MATCH($C83,_xlfn.ANCHORARRAY(Macro!$C$8),0)),NA())</f>
        <v>0</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762</v>
      </c>
      <c r="C84" s="28" t="s">
        <v>728</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f ca="1">IFERROR(INDEX(Food!$G$8:$G$225,MATCH($C84,_xlfn.ANCHORARRAY(Food!$C$8),0)),NA())</f>
        <v>0</v>
      </c>
      <c r="T84" s="25">
        <f ca="1">IFERROR(INDEX(Macro!$G$8:$G$225,MATCH($C84,_xlfn.ANCHORARRAY(Macro!$C$8),0)),NA())</f>
        <v>0</v>
      </c>
      <c r="U84" s="25">
        <f ca="1">IFERROR(INDEX(Socioeconomic!$G$8:$G$225,MATCH($C84,_xlfn.ANCHORARRAY(Socioeconomic!$C$8),0)),NA())</f>
        <v>0</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t="e">
        <f ca="1">IFERROR(INDEX(Conflict!$H$8:$H$225,MATCH($C84,_xlfn.ANCHORARRAY(Conflict!$C$8),0)),NA())</f>
        <v>#N/A</v>
      </c>
      <c r="AE84" s="50"/>
      <c r="AF84" s="25">
        <f ca="1">IFERROR(INDEX(Health!$I$8:$I$225,MATCH($C84,_xlfn.ANCHORARRAY(Health!$C$8),0)),NA())</f>
        <v>0</v>
      </c>
      <c r="AG84" s="25" t="e">
        <f ca="1">IFERROR(INDEX(Food!$I$8:$I$225,MATCH($C84,_xlfn.ANCHORARRAY(Food!$C$8),0)),NA())</f>
        <v>#N/A</v>
      </c>
      <c r="AH84" s="25">
        <f ca="1">IFERROR(INDEX(Macro!$I$8:$I$225,MATCH($C84,_xlfn.ANCHORARRAY(Macro!$C$8),0)),NA())</f>
        <v>4.5075386724104201</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2.9761904761904701</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3.3139054152845642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3.5009310986964599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3.16945234708392</v>
      </c>
      <c r="AE85" s="50"/>
      <c r="AF85" s="25">
        <f ca="1">IFERROR(INDEX(Health!$I$8:$I$225,MATCH($C85,_xlfn.ANCHORARRAY(Health!$C$8),0)),NA())</f>
        <v>10</v>
      </c>
      <c r="AG85" s="25">
        <f ca="1">IFERROR(INDEX(Food!$I$8:$I$225,MATCH($C85,_xlfn.ANCHORARRAY(Food!$C$8),0)),NA())</f>
        <v>5</v>
      </c>
      <c r="AH85" s="25">
        <f ca="1">IFERROR(INDEX(Macro!$I$8:$I$225,MATCH($C85,_xlfn.ANCHORARRAY(Macro!$C$8),0)),NA())</f>
        <v>3.1368709614254899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763</v>
      </c>
      <c r="C86" s="28" t="s">
        <v>729</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f ca="1">IFERROR(INDEX(Food!$G$8:$G$225,MATCH($C86,_xlfn.ANCHORARRAY(Food!$C$8),0)),NA())</f>
        <v>0</v>
      </c>
      <c r="T86" s="25">
        <f ca="1">IFERROR(INDEX(Macro!$G$8:$G$225,MATCH($C86,_xlfn.ANCHORARRAY(Macro!$C$8),0)),NA())</f>
        <v>0</v>
      </c>
      <c r="U86" s="25">
        <f ca="1">IFERROR(INDEX(Socioeconomic!$G$8:$G$225,MATCH($C86,_xlfn.ANCHORARRAY(Socioeconomic!$C$8),0)),NA())</f>
        <v>0</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t="e">
        <f ca="1">IFERROR(INDEX(Conflict!$H$8:$H$225,MATCH($C86,_xlfn.ANCHORARRAY(Conflict!$C$8),0)),NA())</f>
        <v>#N/A</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1</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3.9390039614611321</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3.0220803405160899</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0.21337126600284501</v>
      </c>
      <c r="AE87" s="50"/>
      <c r="AF87" s="25">
        <f ca="1">IFERROR(INDEX(Health!$I$8:$I$225,MATCH($C87,_xlfn.ANCHORARRAY(Health!$C$8),0)),NA())</f>
        <v>0</v>
      </c>
      <c r="AG87" s="25" t="e">
        <f ca="1">IFERROR(INDEX(Food!$I$8:$I$225,MATCH($C87,_xlfn.ANCHORARRAY(Food!$C$8),0)),NA())</f>
        <v>#N/A</v>
      </c>
      <c r="AH87" s="25">
        <f ca="1">IFERROR(INDEX(Macro!$I$8:$I$225,MATCH($C87,_xlfn.ANCHORARRAY(Macro!$C$8),0)),NA())</f>
        <v>5.1341296260035296</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764</v>
      </c>
      <c r="C88" s="28" t="s">
        <v>730</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t="e">
        <f ca="1">IFERROR(INDEX(Conflict!$H$8:$H$225,MATCH($C88,_xlfn.ANCHORARRAY(Conflict!$C$8),0)),NA())</f>
        <v>#N/A</v>
      </c>
      <c r="AE88" s="50"/>
      <c r="AF88" s="25">
        <f ca="1">IFERROR(INDEX(Health!$I$8:$I$225,MATCH($C88,_xlfn.ANCHORARRAY(Health!$C$8),0)),NA())</f>
        <v>0</v>
      </c>
      <c r="AG88" s="25" t="e">
        <f ca="1">IFERROR(INDEX(Food!$I$8:$I$225,MATCH($C88,_xlfn.ANCHORARRAY(Food!$C$8),0)),NA())</f>
        <v>#N/A</v>
      </c>
      <c r="AH88" s="25">
        <f ca="1">IFERROR(INDEX(Macro!$I$8:$I$225,MATCH($C88,_xlfn.ANCHORARRAY(Macro!$C$8),0)),NA())</f>
        <v>0.78715488545134105</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1.5</v>
      </c>
      <c r="N89" s="23">
        <f t="shared" ca="1" si="10"/>
        <v>1.5</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4.3887887140729527</v>
      </c>
      <c r="U89" s="25">
        <f ca="1">IFERROR(INDEX(Socioeconomic!$G$8:$G$225,MATCH($C89,_xlfn.ANCHORARRAY(Socioeconomic!$C$8),0)),NA())</f>
        <v>7.5498344352707489</v>
      </c>
      <c r="V89" s="25">
        <f ca="1">IFERROR(INDEX('Natural Hazard'!$G$8:$G$225,MATCH($C89,_xlfn.ANCHORARRAY('Natural Hazard'!$C$8),0)),NA())</f>
        <v>9.5742710775633775</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2.89148467919417</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3.4361664295874799</v>
      </c>
      <c r="AE89" s="50"/>
      <c r="AF89" s="25">
        <f ca="1">IFERROR(INDEX(Health!$I$8:$I$225,MATCH($C89,_xlfn.ANCHORARRAY(Health!$C$8),0)),NA())</f>
        <v>0</v>
      </c>
      <c r="AG89" s="25">
        <f ca="1">IFERROR(INDEX(Food!$I$8:$I$225,MATCH($C89,_xlfn.ANCHORARRAY(Food!$C$8),0)),NA())</f>
        <v>5</v>
      </c>
      <c r="AH89" s="25">
        <f ca="1">IFERROR(INDEX(Macro!$I$8:$I$225,MATCH($C89,_xlfn.ANCHORARRAY(Macro!$C$8),0)),NA())</f>
        <v>6.6614450753867098</v>
      </c>
      <c r="AI89" s="25">
        <f ca="1">IFERROR(INDEX(Socioeconomic!$I$8:$I$225,MATCH($C89,_xlfn.ANCHORARRAY(Socioeconomic!$C$8),0)),NA())</f>
        <v>7</v>
      </c>
      <c r="AJ89" s="25">
        <f ca="1">IFERROR(INDEX('Natural Hazard'!$I$8:$I$225,MATCH($C89,_xlfn.ANCHORARRAY('Natural Hazard'!$C$8),0)),NA())</f>
        <v>10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0.46111111111111103</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3.0183266723861841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2.5819245930977699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3.5284903074211802</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8.3666002653407556</v>
      </c>
      <c r="T91" s="25">
        <f ca="1">IFERROR(INDEX(Macro!$G$8:$G$225,MATCH($C91,_xlfn.ANCHORARRAY(Macro!$C$8),0)),NA())</f>
        <v>5.4454649408498961</v>
      </c>
      <c r="U91" s="25">
        <f ca="1">IFERROR(INDEX(Socioeconomic!$G$8:$G$225,MATCH($C91,_xlfn.ANCHORARRAY(Socioeconomic!$C$8),0)),NA())</f>
        <v>9.7100831245522397</v>
      </c>
      <c r="V91" s="25">
        <f ca="1">IFERROR(INDEX('Natural Hazard'!$G$8:$G$225,MATCH($C91,_xlfn.ANCHORARRAY('Natural Hazard'!$C$8),0)),NA())</f>
        <v>10</v>
      </c>
      <c r="W91" s="25">
        <f ca="1">IFERROR(INDEX(Conflict!$G$8:$G$225,MATCH($C91,_xlfn.ANCHORARRAY(Conflict!$C$8),0)),NA())</f>
        <v>10</v>
      </c>
      <c r="X91" s="50"/>
      <c r="Y91" s="25">
        <f ca="1">IFERROR(INDEX(Health!$H$8:$H$225,MATCH($C91,_xlfn.ANCHORARRAY(Health!$C$8),0)),NA())</f>
        <v>7.3119533527696801</v>
      </c>
      <c r="Z91" s="25">
        <f ca="1">IFERROR(INDEX(Food!$H$8:$H$225,MATCH($C91,_xlfn.ANCHORARRAY(Food!$C$8),0)),NA())</f>
        <v>10</v>
      </c>
      <c r="AA91" s="25">
        <f ca="1">IFERROR(INDEX(Macro!$H$8:$H$225,MATCH($C91,_xlfn.ANCHORARRAY(Macro!$C$8),0)),NA())</f>
        <v>7.2736946479963196</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7</v>
      </c>
      <c r="AH91" s="25">
        <f ca="1">IFERROR(INDEX(Macro!$I$8:$I$225,MATCH($C91,_xlfn.ANCHORARRAY(Macro!$C$8),0)),NA())</f>
        <v>4.0767573918151596</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10</v>
      </c>
      <c r="AL91" s="49"/>
      <c r="AM91" s="25">
        <f>IFERROR(INDEX('Data Reliability'!$G$6:$G$409,MATCH($C91,'Data Reliability'!$E$6:$E$409,0)),NA())</f>
        <v>8.3333333333333301E-2</v>
      </c>
      <c r="AN91" s="25">
        <f>IFERROR(INDEX('Data Reliability'!$H$6:$H$409,MATCH($C91,'Data Reliability'!$E$6:$E$409,0)),NA())</f>
        <v>0.27500000000000002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5.1449285210826048</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3.7814699267213201</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0.5</v>
      </c>
      <c r="H93" s="23">
        <f t="shared" ca="1" si="6"/>
        <v>0.5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0</v>
      </c>
      <c r="W93" s="25">
        <f ca="1">IFERROR(INDEX(Conflict!$G$8:$G$225,MATCH($C93,_xlfn.ANCHORARRAY(Conflict!$C$8),0)),NA())</f>
        <v>2.2863936706240433</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0.74679943100995505</v>
      </c>
      <c r="AE93" s="50"/>
      <c r="AF93" s="25">
        <f ca="1">IFERROR(INDEX(Health!$I$8:$I$225,MATCH($C93,_xlfn.ANCHORARRAY(Health!$C$8),0)),NA())</f>
        <v>7</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0</v>
      </c>
      <c r="AK93" s="25">
        <f ca="1">IFERROR(INDEX(Conflict!$I$8:$I$225,MATCH($C93,_xlfn.ANCHORARRAY(Conflict!$C$8),0)),NA())</f>
        <v>7</v>
      </c>
      <c r="AL93" s="49"/>
      <c r="AM93" s="25">
        <f>IFERROR(INDEX('Data Reliability'!$G$6:$G$409,MATCH($C93,'Data Reliability'!$E$6:$E$409,0)),NA())</f>
        <v>0</v>
      </c>
      <c r="AN93" s="25">
        <f>IFERROR(INDEX('Data Reliability'!$H$6:$H$409,MATCH($C93,'Data Reliability'!$E$6:$E$409,0)),NA())</f>
        <v>0.358333333333333</v>
      </c>
    </row>
    <row r="94" spans="2:40" x14ac:dyDescent="0.2">
      <c r="B94" s="28" t="s">
        <v>765</v>
      </c>
      <c r="C94" s="28" t="s">
        <v>731</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f ca="1">IFERROR(INDEX(Food!$G$8:$G$225,MATCH($C94,_xlfn.ANCHORARRAY(Food!$C$8),0)),NA())</f>
        <v>0</v>
      </c>
      <c r="T94" s="25">
        <f ca="1">IFERROR(INDEX(Macro!$G$8:$G$225,MATCH($C94,_xlfn.ANCHORARRAY(Macro!$C$8),0)),NA())</f>
        <v>0</v>
      </c>
      <c r="U94" s="25">
        <f ca="1">IFERROR(INDEX(Socioeconomic!$G$8:$G$225,MATCH($C94,_xlfn.ANCHORARRAY(Socioeconomic!$C$8),0)),NA())</f>
        <v>0</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t="e">
        <f ca="1">IFERROR(INDEX(Conflict!$H$8:$H$225,MATCH($C94,_xlfn.ANCHORARRAY(Conflict!$C$8),0)),NA())</f>
        <v>#N/A</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0.5</v>
      </c>
      <c r="H95" s="23">
        <f t="shared" ca="1" si="6"/>
        <v>0.5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0.5</v>
      </c>
      <c r="N95" s="23">
        <f t="shared" ca="1" si="10"/>
        <v>0.5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0</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2.68047652916073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2.2795019742558993</v>
      </c>
      <c r="U96" s="25">
        <f ca="1">IFERROR(INDEX(Socioeconomic!$G$8:$G$225,MATCH($C96,_xlfn.ANCHORARRAY(Socioeconomic!$C$8),0)),NA())</f>
        <v>1.3223355960464145</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0.94706038840117102</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5.4865870373996497</v>
      </c>
      <c r="AI96" s="25">
        <f ca="1">IFERROR(INDEX(Socioeconomic!$I$8:$I$225,MATCH($C96,_xlfn.ANCHORARRAY(Socioeconomic!$C$8),0)),NA())</f>
        <v>4.08</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766</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6.2228525406338981</v>
      </c>
      <c r="U97" s="25">
        <f ca="1">IFERROR(INDEX(Socioeconomic!$G$8:$G$225,MATCH($C97,_xlfn.ANCHORARRAY(Socioeconomic!$C$8),0)),NA())</f>
        <v>2.7661215756774911</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9.2326295678251</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4.6363798008534802</v>
      </c>
      <c r="AE97" s="50"/>
      <c r="AF97" s="25">
        <f ca="1">IFERROR(INDEX(Health!$I$8:$I$225,MATCH($C97,_xlfn.ANCHORARRAY(Health!$C$8),0)),NA())</f>
        <v>0</v>
      </c>
      <c r="AG97" s="25" t="e">
        <f ca="1">IFERROR(INDEX(Food!$I$8:$I$225,MATCH($C97,_xlfn.ANCHORARRAY(Food!$C$8),0)),NA())</f>
        <v>#N/A</v>
      </c>
      <c r="AH97" s="25">
        <f ca="1">IFERROR(INDEX(Macro!$I$8:$I$225,MATCH($C97,_xlfn.ANCHORARRAY(Macro!$C$8),0)),NA())</f>
        <v>4.1942431956138604</v>
      </c>
      <c r="AI97" s="25">
        <f ca="1">IFERROR(INDEX(Socioeconomic!$I$8:$I$225,MATCH($C97,_xlfn.ANCHORARRAY(Socioeconomic!$C$8),0)),NA())</f>
        <v>2.0599999999999898</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v>
      </c>
      <c r="H98" s="23">
        <f t="shared" ca="1" si="6"/>
        <v>1</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0.5</v>
      </c>
      <c r="N98" s="23">
        <f t="shared" ca="1" si="10"/>
        <v>0.5</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8.3666002653407556</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6.3063193789450702</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7</v>
      </c>
      <c r="AL98" s="49"/>
      <c r="AM98" s="25">
        <f>IFERROR(INDEX('Data Reliability'!$G$6:$G$409,MATCH($C98,'Data Reliability'!$E$6:$E$409,0)),NA())</f>
        <v>0.16666666666666699</v>
      </c>
      <c r="AN98" s="25">
        <f>IFERROR(INDEX('Data Reliability'!$H$6:$H$409,MATCH($C98,'Data Reliability'!$E$6:$E$409,0)),NA())</f>
        <v>0.47777777777777802</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v>
      </c>
      <c r="N99" s="23">
        <f t="shared" ca="1" si="10"/>
        <v>0</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3.9600107809895277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2.28687513603714</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6.8572547483845696</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0.59166666666666701</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v>
      </c>
      <c r="N100" s="23">
        <f t="shared" ca="1" si="10"/>
        <v>0</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1.0542780708093415</v>
      </c>
      <c r="U100" s="25">
        <f ca="1">IFERROR(INDEX(Socioeconomic!$G$8:$G$225,MATCH($C100,_xlfn.ANCHORARRAY(Socioeconomic!$C$8),0)),NA())</f>
        <v>2.3603873774083262</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0.20701830757696599</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5.36910123360094</v>
      </c>
      <c r="AI100" s="25">
        <f ca="1">IFERROR(INDEX(Socioeconomic!$I$8:$I$225,MATCH($C100,_xlfn.ANCHORARRAY(Socioeconomic!$C$8),0)),NA())</f>
        <v>6.5</v>
      </c>
      <c r="AJ100" s="25">
        <f ca="1">IFERROR(INDEX('Natural Hazard'!$I$8:$I$225,MATCH($C100,_xlfn.ANCHORARRAY('Natural Hazard'!$C$8),0)),NA())</f>
        <v>0</v>
      </c>
      <c r="AK100" s="25">
        <f ca="1">IFERROR(INDEX(Conflict!$I$8:$I$225,MATCH($C100,_xlfn.ANCHORARRAY(Conflict!$C$8),0)),NA())</f>
        <v>1.78571428571427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0.5</v>
      </c>
      <c r="N101" s="23">
        <f t="shared" ca="1" si="10"/>
        <v>0.5</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2.64610320989051</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1.0002660281989799</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7</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0.59523809523809301</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2.8405666629698811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2.5722508404072602</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0</v>
      </c>
      <c r="AE102" s="50"/>
      <c r="AF102" s="25">
        <f ca="1">IFERROR(INDEX(Health!$I$8:$I$225,MATCH($C102,_xlfn.ANCHORARRAY(Health!$C$8),0)),NA())</f>
        <v>0</v>
      </c>
      <c r="AG102" s="25" t="e">
        <f ca="1">IFERROR(INDEX(Food!$I$8:$I$225,MATCH($C102,_xlfn.ANCHORARRAY(Food!$C$8),0)),NA())</f>
        <v>#N/A</v>
      </c>
      <c r="AH102" s="25">
        <f ca="1">IFERROR(INDEX(Macro!$I$8:$I$225,MATCH($C102,_xlfn.ANCHORARRAY(Macro!$C$8),0)),NA())</f>
        <v>3.1368709614254899</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1.7477323564244032</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1.69193934557063</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2.9694167852062501</v>
      </c>
      <c r="AE103" s="50"/>
      <c r="AF103" s="25">
        <f ca="1">IFERROR(INDEX(Health!$I$8:$I$225,MATCH($C103,_xlfn.ANCHORARRAY(Health!$C$8),0)),NA())</f>
        <v>0</v>
      </c>
      <c r="AG103" s="25" t="e">
        <f ca="1">IFERROR(INDEX(Food!$I$8:$I$225,MATCH($C103,_xlfn.ANCHORARRAY(Food!$C$8),0)),NA())</f>
        <v>#N/A</v>
      </c>
      <c r="AH103" s="25">
        <f ca="1">IFERROR(INDEX(Macro!$I$8:$I$225,MATCH($C103,_xlfn.ANCHORARRAY(Macro!$C$8),0)),NA())</f>
        <v>1.80536518504013</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5.6040728411983496</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0.55833333333333302</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1.5</v>
      </c>
      <c r="H105" s="23">
        <f t="shared" ca="1" si="6"/>
        <v>1.5</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1.5</v>
      </c>
      <c r="N105" s="23">
        <f t="shared" ca="1" si="10"/>
        <v>1.5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6.0300831799822783</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4.88427773343974</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7.4446837673781099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7.6216252843158223</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7.4482567867078533</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5.54765291607396</v>
      </c>
      <c r="AE106" s="50"/>
      <c r="AF106" s="25">
        <f ca="1">IFERROR(INDEX(Health!$I$8:$I$225,MATCH($C106,_xlfn.ANCHORARRAY(Health!$C$8),0)),NA())</f>
        <v>10</v>
      </c>
      <c r="AG106" s="25">
        <f ca="1">IFERROR(INDEX(Food!$I$8:$I$225,MATCH($C106,_xlfn.ANCHORARRAY(Food!$C$8),0)),NA())</f>
        <v>8</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0.20555555555555599</v>
      </c>
    </row>
    <row r="107" spans="2:40" x14ac:dyDescent="0.2">
      <c r="B107" s="28" t="s">
        <v>767</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v>
      </c>
      <c r="H107" s="23">
        <f t="shared" ca="1" si="6"/>
        <v>0</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0</v>
      </c>
      <c r="N107" s="23">
        <f t="shared" ca="1" si="10"/>
        <v>0</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4.3383181895451353</v>
      </c>
      <c r="U107" s="25">
        <f ca="1">IFERROR(INDEX(Socioeconomic!$G$8:$G$225,MATCH($C107,_xlfn.ANCHORARRAY(Socioeconomic!$C$8),0)),NA())</f>
        <v>4.108179993274728</v>
      </c>
      <c r="V107" s="25">
        <f ca="1">IFERROR(INDEX('Natural Hazard'!$G$8:$G$225,MATCH($C107,_xlfn.ANCHORARRAY('Natural Hazard'!$C$8),0)),NA())</f>
        <v>0</v>
      </c>
      <c r="W107" s="25">
        <f ca="1">IFERROR(INDEX(Conflict!$G$8:$G$225,MATCH($C107,_xlfn.ANCHORARRAY(Conflict!$C$8),0)),NA())</f>
        <v>4.0623803188410967</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5.05356840552371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3.0805476529160698</v>
      </c>
      <c r="AE107" s="50"/>
      <c r="AF107" s="25">
        <f ca="1">IFERROR(INDEX(Health!$I$8:$I$225,MATCH($C107,_xlfn.ANCHORARRAY(Health!$C$8),0)),NA())</f>
        <v>0</v>
      </c>
      <c r="AG107" s="25" t="e">
        <f ca="1">IFERROR(INDEX(Food!$I$8:$I$225,MATCH($C107,_xlfn.ANCHORARRAY(Food!$C$8),0)),NA())</f>
        <v>#N/A</v>
      </c>
      <c r="AH107" s="25">
        <f ca="1">IFERROR(INDEX(Macro!$I$8:$I$225,MATCH($C107,_xlfn.ANCHORARRAY(Macro!$C$8),0)),NA())</f>
        <v>3.7242999804190302</v>
      </c>
      <c r="AI107" s="25">
        <f ca="1">IFERROR(INDEX(Socioeconomic!$I$8:$I$225,MATCH($C107,_xlfn.ANCHORARRAY(Socioeconomic!$C$8),0)),NA())</f>
        <v>3.5799999999999801</v>
      </c>
      <c r="AJ107" s="25">
        <f ca="1">IFERROR(INDEX('Natural Hazard'!$I$8:$I$225,MATCH($C107,_xlfn.ANCHORARRAY('Natural Hazard'!$C$8),0)),NA())</f>
        <v>0</v>
      </c>
      <c r="AK107" s="25">
        <f ca="1">IFERROR(INDEX(Conflict!$I$8:$I$225,MATCH($C107,_xlfn.ANCHORARRAY(Conflict!$C$8),0)),NA())</f>
        <v>5.3571428571428497</v>
      </c>
      <c r="AL107" s="49"/>
      <c r="AM107" s="25">
        <f>IFERROR(INDEX('Data Reliability'!$G$6:$G$409,MATCH($C107,'Data Reliability'!$E$6:$E$409,0)),NA())</f>
        <v>0.16666666666666699</v>
      </c>
      <c r="AN107" s="25">
        <f>IFERROR(INDEX('Data Reliability'!$H$6:$H$409,MATCH($C107,'Data Reliability'!$E$6:$E$409,0)),NA())</f>
        <v>0.51666666666666705</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4.7864280727986426</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4.6762920505937204</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3.8362375533428099</v>
      </c>
      <c r="AE108" s="50"/>
      <c r="AF108" s="25">
        <f ca="1">IFERROR(INDEX(Health!$I$8:$I$225,MATCH($C108,_xlfn.ANCHORARRAY(Health!$C$8),0)),NA())</f>
        <v>7</v>
      </c>
      <c r="AG108" s="25" t="e">
        <f ca="1">IFERROR(INDEX(Food!$I$8:$I$225,MATCH($C108,_xlfn.ANCHORARRAY(Food!$C$8),0)),NA())</f>
        <v>#N/A</v>
      </c>
      <c r="AH108" s="25">
        <f ca="1">IFERROR(INDEX(Macro!$I$8:$I$225,MATCH($C108,_xlfn.ANCHORARRAY(Macro!$C$8),0)),NA())</f>
        <v>4.8991580184060997</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v>
      </c>
      <c r="H109" s="23">
        <f t="shared" ca="1" si="6"/>
        <v>0</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1</v>
      </c>
      <c r="K109" s="23">
        <f t="shared" ca="1" si="8"/>
        <v>1</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0</v>
      </c>
      <c r="N109" s="23">
        <f t="shared" ca="1" si="10"/>
        <v>0</v>
      </c>
      <c r="O109" s="116" t="str">
        <f t="shared" si="11"/>
        <v>!!</v>
      </c>
      <c r="P109" s="24"/>
      <c r="Q109" s="49"/>
      <c r="R109" s="25">
        <f ca="1">IFERROR(INDEX(Health!$G$8:$G$225,MATCH($C109,_xlfn.ANCHORARRAY(Health!$C$8),0)),NA())</f>
        <v>0</v>
      </c>
      <c r="S109" s="25">
        <f ca="1">IFERROR(INDEX(Food!$G$8:$G$225,MATCH($C109,_xlfn.ANCHORARRAY(Food!$C$8),0)),NA())</f>
        <v>0</v>
      </c>
      <c r="T109" s="25">
        <f ca="1">IFERROR(INDEX(Macro!$G$8:$G$225,MATCH($C109,_xlfn.ANCHORARRAY(Macro!$C$8),0)),NA())</f>
        <v>0</v>
      </c>
      <c r="U109" s="25">
        <f ca="1">IFERROR(INDEX(Socioeconomic!$G$8:$G$225,MATCH($C109,_xlfn.ANCHORARRAY(Socioeconomic!$C$8),0)),NA())</f>
        <v>0</v>
      </c>
      <c r="V109" s="25">
        <f ca="1">IFERROR(INDEX('Natural Hazard'!$G$8:$G$225,MATCH($C109,_xlfn.ANCHORARRAY('Natural Hazard'!$C$8),0)),NA())</f>
        <v>0</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768</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f ca="1">IFERROR(INDEX(Macro!$G$8:$G$225,MATCH($C110,_xlfn.ANCHORARRAY(Macro!$C$8),0)),NA())</f>
        <v>0</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769</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0.25055019468427198</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0</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3.5284903074211802</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7.0280247468976809</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4.3674365632156151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5.0632421582142202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2.7249288762446602</v>
      </c>
      <c r="AE113" s="50"/>
      <c r="AF113" s="25">
        <f ca="1">IFERROR(INDEX(Health!$I$8:$I$225,MATCH($C113,_xlfn.ANCHORARRAY(Health!$C$8),0)),NA())</f>
        <v>0</v>
      </c>
      <c r="AG113" s="25">
        <f ca="1">IFERROR(INDEX(Food!$I$8:$I$225,MATCH($C113,_xlfn.ANCHORARRAY(Food!$C$8),0)),NA())</f>
        <v>5</v>
      </c>
      <c r="AH113" s="25">
        <f ca="1">IFERROR(INDEX(Macro!$I$8:$I$225,MATCH($C113,_xlfn.ANCHORARRAY(Macro!$C$8),0)),NA())</f>
        <v>9.7552379087527008</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3.5</v>
      </c>
      <c r="N114" s="23">
        <f t="shared" ca="1" si="10"/>
        <v>3.5</v>
      </c>
      <c r="O114" s="116" t="str">
        <f t="shared" si="11"/>
        <v>!</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8.3666002653407556</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7</v>
      </c>
      <c r="AL114" s="49"/>
      <c r="AM114" s="25">
        <f>IFERROR(INDEX('Data Reliability'!$G$6:$G$409,MATCH($C114,'Data Reliability'!$E$6:$E$409,0)),NA())</f>
        <v>8.3333333333333301E-2</v>
      </c>
      <c r="AN114" s="25">
        <f>IFERROR(INDEX('Data Reliability'!$H$6:$H$409,MATCH($C114,'Data Reliability'!$E$6:$E$409,0)),NA())</f>
        <v>0.37777777777777799</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2</v>
      </c>
      <c r="H115" s="23">
        <f t="shared" ca="1" si="6"/>
        <v>2</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5.4432886934733213</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7.9556942126774501</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5.54765291607396</v>
      </c>
      <c r="AE115" s="50"/>
      <c r="AF115" s="25">
        <f ca="1">IFERROR(INDEX(Health!$I$8:$I$225,MATCH($C115,_xlfn.ANCHORARRAY(Health!$C$8),0)),NA())</f>
        <v>0</v>
      </c>
      <c r="AG115" s="25">
        <f ca="1">IFERROR(INDEX(Food!$I$8:$I$225,MATCH($C115,_xlfn.ANCHORARRAY(Food!$C$8),0)),NA())</f>
        <v>5</v>
      </c>
      <c r="AH115" s="25">
        <f ca="1">IFERROR(INDEX(Macro!$I$8:$I$225,MATCH($C115,_xlfn.ANCHORARRAY(Macro!$C$8),0)),NA())</f>
        <v>3.72429998041904</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7.5348859706401603</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f ca="1">IFERROR(INDEX(Food!$G$8:$G$225,MATCH($C117,_xlfn.ANCHORARRAY(Food!$C$8),0)),NA())</f>
        <v>0</v>
      </c>
      <c r="T117" s="25">
        <f ca="1">IFERROR(INDEX(Macro!$G$8:$G$225,MATCH($C117,_xlfn.ANCHORARRAY(Macro!$C$8),0)),NA())</f>
        <v>0</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f ca="1">IFERROR(INDEX(Food!$G$8:$G$225,MATCH($C118,_xlfn.ANCHORARRAY(Food!$C$8),0)),NA())</f>
        <v>0</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4.5075386724104103</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0.63333333333333297</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v>
      </c>
      <c r="H119" s="23">
        <f t="shared" ca="1" si="6"/>
        <v>2</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2</v>
      </c>
      <c r="N119" s="23">
        <f t="shared" ca="1" si="10"/>
        <v>2</v>
      </c>
      <c r="O119" s="116" t="str">
        <f t="shared" si="11"/>
        <v>!</v>
      </c>
      <c r="P119" s="24"/>
      <c r="Q119" s="49"/>
      <c r="R119" s="25">
        <f ca="1">IFERROR(INDEX(Health!$G$8:$G$225,MATCH($C119,_xlfn.ANCHORARRAY(Health!$C$8),0)),NA())</f>
        <v>0</v>
      </c>
      <c r="S119" s="25">
        <f ca="1">IFERROR(INDEX(Food!$G$8:$G$225,MATCH($C119,_xlfn.ANCHORARRAY(Food!$C$8),0)),NA())</f>
        <v>5.7550863684466282</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4.1228304371536062</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3.56952347083925</v>
      </c>
      <c r="AE119" s="50"/>
      <c r="AF119" s="25">
        <f ca="1">IFERROR(INDEX(Health!$I$8:$I$225,MATCH($C119,_xlfn.ANCHORARRAY(Health!$C$8),0)),NA())</f>
        <v>0</v>
      </c>
      <c r="AG119" s="25">
        <f ca="1">IFERROR(INDEX(Food!$I$8:$I$225,MATCH($C119,_xlfn.ANCHORARRAY(Food!$C$8),0)),NA())</f>
        <v>5</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4.7619047619047503</v>
      </c>
      <c r="AL119" s="49"/>
      <c r="AM119" s="25">
        <f>IFERROR(INDEX('Data Reliability'!$G$6:$G$409,MATCH($C119,'Data Reliability'!$E$6:$E$409,0)),NA())</f>
        <v>0</v>
      </c>
      <c r="AN119" s="25">
        <f>IFERROR(INDEX('Data Reliability'!$H$6:$H$409,MATCH($C119,'Data Reliability'!$E$6:$E$409,0)),NA())</f>
        <v>0.36944444444444402</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3.1472261735419602</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4.0016865086381337</v>
      </c>
      <c r="U121" s="25">
        <f ca="1">IFERROR(INDEX(Socioeconomic!$G$8:$G$225,MATCH($C121,_xlfn.ANCHORARRAY(Socioeconomic!$C$8),0)),NA())</f>
        <v>1.2375090187261537</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3.1430022491475</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5.0949676914039497</v>
      </c>
      <c r="AI121" s="25">
        <f ca="1">IFERROR(INDEX(Socioeconomic!$I$8:$I$225,MATCH($C121,_xlfn.ANCHORARRAY(Socioeconomic!$C$8),0)),NA())</f>
        <v>1.34</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0.5</v>
      </c>
      <c r="N122" s="23">
        <f t="shared" ca="1" si="10"/>
        <v>0.5</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4.2532484181397381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2.9592009480277599</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6.1131779909927504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770</v>
      </c>
      <c r="C124" s="28" t="s">
        <v>732</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0</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t="e">
        <f ca="1">IFERROR(INDEX(Conflict!$H$8:$H$225,MATCH($C124,_xlfn.ANCHORARRAY(Conflict!$C$8),0)),NA())</f>
        <v>#N/A</v>
      </c>
      <c r="AE124" s="50"/>
      <c r="AF124" s="25">
        <f ca="1">IFERROR(INDEX(Health!$I$8:$I$225,MATCH($C124,_xlfn.ANCHORARRAY(Health!$C$8),0)),NA())</f>
        <v>0</v>
      </c>
      <c r="AG124" s="25" t="e">
        <f ca="1">IFERROR(INDEX(Food!$I$8:$I$225,MATCH($C124,_xlfn.ANCHORARRAY(Food!$C$8),0)),NA())</f>
        <v>#N/A</v>
      </c>
      <c r="AH124" s="25">
        <f ca="1">IFERROR(INDEX(Macro!$I$8:$I$225,MATCH($C124,_xlfn.ANCHORARRAY(Macro!$C$8),0)),NA())</f>
        <v>0.43469747405521902</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0.65833333333333299</v>
      </c>
    </row>
    <row r="125" spans="2:40" x14ac:dyDescent="0.2">
      <c r="B125" s="28" t="s">
        <v>771</v>
      </c>
      <c r="C125" s="28" t="s">
        <v>733</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f ca="1">IFERROR(INDEX(Food!$G$8:$G$225,MATCH($C125,_xlfn.ANCHORARRAY(Food!$C$8),0)),NA())</f>
        <v>0</v>
      </c>
      <c r="T125" s="25">
        <f ca="1">IFERROR(INDEX(Macro!$G$8:$G$225,MATCH($C125,_xlfn.ANCHORARRAY(Macro!$C$8),0)),NA())</f>
        <v>0</v>
      </c>
      <c r="U125" s="25">
        <f ca="1">IFERROR(INDEX(Socioeconomic!$G$8:$G$225,MATCH($C125,_xlfn.ANCHORARRAY(Socioeconomic!$C$8),0)),NA())</f>
        <v>0</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t="e">
        <f ca="1">IFERROR(INDEX(Conflict!$H$8:$H$225,MATCH($C125,_xlfn.ANCHORARRAY(Conflict!$C$8),0)),NA())</f>
        <v>#N/A</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v>
      </c>
      <c r="H126" s="23">
        <f t="shared" ca="1" si="6"/>
        <v>2</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6.7082039324993641</v>
      </c>
      <c r="V126" s="25">
        <f ca="1">IFERROR(INDEX('Natural Hazard'!$G$8:$G$225,MATCH($C126,_xlfn.ANCHORARRAY('Natural Hazard'!$C$8),0)),NA())</f>
        <v>8.0622577482985491</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1.52471550497866</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7</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0.358333333333333</v>
      </c>
    </row>
    <row r="127" spans="2:40" x14ac:dyDescent="0.2">
      <c r="B127" s="28" t="s">
        <v>772</v>
      </c>
      <c r="C127" s="28" t="s">
        <v>734</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f ca="1">IFERROR(INDEX(Food!$G$8:$G$225,MATCH($C127,_xlfn.ANCHORARRAY(Food!$C$8),0)),NA())</f>
        <v>0</v>
      </c>
      <c r="T127" s="25">
        <f ca="1">IFERROR(INDEX(Macro!$G$8:$G$225,MATCH($C127,_xlfn.ANCHORARRAY(Macro!$C$8),0)),NA())</f>
        <v>0</v>
      </c>
      <c r="U127" s="25">
        <f ca="1">IFERROR(INDEX(Socioeconomic!$G$8:$G$225,MATCH($C127,_xlfn.ANCHORARRAY(Socioeconomic!$C$8),0)),NA())</f>
        <v>0</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t="e">
        <f ca="1">IFERROR(INDEX(Conflict!$H$8:$H$225,MATCH($C127,_xlfn.ANCHORARRAY(Conflict!$C$8),0)),NA())</f>
        <v>#N/A</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1</v>
      </c>
      <c r="H128" s="23">
        <f t="shared" ca="1" si="6"/>
        <v>1</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1.5</v>
      </c>
      <c r="N128" s="23">
        <f t="shared" ca="1" si="10"/>
        <v>1.5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6.6111831149366438</v>
      </c>
      <c r="U128" s="25">
        <f ca="1">IFERROR(INDEX(Socioeconomic!$G$8:$G$225,MATCH($C128,_xlfn.ANCHORARRAY(Socioeconomic!$C$8),0)),NA())</f>
        <v>4.9999999999999991</v>
      </c>
      <c r="V128" s="25">
        <f ca="1">IFERROR(INDEX('Natural Hazard'!$G$8:$G$225,MATCH($C128,_xlfn.ANCHORARRAY('Natural Hazard'!$C$8),0)),NA())</f>
        <v>0</v>
      </c>
      <c r="W128" s="25">
        <f ca="1">IFERROR(INDEX(Conflict!$G$8:$G$225,MATCH($C128,_xlfn.ANCHORARRAY(Conflict!$C$8),0)),NA())</f>
        <v>1.400124461039493</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5.8710005078720098</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0.28004978662873298</v>
      </c>
      <c r="AE128" s="50"/>
      <c r="AF128" s="25">
        <f ca="1">IFERROR(INDEX(Health!$I$8:$I$225,MATCH($C128,_xlfn.ANCHORARRAY(Health!$C$8),0)),NA())</f>
        <v>0</v>
      </c>
      <c r="AG128" s="25" t="e">
        <f ca="1">IFERROR(INDEX(Food!$I$8:$I$225,MATCH($C128,_xlfn.ANCHORARRAY(Food!$C$8),0)),NA())</f>
        <v>#N/A</v>
      </c>
      <c r="AH128" s="25">
        <f ca="1">IFERROR(INDEX(Macro!$I$8:$I$225,MATCH($C128,_xlfn.ANCHORARRAY(Macro!$C$8),0)),NA())</f>
        <v>7.4446837673781099</v>
      </c>
      <c r="AI128" s="25">
        <f ca="1">IFERROR(INDEX(Socioeconomic!$I$8:$I$225,MATCH($C128,_xlfn.ANCHORARRAY(Socioeconomic!$C$8),0)),NA())</f>
        <v>7</v>
      </c>
      <c r="AJ128" s="25">
        <f ca="1">IFERROR(INDEX('Natural Hazard'!$I$8:$I$225,MATCH($C128,_xlfn.ANCHORARRAY('Natural Hazard'!$C$8),0)),NA())</f>
        <v>0</v>
      </c>
      <c r="AK128" s="25">
        <f ca="1">IFERROR(INDEX(Conflict!$I$8:$I$225,MATCH($C128,_xlfn.ANCHORARRAY(Conflict!$C$8),0)),NA())</f>
        <v>7</v>
      </c>
      <c r="AL128" s="49"/>
      <c r="AM128" s="25">
        <f>IFERROR(INDEX('Data Reliability'!$G$6:$G$409,MATCH($C128,'Data Reliability'!$E$6:$E$409,0)),NA())</f>
        <v>0.16666666666666699</v>
      </c>
      <c r="AN128" s="25">
        <f>IFERROR(INDEX('Data Reliability'!$H$6:$H$409,MATCH($C128,'Data Reliability'!$E$6:$E$409,0)),NA())</f>
        <v>0.58333333333333304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0.5</v>
      </c>
      <c r="N129" s="23">
        <f t="shared" ca="1" si="10"/>
        <v>0.5</v>
      </c>
      <c r="O129" s="116" t="str">
        <f t="shared" si="11"/>
        <v>!</v>
      </c>
      <c r="P129" s="24"/>
      <c r="Q129" s="49"/>
      <c r="R129" s="25">
        <f ca="1">IFERROR(INDEX(Health!$G$8:$G$225,MATCH($C129,_xlfn.ANCHORARRAY(Health!$C$8),0)),NA())</f>
        <v>0</v>
      </c>
      <c r="S129" s="25">
        <f ca="1">IFERROR(INDEX(Food!$G$8:$G$225,MATCH($C129,_xlfn.ANCHORARRAY(Food!$C$8),0)),NA())</f>
        <v>8.9442719099991592</v>
      </c>
      <c r="T129" s="25">
        <f ca="1">IFERROR(INDEX(Macro!$G$8:$G$225,MATCH($C129,_xlfn.ANCHORARRAY(Macro!$C$8),0)),NA())</f>
        <v>5.8498690059946918</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4.7285295727213432</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5.6339935669544596</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3.8140113798008501</v>
      </c>
      <c r="AE129" s="50"/>
      <c r="AF129" s="25">
        <f ca="1">IFERROR(INDEX(Health!$I$8:$I$225,MATCH($C129,_xlfn.ANCHORARRAY(Health!$C$8),0)),NA())</f>
        <v>0</v>
      </c>
      <c r="AG129" s="25">
        <f ca="1">IFERROR(INDEX(Food!$I$8:$I$225,MATCH($C129,_xlfn.ANCHORARRAY(Food!$C$8),0)),NA())</f>
        <v>8</v>
      </c>
      <c r="AH129" s="25">
        <f ca="1">IFERROR(INDEX(Macro!$I$8:$I$225,MATCH($C129,_xlfn.ANCHORARRAY(Macro!$C$8),0)),NA())</f>
        <v>6.07401605639319</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5.8623296297736198</v>
      </c>
      <c r="AL129" s="49"/>
      <c r="AM129" s="25">
        <f>IFERROR(INDEX('Data Reliability'!$G$6:$G$409,MATCH($C129,'Data Reliability'!$E$6:$E$409,0)),NA())</f>
        <v>8.3333333333333301E-2</v>
      </c>
      <c r="AN129" s="25">
        <f>IFERROR(INDEX('Data Reliability'!$H$6:$H$409,MATCH($C129,'Data Reliability'!$E$6:$E$409,0)),NA())</f>
        <v>0.41388888888888897</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f ca="1">IFERROR(INDEX(Macro!$G$8:$G$225,MATCH($C130,_xlfn.ANCHORARRAY(Macro!$C$8),0)),NA())</f>
        <v>0</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0.28004978662873298</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0.5</v>
      </c>
      <c r="H131" s="23">
        <f t="shared" ca="1" si="6"/>
        <v>0.5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0.5</v>
      </c>
      <c r="N131" s="23">
        <f t="shared" ca="1" si="10"/>
        <v>0.5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1.56916785206258</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f ca="1">IFERROR(INDEX(Food!$G$8:$G$225,MATCH($C132,_xlfn.ANCHORARRAY(Food!$C$8),0)),NA())</f>
        <v>0</v>
      </c>
      <c r="T132" s="25">
        <f ca="1">IFERROR(INDEX(Macro!$G$8:$G$225,MATCH($C132,_xlfn.ANCHORARRAY(Macro!$C$8),0)),NA())</f>
        <v>0</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2.2904983644107486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1.78383999613049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2.9410612884276501</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4.1666666666666599</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0.5</v>
      </c>
      <c r="N134" s="23">
        <f t="shared" ref="N134:N197" ca="1" si="16">M134</f>
        <v>0.5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7.2840459114948128</v>
      </c>
      <c r="T134" s="25">
        <f ca="1">IFERROR(INDEX(Macro!$G$8:$G$225,MATCH($C134,_xlfn.ANCHORARRAY(Macro!$C$8),0)),NA())</f>
        <v>0</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7.0971919795408374</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7.0318508307335099</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7</v>
      </c>
      <c r="AH134" s="25">
        <f ca="1">IFERROR(INDEX(Macro!$I$8:$I$225,MATCH($C134,_xlfn.ANCHORARRAY(Macro!$C$8),0)),NA())</f>
        <v>0</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5.0370133994458799</v>
      </c>
      <c r="AL134" s="49"/>
      <c r="AM134" s="25">
        <f>IFERROR(INDEX('Data Reliability'!$G$6:$G$409,MATCH($C134,'Data Reliability'!$E$6:$E$409,0)),NA())</f>
        <v>8.3333333333333301E-2</v>
      </c>
      <c r="AN134" s="25">
        <f>IFERROR(INDEX('Data Reliability'!$H$6:$H$409,MATCH($C134,'Data Reliability'!$E$6:$E$409,0)),NA())</f>
        <v>0.391666666666667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0.12004658588372906</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3.86950107620442E-3</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3.7242999804190302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0.65833333333333299</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1.5</v>
      </c>
      <c r="H136" s="23">
        <f t="shared" ca="1" si="12"/>
        <v>1.5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1.5</v>
      </c>
      <c r="N136" s="23">
        <f t="shared" ca="1" si="16"/>
        <v>1.5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3.4090728773064662</v>
      </c>
      <c r="U136" s="25">
        <f ca="1">IFERROR(INDEX(Socioeconomic!$G$8:$G$225,MATCH($C136,_xlfn.ANCHORARRAY(Socioeconomic!$C$8),0)),NA())</f>
        <v>0</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9.5421896539215005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1.2179361660465899</v>
      </c>
      <c r="AI136" s="25" t="e">
        <f ca="1">IFERROR(INDEX(Socioeconomic!$I$8:$I$225,MATCH($C136,_xlfn.ANCHORARRAY(Socioeconomic!$C$8),0)),NA())</f>
        <v>#N/A</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0.43611111111111101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3.7940022510791542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5.1696534378098598</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2.7844135500293699</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0.66666666666666696</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2.2773196142162138</v>
      </c>
      <c r="U138" s="25">
        <f ca="1">IFERROR(INDEX(Socioeconomic!$G$8:$G$225,MATCH($C138,_xlfn.ANCHORARRAY(Socioeconomic!$C$8),0)),NA())</f>
        <v>7.0710678118654755</v>
      </c>
      <c r="V138" s="25">
        <f ca="1">IFERROR(INDEX('Natural Hazard'!$G$8:$G$225,MATCH($C138,_xlfn.ANCHORARRAY('Natural Hazard'!$C$8),0)),NA())</f>
        <v>5.627314338711372</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5.2760647174055002</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0.98296455844919695</v>
      </c>
      <c r="AI138" s="25">
        <f ca="1">IFERROR(INDEX(Socioeconomic!$I$8:$I$225,MATCH($C138,_xlfn.ANCHORARRAY(Socioeconomic!$C$8),0)),NA())</f>
        <v>10</v>
      </c>
      <c r="AJ138" s="25">
        <f ca="1">IFERROR(INDEX('Natural Hazard'!$I$8:$I$225,MATCH($C138,_xlfn.ANCHORARRAY('Natural Hazard'!$C$8),0)),NA())</f>
        <v>10</v>
      </c>
      <c r="AK138" s="25">
        <f ca="1">IFERROR(INDEX(Conflict!$I$8:$I$225,MATCH($C138,_xlfn.ANCHORARRAY(Conflict!$C$8),0)),NA())</f>
        <v>1.19047619047618</v>
      </c>
      <c r="AL138" s="49"/>
      <c r="AM138" s="25">
        <f>IFERROR(INDEX('Data Reliability'!$G$6:$G$409,MATCH($C138,'Data Reliability'!$E$6:$E$409,0)),NA())</f>
        <v>0.16666666666666699</v>
      </c>
      <c r="AN138" s="25">
        <f>IFERROR(INDEX('Data Reliability'!$H$6:$H$409,MATCH($C138,'Data Reliability'!$E$6:$E$409,0)),NA())</f>
        <v>0.58333333333333304</v>
      </c>
    </row>
    <row r="139" spans="2:40" x14ac:dyDescent="0.2">
      <c r="B139" s="28" t="s">
        <v>773</v>
      </c>
      <c r="C139" s="28" t="s">
        <v>735</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f ca="1">IFERROR(INDEX(Food!$G$8:$G$225,MATCH($C139,_xlfn.ANCHORARRAY(Food!$C$8),0)),NA())</f>
        <v>0</v>
      </c>
      <c r="T139" s="25">
        <f ca="1">IFERROR(INDEX(Macro!$G$8:$G$225,MATCH($C139,_xlfn.ANCHORARRAY(Macro!$C$8),0)),NA())</f>
        <v>0</v>
      </c>
      <c r="U139" s="25">
        <f ca="1">IFERROR(INDEX(Socioeconomic!$G$8:$G$225,MATCH($C139,_xlfn.ANCHORARRAY(Socioeconomic!$C$8),0)),NA())</f>
        <v>0</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t="e">
        <f ca="1">IFERROR(INDEX(Conflict!$H$8:$H$225,MATCH($C139,_xlfn.ANCHORARRAY(Conflict!$C$8),0)),NA())</f>
        <v>#N/A</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0.280555555555556</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1</v>
      </c>
      <c r="H141" s="23">
        <f t="shared" ca="1" si="12"/>
        <v>1</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0.5</v>
      </c>
      <c r="N141" s="23">
        <f t="shared" ca="1" si="16"/>
        <v>0.5</v>
      </c>
      <c r="O141" s="116" t="str">
        <f t="shared" si="17"/>
        <v>!</v>
      </c>
      <c r="P141" s="24"/>
      <c r="Q141" s="49"/>
      <c r="R141" s="25">
        <f ca="1">IFERROR(INDEX(Health!$G$8:$G$225,MATCH($C141,_xlfn.ANCHORARRAY(Health!$C$8),0)),NA())</f>
        <v>0</v>
      </c>
      <c r="S141" s="25">
        <f ca="1">IFERROR(INDEX(Food!$G$8:$G$225,MATCH($C141,_xlfn.ANCHORARRAY(Food!$C$8),0)),NA())</f>
        <v>7.5457139518445935</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4.9810152603448703</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5.4809743954480803</v>
      </c>
      <c r="AE141" s="50"/>
      <c r="AF141" s="25">
        <f ca="1">IFERROR(INDEX(Health!$I$8:$I$225,MATCH($C141,_xlfn.ANCHORARRAY(Health!$C$8),0)),NA())</f>
        <v>0</v>
      </c>
      <c r="AG141" s="25">
        <f ca="1">IFERROR(INDEX(Food!$I$8:$I$225,MATCH($C141,_xlfn.ANCHORARRAY(Food!$C$8),0)),NA())</f>
        <v>7</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0.50277777777777799</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2.727173871169652</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1.45976928099833</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5.0949676914039497</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v>
      </c>
      <c r="H143" s="23">
        <f t="shared" ca="1" si="12"/>
        <v>3</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2</v>
      </c>
      <c r="N143" s="23">
        <f t="shared" ca="1" si="16"/>
        <v>2</v>
      </c>
      <c r="O143" s="116" t="str">
        <f t="shared" si="17"/>
        <v>!</v>
      </c>
      <c r="P143" s="24"/>
      <c r="Q143" s="49"/>
      <c r="R143" s="25">
        <f ca="1">IFERROR(INDEX(Health!$G$8:$G$225,MATCH($C143,_xlfn.ANCHORARRAY(Health!$C$8),0)),NA())</f>
        <v>7.4203250932688833</v>
      </c>
      <c r="S143" s="25">
        <f ca="1">IFERROR(INDEX(Food!$G$8:$G$225,MATCH($C143,_xlfn.ANCHORARRAY(Food!$C$8),0)),NA())</f>
        <v>7.7947765088060779</v>
      </c>
      <c r="T143" s="25">
        <f ca="1">IFERROR(INDEX(Macro!$G$8:$G$225,MATCH($C143,_xlfn.ANCHORARRAY(Macro!$C$8),0)),NA())</f>
        <v>4.9622180888752006</v>
      </c>
      <c r="U143" s="25">
        <f ca="1">IFERROR(INDEX(Socioeconomic!$G$8:$G$225,MATCH($C143,_xlfn.ANCHORARRAY(Socioeconomic!$C$8),0)),NA())</f>
        <v>9.4112394811431983</v>
      </c>
      <c r="V143" s="25">
        <f ca="1">IFERROR(INDEX('Natural Hazard'!$G$8:$G$225,MATCH($C143,_xlfn.ANCHORARRAY('Natural Hazard'!$C$8),0)),NA())</f>
        <v>0</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7.3027159060678599</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4.3918918918918903</v>
      </c>
      <c r="AE143" s="50"/>
      <c r="AF143" s="25">
        <f ca="1">IFERROR(INDEX(Health!$I$8:$I$225,MATCH($C143,_xlfn.ANCHORARRAY(Health!$C$8),0)),NA())</f>
        <v>7</v>
      </c>
      <c r="AG143" s="25">
        <f ca="1">IFERROR(INDEX(Food!$I$8:$I$225,MATCH($C143,_xlfn.ANCHORARRAY(Food!$C$8),0)),NA())</f>
        <v>7</v>
      </c>
      <c r="AH143" s="25">
        <f ca="1">IFERROR(INDEX(Macro!$I$8:$I$225,MATCH($C143,_xlfn.ANCHORARRAY(Macro!$C$8),0)),NA())</f>
        <v>3.3718425690228999</v>
      </c>
      <c r="AI143" s="25">
        <f ca="1">IFERROR(INDEX(Socioeconomic!$I$8:$I$225,MATCH($C143,_xlfn.ANCHORARRAY(Socioeconomic!$C$8),0)),NA())</f>
        <v>10</v>
      </c>
      <c r="AJ143" s="25">
        <f ca="1">IFERROR(INDEX('Natural Hazard'!$I$8:$I$225,MATCH($C143,_xlfn.ANCHORARRAY('Natural Hazard'!$C$8),0)),NA())</f>
        <v>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0.41388888888888897</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0.42499999999999999</v>
      </c>
    </row>
    <row r="145" spans="2:40"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0.5</v>
      </c>
      <c r="N145" s="23">
        <f t="shared" ca="1" si="16"/>
        <v>0.5</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3.9370361867790979</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2.2143219908582998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0.52500000000000002</v>
      </c>
    </row>
    <row r="146" spans="2:40" x14ac:dyDescent="0.2">
      <c r="B146" s="28" t="s">
        <v>774</v>
      </c>
      <c r="C146" s="28" t="s">
        <v>736</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f ca="1">IFERROR(INDEX(Food!$G$8:$G$225,MATCH($C146,_xlfn.ANCHORARRAY(Food!$C$8),0)),NA())</f>
        <v>0</v>
      </c>
      <c r="T146" s="25">
        <f ca="1">IFERROR(INDEX(Macro!$G$8:$G$225,MATCH($C146,_xlfn.ANCHORARRAY(Macro!$C$8),0)),NA())</f>
        <v>0</v>
      </c>
      <c r="U146" s="25">
        <f ca="1">IFERROR(INDEX(Socioeconomic!$G$8:$G$225,MATCH($C146,_xlfn.ANCHORARRAY(Socioeconomic!$C$8),0)),NA())</f>
        <v>0</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t="e">
        <f ca="1">IFERROR(INDEX(Conflict!$H$8:$H$225,MATCH($C146,_xlfn.ANCHORARRAY(Conflict!$C$8),0)),NA())</f>
        <v>#N/A</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0.85</v>
      </c>
    </row>
    <row r="147" spans="2:40"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v>
      </c>
      <c r="H147" s="23">
        <f t="shared" ca="1" si="12"/>
        <v>3</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2</v>
      </c>
      <c r="N147" s="23">
        <f t="shared" ca="1" si="16"/>
        <v>2</v>
      </c>
      <c r="O147" s="116" t="str">
        <f t="shared" si="17"/>
        <v>!</v>
      </c>
      <c r="P147" s="24"/>
      <c r="Q147" s="49"/>
      <c r="R147" s="25">
        <f ca="1">IFERROR(INDEX(Health!$G$8:$G$225,MATCH($C147,_xlfn.ANCHORARRAY(Health!$C$8),0)),NA())</f>
        <v>7.3927708759632047</v>
      </c>
      <c r="S147" s="25">
        <f ca="1">IFERROR(INDEX(Food!$G$8:$G$225,MATCH($C147,_xlfn.ANCHORARRAY(Food!$C$8),0)),NA())</f>
        <v>8.0253651153396586</v>
      </c>
      <c r="T147" s="25">
        <f ca="1">IFERROR(INDEX(Macro!$G$8:$G$225,MATCH($C147,_xlfn.ANCHORARRAY(Macro!$C$8),0)),NA())</f>
        <v>0</v>
      </c>
      <c r="U147" s="25">
        <f ca="1">IFERROR(INDEX(Socioeconomic!$G$8:$G$225,MATCH($C147,_xlfn.ANCHORARRAY(Socioeconomic!$C$8),0)),NA())</f>
        <v>0</v>
      </c>
      <c r="V147" s="25">
        <f ca="1">IFERROR(INDEX('Natural Hazard'!$G$8:$G$225,MATCH($C147,_xlfn.ANCHORARRAY('Natural Hazard'!$C$8),0)),NA())</f>
        <v>7.416198487095663</v>
      </c>
      <c r="W147" s="25">
        <f ca="1">IFERROR(INDEX(Conflict!$G$8:$G$225,MATCH($C147,_xlfn.ANCHORARRAY(Conflict!$C$8),0)),NA())</f>
        <v>3.4503277967117558</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3.36549856102928</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7</v>
      </c>
      <c r="AG147" s="25">
        <f ca="1">IFERROR(INDEX(Food!$I$8:$I$225,MATCH($C147,_xlfn.ANCHORARRAY(Food!$C$8),0)),NA())</f>
        <v>7</v>
      </c>
      <c r="AH147" s="25">
        <f ca="1">IFERROR(INDEX(Macro!$I$8:$I$225,MATCH($C147,_xlfn.ANCHORARRAY(Macro!$C$8),0)),NA())</f>
        <v>0</v>
      </c>
      <c r="AI147" s="25">
        <f ca="1">IFERROR(INDEX(Socioeconomic!$I$8:$I$225,MATCH($C147,_xlfn.ANCHORARRAY(Socioeconomic!$C$8),0)),NA())</f>
        <v>0</v>
      </c>
      <c r="AJ147" s="25">
        <f ca="1">IFERROR(INDEX('Natural Hazard'!$I$8:$I$225,MATCH($C147,_xlfn.ANCHORARRAY('Natural Hazard'!$C$8),0)),NA())</f>
        <v>10</v>
      </c>
      <c r="AK147" s="25">
        <f ca="1">IFERROR(INDEX(Conflict!$I$8:$I$225,MATCH($C147,_xlfn.ANCHORARRAY(Conflict!$C$8),0)),NA())</f>
        <v>1.19047619047618</v>
      </c>
      <c r="AL147" s="49"/>
      <c r="AM147" s="25">
        <f>IFERROR(INDEX('Data Reliability'!$G$6:$G$409,MATCH($C147,'Data Reliability'!$E$6:$E$409,0)),NA())</f>
        <v>8.3333333333333301E-2</v>
      </c>
      <c r="AN147" s="25">
        <f>IFERROR(INDEX('Data Reliability'!$H$6:$H$409,MATCH($C147,'Data Reliability'!$E$6:$E$409,0)),NA())</f>
        <v>0.391666666666667</v>
      </c>
    </row>
    <row r="148" spans="2:40"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8.4515425472851575</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7.1428571428571299</v>
      </c>
      <c r="AL148" s="49"/>
      <c r="AM148" s="25">
        <f>IFERROR(INDEX('Data Reliability'!$G$6:$G$409,MATCH($C148,'Data Reliability'!$E$6:$E$409,0)),NA())</f>
        <v>0</v>
      </c>
      <c r="AN148" s="25">
        <f>IFERROR(INDEX('Data Reliability'!$H$6:$H$409,MATCH($C148,'Data Reliability'!$E$6:$E$409,0)),NA())</f>
        <v>0.15</v>
      </c>
    </row>
    <row r="149" spans="2:40"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2</v>
      </c>
      <c r="H149" s="23">
        <f t="shared" ca="1" si="12"/>
        <v>2</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2</v>
      </c>
      <c r="N149" s="23">
        <f t="shared" ca="1" si="16"/>
        <v>2</v>
      </c>
      <c r="O149" s="116" t="str">
        <f t="shared" si="17"/>
        <v>!</v>
      </c>
      <c r="P149" s="24"/>
      <c r="Q149" s="49"/>
      <c r="R149" s="25">
        <f ca="1">IFERROR(INDEX(Health!$G$8:$G$225,MATCH($C149,_xlfn.ANCHORARRAY(Health!$C$8),0)),NA())</f>
        <v>0</v>
      </c>
      <c r="S149" s="25">
        <f ca="1">IFERROR(INDEX(Food!$G$8:$G$225,MATCH($C149,_xlfn.ANCHORARRAY(Food!$C$8),0)),NA())</f>
        <v>0</v>
      </c>
      <c r="T149" s="25">
        <f ca="1">IFERROR(INDEX(Macro!$G$8:$G$225,MATCH($C149,_xlfn.ANCHORARRAY(Macro!$C$8),0)),NA())</f>
        <v>4.7410802930089044</v>
      </c>
      <c r="U149" s="25">
        <f ca="1">IFERROR(INDEX(Socioeconomic!$G$8:$G$225,MATCH($C149,_xlfn.ANCHORARRAY(Socioeconomic!$C$8),0)),NA())</f>
        <v>8.6189160737133417</v>
      </c>
      <c r="V149" s="25">
        <f ca="1">IFERROR(INDEX('Natural Hazard'!$G$8:$G$225,MATCH($C149,_xlfn.ANCHORARRAY('Natural Hazard'!$C$8),0)),NA())</f>
        <v>9.7467943448089631</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5.2131853249171698</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3.2139046941678502</v>
      </c>
      <c r="AE149" s="50"/>
      <c r="AF149" s="25">
        <f ca="1">IFERROR(INDEX(Health!$I$8:$I$225,MATCH($C149,_xlfn.ANCHORARRAY(Health!$C$8),0)),NA())</f>
        <v>0</v>
      </c>
      <c r="AG149" s="25" t="e">
        <f ca="1">IFERROR(INDEX(Food!$I$8:$I$225,MATCH($C149,_xlfn.ANCHORARRAY(Food!$C$8),0)),NA())</f>
        <v>#N/A</v>
      </c>
      <c r="AH149" s="25">
        <f ca="1">IFERROR(INDEX(Macro!$I$8:$I$225,MATCH($C149,_xlfn.ANCHORARRAY(Macro!$C$8),0)),NA())</f>
        <v>4.31172899941257</v>
      </c>
      <c r="AI149" s="25">
        <f ca="1">IFERROR(INDEX(Socioeconomic!$I$8:$I$225,MATCH($C149,_xlfn.ANCHORARRAY(Socioeconomic!$C$8),0)),NA())</f>
        <v>10</v>
      </c>
      <c r="AJ149" s="25">
        <f ca="1">IFERROR(INDEX('Natural Hazard'!$I$8:$I$225,MATCH($C149,_xlfn.ANCHORARRAY('Natural Hazard'!$C$8),0)),NA())</f>
        <v>10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0.51666666666666705</v>
      </c>
    </row>
    <row r="150" spans="2:40"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2.2261011081650381</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0.74391158190040696</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6.6614450753867196</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0"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1</v>
      </c>
      <c r="N151" s="23">
        <f t="shared" ca="1" si="16"/>
        <v>1</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7</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0.59166666666666701</v>
      </c>
    </row>
    <row r="152" spans="2:40"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0.5</v>
      </c>
      <c r="H152" s="23">
        <f t="shared" ca="1" si="12"/>
        <v>0.5</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0.5</v>
      </c>
      <c r="N152" s="23">
        <f t="shared" ca="1" si="16"/>
        <v>0.5</v>
      </c>
      <c r="O152" s="116" t="str">
        <f t="shared" si="17"/>
        <v>!</v>
      </c>
      <c r="P152" s="24"/>
      <c r="Q152" s="49"/>
      <c r="R152" s="25">
        <f ca="1">IFERROR(INDEX(Health!$G$8:$G$225,MATCH($C152,_xlfn.ANCHORARRAY(Health!$C$8),0)),NA())</f>
        <v>6.6209315578608354</v>
      </c>
      <c r="S152" s="25">
        <f ca="1">IFERROR(INDEX(Food!$G$8:$G$225,MATCH($C152,_xlfn.ANCHORARRAY(Food!$C$8),0)),NA())</f>
        <v>0</v>
      </c>
      <c r="T152" s="25">
        <f ca="1">IFERROR(INDEX(Macro!$G$8:$G$225,MATCH($C152,_xlfn.ANCHORARRAY(Macro!$C$8),0)),NA())</f>
        <v>4.60722523266364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4.9229727442017897</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3.8584637268847701</v>
      </c>
      <c r="AE152" s="50"/>
      <c r="AF152" s="25">
        <f ca="1">IFERROR(INDEX(Health!$I$8:$I$225,MATCH($C152,_xlfn.ANCHORARRAY(Health!$C$8),0)),NA())</f>
        <v>7</v>
      </c>
      <c r="AG152" s="25" t="e">
        <f ca="1">IFERROR(INDEX(Food!$I$8:$I$225,MATCH($C152,_xlfn.ANCHORARRAY(Food!$C$8),0)),NA())</f>
        <v>#N/A</v>
      </c>
      <c r="AH152" s="25">
        <f ca="1">IFERROR(INDEX(Macro!$I$8:$I$225,MATCH($C152,_xlfn.ANCHORARRAY(Macro!$C$8),0)),NA())</f>
        <v>4.31172899941257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0.6</v>
      </c>
    </row>
    <row r="153" spans="2:40"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0</v>
      </c>
      <c r="N153" s="23">
        <f t="shared" ca="1" si="16"/>
        <v>0</v>
      </c>
      <c r="O153" s="116" t="str">
        <f t="shared" si="17"/>
        <v>!!</v>
      </c>
      <c r="P153" s="24"/>
      <c r="Q153" s="49"/>
      <c r="R153" s="25">
        <f ca="1">IFERROR(INDEX(Health!$G$8:$G$225,MATCH($C153,_xlfn.ANCHORARRAY(Health!$C$8),0)),NA())</f>
        <v>0</v>
      </c>
      <c r="S153" s="25">
        <f ca="1">IFERROR(INDEX(Food!$G$8:$G$225,MATCH($C153,_xlfn.ANCHORARRAY(Food!$C$8),0)),NA())</f>
        <v>0</v>
      </c>
      <c r="T153" s="25">
        <f ca="1">IFERROR(INDEX(Macro!$G$8:$G$225,MATCH($C153,_xlfn.ANCHORARRAY(Macro!$C$8),0)),NA())</f>
        <v>0</v>
      </c>
      <c r="U153" s="25">
        <f ca="1">IFERROR(INDEX(Socioeconomic!$G$8:$G$225,MATCH($C153,_xlfn.ANCHORARRAY(Socioeconomic!$C$8),0)),NA())</f>
        <v>0</v>
      </c>
      <c r="V153" s="25">
        <f ca="1">IFERROR(INDEX('Natural Hazard'!$G$8:$G$225,MATCH($C153,_xlfn.ANCHORARRAY('Natural Hazard'!$C$8),0)),NA())</f>
        <v>0</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0"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6.6614450753867196</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1.19047619047618</v>
      </c>
      <c r="AL154" s="49"/>
      <c r="AM154" s="25">
        <f>IFERROR(INDEX('Data Reliability'!$G$6:$G$409,MATCH($C154,'Data Reliability'!$E$6:$E$409,0)),NA())</f>
        <v>8.3333333333333301E-2</v>
      </c>
      <c r="AN154" s="25">
        <f>IFERROR(INDEX('Data Reliability'!$H$6:$H$409,MATCH($C154,'Data Reliability'!$E$6:$E$409,0)),NA())</f>
        <v>0.625</v>
      </c>
    </row>
    <row r="155" spans="2:40"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0.5</v>
      </c>
      <c r="H155" s="23">
        <f t="shared" ca="1" si="12"/>
        <v>0.5</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0.5</v>
      </c>
      <c r="N155" s="23">
        <f t="shared" ca="1" si="16"/>
        <v>0.5</v>
      </c>
      <c r="O155" s="116" t="str">
        <f t="shared" si="17"/>
        <v>!!</v>
      </c>
      <c r="P155" s="24"/>
      <c r="Q155" s="49"/>
      <c r="R155" s="25">
        <f ca="1">IFERROR(INDEX(Health!$G$8:$G$225,MATCH($C155,_xlfn.ANCHORARRAY(Health!$C$8),0)),NA())</f>
        <v>5.7817446699565886</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2.3255701467991901</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7</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0"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10</v>
      </c>
      <c r="W156" s="25">
        <f ca="1">IFERROR(INDEX(Conflict!$G$8:$G$225,MATCH($C156,_xlfn.ANCHORARRAY(Conflict!$C$8),0)),NA())</f>
        <v>7.6687975062609457</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5.8810455192034103</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10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0.26944444444444399</v>
      </c>
    </row>
    <row r="157" spans="2:40"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1.9811272481230884</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0.69070594210259095</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5.6823967103974899</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3.5714285714285601</v>
      </c>
      <c r="AL157" s="49"/>
      <c r="AM157" s="25">
        <f>IFERROR(INDEX('Data Reliability'!$G$6:$G$409,MATCH($C157,'Data Reliability'!$E$6:$E$409,0)),NA())</f>
        <v>8.3333333333333301E-2</v>
      </c>
      <c r="AN157" s="25">
        <f>IFERROR(INDEX('Data Reliability'!$H$6:$H$409,MATCH($C157,'Data Reliability'!$E$6:$E$409,0)),NA())</f>
        <v>0.51666666666666705</v>
      </c>
    </row>
    <row r="158" spans="2:40"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v>
      </c>
      <c r="H158" s="23">
        <f t="shared" ca="1" si="12"/>
        <v>1</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5.8309518948452963</v>
      </c>
      <c r="V158" s="25">
        <f ca="1">IFERROR(INDEX('Natural Hazard'!$G$8:$G$225,MATCH($C158,_xlfn.ANCHORARRAY('Natural Hazard'!$C$8),0)),NA())</f>
        <v>0</v>
      </c>
      <c r="W158" s="25">
        <f ca="1">IFERROR(INDEX(Conflict!$G$8:$G$225,MATCH($C158,_xlfn.ANCHORARRAY(Conflict!$C$8),0)),NA())</f>
        <v>3.1947236015764164</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1.4580369843527701</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7</v>
      </c>
      <c r="AJ158" s="25">
        <f ca="1">IFERROR(INDEX('Natural Hazard'!$I$8:$I$225,MATCH($C158,_xlfn.ANCHORARRAY('Natural Hazard'!$C$8),0)),NA())</f>
        <v>0</v>
      </c>
      <c r="AK158" s="25">
        <f ca="1">IFERROR(INDEX(Conflict!$I$8:$I$225,MATCH($C158,_xlfn.ANCHORARRAY(Conflict!$C$8),0)),NA())</f>
        <v>7</v>
      </c>
      <c r="AL158" s="49"/>
      <c r="AM158" s="25">
        <f>IFERROR(INDEX('Data Reliability'!$G$6:$G$409,MATCH($C158,'Data Reliability'!$E$6:$E$409,0)),NA())</f>
        <v>0</v>
      </c>
      <c r="AN158" s="25">
        <f>IFERROR(INDEX('Data Reliability'!$H$6:$H$409,MATCH($C158,'Data Reliability'!$E$6:$E$409,0)),NA())</f>
        <v>0.391666666666667</v>
      </c>
    </row>
    <row r="159" spans="2:40"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3.2304416805137497</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3.32680355026723</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3.8362375533428099</v>
      </c>
      <c r="AE159" s="50"/>
      <c r="AF159" s="25">
        <f ca="1">IFERROR(INDEX(Health!$I$8:$I$225,MATCH($C159,_xlfn.ANCHORARRAY(Health!$C$8),0)),NA())</f>
        <v>0</v>
      </c>
      <c r="AG159" s="25" t="e">
        <f ca="1">IFERROR(INDEX(Food!$I$8:$I$225,MATCH($C159,_xlfn.ANCHORARRAY(Food!$C$8),0)),NA())</f>
        <v>#N/A</v>
      </c>
      <c r="AH159" s="25">
        <f ca="1">IFERROR(INDEX(Macro!$I$8:$I$225,MATCH($C159,_xlfn.ANCHORARRAY(Macro!$C$8),0)),NA())</f>
        <v>3.1368709614254899</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0"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f ca="1">IFERROR(INDEX(Food!$G$8:$G$225,MATCH($C160,_xlfn.ANCHORARRAY(Food!$C$8),0)),NA())</f>
        <v>0</v>
      </c>
      <c r="T160" s="25">
        <f ca="1">IFERROR(INDEX(Macro!$G$8:$G$225,MATCH($C160,_xlfn.ANCHORARRAY(Macro!$C$8),0)),NA())</f>
        <v>0</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4.9538243635894048</v>
      </c>
      <c r="U162" s="25">
        <f ca="1">IFERROR(INDEX(Socioeconomic!$G$8:$G$225,MATCH($C162,_xlfn.ANCHORARRAY(Socioeconomic!$C$8),0)),NA())</f>
        <v>1.2727922061357815</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3.5057679750417101</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7</v>
      </c>
      <c r="AI162" s="25">
        <f ca="1">IFERROR(INDEX(Socioeconomic!$I$8:$I$225,MATCH($C162,_xlfn.ANCHORARRAY(Socioeconomic!$C$8),0)),NA())</f>
        <v>1.6199999999999899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0.43333333333333302</v>
      </c>
    </row>
    <row r="163" spans="2:40" x14ac:dyDescent="0.2">
      <c r="B163" s="28" t="s">
        <v>775</v>
      </c>
      <c r="C163" s="28" t="s">
        <v>737</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0.5</v>
      </c>
      <c r="H163" s="23">
        <f t="shared" ca="1" si="12"/>
        <v>0.5</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1.5</v>
      </c>
      <c r="N163" s="23">
        <f t="shared" ca="1" si="16"/>
        <v>1.5</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5.5926867044591342</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4.4683063677477097</v>
      </c>
      <c r="AB163" s="25" t="e">
        <f ca="1">IFERROR(INDEX(Socioeconomic!$H$8:$H$225,MATCH($C163,_xlfn.ANCHORARRAY(Socioeconomic!$C$8),0)),NA())</f>
        <v>#N/A</v>
      </c>
      <c r="AC163" s="25" t="e">
        <f ca="1">IFERROR(INDEX('Natural Hazard'!$H$8:$H$225,MATCH($C163,_xlfn.ANCHORARRAY('Natural Hazard'!$C$8),0)),NA())</f>
        <v>#N/A</v>
      </c>
      <c r="AD163" s="25" t="e">
        <f ca="1">IFERROR(INDEX(Conflict!$H$8:$H$225,MATCH($C163,_xlfn.ANCHORARRAY(Conflict!$C$8),0)),NA())</f>
        <v>#N/A</v>
      </c>
      <c r="AE163" s="50"/>
      <c r="AF163" s="25">
        <f ca="1">IFERROR(INDEX(Health!$I$8:$I$225,MATCH($C163,_xlfn.ANCHORARRAY(Health!$C$8),0)),NA())</f>
        <v>0</v>
      </c>
      <c r="AG163" s="25" t="e">
        <f ca="1">IFERROR(INDEX(Food!$I$8:$I$225,MATCH($C163,_xlfn.ANCHORARRAY(Food!$C$8),0)),NA())</f>
        <v>#N/A</v>
      </c>
      <c r="AH163" s="25">
        <f ca="1">IFERROR(INDEX(Macro!$I$8:$I$225,MATCH($C163,_xlfn.ANCHORARRAY(Macro!$C$8),0)),NA())</f>
        <v>7</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10</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776</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0.5</v>
      </c>
      <c r="H164" s="23">
        <f t="shared" ca="1" si="12"/>
        <v>0.5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0</v>
      </c>
      <c r="N164" s="23">
        <f t="shared" ca="1" si="16"/>
        <v>0</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6.0056757959619498</v>
      </c>
      <c r="U164" s="25">
        <f ca="1">IFERROR(INDEX(Socioeconomic!$G$8:$G$225,MATCH($C164,_xlfn.ANCHORARRAY(Socioeconomic!$C$8),0)),NA())</f>
        <v>0</v>
      </c>
      <c r="V164" s="25">
        <f ca="1">IFERROR(INDEX('Natural Hazard'!$G$8:$G$225,MATCH($C164,_xlfn.ANCHORARRAY('Natural Hazard'!$C$8),0)),NA())</f>
        <v>0</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5.7476884779516304</v>
      </c>
      <c r="AE164" s="50"/>
      <c r="AF164" s="25">
        <f ca="1">IFERROR(INDEX(Health!$I$8:$I$225,MATCH($C164,_xlfn.ANCHORARRAY(Health!$C$8),0)),NA())</f>
        <v>0</v>
      </c>
      <c r="AG164" s="25" t="e">
        <f ca="1">IFERROR(INDEX(Food!$I$8:$I$225,MATCH($C164,_xlfn.ANCHORARRAY(Food!$C$8),0)),NA())</f>
        <v>#N/A</v>
      </c>
      <c r="AH164" s="25">
        <f ca="1">IFERROR(INDEX(Macro!$I$8:$I$225,MATCH($C164,_xlfn.ANCHORARRAY(Macro!$C$8),0)),NA())</f>
        <v>3.6068141766203201</v>
      </c>
      <c r="AI164" s="25" t="e">
        <f ca="1">IFERROR(INDEX(Socioeconomic!$I$8:$I$225,MATCH($C164,_xlfn.ANCHORARRAY(Socioeconomic!$C$8),0)),NA())</f>
        <v>#N/A</v>
      </c>
      <c r="AJ164" s="25">
        <f ca="1">IFERROR(INDEX('Natural Hazard'!$I$8:$I$225,MATCH($C164,_xlfn.ANCHORARRAY('Natural Hazard'!$C$8),0)),NA())</f>
        <v>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3.0998287932539066</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1.37270550678371</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4.7619047619047503</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v>
      </c>
      <c r="H166" s="23">
        <f t="shared" ca="1" si="12"/>
        <v>1</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1.5</v>
      </c>
      <c r="N166" s="23">
        <f t="shared" ca="1" si="16"/>
        <v>1.5</v>
      </c>
      <c r="O166" s="116" t="str">
        <f t="shared" si="17"/>
        <v>!</v>
      </c>
      <c r="P166" s="24"/>
      <c r="Q166" s="49"/>
      <c r="R166" s="25">
        <f ca="1">IFERROR(INDEX(Health!$G$8:$G$225,MATCH($C166,_xlfn.ANCHORARRAY(Health!$C$8),0)),NA())</f>
        <v>5.5659313539366124</v>
      </c>
      <c r="S166" s="25">
        <f ca="1">IFERROR(INDEX(Food!$G$8:$G$225,MATCH($C166,_xlfn.ANCHORARRAY(Food!$C$8),0)),NA())</f>
        <v>0</v>
      </c>
      <c r="T166" s="25">
        <f ca="1">IFERROR(INDEX(Macro!$G$8:$G$225,MATCH($C166,_xlfn.ANCHORARRAY(Macro!$C$8),0)),NA())</f>
        <v>3.7453185667446394</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3.57832112022056</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0.480085348506401</v>
      </c>
      <c r="AE166" s="50"/>
      <c r="AF166" s="25">
        <f ca="1">IFERROR(INDEX(Health!$I$8:$I$225,MATCH($C166,_xlfn.ANCHORARRAY(Health!$C$8),0)),NA())</f>
        <v>7</v>
      </c>
      <c r="AG166" s="25" t="e">
        <f ca="1">IFERROR(INDEX(Food!$I$8:$I$225,MATCH($C166,_xlfn.ANCHORARRAY(Food!$C$8),0)),NA())</f>
        <v>#N/A</v>
      </c>
      <c r="AH166" s="25">
        <f ca="1">IFERROR(INDEX(Macro!$I$8:$I$225,MATCH($C166,_xlfn.ANCHORARRAY(Macro!$C$8),0)),NA())</f>
        <v>3.9201096534168798</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0.55000000000000004</v>
      </c>
    </row>
    <row r="167" spans="2:40" x14ac:dyDescent="0.2">
      <c r="B167" s="28" t="s">
        <v>777</v>
      </c>
      <c r="C167" s="28" t="s">
        <v>738</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1</v>
      </c>
      <c r="H167" s="23">
        <f t="shared" ca="1" si="12"/>
        <v>1</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1</v>
      </c>
      <c r="N167" s="23">
        <f t="shared" ca="1" si="16"/>
        <v>1</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3.3648460501238242</v>
      </c>
      <c r="U167" s="25">
        <f ca="1">IFERROR(INDEX(Socioeconomic!$G$8:$G$225,MATCH($C167,_xlfn.ANCHORARRAY(Socioeconomic!$C$8),0)),NA())</f>
        <v>0</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5.2470434593339599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2.1578225964362598</v>
      </c>
      <c r="AI167" s="25">
        <f ca="1">IFERROR(INDEX(Socioeconomic!$I$8:$I$225,MATCH($C167,_xlfn.ANCHORARRAY(Socioeconomic!$C$8),0)),NA())</f>
        <v>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0.59166666666666701</v>
      </c>
    </row>
    <row r="168" spans="2:40" x14ac:dyDescent="0.2">
      <c r="B168" s="28" t="s">
        <v>778</v>
      </c>
      <c r="C168" s="28" t="s">
        <v>739</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f ca="1">IFERROR(INDEX(Food!$G$8:$G$225,MATCH($C168,_xlfn.ANCHORARRAY(Food!$C$8),0)),NA())</f>
        <v>0</v>
      </c>
      <c r="T168" s="25">
        <f ca="1">IFERROR(INDEX(Macro!$G$8:$G$225,MATCH($C168,_xlfn.ANCHORARRAY(Macro!$C$8),0)),NA())</f>
        <v>0</v>
      </c>
      <c r="U168" s="25">
        <f ca="1">IFERROR(INDEX(Socioeconomic!$G$8:$G$225,MATCH($C168,_xlfn.ANCHORARRAY(Socioeconomic!$C$8),0)),NA())</f>
        <v>0</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t="e">
        <f ca="1">IFERROR(INDEX(Conflict!$H$8:$H$225,MATCH($C168,_xlfn.ANCHORARRAY(Conflict!$C$8),0)),NA())</f>
        <v>#N/A</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1.9206122342640353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1.3436842487121801</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2.7452516154298001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4.6941318556735547</v>
      </c>
      <c r="U170" s="25">
        <f ca="1">IFERROR(INDEX(Socioeconomic!$G$8:$G$225,MATCH($C170,_xlfn.ANCHORARRAY(Socioeconomic!$C$8),0)),NA())</f>
        <v>3.6713173968715038</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3.1478391254927498</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5.5499999999999901</v>
      </c>
      <c r="AJ170" s="25">
        <f ca="1">IFERROR(INDEX('Natural Hazard'!$I$8:$I$225,MATCH($C170,_xlfn.ANCHORARRAY('Natural Hazard'!$C$8),0)),NA())</f>
        <v>0</v>
      </c>
      <c r="AK170" s="25">
        <f ca="1">IFERROR(INDEX(Conflict!$I$8:$I$225,MATCH($C170,_xlfn.ANCHORARRAY(Conflict!$C$8),0)),NA())</f>
        <v>4.1666666666666696</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v>
      </c>
      <c r="H171" s="23">
        <f t="shared" ca="1" si="12"/>
        <v>1</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4.5611071501640152</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2.08036984352773</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v>
      </c>
      <c r="N172" s="23">
        <f t="shared" ca="1" si="16"/>
        <v>1</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6.069847818916096</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5.6420143341540179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5.0825896635952503</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4.5474751066856296</v>
      </c>
      <c r="AE172" s="50"/>
      <c r="AF172" s="25">
        <f ca="1">IFERROR(INDEX(Health!$I$8:$I$225,MATCH($C172,_xlfn.ANCHORARRAY(Health!$C$8),0)),NA())</f>
        <v>0</v>
      </c>
      <c r="AG172" s="25" t="e">
        <f ca="1">IFERROR(INDEX(Food!$I$8:$I$225,MATCH($C172,_xlfn.ANCHORARRAY(Food!$C$8),0)),NA())</f>
        <v>#N/A</v>
      </c>
      <c r="AH172" s="25">
        <f ca="1">IFERROR(INDEX(Macro!$I$8:$I$225,MATCH($C172,_xlfn.ANCHORARRAY(Macro!$C$8),0)),NA())</f>
        <v>7.2488740943802599</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7</v>
      </c>
      <c r="AL172" s="49"/>
      <c r="AM172" s="25">
        <f>IFERROR(INDEX('Data Reliability'!$G$6:$G$409,MATCH($C172,'Data Reliability'!$E$6:$E$409,0)),NA())</f>
        <v>8.3333333333333301E-2</v>
      </c>
      <c r="AN172" s="25">
        <f>IFERROR(INDEX('Data Reliability'!$H$6:$H$409,MATCH($C172,'Data Reliability'!$E$6:$E$409,0)),NA())</f>
        <v>0.52500000000000002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0.94683499288762296</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0.43333333333333302</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v>
      </c>
      <c r="H174" s="23">
        <f t="shared" ca="1" si="12"/>
        <v>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4.5</v>
      </c>
      <c r="N174" s="23">
        <f t="shared" ca="1" si="16"/>
        <v>4.5</v>
      </c>
      <c r="O174" s="116" t="str">
        <f t="shared" si="17"/>
        <v/>
      </c>
      <c r="P174" s="24"/>
      <c r="Q174" s="49"/>
      <c r="R174" s="25">
        <f ca="1">IFERROR(INDEX(Health!$G$8:$G$225,MATCH($C174,_xlfn.ANCHORARRAY(Health!$C$8),0)),NA())</f>
        <v>8.9017965887391863</v>
      </c>
      <c r="S174" s="25">
        <f ca="1">IFERROR(INDEX(Food!$G$8:$G$225,MATCH($C174,_xlfn.ANCHORARRAY(Food!$C$8),0)),NA())</f>
        <v>8.3666002653407556</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0</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7</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0.266666666666667</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0</v>
      </c>
      <c r="N175" s="23">
        <f t="shared" ca="1" si="16"/>
        <v>0</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3.0661422477449758</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2.6351302328955901</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1.9692389758179201</v>
      </c>
      <c r="AE175" s="50"/>
      <c r="AF175" s="25">
        <f ca="1">IFERROR(INDEX(Health!$I$8:$I$225,MATCH($C175,_xlfn.ANCHORARRAY(Health!$C$8),0)),NA())</f>
        <v>0</v>
      </c>
      <c r="AG175" s="25" t="e">
        <f ca="1">IFERROR(INDEX(Food!$I$8:$I$225,MATCH($C175,_xlfn.ANCHORARRAY(Food!$C$8),0)),NA())</f>
        <v>#N/A</v>
      </c>
      <c r="AH175" s="25">
        <f ca="1">IFERROR(INDEX(Macro!$I$8:$I$225,MATCH($C175,_xlfn.ANCHORARRAY(Macro!$C$8),0)),NA())</f>
        <v>3.5676522420207499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4.11591932641472</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f ca="1">IFERROR(INDEX(Macro!$G$8:$G$225,MATCH($C177,_xlfn.ANCHORARRAY(Macro!$C$8),0)),NA())</f>
        <v>0</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4.7763563054906779</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4.2585348506401104</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0.5</v>
      </c>
      <c r="H179" s="23">
        <f t="shared" ca="1" si="12"/>
        <v>0.5</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0.5</v>
      </c>
      <c r="N179" s="23">
        <f t="shared" ca="1" si="16"/>
        <v>0.5</v>
      </c>
      <c r="O179" s="116" t="str">
        <f t="shared" si="17"/>
        <v>!</v>
      </c>
      <c r="P179" s="24"/>
      <c r="Q179" s="49"/>
      <c r="R179" s="25">
        <f ca="1">IFERROR(INDEX(Health!$G$8:$G$225,MATCH($C179,_xlfn.ANCHORARRAY(Health!$C$8),0)),NA())</f>
        <v>0</v>
      </c>
      <c r="S179" s="25">
        <f ca="1">IFERROR(INDEX(Food!$G$8:$G$225,MATCH($C179,_xlfn.ANCHORARRAY(Food!$C$8),0)),NA())</f>
        <v>0</v>
      </c>
      <c r="T179" s="25">
        <f ca="1">IFERROR(INDEX(Macro!$G$8:$G$225,MATCH($C179,_xlfn.ANCHORARRAY(Macro!$C$8),0)),NA())</f>
        <v>4.3549870391987406</v>
      </c>
      <c r="U179" s="25">
        <f ca="1">IFERROR(INDEX(Socioeconomic!$G$8:$G$225,MATCH($C179,_xlfn.ANCHORARRAY(Socioeconomic!$C$8),0)),NA())</f>
        <v>6.7082039324993641</v>
      </c>
      <c r="V179" s="25">
        <f ca="1">IFERROR(INDEX('Natural Hazard'!$G$8:$G$225,MATCH($C179,_xlfn.ANCHORARRAY('Natural Hazard'!$C$8),0)),NA())</f>
        <v>0</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3.9991293622578499</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1.6802987197724</v>
      </c>
      <c r="AE179" s="50"/>
      <c r="AF179" s="25">
        <f ca="1">IFERROR(INDEX(Health!$I$8:$I$225,MATCH($C179,_xlfn.ANCHORARRAY(Health!$C$8),0)),NA())</f>
        <v>0</v>
      </c>
      <c r="AG179" s="25" t="e">
        <f ca="1">IFERROR(INDEX(Food!$I$8:$I$225,MATCH($C179,_xlfn.ANCHORARRAY(Food!$C$8),0)),NA())</f>
        <v>#N/A</v>
      </c>
      <c r="AH179" s="25">
        <f ca="1">IFERROR(INDEX(Macro!$I$8:$I$225,MATCH($C179,_xlfn.ANCHORARRAY(Macro!$C$8),0)),NA())</f>
        <v>4.7425102800078296</v>
      </c>
      <c r="AI179" s="25">
        <f ca="1">IFERROR(INDEX(Socioeconomic!$I$8:$I$225,MATCH($C179,_xlfn.ANCHORARRAY(Socioeconomic!$C$8),0)),NA())</f>
        <v>7</v>
      </c>
      <c r="AJ179" s="25">
        <f ca="1">IFERROR(INDEX('Natural Hazard'!$I$8:$I$225,MATCH($C179,_xlfn.ANCHORARRAY('Natural Hazard'!$C$8),0)),NA())</f>
        <v>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0.483333333333333</v>
      </c>
    </row>
    <row r="180" spans="2:40" x14ac:dyDescent="0.2">
      <c r="B180" s="28" t="s">
        <v>779</v>
      </c>
      <c r="C180" s="28" t="s">
        <v>740</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f ca="1">IFERROR(INDEX(Food!$G$8:$G$225,MATCH($C180,_xlfn.ANCHORARRAY(Food!$C$8),0)),NA())</f>
        <v>0</v>
      </c>
      <c r="T180" s="25">
        <f ca="1">IFERROR(INDEX(Macro!$G$8:$G$225,MATCH($C180,_xlfn.ANCHORARRAY(Macro!$C$8),0)),NA())</f>
        <v>0</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t="e">
        <f ca="1">IFERROR(INDEX(Conflict!$H$8:$H$225,MATCH($C180,_xlfn.ANCHORARRAY(Conflict!$C$8),0)),NA())</f>
        <v>#N/A</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0.8484758793325593</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8.7537788096447304</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8.2240062659108604E-2</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0.41388888888888897</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0.5</v>
      </c>
      <c r="H182" s="23">
        <f t="shared" ca="1" si="12"/>
        <v>0.5</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6.1532388405792</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2.5760629623711364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4.9810152603448703</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1.01351351351351</v>
      </c>
      <c r="AE182" s="50"/>
      <c r="AF182" s="25">
        <f ca="1">IFERROR(INDEX(Health!$I$8:$I$225,MATCH($C182,_xlfn.ANCHORARRAY(Health!$C$8),0)),NA())</f>
        <v>0</v>
      </c>
      <c r="AG182" s="25" t="e">
        <f ca="1">IFERROR(INDEX(Food!$I$8:$I$225,MATCH($C182,_xlfn.ANCHORARRAY(Food!$C$8),0)),NA())</f>
        <v>#N/A</v>
      </c>
      <c r="AH182" s="25">
        <f ca="1">IFERROR(INDEX(Macro!$I$8:$I$225,MATCH($C182,_xlfn.ANCHORARRAY(Macro!$C$8),0)),NA())</f>
        <v>7.6013315057763897</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6.5476190476190403</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v>
      </c>
      <c r="H183" s="23">
        <f t="shared" ca="1" si="12"/>
        <v>3</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v>
      </c>
      <c r="N183" s="23">
        <f t="shared" ca="1" si="16"/>
        <v>3</v>
      </c>
      <c r="O183" s="116" t="str">
        <f t="shared" si="17"/>
        <v>!</v>
      </c>
      <c r="P183" s="24"/>
      <c r="Q183" s="49"/>
      <c r="R183" s="25">
        <f ca="1">IFERROR(INDEX(Health!$G$8:$G$225,MATCH($C183,_xlfn.ANCHORARRAY(Health!$C$8),0)),NA())</f>
        <v>9.9824919620601094</v>
      </c>
      <c r="S183" s="25">
        <f ca="1">IFERROR(INDEX(Food!$G$8:$G$225,MATCH($C183,_xlfn.ANCHORARRAY(Food!$C$8),0)),NA())</f>
        <v>10</v>
      </c>
      <c r="T183" s="25">
        <f ca="1">IFERROR(INDEX(Macro!$G$8:$G$225,MATCH($C183,_xlfn.ANCHORARRAY(Macro!$C$8),0)),NA())</f>
        <v>0</v>
      </c>
      <c r="U183" s="25">
        <f ca="1">IFERROR(INDEX(Socioeconomic!$G$8:$G$225,MATCH($C183,_xlfn.ANCHORARRAY(Socioeconomic!$C$8),0)),NA())</f>
        <v>10</v>
      </c>
      <c r="V183" s="25">
        <f ca="1">IFERROR(INDEX('Natural Hazard'!$G$8:$G$225,MATCH($C183,_xlfn.ANCHORARRAY('Natural Hazard'!$C$8),0)),NA())</f>
        <v>0</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793</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1.5</v>
      </c>
      <c r="K184" s="23">
        <f t="shared" ca="1" si="14"/>
        <v>1.5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0</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3.9892280275819658</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6.0644755616822597</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1.59139402560455</v>
      </c>
      <c r="AE184" s="50"/>
      <c r="AF184" s="25">
        <f ca="1">IFERROR(INDEX(Health!$I$8:$I$225,MATCH($C184,_xlfn.ANCHORARRAY(Health!$C$8),0)),NA())</f>
        <v>0</v>
      </c>
      <c r="AG184" s="25" t="e">
        <f ca="1">IFERROR(INDEX(Food!$I$8:$I$225,MATCH($C184,_xlfn.ANCHORARRAY(Food!$C$8),0)),NA())</f>
        <v>#N/A</v>
      </c>
      <c r="AH184" s="25">
        <f ca="1">IFERROR(INDEX(Macro!$I$8:$I$225,MATCH($C184,_xlfn.ANCHORARRAY(Macro!$C$8),0)),NA())</f>
        <v>0</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0</v>
      </c>
      <c r="H185" s="23">
        <f t="shared" ca="1" si="12"/>
        <v>0</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0</v>
      </c>
      <c r="N185" s="23">
        <f t="shared" ca="1" si="16"/>
        <v>0</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4.4879155260811405</v>
      </c>
      <c r="U185" s="25">
        <f ca="1">IFERROR(INDEX(Socioeconomic!$G$8:$G$225,MATCH($C185,_xlfn.ANCHORARRAY(Socioeconomic!$C$8),0)),NA())</f>
        <v>1.6278820596099552</v>
      </c>
      <c r="V185" s="25">
        <f ca="1">IFERROR(INDEX('Natural Hazard'!$G$8:$G$225,MATCH($C185,_xlfn.ANCHORARRAY('Natural Hazard'!$C$8),0)),NA())</f>
        <v>0</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7.4429853200802896</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2.7060896808302299</v>
      </c>
      <c r="AI185" s="25">
        <f ca="1">IFERROR(INDEX(Socioeconomic!$I$8:$I$225,MATCH($C185,_xlfn.ANCHORARRAY(Socioeconomic!$C$8),0)),NA())</f>
        <v>0.52999999999999003</v>
      </c>
      <c r="AJ185" s="25">
        <f ca="1">IFERROR(INDEX('Natural Hazard'!$I$8:$I$225,MATCH($C185,_xlfn.ANCHORARRAY('Natural Hazard'!$C$8),0)),NA())</f>
        <v>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0.65833333333333299</v>
      </c>
    </row>
    <row r="186" spans="2:40" x14ac:dyDescent="0.2">
      <c r="B186" s="28" t="s">
        <v>780</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1.3453530578900172</v>
      </c>
      <c r="U186" s="25">
        <f ca="1">IFERROR(INDEX(Socioeconomic!$G$8:$G$225,MATCH($C186,_xlfn.ANCHORARRAY(Socioeconomic!$C$8),0)),NA())</f>
        <v>1.7345234009869728</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3.0607753512781399</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0.59134521245350402</v>
      </c>
      <c r="AI186" s="25">
        <f ca="1">IFERROR(INDEX(Socioeconomic!$I$8:$I$225,MATCH($C186,_xlfn.ANCHORARRAY(Socioeconomic!$C$8),0)),NA())</f>
        <v>2.34</v>
      </c>
      <c r="AJ186" s="25">
        <f ca="1">IFERROR(INDEX('Natural Hazard'!$I$8:$I$225,MATCH($C186,_xlfn.ANCHORARRAY('Natural Hazard'!$C$8),0)),NA())</f>
        <v>0</v>
      </c>
      <c r="AK186" s="25">
        <f ca="1">IFERROR(INDEX(Conflict!$I$8:$I$225,MATCH($C186,_xlfn.ANCHORARRAY(Conflict!$C$8),0)),NA())</f>
        <v>1.78571428571428</v>
      </c>
      <c r="AL186" s="49"/>
      <c r="AM186" s="25">
        <f>IFERROR(INDEX('Data Reliability'!$G$6:$G$409,MATCH($C186,'Data Reliability'!$E$6:$E$409,0)),NA())</f>
        <v>8.3333333333333301E-2</v>
      </c>
      <c r="AN186" s="25">
        <f>IFERROR(INDEX('Data Reliability'!$H$6:$H$409,MATCH($C186,'Data Reliability'!$E$6:$E$409,0)),NA())</f>
        <v>0.59166666666666701</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0.5</v>
      </c>
      <c r="N187" s="23">
        <f t="shared" ca="1" si="16"/>
        <v>0.5</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2.9601495210658144</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1.25178359815231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5.9523809523809499</v>
      </c>
      <c r="AL187" s="49"/>
      <c r="AM187" s="25">
        <f>IFERROR(INDEX('Data Reliability'!$G$6:$G$409,MATCH($C187,'Data Reliability'!$E$6:$E$409,0)),NA())</f>
        <v>0.16666666666666699</v>
      </c>
      <c r="AN187" s="25">
        <f>IFERROR(INDEX('Data Reliability'!$H$6:$H$409,MATCH($C187,'Data Reliability'!$E$6:$E$409,0)),NA())</f>
        <v>0.59166666666666701</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0.83809830998868184</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0.105443904326586</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6.6614450753867196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6.7806503622653755</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1.506733177748824</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5.1696534378098598</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3.8140113798008501</v>
      </c>
      <c r="AE189" s="50"/>
      <c r="AF189" s="25">
        <f ca="1">IFERROR(INDEX(Health!$I$8:$I$225,MATCH($C189,_xlfn.ANCHORARRAY(Health!$C$8),0)),NA())</f>
        <v>0</v>
      </c>
      <c r="AG189" s="25" t="e">
        <f ca="1">IFERROR(INDEX(Food!$I$8:$I$225,MATCH($C189,_xlfn.ANCHORARRAY(Food!$C$8),0)),NA())</f>
        <v>#N/A</v>
      </c>
      <c r="AH189" s="25">
        <f ca="1">IFERROR(INDEX(Macro!$I$8:$I$225,MATCH($C189,_xlfn.ANCHORARRAY(Macro!$C$8),0)),NA())</f>
        <v>8.8936753475621693</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0.59523809523809301</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781</v>
      </c>
      <c r="C190" s="28" t="s">
        <v>741</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f ca="1">IFERROR(INDEX(Food!$G$8:$G$225,MATCH($C190,_xlfn.ANCHORARRAY(Food!$C$8),0)),NA())</f>
        <v>0</v>
      </c>
      <c r="T190" s="25">
        <f ca="1">IFERROR(INDEX(Macro!$G$8:$G$225,MATCH($C190,_xlfn.ANCHORARRAY(Macro!$C$8),0)),NA())</f>
        <v>0</v>
      </c>
      <c r="U190" s="25">
        <f ca="1">IFERROR(INDEX(Socioeconomic!$G$8:$G$225,MATCH($C190,_xlfn.ANCHORARRAY(Socioeconomic!$C$8),0)),NA())</f>
        <v>0</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t="e">
        <f ca="1">IFERROR(INDEX(Conflict!$H$8:$H$225,MATCH($C190,_xlfn.ANCHORARRAY(Conflict!$C$8),0)),NA())</f>
        <v>#N/A</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0.5</v>
      </c>
      <c r="H191" s="23">
        <f t="shared" ca="1" si="12"/>
        <v>0.5</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v>
      </c>
      <c r="U191" s="25">
        <f ca="1">IFERROR(INDEX(Socioeconomic!$G$8:$G$225,MATCH($C191,_xlfn.ANCHORARRAY(Socioeconomic!$C$8),0)),NA())</f>
        <v>0</v>
      </c>
      <c r="V191" s="25">
        <f ca="1">IFERROR(INDEX('Natural Hazard'!$G$8:$G$225,MATCH($C191,_xlfn.ANCHORARRAY('Natural Hazard'!$C$8),0)),NA())</f>
        <v>5.627314338711372</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3.84918619555491</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0</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782</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2</v>
      </c>
      <c r="H192" s="23">
        <f t="shared" ca="1" si="12"/>
        <v>2</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1.5</v>
      </c>
      <c r="N192" s="23">
        <f t="shared" ca="1" si="16"/>
        <v>1.5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0</v>
      </c>
      <c r="U192" s="25">
        <f ca="1">IFERROR(INDEX(Socioeconomic!$G$8:$G$225,MATCH($C192,_xlfn.ANCHORARRAY(Socioeconomic!$C$8),0)),NA())</f>
        <v>0</v>
      </c>
      <c r="V192" s="25">
        <f ca="1">IFERROR(INDEX('Natural Hazard'!$G$8:$G$225,MATCH($C192,_xlfn.ANCHORARRAY('Natural Hazard'!$C$8),0)),NA())</f>
        <v>9.0369611411506359</v>
      </c>
      <c r="W192" s="25">
        <f ca="1">IFERROR(INDEX(Conflict!$G$8:$G$225,MATCH($C192,_xlfn.ANCHORARRAY(Conflict!$C$8),0)),NA())</f>
        <v>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0</v>
      </c>
      <c r="AL192" s="49"/>
      <c r="AM192" s="25">
        <f>IFERROR(INDEX('Data Reliability'!$G$6:$G$409,MATCH($C192,'Data Reliability'!$E$6:$E$409,0)),NA())</f>
        <v>8.3333333333333301E-2</v>
      </c>
      <c r="AN192" s="25">
        <f>IFERROR(INDEX('Data Reliability'!$H$6:$H$409,MATCH($C192,'Data Reliability'!$E$6:$E$409,0)),NA())</f>
        <v>0.45555555555555599</v>
      </c>
    </row>
    <row r="193" spans="2:40" x14ac:dyDescent="0.2">
      <c r="B193" s="28" t="s">
        <v>783</v>
      </c>
      <c r="C193" s="28" t="s">
        <v>742</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f ca="1">IFERROR(INDEX(Food!$G$8:$G$225,MATCH($C193,_xlfn.ANCHORARRAY(Food!$C$8),0)),NA())</f>
        <v>0</v>
      </c>
      <c r="T193" s="25">
        <f ca="1">IFERROR(INDEX(Macro!$G$8:$G$225,MATCH($C193,_xlfn.ANCHORARRAY(Macro!$C$8),0)),NA())</f>
        <v>0</v>
      </c>
      <c r="U193" s="25">
        <f ca="1">IFERROR(INDEX(Socioeconomic!$G$8:$G$225,MATCH($C193,_xlfn.ANCHORARRAY(Socioeconomic!$C$8),0)),NA())</f>
        <v>0</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t="e">
        <f ca="1">IFERROR(INDEX(Conflict!$H$8:$H$225,MATCH($C193,_xlfn.ANCHORARRAY(Conflict!$C$8),0)),NA())</f>
        <v>#N/A</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v>
      </c>
      <c r="H194" s="23">
        <f t="shared" ca="1" si="12"/>
        <v>2</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0.5</v>
      </c>
      <c r="N194" s="23">
        <f t="shared" ca="1" si="16"/>
        <v>0.5</v>
      </c>
      <c r="O194" s="116" t="str">
        <f t="shared" si="17"/>
        <v>!</v>
      </c>
      <c r="P194" s="24"/>
      <c r="Q194" s="49"/>
      <c r="R194" s="25">
        <f ca="1">IFERROR(INDEX(Health!$G$8:$G$225,MATCH($C194,_xlfn.ANCHORARRAY(Health!$C$8),0)),NA())</f>
        <v>0</v>
      </c>
      <c r="S194" s="25">
        <f ca="1">IFERROR(INDEX(Food!$G$8:$G$225,MATCH($C194,_xlfn.ANCHORARRAY(Food!$C$8),0)),NA())</f>
        <v>8.3666002653407556</v>
      </c>
      <c r="T194" s="25">
        <f ca="1">IFERROR(INDEX(Macro!$G$8:$G$225,MATCH($C194,_xlfn.ANCHORARRAY(Macro!$C$8),0)),NA())</f>
        <v>4.2620618107899881</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7.3192505471139802</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5.3873128733463904</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7</v>
      </c>
      <c r="AH194" s="25">
        <f ca="1">IFERROR(INDEX(Macro!$I$8:$I$225,MATCH($C194,_xlfn.ANCHORARRAY(Macro!$C$8),0)),NA())</f>
        <v>3.3718425690228999</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5.3571428571428301</v>
      </c>
      <c r="AL194" s="49"/>
      <c r="AM194" s="25">
        <f>IFERROR(INDEX('Data Reliability'!$G$6:$G$409,MATCH($C194,'Data Reliability'!$E$6:$E$409,0)),NA())</f>
        <v>8.3333333333333301E-2</v>
      </c>
      <c r="AN194" s="25">
        <f>IFERROR(INDEX('Data Reliability'!$H$6:$H$409,MATCH($C194,'Data Reliability'!$E$6:$E$409,0)),NA())</f>
        <v>0.391666666666667</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1.5</v>
      </c>
      <c r="H195" s="23">
        <f t="shared" ca="1" si="12"/>
        <v>1.5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1.5</v>
      </c>
      <c r="N195" s="23">
        <f t="shared" ca="1" si="16"/>
        <v>1.5</v>
      </c>
      <c r="O195" s="116" t="str">
        <f t="shared" si="17"/>
        <v>!</v>
      </c>
      <c r="P195" s="24"/>
      <c r="Q195" s="49"/>
      <c r="R195" s="25">
        <f ca="1">IFERROR(INDEX(Health!$G$8:$G$225,MATCH($C195,_xlfn.ANCHORARRAY(Health!$C$8),0)),NA())</f>
        <v>7.5159693931233749</v>
      </c>
      <c r="S195" s="25">
        <f ca="1">IFERROR(INDEX(Food!$G$8:$G$225,MATCH($C195,_xlfn.ANCHORARRAY(Food!$C$8),0)),NA())</f>
        <v>0</v>
      </c>
      <c r="T195" s="25">
        <f ca="1">IFERROR(INDEX(Macro!$G$8:$G$225,MATCH($C195,_xlfn.ANCHORARRAY(Macro!$C$8),0)),NA())</f>
        <v>4.7845162331676132</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6.726997051540649</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4.2022781687586104</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4.5252489331436596</v>
      </c>
      <c r="AE195" s="50"/>
      <c r="AF195" s="25">
        <f ca="1">IFERROR(INDEX(Health!$I$8:$I$225,MATCH($C195,_xlfn.ANCHORARRAY(Health!$C$8),0)),NA())</f>
        <v>7</v>
      </c>
      <c r="AG195" s="25" t="e">
        <f ca="1">IFERROR(INDEX(Food!$I$8:$I$225,MATCH($C195,_xlfn.ANCHORARRAY(Food!$C$8),0)),NA())</f>
        <v>#N/A</v>
      </c>
      <c r="AH195" s="25">
        <f ca="1">IFERROR(INDEX(Macro!$I$8:$I$225,MATCH($C195,_xlfn.ANCHORARRAY(Macro!$C$8),0)),NA())</f>
        <v>5.4474251028000804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10</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1.5024893314366901</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0.391666666666667</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1.7639910135470627</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2.6137980085348498</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1.19047619047618</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0.5</v>
      </c>
      <c r="H198" s="23">
        <f t="shared" ref="H198:H223" ca="1" si="18">G198</f>
        <v>0.5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1</v>
      </c>
      <c r="K198" s="23">
        <f t="shared" ref="K198:K223" ca="1" si="20">J198</f>
        <v>1</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0</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10</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0.72457325746799395</v>
      </c>
      <c r="AE198" s="50"/>
      <c r="AF198" s="25">
        <f ca="1">IFERROR(INDEX(Health!$I$8:$I$225,MATCH($C198,_xlfn.ANCHORARRAY(Health!$C$8),0)),NA())</f>
        <v>0</v>
      </c>
      <c r="AG198" s="25" t="e">
        <f ca="1">IFERROR(INDEX(Food!$I$8:$I$225,MATCH($C198,_xlfn.ANCHORARRAY(Food!$C$8),0)),NA())</f>
        <v>#N/A</v>
      </c>
      <c r="AH198" s="25">
        <f ca="1">IFERROR(INDEX(Macro!$I$8:$I$225,MATCH($C198,_xlfn.ANCHORARRAY(Macro!$C$8),0)),NA())</f>
        <v>0</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0.5</v>
      </c>
      <c r="N199" s="23">
        <f t="shared" ca="1" si="22"/>
        <v>0.5</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4.0136891204365055</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2.3013857650729102</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f ca="1">IFERROR(INDEX(Macro!$G$8:$G$225,MATCH($C200,_xlfn.ANCHORARRAY(Macro!$C$8),0)),NA())</f>
        <v>0</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0.5</v>
      </c>
      <c r="N201" s="23">
        <f t="shared" ca="1" si="22"/>
        <v>0.5</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2.6755297699127647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2.2820382596918898</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3.1368709614254899</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9.9505647277037301</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3.5</v>
      </c>
      <c r="N202" s="23">
        <f t="shared" ca="1" si="22"/>
        <v>3.5</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7.3029674334022125</v>
      </c>
      <c r="W202" s="25">
        <f ca="1">IFERROR(INDEX(Conflict!$G$8:$G$225,MATCH($C202,_xlfn.ANCHORARRAY(Conflict!$C$8),0)),NA())</f>
        <v>2.7779358260711349</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1.10241820768136</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7</v>
      </c>
      <c r="AL202" s="49"/>
      <c r="AM202" s="25">
        <f>IFERROR(INDEX('Data Reliability'!$G$6:$G$409,MATCH($C202,'Data Reliability'!$E$6:$E$409,0)),NA())</f>
        <v>0</v>
      </c>
      <c r="AN202" s="25">
        <f>IFERROR(INDEX('Data Reliability'!$H$6:$H$409,MATCH($C202,'Data Reliability'!$E$6:$E$409,0)),NA())</f>
        <v>0.391666666666667</v>
      </c>
    </row>
    <row r="203" spans="2:40" x14ac:dyDescent="0.2">
      <c r="B203" s="28" t="s">
        <v>794</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3.3028093883356999</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0.358333333333333</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0.5</v>
      </c>
      <c r="H204" s="23">
        <f t="shared" ca="1" si="18"/>
        <v>0.5</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1</v>
      </c>
      <c r="N204" s="23">
        <f t="shared" ca="1" si="22"/>
        <v>1</v>
      </c>
      <c r="O204" s="116" t="str">
        <f t="shared" si="23"/>
        <v>!!</v>
      </c>
      <c r="P204" s="24"/>
      <c r="Q204" s="49"/>
      <c r="R204" s="25">
        <f ca="1">IFERROR(INDEX(Health!$G$8:$G$225,MATCH($C204,_xlfn.ANCHORARRAY(Health!$C$8),0)),NA())</f>
        <v>0</v>
      </c>
      <c r="S204" s="25">
        <f ca="1">IFERROR(INDEX(Food!$G$8:$G$225,MATCH($C204,_xlfn.ANCHORARRAY(Food!$C$8),0)),NA())</f>
        <v>0</v>
      </c>
      <c r="T204" s="25">
        <f ca="1">IFERROR(INDEX(Macro!$G$8:$G$225,MATCH($C204,_xlfn.ANCHORARRAY(Macro!$C$8),0)),NA())</f>
        <v>0</v>
      </c>
      <c r="U204" s="25">
        <f ca="1">IFERROR(INDEX(Socioeconomic!$G$8:$G$225,MATCH($C204,_xlfn.ANCHORARRAY(Socioeconomic!$C$8),0)),NA())</f>
        <v>0</v>
      </c>
      <c r="V204" s="25">
        <f ca="1">IFERROR(INDEX('Natural Hazard'!$G$8:$G$225,MATCH($C204,_xlfn.ANCHORARRAY('Natural Hazard'!$C$8),0)),NA())</f>
        <v>6.7082039324993685</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10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784</v>
      </c>
      <c r="C205" s="28" t="s">
        <v>743</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f ca="1">IFERROR(INDEX(Food!$G$8:$G$225,MATCH($C205,_xlfn.ANCHORARRAY(Food!$C$8),0)),NA())</f>
        <v>0</v>
      </c>
      <c r="T205" s="25">
        <f ca="1">IFERROR(INDEX(Macro!$G$8:$G$225,MATCH($C205,_xlfn.ANCHORARRAY(Macro!$C$8),0)),NA())</f>
        <v>6.9</v>
      </c>
      <c r="U205" s="25">
        <f ca="1">IFERROR(INDEX(Socioeconomic!$G$8:$G$225,MATCH($C205,_xlfn.ANCHORARRAY(Socioeconomic!$C$8),0)),NA())</f>
        <v>0</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t="e">
        <f ca="1">IFERROR(INDEX(Conflict!$H$8:$H$225,MATCH($C205,_xlfn.ANCHORARRAY(Conflict!$C$8),0)),NA())</f>
        <v>#N/A</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v>
      </c>
      <c r="H206" s="23">
        <f t="shared" ca="1" si="18"/>
        <v>2</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v>
      </c>
      <c r="N206" s="23">
        <f t="shared" ca="1" si="22"/>
        <v>2</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2.9821468767434611</v>
      </c>
      <c r="U206" s="25">
        <f ca="1">IFERROR(INDEX(Socioeconomic!$G$8:$G$225,MATCH($C206,_xlfn.ANCHORARRAY(Socioeconomic!$C$8),0)),NA())</f>
        <v>4.8579158375234543</v>
      </c>
      <c r="V206" s="25">
        <f ca="1">IFERROR(INDEX('Natural Hazard'!$G$8:$G$225,MATCH($C206,_xlfn.ANCHORARRAY('Natural Hazard'!$C$8),0)),NA())</f>
        <v>8.3666002653407556</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4.8213983409514096</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3.3250355618776601</v>
      </c>
      <c r="AE206" s="50"/>
      <c r="AF206" s="25">
        <f ca="1">IFERROR(INDEX(Health!$I$8:$I$225,MATCH($C206,_xlfn.ANCHORARRAY(Health!$C$8),0)),NA())</f>
        <v>10</v>
      </c>
      <c r="AG206" s="25" t="e">
        <f ca="1">IFERROR(INDEX(Food!$I$8:$I$225,MATCH($C206,_xlfn.ANCHORARRAY(Food!$C$8),0)),NA())</f>
        <v>#N/A</v>
      </c>
      <c r="AH206" s="25">
        <f ca="1">IFERROR(INDEX(Macro!$I$8:$I$225,MATCH($C206,_xlfn.ANCHORARRAY(Macro!$C$8),0)),NA())</f>
        <v>1.8445271196397099</v>
      </c>
      <c r="AI206" s="25">
        <f ca="1">IFERROR(INDEX(Socioeconomic!$I$8:$I$225,MATCH($C206,_xlfn.ANCHORARRAY(Socioeconomic!$C$8),0)),NA())</f>
        <v>2.84819696536601</v>
      </c>
      <c r="AJ206" s="25">
        <f ca="1">IFERROR(INDEX('Natural Hazard'!$I$8:$I$225,MATCH($C206,_xlfn.ANCHORARRAY('Natural Hazard'!$C$8),0)),NA())</f>
        <v>10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0.44166666666666698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v>
      </c>
      <c r="H207" s="23">
        <f t="shared" ca="1" si="18"/>
        <v>3</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7.6376261582597316</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6.4144736842105203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3.5</v>
      </c>
      <c r="N208" s="23">
        <f t="shared" ca="1" si="22"/>
        <v>3.5</v>
      </c>
      <c r="O208" s="116" t="str">
        <f t="shared" si="23"/>
        <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3.9999999999999951</v>
      </c>
      <c r="V208" s="25">
        <f ca="1">IFERROR(INDEX('Natural Hazard'!$G$8:$G$225,MATCH($C208,_xlfn.ANCHORARRAY('Natural Hazard'!$C$8),0)),NA())</f>
        <v>5.9160797830996161</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7</v>
      </c>
      <c r="AJ208" s="25">
        <f ca="1">IFERROR(INDEX('Natural Hazard'!$I$8:$I$225,MATCH($C208,_xlfn.ANCHORARRAY('Natural Hazard'!$C$8),0)),NA())</f>
        <v>10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0.32500000000000001</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v>
      </c>
      <c r="N209" s="23">
        <f t="shared" ca="1" si="22"/>
        <v>1</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5.1032973687673673</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4.6472707925221899</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5.6040728411983496</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0.50833333333333297</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2.8852472263257991</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1.63389682942755</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5.0949676914039497</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0.59523809523809301</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3.3548332964972665</v>
      </c>
      <c r="U211" s="25">
        <f ca="1">IFERROR(INDEX(Socioeconomic!$G$8:$G$225,MATCH($C211,_xlfn.ANCHORARRAY(Socioeconomic!$C$8),0)),NA())</f>
        <v>4.6291004988627549</v>
      </c>
      <c r="V211" s="25">
        <f ca="1">IFERROR(INDEX('Natural Hazard'!$G$8:$G$225,MATCH($C211,_xlfn.ANCHORARRAY('Natural Hazard'!$C$8),0)),NA())</f>
        <v>8.4656167328001928</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8.1878642772497496</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1.4135846372688401</v>
      </c>
      <c r="AE211" s="50"/>
      <c r="AF211" s="25">
        <f ca="1">IFERROR(INDEX(Health!$I$8:$I$225,MATCH($C211,_xlfn.ANCHORARRAY(Health!$C$8),0)),NA())</f>
        <v>0</v>
      </c>
      <c r="AG211" s="25" t="e">
        <f ca="1">IFERROR(INDEX(Food!$I$8:$I$225,MATCH($C211,_xlfn.ANCHORARRAY(Food!$C$8),0)),NA())</f>
        <v>#N/A</v>
      </c>
      <c r="AH211" s="25">
        <f ca="1">IFERROR(INDEX(Macro!$I$8:$I$225,MATCH($C211,_xlfn.ANCHORARRAY(Macro!$C$8),0)),NA())</f>
        <v>1.37458390444488</v>
      </c>
      <c r="AI211" s="25">
        <f ca="1">IFERROR(INDEX(Socioeconomic!$I$8:$I$225,MATCH($C211,_xlfn.ANCHORARRAY(Socioeconomic!$C$8),0)),NA())</f>
        <v>5</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785</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f ca="1">IFERROR(INDEX(Macro!$G$8:$G$225,MATCH($C212,_xlfn.ANCHORARRAY(Macro!$C$8),0)),NA())</f>
        <v>0</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786</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0</v>
      </c>
      <c r="H213" s="23">
        <f t="shared" ca="1" si="18"/>
        <v>0</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0</v>
      </c>
      <c r="N213" s="23">
        <f t="shared" ca="1" si="22"/>
        <v>0</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4.1557686603575519</v>
      </c>
      <c r="U213" s="25">
        <f ca="1">IFERROR(INDEX(Socioeconomic!$G$8:$G$225,MATCH($C213,_xlfn.ANCHORARRAY(Socioeconomic!$C$8),0)),NA())</f>
        <v>0</v>
      </c>
      <c r="V213" s="25">
        <f ca="1">IFERROR(INDEX('Natural Hazard'!$G$8:$G$225,MATCH($C213,_xlfn.ANCHORARRAY('Natural Hazard'!$C$8),0)),NA())</f>
        <v>0</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1.7270413158410001</v>
      </c>
      <c r="AI213" s="25" t="e">
        <f ca="1">IFERROR(INDEX(Socioeconomic!$I$8:$I$225,MATCH($C213,_xlfn.ANCHORARRAY(Socioeconomic!$C$8),0)),NA())</f>
        <v>#N/A</v>
      </c>
      <c r="AJ213" s="25">
        <f ca="1">IFERROR(INDEX('Natural Hazard'!$I$8:$I$225,MATCH($C213,_xlfn.ANCHORARRAY('Natural Hazard'!$C$8),0)),NA())</f>
        <v>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787</v>
      </c>
      <c r="C214" s="28" t="s">
        <v>744</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f ca="1">IFERROR(INDEX(Food!$G$8:$G$225,MATCH($C214,_xlfn.ANCHORARRAY(Food!$C$8),0)),NA())</f>
        <v>0</v>
      </c>
      <c r="T214" s="25">
        <f ca="1">IFERROR(INDEX(Macro!$G$8:$G$225,MATCH($C214,_xlfn.ANCHORARRAY(Macro!$C$8),0)),NA())</f>
        <v>0</v>
      </c>
      <c r="U214" s="25">
        <f ca="1">IFERROR(INDEX(Socioeconomic!$G$8:$G$225,MATCH($C214,_xlfn.ANCHORARRAY(Socioeconomic!$C$8),0)),NA())</f>
        <v>0</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t="e">
        <f ca="1">IFERROR(INDEX(Conflict!$H$8:$H$225,MATCH($C214,_xlfn.ANCHORARRAY(Conflict!$C$8),0)),NA())</f>
        <v>#N/A</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788</v>
      </c>
      <c r="C215" s="28" t="s">
        <v>745</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f ca="1">IFERROR(INDEX(Food!$G$8:$G$225,MATCH($C215,_xlfn.ANCHORARRAY(Food!$C$8),0)),NA())</f>
        <v>0</v>
      </c>
      <c r="T215" s="25">
        <f ca="1">IFERROR(INDEX(Macro!$G$8:$G$225,MATCH($C215,_xlfn.ANCHORARRAY(Macro!$C$8),0)),NA())</f>
        <v>0</v>
      </c>
      <c r="U215" s="25">
        <f ca="1">IFERROR(INDEX(Socioeconomic!$G$8:$G$225,MATCH($C215,_xlfn.ANCHORARRAY(Socioeconomic!$C$8),0)),NA())</f>
        <v>0</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t="e">
        <f ca="1">IFERROR(INDEX(Conflict!$H$8:$H$225,MATCH($C215,_xlfn.ANCHORARRAY(Conflict!$C$8),0)),NA())</f>
        <v>#N/A</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0.5</v>
      </c>
      <c r="H216" s="23">
        <f t="shared" ca="1" si="18"/>
        <v>0.5</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0.5</v>
      </c>
      <c r="N216" s="23">
        <f t="shared" ca="1" si="22"/>
        <v>0.5</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3.1712998686883673</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2.2000000000000002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0.45833333333333298</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f ca="1">IFERROR(INDEX(Macro!$G$8:$G$225,MATCH($C217,_xlfn.ANCHORARRAY(Macro!$C$8),0)),NA())</f>
        <v>0</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f ca="1">IFERROR(INDEX(Macro!$G$8:$G$225,MATCH($C218,_xlfn.ANCHORARRAY(Macro!$C$8),0)),NA())</f>
        <v>0</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0.346728307254622</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789</v>
      </c>
      <c r="C219" s="28" t="s">
        <v>746</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f ca="1">IFERROR(INDEX(Food!$G$8:$G$225,MATCH($C219,_xlfn.ANCHORARRAY(Food!$C$8),0)),NA())</f>
        <v>0</v>
      </c>
      <c r="T219" s="25">
        <f ca="1">IFERROR(INDEX(Macro!$G$8:$G$225,MATCH($C219,_xlfn.ANCHORARRAY(Macro!$C$8),0)),NA())</f>
        <v>4.6879969224234168</v>
      </c>
      <c r="U219" s="25">
        <f ca="1">IFERROR(INDEX(Socioeconomic!$G$8:$G$225,MATCH($C219,_xlfn.ANCHORARRAY(Socioeconomic!$C$8),0)),NA())</f>
        <v>0</v>
      </c>
      <c r="V219" s="25">
        <f ca="1">IFERROR(INDEX('Natural Hazard'!$G$8:$G$225,MATCH($C219,_xlfn.ANCHORARRAY('Natural Hazard'!$C$8),0)),NA())</f>
        <v>0</v>
      </c>
      <c r="W219" s="25">
        <f ca="1">IFERROR(INDEX(Conflict!$G$8:$G$225,MATCH($C219,_xlfn.ANCHORARRAY(Conflict!$C$8),0)),NA())</f>
        <v>8.4515425472851575</v>
      </c>
      <c r="X219" s="50"/>
      <c r="Y219" s="25" t="e">
        <f ca="1">IFERROR(INDEX(Health!$H$8:$H$225,MATCH($C219,_xlfn.ANCHORARRAY(Health!$C$8),0)),NA())</f>
        <v>#N/A</v>
      </c>
      <c r="Z219" s="25" t="e">
        <f ca="1">IFERROR(INDEX(Food!$H$8:$H$225,MATCH($C219,_xlfn.ANCHORARRAY(Food!$C$8),0)),NA())</f>
        <v>#N/A</v>
      </c>
      <c r="AA219" s="25">
        <f ca="1">IFERROR(INDEX(Macro!$H$8:$H$225,MATCH($C219,_xlfn.ANCHORARRAY(Macro!$C$8),0)),NA())</f>
        <v>5.0971002926310103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4.31172899941257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7.1428571428571299</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790</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6.261077905134929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3.9201096534168798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v>
      </c>
      <c r="N221" s="23">
        <f t="shared" ca="1" si="22"/>
        <v>2</v>
      </c>
      <c r="O221" s="116" t="str">
        <f t="shared" si="23"/>
        <v>!</v>
      </c>
      <c r="P221" s="24"/>
      <c r="Q221" s="49"/>
      <c r="R221" s="25">
        <f ca="1">IFERROR(INDEX(Health!$G$8:$G$225,MATCH($C221,_xlfn.ANCHORARRAY(Health!$C$8),0)),NA())</f>
        <v>4.4446711960297254</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2.9856108220996775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1.9470128022759601</v>
      </c>
      <c r="AE221" s="50"/>
      <c r="AF221" s="25">
        <f ca="1">IFERROR(INDEX(Health!$I$8:$I$225,MATCH($C221,_xlfn.ANCHORARRAY(Health!$C$8),0)),NA())</f>
        <v>7</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4.5782297736403397</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v>
      </c>
      <c r="H222" s="23">
        <f t="shared" ca="1" si="18"/>
        <v>1</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1</v>
      </c>
      <c r="N222" s="23">
        <f t="shared" ca="1" si="22"/>
        <v>1</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0</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4.5252489331436596</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2</v>
      </c>
      <c r="H223" s="23">
        <f t="shared" ca="1" si="18"/>
        <v>2</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v>
      </c>
      <c r="K223" s="23">
        <f t="shared" ca="1" si="20"/>
        <v>3</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1</v>
      </c>
      <c r="N223" s="23">
        <f t="shared" ca="1" si="22"/>
        <v>1</v>
      </c>
      <c r="O223" s="116" t="str">
        <f t="shared" si="23"/>
        <v>!</v>
      </c>
      <c r="P223" s="24"/>
      <c r="Q223" s="49"/>
      <c r="R223" s="25">
        <f ca="1">IFERROR(INDEX(Health!$G$8:$G$225,MATCH($C223,_xlfn.ANCHORARRAY(Health!$C$8),0)),NA())</f>
        <v>0</v>
      </c>
      <c r="S223" s="25">
        <f ca="1">IFERROR(INDEX(Food!$G$8:$G$225,MATCH($C223,_xlfn.ANCHORARRAY(Food!$C$8),0)),NA())</f>
        <v>8.3666002653407556</v>
      </c>
      <c r="T223" s="25">
        <f ca="1">IFERROR(INDEX(Macro!$G$8:$G$225,MATCH($C223,_xlfn.ANCHORARRAY(Macro!$C$8),0)),NA())</f>
        <v>9.1530752217168772</v>
      </c>
      <c r="U223" s="25">
        <f ca="1">IFERROR(INDEX(Socioeconomic!$G$8:$G$225,MATCH($C223,_xlfn.ANCHORARRAY(Socioeconomic!$C$8),0)),NA())</f>
        <v>0</v>
      </c>
      <c r="V223" s="25">
        <f ca="1">IFERROR(INDEX('Natural Hazard'!$G$8:$G$225,MATCH($C223,_xlfn.ANCHORARRAY('Natural Hazard'!$C$8),0)),NA())</f>
        <v>0</v>
      </c>
      <c r="W223" s="25">
        <f ca="1">IFERROR(INDEX(Conflict!$G$8:$G$225,MATCH($C223,_xlfn.ANCHORARRAY(Conflict!$C$8),0)),NA())</f>
        <v>0</v>
      </c>
      <c r="X223" s="50"/>
      <c r="Y223" s="25">
        <f ca="1">IFERROR(INDEX(Health!$H$8:$H$225,MATCH($C223,_xlfn.ANCHORARRAY(Health!$C$8),0)),NA())</f>
        <v>6.72886297376093</v>
      </c>
      <c r="Z223" s="25">
        <f ca="1">IFERROR(INDEX(Food!$H$8:$H$225,MATCH($C223,_xlfn.ANCHORARRAY(Food!$C$8),0)),NA())</f>
        <v>10</v>
      </c>
      <c r="AA223" s="25">
        <f ca="1">IFERROR(INDEX(Macro!$H$8:$H$225,MATCH($C223,_xlfn.ANCHORARRAY(Macro!$C$8),0)),NA())</f>
        <v>9.99201915403032</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0</v>
      </c>
      <c r="AG223" s="25">
        <f ca="1">IFERROR(INDEX(Food!$I$8:$I$225,MATCH($C223,_xlfn.ANCHORARRAY(Food!$C$8),0)),NA())</f>
        <v>7</v>
      </c>
      <c r="AH223" s="25">
        <f ca="1">IFERROR(INDEX(Macro!$I$8:$I$225,MATCH($C223,_xlfn.ANCHORARRAY(Macro!$C$8),0)),NA())</f>
        <v>8.3845701977677791</v>
      </c>
      <c r="AI223" s="25">
        <f ca="1">IFERROR(INDEX(Socioeconomic!$I$8:$I$225,MATCH($C223,_xlfn.ANCHORARRAY(Socioeconomic!$C$8),0)),NA())</f>
        <v>0</v>
      </c>
      <c r="AJ223" s="25">
        <f ca="1">IFERROR(INDEX('Natural Hazard'!$I$8:$I$225,MATCH($C223,_xlfn.ANCHORARRAY('Natural Hazard'!$C$8),0)),NA())</f>
        <v>0</v>
      </c>
      <c r="AK223" s="25">
        <f ca="1">IFERROR(INDEX(Conflict!$I$8:$I$225,MATCH($C223,_xlfn.ANCHORARRAY(Conflict!$C$8),0)),NA())</f>
        <v>0</v>
      </c>
      <c r="AL223" s="49"/>
      <c r="AM223" s="25">
        <f>IFERROR(INDEX('Data Reliability'!$G$6:$G$409,MATCH($C223,'Data Reliability'!$E$6:$E$409,0)),NA())</f>
        <v>0.16666666666666699</v>
      </c>
      <c r="AN223" s="25">
        <f>IFERROR(INDEX('Data Reliability'!$H$6:$H$409,MATCH($C223,'Data Reliability'!$E$6:$E$409,0)),NA())</f>
        <v>0.44722222222222202</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C1" zoomScaleNormal="100" workbookViewId="0">
      <selection activeCell="P23" sqref="P23"/>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620</v>
      </c>
      <c r="K6" s="240" t="s">
        <v>621</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618</v>
      </c>
      <c r="K7" s="243" t="s">
        <v>619</v>
      </c>
      <c r="L7" s="244" t="s">
        <v>2</v>
      </c>
      <c r="M7" s="247" t="s">
        <v>387</v>
      </c>
      <c r="N7" s="247" t="s">
        <v>524</v>
      </c>
      <c r="O7" s="247" t="s">
        <v>639</v>
      </c>
      <c r="P7" s="247" t="s">
        <v>470</v>
      </c>
      <c r="Q7" s="247" t="s">
        <v>525</v>
      </c>
      <c r="R7" s="247" t="s">
        <v>640</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719</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720</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721</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824</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44987</v>
      </c>
      <c r="L25" s="91" t="s">
        <v>35</v>
      </c>
      <c r="M25" s="192">
        <v>5.8250728862973702</v>
      </c>
      <c r="N25" s="192">
        <v>7</v>
      </c>
      <c r="O25" s="192" t="s">
        <v>409</v>
      </c>
      <c r="P25" s="192">
        <v>35.5</v>
      </c>
      <c r="Q25" s="192" t="s">
        <v>845</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722</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825</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44855</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723</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45022</v>
      </c>
      <c r="L43" s="91" t="s">
        <v>66</v>
      </c>
      <c r="M43" s="192">
        <v>0</v>
      </c>
      <c r="N43" s="192">
        <v>7</v>
      </c>
      <c r="O43" s="192" t="s">
        <v>409</v>
      </c>
      <c r="P43" s="192">
        <v>56.2</v>
      </c>
      <c r="Q43" s="192" t="s">
        <v>866</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45034</v>
      </c>
      <c r="L44" s="91" t="s">
        <v>68</v>
      </c>
      <c r="M44" s="192">
        <v>2.3265306122448899</v>
      </c>
      <c r="N44" s="192">
        <v>7</v>
      </c>
      <c r="O44" s="192" t="s">
        <v>409</v>
      </c>
      <c r="P44" s="192">
        <v>47.5</v>
      </c>
      <c r="Q44" s="192" t="s">
        <v>871</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807</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7</v>
      </c>
      <c r="O47" s="192">
        <v>10</v>
      </c>
      <c r="P47" s="192">
        <v>26.1</v>
      </c>
      <c r="Q47" s="192" t="s">
        <v>836</v>
      </c>
      <c r="R47" s="192" t="s">
        <v>641</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724</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725</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826</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3.090472521826269</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7</v>
      </c>
      <c r="J64" s="242">
        <v>44753</v>
      </c>
      <c r="K64" s="242">
        <v>44966</v>
      </c>
      <c r="L64" s="91" t="s">
        <v>101</v>
      </c>
      <c r="M64" s="192">
        <v>1.3644314868804599</v>
      </c>
      <c r="N64" s="192">
        <v>7</v>
      </c>
      <c r="O64" s="192" t="s">
        <v>409</v>
      </c>
      <c r="P64" s="192">
        <v>50.8</v>
      </c>
      <c r="Q64" s="192" t="s">
        <v>827</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642</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848</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726</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872</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727</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828</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873</v>
      </c>
      <c r="R83" s="192" t="s">
        <v>837</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728</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838</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729</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730</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643</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45034</v>
      </c>
      <c r="L95" s="91" t="s">
        <v>150</v>
      </c>
      <c r="M95" s="192">
        <v>1.48104956268221</v>
      </c>
      <c r="N95" s="192">
        <v>7</v>
      </c>
      <c r="O95" s="192" t="s">
        <v>409</v>
      </c>
      <c r="P95" s="192">
        <v>50.4</v>
      </c>
      <c r="Q95" s="192" t="s">
        <v>874</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731</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717</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44984</v>
      </c>
      <c r="L110" s="91" t="s">
        <v>176</v>
      </c>
      <c r="M110" s="192">
        <v>7.1078717201166102</v>
      </c>
      <c r="N110" s="192">
        <v>7</v>
      </c>
      <c r="O110" s="192" t="s">
        <v>409</v>
      </c>
      <c r="P110" s="192">
        <v>31.1</v>
      </c>
      <c r="Q110" s="192" t="s">
        <v>839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644</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0</v>
      </c>
      <c r="J121" s="242">
        <v>44753</v>
      </c>
      <c r="K121" s="242">
        <v>44839</v>
      </c>
      <c r="L121" s="91" t="s">
        <v>195</v>
      </c>
      <c r="M121" s="192">
        <v>6.2332361516034904</v>
      </c>
      <c r="N121" s="192">
        <v>0</v>
      </c>
      <c r="O121" s="192" t="s">
        <v>409</v>
      </c>
      <c r="P121" s="192">
        <v>34.1</v>
      </c>
      <c r="Q121" s="192" t="s">
        <v>409</v>
      </c>
      <c r="R121" s="192" t="s">
        <v>409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732</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733</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734</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735</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7</v>
      </c>
      <c r="O142" s="192">
        <v>10</v>
      </c>
      <c r="P142" s="192">
        <v>30.4</v>
      </c>
      <c r="Q142" s="192" t="s">
        <v>840</v>
      </c>
      <c r="R142" s="192" t="s">
        <v>829</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7.4203250932688833</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44966</v>
      </c>
      <c r="L145" s="91" t="s">
        <v>234</v>
      </c>
      <c r="M145" s="192">
        <v>7.8658892128279803</v>
      </c>
      <c r="N145" s="192">
        <v>7</v>
      </c>
      <c r="O145" s="192" t="s">
        <v>409</v>
      </c>
      <c r="P145" s="192">
        <v>28.5</v>
      </c>
      <c r="Q145" s="192" t="s">
        <v>830</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736</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7.3927708759632047</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44966</v>
      </c>
      <c r="L149" s="91" t="s">
        <v>240</v>
      </c>
      <c r="M149" s="192">
        <v>7.8075801749271099</v>
      </c>
      <c r="N149" s="192">
        <v>7</v>
      </c>
      <c r="O149" s="192" t="s">
        <v>409</v>
      </c>
      <c r="P149" s="192">
        <v>28.7</v>
      </c>
      <c r="Q149" s="192" t="s">
        <v>831</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0</v>
      </c>
      <c r="O150" s="192">
        <v>10</v>
      </c>
      <c r="P150" s="192">
        <v>38</v>
      </c>
      <c r="Q150" s="192" t="s">
        <v>409</v>
      </c>
      <c r="R150" s="192" t="s">
        <v>832</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6.6209315578608354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7</v>
      </c>
      <c r="J154" s="242">
        <v>44753</v>
      </c>
      <c r="K154" s="242">
        <v>45001</v>
      </c>
      <c r="L154" s="91" t="s">
        <v>250</v>
      </c>
      <c r="M154" s="192">
        <v>6.2623906705539296</v>
      </c>
      <c r="N154" s="192">
        <v>7</v>
      </c>
      <c r="O154" s="192" t="s">
        <v>409</v>
      </c>
      <c r="P154" s="192">
        <v>34</v>
      </c>
      <c r="Q154" s="192" t="s">
        <v>849</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5.7817446699565886</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7</v>
      </c>
      <c r="J157" s="242">
        <v>44753</v>
      </c>
      <c r="K157" s="242">
        <v>44966</v>
      </c>
      <c r="L157" s="91" t="s">
        <v>256</v>
      </c>
      <c r="M157" s="192">
        <v>4.7755102040816304</v>
      </c>
      <c r="N157" s="192">
        <v>7</v>
      </c>
      <c r="O157" s="192" t="s">
        <v>409</v>
      </c>
      <c r="P157" s="192">
        <v>39.1</v>
      </c>
      <c r="Q157" s="192" t="s">
        <v>833</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737</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5.5659313539366124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7</v>
      </c>
      <c r="J168" s="242">
        <v>44753</v>
      </c>
      <c r="K168" s="242">
        <v>44966</v>
      </c>
      <c r="L168" s="91" t="s">
        <v>275</v>
      </c>
      <c r="M168" s="192">
        <v>4.4256559766763797</v>
      </c>
      <c r="N168" s="192">
        <v>7</v>
      </c>
      <c r="O168" s="192" t="s">
        <v>409</v>
      </c>
      <c r="P168" s="192">
        <v>40.299999999999997</v>
      </c>
      <c r="Q168" s="192" t="s">
        <v>834</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738</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739</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45014</v>
      </c>
      <c r="L176" s="91" t="s">
        <v>287</v>
      </c>
      <c r="M176" s="192">
        <v>7.9241982507288604</v>
      </c>
      <c r="N176" s="192">
        <v>0</v>
      </c>
      <c r="O176" s="192">
        <v>10</v>
      </c>
      <c r="P176" s="192">
        <v>28.3</v>
      </c>
      <c r="Q176" s="192" t="s">
        <v>409</v>
      </c>
      <c r="R176" s="192" t="s">
        <v>851</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740</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841</v>
      </c>
      <c r="R185" s="192" t="s">
        <v>718</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741</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742</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7.5159693931233749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7</v>
      </c>
      <c r="J197" s="242">
        <v>44753</v>
      </c>
      <c r="K197" s="242">
        <v>45034</v>
      </c>
      <c r="L197" s="91" t="s">
        <v>320</v>
      </c>
      <c r="M197" s="192">
        <v>8.0699708454810501</v>
      </c>
      <c r="N197" s="192">
        <v>7</v>
      </c>
      <c r="O197" s="192" t="s">
        <v>409</v>
      </c>
      <c r="P197" s="192">
        <v>27.8</v>
      </c>
      <c r="Q197" s="192" t="s">
        <v>875</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t="s">
        <v>409</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743</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852</v>
      </c>
      <c r="R208" s="192" t="s">
        <v>747</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744</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745</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746</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4.4446711960297254</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44753</v>
      </c>
      <c r="K223" s="242">
        <v>45014</v>
      </c>
      <c r="L223" s="91" t="s">
        <v>358</v>
      </c>
      <c r="M223" s="192">
        <v>2.8221574344023299</v>
      </c>
      <c r="N223" s="192">
        <v>7</v>
      </c>
      <c r="O223" s="192" t="s">
        <v>409</v>
      </c>
      <c r="P223" s="192">
        <v>45.8</v>
      </c>
      <c r="Q223" s="192" t="s">
        <v>853</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0</v>
      </c>
      <c r="J225" s="242">
        <v>44753</v>
      </c>
      <c r="K225" s="242">
        <v>44778</v>
      </c>
      <c r="L225" s="91" t="s">
        <v>362</v>
      </c>
      <c r="M225" s="192">
        <v>6.72886297376093</v>
      </c>
      <c r="N225" s="192">
        <v>0</v>
      </c>
      <c r="O225" s="192" t="s">
        <v>409</v>
      </c>
      <c r="P225" s="192">
        <v>32.4</v>
      </c>
      <c r="Q225" s="192" t="s">
        <v>409</v>
      </c>
      <c r="R225" s="192" t="s">
        <v>409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selection activeCell="K32" sqref="K32"/>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10.28515625" style="86" bestFit="1" customWidth="1"/>
    <col min="14" max="14" width="13.42578125" style="86" bestFit="1" customWidth="1"/>
    <col min="15" max="15" width="11.5703125" style="86" bestFit="1" customWidth="1"/>
    <col min="16" max="16" width="8.85546875" style="86" bestFit="1" customWidth="1"/>
    <col min="17" max="18" width="9.28515625" style="86" bestFit="1" customWidth="1"/>
    <col min="19" max="19" width="11.710937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620</v>
      </c>
      <c r="K6" s="240" t="s">
        <v>621</v>
      </c>
      <c r="L6" s="203"/>
      <c r="M6" s="246" t="str">
        <f>IFERROR(INDEX('Data Dictionary'!$E$8:$E$39,MATCH(M7,'Data Dictionary'!$K$8:$K$39,0)),IFERROR(CONCATENATE(INDEX('Data Dictionary'!$E$8:$E$39,MATCH(LEFT(M7, SEARCH("_raw",M7,1)-1),'Data Dictionary'!$L$8:$L$39,0))," (Raw)"),""))</f>
        <v>Global Food Security Index</v>
      </c>
      <c r="N6" s="246" t="str">
        <f>IFERROR(INDEX('Data Dictionary'!$E$8:$E$39,MATCH(N7,'Data Dictionary'!$K$8:$K$39,0)),IFERROR(CONCATENATE(INDEX('Data Dictionary'!$E$8:$E$39,MATCH(LEFT(N7, SEARCH("_raw",N7,1)-1),'Data Dictionary'!$L$8:$L$39,0))," (Raw)"),""))</f>
        <v>Proteus Composite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Global Food Security Index (Raw)</v>
      </c>
      <c r="S6" s="246" t="str">
        <f>IFERROR(INDEX('Data Dictionary'!$E$8:$E$39,MATCH(S7,'Data Dictionary'!$K$8:$K$39,0)),IFERROR(CONCATENATE(INDEX('Data Dictionary'!$E$8:$E$39,MATCH(LEFT(S7, SEARCH("_raw",S7,1)-1),'Data Dictionary'!$L$8:$L$39,0))," (Raw)"),""))</f>
        <v>Proteus Composite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618</v>
      </c>
      <c r="K7" s="243" t="s">
        <v>619</v>
      </c>
      <c r="L7" s="244" t="s">
        <v>2</v>
      </c>
      <c r="M7" s="247" t="s">
        <v>795</v>
      </c>
      <c r="N7" s="247" t="s">
        <v>386</v>
      </c>
      <c r="O7" s="247" t="s">
        <v>815</v>
      </c>
      <c r="P7" s="247" t="s">
        <v>438</v>
      </c>
      <c r="Q7" s="247" t="s">
        <v>392</v>
      </c>
      <c r="R7" s="247" t="s">
        <v>796</v>
      </c>
      <c r="S7" s="247" t="s">
        <v>471</v>
      </c>
      <c r="T7" s="247" t="s">
        <v>816</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719</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t="s">
        <v>409</v>
      </c>
      <c r="N9" s="192">
        <v>10</v>
      </c>
      <c r="O9" s="192">
        <v>10</v>
      </c>
      <c r="P9" s="192" t="s">
        <v>409</v>
      </c>
      <c r="Q9" s="192">
        <v>5</v>
      </c>
      <c r="R9" s="192" t="s">
        <v>409</v>
      </c>
      <c r="S9" s="192">
        <v>0.66100000000000003</v>
      </c>
      <c r="T9" s="192" t="s">
        <v>817</v>
      </c>
      <c r="U9" s="192" t="s">
        <v>409</v>
      </c>
      <c r="V9" s="192">
        <v>12.46380918</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9.9536768963520501</v>
      </c>
      <c r="N10" s="192">
        <v>9.8325358851674594</v>
      </c>
      <c r="O10" s="192" t="s">
        <v>409</v>
      </c>
      <c r="P10" s="192" t="s">
        <v>409</v>
      </c>
      <c r="Q10" s="192" t="s">
        <v>409</v>
      </c>
      <c r="R10" s="192">
        <v>43.7</v>
      </c>
      <c r="S10" s="192">
        <v>0.56899999999999995</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t="s">
        <v>409</v>
      </c>
      <c r="N11" s="192">
        <v>3.3971291866028701</v>
      </c>
      <c r="O11" s="192" t="s">
        <v>409</v>
      </c>
      <c r="P11" s="192" t="s">
        <v>409</v>
      </c>
      <c r="Q11" s="192" t="s">
        <v>409</v>
      </c>
      <c r="R11" s="192" t="s">
        <v>409</v>
      </c>
      <c r="S11" s="192">
        <v>0.3</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720</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0.83381586566299803</v>
      </c>
      <c r="N13" s="192">
        <v>1.07655502392344</v>
      </c>
      <c r="O13" s="192" t="s">
        <v>409</v>
      </c>
      <c r="P13" s="192" t="s">
        <v>409</v>
      </c>
      <c r="Q13" s="192" t="s">
        <v>409</v>
      </c>
      <c r="R13" s="192">
        <v>75.2</v>
      </c>
      <c r="S13" s="192">
        <v>0.20300000000000001</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3.8448176027793801</v>
      </c>
      <c r="N14" s="192">
        <v>2.2727272727272698</v>
      </c>
      <c r="O14" s="192" t="s">
        <v>409</v>
      </c>
      <c r="P14" s="192" t="s">
        <v>409</v>
      </c>
      <c r="Q14" s="192" t="s">
        <v>409</v>
      </c>
      <c r="R14" s="192">
        <v>64.8</v>
      </c>
      <c r="S14" s="192">
        <v>0.253</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t="s">
        <v>409</v>
      </c>
      <c r="N15" s="192">
        <v>2.7033492822966498</v>
      </c>
      <c r="O15" s="192" t="s">
        <v>409</v>
      </c>
      <c r="P15" s="192" t="s">
        <v>409</v>
      </c>
      <c r="Q15" s="192" t="s">
        <v>409</v>
      </c>
      <c r="R15" s="192" t="s">
        <v>409</v>
      </c>
      <c r="S15" s="192">
        <v>0.27100000000000002</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721</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0.775911986103066</v>
      </c>
      <c r="N18" s="192">
        <v>0.88516746411483205</v>
      </c>
      <c r="O18" s="192" t="s">
        <v>409</v>
      </c>
      <c r="P18" s="192" t="s">
        <v>409</v>
      </c>
      <c r="Q18" s="192" t="s">
        <v>409</v>
      </c>
      <c r="R18" s="192">
        <v>75.400000000000006</v>
      </c>
      <c r="S18" s="192">
        <v>0.19500000000000001</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78.099999999999994</v>
      </c>
      <c r="S19" s="192">
        <v>9.7000000000000003E-2</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5.2924145917776402</v>
      </c>
      <c r="N20" s="192">
        <v>4.2344497607655498</v>
      </c>
      <c r="O20" s="192" t="s">
        <v>409</v>
      </c>
      <c r="P20" s="192" t="s">
        <v>409</v>
      </c>
      <c r="Q20" s="192" t="s">
        <v>409</v>
      </c>
      <c r="R20" s="192">
        <v>59.8</v>
      </c>
      <c r="S20" s="192">
        <v>0.33500000000000002</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45023</v>
      </c>
      <c r="L21" s="91" t="s">
        <v>27</v>
      </c>
      <c r="M21" s="192">
        <v>10</v>
      </c>
      <c r="N21" s="192">
        <v>9.9282296650717701</v>
      </c>
      <c r="O21" s="192" t="s">
        <v>409</v>
      </c>
      <c r="P21" s="192">
        <v>5</v>
      </c>
      <c r="Q21" s="192">
        <v>5</v>
      </c>
      <c r="R21" s="192">
        <v>40.6</v>
      </c>
      <c r="S21" s="192">
        <v>0.57299999999999995</v>
      </c>
      <c r="T21" s="192" t="s">
        <v>409</v>
      </c>
      <c r="U21" s="192" t="s">
        <v>797</v>
      </c>
      <c r="V21" s="192">
        <v>21.03648901</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0.16792125072379799</v>
      </c>
      <c r="N22" s="192">
        <v>0</v>
      </c>
      <c r="O22" s="192" t="s">
        <v>409</v>
      </c>
      <c r="P22" s="192" t="s">
        <v>409</v>
      </c>
      <c r="Q22" s="192" t="s">
        <v>409</v>
      </c>
      <c r="R22" s="192">
        <v>77.5</v>
      </c>
      <c r="S22" s="192">
        <v>0.08</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8.6797915460335808</v>
      </c>
      <c r="N23" s="192">
        <v>8.6124401913875595</v>
      </c>
      <c r="O23" s="192" t="s">
        <v>409</v>
      </c>
      <c r="P23" s="192" t="s">
        <v>409</v>
      </c>
      <c r="Q23" s="192" t="s">
        <v>409</v>
      </c>
      <c r="R23" s="192">
        <v>48.1</v>
      </c>
      <c r="S23" s="192">
        <v>0.51800000000000002</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8.1218285868807154</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8</v>
      </c>
      <c r="J24" s="242">
        <v>44753</v>
      </c>
      <c r="K24" s="242">
        <v>44966</v>
      </c>
      <c r="L24" s="91" t="s">
        <v>33</v>
      </c>
      <c r="M24" s="192">
        <v>8.2455124493341003</v>
      </c>
      <c r="N24" s="192">
        <v>8.7559808612440193</v>
      </c>
      <c r="O24" s="192">
        <v>7</v>
      </c>
      <c r="P24" s="192">
        <v>8</v>
      </c>
      <c r="Q24" s="192">
        <v>1</v>
      </c>
      <c r="R24" s="192">
        <v>49.6</v>
      </c>
      <c r="S24" s="192">
        <v>0.52400000000000002</v>
      </c>
      <c r="T24" s="192" t="s">
        <v>818</v>
      </c>
      <c r="U24" s="192" t="s">
        <v>799</v>
      </c>
      <c r="V24" s="192">
        <v>-2.8686864600000002</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6.9716270990156302</v>
      </c>
      <c r="N25" s="192">
        <v>8.03827751196172</v>
      </c>
      <c r="O25" s="192" t="s">
        <v>409</v>
      </c>
      <c r="P25" s="192" t="s">
        <v>409</v>
      </c>
      <c r="Q25" s="192" t="s">
        <v>409</v>
      </c>
      <c r="R25" s="192">
        <v>54</v>
      </c>
      <c r="S25" s="192">
        <v>0.49399999999999999</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1.4707585408222299</v>
      </c>
      <c r="N26" s="192">
        <v>2.4162679425837301</v>
      </c>
      <c r="O26" s="192" t="s">
        <v>409</v>
      </c>
      <c r="P26" s="192" t="s">
        <v>409</v>
      </c>
      <c r="Q26" s="192" t="s">
        <v>409</v>
      </c>
      <c r="R26" s="192">
        <v>73</v>
      </c>
      <c r="S26" s="192">
        <v>0.25900000000000001</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2.25246091488129</v>
      </c>
      <c r="N27" s="192">
        <v>0.52631578947368296</v>
      </c>
      <c r="O27" s="192" t="s">
        <v>409</v>
      </c>
      <c r="P27" s="192" t="s">
        <v>409</v>
      </c>
      <c r="Q27" s="192" t="s">
        <v>409</v>
      </c>
      <c r="R27" s="192">
        <v>70.3</v>
      </c>
      <c r="S27" s="192">
        <v>0.18</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t="s">
        <v>409</v>
      </c>
      <c r="N28" s="192">
        <v>3.58851674641148</v>
      </c>
      <c r="O28" s="192" t="s">
        <v>409</v>
      </c>
      <c r="P28" s="192" t="s">
        <v>409</v>
      </c>
      <c r="Q28" s="192" t="s">
        <v>409</v>
      </c>
      <c r="R28" s="192" t="s">
        <v>409</v>
      </c>
      <c r="S28" s="192">
        <v>0.308</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t="s">
        <v>409</v>
      </c>
      <c r="N29" s="192">
        <v>3.2296650717703299</v>
      </c>
      <c r="O29" s="192" t="s">
        <v>409</v>
      </c>
      <c r="P29" s="192" t="s">
        <v>409</v>
      </c>
      <c r="Q29" s="192" t="s">
        <v>409</v>
      </c>
      <c r="R29" s="192" t="s">
        <v>409</v>
      </c>
      <c r="S29" s="192">
        <v>0.29299999999999998</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3.9316734221192799</v>
      </c>
      <c r="N30" s="192">
        <v>1.02870813397129</v>
      </c>
      <c r="O30" s="192" t="s">
        <v>409</v>
      </c>
      <c r="P30" s="192" t="s">
        <v>409</v>
      </c>
      <c r="Q30" s="192" t="s">
        <v>409</v>
      </c>
      <c r="R30" s="192">
        <v>64.5</v>
      </c>
      <c r="S30" s="192">
        <v>0.20100000000000001</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t="s">
        <v>409</v>
      </c>
      <c r="N31" s="192">
        <v>4.6650717703349196</v>
      </c>
      <c r="O31" s="192" t="s">
        <v>409</v>
      </c>
      <c r="P31" s="192" t="s">
        <v>409</v>
      </c>
      <c r="Q31" s="192" t="s">
        <v>409</v>
      </c>
      <c r="R31" s="192" t="s">
        <v>409</v>
      </c>
      <c r="S31" s="192">
        <v>0.35299999999999998</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722</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3.7869137232194499</v>
      </c>
      <c r="N33" s="192">
        <v>8.0861244019138692</v>
      </c>
      <c r="O33" s="192" t="s">
        <v>409</v>
      </c>
      <c r="P33" s="192" t="s">
        <v>409</v>
      </c>
      <c r="Q33" s="192" t="s">
        <v>409</v>
      </c>
      <c r="R33" s="192">
        <v>65</v>
      </c>
      <c r="S33" s="192">
        <v>0.496</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3.7579617834394901</v>
      </c>
      <c r="N34" s="192">
        <v>3.7320574162679399</v>
      </c>
      <c r="O34" s="192" t="s">
        <v>409</v>
      </c>
      <c r="P34" s="192" t="s">
        <v>409</v>
      </c>
      <c r="Q34" s="192" t="s">
        <v>409</v>
      </c>
      <c r="R34" s="192">
        <v>65.099999999999994</v>
      </c>
      <c r="S34" s="192">
        <v>0.314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t="s">
        <v>409</v>
      </c>
      <c r="N35" s="192">
        <v>1.8181818181818099</v>
      </c>
      <c r="O35" s="192" t="s">
        <v>409</v>
      </c>
      <c r="P35" s="192" t="s">
        <v>409</v>
      </c>
      <c r="Q35" s="192" t="s">
        <v>409</v>
      </c>
      <c r="R35" s="192" t="s">
        <v>409</v>
      </c>
      <c r="S35" s="192">
        <v>0.23400000000000001</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t="s">
        <v>409</v>
      </c>
      <c r="N36" s="192">
        <v>1.8181818181818099</v>
      </c>
      <c r="O36" s="192" t="s">
        <v>409</v>
      </c>
      <c r="P36" s="192" t="s">
        <v>409</v>
      </c>
      <c r="Q36" s="192" t="s">
        <v>409</v>
      </c>
      <c r="R36" s="192" t="s">
        <v>409</v>
      </c>
      <c r="S36" s="192">
        <v>0.23400000000000001</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t="s">
        <v>409</v>
      </c>
      <c r="N37" s="192">
        <v>6.9856459330143501</v>
      </c>
      <c r="O37" s="192" t="s">
        <v>409</v>
      </c>
      <c r="P37" s="192" t="s">
        <v>409</v>
      </c>
      <c r="Q37" s="192" t="s">
        <v>409</v>
      </c>
      <c r="R37" s="192" t="s">
        <v>409</v>
      </c>
      <c r="S37" s="192">
        <v>0.45</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7.8112333526346198</v>
      </c>
      <c r="N38" s="192">
        <v>6.9377990430622001</v>
      </c>
      <c r="O38" s="192" t="s">
        <v>409</v>
      </c>
      <c r="P38" s="192" t="s">
        <v>409</v>
      </c>
      <c r="Q38" s="192" t="s">
        <v>409</v>
      </c>
      <c r="R38" s="192">
        <v>51.1</v>
      </c>
      <c r="S38" s="192">
        <v>0.44800000000000001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t="s">
        <v>409</v>
      </c>
      <c r="N39" s="192">
        <v>10</v>
      </c>
      <c r="O39" s="192">
        <v>7</v>
      </c>
      <c r="P39" s="192" t="s">
        <v>409</v>
      </c>
      <c r="Q39" s="192">
        <v>3</v>
      </c>
      <c r="R39" s="192" t="s">
        <v>409</v>
      </c>
      <c r="S39" s="192">
        <v>0.69499999999999995</v>
      </c>
      <c r="T39" s="192" t="s">
        <v>818</v>
      </c>
      <c r="U39" s="192" t="s">
        <v>409</v>
      </c>
      <c r="V39" s="192">
        <v>3.5219330900000001</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v>
      </c>
      <c r="N40" s="192">
        <v>0.83732057416267802</v>
      </c>
      <c r="O40" s="192" t="s">
        <v>409</v>
      </c>
      <c r="P40" s="192" t="s">
        <v>409</v>
      </c>
      <c r="Q40" s="192" t="s">
        <v>409</v>
      </c>
      <c r="R40" s="192">
        <v>79.099999999999994</v>
      </c>
      <c r="S40" s="192">
        <v>0.193</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78.2</v>
      </c>
      <c r="S41" s="192">
        <v>0.105</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723</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1.1233352634626499</v>
      </c>
      <c r="N43" s="192">
        <v>3.4210526315789398</v>
      </c>
      <c r="O43" s="192" t="s">
        <v>409</v>
      </c>
      <c r="P43" s="192" t="s">
        <v>409</v>
      </c>
      <c r="Q43" s="192" t="s">
        <v>409</v>
      </c>
      <c r="R43" s="192">
        <v>74.2</v>
      </c>
      <c r="S43" s="192">
        <v>0.30099999999999999</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1.1233352634626499</v>
      </c>
      <c r="N44" s="192">
        <v>2.9186602870813401</v>
      </c>
      <c r="O44" s="192" t="s">
        <v>409</v>
      </c>
      <c r="P44" s="192" t="s">
        <v>409</v>
      </c>
      <c r="Q44" s="192" t="s">
        <v>409</v>
      </c>
      <c r="R44" s="192">
        <v>74.2</v>
      </c>
      <c r="S44" s="192">
        <v>0.28000000000000003</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9.1430225825130194</v>
      </c>
      <c r="N45" s="192">
        <v>7.2966507177033497</v>
      </c>
      <c r="O45" s="192" t="s">
        <v>409</v>
      </c>
      <c r="P45" s="192" t="s">
        <v>409</v>
      </c>
      <c r="Q45" s="192" t="s">
        <v>409</v>
      </c>
      <c r="R45" s="192">
        <v>46.5</v>
      </c>
      <c r="S45" s="192">
        <v>0.46300000000000002</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44966</v>
      </c>
      <c r="L46" s="91" t="s">
        <v>71</v>
      </c>
      <c r="M46" s="192">
        <v>9.1719745222929898</v>
      </c>
      <c r="N46" s="192">
        <v>8.1339712918660201</v>
      </c>
      <c r="O46" s="192" t="s">
        <v>409</v>
      </c>
      <c r="P46" s="192">
        <v>7</v>
      </c>
      <c r="Q46" s="192">
        <v>1</v>
      </c>
      <c r="R46" s="192">
        <v>46.4</v>
      </c>
      <c r="S46" s="192">
        <v>0.498</v>
      </c>
      <c r="T46" s="192" t="s">
        <v>409</v>
      </c>
      <c r="U46" s="192" t="s">
        <v>798</v>
      </c>
      <c r="V46" s="192">
        <v>1.97787855</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v>7</v>
      </c>
      <c r="Q47" s="192">
        <v>5</v>
      </c>
      <c r="R47" s="192">
        <v>43</v>
      </c>
      <c r="S47" s="192">
        <v>0.629</v>
      </c>
      <c r="T47" s="192" t="s">
        <v>818</v>
      </c>
      <c r="U47" s="192" t="s">
        <v>798</v>
      </c>
      <c r="V47" s="192">
        <v>9.6957349799999992</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45023</v>
      </c>
      <c r="L48" s="91" t="s">
        <v>73</v>
      </c>
      <c r="M48" s="192" t="s">
        <v>409</v>
      </c>
      <c r="N48" s="192">
        <v>10</v>
      </c>
      <c r="O48" s="192" t="s">
        <v>409</v>
      </c>
      <c r="P48" s="192" t="s">
        <v>409</v>
      </c>
      <c r="Q48" s="192">
        <v>1</v>
      </c>
      <c r="R48" s="192" t="s">
        <v>409</v>
      </c>
      <c r="S48" s="192">
        <v>0.57599999999999996</v>
      </c>
      <c r="T48" s="192" t="s">
        <v>409</v>
      </c>
      <c r="U48" s="192" t="s">
        <v>409</v>
      </c>
      <c r="V48" s="192">
        <v>-0.63145227000000004</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5.2055587724377501</v>
      </c>
      <c r="N49" s="192">
        <v>5.0717703349282299</v>
      </c>
      <c r="O49" s="192" t="s">
        <v>409</v>
      </c>
      <c r="P49" s="192" t="s">
        <v>409</v>
      </c>
      <c r="Q49" s="192" t="s">
        <v>409</v>
      </c>
      <c r="R49" s="192">
        <v>60.1</v>
      </c>
      <c r="S49" s="192">
        <v>0.37</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v>8.2296650717703308</v>
      </c>
      <c r="O50" s="192" t="s">
        <v>409</v>
      </c>
      <c r="P50" s="192" t="s">
        <v>409</v>
      </c>
      <c r="Q50" s="192" t="s">
        <v>409</v>
      </c>
      <c r="R50" s="192" t="s">
        <v>409</v>
      </c>
      <c r="S50" s="192">
        <v>0.502</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t="s">
        <v>409</v>
      </c>
      <c r="N51" s="192">
        <v>6.3636363636363598</v>
      </c>
      <c r="O51" s="192" t="s">
        <v>409</v>
      </c>
      <c r="P51" s="192" t="s">
        <v>409</v>
      </c>
      <c r="Q51" s="192" t="s">
        <v>409</v>
      </c>
      <c r="R51" s="192" t="s">
        <v>409</v>
      </c>
      <c r="S51" s="192">
        <v>0.42399999999999999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0.19687319050376201</v>
      </c>
      <c r="N52" s="192">
        <v>3.3971291866028701</v>
      </c>
      <c r="O52" s="192" t="s">
        <v>409</v>
      </c>
      <c r="P52" s="192" t="s">
        <v>409</v>
      </c>
      <c r="Q52" s="192" t="s">
        <v>409</v>
      </c>
      <c r="R52" s="192">
        <v>77.400000000000006</v>
      </c>
      <c r="S52" s="192">
        <v>0.3</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t="s">
        <v>409</v>
      </c>
      <c r="N53" s="192">
        <v>4.3301435406698499</v>
      </c>
      <c r="O53" s="192" t="s">
        <v>409</v>
      </c>
      <c r="P53" s="192" t="s">
        <v>409</v>
      </c>
      <c r="Q53" s="192" t="s">
        <v>409</v>
      </c>
      <c r="R53" s="192" t="s">
        <v>409</v>
      </c>
      <c r="S53" s="192">
        <v>0.33900000000000002</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724</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725</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t="s">
        <v>409</v>
      </c>
      <c r="N56" s="192">
        <v>2.12918660287081</v>
      </c>
      <c r="O56" s="192" t="s">
        <v>409</v>
      </c>
      <c r="P56" s="192" t="s">
        <v>409</v>
      </c>
      <c r="Q56" s="192" t="s">
        <v>409</v>
      </c>
      <c r="R56" s="192" t="s">
        <v>409</v>
      </c>
      <c r="S56" s="192">
        <v>0.247</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0.11001737116386601</v>
      </c>
      <c r="N57" s="192">
        <v>0</v>
      </c>
      <c r="O57" s="192" t="s">
        <v>409</v>
      </c>
      <c r="P57" s="192" t="s">
        <v>409</v>
      </c>
      <c r="Q57" s="192" t="s">
        <v>409</v>
      </c>
      <c r="R57" s="192">
        <v>77.7</v>
      </c>
      <c r="S57" s="192">
        <v>0.14199999999999999</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0.31268094962362403</v>
      </c>
      <c r="N58" s="192">
        <v>0</v>
      </c>
      <c r="O58" s="192" t="s">
        <v>409</v>
      </c>
      <c r="P58" s="192" t="s">
        <v>409</v>
      </c>
      <c r="Q58" s="192" t="s">
        <v>409</v>
      </c>
      <c r="R58" s="192">
        <v>77</v>
      </c>
      <c r="S58" s="192">
        <v>0.111</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t="s">
        <v>409</v>
      </c>
      <c r="N59" s="192">
        <v>8.2535885167464098</v>
      </c>
      <c r="O59" s="192" t="s">
        <v>409</v>
      </c>
      <c r="P59" s="192" t="s">
        <v>409</v>
      </c>
      <c r="Q59" s="192" t="s">
        <v>409</v>
      </c>
      <c r="R59" s="192" t="s">
        <v>409</v>
      </c>
      <c r="S59" s="192">
        <v>0.503</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t="s">
        <v>409</v>
      </c>
      <c r="N60" s="192">
        <v>5.5023923444975997</v>
      </c>
      <c r="O60" s="192" t="s">
        <v>409</v>
      </c>
      <c r="P60" s="192" t="s">
        <v>409</v>
      </c>
      <c r="Q60" s="192" t="s">
        <v>409</v>
      </c>
      <c r="R60" s="192" t="s">
        <v>409</v>
      </c>
      <c r="S60" s="192">
        <v>0.38800000000000001</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8.1065431383903402E-2</v>
      </c>
      <c r="N61" s="192">
        <v>0</v>
      </c>
      <c r="O61" s="192" t="s">
        <v>409</v>
      </c>
      <c r="P61" s="192" t="s">
        <v>409</v>
      </c>
      <c r="Q61" s="192" t="s">
        <v>409</v>
      </c>
      <c r="R61" s="192">
        <v>77.8</v>
      </c>
      <c r="S61" s="192">
        <v>0.14000000000000001</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3.7869137232194499</v>
      </c>
      <c r="N62" s="192">
        <v>4.5933014354066897</v>
      </c>
      <c r="O62" s="192" t="s">
        <v>409</v>
      </c>
      <c r="P62" s="192" t="s">
        <v>409</v>
      </c>
      <c r="Q62" s="192" t="s">
        <v>409</v>
      </c>
      <c r="R62" s="192">
        <v>65</v>
      </c>
      <c r="S62" s="192">
        <v>0.35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5.5529820497973299</v>
      </c>
      <c r="N63" s="192">
        <v>2.9665071770334901</v>
      </c>
      <c r="O63" s="192" t="s">
        <v>409</v>
      </c>
      <c r="P63" s="192" t="s">
        <v>409</v>
      </c>
      <c r="Q63" s="192" t="s">
        <v>409</v>
      </c>
      <c r="R63" s="192">
        <v>58.9</v>
      </c>
      <c r="S63" s="192">
        <v>0.28199999999999997</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3.61320208453966</v>
      </c>
      <c r="N64" s="192">
        <v>5.1435406698564599</v>
      </c>
      <c r="O64" s="192" t="s">
        <v>409</v>
      </c>
      <c r="P64" s="192" t="s">
        <v>409</v>
      </c>
      <c r="Q64" s="192" t="s">
        <v>409</v>
      </c>
      <c r="R64" s="192">
        <v>65.599999999999994</v>
      </c>
      <c r="S64" s="192">
        <v>0.373</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6.3925883034163196</v>
      </c>
      <c r="N65" s="192">
        <v>1.79425837320574</v>
      </c>
      <c r="O65" s="192" t="s">
        <v>409</v>
      </c>
      <c r="P65" s="192" t="s">
        <v>409</v>
      </c>
      <c r="Q65" s="192" t="s">
        <v>409</v>
      </c>
      <c r="R65" s="192">
        <v>56</v>
      </c>
      <c r="S65" s="192">
        <v>0.23300000000000001</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t="s">
        <v>409</v>
      </c>
      <c r="N66" s="192">
        <v>10</v>
      </c>
      <c r="O66" s="192" t="s">
        <v>409</v>
      </c>
      <c r="P66" s="192" t="s">
        <v>409</v>
      </c>
      <c r="Q66" s="192" t="s">
        <v>409</v>
      </c>
      <c r="R66" s="192" t="s">
        <v>409</v>
      </c>
      <c r="S66" s="192">
        <v>0.67700000000000005</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0.68905616676317205</v>
      </c>
      <c r="N67" s="192">
        <v>0</v>
      </c>
      <c r="O67" s="192" t="s">
        <v>409</v>
      </c>
      <c r="P67" s="192" t="s">
        <v>409</v>
      </c>
      <c r="Q67" s="192" t="s">
        <v>409</v>
      </c>
      <c r="R67" s="192">
        <v>75.7</v>
      </c>
      <c r="S67" s="192">
        <v>0.151</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t="s">
        <v>409</v>
      </c>
      <c r="N68" s="192">
        <v>2.2488038277511899</v>
      </c>
      <c r="O68" s="192" t="s">
        <v>409</v>
      </c>
      <c r="P68" s="192" t="s">
        <v>409</v>
      </c>
      <c r="Q68" s="192" t="s">
        <v>409</v>
      </c>
      <c r="R68" s="192" t="s">
        <v>409</v>
      </c>
      <c r="S68" s="192">
        <v>0.252</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44900</v>
      </c>
      <c r="L69" s="91" t="s">
        <v>110</v>
      </c>
      <c r="M69" s="192">
        <v>9.7220613781123308</v>
      </c>
      <c r="N69" s="192">
        <v>10</v>
      </c>
      <c r="O69" s="192">
        <v>10</v>
      </c>
      <c r="P69" s="192">
        <v>8</v>
      </c>
      <c r="Q69" s="192" t="s">
        <v>409</v>
      </c>
      <c r="R69" s="192">
        <v>44.5</v>
      </c>
      <c r="S69" s="192">
        <v>0.64600000000000002</v>
      </c>
      <c r="T69" s="192" t="s">
        <v>817</v>
      </c>
      <c r="U69" s="192" t="s">
        <v>799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v>
      </c>
      <c r="N70" s="192">
        <v>0.88516746411483205</v>
      </c>
      <c r="O70" s="192" t="s">
        <v>409</v>
      </c>
      <c r="P70" s="192" t="s">
        <v>409</v>
      </c>
      <c r="Q70" s="192" t="s">
        <v>409</v>
      </c>
      <c r="R70" s="192">
        <v>83.7</v>
      </c>
      <c r="S70" s="192">
        <v>0.19500000000000001</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t="s">
        <v>409</v>
      </c>
      <c r="N71" s="192">
        <v>4.9043062200956902</v>
      </c>
      <c r="O71" s="192" t="s">
        <v>409</v>
      </c>
      <c r="P71" s="192" t="s">
        <v>409</v>
      </c>
      <c r="Q71" s="192" t="s">
        <v>409</v>
      </c>
      <c r="R71" s="192" t="s">
        <v>409</v>
      </c>
      <c r="S71" s="192">
        <v>0.36299999999999999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80.2</v>
      </c>
      <c r="S72" s="192">
        <v>0.11600000000000001</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726</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t="s">
        <v>409</v>
      </c>
      <c r="N75" s="192">
        <v>6.6028708133971303</v>
      </c>
      <c r="O75" s="192" t="s">
        <v>409</v>
      </c>
      <c r="P75" s="192" t="s">
        <v>409</v>
      </c>
      <c r="Q75" s="192" t="s">
        <v>409</v>
      </c>
      <c r="R75" s="192" t="s">
        <v>409</v>
      </c>
      <c r="S75" s="192">
        <v>0.434</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78.8</v>
      </c>
      <c r="S76" s="192">
        <v>0.128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t="s">
        <v>409</v>
      </c>
      <c r="N77" s="192">
        <v>4.9282296650717701</v>
      </c>
      <c r="O77" s="192" t="s">
        <v>409</v>
      </c>
      <c r="P77" s="192" t="s">
        <v>409</v>
      </c>
      <c r="Q77" s="192" t="s">
        <v>409</v>
      </c>
      <c r="R77" s="192" t="s">
        <v>409</v>
      </c>
      <c r="S77" s="192">
        <v>0.36399999999999999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7.3769542559351402</v>
      </c>
      <c r="N78" s="192">
        <v>7.17703349282296</v>
      </c>
      <c r="O78" s="192" t="s">
        <v>409</v>
      </c>
      <c r="P78" s="192" t="s">
        <v>409</v>
      </c>
      <c r="Q78" s="192" t="s">
        <v>409</v>
      </c>
      <c r="R78" s="192">
        <v>52.6</v>
      </c>
      <c r="S78" s="192">
        <v>0.45800000000000002</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727</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9.5483497394325401</v>
      </c>
      <c r="N80" s="192">
        <v>8.8277511961722492</v>
      </c>
      <c r="O80" s="192" t="s">
        <v>409</v>
      </c>
      <c r="P80" s="192" t="s">
        <v>409</v>
      </c>
      <c r="Q80" s="192" t="s">
        <v>409</v>
      </c>
      <c r="R80" s="192">
        <v>45.1</v>
      </c>
      <c r="S80" s="192">
        <v>0.52700000000000002</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45023</v>
      </c>
      <c r="L81" s="91" t="s">
        <v>128</v>
      </c>
      <c r="M81" s="192" t="s">
        <v>409</v>
      </c>
      <c r="N81" s="192">
        <v>7.5119617224880297</v>
      </c>
      <c r="O81" s="192" t="s">
        <v>409</v>
      </c>
      <c r="P81" s="192" t="s">
        <v>409</v>
      </c>
      <c r="Q81" s="192">
        <v>5</v>
      </c>
      <c r="R81" s="192" t="s">
        <v>409</v>
      </c>
      <c r="S81" s="192">
        <v>0.47199999999999998</v>
      </c>
      <c r="T81" s="192" t="s">
        <v>409</v>
      </c>
      <c r="U81" s="192" t="s">
        <v>409</v>
      </c>
      <c r="V81" s="192">
        <v>10.003735880000001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45023</v>
      </c>
      <c r="L82" s="91" t="s">
        <v>130</v>
      </c>
      <c r="M82" s="192" t="s">
        <v>409</v>
      </c>
      <c r="N82" s="192">
        <v>8.6602870813397104</v>
      </c>
      <c r="O82" s="192" t="s">
        <v>409</v>
      </c>
      <c r="P82" s="192" t="s">
        <v>409</v>
      </c>
      <c r="Q82" s="192">
        <v>5</v>
      </c>
      <c r="R82" s="192" t="s">
        <v>409</v>
      </c>
      <c r="S82" s="192">
        <v>0.52</v>
      </c>
      <c r="T82" s="192" t="s">
        <v>409</v>
      </c>
      <c r="U82" s="192" t="s">
        <v>409</v>
      </c>
      <c r="V82" s="192">
        <v>11.586986550000001</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t="s">
        <v>409</v>
      </c>
      <c r="N83" s="192">
        <v>5.4066985645932997</v>
      </c>
      <c r="O83" s="192" t="s">
        <v>409</v>
      </c>
      <c r="P83" s="192" t="s">
        <v>409</v>
      </c>
      <c r="Q83" s="192" t="s">
        <v>409</v>
      </c>
      <c r="R83" s="192" t="s">
        <v>409</v>
      </c>
      <c r="S83" s="192">
        <v>0.38400000000000001</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1.7023740590619501</v>
      </c>
      <c r="N84" s="192">
        <v>0.119617224880382</v>
      </c>
      <c r="O84" s="192" t="s">
        <v>409</v>
      </c>
      <c r="P84" s="192" t="s">
        <v>409</v>
      </c>
      <c r="Q84" s="192" t="s">
        <v>409</v>
      </c>
      <c r="R84" s="192">
        <v>72.2</v>
      </c>
      <c r="S84" s="192">
        <v>0.16300000000000001</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728</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44966</v>
      </c>
      <c r="L87" s="91" t="s">
        <v>138</v>
      </c>
      <c r="M87" s="192">
        <v>4.4238563983786898</v>
      </c>
      <c r="N87" s="192">
        <v>6.5071770334928196</v>
      </c>
      <c r="O87" s="192">
        <v>5</v>
      </c>
      <c r="P87" s="192">
        <v>5</v>
      </c>
      <c r="Q87" s="192" t="s">
        <v>409</v>
      </c>
      <c r="R87" s="192">
        <v>62.8</v>
      </c>
      <c r="S87" s="192">
        <v>0.43</v>
      </c>
      <c r="T87" s="192" t="s">
        <v>819</v>
      </c>
      <c r="U87" s="192" t="s">
        <v>797</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729</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t="s">
        <v>409</v>
      </c>
      <c r="N89" s="192">
        <v>4.6650717703349196</v>
      </c>
      <c r="O89" s="192" t="s">
        <v>409</v>
      </c>
      <c r="P89" s="192" t="s">
        <v>409</v>
      </c>
      <c r="Q89" s="192" t="s">
        <v>409</v>
      </c>
      <c r="R89" s="192" t="s">
        <v>409</v>
      </c>
      <c r="S89" s="192">
        <v>0.35299999999999998</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730</v>
      </c>
      <c r="M90" s="192" t="s">
        <v>409</v>
      </c>
      <c r="N90" s="192">
        <v>0.71770334928229496</v>
      </c>
      <c r="O90" s="192" t="s">
        <v>409</v>
      </c>
      <c r="P90" s="192" t="s">
        <v>409</v>
      </c>
      <c r="Q90" s="192" t="s">
        <v>409</v>
      </c>
      <c r="R90" s="192" t="s">
        <v>409</v>
      </c>
      <c r="S90" s="192">
        <v>0.188</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4.8002316155182303</v>
      </c>
      <c r="N91" s="192">
        <v>6.14832535885167</v>
      </c>
      <c r="O91" s="192">
        <v>5</v>
      </c>
      <c r="P91" s="192" t="s">
        <v>409</v>
      </c>
      <c r="Q91" s="192" t="s">
        <v>409</v>
      </c>
      <c r="R91" s="192">
        <v>61.5</v>
      </c>
      <c r="S91" s="192">
        <v>0.41499999999999998</v>
      </c>
      <c r="T91" s="192" t="s">
        <v>819</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t="s">
        <v>409</v>
      </c>
      <c r="N92" s="192">
        <v>1.2200956937798999</v>
      </c>
      <c r="O92" s="192" t="s">
        <v>409</v>
      </c>
      <c r="P92" s="192" t="s">
        <v>409</v>
      </c>
      <c r="Q92" s="192" t="s">
        <v>409</v>
      </c>
      <c r="R92" s="192" t="s">
        <v>409</v>
      </c>
      <c r="S92" s="192">
        <v>0.20899999999999999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8.3666002653407556</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7</v>
      </c>
      <c r="J93" s="242">
        <v>44888</v>
      </c>
      <c r="K93" s="242">
        <v>45023</v>
      </c>
      <c r="L93" s="91" t="s">
        <v>146</v>
      </c>
      <c r="M93" s="192">
        <v>10</v>
      </c>
      <c r="N93" s="192">
        <v>10</v>
      </c>
      <c r="O93" s="192">
        <v>7</v>
      </c>
      <c r="P93" s="192">
        <v>7</v>
      </c>
      <c r="Q93" s="192">
        <v>7</v>
      </c>
      <c r="R93" s="192">
        <v>38.5</v>
      </c>
      <c r="S93" s="192">
        <v>0.70099999999999996</v>
      </c>
      <c r="T93" s="192" t="s">
        <v>818</v>
      </c>
      <c r="U93" s="192" t="s">
        <v>798</v>
      </c>
      <c r="V93" s="192">
        <v>76.803900429999999</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1.93398957730167</v>
      </c>
      <c r="N94" s="192">
        <v>0.93301435406698496</v>
      </c>
      <c r="O94" s="192" t="s">
        <v>409</v>
      </c>
      <c r="P94" s="192" t="s">
        <v>409</v>
      </c>
      <c r="Q94" s="192" t="s">
        <v>409</v>
      </c>
      <c r="R94" s="192">
        <v>71.400000000000006</v>
      </c>
      <c r="S94" s="192">
        <v>0.19700000000000001</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5.1766068326577797</v>
      </c>
      <c r="N95" s="192">
        <v>5.2392344497607599</v>
      </c>
      <c r="O95" s="192" t="s">
        <v>409</v>
      </c>
      <c r="P95" s="192" t="s">
        <v>409</v>
      </c>
      <c r="Q95" s="192" t="s">
        <v>409</v>
      </c>
      <c r="R95" s="192">
        <v>60.2</v>
      </c>
      <c r="S95" s="192">
        <v>0.377</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731</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5.5529820497973299</v>
      </c>
      <c r="N97" s="192">
        <v>7.17703349282296</v>
      </c>
      <c r="O97" s="192" t="s">
        <v>409</v>
      </c>
      <c r="P97" s="192" t="s">
        <v>409</v>
      </c>
      <c r="Q97" s="192" t="s">
        <v>409</v>
      </c>
      <c r="R97" s="192">
        <v>58.9</v>
      </c>
      <c r="S97" s="192">
        <v>0.45800000000000002</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81.7</v>
      </c>
      <c r="S98" s="192">
        <v>0.11899999999999999</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t="s">
        <v>409</v>
      </c>
      <c r="N99" s="192">
        <v>2.9665071770334901</v>
      </c>
      <c r="O99" s="192" t="s">
        <v>409</v>
      </c>
      <c r="P99" s="192" t="s">
        <v>409</v>
      </c>
      <c r="Q99" s="192" t="s">
        <v>409</v>
      </c>
      <c r="R99" s="192" t="s">
        <v>409</v>
      </c>
      <c r="S99" s="192">
        <v>0.28199999999999997</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45023</v>
      </c>
      <c r="L100" s="91" t="s">
        <v>157</v>
      </c>
      <c r="M100" s="192" t="s">
        <v>409</v>
      </c>
      <c r="N100" s="192">
        <v>5.9090909090909101</v>
      </c>
      <c r="O100" s="192" t="s">
        <v>409</v>
      </c>
      <c r="P100" s="192" t="s">
        <v>409</v>
      </c>
      <c r="Q100" s="192">
        <v>1</v>
      </c>
      <c r="R100" s="192" t="s">
        <v>409</v>
      </c>
      <c r="S100" s="192">
        <v>0.40500000000000003</v>
      </c>
      <c r="T100" s="192" t="s">
        <v>409</v>
      </c>
      <c r="U100" s="192" t="s">
        <v>409</v>
      </c>
      <c r="V100" s="192">
        <v>0.85005582000000002</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t="s">
        <v>409</v>
      </c>
      <c r="N101" s="192">
        <v>0.55023923444975997</v>
      </c>
      <c r="O101" s="192" t="s">
        <v>409</v>
      </c>
      <c r="P101" s="192" t="s">
        <v>409</v>
      </c>
      <c r="Q101" s="192" t="s">
        <v>409</v>
      </c>
      <c r="R101" s="192" t="s">
        <v>409</v>
      </c>
      <c r="S101" s="192">
        <v>0.18099999999999999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0.94962362478286</v>
      </c>
      <c r="N102" s="192">
        <v>0</v>
      </c>
      <c r="O102" s="192" t="s">
        <v>409</v>
      </c>
      <c r="P102" s="192" t="s">
        <v>409</v>
      </c>
      <c r="Q102" s="192" t="s">
        <v>409</v>
      </c>
      <c r="R102" s="192">
        <v>74.8</v>
      </c>
      <c r="S102" s="192">
        <v>0.129</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1.1812391430225799</v>
      </c>
      <c r="N103" s="192">
        <v>0</v>
      </c>
      <c r="O103" s="192" t="s">
        <v>409</v>
      </c>
      <c r="P103" s="192" t="s">
        <v>409</v>
      </c>
      <c r="Q103" s="192" t="s">
        <v>409</v>
      </c>
      <c r="R103" s="192">
        <v>74</v>
      </c>
      <c r="S103" s="192">
        <v>0.113</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t="s">
        <v>409</v>
      </c>
      <c r="N104" s="192">
        <v>4.2105263157894699</v>
      </c>
      <c r="O104" s="192" t="s">
        <v>409</v>
      </c>
      <c r="P104" s="192" t="s">
        <v>409</v>
      </c>
      <c r="Q104" s="192" t="s">
        <v>409</v>
      </c>
      <c r="R104" s="192" t="s">
        <v>409</v>
      </c>
      <c r="S104" s="192">
        <v>0.33400000000000002</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3.4394904458598701</v>
      </c>
      <c r="N105" s="192">
        <v>2.5358851674641101</v>
      </c>
      <c r="O105" s="192" t="s">
        <v>409</v>
      </c>
      <c r="P105" s="192" t="s">
        <v>409</v>
      </c>
      <c r="Q105" s="192" t="s">
        <v>409</v>
      </c>
      <c r="R105" s="192">
        <v>66.2</v>
      </c>
      <c r="S105" s="192">
        <v>0.26400000000000001</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0</v>
      </c>
      <c r="N106" s="192">
        <v>2.17703349282296</v>
      </c>
      <c r="O106" s="192" t="s">
        <v>409</v>
      </c>
      <c r="P106" s="192" t="s">
        <v>409</v>
      </c>
      <c r="Q106" s="192" t="s">
        <v>409</v>
      </c>
      <c r="R106" s="192">
        <v>79.5</v>
      </c>
      <c r="S106" s="192">
        <v>0.249</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1.7313259988419201</v>
      </c>
      <c r="N107" s="192">
        <v>1.2679425837320499</v>
      </c>
      <c r="O107" s="192" t="s">
        <v>409</v>
      </c>
      <c r="P107" s="192" t="s">
        <v>409</v>
      </c>
      <c r="Q107" s="192" t="s">
        <v>409</v>
      </c>
      <c r="R107" s="192">
        <v>72.099999999999994</v>
      </c>
      <c r="S107" s="192">
        <v>0.21099999999999999</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7.6216252843158223</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8</v>
      </c>
      <c r="J108" s="242">
        <v>44753</v>
      </c>
      <c r="K108" s="242">
        <v>44888</v>
      </c>
      <c r="L108" s="91" t="s">
        <v>173</v>
      </c>
      <c r="M108" s="192">
        <v>7.2611464968152797</v>
      </c>
      <c r="N108" s="192">
        <v>10</v>
      </c>
      <c r="O108" s="192">
        <v>7</v>
      </c>
      <c r="P108" s="192">
        <v>8</v>
      </c>
      <c r="Q108" s="192" t="s">
        <v>409</v>
      </c>
      <c r="R108" s="192">
        <v>53</v>
      </c>
      <c r="S108" s="192">
        <v>0.59299999999999997</v>
      </c>
      <c r="T108" s="192" t="s">
        <v>818</v>
      </c>
      <c r="U108" s="192" t="s">
        <v>799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t="s">
        <v>409</v>
      </c>
      <c r="N109" s="192">
        <v>3.7320574162679399</v>
      </c>
      <c r="O109" s="192" t="s">
        <v>409</v>
      </c>
      <c r="P109" s="192" t="s">
        <v>409</v>
      </c>
      <c r="Q109" s="192" t="s">
        <v>409</v>
      </c>
      <c r="R109" s="192" t="s">
        <v>409</v>
      </c>
      <c r="S109" s="192">
        <v>0.314</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6.4794441227562203</v>
      </c>
      <c r="N110" s="192">
        <v>9.3301435406698499</v>
      </c>
      <c r="O110" s="192" t="s">
        <v>409</v>
      </c>
      <c r="P110" s="192" t="s">
        <v>409</v>
      </c>
      <c r="Q110" s="192" t="s">
        <v>409</v>
      </c>
      <c r="R110" s="192">
        <v>55.7</v>
      </c>
      <c r="S110" s="192">
        <v>0.54800000000000004</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v>5.7655502392344502</v>
      </c>
      <c r="O111" s="192" t="s">
        <v>409</v>
      </c>
      <c r="P111" s="192" t="s">
        <v>409</v>
      </c>
      <c r="Q111" s="192" t="s">
        <v>409</v>
      </c>
      <c r="R111" s="192" t="s">
        <v>409</v>
      </c>
      <c r="S111" s="192">
        <v>0.39900000000000002</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v>4.01913875598086</v>
      </c>
      <c r="O112" s="192" t="s">
        <v>409</v>
      </c>
      <c r="P112" s="192" t="s">
        <v>409</v>
      </c>
      <c r="Q112" s="192" t="s">
        <v>409</v>
      </c>
      <c r="R112" s="192" t="s">
        <v>409</v>
      </c>
      <c r="S112" s="192">
        <v>0.32600000000000001</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2.28141285466126</v>
      </c>
      <c r="N113" s="192">
        <v>0.47846889952152999</v>
      </c>
      <c r="O113" s="192" t="s">
        <v>409</v>
      </c>
      <c r="P113" s="192" t="s">
        <v>409</v>
      </c>
      <c r="Q113" s="192" t="s">
        <v>409</v>
      </c>
      <c r="R113" s="192">
        <v>70.2</v>
      </c>
      <c r="S113" s="192">
        <v>0.17799999999999999</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3.72900984365952</v>
      </c>
      <c r="N114" s="192">
        <v>0.64593301435406503</v>
      </c>
      <c r="O114" s="192" t="s">
        <v>409</v>
      </c>
      <c r="P114" s="192" t="s">
        <v>409</v>
      </c>
      <c r="Q114" s="192" t="s">
        <v>409</v>
      </c>
      <c r="R114" s="192">
        <v>65.2</v>
      </c>
      <c r="S114" s="192">
        <v>0.185</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45023</v>
      </c>
      <c r="L115" s="91" t="s">
        <v>184</v>
      </c>
      <c r="M115" s="192">
        <v>7.2321945570353199</v>
      </c>
      <c r="N115" s="192">
        <v>8.6602870813397104</v>
      </c>
      <c r="O115" s="192" t="s">
        <v>409</v>
      </c>
      <c r="P115" s="192" t="s">
        <v>409</v>
      </c>
      <c r="Q115" s="192">
        <v>5</v>
      </c>
      <c r="R115" s="192">
        <v>53.1</v>
      </c>
      <c r="S115" s="192">
        <v>0.52</v>
      </c>
      <c r="T115" s="192" t="s">
        <v>409</v>
      </c>
      <c r="U115" s="192" t="s">
        <v>409</v>
      </c>
      <c r="V115" s="192">
        <v>28.261770869999999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45023</v>
      </c>
      <c r="L116" s="91" t="s">
        <v>186</v>
      </c>
      <c r="M116" s="192" t="s">
        <v>409</v>
      </c>
      <c r="N116" s="192">
        <v>3.3732057416267902</v>
      </c>
      <c r="O116" s="192" t="s">
        <v>409</v>
      </c>
      <c r="P116" s="192" t="s">
        <v>409</v>
      </c>
      <c r="Q116" s="192">
        <v>7</v>
      </c>
      <c r="R116" s="192" t="s">
        <v>409</v>
      </c>
      <c r="S116" s="192">
        <v>0.29899999999999999</v>
      </c>
      <c r="T116" s="192" t="s">
        <v>409</v>
      </c>
      <c r="U116" s="192" t="s">
        <v>409</v>
      </c>
      <c r="V116" s="192">
        <v>132.93982496999999</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45023</v>
      </c>
      <c r="L117" s="91" t="s">
        <v>188</v>
      </c>
      <c r="M117" s="192" t="s">
        <v>409</v>
      </c>
      <c r="N117" s="192">
        <v>9.7368421052631504</v>
      </c>
      <c r="O117" s="192" t="s">
        <v>409</v>
      </c>
      <c r="P117" s="192" t="s">
        <v>409</v>
      </c>
      <c r="Q117" s="192">
        <v>5</v>
      </c>
      <c r="R117" s="192" t="s">
        <v>409</v>
      </c>
      <c r="S117" s="192">
        <v>0.56499999999999995</v>
      </c>
      <c r="T117" s="192" t="s">
        <v>409</v>
      </c>
      <c r="U117" s="192" t="s">
        <v>409</v>
      </c>
      <c r="V117" s="192">
        <v>7.4920748499999998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t="s">
        <v>409</v>
      </c>
      <c r="N118" s="192">
        <v>3.4210526315789398</v>
      </c>
      <c r="O118" s="192" t="s">
        <v>409</v>
      </c>
      <c r="P118" s="192" t="s">
        <v>409</v>
      </c>
      <c r="Q118" s="192" t="s">
        <v>409</v>
      </c>
      <c r="R118" s="192" t="s">
        <v>409</v>
      </c>
      <c r="S118" s="192">
        <v>0.30099999999999999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5.7550863684466282</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5</v>
      </c>
      <c r="J121" s="242">
        <v>44888</v>
      </c>
      <c r="K121" s="242">
        <v>44900</v>
      </c>
      <c r="L121" s="91" t="s">
        <v>195</v>
      </c>
      <c r="M121" s="192">
        <v>6.6242038216560397</v>
      </c>
      <c r="N121" s="192">
        <v>5.6698564593301404</v>
      </c>
      <c r="O121" s="192">
        <v>5</v>
      </c>
      <c r="P121" s="192" t="s">
        <v>409</v>
      </c>
      <c r="Q121" s="192" t="s">
        <v>409</v>
      </c>
      <c r="R121" s="192">
        <v>55.2</v>
      </c>
      <c r="S121" s="192">
        <v>0.39500000000000002</v>
      </c>
      <c r="T121" s="192" t="s">
        <v>819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t="s">
        <v>409</v>
      </c>
      <c r="N122" s="192">
        <v>8.7559808612440193</v>
      </c>
      <c r="O122" s="192" t="s">
        <v>409</v>
      </c>
      <c r="P122" s="192" t="s">
        <v>409</v>
      </c>
      <c r="Q122" s="192" t="s">
        <v>409</v>
      </c>
      <c r="R122" s="192" t="s">
        <v>409</v>
      </c>
      <c r="S122" s="192">
        <v>0.52400000000000002</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t="s">
        <v>409</v>
      </c>
      <c r="N123" s="192">
        <v>2.2727272727272698</v>
      </c>
      <c r="O123" s="192" t="s">
        <v>409</v>
      </c>
      <c r="P123" s="192" t="s">
        <v>409</v>
      </c>
      <c r="Q123" s="192" t="s">
        <v>409</v>
      </c>
      <c r="R123" s="192" t="s">
        <v>409</v>
      </c>
      <c r="S123" s="192">
        <v>0.253</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t="s">
        <v>409</v>
      </c>
      <c r="N124" s="192">
        <v>0</v>
      </c>
      <c r="O124" s="192" t="s">
        <v>409</v>
      </c>
      <c r="P124" s="192" t="s">
        <v>409</v>
      </c>
      <c r="Q124" s="192" t="s">
        <v>409</v>
      </c>
      <c r="R124" s="192" t="s">
        <v>409</v>
      </c>
      <c r="S124" s="192">
        <v>9.0999999999999998E-2</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t="s">
        <v>409</v>
      </c>
      <c r="N125" s="192">
        <v>0.93301435406698496</v>
      </c>
      <c r="O125" s="192" t="s">
        <v>409</v>
      </c>
      <c r="P125" s="192" t="s">
        <v>409</v>
      </c>
      <c r="Q125" s="192" t="s">
        <v>409</v>
      </c>
      <c r="R125" s="192" t="s">
        <v>409</v>
      </c>
      <c r="S125" s="192">
        <v>0.19700000000000001</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732</v>
      </c>
      <c r="M126" s="192" t="s">
        <v>409</v>
      </c>
      <c r="N126" s="192">
        <v>0</v>
      </c>
      <c r="O126" s="192" t="s">
        <v>409</v>
      </c>
      <c r="P126" s="192" t="s">
        <v>409</v>
      </c>
      <c r="Q126" s="192" t="s">
        <v>409</v>
      </c>
      <c r="R126" s="192" t="s">
        <v>409</v>
      </c>
      <c r="S126" s="192">
        <v>0.08</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733</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4.3659525188187596</v>
      </c>
      <c r="N128" s="192">
        <v>3.4928229665071702</v>
      </c>
      <c r="O128" s="192" t="s">
        <v>409</v>
      </c>
      <c r="P128" s="192" t="s">
        <v>409</v>
      </c>
      <c r="Q128" s="192" t="s">
        <v>409</v>
      </c>
      <c r="R128" s="192">
        <v>63</v>
      </c>
      <c r="S128" s="192">
        <v>0.30399999999999999</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734</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t="s">
        <v>409</v>
      </c>
      <c r="N130" s="192">
        <v>4.5933014354066897</v>
      </c>
      <c r="O130" s="192" t="s">
        <v>409</v>
      </c>
      <c r="P130" s="192" t="s">
        <v>409</v>
      </c>
      <c r="Q130" s="192" t="s">
        <v>409</v>
      </c>
      <c r="R130" s="192" t="s">
        <v>409</v>
      </c>
      <c r="S130" s="192">
        <v>0.35</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8.9442719099991592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8</v>
      </c>
      <c r="J131" s="242">
        <v>44888</v>
      </c>
      <c r="K131" s="242">
        <v>44888</v>
      </c>
      <c r="L131" s="91" t="s">
        <v>208</v>
      </c>
      <c r="M131" s="192">
        <v>10</v>
      </c>
      <c r="N131" s="192">
        <v>10</v>
      </c>
      <c r="O131" s="192">
        <v>5</v>
      </c>
      <c r="P131" s="192">
        <v>8</v>
      </c>
      <c r="Q131" s="192" t="s">
        <v>409</v>
      </c>
      <c r="R131" s="192">
        <v>40.6</v>
      </c>
      <c r="S131" s="192">
        <v>0.63500000000000001</v>
      </c>
      <c r="T131" s="192" t="s">
        <v>819</v>
      </c>
      <c r="U131" s="192" t="s">
        <v>799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v>2.9186602870813401</v>
      </c>
      <c r="O132" s="192" t="s">
        <v>409</v>
      </c>
      <c r="P132" s="192" t="s">
        <v>409</v>
      </c>
      <c r="Q132" s="192" t="s">
        <v>409</v>
      </c>
      <c r="R132" s="192" t="s">
        <v>409</v>
      </c>
      <c r="S132" s="192">
        <v>0.28000000000000003</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2.59988419224088</v>
      </c>
      <c r="N133" s="192">
        <v>3.2296650717703299</v>
      </c>
      <c r="O133" s="192" t="s">
        <v>409</v>
      </c>
      <c r="P133" s="192" t="s">
        <v>409</v>
      </c>
      <c r="Q133" s="192" t="s">
        <v>409</v>
      </c>
      <c r="R133" s="192">
        <v>69.099999999999994</v>
      </c>
      <c r="S133" s="192">
        <v>0.29299999999999998</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t="s">
        <v>409</v>
      </c>
      <c r="N135" s="192">
        <v>3.6124401913875501</v>
      </c>
      <c r="O135" s="192" t="s">
        <v>409</v>
      </c>
      <c r="P135" s="192" t="s">
        <v>409</v>
      </c>
      <c r="Q135" s="192" t="s">
        <v>409</v>
      </c>
      <c r="R135" s="192" t="s">
        <v>409</v>
      </c>
      <c r="S135" s="192">
        <v>0.309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7.2840459114948128</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7</v>
      </c>
      <c r="J136" s="242">
        <v>44753</v>
      </c>
      <c r="K136" s="242">
        <v>44900</v>
      </c>
      <c r="L136" s="91" t="s">
        <v>218</v>
      </c>
      <c r="M136" s="192">
        <v>7.5796178343948997</v>
      </c>
      <c r="N136" s="192">
        <v>8.2296650717703308</v>
      </c>
      <c r="O136" s="192">
        <v>7</v>
      </c>
      <c r="P136" s="192">
        <v>7</v>
      </c>
      <c r="Q136" s="192">
        <v>5</v>
      </c>
      <c r="R136" s="192">
        <v>51.9</v>
      </c>
      <c r="S136" s="192">
        <v>0.502</v>
      </c>
      <c r="T136" s="192" t="s">
        <v>818</v>
      </c>
      <c r="U136" s="192" t="s">
        <v>798</v>
      </c>
      <c r="V136" s="192">
        <v>6.2060881600000002</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t="s">
        <v>409</v>
      </c>
      <c r="N137" s="192">
        <v>0</v>
      </c>
      <c r="O137" s="192" t="s">
        <v>409</v>
      </c>
      <c r="P137" s="192" t="s">
        <v>409</v>
      </c>
      <c r="Q137" s="192" t="s">
        <v>409</v>
      </c>
      <c r="R137" s="192" t="s">
        <v>409</v>
      </c>
      <c r="S137" s="192">
        <v>0.158</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45023</v>
      </c>
      <c r="L138" s="91" t="s">
        <v>222</v>
      </c>
      <c r="M138" s="192">
        <v>5.9293572669368801</v>
      </c>
      <c r="N138" s="192">
        <v>7.0813397129186599</v>
      </c>
      <c r="O138" s="192" t="s">
        <v>409</v>
      </c>
      <c r="P138" s="192" t="s">
        <v>409</v>
      </c>
      <c r="Q138" s="192">
        <v>7</v>
      </c>
      <c r="R138" s="192">
        <v>57.6</v>
      </c>
      <c r="S138" s="192">
        <v>0.45400000000000001</v>
      </c>
      <c r="T138" s="192" t="s">
        <v>409</v>
      </c>
      <c r="U138" s="192" t="s">
        <v>409</v>
      </c>
      <c r="V138" s="192">
        <v>30.238013299999999</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t="s">
        <v>409</v>
      </c>
      <c r="N139" s="192">
        <v>1.1722488038277501</v>
      </c>
      <c r="O139" s="192" t="s">
        <v>409</v>
      </c>
      <c r="P139" s="192" t="s">
        <v>409</v>
      </c>
      <c r="Q139" s="192" t="s">
        <v>409</v>
      </c>
      <c r="R139" s="192" t="s">
        <v>409</v>
      </c>
      <c r="S139" s="192">
        <v>0.20699999999999999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t="s">
        <v>409</v>
      </c>
      <c r="N140" s="192">
        <v>7.2009569377990399</v>
      </c>
      <c r="O140" s="192" t="s">
        <v>409</v>
      </c>
      <c r="P140" s="192" t="s">
        <v>409</v>
      </c>
      <c r="Q140" s="192" t="s">
        <v>409</v>
      </c>
      <c r="R140" s="192" t="s">
        <v>409</v>
      </c>
      <c r="S140" s="192">
        <v>0.45900000000000002</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735</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44888</v>
      </c>
      <c r="L142" s="91" t="s">
        <v>228</v>
      </c>
      <c r="M142" s="192">
        <v>8.9114070642733001</v>
      </c>
      <c r="N142" s="192">
        <v>10</v>
      </c>
      <c r="O142" s="192" t="s">
        <v>409</v>
      </c>
      <c r="P142" s="192">
        <v>7</v>
      </c>
      <c r="Q142" s="192">
        <v>3</v>
      </c>
      <c r="R142" s="192">
        <v>47.3</v>
      </c>
      <c r="S142" s="192">
        <v>0.59199999999999997</v>
      </c>
      <c r="T142" s="192" t="s">
        <v>409</v>
      </c>
      <c r="U142" s="192" t="s">
        <v>798</v>
      </c>
      <c r="V142" s="192">
        <v>4.1378680499999998</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7.5457139518445935</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7</v>
      </c>
      <c r="J143" s="242">
        <v>44753</v>
      </c>
      <c r="K143" s="242">
        <v>44900</v>
      </c>
      <c r="L143" s="91" t="s">
        <v>230</v>
      </c>
      <c r="M143" s="192" t="s">
        <v>409</v>
      </c>
      <c r="N143" s="192">
        <v>8.1339712918660201</v>
      </c>
      <c r="O143" s="192">
        <v>7</v>
      </c>
      <c r="P143" s="192" t="s">
        <v>409</v>
      </c>
      <c r="Q143" s="192" t="s">
        <v>409</v>
      </c>
      <c r="R143" s="192" t="s">
        <v>409</v>
      </c>
      <c r="S143" s="192">
        <v>0.498</v>
      </c>
      <c r="T143" s="192" t="s">
        <v>818</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t="s">
        <v>409</v>
      </c>
      <c r="N144" s="192">
        <v>1.79425837320574</v>
      </c>
      <c r="O144" s="192" t="s">
        <v>409</v>
      </c>
      <c r="P144" s="192" t="s">
        <v>409</v>
      </c>
      <c r="Q144" s="192" t="s">
        <v>409</v>
      </c>
      <c r="R144" s="192" t="s">
        <v>409</v>
      </c>
      <c r="S144" s="192">
        <v>0.23300000000000001</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7.7947765088060779</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44966</v>
      </c>
      <c r="L145" s="91" t="s">
        <v>234</v>
      </c>
      <c r="M145" s="192">
        <v>8.6797915460335808</v>
      </c>
      <c r="N145" s="192">
        <v>10</v>
      </c>
      <c r="O145" s="192">
        <v>5</v>
      </c>
      <c r="P145" s="192">
        <v>7</v>
      </c>
      <c r="Q145" s="192" t="s">
        <v>409</v>
      </c>
      <c r="R145" s="192">
        <v>48.1</v>
      </c>
      <c r="S145" s="192">
        <v>0.57699999999999996</v>
      </c>
      <c r="T145" s="192" t="s">
        <v>819</v>
      </c>
      <c r="U145" s="192" t="s">
        <v>798</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2.36826867400115</v>
      </c>
      <c r="N146" s="192">
        <v>2.3444976076555002</v>
      </c>
      <c r="O146" s="192" t="s">
        <v>409</v>
      </c>
      <c r="P146" s="192" t="s">
        <v>409</v>
      </c>
      <c r="Q146" s="192" t="s">
        <v>409</v>
      </c>
      <c r="R146" s="192">
        <v>69.900000000000006</v>
      </c>
      <c r="S146" s="192">
        <v>0.25600000000000001</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t="s">
        <v>409</v>
      </c>
      <c r="N147" s="192">
        <v>9.2822966507177007</v>
      </c>
      <c r="O147" s="192" t="s">
        <v>409</v>
      </c>
      <c r="P147" s="192" t="s">
        <v>409</v>
      </c>
      <c r="Q147" s="192" t="s">
        <v>409</v>
      </c>
      <c r="R147" s="192" t="s">
        <v>409</v>
      </c>
      <c r="S147" s="192">
        <v>0.54600000000000004</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736</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44900</v>
      </c>
      <c r="L149" s="91" t="s">
        <v>240</v>
      </c>
      <c r="M149" s="192">
        <v>9.2009264620729603</v>
      </c>
      <c r="N149" s="192">
        <v>10</v>
      </c>
      <c r="O149" s="192">
        <v>7</v>
      </c>
      <c r="P149" s="192">
        <v>7</v>
      </c>
      <c r="Q149" s="192">
        <v>1</v>
      </c>
      <c r="R149" s="192">
        <v>46.3</v>
      </c>
      <c r="S149" s="192">
        <v>0.60599999999999998</v>
      </c>
      <c r="T149" s="192" t="s">
        <v>818</v>
      </c>
      <c r="U149" s="192" t="s">
        <v>798</v>
      </c>
      <c r="V149" s="192">
        <v>-7.0521582799999996</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10</v>
      </c>
      <c r="N150" s="192">
        <v>8.4928229665071697</v>
      </c>
      <c r="O150" s="192">
        <v>10</v>
      </c>
      <c r="P150" s="192">
        <v>8</v>
      </c>
      <c r="Q150" s="192">
        <v>1</v>
      </c>
      <c r="R150" s="192">
        <v>42</v>
      </c>
      <c r="S150" s="192">
        <v>0.51300000000000001</v>
      </c>
      <c r="T150" s="192" t="s">
        <v>817</v>
      </c>
      <c r="U150" s="192" t="s">
        <v>799</v>
      </c>
      <c r="V150" s="192">
        <v>0.49160561000000003</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t="e"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#N/A</v>
      </c>
      <c r="J151" s="242">
        <v>44753</v>
      </c>
      <c r="K151" s="242">
        <v>44753</v>
      </c>
      <c r="L151" s="91" t="s">
        <v>244</v>
      </c>
      <c r="M151" s="192">
        <v>6.2188766647365297</v>
      </c>
      <c r="N151" s="192">
        <v>6.7942583732057402</v>
      </c>
      <c r="O151" s="192" t="s">
        <v>409</v>
      </c>
      <c r="P151" s="192" t="s">
        <v>409</v>
      </c>
      <c r="Q151" s="192" t="s">
        <v>409</v>
      </c>
      <c r="R151" s="192">
        <v>56.6</v>
      </c>
      <c r="S151" s="192">
        <v>0.442</v>
      </c>
      <c r="T151" s="192" t="s">
        <v>409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80.099999999999994</v>
      </c>
      <c r="S152" s="192">
        <v>0.155</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80.5</v>
      </c>
      <c r="S153" s="192">
        <v>0.14899999999999999</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6.1320208453966396</v>
      </c>
      <c r="N154" s="192">
        <v>9.0430622009569301</v>
      </c>
      <c r="O154" s="192" t="s">
        <v>409</v>
      </c>
      <c r="P154" s="192" t="s">
        <v>409</v>
      </c>
      <c r="Q154" s="192" t="s">
        <v>409</v>
      </c>
      <c r="R154" s="192">
        <v>56.9</v>
      </c>
      <c r="S154" s="192">
        <v>0.53600000000000003</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8.1065431383903402E-2</v>
      </c>
      <c r="N156" s="192">
        <v>1.84210526315789</v>
      </c>
      <c r="O156" s="192" t="s">
        <v>409</v>
      </c>
      <c r="P156" s="192" t="s">
        <v>409</v>
      </c>
      <c r="Q156" s="192" t="s">
        <v>409</v>
      </c>
      <c r="R156" s="192">
        <v>77.8</v>
      </c>
      <c r="S156" s="192">
        <v>0.23499999999999999</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1.9918934568616</v>
      </c>
      <c r="N157" s="192">
        <v>3.2296650717703299</v>
      </c>
      <c r="O157" s="192" t="s">
        <v>409</v>
      </c>
      <c r="P157" s="192" t="s">
        <v>409</v>
      </c>
      <c r="Q157" s="192" t="s">
        <v>409</v>
      </c>
      <c r="R157" s="192">
        <v>71.2</v>
      </c>
      <c r="S157" s="192">
        <v>0.29299999999999998</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7.4927620150549998</v>
      </c>
      <c r="N158" s="192">
        <v>6.6267942583731996</v>
      </c>
      <c r="O158" s="192">
        <v>7</v>
      </c>
      <c r="P158" s="192" t="s">
        <v>409</v>
      </c>
      <c r="Q158" s="192" t="s">
        <v>409</v>
      </c>
      <c r="R158" s="192">
        <v>52.2</v>
      </c>
      <c r="S158" s="192">
        <v>0.435</v>
      </c>
      <c r="T158" s="192" t="s">
        <v>818</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2.3393167342211898</v>
      </c>
      <c r="N159" s="192">
        <v>5.0956937799043001</v>
      </c>
      <c r="O159" s="192" t="s">
        <v>409</v>
      </c>
      <c r="P159" s="192" t="s">
        <v>409</v>
      </c>
      <c r="Q159" s="192" t="s">
        <v>409</v>
      </c>
      <c r="R159" s="192">
        <v>70</v>
      </c>
      <c r="S159" s="192">
        <v>0.371</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2.1077012159814701</v>
      </c>
      <c r="N160" s="192">
        <v>6.6507177033492804</v>
      </c>
      <c r="O160" s="192" t="s">
        <v>409</v>
      </c>
      <c r="P160" s="192" t="s">
        <v>409</v>
      </c>
      <c r="Q160" s="192" t="s">
        <v>409</v>
      </c>
      <c r="R160" s="192">
        <v>70.8</v>
      </c>
      <c r="S160" s="192">
        <v>0.436</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5.4371742906774703</v>
      </c>
      <c r="N161" s="192">
        <v>7.2009569377990399</v>
      </c>
      <c r="O161" s="192" t="s">
        <v>409</v>
      </c>
      <c r="P161" s="192" t="s">
        <v>409</v>
      </c>
      <c r="Q161" s="192" t="s">
        <v>409</v>
      </c>
      <c r="R161" s="192">
        <v>59.3</v>
      </c>
      <c r="S161" s="192">
        <v>0.45900000000000002</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t="s">
        <v>409</v>
      </c>
      <c r="N163" s="192">
        <v>10</v>
      </c>
      <c r="O163" s="192" t="s">
        <v>409</v>
      </c>
      <c r="P163" s="192" t="s">
        <v>409</v>
      </c>
      <c r="Q163" s="192" t="s">
        <v>409</v>
      </c>
      <c r="R163" s="192" t="s">
        <v>409</v>
      </c>
      <c r="S163" s="192">
        <v>0.60699999999999998</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0.74696004632310298</v>
      </c>
      <c r="N164" s="192">
        <v>0.789473684210525</v>
      </c>
      <c r="O164" s="192" t="s">
        <v>409</v>
      </c>
      <c r="P164" s="192" t="s">
        <v>409</v>
      </c>
      <c r="Q164" s="192" t="s">
        <v>409</v>
      </c>
      <c r="R164" s="192">
        <v>75.5</v>
      </c>
      <c r="S164" s="192">
        <v>0.191</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737</v>
      </c>
      <c r="M165" s="192" t="s">
        <v>409</v>
      </c>
      <c r="N165" s="192">
        <v>2.7990430622009499</v>
      </c>
      <c r="O165" s="192" t="s">
        <v>409</v>
      </c>
      <c r="P165" s="192" t="s">
        <v>409</v>
      </c>
      <c r="Q165" s="192" t="s">
        <v>409</v>
      </c>
      <c r="R165" s="192" t="s">
        <v>409</v>
      </c>
      <c r="S165" s="192">
        <v>0.27500000000000002</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t="s">
        <v>409</v>
      </c>
      <c r="N166" s="192">
        <v>8.6363636363636296</v>
      </c>
      <c r="O166" s="192" t="s">
        <v>409</v>
      </c>
      <c r="P166" s="192" t="s">
        <v>409</v>
      </c>
      <c r="Q166" s="192" t="s">
        <v>409</v>
      </c>
      <c r="R166" s="192" t="s">
        <v>409</v>
      </c>
      <c r="S166" s="192">
        <v>0.51900000000000002</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78.7</v>
      </c>
      <c r="S167" s="192">
        <v>0.158</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5.6398378691372297</v>
      </c>
      <c r="N168" s="192">
        <v>5.2870813397129099</v>
      </c>
      <c r="O168" s="192" t="s">
        <v>409</v>
      </c>
      <c r="P168" s="192" t="s">
        <v>409</v>
      </c>
      <c r="Q168" s="192" t="s">
        <v>409</v>
      </c>
      <c r="R168" s="192">
        <v>58.6</v>
      </c>
      <c r="S168" s="192">
        <v>0.379</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738</v>
      </c>
      <c r="M169" s="192" t="s">
        <v>409</v>
      </c>
      <c r="N169" s="192">
        <v>3.8038277511961698</v>
      </c>
      <c r="O169" s="192" t="s">
        <v>409</v>
      </c>
      <c r="P169" s="192" t="s">
        <v>409</v>
      </c>
      <c r="Q169" s="192" t="s">
        <v>409</v>
      </c>
      <c r="R169" s="192" t="s">
        <v>409</v>
      </c>
      <c r="S169" s="192">
        <v>0.317</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739</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1.64447017950202</v>
      </c>
      <c r="N171" s="192">
        <v>0</v>
      </c>
      <c r="O171" s="192" t="s">
        <v>409</v>
      </c>
      <c r="P171" s="192" t="s">
        <v>409</v>
      </c>
      <c r="Q171" s="192" t="s">
        <v>409</v>
      </c>
      <c r="R171" s="192">
        <v>72.400000000000006</v>
      </c>
      <c r="S171" s="192">
        <v>0.11899999999999999</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2.68674001158077</v>
      </c>
      <c r="N172" s="192">
        <v>2.4641148325358802</v>
      </c>
      <c r="O172" s="192" t="s">
        <v>409</v>
      </c>
      <c r="P172" s="192" t="s">
        <v>409</v>
      </c>
      <c r="Q172" s="192" t="s">
        <v>409</v>
      </c>
      <c r="R172" s="192">
        <v>68.8</v>
      </c>
      <c r="S172" s="192">
        <v>0.26100000000000001</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2.59988419224088</v>
      </c>
      <c r="N173" s="192">
        <v>2.5837320574162601</v>
      </c>
      <c r="O173" s="192" t="s">
        <v>409</v>
      </c>
      <c r="P173" s="192" t="s">
        <v>409</v>
      </c>
      <c r="Q173" s="192" t="s">
        <v>409</v>
      </c>
      <c r="R173" s="192">
        <v>69.099999999999994</v>
      </c>
      <c r="S173" s="192">
        <v>0.26600000000000001</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7.9559930515344499</v>
      </c>
      <c r="N174" s="192">
        <v>9.0669856459330092</v>
      </c>
      <c r="O174" s="192" t="s">
        <v>409</v>
      </c>
      <c r="P174" s="192" t="s">
        <v>409</v>
      </c>
      <c r="Q174" s="192" t="s">
        <v>409</v>
      </c>
      <c r="R174" s="192">
        <v>50.6</v>
      </c>
      <c r="S174" s="192">
        <v>0.53700000000000003</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2.36826867400115</v>
      </c>
      <c r="N175" s="192">
        <v>2.3923444976076498</v>
      </c>
      <c r="O175" s="192" t="s">
        <v>409</v>
      </c>
      <c r="P175" s="192" t="s">
        <v>409</v>
      </c>
      <c r="Q175" s="192" t="s">
        <v>409</v>
      </c>
      <c r="R175" s="192">
        <v>69.900000000000006</v>
      </c>
      <c r="S175" s="192">
        <v>0.25800000000000001</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8.3666002653407556</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7</v>
      </c>
      <c r="J176" s="242">
        <v>44888</v>
      </c>
      <c r="K176" s="242">
        <v>45023</v>
      </c>
      <c r="L176" s="91" t="s">
        <v>287</v>
      </c>
      <c r="M176" s="192">
        <v>10</v>
      </c>
      <c r="N176" s="192">
        <v>10</v>
      </c>
      <c r="O176" s="192">
        <v>7</v>
      </c>
      <c r="P176" s="192">
        <v>7</v>
      </c>
      <c r="Q176" s="192">
        <v>7</v>
      </c>
      <c r="R176" s="192">
        <v>42.8</v>
      </c>
      <c r="S176" s="192">
        <v>0.57599999999999996</v>
      </c>
      <c r="T176" s="192" t="s">
        <v>818</v>
      </c>
      <c r="U176" s="192" t="s">
        <v>798</v>
      </c>
      <c r="V176" s="192">
        <v>54.800350260000002</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7.78228141285466</v>
      </c>
      <c r="N177" s="192">
        <v>7.3923444976076498</v>
      </c>
      <c r="O177" s="192" t="s">
        <v>409</v>
      </c>
      <c r="P177" s="192" t="s">
        <v>409</v>
      </c>
      <c r="Q177" s="192" t="s">
        <v>409</v>
      </c>
      <c r="R177" s="192">
        <v>51.2</v>
      </c>
      <c r="S177" s="192">
        <v>0.46700000000000003</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1.4418066010422701</v>
      </c>
      <c r="N178" s="192">
        <v>0</v>
      </c>
      <c r="O178" s="192" t="s">
        <v>409</v>
      </c>
      <c r="P178" s="192" t="s">
        <v>409</v>
      </c>
      <c r="Q178" s="192" t="s">
        <v>409</v>
      </c>
      <c r="R178" s="192">
        <v>73.099999999999994</v>
      </c>
      <c r="S178" s="192">
        <v>0.10100000000000001</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v>9.1387559808612409</v>
      </c>
      <c r="O179" s="192" t="s">
        <v>409</v>
      </c>
      <c r="P179" s="192" t="s">
        <v>409</v>
      </c>
      <c r="Q179" s="192" t="s">
        <v>409</v>
      </c>
      <c r="R179" s="192" t="s">
        <v>409</v>
      </c>
      <c r="S179" s="192">
        <v>0.54</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10</v>
      </c>
      <c r="N180" s="192">
        <v>9.6411483253588504</v>
      </c>
      <c r="O180" s="192" t="s">
        <v>409</v>
      </c>
      <c r="P180" s="192" t="s">
        <v>409</v>
      </c>
      <c r="Q180" s="192" t="s">
        <v>409</v>
      </c>
      <c r="R180" s="192">
        <v>40.5</v>
      </c>
      <c r="S180" s="192">
        <v>0.56100000000000005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44753</v>
      </c>
      <c r="K181" s="242">
        <v>44753</v>
      </c>
      <c r="L181" s="91" t="s">
        <v>297</v>
      </c>
      <c r="M181" s="192">
        <v>4.01852924145917</v>
      </c>
      <c r="N181" s="192">
        <v>4.9760765550239201</v>
      </c>
      <c r="O181" s="192" t="s">
        <v>409</v>
      </c>
      <c r="P181" s="192" t="s">
        <v>409</v>
      </c>
      <c r="Q181" s="192" t="s">
        <v>409</v>
      </c>
      <c r="R181" s="192">
        <v>64.2</v>
      </c>
      <c r="S181" s="192">
        <v>0.36599999999999999</v>
      </c>
      <c r="T181" s="192" t="s">
        <v>409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740</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t="s">
        <v>409</v>
      </c>
      <c r="N183" s="192">
        <v>10</v>
      </c>
      <c r="O183" s="192">
        <v>10</v>
      </c>
      <c r="P183" s="192" t="s">
        <v>409</v>
      </c>
      <c r="Q183" s="192">
        <v>1</v>
      </c>
      <c r="R183" s="192" t="s">
        <v>409</v>
      </c>
      <c r="S183" s="192">
        <v>0.77500000000000002</v>
      </c>
      <c r="T183" s="192" t="s">
        <v>817</v>
      </c>
      <c r="U183" s="192" t="s">
        <v>409</v>
      </c>
      <c r="V183" s="192">
        <v>-6.1356751100000002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4.8291835552981999</v>
      </c>
      <c r="N184" s="192">
        <v>3.8995215311004698</v>
      </c>
      <c r="O184" s="192" t="s">
        <v>409</v>
      </c>
      <c r="P184" s="192" t="s">
        <v>409</v>
      </c>
      <c r="Q184" s="192" t="s">
        <v>409</v>
      </c>
      <c r="R184" s="192">
        <v>61.4</v>
      </c>
      <c r="S184" s="192">
        <v>0.32100000000000001</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t="s">
        <v>409</v>
      </c>
      <c r="N185" s="192">
        <v>10</v>
      </c>
      <c r="O185" s="192">
        <v>10</v>
      </c>
      <c r="P185" s="192">
        <v>8</v>
      </c>
      <c r="Q185" s="192">
        <v>7</v>
      </c>
      <c r="R185" s="192" t="s">
        <v>409</v>
      </c>
      <c r="S185" s="192">
        <v>0.752</v>
      </c>
      <c r="T185" s="192" t="s">
        <v>817</v>
      </c>
      <c r="U185" s="192" t="s">
        <v>799</v>
      </c>
      <c r="V185" s="192">
        <v>67.879760840000003</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t="s">
        <v>409</v>
      </c>
      <c r="N186" s="192">
        <v>8.20574162679425</v>
      </c>
      <c r="O186" s="192" t="s">
        <v>409</v>
      </c>
      <c r="P186" s="192" t="s">
        <v>409</v>
      </c>
      <c r="Q186" s="192" t="s">
        <v>409</v>
      </c>
      <c r="R186" s="192" t="s">
        <v>409</v>
      </c>
      <c r="S186" s="192">
        <v>0.501</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t="s">
        <v>409</v>
      </c>
      <c r="N187" s="192">
        <v>5.5263157894736796</v>
      </c>
      <c r="O187" s="192" t="s">
        <v>409</v>
      </c>
      <c r="P187" s="192" t="s">
        <v>409</v>
      </c>
      <c r="Q187" s="192" t="s">
        <v>409</v>
      </c>
      <c r="R187" s="192" t="s">
        <v>409</v>
      </c>
      <c r="S187" s="192">
        <v>0.38900000000000001</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2.0208453966415698</v>
      </c>
      <c r="N188" s="192">
        <v>0.86124401913875503</v>
      </c>
      <c r="O188" s="192" t="s">
        <v>409</v>
      </c>
      <c r="P188" s="192" t="s">
        <v>409</v>
      </c>
      <c r="Q188" s="192" t="s">
        <v>409</v>
      </c>
      <c r="R188" s="192">
        <v>71.099999999999994</v>
      </c>
      <c r="S188" s="192">
        <v>0.19400000000000001</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t="s">
        <v>409</v>
      </c>
      <c r="N189" s="192">
        <v>0.21531100478468901</v>
      </c>
      <c r="O189" s="192" t="s">
        <v>409</v>
      </c>
      <c r="P189" s="192" t="s">
        <v>409</v>
      </c>
      <c r="Q189" s="192" t="s">
        <v>409</v>
      </c>
      <c r="R189" s="192" t="s">
        <v>409</v>
      </c>
      <c r="S189" s="192">
        <v>0.16700000000000001</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0</v>
      </c>
      <c r="N190" s="192">
        <v>1.5550239234449701</v>
      </c>
      <c r="O190" s="192" t="s">
        <v>409</v>
      </c>
      <c r="P190" s="192" t="s">
        <v>409</v>
      </c>
      <c r="Q190" s="192" t="s">
        <v>409</v>
      </c>
      <c r="R190" s="192">
        <v>79.099999999999994</v>
      </c>
      <c r="S190" s="192">
        <v>0.223</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t="s">
        <v>409</v>
      </c>
      <c r="N191" s="192">
        <v>7.9186602870813401</v>
      </c>
      <c r="O191" s="192" t="s">
        <v>409</v>
      </c>
      <c r="P191" s="192" t="s">
        <v>409</v>
      </c>
      <c r="Q191" s="192" t="s">
        <v>409</v>
      </c>
      <c r="R191" s="192" t="s">
        <v>409</v>
      </c>
      <c r="S191" s="192">
        <v>0.48899999999999999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741</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t="s">
        <v>409</v>
      </c>
      <c r="N193" s="192">
        <v>2.2009569377990399</v>
      </c>
      <c r="O193" s="192" t="s">
        <v>409</v>
      </c>
      <c r="P193" s="192" t="s">
        <v>409</v>
      </c>
      <c r="Q193" s="192" t="s">
        <v>409</v>
      </c>
      <c r="R193" s="192" t="s">
        <v>409</v>
      </c>
      <c r="S193" s="192">
        <v>0.25</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45023</v>
      </c>
      <c r="L194" s="91" t="s">
        <v>316</v>
      </c>
      <c r="M194" s="192">
        <v>10</v>
      </c>
      <c r="N194" s="192">
        <v>6.1722488038277499</v>
      </c>
      <c r="O194" s="192">
        <v>7</v>
      </c>
      <c r="P194" s="192" t="s">
        <v>409</v>
      </c>
      <c r="Q194" s="192">
        <v>7</v>
      </c>
      <c r="R194" s="192">
        <v>36.299999999999997</v>
      </c>
      <c r="S194" s="192">
        <v>0.41599999999999998</v>
      </c>
      <c r="T194" s="192" t="s">
        <v>818</v>
      </c>
      <c r="U194" s="192" t="s">
        <v>409</v>
      </c>
      <c r="V194" s="192">
        <v>53.426745220000001</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742</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8.3666002653407556</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44888</v>
      </c>
      <c r="K196" s="242">
        <v>44900</v>
      </c>
      <c r="L196" s="91" t="s">
        <v>318</v>
      </c>
      <c r="M196" s="192">
        <v>10</v>
      </c>
      <c r="N196" s="192">
        <v>10</v>
      </c>
      <c r="O196" s="192">
        <v>7</v>
      </c>
      <c r="P196" s="192">
        <v>7</v>
      </c>
      <c r="Q196" s="192">
        <v>5</v>
      </c>
      <c r="R196" s="192">
        <v>43.2</v>
      </c>
      <c r="S196" s="192">
        <v>0.64800000000000002</v>
      </c>
      <c r="T196" s="192" t="s">
        <v>818</v>
      </c>
      <c r="U196" s="192" t="s">
        <v>798</v>
      </c>
      <c r="V196" s="192">
        <v>6.1629031999999997</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9.2298784018529201</v>
      </c>
      <c r="N197" s="192">
        <v>8.6842105263157894</v>
      </c>
      <c r="O197" s="192" t="s">
        <v>409</v>
      </c>
      <c r="P197" s="192" t="s">
        <v>409</v>
      </c>
      <c r="Q197" s="192" t="s">
        <v>409</v>
      </c>
      <c r="R197" s="192">
        <v>46.2</v>
      </c>
      <c r="S197" s="192">
        <v>0.52100000000000002</v>
      </c>
      <c r="T197" s="192" t="s">
        <v>409</v>
      </c>
      <c r="U197" s="192" t="s">
        <v>409</v>
      </c>
      <c r="V197" s="192" t="s">
        <v>409</v>
      </c>
      <c r="W197" s="192"/>
      <c r="X197" s="192"/>
      <c r="Y197" s="192"/>
      <c r="Z197" s="192"/>
      <c r="AA197" s="87"/>
    </row>
    <row r="198" spans="1:38" x14ac:dyDescent="0.2">
      <c r="A198" s="81"/>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5.2055587724377501</v>
      </c>
      <c r="N198" s="192">
        <v>3.5645933014354001</v>
      </c>
      <c r="O198" s="192" t="s">
        <v>409</v>
      </c>
      <c r="P198" s="192" t="s">
        <v>409</v>
      </c>
      <c r="Q198" s="192" t="s">
        <v>409</v>
      </c>
      <c r="R198" s="192">
        <v>60.1</v>
      </c>
      <c r="S198" s="192">
        <v>0.307</v>
      </c>
      <c r="T198" s="192" t="s">
        <v>409</v>
      </c>
      <c r="U198" s="192" t="s">
        <v>409</v>
      </c>
      <c r="V198" s="192" t="s">
        <v>409</v>
      </c>
      <c r="W198" s="87"/>
      <c r="X198" s="87"/>
      <c r="Y198" s="87"/>
      <c r="Z198" s="87"/>
      <c r="AA198" s="87"/>
      <c r="AB198" s="87"/>
      <c r="AC198" s="87"/>
    </row>
    <row r="199" spans="1:38" x14ac:dyDescent="0.2">
      <c r="A199" s="81"/>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6.1899247249565699</v>
      </c>
      <c r="N199" s="192">
        <v>5.9090909090909101</v>
      </c>
      <c r="O199" s="192" t="s">
        <v>409</v>
      </c>
      <c r="P199" s="192" t="s">
        <v>409</v>
      </c>
      <c r="Q199" s="192" t="s">
        <v>409</v>
      </c>
      <c r="R199" s="192">
        <v>56.7</v>
      </c>
      <c r="S199" s="192">
        <v>0.40500000000000003</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t="s">
        <v>409</v>
      </c>
      <c r="N200" s="192">
        <v>3.2775119617224799</v>
      </c>
      <c r="O200" s="192" t="s">
        <v>409</v>
      </c>
      <c r="P200" s="192" t="s">
        <v>409</v>
      </c>
      <c r="Q200" s="192" t="s">
        <v>409</v>
      </c>
      <c r="R200" s="192" t="s">
        <v>409</v>
      </c>
      <c r="S200" s="192">
        <v>0.29499999999999998</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t="s">
        <v>409</v>
      </c>
      <c r="N201" s="192">
        <v>9.3062200956937797</v>
      </c>
      <c r="O201" s="192" t="s">
        <v>409</v>
      </c>
      <c r="P201" s="192" t="s">
        <v>409</v>
      </c>
      <c r="Q201" s="192" t="s">
        <v>409</v>
      </c>
      <c r="R201" s="192" t="s">
        <v>409</v>
      </c>
      <c r="S201" s="192">
        <v>0.54700000000000004</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v>4.5215311004784597</v>
      </c>
      <c r="O202" s="192" t="s">
        <v>409</v>
      </c>
      <c r="P202" s="192" t="s">
        <v>409</v>
      </c>
      <c r="Q202" s="192" t="s">
        <v>409</v>
      </c>
      <c r="R202" s="192" t="s">
        <v>409</v>
      </c>
      <c r="S202" s="192">
        <v>0.34699999999999998</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t="s">
        <v>409</v>
      </c>
      <c r="N203" s="192">
        <v>2.8947368421052602</v>
      </c>
      <c r="O203" s="192" t="s">
        <v>409</v>
      </c>
      <c r="P203" s="192" t="s">
        <v>409</v>
      </c>
      <c r="Q203" s="192" t="s">
        <v>409</v>
      </c>
      <c r="R203" s="192" t="s">
        <v>409</v>
      </c>
      <c r="S203" s="192">
        <v>0.27900000000000003</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5.1476548928778199</v>
      </c>
      <c r="N204" s="192">
        <v>2.05741626794258</v>
      </c>
      <c r="O204" s="192" t="s">
        <v>409</v>
      </c>
      <c r="P204" s="192" t="s">
        <v>409</v>
      </c>
      <c r="Q204" s="192" t="s">
        <v>409</v>
      </c>
      <c r="R204" s="192">
        <v>60.3</v>
      </c>
      <c r="S204" s="192">
        <v>0.24399999999999999</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3.7000579038795598</v>
      </c>
      <c r="N205" s="192">
        <v>0.45454545454545298</v>
      </c>
      <c r="O205" s="192" t="s">
        <v>409</v>
      </c>
      <c r="P205" s="192" t="s">
        <v>409</v>
      </c>
      <c r="Q205" s="192" t="s">
        <v>409</v>
      </c>
      <c r="R205" s="192">
        <v>65.3</v>
      </c>
      <c r="S205" s="192">
        <v>0.17699999999999999</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B206" s="35" t="str">
        <f ca="1"/>
        <v>Tuvalu</v>
      </c>
      <c r="C206" s="35" t="str">
        <f ca="1"/>
        <v>TUV</v>
      </c>
      <c r="D206" s="35" t="str">
        <f ca="1"/>
        <v>EAS           East Asia &amp; Pacific</v>
      </c>
      <c r="E206" s="35" t="str">
        <f ca="1"/>
        <v>IDA</v>
      </c>
      <c r="F206" s="81"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B207" s="35" t="str">
        <f ca="1"/>
        <v>Taiwan, China</v>
      </c>
      <c r="C207" s="35" t="str">
        <f ca="1"/>
        <v>TWN</v>
      </c>
      <c r="D207" s="35" t="str">
        <f ca="1"/>
        <v>EAS           East Asia &amp; Pacific</v>
      </c>
      <c r="E207" s="35" t="str">
        <f ca="1"/>
        <v>NA</v>
      </c>
      <c r="F207" s="81"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743</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8.3902721482339295</v>
      </c>
      <c r="N208" s="192">
        <v>9.7129186602870803</v>
      </c>
      <c r="O208" s="192" t="s">
        <v>409</v>
      </c>
      <c r="P208" s="192" t="s">
        <v>409</v>
      </c>
      <c r="Q208" s="192" t="s">
        <v>409</v>
      </c>
      <c r="R208" s="192">
        <v>49.1</v>
      </c>
      <c r="S208" s="192">
        <v>0.56399999999999995</v>
      </c>
      <c r="T208" s="192" t="s">
        <v>409</v>
      </c>
      <c r="U208" s="192" t="s">
        <v>409</v>
      </c>
      <c r="V208" s="192" t="s">
        <v>409</v>
      </c>
    </row>
    <row r="209" spans="2:22" x14ac:dyDescent="0.2">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44888</v>
      </c>
      <c r="L209" s="91" t="s">
        <v>341</v>
      </c>
      <c r="M209" s="192">
        <v>8.7955993051534396</v>
      </c>
      <c r="N209" s="192">
        <v>10</v>
      </c>
      <c r="O209" s="192" t="s">
        <v>409</v>
      </c>
      <c r="P209" s="192">
        <v>7</v>
      </c>
      <c r="Q209" s="192" t="s">
        <v>409</v>
      </c>
      <c r="R209" s="192">
        <v>47.7</v>
      </c>
      <c r="S209" s="192">
        <v>0.59299999999999997</v>
      </c>
      <c r="T209" s="192" t="s">
        <v>409</v>
      </c>
      <c r="U209" s="192" t="s">
        <v>798</v>
      </c>
      <c r="V209" s="192" t="s">
        <v>409</v>
      </c>
    </row>
    <row r="210" spans="2:22" x14ac:dyDescent="0.2">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5.8425014475969803</v>
      </c>
      <c r="N210" s="192">
        <v>2.29665071770334</v>
      </c>
      <c r="O210" s="192" t="s">
        <v>409</v>
      </c>
      <c r="P210" s="192" t="s">
        <v>409</v>
      </c>
      <c r="Q210" s="192" t="s">
        <v>409</v>
      </c>
      <c r="R210" s="192">
        <v>57.9</v>
      </c>
      <c r="S210" s="192">
        <v>0.254</v>
      </c>
      <c r="T210" s="192" t="s">
        <v>409</v>
      </c>
      <c r="U210" s="192" t="s">
        <v>409</v>
      </c>
      <c r="V210" s="192" t="s">
        <v>409</v>
      </c>
    </row>
    <row r="211" spans="2:22" x14ac:dyDescent="0.2">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1.8181818181818099</v>
      </c>
      <c r="N211" s="192">
        <v>3.1339712918660201</v>
      </c>
      <c r="O211" s="192" t="s">
        <v>409</v>
      </c>
      <c r="P211" s="192" t="s">
        <v>409</v>
      </c>
      <c r="Q211" s="192" t="s">
        <v>409</v>
      </c>
      <c r="R211" s="192">
        <v>71.8</v>
      </c>
      <c r="S211" s="192">
        <v>0.28899999999999998</v>
      </c>
      <c r="T211" s="192" t="s">
        <v>409</v>
      </c>
      <c r="U211" s="192" t="s">
        <v>409</v>
      </c>
      <c r="V211" s="192" t="s">
        <v>409</v>
      </c>
    </row>
    <row r="212" spans="2:22" x14ac:dyDescent="0.2">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2.31615518239713E-2</v>
      </c>
      <c r="N212" s="192">
        <v>0.191387559808612</v>
      </c>
      <c r="O212" s="192" t="s">
        <v>409</v>
      </c>
      <c r="P212" s="192" t="s">
        <v>409</v>
      </c>
      <c r="Q212" s="192" t="s">
        <v>409</v>
      </c>
      <c r="R212" s="192">
        <v>78</v>
      </c>
      <c r="S212" s="192">
        <v>0.16600000000000001</v>
      </c>
      <c r="T212" s="192" t="s">
        <v>409</v>
      </c>
      <c r="U212" s="192" t="s">
        <v>409</v>
      </c>
      <c r="V212" s="192" t="s">
        <v>409</v>
      </c>
    </row>
    <row r="213" spans="2:22" x14ac:dyDescent="0.2">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5.9583092067168497</v>
      </c>
      <c r="N213" s="192">
        <v>3.2535885167464098</v>
      </c>
      <c r="O213" s="192" t="s">
        <v>409</v>
      </c>
      <c r="P213" s="192" t="s">
        <v>409</v>
      </c>
      <c r="Q213" s="192" t="s">
        <v>409</v>
      </c>
      <c r="R213" s="192">
        <v>57.5</v>
      </c>
      <c r="S213" s="192">
        <v>0.29399999999999998</v>
      </c>
      <c r="T213" s="192" t="s">
        <v>409</v>
      </c>
      <c r="U213" s="192" t="s">
        <v>409</v>
      </c>
      <c r="V213" s="192" t="s">
        <v>409</v>
      </c>
    </row>
    <row r="214" spans="2:22" x14ac:dyDescent="0.2">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v>4.4736842105263097</v>
      </c>
      <c r="O214" s="192" t="s">
        <v>409</v>
      </c>
      <c r="P214" s="192" t="s">
        <v>409</v>
      </c>
      <c r="Q214" s="192" t="s">
        <v>409</v>
      </c>
      <c r="R214" s="192" t="s">
        <v>409</v>
      </c>
      <c r="S214" s="192">
        <v>0.34499999999999997</v>
      </c>
      <c r="T214" s="192" t="s">
        <v>409</v>
      </c>
      <c r="U214" s="192" t="s">
        <v>409</v>
      </c>
      <c r="V214" s="192" t="s">
        <v>409</v>
      </c>
    </row>
    <row r="215" spans="2:22" x14ac:dyDescent="0.2">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10</v>
      </c>
      <c r="N215" s="192">
        <v>5.0717703349282299</v>
      </c>
      <c r="O215" s="192" t="s">
        <v>409</v>
      </c>
      <c r="P215" s="192" t="s">
        <v>409</v>
      </c>
      <c r="Q215" s="192" t="s">
        <v>409</v>
      </c>
      <c r="R215" s="192">
        <v>42.6</v>
      </c>
      <c r="S215" s="192">
        <v>0.37</v>
      </c>
      <c r="T215" s="192" t="s">
        <v>409</v>
      </c>
      <c r="U215" s="192" t="s">
        <v>409</v>
      </c>
      <c r="V215" s="192" t="s">
        <v>409</v>
      </c>
    </row>
    <row r="216" spans="2:22" x14ac:dyDescent="0.2">
      <c r="B216" s="35" t="str">
        <f ca="1"/>
        <v>British Virgin Islands</v>
      </c>
      <c r="C216" s="35" t="str">
        <f ca="1"/>
        <v>VGB</v>
      </c>
      <c r="D216" s="35" t="str">
        <f ca="1"/>
        <v>LCN           Latin America &amp; Caribbean</v>
      </c>
      <c r="E216" s="35" t="str">
        <f ca="1"/>
        <v>NA</v>
      </c>
      <c r="F216" s="81"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744</v>
      </c>
      <c r="M216" s="192" t="s">
        <v>409</v>
      </c>
      <c r="N216" s="192" t="s">
        <v>409</v>
      </c>
      <c r="O216" s="192" t="s">
        <v>409</v>
      </c>
      <c r="P216" s="192" t="s">
        <v>409</v>
      </c>
      <c r="Q216" s="192" t="s">
        <v>409</v>
      </c>
      <c r="R216" s="192" t="s">
        <v>409</v>
      </c>
      <c r="S216" s="192" t="s">
        <v>409</v>
      </c>
      <c r="T216" s="192" t="s">
        <v>409</v>
      </c>
      <c r="U216" s="192" t="s">
        <v>409</v>
      </c>
      <c r="V216" s="192" t="s">
        <v>409</v>
      </c>
    </row>
    <row r="217" spans="2:22" x14ac:dyDescent="0.2">
      <c r="B217" s="35" t="str">
        <f ca="1"/>
        <v>Virgin Islands (U.S.)</v>
      </c>
      <c r="C217" s="35" t="str">
        <f ca="1"/>
        <v>VIR</v>
      </c>
      <c r="D217" s="35" t="str">
        <f ca="1"/>
        <v>LCN           Latin America &amp; Caribbean</v>
      </c>
      <c r="E217" s="35" t="str">
        <f ca="1"/>
        <v>NA</v>
      </c>
      <c r="F217" s="81"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745</v>
      </c>
      <c r="M217" s="192" t="s">
        <v>409</v>
      </c>
      <c r="N217" s="192" t="s">
        <v>409</v>
      </c>
      <c r="O217" s="192" t="s">
        <v>409</v>
      </c>
      <c r="P217" s="192" t="s">
        <v>409</v>
      </c>
      <c r="Q217" s="192" t="s">
        <v>409</v>
      </c>
      <c r="R217" s="192" t="s">
        <v>409</v>
      </c>
      <c r="S217" s="192" t="s">
        <v>409</v>
      </c>
      <c r="T217" s="192" t="s">
        <v>409</v>
      </c>
      <c r="U217" s="192" t="s">
        <v>409</v>
      </c>
      <c r="V217" s="192" t="s">
        <v>409</v>
      </c>
    </row>
    <row r="218" spans="2:22" x14ac:dyDescent="0.2">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2.9473074696004602</v>
      </c>
      <c r="N218" s="192">
        <v>5.5263157894736796</v>
      </c>
      <c r="O218" s="192" t="s">
        <v>409</v>
      </c>
      <c r="P218" s="192" t="s">
        <v>409</v>
      </c>
      <c r="Q218" s="192" t="s">
        <v>409</v>
      </c>
      <c r="R218" s="192">
        <v>67.900000000000006</v>
      </c>
      <c r="S218" s="192">
        <v>0.38900000000000001</v>
      </c>
      <c r="T218" s="192" t="s">
        <v>409</v>
      </c>
      <c r="U218" s="192" t="s">
        <v>409</v>
      </c>
      <c r="V218" s="192" t="s">
        <v>409</v>
      </c>
    </row>
    <row r="219" spans="2:22" x14ac:dyDescent="0.2">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v>8.2296650717703308</v>
      </c>
      <c r="O219" s="192" t="s">
        <v>409</v>
      </c>
      <c r="P219" s="192" t="s">
        <v>409</v>
      </c>
      <c r="Q219" s="192" t="s">
        <v>409</v>
      </c>
      <c r="R219" s="192" t="s">
        <v>409</v>
      </c>
      <c r="S219" s="192">
        <v>0.502</v>
      </c>
      <c r="T219" s="192" t="s">
        <v>409</v>
      </c>
      <c r="U219" s="192" t="s">
        <v>409</v>
      </c>
      <c r="V219" s="192" t="s">
        <v>409</v>
      </c>
    </row>
    <row r="220" spans="2:22" x14ac:dyDescent="0.2">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v>3.20574162679425</v>
      </c>
      <c r="O220" s="192" t="s">
        <v>409</v>
      </c>
      <c r="P220" s="192" t="s">
        <v>409</v>
      </c>
      <c r="Q220" s="192" t="s">
        <v>409</v>
      </c>
      <c r="R220" s="192" t="s">
        <v>409</v>
      </c>
      <c r="S220" s="192">
        <v>0.29199999999999998</v>
      </c>
      <c r="T220" s="192" t="s">
        <v>409</v>
      </c>
      <c r="U220" s="192" t="s">
        <v>409</v>
      </c>
      <c r="V220" s="192" t="s">
        <v>409</v>
      </c>
    </row>
    <row r="221" spans="2:22" x14ac:dyDescent="0.2">
      <c r="B221" s="35" t="str">
        <f ca="1"/>
        <v>Kosovo</v>
      </c>
      <c r="C221" s="35" t="str">
        <f ca="1"/>
        <v>XKX</v>
      </c>
      <c r="D221" s="35" t="str">
        <f ca="1"/>
        <v>ECS           Europe &amp; Central Asia</v>
      </c>
      <c r="E221" s="35" t="str">
        <f ca="1"/>
        <v>IDA</v>
      </c>
      <c r="F221" s="81"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746</v>
      </c>
      <c r="M221" s="192" t="s">
        <v>409</v>
      </c>
      <c r="N221" s="192" t="s">
        <v>409</v>
      </c>
      <c r="O221" s="192" t="s">
        <v>409</v>
      </c>
      <c r="P221" s="192" t="s">
        <v>409</v>
      </c>
      <c r="Q221" s="192" t="s">
        <v>409</v>
      </c>
      <c r="R221" s="192" t="s">
        <v>409</v>
      </c>
      <c r="S221" s="192" t="s">
        <v>409</v>
      </c>
      <c r="T221" s="192" t="s">
        <v>409</v>
      </c>
      <c r="U221" s="192" t="s">
        <v>409</v>
      </c>
      <c r="V221" s="192" t="s">
        <v>409</v>
      </c>
    </row>
    <row r="222" spans="2:22" x14ac:dyDescent="0.2">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v>8</v>
      </c>
      <c r="Q222" s="192">
        <v>1</v>
      </c>
      <c r="R222" s="192">
        <v>40.1</v>
      </c>
      <c r="S222" s="192">
        <v>0.60399999999999998</v>
      </c>
      <c r="T222" s="192" t="s">
        <v>817</v>
      </c>
      <c r="U222" s="192" t="s">
        <v>799</v>
      </c>
      <c r="V222" s="192">
        <v>-4.8815027600000001</v>
      </c>
    </row>
    <row r="223" spans="2:22" x14ac:dyDescent="0.2">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4.7423277359583</v>
      </c>
      <c r="N223" s="192">
        <v>5.4306220095693698</v>
      </c>
      <c r="O223" s="192" t="s">
        <v>409</v>
      </c>
      <c r="P223" s="192" t="s">
        <v>409</v>
      </c>
      <c r="Q223" s="192" t="s">
        <v>409</v>
      </c>
      <c r="R223" s="192">
        <v>61.7</v>
      </c>
      <c r="S223" s="192">
        <v>0.38500000000000001</v>
      </c>
      <c r="T223" s="192" t="s">
        <v>409</v>
      </c>
      <c r="U223" s="192" t="s">
        <v>409</v>
      </c>
      <c r="V223" s="192" t="s">
        <v>409</v>
      </c>
    </row>
    <row r="224" spans="2:22" x14ac:dyDescent="0.2">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10</v>
      </c>
      <c r="N224" s="192">
        <v>8.7081339712918595</v>
      </c>
      <c r="O224" s="192" t="s">
        <v>409</v>
      </c>
      <c r="P224" s="192" t="s">
        <v>409</v>
      </c>
      <c r="Q224" s="192" t="s">
        <v>409</v>
      </c>
      <c r="R224" s="192">
        <v>43.5</v>
      </c>
      <c r="S224" s="192">
        <v>0.52200000000000002</v>
      </c>
      <c r="T224" s="192" t="s">
        <v>409</v>
      </c>
      <c r="U224" s="192" t="s">
        <v>409</v>
      </c>
      <c r="V224" s="192" t="s">
        <v>409</v>
      </c>
    </row>
    <row r="225" spans="2:22" x14ac:dyDescent="0.2">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44966</v>
      </c>
      <c r="L225" s="91" t="s">
        <v>362</v>
      </c>
      <c r="M225" s="192" t="s">
        <v>409</v>
      </c>
      <c r="N225" s="192">
        <v>10</v>
      </c>
      <c r="O225" s="192">
        <v>5</v>
      </c>
      <c r="P225" s="192">
        <v>7</v>
      </c>
      <c r="Q225" s="192" t="s">
        <v>409</v>
      </c>
      <c r="R225" s="192" t="s">
        <v>409</v>
      </c>
      <c r="S225" s="192">
        <v>0.58099999999999996</v>
      </c>
      <c r="T225" s="192" t="s">
        <v>819</v>
      </c>
      <c r="U225" s="192" t="s">
        <v>798</v>
      </c>
      <c r="V225" s="192" t="s">
        <v>409</v>
      </c>
    </row>
    <row r="226" spans="2:22" x14ac:dyDescent="0.2">
      <c r="L226" s="79"/>
      <c r="M226" s="80"/>
      <c r="N226" s="80"/>
      <c r="O226" s="199"/>
      <c r="P226" s="87"/>
      <c r="Q226" s="87"/>
      <c r="R226" s="87"/>
      <c r="S226" s="87"/>
      <c r="T226" s="87"/>
      <c r="U226" s="87"/>
      <c r="V226" s="87"/>
    </row>
    <row r="227" spans="2:22" x14ac:dyDescent="0.2">
      <c r="L227" s="79"/>
      <c r="M227" s="80"/>
      <c r="N227" s="80"/>
      <c r="O227" s="199"/>
      <c r="P227" s="87"/>
      <c r="Q227" s="87"/>
      <c r="R227" s="87"/>
      <c r="S227" s="87"/>
      <c r="T227" s="87"/>
      <c r="U227" s="87"/>
      <c r="V227" s="87"/>
    </row>
    <row r="228" spans="2:22" x14ac:dyDescent="0.2">
      <c r="L228" s="79"/>
      <c r="M228" s="80"/>
      <c r="N228" s="80"/>
      <c r="O228" s="199"/>
      <c r="P228" s="87"/>
      <c r="Q228" s="87"/>
      <c r="R228" s="87"/>
      <c r="S228" s="87"/>
      <c r="T228" s="87"/>
      <c r="U228" s="87"/>
      <c r="V228" s="87"/>
    </row>
    <row r="229" spans="2:22" x14ac:dyDescent="0.2">
      <c r="L229" s="91"/>
      <c r="M229" s="181"/>
      <c r="N229" s="181"/>
      <c r="O229" s="181"/>
      <c r="P229" s="181"/>
      <c r="Q229" s="181"/>
      <c r="R229" s="181"/>
      <c r="S229" s="181"/>
      <c r="T229" s="181"/>
      <c r="U229" s="202"/>
      <c r="V229" s="202"/>
    </row>
    <row r="230" spans="2:22" x14ac:dyDescent="0.2">
      <c r="L230" s="91"/>
      <c r="M230" s="181"/>
      <c r="N230" s="181"/>
      <c r="O230" s="181"/>
      <c r="P230" s="181"/>
      <c r="Q230" s="181"/>
      <c r="R230" s="181"/>
      <c r="S230" s="181"/>
      <c r="T230" s="181"/>
      <c r="U230" s="202"/>
      <c r="V230" s="202"/>
    </row>
    <row r="231" spans="2:22" x14ac:dyDescent="0.2">
      <c r="L231" s="79"/>
      <c r="M231" s="80"/>
      <c r="N231" s="80"/>
      <c r="O231" s="199"/>
      <c r="P231" s="87"/>
      <c r="Q231" s="87"/>
      <c r="R231" s="87"/>
      <c r="S231" s="87"/>
      <c r="T231" s="87"/>
      <c r="U231" s="87"/>
      <c r="V231" s="87"/>
    </row>
    <row r="232" spans="2:22" x14ac:dyDescent="0.2">
      <c r="L232" s="79"/>
      <c r="M232" s="80"/>
      <c r="N232" s="80"/>
      <c r="O232" s="199"/>
      <c r="P232" s="87"/>
      <c r="Q232" s="87"/>
      <c r="R232" s="87"/>
      <c r="S232" s="87"/>
      <c r="T232" s="87"/>
      <c r="U232" s="87"/>
      <c r="V232" s="87"/>
    </row>
    <row r="233" spans="2:22" x14ac:dyDescent="0.2">
      <c r="L233" s="79"/>
      <c r="M233" s="80"/>
      <c r="N233" s="80"/>
      <c r="O233" s="199"/>
      <c r="P233" s="87"/>
      <c r="Q233" s="87"/>
      <c r="R233" s="87"/>
      <c r="S233" s="87"/>
      <c r="T233" s="87"/>
      <c r="U233" s="87"/>
      <c r="V233" s="87"/>
    </row>
  </sheetData>
  <conditionalFormatting sqref="G1:G5">
    <cfRule type="cellIs" dxfId="245" priority="110" stopIfTrue="1" operator="greaterThanOrEqual">
      <formula>0</formula>
    </cfRule>
  </conditionalFormatting>
  <conditionalFormatting sqref="G8:G225">
    <cfRule type="cellIs" dxfId="242" priority="46" stopIfTrue="1" operator="greaterThanOrEqual">
      <formula>0</formula>
    </cfRule>
  </conditionalFormatting>
  <conditionalFormatting sqref="G1:H5">
    <cfRule type="expression" dxfId="239" priority="16" stopIfTrue="1">
      <formula>G1=""</formula>
    </cfRule>
  </conditionalFormatting>
  <conditionalFormatting sqref="G8:H225">
    <cfRule type="expression" dxfId="238" priority="39" stopIfTrue="1">
      <formula>G8=""</formula>
    </cfRule>
  </conditionalFormatting>
  <conditionalFormatting sqref="H1:H5">
    <cfRule type="cellIs" dxfId="237" priority="21" operator="between">
      <formula>0</formula>
      <formula>6.999</formula>
    </cfRule>
    <cfRule type="expression" dxfId="235" priority="23">
      <formula>H1=10</formula>
    </cfRule>
    <cfRule type="cellIs" dxfId="234" priority="22" operator="between">
      <formula>7</formula>
      <formula>9.99</formula>
    </cfRule>
  </conditionalFormatting>
  <conditionalFormatting sqref="H8:H225">
    <cfRule type="cellIs" dxfId="229" priority="42" stopIfTrue="1" operator="greaterThanOrEqual">
      <formula>0</formula>
    </cfRule>
  </conditionalFormatting>
  <conditionalFormatting sqref="I2:I3">
    <cfRule type="expression" dxfId="228" priority="114">
      <formula>I2=10</formula>
    </cfRule>
    <cfRule type="cellIs" dxfId="227" priority="112" operator="between">
      <formula>0</formula>
      <formula>6.999</formula>
    </cfRule>
    <cfRule type="cellIs" dxfId="226" priority="113" operator="between">
      <formula>7</formula>
      <formula>9.99</formula>
    </cfRule>
    <cfRule type="expression" dxfId="225" priority="111">
      <formula>I2=""</formula>
    </cfRule>
  </conditionalFormatting>
  <conditionalFormatting sqref="I2:I5">
    <cfRule type="expression" dxfId="224" priority="20">
      <formula>I2=10</formula>
    </cfRule>
    <cfRule type="cellIs" dxfId="223" priority="19" operator="between">
      <formula>7</formula>
      <formula>9.99</formula>
    </cfRule>
    <cfRule type="expression" dxfId="222" priority="17">
      <formula>I2=""</formula>
    </cfRule>
    <cfRule type="cellIs" dxfId="221" priority="18" operator="between">
      <formula>0</formula>
      <formula>6.999</formula>
    </cfRule>
  </conditionalFormatting>
  <conditionalFormatting sqref="I4:I5">
    <cfRule type="cellIs" dxfId="220" priority="13" operator="between">
      <formula>0</formula>
      <formula>6.999</formula>
    </cfRule>
    <cfRule type="expression" dxfId="219" priority="15">
      <formula>I4=10</formula>
    </cfRule>
    <cfRule type="expression" dxfId="218" priority="12">
      <formula>I4=""</formula>
    </cfRule>
    <cfRule type="cellIs" dxfId="217" priority="14" operator="between">
      <formula>7</formula>
      <formula>9.99</formula>
    </cfRule>
  </conditionalFormatting>
  <conditionalFormatting sqref="I8:I225">
    <cfRule type="cellIs" dxfId="214" priority="38" stopIfTrue="1" operator="greaterThanOrEqual">
      <formula>0</formula>
    </cfRule>
    <cfRule type="expression" dxfId="213" priority="35">
      <formula>I8=""</formula>
    </cfRule>
  </conditionalFormatting>
  <conditionalFormatting sqref="J8:K225">
    <cfRule type="colorScale" priority="823">
      <colorScale>
        <cfvo type="min"/>
        <cfvo type="max"/>
        <color rgb="FFFCDCDF"/>
        <color rgb="FFF2676B"/>
      </colorScale>
    </cfRule>
  </conditionalFormatting>
  <conditionalFormatting sqref="L8:L15 L17:L225">
    <cfRule type="expression" dxfId="212" priority="6">
      <formula>$L8&lt;&gt;$C8</formula>
    </cfRule>
  </conditionalFormatting>
  <conditionalFormatting sqref="M2:V3 M3:Z3">
    <cfRule type="expression" dxfId="211" priority="672">
      <formula>M2=L2</formula>
    </cfRule>
    <cfRule type="expression" dxfId="210" priority="671">
      <formula>M2&lt;&gt;L2</formula>
    </cfRule>
    <cfRule type="expression" dxfId="209" priority="670">
      <formula>M2=L2</formula>
    </cfRule>
  </conditionalFormatting>
  <conditionalFormatting sqref="M198:V225 M8:Z197">
    <cfRule type="colorScale" priority="3">
      <colorScale>
        <cfvo type="num" val="0"/>
        <cfvo type="num" val="10"/>
        <color rgb="FFFCFCFF"/>
        <color rgb="FFFFFF00"/>
      </colorScale>
    </cfRule>
  </conditionalFormatting>
  <conditionalFormatting sqref="M6:Z6">
    <cfRule type="expression" dxfId="208" priority="48">
      <formula>ISNUMBER(SEARCH("_raw",M$7))</formula>
    </cfRule>
  </conditionalFormatting>
  <conditionalFormatting sqref="M8:Z197 M198:V225">
    <cfRule type="expression" dxfId="207" priority="2" stopIfTrue="1">
      <formula>ISNUMBER(SEARCH("_raw",M$7))</formula>
    </cfRule>
  </conditionalFormatting>
  <conditionalFormatting sqref="W2:AD3">
    <cfRule type="expression" dxfId="206" priority="856">
      <formula>W2=R2</formula>
    </cfRule>
    <cfRule type="expression" dxfId="205" priority="857">
      <formula>W2&lt;&gt;R2</formula>
    </cfRule>
    <cfRule type="expression" dxfId="204" priority="859">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09" stopIfTrue="1" operator="greaterThanOrEqual" id="{0FDA0C68-2090-0C41-A204-D2F787391508}">
            <xm:f>Parameters!$D$38</xm:f>
            <x14:dxf>
              <font>
                <sz val="12"/>
                <color rgb="FF000000"/>
                <name val="Arial"/>
              </font>
              <fill>
                <patternFill patternType="solid">
                  <bgColor rgb="FFEE9F8F"/>
                </patternFill>
              </fill>
            </x14:dxf>
          </x14:cfRule>
          <x14:cfRule type="cellIs" priority="108" stopIfTrue="1" operator="greaterThanOrEqual" id="{1975FF7A-1774-A44A-83E4-F650308CBD81}">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44" stopIfTrue="1" operator="greaterThanOrEqual" id="{33ABDE25-B8B4-C945-95FA-9B55CDA993C2}">
            <xm:f>Parameters!$D$37</xm:f>
            <x14:dxf>
              <font>
                <sz val="12"/>
                <color rgb="FF000000"/>
                <name val="Arial"/>
              </font>
              <fill>
                <patternFill patternType="solid">
                  <bgColor rgb="FFE35A3A"/>
                </patternFill>
              </fill>
            </x14:dxf>
          </x14:cfRule>
          <x14:cfRule type="cellIs" priority="45" stopIfTrue="1" operator="greaterThanOrEqual" id="{7C88305E-19B5-9649-8320-BDCFD08E521D}">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6" stopIfTrue="1" operator="between" id="{D95EA67C-BB0E-F945-BD06-1698C1396474}">
            <xm:f>0</xm:f>
            <xm:f>Parameters!$D$42</xm:f>
            <x14:dxf>
              <font>
                <sz val="12"/>
                <color rgb="FF000000"/>
                <name val="Arial"/>
              </font>
              <fill>
                <patternFill patternType="solid">
                  <bgColor rgb="FFFCDCDF"/>
                </patternFill>
              </fill>
            </x14:dxf>
          </x14:cfRule>
          <x14:cfRule type="cellIs" priority="24" stopIfTrue="1" operator="greaterThanOrEqual" id="{EDBCA1BD-74CD-A242-A809-8C83AC75CBAB}">
            <xm:f>Parameters!$D$41</xm:f>
            <x14:dxf>
              <font>
                <sz val="12"/>
                <color rgb="FF000000"/>
                <name val="Arial"/>
              </font>
              <fill>
                <patternFill patternType="solid">
                  <bgColor rgb="FFF2676B"/>
                </patternFill>
              </fill>
            </x14:dxf>
          </x14:cfRule>
          <x14:cfRule type="cellIs" priority="25" stopIfTrue="1" operator="greaterThanOrEqual" id="{036D49CD-DDD3-B141-82BD-AEE979FF4B0F}">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40" stopIfTrue="1" operator="greaterThanOrEqual" id="{17C90AF8-A1F4-784E-89A9-30EF27036C0B}">
            <xm:f>Parameters!$D$41</xm:f>
            <x14:dxf>
              <font>
                <sz val="12"/>
                <color rgb="FF000000"/>
                <name val="Arial"/>
              </font>
              <fill>
                <patternFill patternType="solid">
                  <bgColor rgb="FFF2676B"/>
                </patternFill>
              </fill>
            </x14:dxf>
          </x14:cfRule>
          <x14:cfRule type="cellIs" priority="41"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6" stopIfTrue="1" operator="greaterThanOrEqual" id="{96C053CC-03F7-B14A-8383-F6A03DDCEB04}">
            <xm:f>Parameters!$D$41</xm:f>
            <x14:dxf>
              <font>
                <sz val="12"/>
                <color rgb="FF000000"/>
                <name val="Arial"/>
              </font>
              <fill>
                <patternFill patternType="solid">
                  <bgColor rgb="FFE06C25"/>
                </patternFill>
              </fill>
            </x14:dxf>
          </x14:cfRule>
          <x14:cfRule type="cellIs" priority="37"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0"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1"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topLeftCell="B1" zoomScaleNormal="100" workbookViewId="0">
      <pane ySplit="6" topLeftCell="A7" activePane="bottomLeft" state="frozen"/>
      <selection pane="bottomLeft" activeCell="J6" sqref="J6"/>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6" style="86" bestFit="1" customWidth="1"/>
    <col min="14" max="14" width="18.140625" style="86" bestFit="1" customWidth="1"/>
    <col min="15" max="15" width="6" style="86" bestFit="1" customWidth="1"/>
    <col min="16" max="16" width="23.5703125" style="86" bestFit="1" customWidth="1"/>
    <col min="17" max="17" width="17.1406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1</v>
      </c>
      <c r="N5" s="181">
        <f>IFERROR(INDEX('Data Dictionary'!$J$8:$J$39,MATCH(N7,'Data Dictionary'!$K$8:$K$39,0)),"")</f>
        <v>0</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441</v>
      </c>
      <c r="J6" s="240" t="s">
        <v>620</v>
      </c>
      <c r="K6" s="240" t="s">
        <v>621</v>
      </c>
      <c r="L6" s="203"/>
      <c r="M6" s="246" t="str">
        <f>IFERROR(INDEX('Data Dictionary'!$E$8:$E$39,MATCH(M7,'Data Dictionary'!$K$8:$K$39,0)),IFERROR(CONCATENATE(INDEX('Data Dictionary'!$E$8:$E$39,MATCH(LEFT(M7, SEARCH("_raw",M7,1)-1),'Data Dictionary'!$L$8:$L$39,0))," (Raw)"),""))</f>
        <v>MFR Macro-fiscal Risk</v>
      </c>
      <c r="N6" s="246" t="str">
        <f>IFERROR(INDEX('Data Dictionary'!$E$8:$E$39,MATCH(N7,'Data Dictionary'!$K$8:$K$39,0)),IFERROR(CONCATENATE(INDEX('Data Dictionary'!$E$8:$E$39,MATCH(LEFT(N7, SEARCH("_raw",N7,1)-1),'Data Dictionary'!$L$8:$L$39,0))," (Raw)"),""))</f>
        <v>Operational Risk Score, 12M</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57" x14ac:dyDescent="0.2">
      <c r="A7" s="198"/>
      <c r="B7" s="188"/>
      <c r="C7" s="188"/>
      <c r="D7" s="218"/>
      <c r="E7" s="218"/>
      <c r="F7" s="102"/>
      <c r="G7" s="189"/>
      <c r="H7" s="189"/>
      <c r="I7" s="189"/>
      <c r="J7" s="243" t="s">
        <v>618</v>
      </c>
      <c r="K7" s="243" t="s">
        <v>619</v>
      </c>
      <c r="L7" s="244" t="s">
        <v>2</v>
      </c>
      <c r="M7" s="247" t="s">
        <v>622</v>
      </c>
      <c r="N7" s="247" t="s">
        <v>388</v>
      </c>
      <c r="O7" s="247" t="s">
        <v>393</v>
      </c>
      <c r="P7" s="247" t="s">
        <v>626</v>
      </c>
      <c r="Q7" s="247" t="s">
        <v>473</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IF(M8=7, 6.9, 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3.1368709614254899</v>
      </c>
      <c r="J8" s="242">
        <v>44887</v>
      </c>
      <c r="K8" s="242">
        <v>44887</v>
      </c>
      <c r="L8" s="91" t="s">
        <v>719</v>
      </c>
      <c r="M8" s="192" t="s">
        <v>409</v>
      </c>
      <c r="N8" s="192">
        <v>0</v>
      </c>
      <c r="O8" s="192">
        <v>3.1368709614254899</v>
      </c>
      <c r="P8" s="192" t="s">
        <v>409</v>
      </c>
      <c r="Q8" s="192">
        <v>16.3333333333333</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IF(M9=7, 6.9, 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3.9628191700388249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1.57039357744272</v>
      </c>
      <c r="J9" s="242">
        <v>44998</v>
      </c>
      <c r="K9" s="242">
        <v>44998</v>
      </c>
      <c r="L9" s="91" t="s">
        <v>7</v>
      </c>
      <c r="M9" s="192" t="s">
        <v>409</v>
      </c>
      <c r="N9" s="192">
        <v>10</v>
      </c>
      <c r="O9" s="192">
        <v>1.57039357744272</v>
      </c>
      <c r="P9" s="192" t="s">
        <v>409</v>
      </c>
      <c r="Q9" s="192">
        <v>83.4444444444444</v>
      </c>
      <c r="R9" s="192">
        <v>-1.1111111111111101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IF(M10=7, 6.9, 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44887</v>
      </c>
      <c r="L10" s="91" t="s">
        <v>9</v>
      </c>
      <c r="M10" s="192">
        <v>7</v>
      </c>
      <c r="N10" s="192">
        <v>6.6449007231130102</v>
      </c>
      <c r="O10" s="192">
        <v>1.17877423144704</v>
      </c>
      <c r="P10" s="192" t="s">
        <v>809</v>
      </c>
      <c r="Q10" s="192">
        <v>58.7222222222222</v>
      </c>
      <c r="R10" s="192">
        <v>-1.38888888888888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IF(M11=7, 6.9, 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3.68997966458892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3.8588599482454198</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3.5284903074211802</v>
      </c>
      <c r="J11" s="242">
        <v>44998</v>
      </c>
      <c r="K11" s="242">
        <v>44998</v>
      </c>
      <c r="L11" s="91" t="s">
        <v>11</v>
      </c>
      <c r="M11" s="192" t="s">
        <v>409</v>
      </c>
      <c r="N11" s="192">
        <v>3.8588599482454198</v>
      </c>
      <c r="O11" s="192">
        <v>3.5284903074211802</v>
      </c>
      <c r="P11" s="192" t="s">
        <v>409</v>
      </c>
      <c r="Q11" s="192">
        <v>42.7222222222222</v>
      </c>
      <c r="R11" s="192">
        <v>0.27777777777777801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f>IF(M12=7, 6.9, 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720</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IF(M13=7, 6.9, 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0.31522483472007534</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1.208251711045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8.2240062659094407E-2</v>
      </c>
      <c r="J13" s="242">
        <v>44998</v>
      </c>
      <c r="K13" s="242">
        <v>44998</v>
      </c>
      <c r="L13" s="91" t="s">
        <v>13</v>
      </c>
      <c r="M13" s="192" t="s">
        <v>409</v>
      </c>
      <c r="N13" s="192">
        <v>1.208251711045</v>
      </c>
      <c r="O13" s="192">
        <v>8.2240062659094407E-2</v>
      </c>
      <c r="P13" s="192" t="s">
        <v>409</v>
      </c>
      <c r="Q13" s="192">
        <v>27.5</v>
      </c>
      <c r="R13" s="192">
        <v>-2.1666666666666599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IF(M14=7, 6.9, 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10</v>
      </c>
      <c r="N14" s="192">
        <v>9.6099059227550807</v>
      </c>
      <c r="O14" s="192">
        <v>8.1887605247699202</v>
      </c>
      <c r="P14" s="192" t="s">
        <v>810</v>
      </c>
      <c r="Q14" s="192">
        <v>75.75</v>
      </c>
      <c r="R14" s="192">
        <v>3.5833333333333202</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IF(M15=7, 6.9, 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1.2599751025861838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4.01363999129362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0.39553553945564301</v>
      </c>
      <c r="J15" s="242">
        <v>44998</v>
      </c>
      <c r="K15" s="242">
        <v>44998</v>
      </c>
      <c r="L15" s="91" t="s">
        <v>17</v>
      </c>
      <c r="M15" s="192" t="s">
        <v>409</v>
      </c>
      <c r="N15" s="192">
        <v>4.01363999129362</v>
      </c>
      <c r="O15" s="192">
        <v>0.39553553945564301</v>
      </c>
      <c r="P15" s="192" t="s">
        <v>409</v>
      </c>
      <c r="Q15" s="192">
        <v>43.6111111111111</v>
      </c>
      <c r="R15" s="192">
        <v>-1.94444444444445</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f>IF(M16=7, 6.9, 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721</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f>IF(M17=7, 6.9, 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IF(M18=7, 6.9, 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3.6068141766203201</v>
      </c>
      <c r="J18" s="242">
        <v>44998</v>
      </c>
      <c r="K18" s="242">
        <v>44998</v>
      </c>
      <c r="L18" s="91" t="s">
        <v>21</v>
      </c>
      <c r="M18" s="192" t="s">
        <v>409</v>
      </c>
      <c r="N18" s="192">
        <v>0</v>
      </c>
      <c r="O18" s="192">
        <v>3.6068141766203201</v>
      </c>
      <c r="P18" s="192" t="s">
        <v>409</v>
      </c>
      <c r="Q18" s="192">
        <v>13.6666666666666</v>
      </c>
      <c r="R18" s="192">
        <v>0.33333333333333298</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IF(M19=7, 6.9, 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2.2893752876537437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0.74874845824566605</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7</v>
      </c>
      <c r="J19" s="242">
        <v>44998</v>
      </c>
      <c r="K19" s="242">
        <v>44998</v>
      </c>
      <c r="L19" s="91" t="s">
        <v>23</v>
      </c>
      <c r="M19" s="192" t="s">
        <v>409</v>
      </c>
      <c r="N19" s="192">
        <v>0.74874845824566605</v>
      </c>
      <c r="O19" s="192">
        <v>7</v>
      </c>
      <c r="P19" s="192" t="s">
        <v>409</v>
      </c>
      <c r="Q19" s="192">
        <v>24.8611111111111</v>
      </c>
      <c r="R19" s="192">
        <v>3.4722222222222201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IF(M20=7, 6.9, 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4.2361363031753996</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44998</v>
      </c>
      <c r="K20" s="242">
        <v>44998</v>
      </c>
      <c r="L20" s="91" t="s">
        <v>25</v>
      </c>
      <c r="M20" s="192" t="s">
        <v>409</v>
      </c>
      <c r="N20" s="192">
        <v>4.2361363031753996</v>
      </c>
      <c r="O20" s="192">
        <v>0</v>
      </c>
      <c r="P20" s="192" t="s">
        <v>409</v>
      </c>
      <c r="Q20" s="192">
        <v>44.8888888888888</v>
      </c>
      <c r="R20" s="192">
        <v>-2.55555555555555</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IF(M21=7, 6.9, 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44966</v>
      </c>
      <c r="L21" s="91" t="s">
        <v>27</v>
      </c>
      <c r="M21" s="192">
        <v>10</v>
      </c>
      <c r="N21" s="192">
        <v>8.1588430191782102</v>
      </c>
      <c r="O21" s="192">
        <v>3.9592715880164402</v>
      </c>
      <c r="P21" s="192" t="s">
        <v>811</v>
      </c>
      <c r="Q21" s="192">
        <v>67.4166666666666</v>
      </c>
      <c r="R21" s="192">
        <v>0.58333333333332804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IF(M22=7, 6.9, 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2.1039317721761535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0.90352850129386397</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4.8991580184061103</v>
      </c>
      <c r="J22" s="242">
        <v>44998</v>
      </c>
      <c r="K22" s="242">
        <v>44998</v>
      </c>
      <c r="L22" s="91" t="s">
        <v>29</v>
      </c>
      <c r="M22" s="192" t="s">
        <v>409</v>
      </c>
      <c r="N22" s="192">
        <v>0.90352850129386397</v>
      </c>
      <c r="O22" s="192">
        <v>4.8991580184061103</v>
      </c>
      <c r="P22" s="192" t="s">
        <v>409</v>
      </c>
      <c r="Q22" s="192">
        <v>25.75</v>
      </c>
      <c r="R22" s="192">
        <v>1.25</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IF(M23=7, 6.9, 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3.3683991551309544</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3.6170161309826101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3.1368709614254899</v>
      </c>
      <c r="J23" s="242">
        <v>44830</v>
      </c>
      <c r="K23" s="242">
        <v>44830</v>
      </c>
      <c r="L23" s="91" t="s">
        <v>31</v>
      </c>
      <c r="M23" s="192" t="s">
        <v>409</v>
      </c>
      <c r="N23" s="192">
        <v>3.6170161309826101</v>
      </c>
      <c r="O23" s="192">
        <v>3.1368709614254899</v>
      </c>
      <c r="P23" s="192" t="s">
        <v>409</v>
      </c>
      <c r="Q23" s="192">
        <v>41.3333333333333</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IF(M24=7, 6.9, 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3.5638104911847899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44998</v>
      </c>
      <c r="K24" s="242">
        <v>44998</v>
      </c>
      <c r="L24" s="91" t="s">
        <v>33</v>
      </c>
      <c r="M24" s="192" t="s">
        <v>409</v>
      </c>
      <c r="N24" s="192">
        <v>3.5638104911847899</v>
      </c>
      <c r="O24" s="192">
        <v>0</v>
      </c>
      <c r="P24" s="192" t="s">
        <v>409</v>
      </c>
      <c r="Q24" s="192">
        <v>41.0277777777777</v>
      </c>
      <c r="R24" s="192">
        <v>-2.3611111111111098</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IF(M25=7, 6.9, 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44998</v>
      </c>
      <c r="L25" s="91" t="s">
        <v>35</v>
      </c>
      <c r="M25" s="192">
        <v>7</v>
      </c>
      <c r="N25" s="192">
        <v>3.8927180826622099</v>
      </c>
      <c r="O25" s="192">
        <v>7</v>
      </c>
      <c r="P25" s="192" t="s">
        <v>809</v>
      </c>
      <c r="Q25" s="192">
        <v>42.9166666666666</v>
      </c>
      <c r="R25" s="192">
        <v>3.75</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IF(M26=7, 6.9, 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8.917349295313505E-2</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2.0305206897385601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3.9161934599576398E-3</v>
      </c>
      <c r="J26" s="242">
        <v>44998</v>
      </c>
      <c r="K26" s="242">
        <v>44998</v>
      </c>
      <c r="L26" s="91" t="s">
        <v>37</v>
      </c>
      <c r="M26" s="192" t="s">
        <v>409</v>
      </c>
      <c r="N26" s="192">
        <v>2.0305206897385601</v>
      </c>
      <c r="O26" s="192">
        <v>3.9161934599576398E-3</v>
      </c>
      <c r="P26" s="192" t="s">
        <v>409</v>
      </c>
      <c r="Q26" s="192">
        <v>32.2222222222222</v>
      </c>
      <c r="R26" s="192">
        <v>-2.2222222222222201</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IF(M27=7, 6.9, 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3.2304416805137497</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3.32680355026723</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3.1368709614254899</v>
      </c>
      <c r="J27" s="242">
        <v>44900</v>
      </c>
      <c r="K27" s="242">
        <v>44900</v>
      </c>
      <c r="L27" s="91" t="s">
        <v>39</v>
      </c>
      <c r="M27" s="192" t="s">
        <v>409</v>
      </c>
      <c r="N27" s="192">
        <v>3.32680355026723</v>
      </c>
      <c r="O27" s="192">
        <v>3.1368709614254899</v>
      </c>
      <c r="P27" s="192" t="s">
        <v>409</v>
      </c>
      <c r="Q27" s="192">
        <v>39.6666666666666</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IF(M28=7, 6.9, 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3.9421765356005496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3.4477254588986401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4.5075386724104103</v>
      </c>
      <c r="J28" s="242">
        <v>44998</v>
      </c>
      <c r="K28" s="242">
        <v>44998</v>
      </c>
      <c r="L28" s="91" t="s">
        <v>40</v>
      </c>
      <c r="M28" s="192" t="s">
        <v>409</v>
      </c>
      <c r="N28" s="192">
        <v>3.4477254588986401</v>
      </c>
      <c r="O28" s="192">
        <v>4.5075386724104103</v>
      </c>
      <c r="P28" s="192" t="s">
        <v>409</v>
      </c>
      <c r="Q28" s="192">
        <v>40.3611111111111</v>
      </c>
      <c r="R28" s="192">
        <v>0.97222222222222099</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IF(M29=7, 6.9, 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2.3137714803333362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3.5879948729110702</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1.4920697082435901</v>
      </c>
      <c r="J29" s="242">
        <v>44998</v>
      </c>
      <c r="K29" s="242">
        <v>44998</v>
      </c>
      <c r="L29" s="91" t="s">
        <v>42</v>
      </c>
      <c r="M29" s="192" t="s">
        <v>409</v>
      </c>
      <c r="N29" s="192">
        <v>3.5879948729110702</v>
      </c>
      <c r="O29" s="192">
        <v>1.4920697082435901</v>
      </c>
      <c r="P29" s="192" t="s">
        <v>409</v>
      </c>
      <c r="Q29" s="192">
        <v>41.1666666666666</v>
      </c>
      <c r="R29" s="192">
        <v>-1.1666666666666601</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IF(M30=7, 6.9, 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6.9836302015702518</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9.1504026699557404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5.3299392990013699</v>
      </c>
      <c r="J30" s="242">
        <v>44998</v>
      </c>
      <c r="K30" s="242">
        <v>44998</v>
      </c>
      <c r="L30" s="91" t="s">
        <v>44</v>
      </c>
      <c r="M30" s="192" t="s">
        <v>409</v>
      </c>
      <c r="N30" s="192">
        <v>9.1504026699557404</v>
      </c>
      <c r="O30" s="192">
        <v>5.3299392990013699</v>
      </c>
      <c r="P30" s="192" t="s">
        <v>409</v>
      </c>
      <c r="Q30" s="192">
        <v>73.1111111111111</v>
      </c>
      <c r="R30" s="192">
        <v>1.55555555555555</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IF(M31=7, 6.9, 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4.9123833742203296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4.7730295774988498</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5.0558057568043901</v>
      </c>
      <c r="J31" s="242">
        <v>44998</v>
      </c>
      <c r="K31" s="242">
        <v>44998</v>
      </c>
      <c r="L31" s="91" t="s">
        <v>46</v>
      </c>
      <c r="M31" s="192" t="s">
        <v>409</v>
      </c>
      <c r="N31" s="192">
        <v>4.7730295774988498</v>
      </c>
      <c r="O31" s="192">
        <v>5.0558057568043901</v>
      </c>
      <c r="P31" s="192" t="s">
        <v>409</v>
      </c>
      <c r="Q31" s="192">
        <v>47.9722222222222</v>
      </c>
      <c r="R31" s="192">
        <v>1.3611111111111101</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f>IF(M32=7, 6.9, 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722</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IF(M33=7, 6.9, 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4.468201657220078</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5.6581779486807404</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3.5284903074211802</v>
      </c>
      <c r="J33" s="242">
        <v>44998</v>
      </c>
      <c r="K33" s="242">
        <v>44998</v>
      </c>
      <c r="L33" s="91" t="s">
        <v>48</v>
      </c>
      <c r="M33" s="192" t="s">
        <v>409</v>
      </c>
      <c r="N33" s="192">
        <v>5.6581779486807404</v>
      </c>
      <c r="O33" s="192">
        <v>3.5284903074211802</v>
      </c>
      <c r="P33" s="192" t="s">
        <v>409</v>
      </c>
      <c r="Q33" s="192">
        <v>53.0555555555555</v>
      </c>
      <c r="R33" s="192">
        <v>0.27777777777777801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IF(M34=7, 6.9, 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10</v>
      </c>
      <c r="N34" s="192">
        <v>4.7972139592251297</v>
      </c>
      <c r="O34" s="192">
        <v>1.1004503622478801</v>
      </c>
      <c r="P34" s="192" t="s">
        <v>810</v>
      </c>
      <c r="Q34" s="192">
        <v>48.1111111111111</v>
      </c>
      <c r="R34" s="192">
        <v>-1.44444444444445</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IF(M35=7, 6.9, 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3.2196786322918434</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3.2639241577789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3.1760328960250601</v>
      </c>
      <c r="J35" s="242">
        <v>44966</v>
      </c>
      <c r="K35" s="242">
        <v>44998</v>
      </c>
      <c r="L35" s="91" t="s">
        <v>52</v>
      </c>
      <c r="M35" s="192" t="s">
        <v>409</v>
      </c>
      <c r="N35" s="192">
        <v>3.2639241577789</v>
      </c>
      <c r="O35" s="192">
        <v>3.1760328960250601</v>
      </c>
      <c r="P35" s="192" t="s">
        <v>409</v>
      </c>
      <c r="Q35" s="192">
        <v>39.3055555555555</v>
      </c>
      <c r="R35" s="192">
        <v>2.7777777777778501E-2</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IF(M36=7, 6.9, 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3.1368709614254899</v>
      </c>
      <c r="J36" s="242">
        <v>44778</v>
      </c>
      <c r="K36" s="242">
        <v>44778</v>
      </c>
      <c r="L36" s="91" t="s">
        <v>54</v>
      </c>
      <c r="M36" s="192" t="s">
        <v>409</v>
      </c>
      <c r="N36" s="192">
        <v>0</v>
      </c>
      <c r="O36" s="192">
        <v>3.1368709614254899</v>
      </c>
      <c r="P36" s="192" t="s">
        <v>409</v>
      </c>
      <c r="Q36" s="192">
        <v>19.3333333333333</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IF(M37=7, 6.9, 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1.5382923940354032</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2.6157827275145702</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0.90464068925005603</v>
      </c>
      <c r="J37" s="242">
        <v>44998</v>
      </c>
      <c r="K37" s="242">
        <v>44998</v>
      </c>
      <c r="L37" s="91" t="s">
        <v>56</v>
      </c>
      <c r="M37" s="192" t="s">
        <v>409</v>
      </c>
      <c r="N37" s="192">
        <v>2.6157827275145702</v>
      </c>
      <c r="O37" s="192">
        <v>0.90464068925005603</v>
      </c>
      <c r="P37" s="192" t="s">
        <v>409</v>
      </c>
      <c r="Q37" s="192">
        <v>35.5833333333333</v>
      </c>
      <c r="R37" s="192">
        <v>-1.5833333333333199</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IF(M38=7, 6.9, 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1.8105798341887172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1.74030810902319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1.8836890542392799</v>
      </c>
      <c r="J38" s="242">
        <v>44998</v>
      </c>
      <c r="K38" s="242">
        <v>44998</v>
      </c>
      <c r="L38" s="91" t="s">
        <v>58</v>
      </c>
      <c r="M38" s="192" t="s">
        <v>409</v>
      </c>
      <c r="N38" s="192">
        <v>1.74030810902319</v>
      </c>
      <c r="O38" s="192">
        <v>1.8836890542392799</v>
      </c>
      <c r="P38" s="192" t="s">
        <v>409</v>
      </c>
      <c r="Q38" s="192">
        <v>30.5555555555555</v>
      </c>
      <c r="R38" s="192">
        <v>-0.88888888888888895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IF(M39=7, 6.9, 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4.1439610444163115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5.4743766475609998</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3.1368709614254899</v>
      </c>
      <c r="J39" s="242">
        <v>44900</v>
      </c>
      <c r="K39" s="242">
        <v>44900</v>
      </c>
      <c r="L39" s="91" t="s">
        <v>60</v>
      </c>
      <c r="M39" s="192" t="s">
        <v>409</v>
      </c>
      <c r="N39" s="192">
        <v>5.4743766475609998</v>
      </c>
      <c r="O39" s="192">
        <v>3.1368709614254899</v>
      </c>
      <c r="P39" s="192" t="s">
        <v>409</v>
      </c>
      <c r="Q39" s="192">
        <v>52</v>
      </c>
      <c r="R39" s="192">
        <v>0</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IF(M40=7, 6.9, 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2.3836578513650348</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1.1066773077946199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5.1341296260035199</v>
      </c>
      <c r="J40" s="242">
        <v>44998</v>
      </c>
      <c r="K40" s="242">
        <v>44998</v>
      </c>
      <c r="L40" s="91" t="s">
        <v>62</v>
      </c>
      <c r="M40" s="192" t="s">
        <v>409</v>
      </c>
      <c r="N40" s="192">
        <v>1.1066773077946199</v>
      </c>
      <c r="O40" s="192">
        <v>5.1341296260035199</v>
      </c>
      <c r="P40" s="192" t="s">
        <v>409</v>
      </c>
      <c r="Q40" s="192">
        <v>26.9166666666666</v>
      </c>
      <c r="R40" s="192">
        <v>1.4166666666666601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IF(M41=7, 6.9, 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44998</v>
      </c>
      <c r="K41" s="242">
        <v>44998</v>
      </c>
      <c r="L41" s="91" t="s">
        <v>64</v>
      </c>
      <c r="M41" s="192" t="s">
        <v>409</v>
      </c>
      <c r="N41" s="192">
        <v>0</v>
      </c>
      <c r="O41" s="192">
        <v>7</v>
      </c>
      <c r="P41" s="192" t="s">
        <v>409</v>
      </c>
      <c r="Q41" s="192">
        <v>11.75</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f>IF(M42=7, 6.9, 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723</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IF(M43=7, 6.9, 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2.3714722716863861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0.95673414109168298</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5.87820638339534</v>
      </c>
      <c r="J43" s="242">
        <v>44998</v>
      </c>
      <c r="K43" s="242">
        <v>44998</v>
      </c>
      <c r="L43" s="91" t="s">
        <v>66</v>
      </c>
      <c r="M43" s="192" t="s">
        <v>409</v>
      </c>
      <c r="N43" s="192">
        <v>0.95673414109168298</v>
      </c>
      <c r="O43" s="192">
        <v>5.87820638339534</v>
      </c>
      <c r="P43" s="192" t="s">
        <v>409</v>
      </c>
      <c r="Q43" s="192">
        <v>26.0555555555555</v>
      </c>
      <c r="R43" s="192">
        <v>1.94444444444444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IF(M44=7, 6.9, 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44998</v>
      </c>
      <c r="L44" s="91" t="s">
        <v>68</v>
      </c>
      <c r="M44" s="192">
        <v>7</v>
      </c>
      <c r="N44" s="192">
        <v>2.6883358726934099</v>
      </c>
      <c r="O44" s="192">
        <v>7</v>
      </c>
      <c r="P44" s="192" t="s">
        <v>809</v>
      </c>
      <c r="Q44" s="192">
        <v>36</v>
      </c>
      <c r="R44" s="192">
        <v>9.6666666666666607</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IF(M45=7, 6.9, 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7</v>
      </c>
      <c r="N45" s="192">
        <v>2.6883358726934099</v>
      </c>
      <c r="O45" s="192">
        <v>3.1368709614254899</v>
      </c>
      <c r="P45" s="192" t="s">
        <v>809</v>
      </c>
      <c r="Q45" s="192">
        <v>36</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IF(M46=7, 6.9, 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44998</v>
      </c>
      <c r="K46" s="242">
        <v>44887</v>
      </c>
      <c r="L46" s="91" t="s">
        <v>71</v>
      </c>
      <c r="M46" s="192">
        <v>0</v>
      </c>
      <c r="N46" s="192">
        <v>5.4018235023821601</v>
      </c>
      <c r="O46" s="192">
        <v>0</v>
      </c>
      <c r="P46" s="192" t="s">
        <v>812</v>
      </c>
      <c r="Q46" s="192">
        <v>51.5833333333333</v>
      </c>
      <c r="R46" s="192">
        <v>-2.9166666666666701</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IF(M47=7, 6.9, 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6.7778296782630276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7.6122759921642604</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6.0348541217936198</v>
      </c>
      <c r="J47" s="242">
        <v>44998</v>
      </c>
      <c r="K47" s="242">
        <v>44998</v>
      </c>
      <c r="L47" s="91" t="s">
        <v>72</v>
      </c>
      <c r="M47" s="192" t="s">
        <v>409</v>
      </c>
      <c r="N47" s="192">
        <v>7.6122759921642604</v>
      </c>
      <c r="O47" s="192">
        <v>6.0348541217936198</v>
      </c>
      <c r="P47" s="192" t="s">
        <v>409</v>
      </c>
      <c r="Q47" s="192">
        <v>64.2777777777777</v>
      </c>
      <c r="R47" s="192">
        <v>2.05555555555555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IF(M48=7, 6.9, 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44998</v>
      </c>
      <c r="L48" s="91" t="s">
        <v>73</v>
      </c>
      <c r="M48" s="192">
        <v>10</v>
      </c>
      <c r="N48" s="192">
        <v>5.75491547558586</v>
      </c>
      <c r="O48" s="192">
        <v>2.7452516154298001</v>
      </c>
      <c r="P48" s="192" t="s">
        <v>813</v>
      </c>
      <c r="Q48" s="192">
        <v>53.6111111111111</v>
      </c>
      <c r="R48" s="192">
        <v>-0.27777777777777801</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IF(M49=7, 6.9, 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44998</v>
      </c>
      <c r="L49" s="91" t="s">
        <v>75</v>
      </c>
      <c r="M49" s="192">
        <v>7</v>
      </c>
      <c r="N49" s="192">
        <v>4.28450506662797</v>
      </c>
      <c r="O49" s="192">
        <v>7</v>
      </c>
      <c r="P49" s="192" t="s">
        <v>809</v>
      </c>
      <c r="Q49" s="192">
        <v>45.1666666666666</v>
      </c>
      <c r="R49" s="192">
        <v>2.8333333333333299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f>IF(M50=7, 6.9, 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IF(M51=7, 6.9, 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3.5973527268123151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3.8830443299717001</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3.3326806344233302</v>
      </c>
      <c r="J51" s="242">
        <v>44998</v>
      </c>
      <c r="K51" s="242">
        <v>44998</v>
      </c>
      <c r="L51" s="91" t="s">
        <v>79</v>
      </c>
      <c r="M51" s="192" t="s">
        <v>409</v>
      </c>
      <c r="N51" s="192">
        <v>3.8830443299717001</v>
      </c>
      <c r="O51" s="192">
        <v>3.3326806344233302</v>
      </c>
      <c r="P51" s="192" t="s">
        <v>409</v>
      </c>
      <c r="Q51" s="192">
        <v>42.8611111111111</v>
      </c>
      <c r="R51" s="192">
        <v>0.13888888888888501</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IF(M52=7, 6.9, 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4.2433189701990139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2.5722508404072602</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7</v>
      </c>
      <c r="J52" s="242">
        <v>44998</v>
      </c>
      <c r="K52" s="242">
        <v>44998</v>
      </c>
      <c r="L52" s="91" t="s">
        <v>81</v>
      </c>
      <c r="M52" s="192" t="s">
        <v>409</v>
      </c>
      <c r="N52" s="192">
        <v>2.5722508404072602</v>
      </c>
      <c r="O52" s="192">
        <v>7</v>
      </c>
      <c r="P52" s="192" t="s">
        <v>409</v>
      </c>
      <c r="Q52" s="192">
        <v>35.3333333333333</v>
      </c>
      <c r="R52" s="192">
        <v>5</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IF(M53=7, 6.9, 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5.4863026584637957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9.5953952937193101</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3.1368709614254899</v>
      </c>
      <c r="J53" s="242">
        <v>44998</v>
      </c>
      <c r="K53" s="242">
        <v>44998</v>
      </c>
      <c r="L53" s="91" t="s">
        <v>83</v>
      </c>
      <c r="M53" s="192" t="s">
        <v>409</v>
      </c>
      <c r="N53" s="192">
        <v>9.5953952937193101</v>
      </c>
      <c r="O53" s="192">
        <v>3.1368709614254899</v>
      </c>
      <c r="P53" s="192" t="s">
        <v>409</v>
      </c>
      <c r="Q53" s="192">
        <v>75.6666666666666</v>
      </c>
      <c r="R53" s="192">
        <v>0</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f>IF(M54=7, 6.9, 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724</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IF(M55=7, 6.9, 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0.89619308105737594</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0.58429466250695405</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1.37458390444488</v>
      </c>
      <c r="J55" s="242">
        <v>44998</v>
      </c>
      <c r="K55" s="242">
        <v>44998</v>
      </c>
      <c r="L55" s="91" t="s">
        <v>725</v>
      </c>
      <c r="M55" s="192" t="s">
        <v>409</v>
      </c>
      <c r="N55" s="192">
        <v>0.58429466250695405</v>
      </c>
      <c r="O55" s="192">
        <v>1.37458390444488</v>
      </c>
      <c r="P55" s="192" t="s">
        <v>409</v>
      </c>
      <c r="Q55" s="192">
        <v>23.9166666666666</v>
      </c>
      <c r="R55" s="192">
        <v>-1.24999999999999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IF(M56=7, 6.9, 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3.4931570559863001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2.22399574354881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5.4865870373996399</v>
      </c>
      <c r="J56" s="242">
        <v>44998</v>
      </c>
      <c r="K56" s="242">
        <v>44998</v>
      </c>
      <c r="L56" s="91" t="s">
        <v>85</v>
      </c>
      <c r="M56" s="192" t="s">
        <v>409</v>
      </c>
      <c r="N56" s="192">
        <v>2.22399574354881</v>
      </c>
      <c r="O56" s="192">
        <v>5.4865870373996399</v>
      </c>
      <c r="P56" s="192" t="s">
        <v>409</v>
      </c>
      <c r="Q56" s="192">
        <v>33.3333333333333</v>
      </c>
      <c r="R56" s="192">
        <v>1.6666666666666601</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IF(M57=7, 6.9, 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1.3453530578900046</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3.0607753512781399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0.59134521245349303</v>
      </c>
      <c r="J57" s="242">
        <v>44998</v>
      </c>
      <c r="K57" s="242">
        <v>44998</v>
      </c>
      <c r="L57" s="91" t="s">
        <v>87</v>
      </c>
      <c r="M57" s="192" t="s">
        <v>409</v>
      </c>
      <c r="N57" s="192">
        <v>3.0607753512781399</v>
      </c>
      <c r="O57" s="192">
        <v>0.59134521245349303</v>
      </c>
      <c r="P57" s="192" t="s">
        <v>409</v>
      </c>
      <c r="Q57" s="192">
        <v>38.1388888888888</v>
      </c>
      <c r="R57" s="192">
        <v>-1.80555555555555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IF(M58=7, 6.9, 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1.5120308081000624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0.34728772158939702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6.5831212061875801</v>
      </c>
      <c r="J58" s="242">
        <v>44998</v>
      </c>
      <c r="K58" s="242">
        <v>44998</v>
      </c>
      <c r="L58" s="91" t="s">
        <v>89</v>
      </c>
      <c r="M58" s="192" t="s">
        <v>409</v>
      </c>
      <c r="N58" s="192">
        <v>0.34728772158939702</v>
      </c>
      <c r="O58" s="192">
        <v>6.5831212061875801</v>
      </c>
      <c r="P58" s="192" t="s">
        <v>409</v>
      </c>
      <c r="Q58" s="192">
        <v>22.5555555555555</v>
      </c>
      <c r="R58" s="192">
        <v>2.4444444444444402</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IF(M59=7, 6.9, 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2.9959397766259244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4.5747176473433404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1.9620129234384101</v>
      </c>
      <c r="J59" s="242">
        <v>44900</v>
      </c>
      <c r="K59" s="242">
        <v>44900</v>
      </c>
      <c r="L59" s="91" t="s">
        <v>91</v>
      </c>
      <c r="M59" s="192" t="s">
        <v>409</v>
      </c>
      <c r="N59" s="192">
        <v>4.5747176473433404</v>
      </c>
      <c r="O59" s="192">
        <v>1.9620129234384101</v>
      </c>
      <c r="P59" s="192" t="s">
        <v>409</v>
      </c>
      <c r="Q59" s="192">
        <v>46.8333333333333</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f>IF(M60=7, 6.9, 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IF(M61=7, 6.9, 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2.9410612884276501</v>
      </c>
      <c r="J61" s="242">
        <v>44998</v>
      </c>
      <c r="K61" s="242">
        <v>44998</v>
      </c>
      <c r="L61" s="91" t="s">
        <v>95</v>
      </c>
      <c r="M61" s="192" t="s">
        <v>409</v>
      </c>
      <c r="N61" s="192">
        <v>0</v>
      </c>
      <c r="O61" s="192">
        <v>2.9410612884276501</v>
      </c>
      <c r="P61" s="192" t="s">
        <v>409</v>
      </c>
      <c r="Q61" s="192">
        <v>18.1388888888888</v>
      </c>
      <c r="R61" s="192">
        <v>-0.13888888888888901</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IF(M62=7, 6.9, 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3.8451517027961537</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4.1442356526155404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3.5676522420207499</v>
      </c>
      <c r="J62" s="242">
        <v>44998</v>
      </c>
      <c r="K62" s="242">
        <v>44998</v>
      </c>
      <c r="L62" s="91" t="s">
        <v>97</v>
      </c>
      <c r="M62" s="192" t="s">
        <v>409</v>
      </c>
      <c r="N62" s="192">
        <v>4.1442356526155404</v>
      </c>
      <c r="O62" s="192">
        <v>3.5676522420207499</v>
      </c>
      <c r="P62" s="192" t="s">
        <v>409</v>
      </c>
      <c r="Q62" s="192">
        <v>44.3611111111111</v>
      </c>
      <c r="R62" s="192">
        <v>0.30555555555554997</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IF(M63=7, 6.9, 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7.4284746910445199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44998</v>
      </c>
      <c r="K63" s="242">
        <v>44998</v>
      </c>
      <c r="L63" s="91" t="s">
        <v>99</v>
      </c>
      <c r="M63" s="192" t="s">
        <v>409</v>
      </c>
      <c r="N63" s="192">
        <v>7.4284746910445199</v>
      </c>
      <c r="O63" s="192">
        <v>0</v>
      </c>
      <c r="P63" s="192" t="s">
        <v>409</v>
      </c>
      <c r="Q63" s="192">
        <v>63.2222222222222</v>
      </c>
      <c r="R63" s="192">
        <v>-4.2222222222222197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IF(M64=7, 6.9, 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1.8163247765286172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2.99789595878981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1.1004503622478901</v>
      </c>
      <c r="J64" s="242">
        <v>44998</v>
      </c>
      <c r="K64" s="242">
        <v>44998</v>
      </c>
      <c r="L64" s="91" t="s">
        <v>101</v>
      </c>
      <c r="M64" s="192" t="s">
        <v>409</v>
      </c>
      <c r="N64" s="192">
        <v>2.99789595878981</v>
      </c>
      <c r="O64" s="192">
        <v>1.1004503622478901</v>
      </c>
      <c r="P64" s="192" t="s">
        <v>409</v>
      </c>
      <c r="Q64" s="192">
        <v>37.7777777777777</v>
      </c>
      <c r="R64" s="192">
        <v>-1.44444444444444</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IF(M65=7, 6.9, 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10</v>
      </c>
      <c r="N65" s="192">
        <v>5.4453553894894604</v>
      </c>
      <c r="O65" s="192">
        <v>4.31172899941257</v>
      </c>
      <c r="P65" s="192" t="s">
        <v>810</v>
      </c>
      <c r="Q65" s="192">
        <v>51.8333333333333</v>
      </c>
      <c r="R65" s="192">
        <v>0.83333333333333504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IF(M66=7, 6.9, 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3.6185134046922371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8.3378074439526895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1.57039357744272</v>
      </c>
      <c r="J66" s="242">
        <v>44998</v>
      </c>
      <c r="K66" s="242">
        <v>44998</v>
      </c>
      <c r="L66" s="91" t="s">
        <v>104</v>
      </c>
      <c r="M66" s="192" t="s">
        <v>409</v>
      </c>
      <c r="N66" s="192">
        <v>8.3378074439526895</v>
      </c>
      <c r="O66" s="192">
        <v>1.57039357744272</v>
      </c>
      <c r="P66" s="192" t="s">
        <v>409</v>
      </c>
      <c r="Q66" s="192">
        <v>68.4444444444444</v>
      </c>
      <c r="R66" s="192">
        <v>-1.1111111111111101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IF(M67=7, 6.9, 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1.6863904683432811</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0.46820963022080297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6.0740160563931802</v>
      </c>
      <c r="J67" s="242">
        <v>44966</v>
      </c>
      <c r="K67" s="242">
        <v>44966</v>
      </c>
      <c r="L67" s="91" t="s">
        <v>106</v>
      </c>
      <c r="M67" s="192" t="s">
        <v>409</v>
      </c>
      <c r="N67" s="192">
        <v>0.46820963022080297</v>
      </c>
      <c r="O67" s="192">
        <v>6.0740160563931802</v>
      </c>
      <c r="P67" s="192" t="s">
        <v>409</v>
      </c>
      <c r="Q67" s="192">
        <v>23.25</v>
      </c>
      <c r="R67" s="192">
        <v>2.0833333333333299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IF(M68=7, 6.9, 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3.1655209244798446</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1.7161237272969101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5.8390444487957698</v>
      </c>
      <c r="J68" s="242">
        <v>44998</v>
      </c>
      <c r="K68" s="242">
        <v>44998</v>
      </c>
      <c r="L68" s="91" t="s">
        <v>108</v>
      </c>
      <c r="M68" s="192" t="s">
        <v>409</v>
      </c>
      <c r="N68" s="192">
        <v>1.7161237272969101</v>
      </c>
      <c r="O68" s="192">
        <v>5.8390444487957698</v>
      </c>
      <c r="P68" s="192" t="s">
        <v>409</v>
      </c>
      <c r="Q68" s="192">
        <v>30.4166666666666</v>
      </c>
      <c r="R68" s="192">
        <v>1.9166666666666601</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IF(M69=7, 6.9, 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44998</v>
      </c>
      <c r="L69" s="91" t="s">
        <v>110</v>
      </c>
      <c r="M69" s="192">
        <v>10</v>
      </c>
      <c r="N69" s="192">
        <v>8.7779631913710094</v>
      </c>
      <c r="O69" s="192">
        <v>1.76620325044056</v>
      </c>
      <c r="P69" s="192" t="s">
        <v>811</v>
      </c>
      <c r="Q69" s="192">
        <v>70.9722222222222</v>
      </c>
      <c r="R69" s="192">
        <v>-0.97222222222222798</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IF(M70=7, 6.9, 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4.5075386724104103</v>
      </c>
      <c r="J70" s="242">
        <v>44998</v>
      </c>
      <c r="K70" s="242">
        <v>44998</v>
      </c>
      <c r="L70" s="91" t="s">
        <v>112</v>
      </c>
      <c r="M70" s="192" t="s">
        <v>409</v>
      </c>
      <c r="N70" s="192">
        <v>0</v>
      </c>
      <c r="O70" s="192">
        <v>4.5075386724104103</v>
      </c>
      <c r="P70" s="192" t="s">
        <v>409</v>
      </c>
      <c r="Q70" s="192">
        <v>20.3611111111111</v>
      </c>
      <c r="R70" s="192">
        <v>0.97222222222222099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IF(M71=7, 6.9, 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v>7</v>
      </c>
      <c r="N71" s="192" t="s">
        <v>409</v>
      </c>
      <c r="O71" s="192" t="s">
        <v>409</v>
      </c>
      <c r="P71" s="192" t="s">
        <v>809</v>
      </c>
      <c r="Q71" s="192" t="s">
        <v>409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IF(M72=7, 6.9, 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0.27590702480661505</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0.381145856006192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0.19972586645780399</v>
      </c>
      <c r="J72" s="242">
        <v>44998</v>
      </c>
      <c r="K72" s="242">
        <v>44998</v>
      </c>
      <c r="L72" s="91" t="s">
        <v>116</v>
      </c>
      <c r="M72" s="192" t="s">
        <v>409</v>
      </c>
      <c r="N72" s="192">
        <v>0.381145856006192</v>
      </c>
      <c r="O72" s="192">
        <v>0.19972586645780399</v>
      </c>
      <c r="P72" s="192" t="s">
        <v>409</v>
      </c>
      <c r="Q72" s="192">
        <v>22.75</v>
      </c>
      <c r="R72" s="192">
        <v>-2.0833333333333299</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IF(M73=7, 6.9, 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726</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f>IF(M74=7, 6.9, 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IF(M75=7, 6.9, 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4.6612285445575914</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5.0390577764879403</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4.31172899941257</v>
      </c>
      <c r="J75" s="242">
        <v>44998</v>
      </c>
      <c r="K75" s="242">
        <v>44998</v>
      </c>
      <c r="L75" s="91" t="s">
        <v>119</v>
      </c>
      <c r="M75" s="192" t="s">
        <v>409</v>
      </c>
      <c r="N75" s="192">
        <v>5.0390577764879403</v>
      </c>
      <c r="O75" s="192">
        <v>4.31172899941257</v>
      </c>
      <c r="P75" s="192" t="s">
        <v>409</v>
      </c>
      <c r="Q75" s="192">
        <v>49.5</v>
      </c>
      <c r="R75" s="192">
        <v>0.83333333333333504</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IF(M76=7, 6.9, 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2.6203873110144897</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0.98091852281796399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44998</v>
      </c>
      <c r="K76" s="242">
        <v>44998</v>
      </c>
      <c r="L76" s="91" t="s">
        <v>121</v>
      </c>
      <c r="M76" s="192" t="s">
        <v>409</v>
      </c>
      <c r="N76" s="192">
        <v>0.98091852281796399</v>
      </c>
      <c r="O76" s="192">
        <v>7</v>
      </c>
      <c r="P76" s="192" t="s">
        <v>409</v>
      </c>
      <c r="Q76" s="192">
        <v>26.1944444444444</v>
      </c>
      <c r="R76" s="192">
        <v>6.80555555555555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IF(M77=7, 6.9, 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2.444833028709279</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1.79351374882101</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3.3326806344233399</v>
      </c>
      <c r="J77" s="242">
        <v>44998</v>
      </c>
      <c r="K77" s="242">
        <v>44998</v>
      </c>
      <c r="L77" s="91" t="s">
        <v>123</v>
      </c>
      <c r="M77" s="192" t="s">
        <v>409</v>
      </c>
      <c r="N77" s="192">
        <v>1.79351374882101</v>
      </c>
      <c r="O77" s="192">
        <v>3.3326806344233399</v>
      </c>
      <c r="P77" s="192" t="s">
        <v>409</v>
      </c>
      <c r="Q77" s="192">
        <v>30.8611111111111</v>
      </c>
      <c r="R77" s="192">
        <v>0.13888888888888901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IF(M78=7, 6.9, 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44998</v>
      </c>
      <c r="L78" s="91" t="s">
        <v>125</v>
      </c>
      <c r="M78" s="192">
        <v>10</v>
      </c>
      <c r="N78" s="192">
        <v>6.5384894435173697</v>
      </c>
      <c r="O78" s="192">
        <v>10</v>
      </c>
      <c r="P78" s="192" t="s">
        <v>810</v>
      </c>
      <c r="Q78" s="192">
        <v>58.1111111111111</v>
      </c>
      <c r="R78" s="192">
        <v>5.2222222222222197</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f>IF(M79=7, 6.9, 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727</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IF(M80=7, 6.9, 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3.1840110126684706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7.3752690512466996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1.37458390444487</v>
      </c>
      <c r="J80" s="242">
        <v>44998</v>
      </c>
      <c r="K80" s="242">
        <v>44998</v>
      </c>
      <c r="L80" s="91" t="s">
        <v>127</v>
      </c>
      <c r="M80" s="192" t="s">
        <v>409</v>
      </c>
      <c r="N80" s="192">
        <v>7.3752690512466996</v>
      </c>
      <c r="O80" s="192">
        <v>1.37458390444487</v>
      </c>
      <c r="P80" s="192" t="s">
        <v>409</v>
      </c>
      <c r="Q80" s="192">
        <v>62.9166666666666</v>
      </c>
      <c r="R80" s="192">
        <v>-1.25</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IF(M81=7, 6.9, 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44966</v>
      </c>
      <c r="L81" s="91" t="s">
        <v>128</v>
      </c>
      <c r="M81" s="192">
        <v>10</v>
      </c>
      <c r="N81" s="192">
        <v>5.6098091852281797</v>
      </c>
      <c r="O81" s="192">
        <v>4.3900528686116997</v>
      </c>
      <c r="P81" s="192" t="s">
        <v>811</v>
      </c>
      <c r="Q81" s="192">
        <v>52.7777777777777</v>
      </c>
      <c r="R81" s="192">
        <v>0.88888888888888495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f>IF(M82=7, 6.9, 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IF(M83=7, 6.9, 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4.7293735292101671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7.2204890081985003</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3.0977090268259202</v>
      </c>
      <c r="J83" s="242">
        <v>44998</v>
      </c>
      <c r="K83" s="242">
        <v>44998</v>
      </c>
      <c r="L83" s="91" t="s">
        <v>132</v>
      </c>
      <c r="M83" s="192" t="s">
        <v>409</v>
      </c>
      <c r="N83" s="192">
        <v>7.2204890081985003</v>
      </c>
      <c r="O83" s="192">
        <v>3.0977090268259202</v>
      </c>
      <c r="P83" s="192" t="s">
        <v>409</v>
      </c>
      <c r="Q83" s="192">
        <v>62.0277777777777</v>
      </c>
      <c r="R83" s="192">
        <v>-2.7777777777778501E-2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IF(M84=7, 6.9, 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3.894236292985759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3.86853370093593</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3.9201096534168798</v>
      </c>
      <c r="J84" s="242">
        <v>44998</v>
      </c>
      <c r="K84" s="242">
        <v>44998</v>
      </c>
      <c r="L84" s="91" t="s">
        <v>134</v>
      </c>
      <c r="M84" s="192" t="s">
        <v>409</v>
      </c>
      <c r="N84" s="192">
        <v>3.86853370093593</v>
      </c>
      <c r="O84" s="192">
        <v>3.9201096534168798</v>
      </c>
      <c r="P84" s="192" t="s">
        <v>409</v>
      </c>
      <c r="Q84" s="192">
        <v>42.7777777777777</v>
      </c>
      <c r="R84" s="192">
        <v>0.55555555555555702</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f>IF(M85=7, 6.9, 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IF(M86=7, 6.9, 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4.5075386724104201</v>
      </c>
      <c r="J86" s="242">
        <v>44998</v>
      </c>
      <c r="K86" s="242">
        <v>44998</v>
      </c>
      <c r="L86" s="91" t="s">
        <v>728</v>
      </c>
      <c r="M86" s="192" t="s">
        <v>409</v>
      </c>
      <c r="N86" s="192">
        <v>0</v>
      </c>
      <c r="O86" s="192">
        <v>4.5075386724104201</v>
      </c>
      <c r="P86" s="192" t="s">
        <v>409</v>
      </c>
      <c r="Q86" s="192">
        <v>12.3611111111111</v>
      </c>
      <c r="R86" s="192">
        <v>0.97222222222222299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IF(M87=7, 6.9, 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3.3139054152845642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3.5009310986964599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3.1368709614254899</v>
      </c>
      <c r="J87" s="242">
        <v>44753</v>
      </c>
      <c r="K87" s="242">
        <v>44753</v>
      </c>
      <c r="L87" s="91" t="s">
        <v>138</v>
      </c>
      <c r="M87" s="192" t="s">
        <v>409</v>
      </c>
      <c r="N87" s="192">
        <v>3.5009310986964599</v>
      </c>
      <c r="O87" s="192">
        <v>3.1368709614254899</v>
      </c>
      <c r="P87" s="192" t="s">
        <v>409</v>
      </c>
      <c r="Q87" s="192">
        <v>40.6666666666666</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f>IF(M88=7, 6.9, 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729</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IF(M89=7, 6.9, 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3.9390039614611321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3.0220803405160899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5.1341296260035296</v>
      </c>
      <c r="J89" s="242">
        <v>44998</v>
      </c>
      <c r="K89" s="242">
        <v>44998</v>
      </c>
      <c r="L89" s="91" t="s">
        <v>140</v>
      </c>
      <c r="M89" s="192" t="s">
        <v>409</v>
      </c>
      <c r="N89" s="192">
        <v>3.0220803405160899</v>
      </c>
      <c r="O89" s="192">
        <v>5.1341296260035296</v>
      </c>
      <c r="P89" s="192" t="s">
        <v>409</v>
      </c>
      <c r="Q89" s="192">
        <v>37.9166666666666</v>
      </c>
      <c r="R89" s="192">
        <v>1.4166666666666701</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IF(M90=7, 6.9, 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0.78715488545134105</v>
      </c>
      <c r="J90" s="242">
        <v>44998</v>
      </c>
      <c r="K90" s="242">
        <v>44998</v>
      </c>
      <c r="L90" s="91" t="s">
        <v>730</v>
      </c>
      <c r="M90" s="192" t="s">
        <v>409</v>
      </c>
      <c r="N90" s="192">
        <v>0</v>
      </c>
      <c r="O90" s="192">
        <v>0.78715488545134105</v>
      </c>
      <c r="P90" s="192" t="s">
        <v>409</v>
      </c>
      <c r="Q90" s="192">
        <v>7</v>
      </c>
      <c r="R90" s="192">
        <v>-1.6666666666666601</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IF(M91=7, 6.9, 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4.3887887140729527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2.89148467919417</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6.6614450753867098</v>
      </c>
      <c r="J91" s="242">
        <v>44998</v>
      </c>
      <c r="K91" s="242">
        <v>44998</v>
      </c>
      <c r="L91" s="91" t="s">
        <v>142</v>
      </c>
      <c r="M91" s="192" t="s">
        <v>409</v>
      </c>
      <c r="N91" s="192">
        <v>2.89148467919417</v>
      </c>
      <c r="O91" s="192">
        <v>6.6614450753867098</v>
      </c>
      <c r="P91" s="192" t="s">
        <v>409</v>
      </c>
      <c r="Q91" s="192">
        <v>37.1666666666666</v>
      </c>
      <c r="R91" s="192">
        <v>2.4999999999999898</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IF(M92=7, 6.9, 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3.0183266723861841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2.5819245930977699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3.5284903074211802</v>
      </c>
      <c r="J92" s="242">
        <v>44998</v>
      </c>
      <c r="K92" s="242">
        <v>44998</v>
      </c>
      <c r="L92" s="91" t="s">
        <v>144</v>
      </c>
      <c r="M92" s="192" t="s">
        <v>409</v>
      </c>
      <c r="N92" s="192">
        <v>2.5819245930977699</v>
      </c>
      <c r="O92" s="192">
        <v>3.5284903074211802</v>
      </c>
      <c r="P92" s="192" t="s">
        <v>409</v>
      </c>
      <c r="Q92" s="192">
        <v>35.3888888888888</v>
      </c>
      <c r="R92" s="192">
        <v>0.27777777777777801</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IF(M93=7, 6.9, 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5.4454649408498961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7.2736946479963196</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4.0767573918151596</v>
      </c>
      <c r="J93" s="242">
        <v>44998</v>
      </c>
      <c r="K93" s="242">
        <v>44998</v>
      </c>
      <c r="L93" s="91" t="s">
        <v>146</v>
      </c>
      <c r="M93" s="192" t="s">
        <v>409</v>
      </c>
      <c r="N93" s="192">
        <v>7.2736946479963196</v>
      </c>
      <c r="O93" s="192">
        <v>4.0767573918151596</v>
      </c>
      <c r="P93" s="192" t="s">
        <v>409</v>
      </c>
      <c r="Q93" s="192">
        <v>62.3333333333333</v>
      </c>
      <c r="R93" s="192">
        <v>0.66666666666667096</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IF(M94=7, 6.9, 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5.1449285210826048</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3.7814699267213201</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44998</v>
      </c>
      <c r="K94" s="242">
        <v>44998</v>
      </c>
      <c r="L94" s="91" t="s">
        <v>148</v>
      </c>
      <c r="M94" s="192" t="s">
        <v>409</v>
      </c>
      <c r="N94" s="192">
        <v>3.7814699267213201</v>
      </c>
      <c r="O94" s="192">
        <v>7</v>
      </c>
      <c r="P94" s="192" t="s">
        <v>409</v>
      </c>
      <c r="Q94" s="192">
        <v>42.2777777777777</v>
      </c>
      <c r="R94" s="192">
        <v>5.3888888888888804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IF(M95=7, 6.9, 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7</v>
      </c>
      <c r="N95" s="192">
        <v>3.2155553943263402</v>
      </c>
      <c r="O95" s="192">
        <v>0</v>
      </c>
      <c r="P95" s="192" t="s">
        <v>809</v>
      </c>
      <c r="Q95" s="192">
        <v>39.0277777777777</v>
      </c>
      <c r="R95" s="192">
        <v>-2.3611111111111098</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f>IF(M96=7, 6.9, 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731</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IF(M97=7, 6.9, 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7</v>
      </c>
      <c r="N97" s="192">
        <v>2.8382790393963599</v>
      </c>
      <c r="O97" s="192">
        <v>0.513021343254353</v>
      </c>
      <c r="P97" s="192" t="s">
        <v>809</v>
      </c>
      <c r="Q97" s="192">
        <v>36.8611111111111</v>
      </c>
      <c r="R97" s="192">
        <v>-1.8611111111111101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IF(M98=7, 6.9, 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2.2795019742558993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0.94706038840117102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5.4865870373996497</v>
      </c>
      <c r="J98" s="242">
        <v>44998</v>
      </c>
      <c r="K98" s="242">
        <v>44998</v>
      </c>
      <c r="L98" s="91" t="s">
        <v>154</v>
      </c>
      <c r="M98" s="192" t="s">
        <v>409</v>
      </c>
      <c r="N98" s="192">
        <v>0.94706038840117102</v>
      </c>
      <c r="O98" s="192">
        <v>5.4865870373996497</v>
      </c>
      <c r="P98" s="192" t="s">
        <v>409</v>
      </c>
      <c r="Q98" s="192">
        <v>26</v>
      </c>
      <c r="R98" s="192">
        <v>1.6666666666666601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IF(M99=7, 6.9, 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6.2228525406338981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9.2326295678251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4.1942431956138604</v>
      </c>
      <c r="J99" s="242">
        <v>44998</v>
      </c>
      <c r="K99" s="242">
        <v>44998</v>
      </c>
      <c r="L99" s="91" t="s">
        <v>155</v>
      </c>
      <c r="M99" s="192" t="s">
        <v>409</v>
      </c>
      <c r="N99" s="192">
        <v>9.2326295678251</v>
      </c>
      <c r="O99" s="192">
        <v>4.1942431956138604</v>
      </c>
      <c r="P99" s="192" t="s">
        <v>409</v>
      </c>
      <c r="Q99" s="192">
        <v>73.5833333333333</v>
      </c>
      <c r="R99" s="192">
        <v>0.75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IF(M100=7, 6.9, 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6.3063193789450702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44998</v>
      </c>
      <c r="K100" s="242">
        <v>44998</v>
      </c>
      <c r="L100" s="91" t="s">
        <v>157</v>
      </c>
      <c r="M100" s="192" t="s">
        <v>409</v>
      </c>
      <c r="N100" s="192">
        <v>6.3063193789450702</v>
      </c>
      <c r="O100" s="192">
        <v>0</v>
      </c>
      <c r="P100" s="192" t="s">
        <v>409</v>
      </c>
      <c r="Q100" s="192">
        <v>56.7777777777777</v>
      </c>
      <c r="R100" s="192">
        <v>-2.7777777777777701</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IF(M101=7, 6.9, 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3.9600107809895277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2.28687513603714</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6.8572547483845696</v>
      </c>
      <c r="J101" s="242">
        <v>44998</v>
      </c>
      <c r="K101" s="242">
        <v>44998</v>
      </c>
      <c r="L101" s="91" t="s">
        <v>159</v>
      </c>
      <c r="M101" s="192" t="s">
        <v>409</v>
      </c>
      <c r="N101" s="192">
        <v>2.28687513603714</v>
      </c>
      <c r="O101" s="192">
        <v>6.8572547483845696</v>
      </c>
      <c r="P101" s="192" t="s">
        <v>409</v>
      </c>
      <c r="Q101" s="192">
        <v>33.6944444444444</v>
      </c>
      <c r="R101" s="192">
        <v>2.6388888888888902</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IF(M102=7, 6.9, 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1.0542780708093415</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0.20701830757696599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5.36910123360094</v>
      </c>
      <c r="J102" s="242">
        <v>44998</v>
      </c>
      <c r="K102" s="242">
        <v>44998</v>
      </c>
      <c r="L102" s="91" t="s">
        <v>161</v>
      </c>
      <c r="M102" s="192" t="s">
        <v>409</v>
      </c>
      <c r="N102" s="192">
        <v>0.20701830757696599</v>
      </c>
      <c r="O102" s="192">
        <v>5.36910123360094</v>
      </c>
      <c r="P102" s="192" t="s">
        <v>409</v>
      </c>
      <c r="Q102" s="192">
        <v>21.75</v>
      </c>
      <c r="R102" s="192">
        <v>1.5833333333333299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IF(M103=7, 6.9, 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2.64610320989051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1.0002660281989799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7</v>
      </c>
      <c r="J103" s="242">
        <v>44998</v>
      </c>
      <c r="K103" s="242">
        <v>44998</v>
      </c>
      <c r="L103" s="91" t="s">
        <v>163</v>
      </c>
      <c r="M103" s="192" t="s">
        <v>409</v>
      </c>
      <c r="N103" s="192">
        <v>1.0002660281989799</v>
      </c>
      <c r="O103" s="192">
        <v>7</v>
      </c>
      <c r="P103" s="192" t="s">
        <v>409</v>
      </c>
      <c r="Q103" s="192">
        <v>26.3055555555555</v>
      </c>
      <c r="R103" s="192">
        <v>3.6944444444444402</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IF(M104=7, 6.9, 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2.8405666629698811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2.5722508404072602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3.1368709614254899</v>
      </c>
      <c r="J104" s="242">
        <v>44753</v>
      </c>
      <c r="K104" s="242">
        <v>44753</v>
      </c>
      <c r="L104" s="91" t="s">
        <v>165</v>
      </c>
      <c r="M104" s="192" t="s">
        <v>409</v>
      </c>
      <c r="N104" s="192">
        <v>2.5722508404072602</v>
      </c>
      <c r="O104" s="192">
        <v>3.1368709614254899</v>
      </c>
      <c r="P104" s="192" t="s">
        <v>409</v>
      </c>
      <c r="Q104" s="192">
        <v>35.3333333333333</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IF(M105=7, 6.9, 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1.7477323564244032</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1.69193934557063</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1.80536518504013</v>
      </c>
      <c r="J105" s="242">
        <v>44998</v>
      </c>
      <c r="K105" s="242">
        <v>44900</v>
      </c>
      <c r="L105" s="91" t="s">
        <v>167</v>
      </c>
      <c r="M105" s="192" t="s">
        <v>409</v>
      </c>
      <c r="N105" s="192">
        <v>1.69193934557063</v>
      </c>
      <c r="O105" s="192">
        <v>1.80536518504013</v>
      </c>
      <c r="P105" s="192" t="s">
        <v>409</v>
      </c>
      <c r="Q105" s="192">
        <v>30.2777777777777</v>
      </c>
      <c r="R105" s="192">
        <v>-0.94444444444444597</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IF(M106=7, 6.9, 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5.6040728411983496</v>
      </c>
      <c r="J106" s="242">
        <v>44998</v>
      </c>
      <c r="K106" s="242">
        <v>44998</v>
      </c>
      <c r="L106" s="91" t="s">
        <v>169</v>
      </c>
      <c r="M106" s="192" t="s">
        <v>409</v>
      </c>
      <c r="N106" s="192">
        <v>0</v>
      </c>
      <c r="O106" s="192">
        <v>5.6040728411983496</v>
      </c>
      <c r="P106" s="192" t="s">
        <v>409</v>
      </c>
      <c r="Q106" s="192">
        <v>18.9166666666666</v>
      </c>
      <c r="R106" s="192">
        <v>1.75</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IF(M107=7, 6.9, 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6.0300831799822783</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4.88427773343974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7.4446837673781099</v>
      </c>
      <c r="J107" s="242">
        <v>44998</v>
      </c>
      <c r="K107" s="242">
        <v>44998</v>
      </c>
      <c r="L107" s="91" t="s">
        <v>171</v>
      </c>
      <c r="M107" s="192" t="s">
        <v>409</v>
      </c>
      <c r="N107" s="192">
        <v>4.88427773343974</v>
      </c>
      <c r="O107" s="192">
        <v>7.4446837673781099</v>
      </c>
      <c r="P107" s="192" t="s">
        <v>409</v>
      </c>
      <c r="Q107" s="192">
        <v>48.6111111111111</v>
      </c>
      <c r="R107" s="192">
        <v>3.05555555555555</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IF(M108=7, 6.9, 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44998</v>
      </c>
      <c r="K108" s="242">
        <v>44887</v>
      </c>
      <c r="L108" s="91" t="s">
        <v>173</v>
      </c>
      <c r="M108" s="192">
        <v>0</v>
      </c>
      <c r="N108" s="192">
        <v>4.9374833732375603</v>
      </c>
      <c r="O108" s="192">
        <v>0</v>
      </c>
      <c r="P108" s="192" t="s">
        <v>812</v>
      </c>
      <c r="Q108" s="192">
        <v>48.9166666666666</v>
      </c>
      <c r="R108" s="192">
        <v>-2.25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IF(M109=7, 6.9, 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4.3383181895451353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5.05356840552371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3.7242999804190302</v>
      </c>
      <c r="J109" s="242">
        <v>44998</v>
      </c>
      <c r="K109" s="242">
        <v>44998</v>
      </c>
      <c r="L109" s="91" t="s">
        <v>174</v>
      </c>
      <c r="M109" s="192" t="s">
        <v>409</v>
      </c>
      <c r="N109" s="192">
        <v>5.05356840552371</v>
      </c>
      <c r="O109" s="192">
        <v>3.7242999804190302</v>
      </c>
      <c r="P109" s="192" t="s">
        <v>409</v>
      </c>
      <c r="Q109" s="192">
        <v>49.5833333333333</v>
      </c>
      <c r="R109" s="192">
        <v>0.41666666666666402</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IF(M110=7, 6.9, 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4.7864280727986426</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4.6762920505937204</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4.8991580184060997</v>
      </c>
      <c r="J110" s="242">
        <v>44998</v>
      </c>
      <c r="K110" s="242">
        <v>44998</v>
      </c>
      <c r="L110" s="91" t="s">
        <v>176</v>
      </c>
      <c r="M110" s="192" t="s">
        <v>409</v>
      </c>
      <c r="N110" s="192">
        <v>4.6762920505937204</v>
      </c>
      <c r="O110" s="192">
        <v>4.8991580184060997</v>
      </c>
      <c r="P110" s="192" t="s">
        <v>409</v>
      </c>
      <c r="Q110" s="192">
        <v>47.4166666666666</v>
      </c>
      <c r="R110" s="192">
        <v>1.24999999999999</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f>IF(M111=7, 6.9, 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f>IF(M112=7, 6.9, 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IF(M113=7, 6.9, 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0.25055019468427198</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44998</v>
      </c>
      <c r="K113" s="242">
        <v>44998</v>
      </c>
      <c r="L113" s="91" t="s">
        <v>180</v>
      </c>
      <c r="M113" s="192" t="s">
        <v>409</v>
      </c>
      <c r="N113" s="192">
        <v>0.25055019468427198</v>
      </c>
      <c r="O113" s="192">
        <v>0</v>
      </c>
      <c r="P113" s="192" t="s">
        <v>409</v>
      </c>
      <c r="Q113" s="192">
        <v>22</v>
      </c>
      <c r="R113" s="192">
        <v>-4.3333333333333304</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IF(M114=7, 6.9, 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3.5284903074211802</v>
      </c>
      <c r="J114" s="242">
        <v>44998</v>
      </c>
      <c r="K114" s="242">
        <v>44998</v>
      </c>
      <c r="L114" s="91" t="s">
        <v>182</v>
      </c>
      <c r="M114" s="192" t="s">
        <v>409</v>
      </c>
      <c r="N114" s="192">
        <v>0</v>
      </c>
      <c r="O114" s="192">
        <v>3.5284903074211802</v>
      </c>
      <c r="P114" s="192" t="s">
        <v>409</v>
      </c>
      <c r="Q114" s="192">
        <v>19.7222222222222</v>
      </c>
      <c r="R114" s="192">
        <v>0.27777777777777801</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IF(M115=7, 6.9, 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7.0280247468976809</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5.0632421582142202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9.7552379087527008</v>
      </c>
      <c r="J115" s="242">
        <v>44998</v>
      </c>
      <c r="K115" s="242">
        <v>44998</v>
      </c>
      <c r="L115" s="91" t="s">
        <v>184</v>
      </c>
      <c r="M115" s="192" t="s">
        <v>409</v>
      </c>
      <c r="N115" s="192">
        <v>5.0632421582142202</v>
      </c>
      <c r="O115" s="192">
        <v>9.7552379087527008</v>
      </c>
      <c r="P115" s="192" t="s">
        <v>409</v>
      </c>
      <c r="Q115" s="192">
        <v>49.6388888888888</v>
      </c>
      <c r="R115" s="192">
        <v>4.69444444444445</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IF(M116=7, 6.9, 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44998</v>
      </c>
      <c r="K116" s="242">
        <v>44887</v>
      </c>
      <c r="L116" s="91" t="s">
        <v>186</v>
      </c>
      <c r="M116" s="192">
        <v>10</v>
      </c>
      <c r="N116" s="192">
        <v>10</v>
      </c>
      <c r="O116" s="192">
        <v>3.9201096534168798</v>
      </c>
      <c r="P116" s="192" t="s">
        <v>810</v>
      </c>
      <c r="Q116" s="192">
        <v>85.1111111111111</v>
      </c>
      <c r="R116" s="192">
        <v>0.55555555555555702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IF(M117=7, 6.9, 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5.4432886934733213</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7.9556942126774501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3.72429998041904</v>
      </c>
      <c r="J117" s="242">
        <v>45019</v>
      </c>
      <c r="K117" s="242">
        <v>45019</v>
      </c>
      <c r="L117" s="91" t="s">
        <v>188</v>
      </c>
      <c r="M117" s="192" t="s">
        <v>409</v>
      </c>
      <c r="N117" s="192">
        <v>7.9556942126774501</v>
      </c>
      <c r="O117" s="192">
        <v>3.72429998041904</v>
      </c>
      <c r="P117" s="192" t="s">
        <v>409</v>
      </c>
      <c r="Q117" s="192">
        <v>66.25</v>
      </c>
      <c r="R117" s="192">
        <v>0.41666666666667102</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IF(M118=7, 6.9, 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7.5348859706401603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44998</v>
      </c>
      <c r="K118" s="242">
        <v>44998</v>
      </c>
      <c r="L118" s="91" t="s">
        <v>190</v>
      </c>
      <c r="M118" s="192" t="s">
        <v>409</v>
      </c>
      <c r="N118" s="192">
        <v>7.5348859706401603</v>
      </c>
      <c r="O118" s="192">
        <v>0</v>
      </c>
      <c r="P118" s="192" t="s">
        <v>409</v>
      </c>
      <c r="Q118" s="192">
        <v>63.8333333333333</v>
      </c>
      <c r="R118" s="192">
        <v>-2.8333333333333299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f>IF(M119=7, 6.9, 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IF(M120=7, 6.9, 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4.5075386724104103</v>
      </c>
      <c r="J120" s="242">
        <v>44998</v>
      </c>
      <c r="K120" s="242">
        <v>44998</v>
      </c>
      <c r="L120" s="91" t="s">
        <v>193</v>
      </c>
      <c r="M120" s="192" t="s">
        <v>409</v>
      </c>
      <c r="N120" s="192">
        <v>0</v>
      </c>
      <c r="O120" s="192">
        <v>4.5075386724104103</v>
      </c>
      <c r="P120" s="192" t="s">
        <v>409</v>
      </c>
      <c r="Q120" s="192">
        <v>13.6944444444444</v>
      </c>
      <c r="R120" s="192">
        <v>0.97222222222222099</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IF(M121=7, 6.9, 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10</v>
      </c>
      <c r="N121" s="192">
        <v>7.8009141696292499</v>
      </c>
      <c r="O121" s="192">
        <v>6.8572547483845598</v>
      </c>
      <c r="P121" s="192" t="s">
        <v>810</v>
      </c>
      <c r="Q121" s="192">
        <v>65.3611111111111</v>
      </c>
      <c r="R121" s="192">
        <v>2.63888888888888</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IF(M122=7, 6.9, 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44966</v>
      </c>
      <c r="K122" s="242">
        <v>44966</v>
      </c>
      <c r="L122" s="91" t="s">
        <v>197</v>
      </c>
      <c r="M122" s="192">
        <v>0</v>
      </c>
      <c r="N122" s="192">
        <v>5.0293840237974301</v>
      </c>
      <c r="O122" s="192">
        <v>4.3900528686117104</v>
      </c>
      <c r="P122" s="192" t="s">
        <v>814</v>
      </c>
      <c r="Q122" s="192">
        <v>49.4444444444444</v>
      </c>
      <c r="R122" s="192">
        <v>0.88888888888889195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IF(M123=7, 6.9, 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4.0016865086381337</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3.1430022491475</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5.0949676914039497</v>
      </c>
      <c r="J123" s="242">
        <v>44998</v>
      </c>
      <c r="K123" s="242">
        <v>44998</v>
      </c>
      <c r="L123" s="91" t="s">
        <v>199</v>
      </c>
      <c r="M123" s="192" t="s">
        <v>409</v>
      </c>
      <c r="N123" s="192">
        <v>3.1430022491475</v>
      </c>
      <c r="O123" s="192">
        <v>5.0949676914039497</v>
      </c>
      <c r="P123" s="192" t="s">
        <v>409</v>
      </c>
      <c r="Q123" s="192">
        <v>38.6111111111111</v>
      </c>
      <c r="R123" s="192">
        <v>1.38888888888888</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IF(M124=7, 6.9, 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7</v>
      </c>
      <c r="J124" s="242">
        <v>44998</v>
      </c>
      <c r="K124" s="242">
        <v>44998</v>
      </c>
      <c r="L124" s="91" t="s">
        <v>201</v>
      </c>
      <c r="M124" s="192" t="s">
        <v>409</v>
      </c>
      <c r="N124" s="192">
        <v>0</v>
      </c>
      <c r="O124" s="192">
        <v>7</v>
      </c>
      <c r="P124" s="192" t="s">
        <v>409</v>
      </c>
      <c r="Q124" s="192">
        <v>15.0833333333333</v>
      </c>
      <c r="R124" s="192">
        <v>4.5833333333333304</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IF(M125=7, 6.9, 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4.2532484181397381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2.9592009480277599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6.1131779909927504</v>
      </c>
      <c r="J125" s="242">
        <v>44998</v>
      </c>
      <c r="K125" s="242">
        <v>44998</v>
      </c>
      <c r="L125" s="91" t="s">
        <v>203</v>
      </c>
      <c r="M125" s="192" t="s">
        <v>409</v>
      </c>
      <c r="N125" s="192">
        <v>2.9592009480277599</v>
      </c>
      <c r="O125" s="192">
        <v>6.1131779909927504</v>
      </c>
      <c r="P125" s="192" t="s">
        <v>409</v>
      </c>
      <c r="Q125" s="192">
        <v>37.5555555555555</v>
      </c>
      <c r="R125" s="192">
        <v>2.1111111111111001</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IF(M126=7, 6.9, 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0.43469747405521902</v>
      </c>
      <c r="J126" s="242">
        <v>44998</v>
      </c>
      <c r="K126" s="242">
        <v>44998</v>
      </c>
      <c r="L126" s="91" t="s">
        <v>732</v>
      </c>
      <c r="M126" s="192" t="s">
        <v>409</v>
      </c>
      <c r="N126" s="192">
        <v>0</v>
      </c>
      <c r="O126" s="192">
        <v>0.43469747405521902</v>
      </c>
      <c r="P126" s="192" t="s">
        <v>409</v>
      </c>
      <c r="Q126" s="192">
        <v>14.9166666666666</v>
      </c>
      <c r="R126" s="192">
        <v>-1.9166666666666601</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f>IF(M127=7, 6.9, 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733</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IF(M128=7, 6.9, 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7</v>
      </c>
      <c r="N128" s="192">
        <v>2.5867614694430299</v>
      </c>
      <c r="O128" s="192">
        <v>2.5494419424319599</v>
      </c>
      <c r="P128" s="192" t="s">
        <v>809</v>
      </c>
      <c r="Q128" s="192">
        <v>35.4166666666666</v>
      </c>
      <c r="R128" s="192">
        <v>-0.41666666666666402</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f>IF(M129=7, 6.9, 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734</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IF(M130=7, 6.9, 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6.6111831149366438</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5.8710005078720098</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7.4446837673781099</v>
      </c>
      <c r="J130" s="242">
        <v>44998</v>
      </c>
      <c r="K130" s="242">
        <v>44998</v>
      </c>
      <c r="L130" s="91" t="s">
        <v>206</v>
      </c>
      <c r="M130" s="192" t="s">
        <v>409</v>
      </c>
      <c r="N130" s="192">
        <v>5.8710005078720098</v>
      </c>
      <c r="O130" s="192">
        <v>7.4446837673781099</v>
      </c>
      <c r="P130" s="192" t="s">
        <v>409</v>
      </c>
      <c r="Q130" s="192">
        <v>54.2777777777777</v>
      </c>
      <c r="R130" s="192">
        <v>3.05555555555555</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IF(M131=7, 6.9, 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5.8498690059946918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5.6339935669544596</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6.07401605639319</v>
      </c>
      <c r="J131" s="242">
        <v>44900</v>
      </c>
      <c r="K131" s="242">
        <v>44966</v>
      </c>
      <c r="L131" s="91" t="s">
        <v>208</v>
      </c>
      <c r="M131" s="192" t="s">
        <v>409</v>
      </c>
      <c r="N131" s="192">
        <v>5.6339935669544596</v>
      </c>
      <c r="O131" s="192">
        <v>6.07401605639319</v>
      </c>
      <c r="P131" s="192" t="s">
        <v>409</v>
      </c>
      <c r="Q131" s="192">
        <v>52.9166666666666</v>
      </c>
      <c r="R131" s="192">
        <v>2.0833333333333299</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f>IF(M132=7, 6.9, 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IF(M133=7, 6.9, 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7</v>
      </c>
      <c r="N133" s="192">
        <v>2.0692157005006102</v>
      </c>
      <c r="O133" s="192">
        <v>3.9201096534168798</v>
      </c>
      <c r="P133" s="192" t="s">
        <v>809</v>
      </c>
      <c r="Q133" s="192">
        <v>32.4444444444444</v>
      </c>
      <c r="R133" s="192">
        <v>0.55555555555555702</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f>IF(M134=7, 6.9, 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IF(M135=7, 6.9, 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2.2904983644107486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1.78383999613049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2.9410612884276501</v>
      </c>
      <c r="J135" s="242">
        <v>44998</v>
      </c>
      <c r="K135" s="242">
        <v>44998</v>
      </c>
      <c r="L135" s="91" t="s">
        <v>216</v>
      </c>
      <c r="M135" s="192" t="s">
        <v>409</v>
      </c>
      <c r="N135" s="192">
        <v>1.78383999613049</v>
      </c>
      <c r="O135" s="192">
        <v>2.9410612884276501</v>
      </c>
      <c r="P135" s="192" t="s">
        <v>409</v>
      </c>
      <c r="Q135" s="192">
        <v>30.8055555555555</v>
      </c>
      <c r="R135" s="192">
        <v>-0.13888888888888901</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IF(M136=7, 6.9, 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7.0318508307335099</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44998</v>
      </c>
      <c r="K136" s="242">
        <v>44998</v>
      </c>
      <c r="L136" s="91" t="s">
        <v>218</v>
      </c>
      <c r="M136" s="192" t="s">
        <v>409</v>
      </c>
      <c r="N136" s="192">
        <v>7.0318508307335099</v>
      </c>
      <c r="O136" s="192">
        <v>0</v>
      </c>
      <c r="P136" s="192" t="s">
        <v>409</v>
      </c>
      <c r="Q136" s="192">
        <v>60.9444444444444</v>
      </c>
      <c r="R136" s="192">
        <v>-5.2777777777777697</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IF(M137=7, 6.9, 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0.12004658588372906</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3.86950107620442E-3</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3.7242999804190302</v>
      </c>
      <c r="J137" s="242">
        <v>44998</v>
      </c>
      <c r="K137" s="242">
        <v>44998</v>
      </c>
      <c r="L137" s="91" t="s">
        <v>220</v>
      </c>
      <c r="M137" s="192" t="s">
        <v>409</v>
      </c>
      <c r="N137" s="192">
        <v>3.86950107620442E-3</v>
      </c>
      <c r="O137" s="192">
        <v>3.7242999804190302</v>
      </c>
      <c r="P137" s="192" t="s">
        <v>409</v>
      </c>
      <c r="Q137" s="192">
        <v>20.5833333333333</v>
      </c>
      <c r="R137" s="192">
        <v>0.41666666666666702</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IF(M138=7, 6.9, 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3.4090728773064662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9.5421896539215005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1.2179361660465899</v>
      </c>
      <c r="J138" s="242">
        <v>44998</v>
      </c>
      <c r="K138" s="242">
        <v>44998</v>
      </c>
      <c r="L138" s="91" t="s">
        <v>222</v>
      </c>
      <c r="M138" s="192" t="s">
        <v>409</v>
      </c>
      <c r="N138" s="192">
        <v>9.5421896539215005</v>
      </c>
      <c r="O138" s="192">
        <v>1.2179361660465899</v>
      </c>
      <c r="P138" s="192" t="s">
        <v>409</v>
      </c>
      <c r="Q138" s="192">
        <v>75.3611111111111</v>
      </c>
      <c r="R138" s="192">
        <v>-1.3611111111111101</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IF(M139=7, 6.9, 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3.7940022510791542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5.1696534378098598</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2.7844135500293699</v>
      </c>
      <c r="J139" s="242">
        <v>44998</v>
      </c>
      <c r="K139" s="242">
        <v>44998</v>
      </c>
      <c r="L139" s="91" t="s">
        <v>224</v>
      </c>
      <c r="M139" s="192" t="s">
        <v>409</v>
      </c>
      <c r="N139" s="192">
        <v>5.1696534378098598</v>
      </c>
      <c r="O139" s="192">
        <v>2.7844135500293699</v>
      </c>
      <c r="P139" s="192" t="s">
        <v>409</v>
      </c>
      <c r="Q139" s="192">
        <v>50.25</v>
      </c>
      <c r="R139" s="192">
        <v>-0.25</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IF(M140=7, 6.9, 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2.2773196142162138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5.2760647174055002</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0.98296455844919695</v>
      </c>
      <c r="J140" s="242">
        <v>44998</v>
      </c>
      <c r="K140" s="242">
        <v>44998</v>
      </c>
      <c r="L140" s="91" t="s">
        <v>226</v>
      </c>
      <c r="M140" s="192" t="s">
        <v>409</v>
      </c>
      <c r="N140" s="192">
        <v>5.2760647174055002</v>
      </c>
      <c r="O140" s="192">
        <v>0.98296455844919695</v>
      </c>
      <c r="P140" s="192" t="s">
        <v>409</v>
      </c>
      <c r="Q140" s="192">
        <v>50.8611111111111</v>
      </c>
      <c r="R140" s="192">
        <v>-1.5277777777777699</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f>IF(M141=7, 6.9, 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735</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IF(M142=7, 6.9, 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44998</v>
      </c>
      <c r="L142" s="91" t="s">
        <v>228</v>
      </c>
      <c r="M142" s="192">
        <v>10</v>
      </c>
      <c r="N142" s="192">
        <v>4.5698807709980898</v>
      </c>
      <c r="O142" s="192">
        <v>2.9410612884276399</v>
      </c>
      <c r="P142" s="192" t="s">
        <v>813</v>
      </c>
      <c r="Q142" s="192">
        <v>46.8055555555555</v>
      </c>
      <c r="R142" s="192">
        <v>-0.138888888888892</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IF(M143=7, 6.9, 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4.9810152603448703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44998</v>
      </c>
      <c r="K143" s="242">
        <v>44998</v>
      </c>
      <c r="L143" s="91" t="s">
        <v>230</v>
      </c>
      <c r="M143" s="192" t="s">
        <v>409</v>
      </c>
      <c r="N143" s="192">
        <v>4.9810152603448703</v>
      </c>
      <c r="O143" s="192">
        <v>0</v>
      </c>
      <c r="P143" s="192" t="s">
        <v>409</v>
      </c>
      <c r="Q143" s="192">
        <v>49.1666666666666</v>
      </c>
      <c r="R143" s="192">
        <v>-4.8333333333333197</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IF(M144=7, 6.9, 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2.727173871169652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1.45976928099833</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5.0949676914039497</v>
      </c>
      <c r="J144" s="242">
        <v>44998</v>
      </c>
      <c r="K144" s="242">
        <v>44998</v>
      </c>
      <c r="L144" s="91" t="s">
        <v>232</v>
      </c>
      <c r="M144" s="192" t="s">
        <v>409</v>
      </c>
      <c r="N144" s="192">
        <v>1.45976928099833</v>
      </c>
      <c r="O144" s="192">
        <v>5.0949676914039497</v>
      </c>
      <c r="P144" s="192" t="s">
        <v>409</v>
      </c>
      <c r="Q144" s="192">
        <v>28.9444444444444</v>
      </c>
      <c r="R144" s="192">
        <v>1.38888888888888</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IF(M145=7, 6.9, 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4.9622180888752006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7.3027159060678599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3.3718425690228999</v>
      </c>
      <c r="J145" s="242">
        <v>44998</v>
      </c>
      <c r="K145" s="242">
        <v>44998</v>
      </c>
      <c r="L145" s="91" t="s">
        <v>234</v>
      </c>
      <c r="M145" s="192" t="s">
        <v>409</v>
      </c>
      <c r="N145" s="192">
        <v>7.3027159060678599</v>
      </c>
      <c r="O145" s="192">
        <v>3.3718425690228999</v>
      </c>
      <c r="P145" s="192" t="s">
        <v>409</v>
      </c>
      <c r="Q145" s="192">
        <v>62.5</v>
      </c>
      <c r="R145" s="192">
        <v>0.16666666666666399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IF(M146=7, 6.9, 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7</v>
      </c>
      <c r="N146" s="192">
        <v>0</v>
      </c>
      <c r="O146" s="192">
        <v>6.3089876639906004</v>
      </c>
      <c r="P146" s="192" t="s">
        <v>809</v>
      </c>
      <c r="Q146" s="192">
        <v>19.75</v>
      </c>
      <c r="R146" s="192">
        <v>2.25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IF(M147=7, 6.9, 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3.9370361867790979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2.2143219908582998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7</v>
      </c>
      <c r="J147" s="242">
        <v>44998</v>
      </c>
      <c r="K147" s="242">
        <v>44998</v>
      </c>
      <c r="L147" s="91" t="s">
        <v>238</v>
      </c>
      <c r="M147" s="192" t="s">
        <v>409</v>
      </c>
      <c r="N147" s="192">
        <v>2.2143219908582998</v>
      </c>
      <c r="O147" s="192">
        <v>7</v>
      </c>
      <c r="P147" s="192" t="s">
        <v>409</v>
      </c>
      <c r="Q147" s="192">
        <v>33.2777777777777</v>
      </c>
      <c r="R147" s="192">
        <v>3.05555555555555</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f>IF(M148=7, 6.9, 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736</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IF(M149=7, 6.9, 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3.36549856102928</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44998</v>
      </c>
      <c r="K149" s="242">
        <v>44998</v>
      </c>
      <c r="L149" s="91" t="s">
        <v>240</v>
      </c>
      <c r="M149" s="192" t="s">
        <v>409</v>
      </c>
      <c r="N149" s="192">
        <v>3.36549856102928</v>
      </c>
      <c r="O149" s="192">
        <v>0</v>
      </c>
      <c r="P149" s="192" t="s">
        <v>409</v>
      </c>
      <c r="Q149" s="192">
        <v>39.8888888888888</v>
      </c>
      <c r="R149" s="192">
        <v>-3.2222222222222201</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IF(M150=7, 6.9, 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10</v>
      </c>
      <c r="N150" s="192">
        <v>8.4587293525841005</v>
      </c>
      <c r="O150" s="192">
        <v>5.2907773644018103</v>
      </c>
      <c r="P150" s="192" t="s">
        <v>810</v>
      </c>
      <c r="Q150" s="192">
        <v>69.1388888888888</v>
      </c>
      <c r="R150" s="192">
        <v>1.5277777777777799</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IF(M151=7, 6.9, 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4.7410802930089044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5.2131853249171698</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4.31172899941257</v>
      </c>
      <c r="J151" s="242">
        <v>44998</v>
      </c>
      <c r="K151" s="242">
        <v>44998</v>
      </c>
      <c r="L151" s="91" t="s">
        <v>244</v>
      </c>
      <c r="M151" s="192" t="s">
        <v>409</v>
      </c>
      <c r="N151" s="192">
        <v>5.2131853249171698</v>
      </c>
      <c r="O151" s="192">
        <v>4.31172899941257</v>
      </c>
      <c r="P151" s="192" t="s">
        <v>409</v>
      </c>
      <c r="Q151" s="192">
        <v>50.5</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IF(M152=7, 6.9, 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2.2261011081650381</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0.74391158190040696</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6.6614450753867196</v>
      </c>
      <c r="J152" s="242">
        <v>44998</v>
      </c>
      <c r="K152" s="242">
        <v>44998</v>
      </c>
      <c r="L152" s="91" t="s">
        <v>246</v>
      </c>
      <c r="M152" s="192" t="s">
        <v>409</v>
      </c>
      <c r="N152" s="192">
        <v>0.74391158190040696</v>
      </c>
      <c r="O152" s="192">
        <v>6.6614450753867196</v>
      </c>
      <c r="P152" s="192" t="s">
        <v>409</v>
      </c>
      <c r="Q152" s="192">
        <v>24.8333333333333</v>
      </c>
      <c r="R152" s="192">
        <v>2.5</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IF(M153=7, 6.9, 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7</v>
      </c>
      <c r="J153" s="242">
        <v>44998</v>
      </c>
      <c r="K153" s="242">
        <v>44998</v>
      </c>
      <c r="L153" s="91" t="s">
        <v>248</v>
      </c>
      <c r="M153" s="192" t="s">
        <v>409</v>
      </c>
      <c r="N153" s="192">
        <v>0</v>
      </c>
      <c r="O153" s="192">
        <v>7</v>
      </c>
      <c r="P153" s="192" t="s">
        <v>409</v>
      </c>
      <c r="Q153" s="192">
        <v>17.4722222222222</v>
      </c>
      <c r="R153" s="192">
        <v>4.8611111111111098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IF(M154=7, 6.9, 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4.60722523266364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4.9229727442017897</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4.31172899941257</v>
      </c>
      <c r="J154" s="242">
        <v>44998</v>
      </c>
      <c r="K154" s="242">
        <v>44998</v>
      </c>
      <c r="L154" s="91" t="s">
        <v>250</v>
      </c>
      <c r="M154" s="192" t="s">
        <v>409</v>
      </c>
      <c r="N154" s="192">
        <v>4.9229727442017897</v>
      </c>
      <c r="O154" s="192">
        <v>4.31172899941257</v>
      </c>
      <c r="P154" s="192" t="s">
        <v>409</v>
      </c>
      <c r="Q154" s="192">
        <v>48.8333333333333</v>
      </c>
      <c r="R154" s="192">
        <v>0.83333333333333504</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f>IF(M155=7, 6.9, 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IF(M156=7, 6.9, 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6.6614450753867196</v>
      </c>
      <c r="J156" s="242">
        <v>44998</v>
      </c>
      <c r="K156" s="242">
        <v>44998</v>
      </c>
      <c r="L156" s="91" t="s">
        <v>254</v>
      </c>
      <c r="M156" s="192" t="s">
        <v>409</v>
      </c>
      <c r="N156" s="192">
        <v>0</v>
      </c>
      <c r="O156" s="192">
        <v>6.6614450753867196</v>
      </c>
      <c r="P156" s="192" t="s">
        <v>409</v>
      </c>
      <c r="Q156" s="192">
        <v>19.1666666666666</v>
      </c>
      <c r="R156" s="192">
        <v>2.5</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IF(M157=7, 6.9, 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2.3255701467991901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44998</v>
      </c>
      <c r="K157" s="242">
        <v>44998</v>
      </c>
      <c r="L157" s="91" t="s">
        <v>256</v>
      </c>
      <c r="M157" s="192" t="s">
        <v>409</v>
      </c>
      <c r="N157" s="192">
        <v>2.3255701467991901</v>
      </c>
      <c r="O157" s="192">
        <v>0</v>
      </c>
      <c r="P157" s="192" t="s">
        <v>409</v>
      </c>
      <c r="Q157" s="192">
        <v>33.9166666666666</v>
      </c>
      <c r="R157" s="192">
        <v>-2.5833333333333299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IF(M158=7, 6.9, 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44887</v>
      </c>
      <c r="L158" s="91" t="s">
        <v>258</v>
      </c>
      <c r="M158" s="192">
        <v>10</v>
      </c>
      <c r="N158" s="192">
        <v>7.607439115819</v>
      </c>
      <c r="O158" s="192">
        <v>6.0740160563931802</v>
      </c>
      <c r="P158" s="192" t="s">
        <v>810</v>
      </c>
      <c r="Q158" s="192">
        <v>64.25</v>
      </c>
      <c r="R158" s="192">
        <v>2.0833333333333202</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IF(M159=7, 6.9, 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1.9811272481230884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0.69070594210259095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5.6823967103974899</v>
      </c>
      <c r="J159" s="242">
        <v>44998</v>
      </c>
      <c r="K159" s="242">
        <v>44998</v>
      </c>
      <c r="L159" s="91" t="s">
        <v>260</v>
      </c>
      <c r="M159" s="192" t="s">
        <v>409</v>
      </c>
      <c r="N159" s="192">
        <v>0.69070594210259095</v>
      </c>
      <c r="O159" s="192">
        <v>5.6823967103974899</v>
      </c>
      <c r="P159" s="192" t="s">
        <v>409</v>
      </c>
      <c r="Q159" s="192">
        <v>24.5277777777777</v>
      </c>
      <c r="R159" s="192">
        <v>1.80555555555555</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IF(M160=7, 6.9, 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7</v>
      </c>
      <c r="N160" s="192">
        <v>1.84671938861882</v>
      </c>
      <c r="O160" s="192">
        <v>4.31172899941257</v>
      </c>
      <c r="P160" s="192" t="s">
        <v>809</v>
      </c>
      <c r="Q160" s="192">
        <v>31.1666666666666</v>
      </c>
      <c r="R160" s="192">
        <v>0.83333333333333504</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IF(M161=7, 6.9, 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3.2304416805137497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3.32680355026723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3.1368709614254899</v>
      </c>
      <c r="J161" s="242">
        <v>44998</v>
      </c>
      <c r="K161" s="242">
        <v>44998</v>
      </c>
      <c r="L161" s="91" t="s">
        <v>264</v>
      </c>
      <c r="M161" s="192" t="s">
        <v>409</v>
      </c>
      <c r="N161" s="192">
        <v>3.32680355026723</v>
      </c>
      <c r="O161" s="192">
        <v>3.1368709614254899</v>
      </c>
      <c r="P161" s="192" t="s">
        <v>409</v>
      </c>
      <c r="Q161" s="192">
        <v>39.6666666666666</v>
      </c>
      <c r="R161" s="192">
        <v>0</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f>IF(M162=7, 6.9, 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IF(M163=7, 6.9, 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44998</v>
      </c>
      <c r="L163" s="91" t="s">
        <v>268</v>
      </c>
      <c r="M163" s="192">
        <v>10</v>
      </c>
      <c r="N163" s="192">
        <v>5.7742629809668902</v>
      </c>
      <c r="O163" s="192">
        <v>5.87820638339534</v>
      </c>
      <c r="P163" s="192" t="s">
        <v>811</v>
      </c>
      <c r="Q163" s="192">
        <v>53.7222222222222</v>
      </c>
      <c r="R163" s="192">
        <v>1.94444444444444</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IF(M164=7, 6.9, 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4.9538243635894048</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3.5057679750417101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44998</v>
      </c>
      <c r="K164" s="242">
        <v>44998</v>
      </c>
      <c r="L164" s="91" t="s">
        <v>270</v>
      </c>
      <c r="M164" s="192" t="s">
        <v>409</v>
      </c>
      <c r="N164" s="192">
        <v>3.5057679750417101</v>
      </c>
      <c r="O164" s="192">
        <v>7</v>
      </c>
      <c r="P164" s="192" t="s">
        <v>409</v>
      </c>
      <c r="Q164" s="192">
        <v>40.6944444444444</v>
      </c>
      <c r="R164" s="192">
        <v>5.30555555555555</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IF(M165=7, 6.9, 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5.5926867044591342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4.4683063677477097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7</v>
      </c>
      <c r="J165" s="242">
        <v>44998</v>
      </c>
      <c r="K165" s="242">
        <v>44998</v>
      </c>
      <c r="L165" s="91" t="s">
        <v>737</v>
      </c>
      <c r="M165" s="192" t="s">
        <v>409</v>
      </c>
      <c r="N165" s="192">
        <v>4.4683063677477097</v>
      </c>
      <c r="O165" s="192">
        <v>7</v>
      </c>
      <c r="P165" s="192" t="s">
        <v>409</v>
      </c>
      <c r="Q165" s="192">
        <v>46.2222222222222</v>
      </c>
      <c r="R165" s="192">
        <v>2.7777777777777701</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IF(M166=7, 6.9, 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6.0056757959619498</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3.6068141766203201</v>
      </c>
      <c r="J166" s="242">
        <v>44998</v>
      </c>
      <c r="K166" s="242">
        <v>44998</v>
      </c>
      <c r="L166" s="91" t="s">
        <v>271</v>
      </c>
      <c r="M166" s="192" t="s">
        <v>409</v>
      </c>
      <c r="N166" s="192">
        <v>10</v>
      </c>
      <c r="O166" s="192">
        <v>3.6068141766203201</v>
      </c>
      <c r="P166" s="192" t="s">
        <v>409</v>
      </c>
      <c r="Q166" s="192">
        <v>85.6666666666666</v>
      </c>
      <c r="R166" s="192">
        <v>0.33333333333332799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IF(M167=7, 6.9, 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3.0998287932539066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1.37270550678371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44998</v>
      </c>
      <c r="K167" s="242">
        <v>44998</v>
      </c>
      <c r="L167" s="91" t="s">
        <v>273</v>
      </c>
      <c r="M167" s="192" t="s">
        <v>409</v>
      </c>
      <c r="N167" s="192">
        <v>1.37270550678371</v>
      </c>
      <c r="O167" s="192">
        <v>7</v>
      </c>
      <c r="P167" s="192" t="s">
        <v>409</v>
      </c>
      <c r="Q167" s="192">
        <v>28.4444444444444</v>
      </c>
      <c r="R167" s="192">
        <v>9.55555555555555</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IF(M168=7, 6.9, 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3.7453185667446394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3.57832112022056</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3.9201096534168798</v>
      </c>
      <c r="J168" s="242">
        <v>44998</v>
      </c>
      <c r="K168" s="242">
        <v>44998</v>
      </c>
      <c r="L168" s="91" t="s">
        <v>275</v>
      </c>
      <c r="M168" s="192" t="s">
        <v>409</v>
      </c>
      <c r="N168" s="192">
        <v>3.57832112022056</v>
      </c>
      <c r="O168" s="192">
        <v>3.9201096534168798</v>
      </c>
      <c r="P168" s="192" t="s">
        <v>409</v>
      </c>
      <c r="Q168" s="192">
        <v>41.1111111111111</v>
      </c>
      <c r="R168" s="192">
        <v>0.55555555555555702</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IF(M169=7, 6.9, 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3.3648460501238242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5.2470434593339599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2.1578225964362598</v>
      </c>
      <c r="J169" s="242">
        <v>44998</v>
      </c>
      <c r="K169" s="242">
        <v>44998</v>
      </c>
      <c r="L169" s="91" t="s">
        <v>738</v>
      </c>
      <c r="M169" s="192" t="s">
        <v>409</v>
      </c>
      <c r="N169" s="192">
        <v>5.2470434593339599</v>
      </c>
      <c r="O169" s="192">
        <v>2.1578225964362598</v>
      </c>
      <c r="P169" s="192" t="s">
        <v>409</v>
      </c>
      <c r="Q169" s="192">
        <v>50.6944444444444</v>
      </c>
      <c r="R169" s="192">
        <v>-0.69444444444444198</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f>IF(M170=7, 6.9, 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739</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IF(M171=7, 6.9, 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1.9206122342640353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1.3436842487121801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2.7452516154298001</v>
      </c>
      <c r="J171" s="242">
        <v>44998</v>
      </c>
      <c r="K171" s="242">
        <v>44998</v>
      </c>
      <c r="L171" s="91" t="s">
        <v>277</v>
      </c>
      <c r="M171" s="192" t="s">
        <v>409</v>
      </c>
      <c r="N171" s="192">
        <v>1.3436842487121801</v>
      </c>
      <c r="O171" s="192">
        <v>2.7452516154298001</v>
      </c>
      <c r="P171" s="192" t="s">
        <v>409</v>
      </c>
      <c r="Q171" s="192">
        <v>28.2777777777777</v>
      </c>
      <c r="R171" s="192">
        <v>-0.27777777777777801</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IF(M172=7, 6.9, 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4.6941318556735547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3.1478391254927498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44998</v>
      </c>
      <c r="K172" s="242">
        <v>44998</v>
      </c>
      <c r="L172" s="91" t="s">
        <v>279</v>
      </c>
      <c r="M172" s="192" t="s">
        <v>409</v>
      </c>
      <c r="N172" s="192">
        <v>3.1478391254927498</v>
      </c>
      <c r="O172" s="192">
        <v>7</v>
      </c>
      <c r="P172" s="192" t="s">
        <v>409</v>
      </c>
      <c r="Q172" s="192">
        <v>38.6388888888888</v>
      </c>
      <c r="R172" s="192">
        <v>4.0277777777777697</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IF(M173=7, 6.9, 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10</v>
      </c>
      <c r="N173" s="192">
        <v>8.0862898739993696</v>
      </c>
      <c r="O173" s="192">
        <v>1.2570981006461801</v>
      </c>
      <c r="P173" s="192" t="s">
        <v>810</v>
      </c>
      <c r="Q173" s="192">
        <v>67</v>
      </c>
      <c r="R173" s="192">
        <v>-1.3333333333333199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IF(M174=7, 6.9, 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6.069847818916096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5.0825896635952503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7.2488740943802599</v>
      </c>
      <c r="J174" s="242">
        <v>44998</v>
      </c>
      <c r="K174" s="242">
        <v>44998</v>
      </c>
      <c r="L174" s="91" t="s">
        <v>283</v>
      </c>
      <c r="M174" s="192" t="s">
        <v>409</v>
      </c>
      <c r="N174" s="192">
        <v>5.0825896635952503</v>
      </c>
      <c r="O174" s="192">
        <v>7.2488740943802599</v>
      </c>
      <c r="P174" s="192" t="s">
        <v>409</v>
      </c>
      <c r="Q174" s="192">
        <v>49.75</v>
      </c>
      <c r="R174" s="192">
        <v>2.9166666666666599</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IF(M175=7, 6.9, 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7</v>
      </c>
      <c r="N175" s="192">
        <v>0.74874845824566605</v>
      </c>
      <c r="O175" s="192">
        <v>0.98296455844918795</v>
      </c>
      <c r="P175" s="192" t="s">
        <v>809</v>
      </c>
      <c r="Q175" s="192">
        <v>24.8611111111111</v>
      </c>
      <c r="R175" s="192">
        <v>-1.5277777777777699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IF(M176=7, 6.9, 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44998</v>
      </c>
      <c r="K176" s="242">
        <v>44998</v>
      </c>
      <c r="L176" s="91" t="s">
        <v>287</v>
      </c>
      <c r="M176" s="192" t="s">
        <v>409</v>
      </c>
      <c r="N176" s="192">
        <v>10</v>
      </c>
      <c r="O176" s="192">
        <v>10</v>
      </c>
      <c r="P176" s="192" t="s">
        <v>409</v>
      </c>
      <c r="Q176" s="192">
        <v>79.1111111111111</v>
      </c>
      <c r="R176" s="192">
        <v>5.8888888888888804</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IF(M177=7, 6.9, 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3.0661422477449758</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2.6351302328955901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3.5676522420207499</v>
      </c>
      <c r="J177" s="242">
        <v>44998</v>
      </c>
      <c r="K177" s="242">
        <v>44998</v>
      </c>
      <c r="L177" s="91" t="s">
        <v>289</v>
      </c>
      <c r="M177" s="192" t="s">
        <v>409</v>
      </c>
      <c r="N177" s="192">
        <v>2.6351302328955901</v>
      </c>
      <c r="O177" s="192">
        <v>3.5676522420207499</v>
      </c>
      <c r="P177" s="192" t="s">
        <v>409</v>
      </c>
      <c r="Q177" s="192">
        <v>35.6944444444444</v>
      </c>
      <c r="R177" s="192">
        <v>0.30555555555555702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IF(M178=7, 6.9, 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4.11591932641472</v>
      </c>
      <c r="J178" s="242">
        <v>44998</v>
      </c>
      <c r="K178" s="242">
        <v>44998</v>
      </c>
      <c r="L178" s="91" t="s">
        <v>291</v>
      </c>
      <c r="M178" s="192" t="s">
        <v>409</v>
      </c>
      <c r="N178" s="192">
        <v>0</v>
      </c>
      <c r="O178" s="192">
        <v>4.11591932641472</v>
      </c>
      <c r="P178" s="192" t="s">
        <v>409</v>
      </c>
      <c r="Q178" s="192">
        <v>9.30555555555555</v>
      </c>
      <c r="R178" s="192">
        <v>0.69444444444444398</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f>IF(M179=7, 6.9, 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IF(M180=7, 6.9, 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44998</v>
      </c>
      <c r="L180" s="91" t="s">
        <v>295</v>
      </c>
      <c r="M180" s="192">
        <v>10</v>
      </c>
      <c r="N180" s="192">
        <v>7.0560352124597898</v>
      </c>
      <c r="O180" s="192">
        <v>4.8991580184061103</v>
      </c>
      <c r="P180" s="192" t="s">
        <v>811</v>
      </c>
      <c r="Q180" s="192">
        <v>61.0833333333333</v>
      </c>
      <c r="R180" s="192">
        <v>1.25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IF(M181=7, 6.9, 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4.3549870391987406</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3.9991293622578499</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4.7425102800078296</v>
      </c>
      <c r="J181" s="242">
        <v>44998</v>
      </c>
      <c r="K181" s="242">
        <v>44998</v>
      </c>
      <c r="L181" s="91" t="s">
        <v>297</v>
      </c>
      <c r="M181" s="192" t="s">
        <v>409</v>
      </c>
      <c r="N181" s="192">
        <v>3.9991293622578499</v>
      </c>
      <c r="O181" s="192">
        <v>4.7425102800078296</v>
      </c>
      <c r="P181" s="192" t="s">
        <v>409</v>
      </c>
      <c r="Q181" s="192">
        <v>43.5277777777777</v>
      </c>
      <c r="R181" s="192">
        <v>1.13888888888888</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f>IF(M182=7, 6.9, 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740</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IF(M183=7, 6.9, 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0.8484758793325593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8.7537788096447304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8.2240062659108604E-2</v>
      </c>
      <c r="J183" s="242">
        <v>44998</v>
      </c>
      <c r="K183" s="242">
        <v>44998</v>
      </c>
      <c r="L183" s="91" t="s">
        <v>299</v>
      </c>
      <c r="M183" s="192" t="s">
        <v>409</v>
      </c>
      <c r="N183" s="192">
        <v>8.7537788096447304</v>
      </c>
      <c r="O183" s="192">
        <v>8.2240062659108604E-2</v>
      </c>
      <c r="P183" s="192" t="s">
        <v>409</v>
      </c>
      <c r="Q183" s="192">
        <v>70.8333333333333</v>
      </c>
      <c r="R183" s="192">
        <v>-2.1666666666666501</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IF(M184=7, 6.9, 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6.1532388405792</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4.9810152603448703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7.6013315057763897</v>
      </c>
      <c r="J184" s="242">
        <v>44998</v>
      </c>
      <c r="K184" s="242">
        <v>44998</v>
      </c>
      <c r="L184" s="91" t="s">
        <v>301</v>
      </c>
      <c r="M184" s="192" t="s">
        <v>409</v>
      </c>
      <c r="N184" s="192">
        <v>4.9810152603448703</v>
      </c>
      <c r="O184" s="192">
        <v>7.6013315057763897</v>
      </c>
      <c r="P184" s="192" t="s">
        <v>409</v>
      </c>
      <c r="Q184" s="192">
        <v>49.1666666666666</v>
      </c>
      <c r="R184" s="192">
        <v>3.1666666666666701</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f>IF(M185=7, 6.9, 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IF(M186=7, 6.9, 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6.0644755616822597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44998</v>
      </c>
      <c r="K186" s="242">
        <v>44998</v>
      </c>
      <c r="L186" s="91" t="s">
        <v>304</v>
      </c>
      <c r="M186" s="192" t="s">
        <v>409</v>
      </c>
      <c r="N186" s="192">
        <v>6.0644755616822597</v>
      </c>
      <c r="O186" s="192">
        <v>0</v>
      </c>
      <c r="P186" s="192" t="s">
        <v>409</v>
      </c>
      <c r="Q186" s="192">
        <v>55.3888888888888</v>
      </c>
      <c r="R186" s="192">
        <v>-4.7222222222222197</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IF(M187=7, 6.9, 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4.4879155260811405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7.4429853200802896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2.7060896808302299</v>
      </c>
      <c r="J187" s="242">
        <v>44966</v>
      </c>
      <c r="K187" s="242">
        <v>44966</v>
      </c>
      <c r="L187" s="91" t="s">
        <v>306</v>
      </c>
      <c r="M187" s="192" t="s">
        <v>409</v>
      </c>
      <c r="N187" s="192">
        <v>7.4429853200802896</v>
      </c>
      <c r="O187" s="192">
        <v>2.7060896808302299</v>
      </c>
      <c r="P187" s="192" t="s">
        <v>409</v>
      </c>
      <c r="Q187" s="192">
        <v>63.3055555555555</v>
      </c>
      <c r="R187" s="192">
        <v>-0.30555555555555702</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IF(M188=7, 6.9, 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1.3453530578900172</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3.0607753512781399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0.59134521245350402</v>
      </c>
      <c r="J188" s="242">
        <v>44998</v>
      </c>
      <c r="K188" s="242">
        <v>44998</v>
      </c>
      <c r="L188" s="91" t="s">
        <v>307</v>
      </c>
      <c r="M188" s="192" t="s">
        <v>409</v>
      </c>
      <c r="N188" s="192">
        <v>3.0607753512781399</v>
      </c>
      <c r="O188" s="192">
        <v>0.59134521245350402</v>
      </c>
      <c r="P188" s="192" t="s">
        <v>409</v>
      </c>
      <c r="Q188" s="192">
        <v>38.1388888888888</v>
      </c>
      <c r="R188" s="192">
        <v>-1.80555555555555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IF(M189=7, 6.9, 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2.9601495210658144</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1.25178359815231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7</v>
      </c>
      <c r="J189" s="242">
        <v>44998</v>
      </c>
      <c r="K189" s="242">
        <v>44998</v>
      </c>
      <c r="L189" s="91" t="s">
        <v>309</v>
      </c>
      <c r="M189" s="192" t="s">
        <v>409</v>
      </c>
      <c r="N189" s="192">
        <v>1.25178359815231</v>
      </c>
      <c r="O189" s="192">
        <v>7</v>
      </c>
      <c r="P189" s="192" t="s">
        <v>409</v>
      </c>
      <c r="Q189" s="192">
        <v>27.75</v>
      </c>
      <c r="R189" s="192">
        <v>2.9166666666666599</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IF(M190=7, 6.9, 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0.83809830998868184</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0.105443904326586</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6.6614450753867196</v>
      </c>
      <c r="J190" s="242">
        <v>44998</v>
      </c>
      <c r="K190" s="242">
        <v>44998</v>
      </c>
      <c r="L190" s="91" t="s">
        <v>311</v>
      </c>
      <c r="M190" s="192" t="s">
        <v>409</v>
      </c>
      <c r="N190" s="192">
        <v>0.105443904326586</v>
      </c>
      <c r="O190" s="192">
        <v>6.6614450753867196</v>
      </c>
      <c r="P190" s="192" t="s">
        <v>409</v>
      </c>
      <c r="Q190" s="192">
        <v>21.1666666666666</v>
      </c>
      <c r="R190" s="192">
        <v>2.5</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IF(M191=7, 6.9, 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6.7806503622653755</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5.1696534378098598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8.8936753475621693</v>
      </c>
      <c r="J191" s="242">
        <v>44998</v>
      </c>
      <c r="K191" s="242">
        <v>44998</v>
      </c>
      <c r="L191" s="91" t="s">
        <v>313</v>
      </c>
      <c r="M191" s="192" t="s">
        <v>409</v>
      </c>
      <c r="N191" s="192">
        <v>5.1696534378098598</v>
      </c>
      <c r="O191" s="192">
        <v>8.8936753475621693</v>
      </c>
      <c r="P191" s="192" t="s">
        <v>409</v>
      </c>
      <c r="Q191" s="192">
        <v>50.25</v>
      </c>
      <c r="R191" s="192">
        <v>4.0833333333333304</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f>IF(M192=7, 6.9, 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741</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IF(M193=7, 6.9, 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3.84918619555491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44998</v>
      </c>
      <c r="K193" s="242">
        <v>44998</v>
      </c>
      <c r="L193" s="91" t="s">
        <v>315</v>
      </c>
      <c r="M193" s="192" t="s">
        <v>409</v>
      </c>
      <c r="N193" s="192">
        <v>3.84918619555491</v>
      </c>
      <c r="O193" s="192">
        <v>0</v>
      </c>
      <c r="P193" s="192" t="s">
        <v>409</v>
      </c>
      <c r="Q193" s="192">
        <v>42.6666666666666</v>
      </c>
      <c r="R193" s="192">
        <v>-5.3333333333333197</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IF(M194=7, 6.9, 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44998</v>
      </c>
      <c r="K194" s="242">
        <v>44998</v>
      </c>
      <c r="L194" s="91" t="s">
        <v>316</v>
      </c>
      <c r="M194" s="192" t="s">
        <v>409</v>
      </c>
      <c r="N194" s="192">
        <v>10</v>
      </c>
      <c r="O194" s="192">
        <v>0</v>
      </c>
      <c r="P194" s="192" t="s">
        <v>409</v>
      </c>
      <c r="Q194" s="192">
        <v>89.8333333333333</v>
      </c>
      <c r="R194" s="192">
        <v>-4.1666666666666501</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f>IF(M195=7, 6.9, 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742</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IF(M196=7, 6.9, 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4.2620618107899881</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5.3873128733463904</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3.3718425690228999</v>
      </c>
      <c r="J196" s="242">
        <v>44998</v>
      </c>
      <c r="K196" s="242">
        <v>44966</v>
      </c>
      <c r="L196" s="91" t="s">
        <v>318</v>
      </c>
      <c r="M196" s="192" t="s">
        <v>409</v>
      </c>
      <c r="N196" s="192">
        <v>5.3873128733463904</v>
      </c>
      <c r="O196" s="192">
        <v>3.3718425690228999</v>
      </c>
      <c r="P196" s="192" t="s">
        <v>409</v>
      </c>
      <c r="Q196" s="192">
        <v>51.5</v>
      </c>
      <c r="R196" s="192">
        <v>0.16666666666666399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IF(M197=7, 6.9, 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4.7845162331676132</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4.2022781687586104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5.4474251028000804</v>
      </c>
      <c r="J197" s="242">
        <v>44998</v>
      </c>
      <c r="K197" s="242">
        <v>44998</v>
      </c>
      <c r="L197" s="91" t="s">
        <v>320</v>
      </c>
      <c r="M197" s="192" t="s">
        <v>409</v>
      </c>
      <c r="N197" s="192">
        <v>4.2022781687586104</v>
      </c>
      <c r="O197" s="192">
        <v>5.4474251028000804</v>
      </c>
      <c r="P197" s="192" t="s">
        <v>409</v>
      </c>
      <c r="Q197" s="192">
        <v>44.6944444444444</v>
      </c>
      <c r="R197" s="192">
        <v>1.6388888888888899</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IF(M198=7, 6.9, 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7</v>
      </c>
      <c r="N198" s="192">
        <v>0.65684780768579598</v>
      </c>
      <c r="O198" s="192">
        <v>3.6068141766203299</v>
      </c>
      <c r="P198" s="192" t="s">
        <v>809</v>
      </c>
      <c r="Q198" s="192">
        <v>24.3333333333333</v>
      </c>
      <c r="R198" s="192">
        <v>0.33333333333333498</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IF(M199=7, 6.9, 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44998</v>
      </c>
      <c r="L199" s="91" t="s">
        <v>324</v>
      </c>
      <c r="M199" s="192">
        <v>10</v>
      </c>
      <c r="N199" s="192">
        <v>8.7102469225374293</v>
      </c>
      <c r="O199" s="192">
        <v>0</v>
      </c>
      <c r="P199" s="192" t="s">
        <v>811</v>
      </c>
      <c r="Q199" s="192">
        <v>70.5833333333333</v>
      </c>
      <c r="R199" s="192">
        <v>-2.9166666666666701</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IF(M200=7, 6.9, 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10</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44998</v>
      </c>
      <c r="K200" s="242">
        <v>44998</v>
      </c>
      <c r="L200" s="91" t="s">
        <v>326</v>
      </c>
      <c r="M200" s="192" t="s">
        <v>409</v>
      </c>
      <c r="N200" s="192">
        <v>10</v>
      </c>
      <c r="O200" s="192">
        <v>0</v>
      </c>
      <c r="P200" s="192" t="s">
        <v>409</v>
      </c>
      <c r="Q200" s="192">
        <v>78.8611111111111</v>
      </c>
      <c r="R200" s="192">
        <v>-3.8611111111111098</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IF(M201=7, 6.9, 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4.0136891204365055</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2.3013857650729102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44998</v>
      </c>
      <c r="K201" s="242">
        <v>44998</v>
      </c>
      <c r="L201" s="91" t="s">
        <v>328</v>
      </c>
      <c r="M201" s="192" t="s">
        <v>409</v>
      </c>
      <c r="N201" s="192">
        <v>2.3013857650729102</v>
      </c>
      <c r="O201" s="192">
        <v>7</v>
      </c>
      <c r="P201" s="192" t="s">
        <v>409</v>
      </c>
      <c r="Q201" s="192">
        <v>33.7777777777777</v>
      </c>
      <c r="R201" s="192">
        <v>5.55555555555555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f>IF(M202=7, 6.9, 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IF(M203=7, 6.9, 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2.6755297699127647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2.2820382596918898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3.1368709614254899</v>
      </c>
      <c r="J203" s="242">
        <v>44830</v>
      </c>
      <c r="K203" s="242">
        <v>44830</v>
      </c>
      <c r="L203" s="91" t="s">
        <v>332</v>
      </c>
      <c r="M203" s="192" t="s">
        <v>409</v>
      </c>
      <c r="N203" s="192">
        <v>2.2820382596918898</v>
      </c>
      <c r="O203" s="192">
        <v>3.1368709614254899</v>
      </c>
      <c r="P203" s="192" t="s">
        <v>409</v>
      </c>
      <c r="Q203" s="192">
        <v>33.6666666666666</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IF(M204=7, 6.9, 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10</v>
      </c>
      <c r="N204" s="192">
        <v>6.3450143897071198</v>
      </c>
      <c r="O204" s="192">
        <v>3.1368709614254899</v>
      </c>
      <c r="P204" s="192" t="s">
        <v>810</v>
      </c>
      <c r="Q204" s="192">
        <v>57</v>
      </c>
      <c r="R204" s="192">
        <v>0</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IF(M205=7, 6.9, 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10</v>
      </c>
      <c r="N205" s="192">
        <v>4.4876538731287301</v>
      </c>
      <c r="O205" s="192">
        <v>3.6068141766203299</v>
      </c>
      <c r="P205" s="192" t="s">
        <v>810</v>
      </c>
      <c r="Q205" s="192">
        <v>46.3333333333333</v>
      </c>
      <c r="R205" s="192">
        <v>0.33333333333333498</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f>IF(M206=7, 6.9, 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IF(M207=7, 6.9, 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44887</v>
      </c>
      <c r="L207" s="91" t="s">
        <v>743</v>
      </c>
      <c r="M207" s="192">
        <v>7</v>
      </c>
      <c r="N207" s="192">
        <v>0</v>
      </c>
      <c r="O207" s="192">
        <v>4.7033483454082603</v>
      </c>
      <c r="P207" s="192" t="s">
        <v>809</v>
      </c>
      <c r="Q207" s="192">
        <v>15.8888888888888</v>
      </c>
      <c r="R207" s="192">
        <v>1.1111111111111101</v>
      </c>
    </row>
    <row r="208" spans="1:37" x14ac:dyDescent="0.2">
      <c r="A208" s="84">
        <v>201</v>
      </c>
      <c r="B208" s="35" t="str">
        <f ca="1"/>
        <v>Tanzania</v>
      </c>
      <c r="C208" s="35" t="str">
        <f ca="1"/>
        <v>TZA</v>
      </c>
      <c r="D208" s="35" t="str">
        <f ca="1"/>
        <v>SSF           Sub-Saharan Africa</v>
      </c>
      <c r="E208" s="35" t="str">
        <f ca="1"/>
        <v>IDA</v>
      </c>
      <c r="G208" s="80">
        <f>IF(M208=7, 6.9, 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2.9821468767434611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4.8213983409514096</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1.8445271196397099</v>
      </c>
      <c r="J208" s="242">
        <v>44998</v>
      </c>
      <c r="K208" s="242">
        <v>44998</v>
      </c>
      <c r="L208" s="91" t="s">
        <v>339</v>
      </c>
      <c r="M208" s="192" t="s">
        <v>409</v>
      </c>
      <c r="N208" s="192">
        <v>4.8213983409514096</v>
      </c>
      <c r="O208" s="192">
        <v>1.8445271196397099</v>
      </c>
      <c r="P208" s="192" t="s">
        <v>409</v>
      </c>
      <c r="Q208" s="192">
        <v>48.25</v>
      </c>
      <c r="R208" s="192">
        <v>-0.91666666666666397</v>
      </c>
    </row>
    <row r="209" spans="1:18" x14ac:dyDescent="0.2">
      <c r="A209" s="84">
        <v>202</v>
      </c>
      <c r="B209" s="35" t="str">
        <f ca="1"/>
        <v>Uganda</v>
      </c>
      <c r="C209" s="35" t="str">
        <f ca="1"/>
        <v>UGA</v>
      </c>
      <c r="D209" s="35" t="str">
        <f ca="1"/>
        <v>SSF           Sub-Saharan Africa</v>
      </c>
      <c r="E209" s="35" t="str">
        <f ca="1"/>
        <v>IDA</v>
      </c>
      <c r="G209" s="80">
        <f>IF(M209=7, 6.9, 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10</v>
      </c>
      <c r="N209" s="192">
        <v>5.6291566906092001</v>
      </c>
      <c r="O209" s="192">
        <v>4.7033483454082701</v>
      </c>
      <c r="P209" s="192" t="s">
        <v>810</v>
      </c>
      <c r="Q209" s="192">
        <v>52.8888888888888</v>
      </c>
      <c r="R209" s="192">
        <v>1.1111111111111101</v>
      </c>
    </row>
    <row r="210" spans="1:18" x14ac:dyDescent="0.2">
      <c r="A210" s="84">
        <v>203</v>
      </c>
      <c r="B210" s="35" t="str">
        <f ca="1"/>
        <v>Ukraine</v>
      </c>
      <c r="C210" s="35" t="str">
        <f ca="1"/>
        <v>UKR</v>
      </c>
      <c r="D210" s="35" t="str">
        <f ca="1"/>
        <v>ECS           Europe &amp; Central Asia</v>
      </c>
      <c r="E210" s="35" t="str">
        <f ca="1"/>
        <v>IBRD</v>
      </c>
      <c r="G210" s="80">
        <f>IF(M210=7, 6.9, 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44998</v>
      </c>
      <c r="K210" s="242">
        <v>44887</v>
      </c>
      <c r="L210" s="91" t="s">
        <v>343</v>
      </c>
      <c r="M210" s="192">
        <v>10</v>
      </c>
      <c r="N210" s="192">
        <v>10</v>
      </c>
      <c r="O210" s="192">
        <v>4.4292148032112797</v>
      </c>
      <c r="P210" s="192" t="s">
        <v>810</v>
      </c>
      <c r="Q210" s="192">
        <v>86.0833333333333</v>
      </c>
      <c r="R210" s="192">
        <v>0.91666666666667096</v>
      </c>
    </row>
    <row r="211" spans="1:18" x14ac:dyDescent="0.2">
      <c r="A211" s="84">
        <v>204</v>
      </c>
      <c r="B211" s="35" t="str">
        <f ca="1"/>
        <v>Uruguay</v>
      </c>
      <c r="C211" s="35" t="str">
        <f ca="1"/>
        <v>URY</v>
      </c>
      <c r="D211" s="35" t="str">
        <f ca="1"/>
        <v>LCN           Latin America &amp; Caribbean</v>
      </c>
      <c r="E211" s="35" t="str">
        <f ca="1"/>
        <v>IBRD</v>
      </c>
      <c r="G211" s="80">
        <f>IF(M211=7, 6.9, 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5.1032973687673673</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4.6472707925221899</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5.6040728411983496</v>
      </c>
      <c r="J211" s="242">
        <v>44998</v>
      </c>
      <c r="K211" s="242">
        <v>44998</v>
      </c>
      <c r="L211" s="91" t="s">
        <v>345</v>
      </c>
      <c r="M211" s="192" t="s">
        <v>409</v>
      </c>
      <c r="N211" s="192">
        <v>4.6472707925221899</v>
      </c>
      <c r="O211" s="192">
        <v>5.6040728411983496</v>
      </c>
      <c r="P211" s="192" t="s">
        <v>409</v>
      </c>
      <c r="Q211" s="192">
        <v>47.25</v>
      </c>
      <c r="R211" s="192">
        <v>1.75</v>
      </c>
    </row>
    <row r="212" spans="1:18" x14ac:dyDescent="0.2">
      <c r="A212" s="84">
        <v>205</v>
      </c>
      <c r="B212" s="35" t="str">
        <f ca="1"/>
        <v>United States</v>
      </c>
      <c r="C212" s="35" t="str">
        <f ca="1"/>
        <v>USA</v>
      </c>
      <c r="D212" s="35" t="str">
        <f ca="1"/>
        <v>NAC           North America</v>
      </c>
      <c r="E212" s="35" t="str">
        <f ca="1"/>
        <v>NA</v>
      </c>
      <c r="G212" s="80">
        <f>IF(M212=7, 6.9, 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2.8852472263257991</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1.63389682942755</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5.0949676914039497</v>
      </c>
      <c r="J212" s="242">
        <v>44998</v>
      </c>
      <c r="K212" s="242">
        <v>44998</v>
      </c>
      <c r="L212" s="91" t="s">
        <v>346</v>
      </c>
      <c r="M212" s="192" t="s">
        <v>409</v>
      </c>
      <c r="N212" s="192">
        <v>1.63389682942755</v>
      </c>
      <c r="O212" s="192">
        <v>5.0949676914039497</v>
      </c>
      <c r="P212" s="192" t="s">
        <v>409</v>
      </c>
      <c r="Q212" s="192">
        <v>29.9444444444444</v>
      </c>
      <c r="R212" s="192">
        <v>1.38888888888888</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IF(M213=7, 6.9, 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3.3548332964972665</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8.1878642772497496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1.37458390444488</v>
      </c>
      <c r="J213" s="242">
        <v>44998</v>
      </c>
      <c r="K213" s="242">
        <v>44998</v>
      </c>
      <c r="L213" s="91" t="s">
        <v>348</v>
      </c>
      <c r="M213" s="192" t="s">
        <v>409</v>
      </c>
      <c r="N213" s="192">
        <v>8.1878642772497496</v>
      </c>
      <c r="O213" s="192">
        <v>1.37458390444488</v>
      </c>
      <c r="P213" s="192" t="s">
        <v>409</v>
      </c>
      <c r="Q213" s="192">
        <v>67.5833333333333</v>
      </c>
      <c r="R213" s="192">
        <v>-1.25</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f>IF(M214=7, 6.9, 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IF(M215=7, 6.9, 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4.1557686603575519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1.7270413158410001</v>
      </c>
      <c r="J215" s="242">
        <v>44998</v>
      </c>
      <c r="K215" s="242">
        <v>44998</v>
      </c>
      <c r="L215" s="91" t="s">
        <v>350</v>
      </c>
      <c r="M215" s="192" t="s">
        <v>409</v>
      </c>
      <c r="N215" s="192">
        <v>10</v>
      </c>
      <c r="O215" s="192">
        <v>1.7270413158410001</v>
      </c>
      <c r="P215" s="192" t="s">
        <v>409</v>
      </c>
      <c r="Q215" s="192">
        <v>80</v>
      </c>
      <c r="R215" s="192">
        <v>-1</v>
      </c>
    </row>
    <row r="216" spans="1:18" x14ac:dyDescent="0.2">
      <c r="A216" s="84">
        <v>209</v>
      </c>
      <c r="B216" s="35" t="str">
        <f ca="1"/>
        <v>British Virgin Islands</v>
      </c>
      <c r="C216" s="35" t="str">
        <f ca="1"/>
        <v>VGB</v>
      </c>
      <c r="D216" s="35" t="str">
        <f ca="1"/>
        <v>LCN           Latin America &amp; Caribbean</v>
      </c>
      <c r="E216" s="35" t="str">
        <f ca="1"/>
        <v>NA</v>
      </c>
      <c r="G216" s="80">
        <f>IF(M216=7, 6.9, 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744</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f>IF(M217=7, 6.9, 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745</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IF(M218=7, 6.9, 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7</v>
      </c>
      <c r="N218" s="192">
        <v>2.4610026844663699</v>
      </c>
      <c r="O218" s="192">
        <v>2.1578225964362598</v>
      </c>
      <c r="P218" s="192" t="s">
        <v>809</v>
      </c>
      <c r="Q218" s="192">
        <v>34.6944444444444</v>
      </c>
      <c r="R218" s="192">
        <v>-0.69444444444444198</v>
      </c>
    </row>
    <row r="219" spans="1:18" x14ac:dyDescent="0.2">
      <c r="A219" s="84">
        <v>212</v>
      </c>
      <c r="B219" s="35" t="str">
        <f ca="1"/>
        <v>Vanuatu</v>
      </c>
      <c r="C219" s="35" t="str">
        <f ca="1"/>
        <v>VUT</v>
      </c>
      <c r="D219" s="35" t="str">
        <f ca="1"/>
        <v>EAS           East Asia &amp; Pacific</v>
      </c>
      <c r="E219" s="35" t="str">
        <f ca="1"/>
        <v>IDA</v>
      </c>
      <c r="G219" s="80">
        <f>IF(M219=7, 6.9, 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f>IF(M220=7, 6.9, 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IF(M221=7, 6.9, 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4.6879969224234168</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5.0971002926310103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4.31172899941257</v>
      </c>
      <c r="J221" s="242">
        <v>44998</v>
      </c>
      <c r="K221" s="242">
        <v>44998</v>
      </c>
      <c r="L221" s="91" t="s">
        <v>746</v>
      </c>
      <c r="M221" s="192" t="s">
        <v>409</v>
      </c>
      <c r="N221" s="192">
        <v>5.0971002926310103</v>
      </c>
      <c r="O221" s="192">
        <v>4.31172899941257</v>
      </c>
      <c r="P221" s="192" t="s">
        <v>409</v>
      </c>
      <c r="Q221" s="192">
        <v>49.8333333333333</v>
      </c>
      <c r="R221" s="192">
        <v>0.83333333333333504</v>
      </c>
    </row>
    <row r="222" spans="1:18" x14ac:dyDescent="0.2">
      <c r="A222" s="84">
        <v>215</v>
      </c>
      <c r="B222" s="35" t="str">
        <f ca="1"/>
        <v>Yemen, Rep.</v>
      </c>
      <c r="C222" s="35" t="str">
        <f ca="1"/>
        <v>YEM</v>
      </c>
      <c r="D222" s="35" t="str">
        <f ca="1"/>
        <v>MEA           Middle East &amp; North Africa</v>
      </c>
      <c r="E222" s="35" t="str">
        <f ca="1"/>
        <v>IDA</v>
      </c>
      <c r="G222" s="80">
        <f>IF(M222=7, 6.9, 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6.261077905134929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3.9201096534168798</v>
      </c>
      <c r="J222" s="242">
        <v>44830</v>
      </c>
      <c r="K222" s="242">
        <v>44830</v>
      </c>
      <c r="L222" s="91" t="s">
        <v>356</v>
      </c>
      <c r="M222" s="192" t="s">
        <v>409</v>
      </c>
      <c r="N222" s="192">
        <v>10</v>
      </c>
      <c r="O222" s="192">
        <v>3.9201096534168798</v>
      </c>
      <c r="P222" s="192" t="s">
        <v>409</v>
      </c>
      <c r="Q222" s="192">
        <v>90.1111111111111</v>
      </c>
      <c r="R222" s="192">
        <v>0.55555555555555702</v>
      </c>
    </row>
    <row r="223" spans="1:18" x14ac:dyDescent="0.2">
      <c r="A223" s="84">
        <v>216</v>
      </c>
      <c r="B223" s="35" t="str">
        <f ca="1"/>
        <v>South Africa</v>
      </c>
      <c r="C223" s="35" t="str">
        <f ca="1"/>
        <v>ZAF</v>
      </c>
      <c r="D223" s="35" t="str">
        <f ca="1"/>
        <v>SSF           Sub-Saharan Africa</v>
      </c>
      <c r="E223" s="35" t="str">
        <f ca="1"/>
        <v>IBRD</v>
      </c>
      <c r="G223" s="80">
        <f>IF(M223=7, 6.9, 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7</v>
      </c>
      <c r="N223" s="192">
        <v>3.4041935717913301</v>
      </c>
      <c r="O223" s="192">
        <v>0.16056393185822901</v>
      </c>
      <c r="P223" s="192" t="s">
        <v>809</v>
      </c>
      <c r="Q223" s="192">
        <v>40.1111111111111</v>
      </c>
      <c r="R223" s="192">
        <v>-2.1111111111111098</v>
      </c>
    </row>
    <row r="224" spans="1:18" x14ac:dyDescent="0.2">
      <c r="A224" s="84">
        <v>217</v>
      </c>
      <c r="B224" s="35" t="str">
        <f ca="1"/>
        <v>Zambia</v>
      </c>
      <c r="C224" s="35" t="str">
        <f ca="1"/>
        <v>ZMB</v>
      </c>
      <c r="D224" s="35" t="str">
        <f ca="1"/>
        <v>SSF           Sub-Saharan Africa</v>
      </c>
      <c r="E224" s="35" t="str">
        <f ca="1"/>
        <v>IDA</v>
      </c>
      <c r="G224" s="80">
        <f>IF(M224=7, 6.9, 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10</v>
      </c>
      <c r="N224" s="192">
        <v>6.8093545188517197</v>
      </c>
      <c r="O224" s="192">
        <v>3.1368709614254899</v>
      </c>
      <c r="P224" s="192" t="s">
        <v>811</v>
      </c>
      <c r="Q224" s="192">
        <v>59.6666666666666</v>
      </c>
      <c r="R224" s="192">
        <v>0</v>
      </c>
    </row>
    <row r="225" spans="1:18" x14ac:dyDescent="0.2">
      <c r="A225" s="84">
        <v>218</v>
      </c>
      <c r="B225" s="35" t="str">
        <f ca="1"/>
        <v>Zimbabwe</v>
      </c>
      <c r="C225" s="35" t="str">
        <f ca="1"/>
        <v>ZWE</v>
      </c>
      <c r="D225" s="35" t="str">
        <f ca="1"/>
        <v>SSF           Sub-Saharan Africa</v>
      </c>
      <c r="E225" s="35" t="str">
        <f ca="1"/>
        <v>Blend</v>
      </c>
      <c r="G225" s="80">
        <f>IF(M225=7, 6.9, 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9.1530752217168772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9.99201915403032</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8.3845701977677791</v>
      </c>
      <c r="J225" s="242">
        <v>44998</v>
      </c>
      <c r="K225" s="242">
        <v>44998</v>
      </c>
      <c r="L225" s="91" t="s">
        <v>362</v>
      </c>
      <c r="M225" s="192" t="s">
        <v>409</v>
      </c>
      <c r="N225" s="192">
        <v>9.99201915403032</v>
      </c>
      <c r="O225" s="192">
        <v>8.3845701977677791</v>
      </c>
      <c r="P225" s="192" t="s">
        <v>409</v>
      </c>
      <c r="Q225" s="192">
        <v>77.9444444444444</v>
      </c>
      <c r="R225" s="192">
        <v>3.7222222222222201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topLeftCell="H1" zoomScaleNormal="100" workbookViewId="0">
      <selection sqref="A1:XFD7"/>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620</v>
      </c>
      <c r="K6" s="240" t="s">
        <v>621</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$1.90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618</v>
      </c>
      <c r="K7" s="243" t="s">
        <v>619</v>
      </c>
      <c r="L7" s="244" t="s">
        <v>2</v>
      </c>
      <c r="M7" s="247" t="s">
        <v>391</v>
      </c>
      <c r="N7" s="247" t="s">
        <v>478</v>
      </c>
      <c r="O7" s="247" t="s">
        <v>439</v>
      </c>
      <c r="P7" s="247" t="s">
        <v>440</v>
      </c>
      <c r="Q7" s="247" t="s">
        <v>647</v>
      </c>
      <c r="R7" s="247" t="s">
        <v>479</v>
      </c>
      <c r="S7" s="247" t="s">
        <v>537</v>
      </c>
      <c r="T7" s="247" t="s">
        <v>481</v>
      </c>
      <c r="U7" s="247" t="s">
        <v>505</v>
      </c>
      <c r="V7" s="247" t="s">
        <v>480</v>
      </c>
      <c r="W7" s="247" t="s">
        <v>507</v>
      </c>
      <c r="X7" s="247" t="s">
        <v>648</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45035</v>
      </c>
      <c r="L8" s="91" t="s">
        <v>719</v>
      </c>
      <c r="M8" s="192" t="s">
        <v>409</v>
      </c>
      <c r="N8" s="192">
        <v>2.0000000000000102</v>
      </c>
      <c r="O8" s="192" t="s">
        <v>409</v>
      </c>
      <c r="P8" s="192" t="s">
        <v>409</v>
      </c>
      <c r="Q8" s="192" t="s">
        <v>409</v>
      </c>
      <c r="R8" s="192" t="s">
        <v>409</v>
      </c>
      <c r="S8" s="192">
        <v>-1.026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45019</v>
      </c>
      <c r="K9" s="242">
        <v>45035</v>
      </c>
      <c r="L9" s="91" t="s">
        <v>7</v>
      </c>
      <c r="M9" s="192">
        <v>10</v>
      </c>
      <c r="N9" s="192" t="s">
        <v>409</v>
      </c>
      <c r="O9" s="192" t="s">
        <v>409</v>
      </c>
      <c r="P9" s="192" t="s">
        <v>409</v>
      </c>
      <c r="Q9" s="192">
        <v>10</v>
      </c>
      <c r="R9" s="192">
        <v>8</v>
      </c>
      <c r="S9" s="192" t="s">
        <v>409</v>
      </c>
      <c r="T9" s="192" t="s">
        <v>409</v>
      </c>
      <c r="U9" s="192" t="s">
        <v>409</v>
      </c>
      <c r="V9" s="192" t="s">
        <v>409</v>
      </c>
      <c r="W9" s="192" t="s">
        <v>409</v>
      </c>
      <c r="X9" s="192" t="s">
        <v>944</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4.4780008049258679</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44860</v>
      </c>
      <c r="K10" s="242">
        <v>45014</v>
      </c>
      <c r="L10" s="91" t="s">
        <v>9</v>
      </c>
      <c r="M10" s="192">
        <v>8.2857142857142794</v>
      </c>
      <c r="N10" s="192" t="s">
        <v>409</v>
      </c>
      <c r="O10" s="192">
        <v>0</v>
      </c>
      <c r="P10" s="192">
        <v>2.42012824935202</v>
      </c>
      <c r="Q10" s="192" t="s">
        <v>409</v>
      </c>
      <c r="R10" s="192">
        <v>5.8</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45019</v>
      </c>
      <c r="K11" s="242">
        <v>45035</v>
      </c>
      <c r="L11" s="91" t="s">
        <v>11</v>
      </c>
      <c r="M11" s="192">
        <v>2.9999999999999898</v>
      </c>
      <c r="N11" s="192">
        <v>0</v>
      </c>
      <c r="O11" s="192" t="s">
        <v>409</v>
      </c>
      <c r="P11" s="192">
        <v>0</v>
      </c>
      <c r="Q11" s="192" t="s">
        <v>409</v>
      </c>
      <c r="R11" s="192">
        <v>2.1</v>
      </c>
      <c r="S11" s="192">
        <v>-0.29999999999999799</v>
      </c>
      <c r="T11" s="192">
        <v>-1.075</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45035</v>
      </c>
      <c r="L12" s="91" t="s">
        <v>720</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45019</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45035</v>
      </c>
      <c r="L14" s="91" t="s">
        <v>15</v>
      </c>
      <c r="M14" s="192">
        <v>2.4285714285714199</v>
      </c>
      <c r="N14" s="192">
        <v>0</v>
      </c>
      <c r="O14" s="192">
        <v>0</v>
      </c>
      <c r="P14" s="192">
        <v>1.2</v>
      </c>
      <c r="Q14" s="192" t="s">
        <v>409</v>
      </c>
      <c r="R14" s="192">
        <v>1.7</v>
      </c>
      <c r="S14" s="192">
        <v>-1.82499999999999</v>
      </c>
      <c r="T14" s="192">
        <v>-2.8250000000000002</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45019</v>
      </c>
      <c r="K15" s="242">
        <v>45035</v>
      </c>
      <c r="L15" s="91" t="s">
        <v>17</v>
      </c>
      <c r="M15" s="192">
        <v>2.4285714285714199</v>
      </c>
      <c r="N15" s="192">
        <v>0</v>
      </c>
      <c r="O15" s="192" t="s">
        <v>409</v>
      </c>
      <c r="P15" s="192">
        <v>0</v>
      </c>
      <c r="Q15" s="192" t="s">
        <v>409</v>
      </c>
      <c r="R15" s="192">
        <v>1.7</v>
      </c>
      <c r="S15" s="192">
        <v>-0.100000000000001</v>
      </c>
      <c r="T15" s="192">
        <v>-2.8</v>
      </c>
      <c r="U15" s="192" t="s">
        <v>409</v>
      </c>
      <c r="V15" s="192">
        <v>-1.8381143578965E-2</v>
      </c>
      <c r="W15" s="192">
        <v>0</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721</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45019</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45019</v>
      </c>
      <c r="K18" s="242">
        <v>45014</v>
      </c>
      <c r="L18" s="91" t="s">
        <v>21</v>
      </c>
      <c r="M18" s="192">
        <v>0.57142857142857095</v>
      </c>
      <c r="N18" s="192">
        <v>0</v>
      </c>
      <c r="O18" s="192" t="s">
        <v>409</v>
      </c>
      <c r="P18" s="192" t="s">
        <v>409</v>
      </c>
      <c r="Q18" s="192" t="s">
        <v>409</v>
      </c>
      <c r="R18" s="192">
        <v>0.4</v>
      </c>
      <c r="S18" s="192">
        <v>-1.44799999999999</v>
      </c>
      <c r="T18" s="192">
        <v>-1.391</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1.81304794673027</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7.6699999999999902</v>
      </c>
      <c r="J19" s="242">
        <v>44753</v>
      </c>
      <c r="K19" s="242">
        <v>45035</v>
      </c>
      <c r="L19" s="91" t="s">
        <v>23</v>
      </c>
      <c r="M19" s="192">
        <v>0.42857142857142799</v>
      </c>
      <c r="N19" s="192">
        <v>7.6699999999999902</v>
      </c>
      <c r="O19" s="192" t="s">
        <v>409</v>
      </c>
      <c r="P19" s="192" t="s">
        <v>409</v>
      </c>
      <c r="Q19" s="192" t="s">
        <v>409</v>
      </c>
      <c r="R19" s="192">
        <v>0.3</v>
      </c>
      <c r="S19" s="192">
        <v>-1.7</v>
      </c>
      <c r="T19" s="192">
        <v>0.76699999999999902</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5.0990195135927818</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45019</v>
      </c>
      <c r="K20" s="242">
        <v>45035</v>
      </c>
      <c r="L20" s="91" t="s">
        <v>25</v>
      </c>
      <c r="M20" s="192">
        <v>3.71428571428571</v>
      </c>
      <c r="N20" s="192">
        <v>0</v>
      </c>
      <c r="O20" s="192">
        <v>0</v>
      </c>
      <c r="P20" s="192" t="s">
        <v>409</v>
      </c>
      <c r="Q20" s="192">
        <v>7</v>
      </c>
      <c r="R20" s="192">
        <v>2.6</v>
      </c>
      <c r="S20" s="192">
        <v>-6.5999999999999795E-2</v>
      </c>
      <c r="T20" s="192">
        <v>-1.2050000000000001</v>
      </c>
      <c r="U20" s="192" t="s">
        <v>539</v>
      </c>
      <c r="V20" s="192" t="s">
        <v>409</v>
      </c>
      <c r="W20" s="192" t="s">
        <v>409</v>
      </c>
      <c r="X20" s="192" t="s">
        <v>945</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45019</v>
      </c>
      <c r="K21" s="242">
        <v>45035</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1.4885275562495586</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5.17</v>
      </c>
      <c r="J22" s="242">
        <v>44753</v>
      </c>
      <c r="K22" s="242">
        <v>45035</v>
      </c>
      <c r="L22" s="91" t="s">
        <v>29</v>
      </c>
      <c r="M22" s="192">
        <v>0.42857142857142799</v>
      </c>
      <c r="N22" s="192">
        <v>5.17</v>
      </c>
      <c r="O22" s="192" t="s">
        <v>409</v>
      </c>
      <c r="P22" s="192" t="s">
        <v>409</v>
      </c>
      <c r="Q22" s="192" t="s">
        <v>409</v>
      </c>
      <c r="R22" s="192">
        <v>0.3</v>
      </c>
      <c r="S22" s="192">
        <v>-0.82099999999999995</v>
      </c>
      <c r="T22" s="192">
        <v>0.51700000000000002</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44860</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44860</v>
      </c>
      <c r="K24" s="242">
        <v>45035</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45019</v>
      </c>
      <c r="K25" s="242">
        <v>45035</v>
      </c>
      <c r="L25" s="91" t="s">
        <v>35</v>
      </c>
      <c r="M25" s="192">
        <v>6.5714285714285703</v>
      </c>
      <c r="N25" s="192" t="s">
        <v>409</v>
      </c>
      <c r="O25" s="192">
        <v>0</v>
      </c>
      <c r="P25" s="192">
        <v>0</v>
      </c>
      <c r="Q25" s="192" t="s">
        <v>409</v>
      </c>
      <c r="R25" s="192">
        <v>4.5999999999999996</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45019</v>
      </c>
      <c r="K26" s="242">
        <v>45035</v>
      </c>
      <c r="L26" s="91" t="s">
        <v>37</v>
      </c>
      <c r="M26" s="192">
        <v>2.8571428571428501</v>
      </c>
      <c r="N26" s="192">
        <v>1.39</v>
      </c>
      <c r="O26" s="192">
        <v>0</v>
      </c>
      <c r="P26" s="192">
        <v>0</v>
      </c>
      <c r="Q26" s="192" t="s">
        <v>409</v>
      </c>
      <c r="R26" s="192">
        <v>2</v>
      </c>
      <c r="S26" s="192">
        <v>-0.216</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45019</v>
      </c>
      <c r="K27" s="242">
        <v>45035</v>
      </c>
      <c r="L27" s="91" t="s">
        <v>39</v>
      </c>
      <c r="M27" s="192">
        <v>1.28571428571428</v>
      </c>
      <c r="N27" s="192">
        <v>6.9999999999999902</v>
      </c>
      <c r="O27" s="192" t="s">
        <v>409</v>
      </c>
      <c r="P27" s="192" t="s">
        <v>409</v>
      </c>
      <c r="Q27" s="192" t="s">
        <v>409</v>
      </c>
      <c r="R27" s="192">
        <v>0.9</v>
      </c>
      <c r="S27" s="192">
        <v>-1.0519999999999901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45019</v>
      </c>
      <c r="K28" s="242">
        <v>45035</v>
      </c>
      <c r="L28" s="91" t="s">
        <v>40</v>
      </c>
      <c r="M28" s="192">
        <v>2.9999999999999898</v>
      </c>
      <c r="N28" s="192">
        <v>0</v>
      </c>
      <c r="O28" s="192" t="s">
        <v>409</v>
      </c>
      <c r="P28" s="192" t="s">
        <v>409</v>
      </c>
      <c r="Q28" s="192" t="s">
        <v>409</v>
      </c>
      <c r="R28" s="192">
        <v>2.1</v>
      </c>
      <c r="S28" s="192">
        <v>-4.2669999999999897</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45035</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45019</v>
      </c>
      <c r="K30" s="242">
        <v>45035</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45019</v>
      </c>
      <c r="K31" s="242">
        <v>45035</v>
      </c>
      <c r="L31" s="91" t="s">
        <v>46</v>
      </c>
      <c r="M31" s="192">
        <v>5.5714285714285703</v>
      </c>
      <c r="N31" s="192">
        <v>0</v>
      </c>
      <c r="O31" s="192" t="s">
        <v>409</v>
      </c>
      <c r="P31" s="192" t="s">
        <v>409</v>
      </c>
      <c r="Q31" s="192" t="s">
        <v>409</v>
      </c>
      <c r="R31" s="192">
        <v>3.9</v>
      </c>
      <c r="S31" s="192">
        <v>-1.7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722</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45019</v>
      </c>
      <c r="K33" s="242">
        <v>45035</v>
      </c>
      <c r="L33" s="91" t="s">
        <v>48</v>
      </c>
      <c r="M33" s="192">
        <v>6.4285714285714199</v>
      </c>
      <c r="N33" s="192">
        <v>0</v>
      </c>
      <c r="O33" s="192" t="s">
        <v>409</v>
      </c>
      <c r="P33" s="192">
        <v>7.6244354248045996</v>
      </c>
      <c r="Q33" s="192" t="s">
        <v>409</v>
      </c>
      <c r="R33" s="192">
        <v>4.5</v>
      </c>
      <c r="S33" s="192">
        <v>-2.5</v>
      </c>
      <c r="T33" s="192">
        <v>-1.47</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44860</v>
      </c>
      <c r="K34" s="242">
        <v>44753</v>
      </c>
      <c r="L34" s="91" t="s">
        <v>50</v>
      </c>
      <c r="M34" s="192">
        <v>4.71428571428571</v>
      </c>
      <c r="N34" s="192">
        <v>0</v>
      </c>
      <c r="O34" s="192">
        <v>7</v>
      </c>
      <c r="P34" s="192">
        <v>0</v>
      </c>
      <c r="Q34" s="192" t="s">
        <v>409</v>
      </c>
      <c r="R34" s="192">
        <v>3.3</v>
      </c>
      <c r="S34" s="192">
        <v>-3.4289999999999901</v>
      </c>
      <c r="T34" s="192">
        <v>-0.57500000000000095</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45019</v>
      </c>
      <c r="K35" s="242">
        <v>45035</v>
      </c>
      <c r="L35" s="91" t="s">
        <v>52</v>
      </c>
      <c r="M35" s="192">
        <v>3.4285714285714199</v>
      </c>
      <c r="N35" s="192">
        <v>0</v>
      </c>
      <c r="O35" s="192" t="s">
        <v>409</v>
      </c>
      <c r="P35" s="192" t="s">
        <v>409</v>
      </c>
      <c r="Q35" s="192" t="s">
        <v>409</v>
      </c>
      <c r="R35" s="192">
        <v>2.4</v>
      </c>
      <c r="S35" s="192">
        <v>-3.2810000000000001</v>
      </c>
      <c r="T35" s="192">
        <v>-7.1519999999999904</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45019</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45019</v>
      </c>
      <c r="K37" s="242">
        <v>45035</v>
      </c>
      <c r="L37" s="91" t="s">
        <v>56</v>
      </c>
      <c r="M37" s="192">
        <v>7.1428571428571397</v>
      </c>
      <c r="N37" s="192">
        <v>0</v>
      </c>
      <c r="O37" s="192" t="s">
        <v>409</v>
      </c>
      <c r="P37" s="192">
        <v>0</v>
      </c>
      <c r="Q37" s="192" t="s">
        <v>409</v>
      </c>
      <c r="R37" s="192">
        <v>5</v>
      </c>
      <c r="S37" s="192" t="s">
        <v>409</v>
      </c>
      <c r="T37" s="192">
        <v>-0.2</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45019</v>
      </c>
      <c r="K38" s="242">
        <v>45035</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45019</v>
      </c>
      <c r="K39" s="242">
        <v>45035</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45014</v>
      </c>
      <c r="L40" s="91" t="s">
        <v>62</v>
      </c>
      <c r="M40" s="192">
        <v>0.57142857142857095</v>
      </c>
      <c r="N40" s="192">
        <v>0</v>
      </c>
      <c r="O40" s="192" t="s">
        <v>409</v>
      </c>
      <c r="P40" s="192" t="s">
        <v>409</v>
      </c>
      <c r="Q40" s="192" t="s">
        <v>409</v>
      </c>
      <c r="R40" s="192">
        <v>0.4</v>
      </c>
      <c r="S40" s="192">
        <v>-2.1419999999999901</v>
      </c>
      <c r="T40" s="192">
        <v>-2.15</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45035</v>
      </c>
      <c r="L41" s="91" t="s">
        <v>64</v>
      </c>
      <c r="M41" s="192">
        <v>0.42857142857142799</v>
      </c>
      <c r="N41" s="192">
        <v>0</v>
      </c>
      <c r="O41" s="192" t="s">
        <v>409</v>
      </c>
      <c r="P41" s="192" t="s">
        <v>409</v>
      </c>
      <c r="Q41" s="192" t="s">
        <v>409</v>
      </c>
      <c r="R41" s="192">
        <v>0.3</v>
      </c>
      <c r="S41" s="192">
        <v>-0.76299999999999901</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723</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45019</v>
      </c>
      <c r="K43" s="242">
        <v>45035</v>
      </c>
      <c r="L43" s="91" t="s">
        <v>66</v>
      </c>
      <c r="M43" s="192">
        <v>2</v>
      </c>
      <c r="N43" s="192">
        <v>0</v>
      </c>
      <c r="O43" s="192">
        <v>0</v>
      </c>
      <c r="P43" s="192">
        <v>10</v>
      </c>
      <c r="Q43" s="192" t="s">
        <v>409</v>
      </c>
      <c r="R43" s="192">
        <v>1.4</v>
      </c>
      <c r="S43" s="192">
        <v>-1.00999999999999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45035</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45019</v>
      </c>
      <c r="K45" s="242">
        <v>45035</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45019</v>
      </c>
      <c r="K46" s="242">
        <v>45035</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45019</v>
      </c>
      <c r="K47" s="242">
        <v>45035</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45035</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45019</v>
      </c>
      <c r="K49" s="242">
        <v>44753</v>
      </c>
      <c r="L49" s="91" t="s">
        <v>75</v>
      </c>
      <c r="M49" s="192">
        <v>5.5714285714285703</v>
      </c>
      <c r="N49" s="192">
        <v>0</v>
      </c>
      <c r="O49" s="192">
        <v>10</v>
      </c>
      <c r="P49" s="192">
        <v>0</v>
      </c>
      <c r="Q49" s="192" t="s">
        <v>409</v>
      </c>
      <c r="R49" s="192">
        <v>3.9</v>
      </c>
      <c r="S49" s="192">
        <v>-2.512</v>
      </c>
      <c r="T49" s="192">
        <v>-2.0670000000000002</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45019</v>
      </c>
      <c r="K50" s="242">
        <v>45035</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v>7</v>
      </c>
      <c r="R52" s="192">
        <v>2.2000000000000002</v>
      </c>
      <c r="S52" s="192">
        <v>-1.1799999999999899</v>
      </c>
      <c r="T52" s="192">
        <v>-6.3</v>
      </c>
      <c r="U52" s="192" t="s">
        <v>541</v>
      </c>
      <c r="V52" s="192">
        <v>-0.15624117851257999</v>
      </c>
      <c r="W52" s="192">
        <v>-4.4286251068004001E-4</v>
      </c>
      <c r="X52" s="192" t="s">
        <v>946</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44860</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724</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725</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45035</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45019</v>
      </c>
      <c r="K57" s="242">
        <v>45035</v>
      </c>
      <c r="L57" s="91" t="s">
        <v>87</v>
      </c>
      <c r="M57" s="192">
        <v>0.57142857142857095</v>
      </c>
      <c r="N57" s="192">
        <v>2.7899999999999898</v>
      </c>
      <c r="O57" s="192" t="s">
        <v>409</v>
      </c>
      <c r="P57" s="192" t="s">
        <v>409</v>
      </c>
      <c r="Q57" s="192" t="s">
        <v>409</v>
      </c>
      <c r="R57" s="192">
        <v>0.4</v>
      </c>
      <c r="S57" s="192">
        <v>-0.31999999999999901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45035</v>
      </c>
      <c r="L58" s="91" t="s">
        <v>89</v>
      </c>
      <c r="M58" s="192">
        <v>0.57142857142857095</v>
      </c>
      <c r="N58" s="192">
        <v>0</v>
      </c>
      <c r="O58" s="192" t="s">
        <v>409</v>
      </c>
      <c r="P58" s="192" t="s">
        <v>409</v>
      </c>
      <c r="Q58" s="192" t="s">
        <v>409</v>
      </c>
      <c r="R58" s="192">
        <v>0.4</v>
      </c>
      <c r="S58" s="192">
        <v>-0.63700000000000001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45019</v>
      </c>
      <c r="K59" s="242">
        <v>45035</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45019</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0.57817446699565922</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1.17</v>
      </c>
      <c r="J61" s="242">
        <v>44753</v>
      </c>
      <c r="K61" s="242">
        <v>45035</v>
      </c>
      <c r="L61" s="91" t="s">
        <v>95</v>
      </c>
      <c r="M61" s="192">
        <v>0.28571428571428598</v>
      </c>
      <c r="N61" s="192">
        <v>1.17</v>
      </c>
      <c r="O61" s="192" t="s">
        <v>409</v>
      </c>
      <c r="P61" s="192" t="s">
        <v>409</v>
      </c>
      <c r="Q61" s="192" t="s">
        <v>409</v>
      </c>
      <c r="R61" s="192">
        <v>0.2</v>
      </c>
      <c r="S61" s="192">
        <v>0.11699999999999899</v>
      </c>
      <c r="T61" s="192">
        <v>-0.55900000000000005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45035</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45019</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44860</v>
      </c>
      <c r="K64" s="242">
        <v>45035</v>
      </c>
      <c r="L64" s="91" t="s">
        <v>101</v>
      </c>
      <c r="M64" s="192">
        <v>5</v>
      </c>
      <c r="N64" s="192">
        <v>0</v>
      </c>
      <c r="O64" s="192">
        <v>0</v>
      </c>
      <c r="P64" s="192">
        <v>0.96992969512940297</v>
      </c>
      <c r="Q64" s="192" t="s">
        <v>409</v>
      </c>
      <c r="R64" s="192">
        <v>3.5</v>
      </c>
      <c r="S64" s="192">
        <v>-0.19600000000000001</v>
      </c>
      <c r="T64" s="192">
        <v>-1.19599999999999</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44753</v>
      </c>
      <c r="K65" s="242">
        <v>45035</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45019</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44860</v>
      </c>
      <c r="K67" s="242">
        <v>45035</v>
      </c>
      <c r="L67" s="91" t="s">
        <v>106</v>
      </c>
      <c r="M67" s="192">
        <v>0.57142857142857095</v>
      </c>
      <c r="N67" s="192">
        <v>0</v>
      </c>
      <c r="O67" s="192" t="s">
        <v>409</v>
      </c>
      <c r="P67" s="192" t="s">
        <v>409</v>
      </c>
      <c r="Q67" s="192" t="s">
        <v>409</v>
      </c>
      <c r="R67" s="192">
        <v>0.4</v>
      </c>
      <c r="S67" s="192">
        <v>-2.0990000000000002</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1.7133926245067921</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4.1099999999999897</v>
      </c>
      <c r="J68" s="242">
        <v>44753</v>
      </c>
      <c r="K68" s="242">
        <v>45035</v>
      </c>
      <c r="L68" s="91" t="s">
        <v>108</v>
      </c>
      <c r="M68" s="192">
        <v>0.71428571428571297</v>
      </c>
      <c r="N68" s="192">
        <v>4.1099999999999897</v>
      </c>
      <c r="O68" s="192" t="s">
        <v>409</v>
      </c>
      <c r="P68" s="192" t="s">
        <v>409</v>
      </c>
      <c r="Q68" s="192" t="s">
        <v>409</v>
      </c>
      <c r="R68" s="192">
        <v>0.5</v>
      </c>
      <c r="S68" s="192">
        <v>0.41099999999999898</v>
      </c>
      <c r="T68" s="192">
        <v>-0.625</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45035</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45035</v>
      </c>
      <c r="L70" s="91" t="s">
        <v>112</v>
      </c>
      <c r="M70" s="192">
        <v>0.28571428571428598</v>
      </c>
      <c r="N70" s="192">
        <v>0</v>
      </c>
      <c r="O70" s="192" t="s">
        <v>409</v>
      </c>
      <c r="P70" s="192" t="s">
        <v>409</v>
      </c>
      <c r="Q70" s="192" t="s">
        <v>409</v>
      </c>
      <c r="R70" s="192">
        <v>0.2</v>
      </c>
      <c r="S70" s="192">
        <v>-0.55899999999999905</v>
      </c>
      <c r="T70" s="192">
        <v>-0.15</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45019</v>
      </c>
      <c r="K71" s="242">
        <v>45035</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45035</v>
      </c>
      <c r="L72" s="91" t="s">
        <v>116</v>
      </c>
      <c r="M72" s="192">
        <v>0.57142857142857095</v>
      </c>
      <c r="N72" s="192">
        <v>0</v>
      </c>
      <c r="O72" s="192" t="s">
        <v>409</v>
      </c>
      <c r="P72" s="192" t="s">
        <v>409</v>
      </c>
      <c r="Q72" s="192" t="s">
        <v>409</v>
      </c>
      <c r="R72" s="192">
        <v>0.4</v>
      </c>
      <c r="S72" s="192">
        <v>-0.41299999999999998</v>
      </c>
      <c r="T72" s="192">
        <v>-0.158</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726</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45019</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45019</v>
      </c>
      <c r="K75" s="242">
        <v>45035</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45035</v>
      </c>
      <c r="L76" s="91" t="s">
        <v>121</v>
      </c>
      <c r="M76" s="192">
        <v>0.71428571428571297</v>
      </c>
      <c r="N76" s="192">
        <v>0</v>
      </c>
      <c r="O76" s="192" t="s">
        <v>409</v>
      </c>
      <c r="P76" s="192" t="s">
        <v>409</v>
      </c>
      <c r="Q76" s="192" t="s">
        <v>409</v>
      </c>
      <c r="R76" s="192">
        <v>0.5</v>
      </c>
      <c r="S76" s="192">
        <v>-0.64999999999999902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45019</v>
      </c>
      <c r="K77" s="242">
        <v>45035</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45019</v>
      </c>
      <c r="K78" s="242">
        <v>45035</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727</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45019</v>
      </c>
      <c r="K80" s="242">
        <v>45035</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45019</v>
      </c>
      <c r="K81" s="242">
        <v>45035</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45019</v>
      </c>
      <c r="K82" s="242">
        <v>45035</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45019</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45035</v>
      </c>
      <c r="L84" s="91" t="s">
        <v>134</v>
      </c>
      <c r="M84" s="192">
        <v>0.85714285714285499</v>
      </c>
      <c r="N84" s="192">
        <v>0</v>
      </c>
      <c r="O84" s="192" t="s">
        <v>409</v>
      </c>
      <c r="P84" s="192" t="s">
        <v>409</v>
      </c>
      <c r="Q84" s="192" t="s">
        <v>409</v>
      </c>
      <c r="R84" s="192">
        <v>0.6</v>
      </c>
      <c r="S84" s="192">
        <v>-2.403</v>
      </c>
      <c r="T84" s="192">
        <v>-1.39699999999999</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45019</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728</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45019</v>
      </c>
      <c r="K87" s="242">
        <v>45035</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729</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45019</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45035</v>
      </c>
      <c r="L90" s="91" t="s">
        <v>730</v>
      </c>
      <c r="M90" s="192" t="s">
        <v>409</v>
      </c>
      <c r="N90" s="192">
        <v>0</v>
      </c>
      <c r="O90" s="192" t="s">
        <v>409</v>
      </c>
      <c r="P90" s="192" t="s">
        <v>409</v>
      </c>
      <c r="Q90" s="192" t="s">
        <v>409</v>
      </c>
      <c r="R90" s="192" t="s">
        <v>409</v>
      </c>
      <c r="S90" s="192">
        <v>-0.66699999999999904</v>
      </c>
      <c r="T90" s="192">
        <v>-0.63499999999999901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7.5498344352707489</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7</v>
      </c>
      <c r="J91" s="242">
        <v>44860</v>
      </c>
      <c r="K91" s="242">
        <v>45035</v>
      </c>
      <c r="L91" s="91" t="s">
        <v>142</v>
      </c>
      <c r="M91" s="192">
        <v>8.1428571428571406</v>
      </c>
      <c r="N91" s="192">
        <v>0</v>
      </c>
      <c r="O91" s="192" t="s">
        <v>409</v>
      </c>
      <c r="P91" s="192">
        <v>0</v>
      </c>
      <c r="Q91" s="192">
        <v>7</v>
      </c>
      <c r="R91" s="192">
        <v>5.7</v>
      </c>
      <c r="S91" s="192">
        <v>-4.01</v>
      </c>
      <c r="T91" s="192">
        <v>-2.343</v>
      </c>
      <c r="U91" s="192" t="s">
        <v>409</v>
      </c>
      <c r="V91" s="192">
        <v>-0.60175514221189996</v>
      </c>
      <c r="W91" s="192">
        <v>-0.173926353454601</v>
      </c>
      <c r="X91" s="192" t="s">
        <v>947</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45019</v>
      </c>
      <c r="K92" s="242">
        <v>45035</v>
      </c>
      <c r="L92" s="91" t="s">
        <v>144</v>
      </c>
      <c r="M92" s="192">
        <v>1.4285714285714199</v>
      </c>
      <c r="N92" s="192">
        <v>0</v>
      </c>
      <c r="O92" s="192">
        <v>0</v>
      </c>
      <c r="P92" s="192">
        <v>0</v>
      </c>
      <c r="Q92" s="192" t="s">
        <v>409</v>
      </c>
      <c r="R92" s="192">
        <v>1</v>
      </c>
      <c r="S92" s="192">
        <v>-1.1930000000000001</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9.7100831245522397</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45019</v>
      </c>
      <c r="K93" s="242">
        <v>45035</v>
      </c>
      <c r="L93" s="91" t="s">
        <v>146</v>
      </c>
      <c r="M93" s="192">
        <v>9.4285714285714199</v>
      </c>
      <c r="N93" s="192" t="s">
        <v>409</v>
      </c>
      <c r="O93" s="192" t="s">
        <v>409</v>
      </c>
      <c r="P93" s="192">
        <v>9.2783000792360308</v>
      </c>
      <c r="Q93" s="192">
        <v>10</v>
      </c>
      <c r="R93" s="192">
        <v>6.6</v>
      </c>
      <c r="S93" s="192" t="s">
        <v>409</v>
      </c>
      <c r="T93" s="192" t="s">
        <v>409</v>
      </c>
      <c r="U93" s="192" t="s">
        <v>409</v>
      </c>
      <c r="V93" s="192">
        <v>0.46391500396180202</v>
      </c>
      <c r="W93" s="192">
        <v>-7.0194058606300999E-2</v>
      </c>
      <c r="X93" s="192" t="s">
        <v>948</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45019</v>
      </c>
      <c r="K94" s="242">
        <v>45035</v>
      </c>
      <c r="L94" s="91" t="s">
        <v>148</v>
      </c>
      <c r="M94" s="192">
        <v>1.71428571428571</v>
      </c>
      <c r="N94" s="192">
        <v>0</v>
      </c>
      <c r="O94" s="192">
        <v>0</v>
      </c>
      <c r="P94" s="192" t="s">
        <v>409</v>
      </c>
      <c r="Q94" s="192" t="s">
        <v>409</v>
      </c>
      <c r="R94" s="192">
        <v>1.2</v>
      </c>
      <c r="S94" s="192">
        <v>-0.66299999999999903</v>
      </c>
      <c r="T94" s="192">
        <v>-4.40000000000004E-2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45035</v>
      </c>
      <c r="L95" s="91" t="s">
        <v>150</v>
      </c>
      <c r="M95" s="192">
        <v>4.5714285714285703</v>
      </c>
      <c r="N95" s="192">
        <v>0</v>
      </c>
      <c r="O95" s="192">
        <v>0</v>
      </c>
      <c r="P95" s="192">
        <v>0</v>
      </c>
      <c r="Q95" s="192" t="s">
        <v>409</v>
      </c>
      <c r="R95" s="192">
        <v>3.2</v>
      </c>
      <c r="S95" s="192">
        <v>-0.99</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731</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1.3223355960464145</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4.08</v>
      </c>
      <c r="J98" s="242">
        <v>44860</v>
      </c>
      <c r="K98" s="242">
        <v>45035</v>
      </c>
      <c r="L98" s="91" t="s">
        <v>154</v>
      </c>
      <c r="M98" s="192">
        <v>0.42857142857142799</v>
      </c>
      <c r="N98" s="192">
        <v>4.08</v>
      </c>
      <c r="O98" s="192" t="s">
        <v>409</v>
      </c>
      <c r="P98" s="192" t="s">
        <v>409</v>
      </c>
      <c r="Q98" s="192" t="s">
        <v>409</v>
      </c>
      <c r="R98" s="192">
        <v>0.3</v>
      </c>
      <c r="S98" s="192">
        <v>-1.51999999999999</v>
      </c>
      <c r="T98" s="192">
        <v>0.40799999999999997</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2.7661215756774911</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2.0599999999999898</v>
      </c>
      <c r="J99" s="242">
        <v>45019</v>
      </c>
      <c r="K99" s="242">
        <v>45035</v>
      </c>
      <c r="L99" s="91" t="s">
        <v>155</v>
      </c>
      <c r="M99" s="192">
        <v>3.71428571428571</v>
      </c>
      <c r="N99" s="192">
        <v>2.0599999999999898</v>
      </c>
      <c r="O99" s="192" t="s">
        <v>409</v>
      </c>
      <c r="P99" s="192" t="s">
        <v>409</v>
      </c>
      <c r="Q99" s="192" t="s">
        <v>409</v>
      </c>
      <c r="R99" s="192">
        <v>2.6</v>
      </c>
      <c r="S99" s="192">
        <v>0.20599999999999899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45019</v>
      </c>
      <c r="K100" s="242">
        <v>45014</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45035</v>
      </c>
      <c r="L101" s="91" t="s">
        <v>159</v>
      </c>
      <c r="M101" s="192">
        <v>0.28571428571428598</v>
      </c>
      <c r="N101" s="192">
        <v>0</v>
      </c>
      <c r="O101" s="192" t="s">
        <v>409</v>
      </c>
      <c r="P101" s="192" t="s">
        <v>409</v>
      </c>
      <c r="Q101" s="192" t="s">
        <v>409</v>
      </c>
      <c r="R101" s="192">
        <v>0.2</v>
      </c>
      <c r="S101" s="192">
        <v>-2.0169999999999999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2.3603873774083262</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6.5</v>
      </c>
      <c r="J102" s="242">
        <v>45019</v>
      </c>
      <c r="K102" s="242">
        <v>45035</v>
      </c>
      <c r="L102" s="91" t="s">
        <v>161</v>
      </c>
      <c r="M102" s="192">
        <v>0.85714285714285499</v>
      </c>
      <c r="N102" s="192">
        <v>6.5</v>
      </c>
      <c r="O102" s="192" t="s">
        <v>409</v>
      </c>
      <c r="P102" s="192" t="s">
        <v>409</v>
      </c>
      <c r="Q102" s="192" t="s">
        <v>409</v>
      </c>
      <c r="R102" s="192">
        <v>0.6</v>
      </c>
      <c r="S102" s="192">
        <v>-1.05</v>
      </c>
      <c r="T102" s="192">
        <v>0.65</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45019</v>
      </c>
      <c r="K103" s="242">
        <v>45035</v>
      </c>
      <c r="L103" s="91" t="s">
        <v>163</v>
      </c>
      <c r="M103" s="192">
        <v>0.71428571428571297</v>
      </c>
      <c r="N103" s="192">
        <v>1.74999999999998</v>
      </c>
      <c r="O103" s="192" t="s">
        <v>409</v>
      </c>
      <c r="P103" s="192" t="s">
        <v>409</v>
      </c>
      <c r="Q103" s="192" t="s">
        <v>409</v>
      </c>
      <c r="R103" s="192">
        <v>0.5</v>
      </c>
      <c r="S103" s="192">
        <v>-0.71699999999999797</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44753</v>
      </c>
      <c r="K104" s="242">
        <v>45035</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45019</v>
      </c>
      <c r="K105" s="242">
        <v>45035</v>
      </c>
      <c r="L105" s="91" t="s">
        <v>167</v>
      </c>
      <c r="M105" s="192">
        <v>5.4285714285714199</v>
      </c>
      <c r="N105" s="192">
        <v>10</v>
      </c>
      <c r="O105" s="192">
        <v>10</v>
      </c>
      <c r="P105" s="192" t="s">
        <v>409</v>
      </c>
      <c r="Q105" s="192" t="s">
        <v>409</v>
      </c>
      <c r="R105" s="192">
        <v>3.8</v>
      </c>
      <c r="S105" s="192" t="s">
        <v>409</v>
      </c>
      <c r="T105" s="192">
        <v>1.7250000000000001</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45035</v>
      </c>
      <c r="L106" s="91" t="s">
        <v>169</v>
      </c>
      <c r="M106" s="192">
        <v>0.57142857142857095</v>
      </c>
      <c r="N106" s="192">
        <v>0.34000000000000302</v>
      </c>
      <c r="O106" s="192" t="s">
        <v>409</v>
      </c>
      <c r="P106" s="192" t="s">
        <v>409</v>
      </c>
      <c r="Q106" s="192" t="s">
        <v>409</v>
      </c>
      <c r="R106" s="192">
        <v>0.4</v>
      </c>
      <c r="S106" s="192">
        <v>-0.26700000000000002</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45019</v>
      </c>
      <c r="K108" s="242">
        <v>45035</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45019</v>
      </c>
      <c r="K109" s="242">
        <v>45035</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44860</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45019</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45035</v>
      </c>
      <c r="L113" s="91" t="s">
        <v>180</v>
      </c>
      <c r="M113" s="192">
        <v>0.57142857142857095</v>
      </c>
      <c r="N113" s="192">
        <v>0</v>
      </c>
      <c r="O113" s="192" t="s">
        <v>409</v>
      </c>
      <c r="P113" s="192" t="s">
        <v>409</v>
      </c>
      <c r="Q113" s="192" t="s">
        <v>409</v>
      </c>
      <c r="R113" s="192">
        <v>0.4</v>
      </c>
      <c r="S113" s="192">
        <v>-0.67499999999999905</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45019</v>
      </c>
      <c r="K114" s="242">
        <v>45035</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45019</v>
      </c>
      <c r="K116" s="242">
        <v>45035</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949</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45019</v>
      </c>
      <c r="K117" s="242">
        <v>45035</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45019</v>
      </c>
      <c r="K119" s="242">
        <v>45035</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45019</v>
      </c>
      <c r="K121" s="242">
        <v>45035</v>
      </c>
      <c r="L121" s="91" t="s">
        <v>195</v>
      </c>
      <c r="M121" s="192">
        <v>4.1428571428571397</v>
      </c>
      <c r="N121" s="192">
        <v>1.5</v>
      </c>
      <c r="O121" s="192">
        <v>0</v>
      </c>
      <c r="P121" s="192">
        <v>10</v>
      </c>
      <c r="Q121" s="192" t="s">
        <v>409</v>
      </c>
      <c r="R121" s="192">
        <v>2.9</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44860</v>
      </c>
      <c r="K122" s="242">
        <v>45035</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1.2375090187261537</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1.34</v>
      </c>
      <c r="J123" s="242">
        <v>44753</v>
      </c>
      <c r="K123" s="242">
        <v>45035</v>
      </c>
      <c r="L123" s="91" t="s">
        <v>199</v>
      </c>
      <c r="M123" s="192">
        <v>1.1428571428571399</v>
      </c>
      <c r="N123" s="192">
        <v>1.34</v>
      </c>
      <c r="O123" s="192" t="s">
        <v>409</v>
      </c>
      <c r="P123" s="192" t="s">
        <v>409</v>
      </c>
      <c r="Q123" s="192" t="s">
        <v>409</v>
      </c>
      <c r="R123" s="192">
        <v>0.8</v>
      </c>
      <c r="S123" s="192">
        <v>0.13400000000000001</v>
      </c>
      <c r="T123" s="192">
        <v>-1.3719999999999899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44860</v>
      </c>
      <c r="K124" s="242">
        <v>45035</v>
      </c>
      <c r="L124" s="91" t="s">
        <v>201</v>
      </c>
      <c r="M124" s="192">
        <v>0.71428571428571297</v>
      </c>
      <c r="N124" s="192">
        <v>0</v>
      </c>
      <c r="O124" s="192" t="s">
        <v>409</v>
      </c>
      <c r="P124" s="192" t="s">
        <v>409</v>
      </c>
      <c r="Q124" s="192" t="s">
        <v>409</v>
      </c>
      <c r="R124" s="192">
        <v>0.5</v>
      </c>
      <c r="S124" s="192">
        <v>-0.72299999999999898</v>
      </c>
      <c r="T124" s="192">
        <v>-0.63400000000000001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45035</v>
      </c>
      <c r="L125" s="91" t="s">
        <v>203</v>
      </c>
      <c r="M125" s="192">
        <v>1.5714285714285701</v>
      </c>
      <c r="N125" s="192">
        <v>0</v>
      </c>
      <c r="O125" s="192" t="s">
        <v>409</v>
      </c>
      <c r="P125" s="192" t="s">
        <v>409</v>
      </c>
      <c r="Q125" s="192" t="s">
        <v>409</v>
      </c>
      <c r="R125" s="192">
        <v>1.1000000000000001</v>
      </c>
      <c r="S125" s="192">
        <v>-0.14000000000000001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45035</v>
      </c>
      <c r="L126" s="91" t="s">
        <v>732</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733</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6.7082039324993641</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7</v>
      </c>
      <c r="J128" s="242">
        <v>44860</v>
      </c>
      <c r="K128" s="242">
        <v>44753</v>
      </c>
      <c r="L128" s="91" t="s">
        <v>205</v>
      </c>
      <c r="M128" s="192">
        <v>6.4285714285714199</v>
      </c>
      <c r="N128" s="192">
        <v>0</v>
      </c>
      <c r="O128" s="192">
        <v>7</v>
      </c>
      <c r="P128" s="192">
        <v>0</v>
      </c>
      <c r="Q128" s="192" t="s">
        <v>409</v>
      </c>
      <c r="R128" s="192">
        <v>4.5</v>
      </c>
      <c r="S128" s="192">
        <v>-0.79199999999999904</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734</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4.9999999999999991</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7</v>
      </c>
      <c r="J130" s="242">
        <v>44860</v>
      </c>
      <c r="K130" s="242">
        <v>45035</v>
      </c>
      <c r="L130" s="91" t="s">
        <v>206</v>
      </c>
      <c r="M130" s="192">
        <v>3.5714285714285698</v>
      </c>
      <c r="N130" s="192">
        <v>0.41999999999999799</v>
      </c>
      <c r="O130" s="192" t="s">
        <v>409</v>
      </c>
      <c r="P130" s="192" t="e" cm="1">
        <f t="array" ref="P130">-Inf</f>
        <v>#NAME?</v>
      </c>
      <c r="Q130" s="192">
        <v>7</v>
      </c>
      <c r="R130" s="192">
        <v>2.5</v>
      </c>
      <c r="S130" s="192">
        <v>4.1999999999999801E-2</v>
      </c>
      <c r="T130" s="192">
        <v>-0.36699999999999999</v>
      </c>
      <c r="U130" s="192" t="s">
        <v>409</v>
      </c>
      <c r="V130" s="192" t="s">
        <v>409</v>
      </c>
      <c r="W130" s="192" t="s">
        <v>409</v>
      </c>
      <c r="X130" s="192" t="s">
        <v>950</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45019</v>
      </c>
      <c r="K131" s="242">
        <v>45035</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45019</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44753</v>
      </c>
      <c r="K133" s="242">
        <v>45035</v>
      </c>
      <c r="L133" s="91" t="s">
        <v>212</v>
      </c>
      <c r="M133" s="192">
        <v>4.71428571428571</v>
      </c>
      <c r="N133" s="192">
        <v>0</v>
      </c>
      <c r="O133" s="192">
        <v>0</v>
      </c>
      <c r="P133" s="192">
        <v>0</v>
      </c>
      <c r="Q133" s="192" t="s">
        <v>409</v>
      </c>
      <c r="R133" s="192">
        <v>3.3</v>
      </c>
      <c r="S133" s="192">
        <v>-0.71099999999999997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44860</v>
      </c>
      <c r="K135" s="242">
        <v>45035</v>
      </c>
      <c r="L135" s="91" t="s">
        <v>216</v>
      </c>
      <c r="M135" s="192">
        <v>3.4285714285714199</v>
      </c>
      <c r="N135" s="192">
        <v>0</v>
      </c>
      <c r="O135" s="192" t="s">
        <v>409</v>
      </c>
      <c r="P135" s="192">
        <v>0</v>
      </c>
      <c r="Q135" s="192" t="s">
        <v>409</v>
      </c>
      <c r="R135" s="192">
        <v>2.4</v>
      </c>
      <c r="S135" s="192">
        <v>-0.45099999999999801</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45019</v>
      </c>
      <c r="K136" s="242">
        <v>45035</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44860</v>
      </c>
      <c r="K137" s="242">
        <v>45035</v>
      </c>
      <c r="L137" s="91" t="s">
        <v>220</v>
      </c>
      <c r="M137" s="192">
        <v>0.85714285714285499</v>
      </c>
      <c r="N137" s="192">
        <v>0</v>
      </c>
      <c r="O137" s="192" t="s">
        <v>409</v>
      </c>
      <c r="P137" s="192" t="s">
        <v>409</v>
      </c>
      <c r="Q137" s="192" t="s">
        <v>409</v>
      </c>
      <c r="R137" s="192">
        <v>0.6</v>
      </c>
      <c r="S137" s="192">
        <v>-0.33299999999999902</v>
      </c>
      <c r="T137" s="192">
        <v>-0.83399999999999996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t="e"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#N/A</v>
      </c>
      <c r="J138" s="242">
        <v>44860</v>
      </c>
      <c r="K138" s="242">
        <v>45035</v>
      </c>
      <c r="L138" s="91" t="s">
        <v>222</v>
      </c>
      <c r="M138" s="192">
        <v>7.2857142857142803</v>
      </c>
      <c r="N138" s="192" t="s">
        <v>409</v>
      </c>
      <c r="O138" s="192" t="s">
        <v>409</v>
      </c>
      <c r="P138" s="192" t="s">
        <v>409</v>
      </c>
      <c r="Q138" s="192" t="s">
        <v>409</v>
      </c>
      <c r="R138" s="192">
        <v>5.0999999999999996</v>
      </c>
      <c r="S138" s="192" t="s">
        <v>409</v>
      </c>
      <c r="T138" s="192" t="s">
        <v>409</v>
      </c>
      <c r="U138" s="192" t="s">
        <v>409</v>
      </c>
      <c r="V138" s="192" t="s">
        <v>409</v>
      </c>
      <c r="W138" s="192" t="s">
        <v>409</v>
      </c>
      <c r="X138" s="192" t="s">
        <v>409</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44860</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45035</v>
      </c>
      <c r="L140" s="91" t="s">
        <v>226</v>
      </c>
      <c r="M140" s="192">
        <v>5</v>
      </c>
      <c r="N140" s="192">
        <v>10</v>
      </c>
      <c r="O140" s="192" t="s">
        <v>409</v>
      </c>
      <c r="P140" s="192">
        <v>5.2534302308080399E-2</v>
      </c>
      <c r="Q140" s="192" t="s">
        <v>409</v>
      </c>
      <c r="R140" s="192">
        <v>3.5</v>
      </c>
      <c r="S140" s="192">
        <v>-0.80999999999999905</v>
      </c>
      <c r="T140" s="192">
        <v>1.0999999999999901</v>
      </c>
      <c r="U140" s="192" t="s">
        <v>409</v>
      </c>
      <c r="V140" s="192">
        <v>5.7278107435098995E-4</v>
      </c>
      <c r="W140" s="192">
        <v>2.6267151154040201E-3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735</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45019</v>
      </c>
      <c r="K142" s="242">
        <v>45035</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45035</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45019</v>
      </c>
      <c r="K144" s="242">
        <v>45035</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45019</v>
      </c>
      <c r="K145" s="242">
        <v>45035</v>
      </c>
      <c r="L145" s="91" t="s">
        <v>234</v>
      </c>
      <c r="M145" s="192">
        <v>8.8571428571428505</v>
      </c>
      <c r="N145" s="192" t="s">
        <v>409</v>
      </c>
      <c r="O145" s="192" t="s">
        <v>409</v>
      </c>
      <c r="P145" s="192">
        <v>10</v>
      </c>
      <c r="Q145" s="192" t="s">
        <v>409</v>
      </c>
      <c r="R145" s="192">
        <v>6.2</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45035</v>
      </c>
      <c r="L146" s="91" t="s">
        <v>236</v>
      </c>
      <c r="M146" s="192">
        <v>2.5714285714285698</v>
      </c>
      <c r="N146" s="192">
        <v>1.25</v>
      </c>
      <c r="O146" s="192">
        <v>0</v>
      </c>
      <c r="P146" s="192">
        <v>0</v>
      </c>
      <c r="Q146" s="192" t="s">
        <v>409</v>
      </c>
      <c r="R146" s="192">
        <v>1.8</v>
      </c>
      <c r="S146" s="192">
        <v>-0.2</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45019</v>
      </c>
      <c r="K147" s="242">
        <v>45035</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t="s">
        <v>409</v>
      </c>
      <c r="L148" s="91" t="s">
        <v>736</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45019</v>
      </c>
      <c r="K149" s="242">
        <v>45035</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45019</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44860</v>
      </c>
      <c r="K151" s="242">
        <v>45035</v>
      </c>
      <c r="L151" s="91" t="s">
        <v>244</v>
      </c>
      <c r="M151" s="192">
        <v>7.4285714285714199</v>
      </c>
      <c r="N151" s="192">
        <v>10</v>
      </c>
      <c r="O151" s="192" t="s">
        <v>409</v>
      </c>
      <c r="P151" s="192">
        <v>3.4566593170165998</v>
      </c>
      <c r="Q151" s="192">
        <v>7</v>
      </c>
      <c r="R151" s="192">
        <v>5.2</v>
      </c>
      <c r="S151" s="192">
        <v>-3.5819999999999999</v>
      </c>
      <c r="T151" s="192">
        <v>3.9239999999999902</v>
      </c>
      <c r="U151" s="192" t="s">
        <v>409</v>
      </c>
      <c r="V151" s="192">
        <v>-0.27960395812987898</v>
      </c>
      <c r="W151" s="192">
        <v>0.17283296585082999</v>
      </c>
      <c r="X151" s="192" t="s">
        <v>947</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45035</v>
      </c>
      <c r="L152" s="91" t="s">
        <v>246</v>
      </c>
      <c r="M152" s="192">
        <v>0.28571428571428598</v>
      </c>
      <c r="N152" s="192">
        <v>0</v>
      </c>
      <c r="O152" s="192" t="s">
        <v>409</v>
      </c>
      <c r="P152" s="192" t="s">
        <v>409</v>
      </c>
      <c r="Q152" s="192" t="s">
        <v>409</v>
      </c>
      <c r="R152" s="192">
        <v>0.2</v>
      </c>
      <c r="S152" s="192">
        <v>-0.72599999999999998</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45019</v>
      </c>
      <c r="K153" s="242">
        <v>45035</v>
      </c>
      <c r="L153" s="91" t="s">
        <v>248</v>
      </c>
      <c r="M153" s="192">
        <v>0.14285714285714199</v>
      </c>
      <c r="N153" s="192">
        <v>0</v>
      </c>
      <c r="O153" s="192" t="s">
        <v>409</v>
      </c>
      <c r="P153" s="192" t="s">
        <v>409</v>
      </c>
      <c r="Q153" s="192" t="s">
        <v>409</v>
      </c>
      <c r="R153" s="192">
        <v>0.1</v>
      </c>
      <c r="S153" s="192">
        <v>-0.51</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45019</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45019</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45019</v>
      </c>
      <c r="K156" s="242">
        <v>45035</v>
      </c>
      <c r="L156" s="91" t="s">
        <v>254</v>
      </c>
      <c r="M156" s="192">
        <v>0.42857142857142799</v>
      </c>
      <c r="N156" s="192">
        <v>0</v>
      </c>
      <c r="O156" s="192" t="s">
        <v>409</v>
      </c>
      <c r="P156" s="192" t="s">
        <v>409</v>
      </c>
      <c r="Q156" s="192" t="s">
        <v>409</v>
      </c>
      <c r="R156" s="192">
        <v>0.3</v>
      </c>
      <c r="S156" s="192">
        <v>-0.39999999999999902</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45035</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45019</v>
      </c>
      <c r="K159" s="242">
        <v>45035</v>
      </c>
      <c r="L159" s="91" t="s">
        <v>260</v>
      </c>
      <c r="M159" s="192">
        <v>3.5714285714285698</v>
      </c>
      <c r="N159" s="192">
        <v>0</v>
      </c>
      <c r="O159" s="192" t="s">
        <v>409</v>
      </c>
      <c r="P159" s="192">
        <v>1.4363545924423999</v>
      </c>
      <c r="Q159" s="192" t="s">
        <v>409</v>
      </c>
      <c r="R159" s="192">
        <v>2.5</v>
      </c>
      <c r="S159" s="192">
        <v>-1.7849999999999999</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5.8309518948452963</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7</v>
      </c>
      <c r="J160" s="242">
        <v>44860</v>
      </c>
      <c r="K160" s="242">
        <v>45035</v>
      </c>
      <c r="L160" s="91" t="s">
        <v>262</v>
      </c>
      <c r="M160" s="192">
        <v>4.8571428571428497</v>
      </c>
      <c r="N160" s="192">
        <v>0</v>
      </c>
      <c r="O160" s="192">
        <v>0</v>
      </c>
      <c r="P160" s="192">
        <v>0</v>
      </c>
      <c r="Q160" s="192">
        <v>7</v>
      </c>
      <c r="R160" s="192">
        <v>3.4</v>
      </c>
      <c r="S160" s="192">
        <v>-3.3</v>
      </c>
      <c r="T160" s="192">
        <v>-3</v>
      </c>
      <c r="U160" s="192" t="s">
        <v>539</v>
      </c>
      <c r="V160" s="192">
        <v>-2.1064408492670799</v>
      </c>
      <c r="W160" s="192">
        <v>-8.3637237548829901E-2</v>
      </c>
      <c r="X160" s="192" t="s">
        <v>951</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45019</v>
      </c>
      <c r="K161" s="242">
        <v>45035</v>
      </c>
      <c r="L161" s="91" t="s">
        <v>264</v>
      </c>
      <c r="M161" s="192">
        <v>5.5714285714285703</v>
      </c>
      <c r="N161" s="192">
        <v>0</v>
      </c>
      <c r="O161" s="192">
        <v>0</v>
      </c>
      <c r="P161" s="192">
        <v>0</v>
      </c>
      <c r="Q161" s="192" t="s">
        <v>409</v>
      </c>
      <c r="R161" s="192">
        <v>3.9</v>
      </c>
      <c r="S161" s="192">
        <v>-2.0329999999999999</v>
      </c>
      <c r="T161" s="192">
        <v>-2.6419999999999999</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45019</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45019</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1.2727922061357815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1.6199999999999899</v>
      </c>
      <c r="J164" s="242">
        <v>45019</v>
      </c>
      <c r="K164" s="242">
        <v>45035</v>
      </c>
      <c r="L164" s="91" t="s">
        <v>270</v>
      </c>
      <c r="M164" s="192">
        <v>1</v>
      </c>
      <c r="N164" s="192">
        <v>1.6199999999999899</v>
      </c>
      <c r="O164" s="192">
        <v>0</v>
      </c>
      <c r="P164" s="192">
        <v>0</v>
      </c>
      <c r="Q164" s="192" t="s">
        <v>409</v>
      </c>
      <c r="R164" s="192">
        <v>0.7</v>
      </c>
      <c r="S164" s="192">
        <v>-0.57999999999999996</v>
      </c>
      <c r="T164" s="192">
        <v>0.16199999999999901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45035</v>
      </c>
      <c r="L165" s="91" t="s">
        <v>737</v>
      </c>
      <c r="M165" s="192" t="s">
        <v>409</v>
      </c>
      <c r="N165" s="192">
        <v>0</v>
      </c>
      <c r="O165" s="192" t="s">
        <v>409</v>
      </c>
      <c r="P165" s="192" t="s">
        <v>409</v>
      </c>
      <c r="Q165" s="192" t="s">
        <v>409</v>
      </c>
      <c r="R165" s="192" t="s">
        <v>409</v>
      </c>
      <c r="S165" s="192">
        <v>-1.9</v>
      </c>
      <c r="T165" s="192">
        <v>-1</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45019</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45019</v>
      </c>
      <c r="K167" s="242">
        <v>45035</v>
      </c>
      <c r="L167" s="91" t="s">
        <v>273</v>
      </c>
      <c r="M167" s="192">
        <v>1</v>
      </c>
      <c r="N167" s="192">
        <v>0</v>
      </c>
      <c r="O167" s="192" t="s">
        <v>409</v>
      </c>
      <c r="P167" s="192" t="s">
        <v>409</v>
      </c>
      <c r="Q167" s="192" t="s">
        <v>409</v>
      </c>
      <c r="R167" s="192">
        <v>0.7</v>
      </c>
      <c r="S167" s="192">
        <v>-0.46100000000000002</v>
      </c>
      <c r="T167" s="192">
        <v>-0.54999999999999905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45035</v>
      </c>
      <c r="L168" s="91" t="s">
        <v>275</v>
      </c>
      <c r="M168" s="192">
        <v>5.1428571428571397</v>
      </c>
      <c r="N168" s="192">
        <v>0.33999999999999803</v>
      </c>
      <c r="O168" s="192" t="s">
        <v>409</v>
      </c>
      <c r="P168" s="192">
        <v>3.5048317909240798</v>
      </c>
      <c r="Q168" s="192" t="s">
        <v>409</v>
      </c>
      <c r="R168" s="192">
        <v>3.6</v>
      </c>
      <c r="S168" s="192">
        <v>-0.57799999999999996</v>
      </c>
      <c r="T168" s="192">
        <v>3.3999999999999801E-2</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0</v>
      </c>
      <c r="J169" s="242">
        <v>45019</v>
      </c>
      <c r="K169" s="242">
        <v>45035</v>
      </c>
      <c r="L169" s="91" t="s">
        <v>738</v>
      </c>
      <c r="M169" s="192">
        <v>5.5714285714285703</v>
      </c>
      <c r="N169" s="192" t="s">
        <v>409</v>
      </c>
      <c r="O169" s="192" t="s">
        <v>409</v>
      </c>
      <c r="P169" s="192">
        <v>0</v>
      </c>
      <c r="Q169" s="192" t="s">
        <v>409</v>
      </c>
      <c r="R169" s="192">
        <v>3.9</v>
      </c>
      <c r="S169" s="192" t="s">
        <v>409</v>
      </c>
      <c r="T169" s="192" t="s">
        <v>409</v>
      </c>
      <c r="U169" s="192" t="s">
        <v>409</v>
      </c>
      <c r="V169" s="192">
        <v>0</v>
      </c>
      <c r="W169" s="192">
        <v>-6.4708113594855995E-2</v>
      </c>
      <c r="X169" s="192" t="s">
        <v>409</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739</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3.6713173968715038</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5.5499999999999901</v>
      </c>
      <c r="J172" s="242">
        <v>45019</v>
      </c>
      <c r="K172" s="242">
        <v>45035</v>
      </c>
      <c r="L172" s="91" t="s">
        <v>279</v>
      </c>
      <c r="M172" s="192">
        <v>2.4285714285714199</v>
      </c>
      <c r="N172" s="192">
        <v>5.5499999999999901</v>
      </c>
      <c r="O172" s="192">
        <v>0</v>
      </c>
      <c r="P172" s="192">
        <v>0</v>
      </c>
      <c r="Q172" s="192" t="s">
        <v>409</v>
      </c>
      <c r="R172" s="192">
        <v>1.7</v>
      </c>
      <c r="S172" s="192">
        <v>-8.9999999999999802E-2</v>
      </c>
      <c r="T172" s="192">
        <v>0.55499999999999905</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44860</v>
      </c>
      <c r="K173" s="242">
        <v>45035</v>
      </c>
      <c r="L173" s="91" t="s">
        <v>281</v>
      </c>
      <c r="M173" s="192">
        <v>2.1428571428571401</v>
      </c>
      <c r="N173" s="192">
        <v>0</v>
      </c>
      <c r="O173" s="192">
        <v>0</v>
      </c>
      <c r="P173" s="192" t="s">
        <v>409</v>
      </c>
      <c r="Q173" s="192" t="s">
        <v>409</v>
      </c>
      <c r="R173" s="192">
        <v>1.5</v>
      </c>
      <c r="S173" s="192">
        <v>-0.82099999999999995</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45019</v>
      </c>
      <c r="K174" s="242">
        <v>45035</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45019</v>
      </c>
      <c r="K175" s="242">
        <v>44753</v>
      </c>
      <c r="L175" s="91" t="s">
        <v>285</v>
      </c>
      <c r="M175" s="192">
        <v>1.5714285714285701</v>
      </c>
      <c r="N175" s="192">
        <v>0</v>
      </c>
      <c r="O175" s="192">
        <v>7</v>
      </c>
      <c r="P175" s="192" t="s">
        <v>409</v>
      </c>
      <c r="Q175" s="192" t="s">
        <v>409</v>
      </c>
      <c r="R175" s="192">
        <v>1.1000000000000001</v>
      </c>
      <c r="S175" s="192" t="s">
        <v>409</v>
      </c>
      <c r="T175" s="192">
        <v>-0.75</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45019</v>
      </c>
      <c r="K176" s="242">
        <v>45035</v>
      </c>
      <c r="L176" s="91" t="s">
        <v>287</v>
      </c>
      <c r="M176" s="192">
        <v>9.1428571428571406</v>
      </c>
      <c r="N176" s="192">
        <v>10</v>
      </c>
      <c r="O176" s="192" t="s">
        <v>409</v>
      </c>
      <c r="P176" s="192">
        <v>10</v>
      </c>
      <c r="Q176" s="192" t="s">
        <v>409</v>
      </c>
      <c r="R176" s="192">
        <v>6.4</v>
      </c>
      <c r="S176" s="192">
        <v>2.278</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45019</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45019</v>
      </c>
      <c r="K178" s="242">
        <v>45035</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45019</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6.7082039324993641</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7</v>
      </c>
      <c r="J181" s="242">
        <v>45019</v>
      </c>
      <c r="K181" s="242">
        <v>45035</v>
      </c>
      <c r="L181" s="91" t="s">
        <v>297</v>
      </c>
      <c r="M181" s="192">
        <v>6.4285714285714199</v>
      </c>
      <c r="N181" s="192">
        <v>0</v>
      </c>
      <c r="O181" s="192" t="s">
        <v>409</v>
      </c>
      <c r="P181" s="192">
        <v>0.94400405883780203</v>
      </c>
      <c r="Q181" s="192">
        <v>7</v>
      </c>
      <c r="R181" s="192">
        <v>4.5</v>
      </c>
      <c r="S181" s="192">
        <v>-2.1030000000000002</v>
      </c>
      <c r="T181" s="192">
        <v>-1.67</v>
      </c>
      <c r="U181" s="192" t="s">
        <v>409</v>
      </c>
      <c r="V181" s="192">
        <v>4.7200202941890097E-2</v>
      </c>
      <c r="W181" s="192">
        <v>-6.7420005798339802E-2</v>
      </c>
      <c r="X181" s="192" t="s">
        <v>947</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45035</v>
      </c>
      <c r="L182" s="91" t="s">
        <v>740</v>
      </c>
      <c r="M182" s="192" t="s">
        <v>409</v>
      </c>
      <c r="N182" s="192">
        <v>0</v>
      </c>
      <c r="O182" s="192" t="s">
        <v>409</v>
      </c>
      <c r="P182" s="192" t="s">
        <v>409</v>
      </c>
      <c r="Q182" s="192" t="s">
        <v>409</v>
      </c>
      <c r="R182" s="192" t="s">
        <v>409</v>
      </c>
      <c r="S182" s="192">
        <v>-0.22899999999999901</v>
      </c>
      <c r="T182" s="192">
        <v>-1.2130000000000001</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45019</v>
      </c>
      <c r="K183" s="242">
        <v>45035</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44753</v>
      </c>
      <c r="L184" s="91" t="s">
        <v>301</v>
      </c>
      <c r="M184" s="192">
        <v>2.2857142857142798</v>
      </c>
      <c r="N184" s="192">
        <v>0</v>
      </c>
      <c r="O184" s="192">
        <v>10</v>
      </c>
      <c r="P184" s="192" t="s">
        <v>409</v>
      </c>
      <c r="Q184" s="192" t="s">
        <v>409</v>
      </c>
      <c r="R184" s="192">
        <v>1.6</v>
      </c>
      <c r="S184" s="192">
        <v>-0.20799999999999999</v>
      </c>
      <c r="T184" s="192">
        <v>0</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45019</v>
      </c>
      <c r="K185" s="242">
        <v>45035</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45019</v>
      </c>
      <c r="K186" s="242">
        <v>45035</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44860</v>
      </c>
      <c r="K187" s="242">
        <v>45035</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1.7345234009869728</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2.34</v>
      </c>
      <c r="J188" s="242">
        <v>44860</v>
      </c>
      <c r="K188" s="242">
        <v>45035</v>
      </c>
      <c r="L188" s="91" t="s">
        <v>307</v>
      </c>
      <c r="M188" s="192">
        <v>1.28571428571428</v>
      </c>
      <c r="N188" s="192">
        <v>2.34</v>
      </c>
      <c r="O188" s="192" t="s">
        <v>409</v>
      </c>
      <c r="P188" s="192" t="s">
        <v>409</v>
      </c>
      <c r="Q188" s="192" t="s">
        <v>409</v>
      </c>
      <c r="R188" s="192">
        <v>0.9</v>
      </c>
      <c r="S188" s="192">
        <v>-0.64199999999999902</v>
      </c>
      <c r="T188" s="192">
        <v>0.23399999999999899</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45035</v>
      </c>
      <c r="L189" s="91" t="s">
        <v>309</v>
      </c>
      <c r="M189" s="192">
        <v>0.28571428571428598</v>
      </c>
      <c r="N189" s="192">
        <v>0</v>
      </c>
      <c r="O189" s="192" t="s">
        <v>409</v>
      </c>
      <c r="P189" s="192" t="s">
        <v>409</v>
      </c>
      <c r="Q189" s="192" t="s">
        <v>409</v>
      </c>
      <c r="R189" s="192">
        <v>0.2</v>
      </c>
      <c r="S189" s="192">
        <v>-0.48799999999999999</v>
      </c>
      <c r="T189" s="192">
        <v>-0.20799999999999899</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44860</v>
      </c>
      <c r="K190" s="242">
        <v>45035</v>
      </c>
      <c r="L190" s="91" t="s">
        <v>311</v>
      </c>
      <c r="M190" s="192">
        <v>0.28571428571428598</v>
      </c>
      <c r="N190" s="192">
        <v>2.58</v>
      </c>
      <c r="O190" s="192" t="s">
        <v>409</v>
      </c>
      <c r="P190" s="192" t="s">
        <v>409</v>
      </c>
      <c r="Q190" s="192" t="s">
        <v>409</v>
      </c>
      <c r="R190" s="192">
        <v>0.2</v>
      </c>
      <c r="S190" s="192">
        <v>-1.157</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44860</v>
      </c>
      <c r="K191" s="242">
        <v>45035</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741</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44753</v>
      </c>
      <c r="K193" s="242">
        <v>45035</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45019</v>
      </c>
      <c r="K194" s="242">
        <v>45014</v>
      </c>
      <c r="L194" s="91" t="s">
        <v>316</v>
      </c>
      <c r="M194" s="192">
        <v>9</v>
      </c>
      <c r="N194" s="192" t="s">
        <v>409</v>
      </c>
      <c r="O194" s="192" t="s">
        <v>409</v>
      </c>
      <c r="P194" s="192" t="s">
        <v>409</v>
      </c>
      <c r="Q194" s="192" t="s">
        <v>409</v>
      </c>
      <c r="R194" s="192">
        <v>6.3</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742</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45019</v>
      </c>
      <c r="K196" s="242">
        <v>45035</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45019</v>
      </c>
      <c r="K197" s="242">
        <v>45035</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45019</v>
      </c>
      <c r="K198" s="242">
        <v>45014</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45019</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45019</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45019</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v>7</v>
      </c>
      <c r="R204" s="192">
        <v>2.5</v>
      </c>
      <c r="S204" s="192" t="s">
        <v>409</v>
      </c>
      <c r="T204" s="192">
        <v>-1.19999999999999</v>
      </c>
      <c r="U204" s="192" t="s">
        <v>541</v>
      </c>
      <c r="V204" s="192">
        <v>-2.0434682424169001E-2</v>
      </c>
      <c r="W204" s="192">
        <v>-2.2651345143062E-2</v>
      </c>
      <c r="X204" s="192" t="s">
        <v>952</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45019</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45019</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45035</v>
      </c>
      <c r="L207" s="91" t="s">
        <v>743</v>
      </c>
      <c r="M207" s="192" t="s">
        <v>409</v>
      </c>
      <c r="N207" s="192">
        <v>1</v>
      </c>
      <c r="O207" s="192" t="s">
        <v>409</v>
      </c>
      <c r="P207" s="192" t="s">
        <v>409</v>
      </c>
      <c r="Q207" s="192" t="s">
        <v>409</v>
      </c>
      <c r="R207" s="192" t="s">
        <v>409</v>
      </c>
      <c r="S207" s="192">
        <v>-0.35</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45019</v>
      </c>
      <c r="K208" s="242">
        <v>45014</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45019</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3.9999999999999951</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7</v>
      </c>
      <c r="J210" s="242">
        <v>44860</v>
      </c>
      <c r="K210" s="242">
        <v>45035</v>
      </c>
      <c r="L210" s="91" t="s">
        <v>343</v>
      </c>
      <c r="M210" s="192">
        <v>2.2857142857142798</v>
      </c>
      <c r="N210" s="192">
        <v>6.6499999999999897</v>
      </c>
      <c r="O210" s="192">
        <v>0</v>
      </c>
      <c r="P210" s="192" t="s">
        <v>409</v>
      </c>
      <c r="Q210" s="192">
        <v>7</v>
      </c>
      <c r="R210" s="192">
        <v>1.6</v>
      </c>
      <c r="S210" s="192" t="s">
        <v>409</v>
      </c>
      <c r="T210" s="192">
        <v>0.66499999999999904</v>
      </c>
      <c r="U210" s="192" t="s">
        <v>539</v>
      </c>
      <c r="V210" s="192" t="s">
        <v>409</v>
      </c>
      <c r="W210" s="192" t="s">
        <v>409</v>
      </c>
      <c r="X210" s="192" t="s">
        <v>953</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45035</v>
      </c>
      <c r="L211" s="91" t="s">
        <v>345</v>
      </c>
      <c r="M211" s="192">
        <v>2.5714285714285698</v>
      </c>
      <c r="N211" s="192">
        <v>0</v>
      </c>
      <c r="O211" s="192">
        <v>0</v>
      </c>
      <c r="P211" s="192">
        <v>0</v>
      </c>
      <c r="Q211" s="192" t="s">
        <v>409</v>
      </c>
      <c r="R211" s="192">
        <v>1.8</v>
      </c>
      <c r="S211" s="192">
        <v>-1.524</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45019</v>
      </c>
      <c r="K212" s="242">
        <v>45035</v>
      </c>
      <c r="L212" s="91" t="s">
        <v>346</v>
      </c>
      <c r="M212" s="192">
        <v>1.1428571428571399</v>
      </c>
      <c r="N212" s="192">
        <v>0</v>
      </c>
      <c r="O212" s="192" t="s">
        <v>409</v>
      </c>
      <c r="P212" s="192" t="s">
        <v>409</v>
      </c>
      <c r="Q212" s="192" t="s">
        <v>409</v>
      </c>
      <c r="R212" s="192">
        <v>0.8</v>
      </c>
      <c r="S212" s="192">
        <v>-1.68799999999999</v>
      </c>
      <c r="T212" s="192">
        <v>-2.734</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4.6291004988627549</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5</v>
      </c>
      <c r="J213" s="242">
        <v>45019</v>
      </c>
      <c r="K213" s="242">
        <v>45035</v>
      </c>
      <c r="L213" s="91" t="s">
        <v>348</v>
      </c>
      <c r="M213" s="192">
        <v>4.2857142857142803</v>
      </c>
      <c r="N213" s="192">
        <v>5</v>
      </c>
      <c r="O213" s="192" t="s">
        <v>409</v>
      </c>
      <c r="P213" s="192">
        <v>0</v>
      </c>
      <c r="Q213" s="192" t="s">
        <v>409</v>
      </c>
      <c r="R213" s="192">
        <v>3</v>
      </c>
      <c r="S213" s="192">
        <v>0.5</v>
      </c>
      <c r="T213" s="192">
        <v>-1.0309999999999999</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45019</v>
      </c>
      <c r="K214" s="242">
        <v>45014</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45019</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744</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745</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3.1712998686883673</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2.2000000000000002</v>
      </c>
      <c r="J218" s="242">
        <v>44860</v>
      </c>
      <c r="K218" s="242">
        <v>45035</v>
      </c>
      <c r="L218" s="91" t="s">
        <v>351</v>
      </c>
      <c r="M218" s="192">
        <v>4.5714285714285703</v>
      </c>
      <c r="N218" s="192">
        <v>2.2000000000000002</v>
      </c>
      <c r="O218" s="192">
        <v>0</v>
      </c>
      <c r="P218" s="192">
        <v>0</v>
      </c>
      <c r="Q218" s="192" t="s">
        <v>409</v>
      </c>
      <c r="R218" s="192">
        <v>3.2</v>
      </c>
      <c r="S218" s="192">
        <v>-0.3</v>
      </c>
      <c r="T218" s="192">
        <v>0.22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45019</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44753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746</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45019</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45035</v>
      </c>
      <c r="L223" s="91" t="s">
        <v>358</v>
      </c>
      <c r="M223" s="192">
        <v>6</v>
      </c>
      <c r="N223" s="192">
        <v>10</v>
      </c>
      <c r="O223" s="192">
        <v>10</v>
      </c>
      <c r="P223" s="192">
        <v>0</v>
      </c>
      <c r="Q223" s="192" t="s">
        <v>409</v>
      </c>
      <c r="R223" s="192">
        <v>4.2</v>
      </c>
      <c r="S223" s="192">
        <v>0.32500000000000201</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44860</v>
      </c>
      <c r="K224" s="242">
        <v>45035</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45019</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8</v>
      </c>
      <c r="O233" s="80">
        <f>COUNTIF(O8:O225,10)</f>
        <v>7</v>
      </c>
      <c r="P233" s="80">
        <f>COUNTIF(P8:P225,10)</f>
        <v>7</v>
      </c>
      <c r="Q233" s="80">
        <f>COUNTIF(Q8:Q225,1)</f>
        <v>0</v>
      </c>
      <c r="R233" s="80">
        <f>COUNTIF(R8:R225,"&gt;=.7")</f>
        <v>160</v>
      </c>
      <c r="S233" s="80">
        <f>COUNTIF(S8:S225,"&gt;=.7")</f>
        <v>1</v>
      </c>
      <c r="T233" s="80">
        <f>COUNTIF(T8:T225,"High")</f>
        <v>0</v>
      </c>
      <c r="U233" s="80">
        <f>COUNTIF(U8:U225,"&gt;.6")</f>
        <v>0</v>
      </c>
      <c r="V233" s="80">
        <f>COUNTIF(V8:V225,"&gt;.35")</f>
        <v>9</v>
      </c>
      <c r="W233" s="87"/>
      <c r="X233" s="87"/>
    </row>
    <row r="234" spans="1:24" x14ac:dyDescent="0.2">
      <c r="N234" s="80">
        <f>COUNTIF(N9:N226,"&gt;9.9")</f>
        <v>8</v>
      </c>
      <c r="O234" s="80">
        <f>COUNTIF(O9:O226,"&gt;9.9")</f>
        <v>7</v>
      </c>
      <c r="P234" s="80">
        <f>COUNTIF(P9:P226,"&gt;=9.95")</f>
        <v>7</v>
      </c>
      <c r="Q234" s="80">
        <f>COUNTIF(Q9:Q226,"&gt;=9.95")</f>
        <v>2</v>
      </c>
      <c r="R234" s="80">
        <f>COUNTIF(R9:R226,"&gt;=1.4")</f>
        <v>147</v>
      </c>
      <c r="S234" s="80">
        <f>COUNTIF(S9:S226,"&gt;=1.4")</f>
        <v>1</v>
      </c>
      <c r="T234" s="80">
        <f>COUNTIF(T9:T226,"&gt;=9.95")</f>
        <v>0</v>
      </c>
      <c r="U234" s="80">
        <f>COUNTIF(U9:U226,"&gt;=1")</f>
        <v>0</v>
      </c>
      <c r="V234" s="80">
        <f>COUNTIF(V8:V225,"&gt;.7")</f>
        <v>6</v>
      </c>
      <c r="W234" s="87"/>
      <c r="X234" s="87"/>
    </row>
  </sheetData>
  <conditionalFormatting sqref="G1:G5">
    <cfRule type="cellIs" dxfId="156" priority="21" stopIfTrue="1" operator="greaterThanOrEqual">
      <formula>0</formula>
    </cfRule>
  </conditionalFormatting>
  <conditionalFormatting sqref="G8:G225">
    <cfRule type="cellIs" dxfId="153" priority="81" stopIfTrue="1" operator="greaterThanOrEqual">
      <formula>0</formula>
    </cfRule>
  </conditionalFormatting>
  <conditionalFormatting sqref="G1:H5">
    <cfRule type="expression" dxfId="152" priority="7" stopIfTrue="1">
      <formula>G1=""</formula>
    </cfRule>
  </conditionalFormatting>
  <conditionalFormatting sqref="G8:H225">
    <cfRule type="expression" dxfId="151" priority="66" stopIfTrue="1">
      <formula>G8=""</formula>
    </cfRule>
  </conditionalFormatting>
  <conditionalFormatting sqref="H1:H5">
    <cfRule type="cellIs" dxfId="147" priority="12" operator="between">
      <formula>0</formula>
      <formula>6.999</formula>
    </cfRule>
    <cfRule type="cellIs" dxfId="146" priority="13" operator="between">
      <formula>7</formula>
      <formula>9.99</formula>
    </cfRule>
    <cfRule type="expression" dxfId="145" priority="14">
      <formula>H1=10</formula>
    </cfRule>
  </conditionalFormatting>
  <conditionalFormatting sqref="H8:H225">
    <cfRule type="cellIs" dxfId="144" priority="68" operator="between">
      <formula>7</formula>
      <formula>9.99</formula>
    </cfRule>
    <cfRule type="cellIs" dxfId="143" priority="67" operator="between">
      <formula>0</formula>
      <formula>6.999</formula>
    </cfRule>
    <cfRule type="expression" dxfId="142" priority="69">
      <formula>H8=10</formula>
    </cfRule>
  </conditionalFormatting>
  <conditionalFormatting sqref="I2:I3">
    <cfRule type="expression" dxfId="138" priority="25">
      <formula>I2=10</formula>
    </cfRule>
    <cfRule type="expression" dxfId="137" priority="22">
      <formula>I2=""</formula>
    </cfRule>
    <cfRule type="cellIs" dxfId="136" priority="23" operator="between">
      <formula>0</formula>
      <formula>6.999</formula>
    </cfRule>
    <cfRule type="cellIs" dxfId="135" priority="24" operator="between">
      <formula>7</formula>
      <formula>9.99</formula>
    </cfRule>
  </conditionalFormatting>
  <conditionalFormatting sqref="I2:I5">
    <cfRule type="cellIs" dxfId="134" priority="10" operator="between">
      <formula>7</formula>
      <formula>9.99</formula>
    </cfRule>
    <cfRule type="expression" dxfId="133" priority="8">
      <formula>I2=""</formula>
    </cfRule>
    <cfRule type="expression" dxfId="132" priority="11">
      <formula>I2=10</formula>
    </cfRule>
    <cfRule type="cellIs" dxfId="131" priority="9" operator="between">
      <formula>0</formula>
      <formula>6.999</formula>
    </cfRule>
  </conditionalFormatting>
  <conditionalFormatting sqref="I4:I5">
    <cfRule type="expression" dxfId="130" priority="3">
      <formula>I4=""</formula>
    </cfRule>
    <cfRule type="expression" dxfId="129" priority="6">
      <formula>I4=10</formula>
    </cfRule>
    <cfRule type="cellIs" dxfId="128" priority="5" operator="between">
      <formula>7</formula>
      <formula>9.99</formula>
    </cfRule>
    <cfRule type="cellIs" dxfId="127" priority="4" operator="between">
      <formula>0</formula>
      <formula>6.999</formula>
    </cfRule>
  </conditionalFormatting>
  <conditionalFormatting sqref="I8:I225">
    <cfRule type="cellIs" dxfId="126" priority="65" stopIfTrue="1" operator="greaterThanOrEqual">
      <formula>0</formula>
    </cfRule>
    <cfRule type="expression" dxfId="125" priority="62">
      <formula>I8=""</formula>
    </cfRule>
  </conditionalFormatting>
  <conditionalFormatting sqref="J8:K225">
    <cfRule type="colorScale" priority="884">
      <colorScale>
        <cfvo type="min"/>
        <cfvo type="max"/>
        <color rgb="FFFCDCDF"/>
        <color rgb="FFF2676B"/>
      </colorScale>
    </cfRule>
  </conditionalFormatting>
  <conditionalFormatting sqref="J9:K9">
    <cfRule type="colorScale" priority="33">
      <colorScale>
        <cfvo type="min"/>
        <cfvo type="max"/>
        <color rgb="FFFCDCDF"/>
        <color rgb="FFF2676B"/>
      </colorScale>
    </cfRule>
  </conditionalFormatting>
  <conditionalFormatting sqref="L8:L15 L17:L225">
    <cfRule type="expression" dxfId="122" priority="38">
      <formula>$L8&lt;&gt;$C8</formula>
    </cfRule>
  </conditionalFormatting>
  <conditionalFormatting sqref="M2:V3 W3:Z3">
    <cfRule type="expression" dxfId="121" priority="26">
      <formula>M2=L2</formula>
    </cfRule>
    <cfRule type="expression" dxfId="120" priority="27">
      <formula>M2&lt;&gt;L2</formula>
    </cfRule>
    <cfRule type="expression" dxfId="119" priority="28">
      <formula>M2=L2</formula>
    </cfRule>
  </conditionalFormatting>
  <conditionalFormatting sqref="M198:X225 M8:Z197">
    <cfRule type="colorScale" priority="35">
      <colorScale>
        <cfvo type="num" val="0"/>
        <cfvo type="num" val="10"/>
        <color rgb="FFFCFCFF"/>
        <color rgb="FFFFFF00"/>
      </colorScale>
    </cfRule>
  </conditionalFormatting>
  <conditionalFormatting sqref="M6:Z6">
    <cfRule type="expression" dxfId="118" priority="18">
      <formula>ISNUMBER(SEARCH("_raw",M$7))</formula>
    </cfRule>
  </conditionalFormatting>
  <conditionalFormatting sqref="M8:Z197 M198:X225">
    <cfRule type="expression" dxfId="117" priority="34" stopIfTrue="1">
      <formula>ISNUMBER(SEARCH("_raw",M$7))</formula>
    </cfRule>
  </conditionalFormatting>
  <conditionalFormatting sqref="W2:AD3">
    <cfRule type="expression" dxfId="116" priority="30">
      <formula>W2&lt;&gt;R2</formula>
    </cfRule>
    <cfRule type="expression" dxfId="115" priority="29">
      <formula>W2=R2</formula>
    </cfRule>
    <cfRule type="expression" dxfId="114"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ADFDB0AD-0C93-AC4A-9038-761967B8199D}">
            <xm:f>Parameters!$D$38</xm:f>
            <x14:dxf>
              <font>
                <sz val="12"/>
                <color rgb="FF000000"/>
                <name val="Arial"/>
              </font>
              <fill>
                <patternFill patternType="solid">
                  <bgColor rgb="FFEE9F8F"/>
                </patternFill>
              </fill>
            </x14:dxf>
          </x14:cfRule>
          <x14:cfRule type="cellIs" priority="19"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9" stopIfTrue="1" operator="greaterThanOrEqual" id="{02BA5E50-46DC-794F-9F6C-385263A774F5}">
            <xm:f>Parameters!$D$37</xm:f>
            <x14:dxf>
              <font>
                <sz val="12"/>
                <color rgb="FF000000"/>
                <name val="Arial"/>
              </font>
              <fill>
                <patternFill patternType="solid">
                  <bgColor rgb="FFE35A3A"/>
                </patternFill>
              </fill>
            </x14:dxf>
          </x14:cfRule>
          <x14:cfRule type="cellIs" priority="80" stopIfTrue="1" operator="greaterThanOrEqual" id="{89D3434F-EFC2-304D-9A8A-5ACAE2A3EF2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7BF20AE8-A334-2343-9844-097BDBECC97D}">
            <xm:f>0</xm:f>
            <xm:f>Parameters!$D$42</xm:f>
            <x14:dxf>
              <font>
                <sz val="12"/>
                <color rgb="FF000000"/>
                <name val="Arial"/>
              </font>
              <fill>
                <patternFill patternType="solid">
                  <bgColor rgb="FFFCDCDF"/>
                </patternFill>
              </fill>
            </x14:dxf>
          </x14:cfRule>
          <x14:cfRule type="cellIs" priority="16" stopIfTrue="1" operator="greaterThanOrEqual" id="{DCD29384-F343-D840-B85C-79CAC66D697E}">
            <xm:f>Parameters!$D$42</xm:f>
            <x14:dxf>
              <font>
                <sz val="12"/>
                <color rgb="FF000000"/>
                <name val="Arial"/>
              </font>
              <fill>
                <patternFill patternType="solid">
                  <bgColor rgb="FFF7A9AC"/>
                </patternFill>
              </fill>
            </x14:dxf>
          </x14:cfRule>
          <x14:cfRule type="cellIs" priority="15" stopIfTrue="1" operator="greaterThanOrEqual" id="{F8B8933E-1D9A-C34E-8A17-F237A1125386}">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70" stopIfTrue="1" operator="greaterThanOrEqual" id="{7E1F1194-0AFF-C34A-8991-A21F54718FB3}">
            <xm:f>Parameters!$D$41</xm:f>
            <x14:dxf>
              <font>
                <sz val="12"/>
                <color rgb="FF000000"/>
                <name val="Arial"/>
              </font>
              <fill>
                <patternFill patternType="solid">
                  <bgColor rgb="FFF2676B"/>
                </patternFill>
              </fill>
            </x14:dxf>
          </x14:cfRule>
          <x14:cfRule type="cellIs" priority="71" stopIfTrue="1" operator="greaterThanOrEqual" id="{3030B90D-AC96-F54F-910A-1B5B157E6212}">
            <xm:f>Parameters!$D$42</xm:f>
            <x14:dxf>
              <font>
                <sz val="12"/>
                <color rgb="FF000000"/>
                <name val="Arial"/>
              </font>
              <fill>
                <patternFill patternType="solid">
                  <bgColor rgb="FFF7A9AC"/>
                </patternFill>
              </fill>
            </x14:dxf>
          </x14:cfRule>
          <x14:cfRule type="cellIs" priority="72"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3" stopIfTrue="1" operator="greaterThanOrEqual" id="{D43C87BD-83C2-2D49-A658-019411BE123C}">
            <xm:f>Parameters!$D$37</xm:f>
            <x14:dxf>
              <font>
                <sz val="12"/>
                <color rgb="FF000000"/>
                <name val="Arial"/>
              </font>
              <fill>
                <patternFill patternType="solid">
                  <bgColor rgb="FFE06C25"/>
                </patternFill>
              </fill>
            </x14:dxf>
          </x14:cfRule>
          <x14:cfRule type="cellIs" priority="64"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83" zoomScaleNormal="83" workbookViewId="0">
      <selection sqref="A1:XFD7"/>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5703125" style="242" bestFit="1" customWidth="1"/>
    <col min="11" max="11" width="22.710937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8554687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65.8554687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620</v>
      </c>
      <c r="K6" s="240" t="s">
        <v>621</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618</v>
      </c>
      <c r="K7" s="243" t="s">
        <v>619</v>
      </c>
      <c r="L7" s="244" t="s">
        <v>2</v>
      </c>
      <c r="M7" s="247" t="s">
        <v>389</v>
      </c>
      <c r="N7" s="247" t="s">
        <v>395</v>
      </c>
      <c r="O7" s="247" t="s">
        <v>396</v>
      </c>
      <c r="P7" s="247" t="s">
        <v>842</v>
      </c>
      <c r="Q7" s="247" t="s">
        <v>394</v>
      </c>
      <c r="R7" s="247" t="s">
        <v>645</v>
      </c>
      <c r="S7" s="247" t="s">
        <v>476</v>
      </c>
      <c r="T7" s="247" t="s">
        <v>475</v>
      </c>
      <c r="U7" s="247" t="s">
        <v>477</v>
      </c>
      <c r="V7" s="247" t="s">
        <v>843</v>
      </c>
      <c r="W7" s="247" t="s">
        <v>527</v>
      </c>
      <c r="X7" s="247" t="s">
        <v>646</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719</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9.831920802501747</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44753</v>
      </c>
      <c r="K9" s="242">
        <v>44830</v>
      </c>
      <c r="L9" s="91" t="s">
        <v>7</v>
      </c>
      <c r="M9" s="192">
        <v>9.6666666666666607</v>
      </c>
      <c r="N9" s="192" t="s">
        <v>409</v>
      </c>
      <c r="O9" s="192">
        <v>0</v>
      </c>
      <c r="P9" s="192">
        <v>10</v>
      </c>
      <c r="Q9" s="192">
        <v>0</v>
      </c>
      <c r="R9" s="192" t="s">
        <v>409</v>
      </c>
      <c r="S9" s="192">
        <v>6.8</v>
      </c>
      <c r="T9" s="192" t="s">
        <v>409</v>
      </c>
      <c r="U9" s="192">
        <v>0</v>
      </c>
      <c r="V9" s="192" t="s">
        <v>630</v>
      </c>
      <c r="W9" s="192">
        <v>2.2222222222222199E-2</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44966</v>
      </c>
      <c r="L10" s="91" t="s">
        <v>9</v>
      </c>
      <c r="M10" s="192">
        <v>3.5</v>
      </c>
      <c r="N10" s="192">
        <v>0</v>
      </c>
      <c r="O10" s="192">
        <v>0</v>
      </c>
      <c r="P10" s="192">
        <v>10</v>
      </c>
      <c r="Q10" s="192">
        <v>0</v>
      </c>
      <c r="R10" s="192" t="s">
        <v>409</v>
      </c>
      <c r="S10" s="192">
        <v>3.1</v>
      </c>
      <c r="T10" s="192" t="s">
        <v>901</v>
      </c>
      <c r="U10" s="192">
        <v>0</v>
      </c>
      <c r="V10" s="192" t="s">
        <v>835</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45019</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720</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45019</v>
      </c>
      <c r="K14" s="242">
        <v>45035</v>
      </c>
      <c r="L14" s="91" t="s">
        <v>15</v>
      </c>
      <c r="M14" s="192">
        <v>5.5</v>
      </c>
      <c r="N14" s="192">
        <v>10</v>
      </c>
      <c r="O14" s="192">
        <v>0</v>
      </c>
      <c r="P14" s="192">
        <v>0</v>
      </c>
      <c r="Q14" s="192">
        <v>0</v>
      </c>
      <c r="R14" s="192" t="s">
        <v>409</v>
      </c>
      <c r="S14" s="192">
        <v>4.3</v>
      </c>
      <c r="T14" s="192" t="s">
        <v>902</v>
      </c>
      <c r="U14" s="192">
        <v>0</v>
      </c>
      <c r="V14" s="192" t="s">
        <v>409</v>
      </c>
      <c r="W14" s="192">
        <v>1.8987341772151899E-2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45019</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45034</v>
      </c>
      <c r="L16" s="239" t="s">
        <v>721</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45016</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45035</v>
      </c>
      <c r="L18" s="91" t="s">
        <v>21</v>
      </c>
      <c r="M18" s="192">
        <v>6.3333333333333304</v>
      </c>
      <c r="N18" s="192">
        <v>0</v>
      </c>
      <c r="O18" s="192">
        <v>0</v>
      </c>
      <c r="P18" s="192">
        <v>0</v>
      </c>
      <c r="Q18" s="192">
        <v>0</v>
      </c>
      <c r="R18" s="192" t="s">
        <v>409</v>
      </c>
      <c r="S18" s="192">
        <v>4.8</v>
      </c>
      <c r="T18" s="192" t="s">
        <v>903</v>
      </c>
      <c r="U18" s="192">
        <v>0</v>
      </c>
      <c r="V18" s="192" t="s">
        <v>409</v>
      </c>
      <c r="W18" s="192">
        <v>2.1621621621621599E-2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45035</v>
      </c>
      <c r="L19" s="91" t="s">
        <v>23</v>
      </c>
      <c r="M19" s="192">
        <v>2.5</v>
      </c>
      <c r="N19" s="192">
        <v>0</v>
      </c>
      <c r="O19" s="192">
        <v>0</v>
      </c>
      <c r="P19" s="192">
        <v>0</v>
      </c>
      <c r="Q19" s="192">
        <v>0</v>
      </c>
      <c r="R19" s="192" t="s">
        <v>409</v>
      </c>
      <c r="S19" s="192">
        <v>2.5</v>
      </c>
      <c r="T19" s="192" t="s">
        <v>904</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44753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0</v>
      </c>
      <c r="J21" s="242">
        <v>44753</v>
      </c>
      <c r="K21" s="242">
        <v>45019</v>
      </c>
      <c r="L21" s="91" t="s">
        <v>27</v>
      </c>
      <c r="M21" s="192">
        <v>4.3333333333333304</v>
      </c>
      <c r="N21" s="192">
        <v>0</v>
      </c>
      <c r="O21" s="192">
        <v>0</v>
      </c>
      <c r="P21" s="192">
        <v>0</v>
      </c>
      <c r="Q21" s="192">
        <v>0</v>
      </c>
      <c r="R21" s="192" t="s">
        <v>409</v>
      </c>
      <c r="S21" s="192">
        <v>3.6</v>
      </c>
      <c r="T21" s="192" t="s">
        <v>864</v>
      </c>
      <c r="U21" s="192">
        <v>0</v>
      </c>
      <c r="V21" s="192" t="s">
        <v>409</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45019</v>
      </c>
      <c r="K22" s="242">
        <v>44852</v>
      </c>
      <c r="L22" s="91" t="s">
        <v>29</v>
      </c>
      <c r="M22" s="192">
        <v>1.5</v>
      </c>
      <c r="N22" s="192" t="s">
        <v>409</v>
      </c>
      <c r="O22" s="192">
        <v>0</v>
      </c>
      <c r="P22" s="192">
        <v>0</v>
      </c>
      <c r="Q22" s="192">
        <v>0</v>
      </c>
      <c r="R22" s="192" t="s">
        <v>409</v>
      </c>
      <c r="S22" s="192">
        <v>1.9</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44753</v>
      </c>
      <c r="L23" s="91" t="s">
        <v>31</v>
      </c>
      <c r="M23" s="192">
        <v>3.1666666666666599</v>
      </c>
      <c r="N23" s="192" t="s">
        <v>409</v>
      </c>
      <c r="O23" s="192">
        <v>0</v>
      </c>
      <c r="P23" s="192">
        <v>0</v>
      </c>
      <c r="Q23" s="192">
        <v>0</v>
      </c>
      <c r="R23" s="192" t="s">
        <v>409</v>
      </c>
      <c r="S23" s="192">
        <v>2.9</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44860</v>
      </c>
      <c r="K25" s="242">
        <v>44998</v>
      </c>
      <c r="L25" s="91" t="s">
        <v>35</v>
      </c>
      <c r="M25" s="192">
        <v>10</v>
      </c>
      <c r="N25" s="192" t="s">
        <v>409</v>
      </c>
      <c r="O25" s="192">
        <v>0</v>
      </c>
      <c r="P25" s="192">
        <v>0</v>
      </c>
      <c r="Q25" s="192">
        <v>0</v>
      </c>
      <c r="R25" s="192" t="s">
        <v>409</v>
      </c>
      <c r="S25" s="192">
        <v>8.1</v>
      </c>
      <c r="T25" s="192" t="s">
        <v>409</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45019</v>
      </c>
      <c r="K26" s="242">
        <v>44860</v>
      </c>
      <c r="L26" s="91" t="s">
        <v>37</v>
      </c>
      <c r="M26" s="192">
        <v>4.1666666666666599</v>
      </c>
      <c r="N26" s="192" t="s">
        <v>409</v>
      </c>
      <c r="O26" s="192">
        <v>0</v>
      </c>
      <c r="P26" s="192">
        <v>0</v>
      </c>
      <c r="Q26" s="192">
        <v>0</v>
      </c>
      <c r="R26" s="192" t="s">
        <v>409</v>
      </c>
      <c r="S26" s="192">
        <v>3.5</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45019</v>
      </c>
      <c r="K27" s="242">
        <v>45019</v>
      </c>
      <c r="L27" s="91" t="s">
        <v>39</v>
      </c>
      <c r="M27" s="192">
        <v>0</v>
      </c>
      <c r="N27" s="192" t="s">
        <v>409</v>
      </c>
      <c r="O27" s="192">
        <v>0</v>
      </c>
      <c r="P27" s="192">
        <v>0</v>
      </c>
      <c r="Q27" s="192">
        <v>0</v>
      </c>
      <c r="R27" s="192" t="s">
        <v>409</v>
      </c>
      <c r="S27" s="192">
        <v>0.6</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44860</v>
      </c>
      <c r="K28" s="242">
        <v>45035</v>
      </c>
      <c r="L28" s="91" t="s">
        <v>40</v>
      </c>
      <c r="M28" s="192">
        <v>3.8333333333333299</v>
      </c>
      <c r="N28" s="192">
        <v>0</v>
      </c>
      <c r="O28" s="192">
        <v>0</v>
      </c>
      <c r="P28" s="192">
        <v>0</v>
      </c>
      <c r="Q28" s="192">
        <v>0</v>
      </c>
      <c r="R28" s="192" t="s">
        <v>409</v>
      </c>
      <c r="S28" s="192">
        <v>3.3</v>
      </c>
      <c r="T28" s="192" t="s">
        <v>905</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44753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45019</v>
      </c>
      <c r="K30" s="242">
        <v>44753</v>
      </c>
      <c r="L30" s="91" t="s">
        <v>44</v>
      </c>
      <c r="M30" s="192">
        <v>1.8333333333333299</v>
      </c>
      <c r="N30" s="192" t="s">
        <v>409</v>
      </c>
      <c r="O30" s="192">
        <v>0</v>
      </c>
      <c r="P30" s="192">
        <v>0</v>
      </c>
      <c r="Q30" s="192">
        <v>0</v>
      </c>
      <c r="R30" s="192" t="s">
        <v>409</v>
      </c>
      <c r="S30" s="192">
        <v>2.1</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8.6602540378443873</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44753</v>
      </c>
      <c r="K31" s="242">
        <v>45034</v>
      </c>
      <c r="L31" s="91" t="s">
        <v>46</v>
      </c>
      <c r="M31" s="192">
        <v>7.5</v>
      </c>
      <c r="N31" s="192">
        <v>0</v>
      </c>
      <c r="O31" s="192">
        <v>0</v>
      </c>
      <c r="P31" s="192">
        <v>0</v>
      </c>
      <c r="Q31" s="192">
        <v>10</v>
      </c>
      <c r="R31" s="192" t="s">
        <v>409</v>
      </c>
      <c r="S31" s="192">
        <v>5.5</v>
      </c>
      <c r="T31" s="192" t="s">
        <v>906</v>
      </c>
      <c r="U31" s="192">
        <v>0</v>
      </c>
      <c r="V31" s="192" t="s">
        <v>409</v>
      </c>
      <c r="W31" s="192">
        <v>0.75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45019</v>
      </c>
      <c r="L32" s="91" t="s">
        <v>722</v>
      </c>
      <c r="M32" s="192" t="s">
        <v>409</v>
      </c>
      <c r="N32" s="192" t="s">
        <v>409</v>
      </c>
      <c r="O32" s="192" t="s">
        <v>409</v>
      </c>
      <c r="P32" s="192">
        <v>0</v>
      </c>
      <c r="Q32" s="192">
        <v>0</v>
      </c>
      <c r="R32" s="192" t="s">
        <v>409</v>
      </c>
      <c r="S32" s="192" t="s">
        <v>409</v>
      </c>
      <c r="T32" s="192" t="s">
        <v>409</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7.9582242575422129</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44860</v>
      </c>
      <c r="K33" s="242">
        <v>45035</v>
      </c>
      <c r="L33" s="91" t="s">
        <v>48</v>
      </c>
      <c r="M33" s="192">
        <v>6.3333333333333304</v>
      </c>
      <c r="N33" s="192">
        <v>10</v>
      </c>
      <c r="O33" s="192">
        <v>0</v>
      </c>
      <c r="P33" s="192">
        <v>0</v>
      </c>
      <c r="Q33" s="192">
        <v>0</v>
      </c>
      <c r="R33" s="192" t="s">
        <v>409</v>
      </c>
      <c r="S33" s="192">
        <v>4.8</v>
      </c>
      <c r="T33" s="192" t="s">
        <v>907</v>
      </c>
      <c r="U33" s="192">
        <v>0</v>
      </c>
      <c r="V33" s="192" t="s">
        <v>409</v>
      </c>
      <c r="W33" s="192">
        <v>0</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45035</v>
      </c>
      <c r="L34" s="91" t="s">
        <v>50</v>
      </c>
      <c r="M34" s="192">
        <v>5</v>
      </c>
      <c r="N34" s="192">
        <v>10</v>
      </c>
      <c r="O34" s="192">
        <v>0</v>
      </c>
      <c r="P34" s="192">
        <v>0</v>
      </c>
      <c r="Q34" s="192">
        <v>0</v>
      </c>
      <c r="R34" s="192" t="s">
        <v>409</v>
      </c>
      <c r="S34" s="192">
        <v>4</v>
      </c>
      <c r="T34" s="192" t="s">
        <v>908</v>
      </c>
      <c r="U34" s="192">
        <v>0</v>
      </c>
      <c r="V34" s="192" t="s">
        <v>409</v>
      </c>
      <c r="W34" s="192">
        <v>4.0372670807453402E-2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45019</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44753</v>
      </c>
      <c r="K36" s="242">
        <v>45016</v>
      </c>
      <c r="L36" s="91" t="s">
        <v>54</v>
      </c>
      <c r="M36" s="192">
        <v>2.8333333333333299</v>
      </c>
      <c r="N36" s="192" t="s">
        <v>409</v>
      </c>
      <c r="O36" s="192">
        <v>0</v>
      </c>
      <c r="P36" s="192">
        <v>0</v>
      </c>
      <c r="Q36" s="192">
        <v>0</v>
      </c>
      <c r="R36" s="192" t="s">
        <v>409</v>
      </c>
      <c r="S36" s="192">
        <v>2.7</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45019</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45019</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44860</v>
      </c>
      <c r="K40" s="242">
        <v>45034</v>
      </c>
      <c r="L40" s="91" t="s">
        <v>62</v>
      </c>
      <c r="M40" s="192">
        <v>5.5</v>
      </c>
      <c r="N40" s="192">
        <v>0</v>
      </c>
      <c r="O40" s="192">
        <v>0</v>
      </c>
      <c r="P40" s="192">
        <v>0</v>
      </c>
      <c r="Q40" s="192">
        <v>0</v>
      </c>
      <c r="R40" s="192" t="s">
        <v>409</v>
      </c>
      <c r="S40" s="192">
        <v>4.3</v>
      </c>
      <c r="T40" s="192" t="s">
        <v>876</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45035</v>
      </c>
      <c r="L41" s="91" t="s">
        <v>64</v>
      </c>
      <c r="M41" s="192">
        <v>2.1666666666666599</v>
      </c>
      <c r="N41" s="192">
        <v>0</v>
      </c>
      <c r="O41" s="192">
        <v>0</v>
      </c>
      <c r="P41" s="192">
        <v>0</v>
      </c>
      <c r="Q41" s="192">
        <v>0</v>
      </c>
      <c r="R41" s="192" t="s">
        <v>409</v>
      </c>
      <c r="S41" s="192">
        <v>2.2999999999999998</v>
      </c>
      <c r="T41" s="192" t="s">
        <v>904</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723</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45035</v>
      </c>
      <c r="L43" s="91" t="s">
        <v>66</v>
      </c>
      <c r="M43" s="192">
        <v>8.6666666666666607</v>
      </c>
      <c r="N43" s="192">
        <v>10</v>
      </c>
      <c r="O43" s="192">
        <v>0</v>
      </c>
      <c r="P43" s="192">
        <v>0</v>
      </c>
      <c r="Q43" s="192">
        <v>0</v>
      </c>
      <c r="R43" s="192" t="s">
        <v>409</v>
      </c>
      <c r="S43" s="192">
        <v>6.2</v>
      </c>
      <c r="T43" s="192" t="s">
        <v>909</v>
      </c>
      <c r="U43" s="192">
        <v>0</v>
      </c>
      <c r="V43" s="192" t="s">
        <v>409</v>
      </c>
      <c r="W43" s="192">
        <v>0</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45035</v>
      </c>
      <c r="L44" s="91" t="s">
        <v>68</v>
      </c>
      <c r="M44" s="192">
        <v>10</v>
      </c>
      <c r="N44" s="192">
        <v>0</v>
      </c>
      <c r="O44" s="192">
        <v>0</v>
      </c>
      <c r="P44" s="192">
        <v>0</v>
      </c>
      <c r="Q44" s="192">
        <v>0</v>
      </c>
      <c r="R44" s="192" t="s">
        <v>409</v>
      </c>
      <c r="S44" s="192">
        <v>7.5</v>
      </c>
      <c r="T44" s="192" t="s">
        <v>910</v>
      </c>
      <c r="U44" s="192">
        <v>0</v>
      </c>
      <c r="V44" s="192" t="s">
        <v>409</v>
      </c>
      <c r="W44" s="192">
        <v>4.8154093097913303E-3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45019</v>
      </c>
      <c r="K46" s="242">
        <v>45014</v>
      </c>
      <c r="L46" s="91" t="s">
        <v>71</v>
      </c>
      <c r="M46" s="192">
        <v>4.6666666666666599</v>
      </c>
      <c r="N46" s="192">
        <v>0</v>
      </c>
      <c r="O46" s="192">
        <v>0</v>
      </c>
      <c r="P46" s="192">
        <v>0</v>
      </c>
      <c r="Q46" s="192">
        <v>0</v>
      </c>
      <c r="R46" s="192" t="s">
        <v>409</v>
      </c>
      <c r="S46" s="192">
        <v>3.8</v>
      </c>
      <c r="T46" s="192" t="s">
        <v>854</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45019</v>
      </c>
      <c r="K47" s="242">
        <v>45034</v>
      </c>
      <c r="L47" s="91" t="s">
        <v>72</v>
      </c>
      <c r="M47" s="192">
        <v>5.9999999999999902</v>
      </c>
      <c r="N47" s="192">
        <v>0</v>
      </c>
      <c r="O47" s="192">
        <v>0</v>
      </c>
      <c r="P47" s="192">
        <v>0</v>
      </c>
      <c r="Q47" s="192">
        <v>0</v>
      </c>
      <c r="R47" s="192" t="s">
        <v>409</v>
      </c>
      <c r="S47" s="192">
        <v>4.5999999999999996</v>
      </c>
      <c r="T47" s="192" t="s">
        <v>877</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0</v>
      </c>
      <c r="J49" s="242">
        <v>44753</v>
      </c>
      <c r="K49" s="242">
        <v>45035</v>
      </c>
      <c r="L49" s="91" t="s">
        <v>75</v>
      </c>
      <c r="M49" s="192">
        <v>9.5</v>
      </c>
      <c r="N49" s="192">
        <v>0</v>
      </c>
      <c r="O49" s="192">
        <v>0</v>
      </c>
      <c r="P49" s="192">
        <v>0</v>
      </c>
      <c r="Q49" s="192">
        <v>0</v>
      </c>
      <c r="R49" s="192" t="s">
        <v>409</v>
      </c>
      <c r="S49" s="192">
        <v>6.7</v>
      </c>
      <c r="T49" s="192" t="s">
        <v>911</v>
      </c>
      <c r="U49" s="192">
        <v>0</v>
      </c>
      <c r="V49" s="192" t="s">
        <v>409</v>
      </c>
      <c r="W49" s="192">
        <v>6.8181818181818094E-2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45019</v>
      </c>
      <c r="K51" s="242">
        <v>44753</v>
      </c>
      <c r="L51" s="91" t="s">
        <v>79</v>
      </c>
      <c r="M51" s="192">
        <v>1.5</v>
      </c>
      <c r="N51" s="192" t="s">
        <v>409</v>
      </c>
      <c r="O51" s="192">
        <v>0</v>
      </c>
      <c r="P51" s="192">
        <v>0</v>
      </c>
      <c r="Q51" s="192">
        <v>0</v>
      </c>
      <c r="R51" s="192" t="s">
        <v>409</v>
      </c>
      <c r="S51" s="192">
        <v>1.9</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44860</v>
      </c>
      <c r="K52" s="242">
        <v>45034</v>
      </c>
      <c r="L52" s="91" t="s">
        <v>81</v>
      </c>
      <c r="M52" s="192">
        <v>8.5</v>
      </c>
      <c r="N52" s="192">
        <v>0</v>
      </c>
      <c r="O52" s="192">
        <v>0</v>
      </c>
      <c r="P52" s="192">
        <v>0</v>
      </c>
      <c r="Q52" s="192">
        <v>0</v>
      </c>
      <c r="R52" s="192" t="s">
        <v>409</v>
      </c>
      <c r="S52" s="192">
        <v>6.1</v>
      </c>
      <c r="T52" s="192" t="s">
        <v>867</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45019</v>
      </c>
      <c r="K53" s="242">
        <v>45035</v>
      </c>
      <c r="L53" s="91" t="s">
        <v>83</v>
      </c>
      <c r="M53" s="192">
        <v>7.5</v>
      </c>
      <c r="N53" s="192">
        <v>0</v>
      </c>
      <c r="O53" s="192">
        <v>0</v>
      </c>
      <c r="P53" s="192">
        <v>0</v>
      </c>
      <c r="Q53" s="192">
        <v>0</v>
      </c>
      <c r="R53" s="192" t="s">
        <v>409</v>
      </c>
      <c r="S53" s="192">
        <v>5.5</v>
      </c>
      <c r="T53" s="192" t="s">
        <v>912</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724</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44887</v>
      </c>
      <c r="L55" s="91" t="s">
        <v>725</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45019</v>
      </c>
      <c r="K56" s="242">
        <v>44753</v>
      </c>
      <c r="L56" s="91" t="s">
        <v>85</v>
      </c>
      <c r="M56" s="192">
        <v>5.6666666666666599</v>
      </c>
      <c r="N56" s="192" t="s">
        <v>409</v>
      </c>
      <c r="O56" s="192">
        <v>0</v>
      </c>
      <c r="P56" s="192">
        <v>0</v>
      </c>
      <c r="Q56" s="192" t="s">
        <v>409</v>
      </c>
      <c r="R56" s="192" t="s">
        <v>409</v>
      </c>
      <c r="S56" s="192">
        <v>4.4000000000000004</v>
      </c>
      <c r="T56" s="192" t="s">
        <v>409</v>
      </c>
      <c r="U56" s="192">
        <v>0</v>
      </c>
      <c r="V56" s="192" t="s">
        <v>409</v>
      </c>
      <c r="W56" s="192" t="s">
        <v>409</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45019</v>
      </c>
      <c r="K57" s="242">
        <v>45035</v>
      </c>
      <c r="L57" s="91" t="s">
        <v>87</v>
      </c>
      <c r="M57" s="192">
        <v>1.3333333333333299</v>
      </c>
      <c r="N57" s="192">
        <v>0</v>
      </c>
      <c r="O57" s="192">
        <v>0</v>
      </c>
      <c r="P57" s="192">
        <v>0</v>
      </c>
      <c r="Q57" s="192">
        <v>0</v>
      </c>
      <c r="R57" s="192" t="s">
        <v>409</v>
      </c>
      <c r="S57" s="192">
        <v>1.8</v>
      </c>
      <c r="T57" s="192" t="s">
        <v>904</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44753</v>
      </c>
      <c r="K58" s="242">
        <v>45035</v>
      </c>
      <c r="L58" s="91" t="s">
        <v>89</v>
      </c>
      <c r="M58" s="192">
        <v>2.6666666666666599</v>
      </c>
      <c r="N58" s="192">
        <v>0</v>
      </c>
      <c r="O58" s="192">
        <v>0</v>
      </c>
      <c r="P58" s="192">
        <v>0</v>
      </c>
      <c r="Q58" s="192">
        <v>0</v>
      </c>
      <c r="R58" s="192" t="s">
        <v>409</v>
      </c>
      <c r="S58" s="192">
        <v>2.6</v>
      </c>
      <c r="T58" s="192" t="s">
        <v>904</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45019</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45034</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45019</v>
      </c>
      <c r="K61" s="242">
        <v>45014</v>
      </c>
      <c r="L61" s="91" t="s">
        <v>95</v>
      </c>
      <c r="M61" s="192">
        <v>0</v>
      </c>
      <c r="N61" s="192" t="s">
        <v>409</v>
      </c>
      <c r="O61" s="192">
        <v>0</v>
      </c>
      <c r="P61" s="192">
        <v>0</v>
      </c>
      <c r="Q61" s="192">
        <v>0</v>
      </c>
      <c r="R61" s="192" t="s">
        <v>409</v>
      </c>
      <c r="S61" s="192">
        <v>1</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45035</v>
      </c>
      <c r="L62" s="91" t="s">
        <v>97</v>
      </c>
      <c r="M62" s="192">
        <v>9.5</v>
      </c>
      <c r="N62" s="192">
        <v>0</v>
      </c>
      <c r="O62" s="192">
        <v>0</v>
      </c>
      <c r="P62" s="192">
        <v>0</v>
      </c>
      <c r="Q62" s="192">
        <v>0</v>
      </c>
      <c r="R62" s="192" t="s">
        <v>409</v>
      </c>
      <c r="S62" s="192">
        <v>6.7</v>
      </c>
      <c r="T62" s="192" t="s">
        <v>912</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7.9582242575422129</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45019</v>
      </c>
      <c r="K63" s="242">
        <v>45035</v>
      </c>
      <c r="L63" s="91" t="s">
        <v>99</v>
      </c>
      <c r="M63" s="192">
        <v>6.3333333333333304</v>
      </c>
      <c r="N63" s="192">
        <v>10</v>
      </c>
      <c r="O63" s="192">
        <v>0</v>
      </c>
      <c r="P63" s="192">
        <v>0</v>
      </c>
      <c r="Q63" s="192">
        <v>0</v>
      </c>
      <c r="R63" s="192" t="s">
        <v>409</v>
      </c>
      <c r="S63" s="192">
        <v>4.8</v>
      </c>
      <c r="T63" s="192" t="s">
        <v>913</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9.9163165204290102</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44753</v>
      </c>
      <c r="K64" s="242">
        <v>45034</v>
      </c>
      <c r="L64" s="91" t="s">
        <v>101</v>
      </c>
      <c r="M64" s="192">
        <v>9.8333333333333304</v>
      </c>
      <c r="N64" s="192">
        <v>0</v>
      </c>
      <c r="O64" s="192">
        <v>0</v>
      </c>
      <c r="P64" s="192">
        <v>0</v>
      </c>
      <c r="Q64" s="192">
        <v>10</v>
      </c>
      <c r="R64" s="192" t="s">
        <v>409</v>
      </c>
      <c r="S64" s="192">
        <v>6.9</v>
      </c>
      <c r="T64" s="192" t="s">
        <v>856</v>
      </c>
      <c r="U64" s="192">
        <v>0</v>
      </c>
      <c r="V64" s="192" t="s">
        <v>409</v>
      </c>
      <c r="W64" s="192">
        <v>0.33333333333333298</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7.9582242575422129</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45019</v>
      </c>
      <c r="K65" s="242">
        <v>45035</v>
      </c>
      <c r="L65" s="91" t="s">
        <v>102</v>
      </c>
      <c r="M65" s="192">
        <v>6.3333333333333304</v>
      </c>
      <c r="N65" s="192">
        <v>10</v>
      </c>
      <c r="O65" s="192">
        <v>0</v>
      </c>
      <c r="P65" s="192">
        <v>0</v>
      </c>
      <c r="Q65" s="192">
        <v>0</v>
      </c>
      <c r="R65" s="192" t="s">
        <v>409</v>
      </c>
      <c r="S65" s="192">
        <v>4.8</v>
      </c>
      <c r="T65" s="192" t="s">
        <v>913</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45019</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45019</v>
      </c>
      <c r="K67" s="242">
        <v>45035</v>
      </c>
      <c r="L67" s="91" t="s">
        <v>106</v>
      </c>
      <c r="M67" s="192">
        <v>5.1666666666666599</v>
      </c>
      <c r="N67" s="192">
        <v>0</v>
      </c>
      <c r="O67" s="192">
        <v>0</v>
      </c>
      <c r="P67" s="192">
        <v>0</v>
      </c>
      <c r="Q67" s="192">
        <v>0</v>
      </c>
      <c r="R67" s="192" t="s">
        <v>409</v>
      </c>
      <c r="S67" s="192">
        <v>4.0999999999999996</v>
      </c>
      <c r="T67" s="192" t="s">
        <v>914</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45016</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44998</v>
      </c>
      <c r="L69" s="91" t="s">
        <v>110</v>
      </c>
      <c r="M69" s="192">
        <v>5.6666666666666599</v>
      </c>
      <c r="N69" s="192">
        <v>0</v>
      </c>
      <c r="O69" s="192">
        <v>0</v>
      </c>
      <c r="P69" s="192">
        <v>10</v>
      </c>
      <c r="Q69" s="192">
        <v>0</v>
      </c>
      <c r="R69" s="192" t="s">
        <v>409</v>
      </c>
      <c r="S69" s="192">
        <v>4.4000000000000004</v>
      </c>
      <c r="T69" s="192" t="s">
        <v>857</v>
      </c>
      <c r="U69" s="192">
        <v>0</v>
      </c>
      <c r="V69" s="192" t="s">
        <v>850</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45019</v>
      </c>
      <c r="K70" s="242">
        <v>45016</v>
      </c>
      <c r="L70" s="91" t="s">
        <v>112</v>
      </c>
      <c r="M70" s="192">
        <v>0</v>
      </c>
      <c r="N70" s="192" t="s">
        <v>409</v>
      </c>
      <c r="O70" s="192">
        <v>0</v>
      </c>
      <c r="P70" s="192">
        <v>0</v>
      </c>
      <c r="Q70" s="192">
        <v>0</v>
      </c>
      <c r="R70" s="192" t="s">
        <v>409</v>
      </c>
      <c r="S70" s="192">
        <v>0.4</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45019</v>
      </c>
      <c r="K71" s="242">
        <v>45019</v>
      </c>
      <c r="L71" s="91" t="s">
        <v>114</v>
      </c>
      <c r="M71" s="192">
        <v>5</v>
      </c>
      <c r="N71" s="192" t="s">
        <v>409</v>
      </c>
      <c r="O71" s="192">
        <v>0</v>
      </c>
      <c r="P71" s="192">
        <v>0</v>
      </c>
      <c r="Q71" s="192">
        <v>0</v>
      </c>
      <c r="R71" s="192" t="s">
        <v>409</v>
      </c>
      <c r="S71" s="192">
        <v>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45019</v>
      </c>
      <c r="L72" s="91" t="s">
        <v>116</v>
      </c>
      <c r="M72" s="192">
        <v>4</v>
      </c>
      <c r="N72" s="192">
        <v>0</v>
      </c>
      <c r="O72" s="192">
        <v>0</v>
      </c>
      <c r="P72" s="192">
        <v>0</v>
      </c>
      <c r="Q72" s="192">
        <v>0</v>
      </c>
      <c r="R72" s="192" t="s">
        <v>409</v>
      </c>
      <c r="S72" s="192">
        <v>3.4</v>
      </c>
      <c r="T72" s="192" t="s">
        <v>858</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726</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44753</v>
      </c>
      <c r="K74" s="242">
        <v>45034</v>
      </c>
      <c r="L74" s="91" t="s">
        <v>117</v>
      </c>
      <c r="M74" s="192">
        <v>5.3333333333333304</v>
      </c>
      <c r="N74" s="192" t="s">
        <v>409</v>
      </c>
      <c r="O74" s="192">
        <v>0</v>
      </c>
      <c r="P74" s="192">
        <v>0</v>
      </c>
      <c r="Q74" s="192">
        <v>0</v>
      </c>
      <c r="R74" s="192" t="s">
        <v>409</v>
      </c>
      <c r="S74" s="192">
        <v>4.2</v>
      </c>
      <c r="T74" s="192" t="s">
        <v>409</v>
      </c>
      <c r="U74" s="192">
        <v>0</v>
      </c>
      <c r="V74" s="192" t="s">
        <v>409</v>
      </c>
      <c r="W74" s="192">
        <v>0.4</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44753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45019</v>
      </c>
      <c r="K76" s="242">
        <v>45035</v>
      </c>
      <c r="L76" s="91" t="s">
        <v>121</v>
      </c>
      <c r="M76" s="192">
        <v>2.5</v>
      </c>
      <c r="N76" s="192">
        <v>0</v>
      </c>
      <c r="O76" s="192">
        <v>0</v>
      </c>
      <c r="P76" s="192">
        <v>0</v>
      </c>
      <c r="Q76" s="192">
        <v>0</v>
      </c>
      <c r="R76" s="192" t="s">
        <v>409</v>
      </c>
      <c r="S76" s="192">
        <v>2.5</v>
      </c>
      <c r="T76" s="192" t="s">
        <v>915</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44753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45001</v>
      </c>
      <c r="L78" s="91" t="s">
        <v>125</v>
      </c>
      <c r="M78" s="192">
        <v>4.5</v>
      </c>
      <c r="N78" s="192" t="s">
        <v>409</v>
      </c>
      <c r="O78" s="192">
        <v>0</v>
      </c>
      <c r="P78" s="192">
        <v>0</v>
      </c>
      <c r="Q78" s="192">
        <v>0</v>
      </c>
      <c r="R78" s="192" t="s">
        <v>409</v>
      </c>
      <c r="S78" s="192">
        <v>3.7</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727</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45016</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45019</v>
      </c>
      <c r="K82" s="242">
        <v>45019</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44860</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44753</v>
      </c>
      <c r="K85" s="242">
        <v>45019</v>
      </c>
      <c r="L85" s="91" t="s">
        <v>136</v>
      </c>
      <c r="M85" s="192">
        <v>1.1666666666666601</v>
      </c>
      <c r="N85" s="192" t="s">
        <v>409</v>
      </c>
      <c r="O85" s="192">
        <v>0</v>
      </c>
      <c r="P85" s="192">
        <v>0</v>
      </c>
      <c r="Q85" s="192">
        <v>0</v>
      </c>
      <c r="R85" s="192" t="s">
        <v>409</v>
      </c>
      <c r="S85" s="192">
        <v>1.7</v>
      </c>
      <c r="T85" s="192" t="s">
        <v>409</v>
      </c>
      <c r="U85" s="192">
        <v>0</v>
      </c>
      <c r="V85" s="192" t="s">
        <v>409</v>
      </c>
      <c r="W85" s="192">
        <v>0</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45035</v>
      </c>
      <c r="L86" s="91" t="s">
        <v>728</v>
      </c>
      <c r="M86" s="192" t="s">
        <v>409</v>
      </c>
      <c r="N86" s="192">
        <v>0</v>
      </c>
      <c r="O86" s="192" t="s">
        <v>409</v>
      </c>
      <c r="P86" s="192">
        <v>0</v>
      </c>
      <c r="Q86" s="192" t="s">
        <v>409</v>
      </c>
      <c r="R86" s="192" t="s">
        <v>409</v>
      </c>
      <c r="S86" s="192" t="s">
        <v>409</v>
      </c>
      <c r="T86" s="192" t="s">
        <v>915</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44753</v>
      </c>
      <c r="K87" s="242">
        <v>45035</v>
      </c>
      <c r="L87" s="91" t="s">
        <v>138</v>
      </c>
      <c r="M87" s="192">
        <v>9.3333333333333304</v>
      </c>
      <c r="N87" s="192">
        <v>0</v>
      </c>
      <c r="O87" s="192">
        <v>0</v>
      </c>
      <c r="P87" s="192">
        <v>0</v>
      </c>
      <c r="Q87" s="192">
        <v>0</v>
      </c>
      <c r="R87" s="192" t="s">
        <v>409</v>
      </c>
      <c r="S87" s="192">
        <v>6.6</v>
      </c>
      <c r="T87" s="192" t="s">
        <v>916</v>
      </c>
      <c r="U87" s="192">
        <v>0</v>
      </c>
      <c r="V87" s="192" t="s">
        <v>409</v>
      </c>
      <c r="W87" s="192">
        <v>0.17647058823529399</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729</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44753</v>
      </c>
      <c r="K89" s="242">
        <v>45001</v>
      </c>
      <c r="L89" s="91" t="s">
        <v>140</v>
      </c>
      <c r="M89" s="192">
        <v>4.8333333333333304</v>
      </c>
      <c r="N89" s="192" t="s">
        <v>409</v>
      </c>
      <c r="O89" s="192">
        <v>0</v>
      </c>
      <c r="P89" s="192">
        <v>0</v>
      </c>
      <c r="Q89" s="192">
        <v>0</v>
      </c>
      <c r="R89" s="192" t="s">
        <v>409</v>
      </c>
      <c r="S89" s="192">
        <v>3.9</v>
      </c>
      <c r="T89" s="192" t="s">
        <v>409</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730</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45034</v>
      </c>
      <c r="L91" s="91" t="s">
        <v>142</v>
      </c>
      <c r="M91" s="192">
        <v>9.1666666666666607</v>
      </c>
      <c r="N91" s="192" t="s">
        <v>409</v>
      </c>
      <c r="O91" s="192">
        <v>0</v>
      </c>
      <c r="P91" s="192">
        <v>0</v>
      </c>
      <c r="Q91" s="192">
        <v>10</v>
      </c>
      <c r="R91" s="192" t="s">
        <v>409</v>
      </c>
      <c r="S91" s="192">
        <v>6.5</v>
      </c>
      <c r="T91" s="192" t="s">
        <v>409</v>
      </c>
      <c r="U91" s="192">
        <v>0</v>
      </c>
      <c r="V91" s="192" t="s">
        <v>409</v>
      </c>
      <c r="W91" s="192">
        <v>0.625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45019</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45035</v>
      </c>
      <c r="L93" s="91" t="s">
        <v>146</v>
      </c>
      <c r="M93" s="192">
        <v>10</v>
      </c>
      <c r="N93" s="192">
        <v>0</v>
      </c>
      <c r="O93" s="192">
        <v>0</v>
      </c>
      <c r="P93" s="192">
        <v>0</v>
      </c>
      <c r="Q93" s="192">
        <v>0</v>
      </c>
      <c r="R93" s="192">
        <v>10</v>
      </c>
      <c r="S93" s="192">
        <v>7</v>
      </c>
      <c r="T93" s="192" t="s">
        <v>912</v>
      </c>
      <c r="U93" s="192">
        <v>0</v>
      </c>
      <c r="V93" s="192" t="s">
        <v>409</v>
      </c>
      <c r="W93" s="192">
        <v>0.28571428571428498</v>
      </c>
      <c r="X93" s="192" t="s">
        <v>917</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44753</v>
      </c>
      <c r="K94" s="242">
        <v>45035</v>
      </c>
      <c r="L94" s="91" t="s">
        <v>148</v>
      </c>
      <c r="M94" s="192">
        <v>4.1666666666666599</v>
      </c>
      <c r="N94" s="192">
        <v>0</v>
      </c>
      <c r="O94" s="192">
        <v>0</v>
      </c>
      <c r="P94" s="192">
        <v>0</v>
      </c>
      <c r="Q94" s="192">
        <v>0</v>
      </c>
      <c r="R94" s="192" t="s">
        <v>409</v>
      </c>
      <c r="S94" s="192">
        <v>3.5</v>
      </c>
      <c r="T94" s="192" t="s">
        <v>904</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0</v>
      </c>
      <c r="J95" s="242">
        <v>44860</v>
      </c>
      <c r="K95" s="242">
        <v>45035</v>
      </c>
      <c r="L95" s="91" t="s">
        <v>150</v>
      </c>
      <c r="M95" s="192">
        <v>10</v>
      </c>
      <c r="N95" s="192">
        <v>0</v>
      </c>
      <c r="O95" s="192">
        <v>0</v>
      </c>
      <c r="P95" s="192">
        <v>0</v>
      </c>
      <c r="Q95" s="192">
        <v>0</v>
      </c>
      <c r="R95" s="192" t="s">
        <v>409</v>
      </c>
      <c r="S95" s="192">
        <v>7.7</v>
      </c>
      <c r="T95" s="192" t="s">
        <v>918</v>
      </c>
      <c r="U95" s="192">
        <v>0</v>
      </c>
      <c r="V95" s="192" t="s">
        <v>409</v>
      </c>
      <c r="W95" s="192">
        <v>0.194915254237288</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731</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45019</v>
      </c>
      <c r="K97" s="242">
        <v>45035</v>
      </c>
      <c r="L97" s="91" t="s">
        <v>152</v>
      </c>
      <c r="M97" s="192">
        <v>10</v>
      </c>
      <c r="N97" s="192">
        <v>0</v>
      </c>
      <c r="O97" s="192">
        <v>0</v>
      </c>
      <c r="P97" s="192">
        <v>0</v>
      </c>
      <c r="Q97" s="192">
        <v>0</v>
      </c>
      <c r="R97" s="192" t="s">
        <v>409</v>
      </c>
      <c r="S97" s="192">
        <v>7.6</v>
      </c>
      <c r="T97" s="192" t="s">
        <v>919</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44860</v>
      </c>
      <c r="K98" s="242">
        <v>45035</v>
      </c>
      <c r="L98" s="91" t="s">
        <v>154</v>
      </c>
      <c r="M98" s="192">
        <v>2.1666666666666599</v>
      </c>
      <c r="N98" s="192">
        <v>0</v>
      </c>
      <c r="O98" s="192">
        <v>0</v>
      </c>
      <c r="P98" s="192">
        <v>0</v>
      </c>
      <c r="Q98" s="192">
        <v>0</v>
      </c>
      <c r="R98" s="192" t="s">
        <v>409</v>
      </c>
      <c r="S98" s="192">
        <v>2.2999999999999998</v>
      </c>
      <c r="T98" s="192" t="s">
        <v>915</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44753</v>
      </c>
      <c r="K99" s="242">
        <v>45034</v>
      </c>
      <c r="L99" s="91" t="s">
        <v>155</v>
      </c>
      <c r="M99" s="192">
        <v>9.6666666666666607</v>
      </c>
      <c r="N99" s="192">
        <v>0</v>
      </c>
      <c r="O99" s="192">
        <v>0</v>
      </c>
      <c r="P99" s="192">
        <v>0</v>
      </c>
      <c r="Q99" s="192">
        <v>0</v>
      </c>
      <c r="R99" s="192" t="s">
        <v>409</v>
      </c>
      <c r="S99" s="192">
        <v>6.8</v>
      </c>
      <c r="T99" s="192" t="s">
        <v>878</v>
      </c>
      <c r="U99" s="192">
        <v>0</v>
      </c>
      <c r="V99" s="192" t="s">
        <v>409</v>
      </c>
      <c r="W99" s="192">
        <v>0</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45019</v>
      </c>
      <c r="K100" s="242">
        <v>45035</v>
      </c>
      <c r="L100" s="91" t="s">
        <v>157</v>
      </c>
      <c r="M100" s="192">
        <v>8.1666666666666607</v>
      </c>
      <c r="N100" s="192">
        <v>0</v>
      </c>
      <c r="O100" s="192">
        <v>0</v>
      </c>
      <c r="P100" s="192">
        <v>0</v>
      </c>
      <c r="Q100" s="192">
        <v>0</v>
      </c>
      <c r="R100" s="192" t="s">
        <v>409</v>
      </c>
      <c r="S100" s="192">
        <v>5.9</v>
      </c>
      <c r="T100" s="192" t="s">
        <v>920</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45016</v>
      </c>
      <c r="L101" s="91" t="s">
        <v>159</v>
      </c>
      <c r="M101" s="192">
        <v>2</v>
      </c>
      <c r="N101" s="192">
        <v>0</v>
      </c>
      <c r="O101" s="192">
        <v>0</v>
      </c>
      <c r="P101" s="192">
        <v>0</v>
      </c>
      <c r="Q101" s="192">
        <v>0</v>
      </c>
      <c r="R101" s="192" t="s">
        <v>409</v>
      </c>
      <c r="S101" s="192">
        <v>2.2000000000000002</v>
      </c>
      <c r="T101" s="192" t="s">
        <v>629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45019</v>
      </c>
      <c r="K103" s="242">
        <v>45034</v>
      </c>
      <c r="L103" s="91" t="s">
        <v>163</v>
      </c>
      <c r="M103" s="192">
        <v>7</v>
      </c>
      <c r="N103" s="192">
        <v>0</v>
      </c>
      <c r="O103" s="192">
        <v>0</v>
      </c>
      <c r="P103" s="192">
        <v>0</v>
      </c>
      <c r="Q103" s="192">
        <v>0</v>
      </c>
      <c r="R103" s="192" t="s">
        <v>409</v>
      </c>
      <c r="S103" s="192">
        <v>5.2</v>
      </c>
      <c r="T103" s="192" t="s">
        <v>879</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45019</v>
      </c>
      <c r="K104" s="242">
        <v>45034</v>
      </c>
      <c r="L104" s="91" t="s">
        <v>165</v>
      </c>
      <c r="M104" s="192">
        <v>7.5</v>
      </c>
      <c r="N104" s="192" t="s">
        <v>409</v>
      </c>
      <c r="O104" s="192">
        <v>0</v>
      </c>
      <c r="P104" s="192">
        <v>0</v>
      </c>
      <c r="Q104" s="192">
        <v>0</v>
      </c>
      <c r="R104" s="192" t="s">
        <v>409</v>
      </c>
      <c r="S104" s="192">
        <v>5.5</v>
      </c>
      <c r="T104" s="192" t="s">
        <v>409</v>
      </c>
      <c r="U104" s="192">
        <v>0</v>
      </c>
      <c r="V104" s="192" t="s">
        <v>409</v>
      </c>
      <c r="W104" s="192">
        <v>0.5</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45019</v>
      </c>
      <c r="K105" s="242">
        <v>45001</v>
      </c>
      <c r="L105" s="91" t="s">
        <v>167</v>
      </c>
      <c r="M105" s="192">
        <v>5.3333333333333304</v>
      </c>
      <c r="N105" s="192" t="s">
        <v>409</v>
      </c>
      <c r="O105" s="192">
        <v>0</v>
      </c>
      <c r="P105" s="192">
        <v>0</v>
      </c>
      <c r="Q105" s="192">
        <v>0</v>
      </c>
      <c r="R105" s="192" t="s">
        <v>409</v>
      </c>
      <c r="S105" s="192">
        <v>4.2</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45034</v>
      </c>
      <c r="L106" s="91" t="s">
        <v>169</v>
      </c>
      <c r="M106" s="192">
        <v>10</v>
      </c>
      <c r="N106" s="192">
        <v>0</v>
      </c>
      <c r="O106" s="192">
        <v>0</v>
      </c>
      <c r="P106" s="192">
        <v>0</v>
      </c>
      <c r="Q106" s="192">
        <v>0</v>
      </c>
      <c r="R106" s="192" t="s">
        <v>409</v>
      </c>
      <c r="S106" s="192">
        <v>8.1</v>
      </c>
      <c r="T106" s="192" t="s">
        <v>880</v>
      </c>
      <c r="U106" s="192">
        <v>0</v>
      </c>
      <c r="V106" s="192" t="s">
        <v>409</v>
      </c>
      <c r="W106" s="192">
        <v>3.7037037037037E-2</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44753</v>
      </c>
      <c r="K107" s="242">
        <v>45035</v>
      </c>
      <c r="L107" s="91" t="s">
        <v>171</v>
      </c>
      <c r="M107" s="192">
        <v>5.3333333333333304</v>
      </c>
      <c r="N107" s="192">
        <v>10</v>
      </c>
      <c r="O107" s="192">
        <v>0</v>
      </c>
      <c r="P107" s="192">
        <v>0</v>
      </c>
      <c r="Q107" s="192">
        <v>0</v>
      </c>
      <c r="R107" s="192" t="s">
        <v>409</v>
      </c>
      <c r="S107" s="192">
        <v>4.2</v>
      </c>
      <c r="T107" s="192" t="s">
        <v>921</v>
      </c>
      <c r="U107" s="192">
        <v>0</v>
      </c>
      <c r="V107" s="192" t="s">
        <v>409</v>
      </c>
      <c r="W107" s="192">
        <v>2.9673590504451001E-2</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45035</v>
      </c>
      <c r="L108" s="91" t="s">
        <v>173</v>
      </c>
      <c r="M108" s="192">
        <v>6.8333333333333304</v>
      </c>
      <c r="N108" s="192">
        <v>10</v>
      </c>
      <c r="O108" s="192">
        <v>0</v>
      </c>
      <c r="P108" s="192">
        <v>10</v>
      </c>
      <c r="Q108" s="192">
        <v>0</v>
      </c>
      <c r="R108" s="192" t="s">
        <v>409</v>
      </c>
      <c r="S108" s="192">
        <v>5.0999999999999996</v>
      </c>
      <c r="T108" s="192" t="s">
        <v>922</v>
      </c>
      <c r="U108" s="192">
        <v>0</v>
      </c>
      <c r="V108" s="192" t="s">
        <v>859</v>
      </c>
      <c r="W108" s="192">
        <v>0</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45019</v>
      </c>
      <c r="K109" s="242">
        <v>45035</v>
      </c>
      <c r="L109" s="91" t="s">
        <v>174</v>
      </c>
      <c r="M109" s="192">
        <v>6.5</v>
      </c>
      <c r="N109" s="192">
        <v>0</v>
      </c>
      <c r="O109" s="192">
        <v>0</v>
      </c>
      <c r="P109" s="192">
        <v>0</v>
      </c>
      <c r="Q109" s="192">
        <v>0</v>
      </c>
      <c r="R109" s="192" t="s">
        <v>409</v>
      </c>
      <c r="S109" s="192">
        <v>4.9000000000000004</v>
      </c>
      <c r="T109" s="192" t="s">
        <v>923</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45034</v>
      </c>
      <c r="L110" s="91" t="s">
        <v>176</v>
      </c>
      <c r="M110" s="192">
        <v>8</v>
      </c>
      <c r="N110" s="192" t="s">
        <v>409</v>
      </c>
      <c r="O110" s="192">
        <v>0</v>
      </c>
      <c r="P110" s="192">
        <v>0</v>
      </c>
      <c r="Q110" s="192">
        <v>0</v>
      </c>
      <c r="R110" s="192" t="s">
        <v>409</v>
      </c>
      <c r="S110" s="192">
        <v>5.8</v>
      </c>
      <c r="T110" s="192" t="s">
        <v>409</v>
      </c>
      <c r="U110" s="192">
        <v>0</v>
      </c>
      <c r="V110" s="192" t="s">
        <v>409</v>
      </c>
      <c r="W110" s="192">
        <v>0.16666666666666599</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0</v>
      </c>
      <c r="J111" s="242">
        <v>45019</v>
      </c>
      <c r="K111" s="242">
        <v>45034</v>
      </c>
      <c r="L111" s="91" t="s">
        <v>178</v>
      </c>
      <c r="M111" s="192">
        <v>4.6666666666666599</v>
      </c>
      <c r="N111" s="192" t="s">
        <v>409</v>
      </c>
      <c r="O111" s="192">
        <v>0</v>
      </c>
      <c r="P111" s="192">
        <v>0</v>
      </c>
      <c r="Q111" s="192">
        <v>0</v>
      </c>
      <c r="R111" s="192" t="s">
        <v>409</v>
      </c>
      <c r="S111" s="192">
        <v>3.8</v>
      </c>
      <c r="T111" s="192" t="s">
        <v>409</v>
      </c>
      <c r="U111" s="192">
        <v>0</v>
      </c>
      <c r="V111" s="192" t="s">
        <v>409</v>
      </c>
      <c r="W111" s="192">
        <v>0.214285714285714</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45016</v>
      </c>
      <c r="L112" s="91" t="s">
        <v>179</v>
      </c>
      <c r="M112" s="192">
        <v>2.9999999999999898</v>
      </c>
      <c r="N112" s="192" t="s">
        <v>409</v>
      </c>
      <c r="O112" s="192">
        <v>0</v>
      </c>
      <c r="P112" s="192">
        <v>0</v>
      </c>
      <c r="Q112" s="192">
        <v>0</v>
      </c>
      <c r="R112" s="192" t="s">
        <v>409</v>
      </c>
      <c r="S112" s="192">
        <v>2.8</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45001</v>
      </c>
      <c r="L113" s="91" t="s">
        <v>180</v>
      </c>
      <c r="M113" s="192">
        <v>8.1666666666666607</v>
      </c>
      <c r="N113" s="192" t="s">
        <v>409</v>
      </c>
      <c r="O113" s="192">
        <v>0</v>
      </c>
      <c r="P113" s="192">
        <v>0</v>
      </c>
      <c r="Q113" s="192">
        <v>0</v>
      </c>
      <c r="R113" s="192" t="s">
        <v>409</v>
      </c>
      <c r="S113" s="192">
        <v>5.9</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45019</v>
      </c>
      <c r="K114" s="242">
        <v>44887</v>
      </c>
      <c r="L114" s="91" t="s">
        <v>182</v>
      </c>
      <c r="M114" s="192">
        <v>0.5</v>
      </c>
      <c r="N114" s="192" t="s">
        <v>409</v>
      </c>
      <c r="O114" s="192">
        <v>0</v>
      </c>
      <c r="P114" s="192">
        <v>0</v>
      </c>
      <c r="Q114" s="192">
        <v>0</v>
      </c>
      <c r="R114" s="192" t="s">
        <v>409</v>
      </c>
      <c r="S114" s="192">
        <v>1.3</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45035</v>
      </c>
      <c r="L115" s="91" t="s">
        <v>184</v>
      </c>
      <c r="M115" s="192">
        <v>6.5</v>
      </c>
      <c r="N115" s="192">
        <v>0</v>
      </c>
      <c r="O115" s="192">
        <v>0</v>
      </c>
      <c r="P115" s="192">
        <v>0</v>
      </c>
      <c r="Q115" s="192">
        <v>0</v>
      </c>
      <c r="R115" s="192" t="s">
        <v>409</v>
      </c>
      <c r="S115" s="192">
        <v>4.9000000000000004</v>
      </c>
      <c r="T115" s="192" t="s">
        <v>924</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45019</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45035</v>
      </c>
      <c r="L118" s="91" t="s">
        <v>190</v>
      </c>
      <c r="M118" s="192">
        <v>4.5</v>
      </c>
      <c r="N118" s="192">
        <v>10</v>
      </c>
      <c r="O118" s="192">
        <v>0</v>
      </c>
      <c r="P118" s="192">
        <v>0</v>
      </c>
      <c r="Q118" s="192">
        <v>0</v>
      </c>
      <c r="R118" s="192" t="s">
        <v>409</v>
      </c>
      <c r="S118" s="192">
        <v>3.7</v>
      </c>
      <c r="T118" s="192" t="s">
        <v>913</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45035</v>
      </c>
      <c r="L120" s="91" t="s">
        <v>193</v>
      </c>
      <c r="M120" s="192">
        <v>0.5</v>
      </c>
      <c r="N120" s="192">
        <v>0</v>
      </c>
      <c r="O120" s="192">
        <v>0</v>
      </c>
      <c r="P120" s="192">
        <v>0</v>
      </c>
      <c r="Q120" s="192">
        <v>0</v>
      </c>
      <c r="R120" s="192" t="s">
        <v>409</v>
      </c>
      <c r="S120" s="192">
        <v>1.3</v>
      </c>
      <c r="T120" s="192" t="s">
        <v>904</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45019</v>
      </c>
      <c r="K121" s="242">
        <v>45035</v>
      </c>
      <c r="L121" s="91" t="s">
        <v>195</v>
      </c>
      <c r="M121" s="192">
        <v>6.8333333333333304</v>
      </c>
      <c r="N121" s="192">
        <v>0</v>
      </c>
      <c r="O121" s="192">
        <v>0</v>
      </c>
      <c r="P121" s="192">
        <v>0</v>
      </c>
      <c r="Q121" s="192">
        <v>0</v>
      </c>
      <c r="R121" s="192" t="s">
        <v>409</v>
      </c>
      <c r="S121" s="192">
        <v>5.0999999999999996</v>
      </c>
      <c r="T121" s="192" t="s">
        <v>925</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45019</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44852</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45019</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45016</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732</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45034</v>
      </c>
      <c r="L127" s="91" t="s">
        <v>733</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8.0622577482985491</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45019</v>
      </c>
      <c r="K128" s="242">
        <v>45035</v>
      </c>
      <c r="L128" s="91" t="s">
        <v>205</v>
      </c>
      <c r="M128" s="192">
        <v>6.5</v>
      </c>
      <c r="N128" s="192">
        <v>10</v>
      </c>
      <c r="O128" s="192">
        <v>0</v>
      </c>
      <c r="P128" s="192">
        <v>0</v>
      </c>
      <c r="Q128" s="192">
        <v>0</v>
      </c>
      <c r="R128" s="192" t="s">
        <v>409</v>
      </c>
      <c r="S128" s="192">
        <v>4.9000000000000004</v>
      </c>
      <c r="T128" s="192" t="s">
        <v>913</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734</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45019</v>
      </c>
      <c r="K130" s="242">
        <v>44862</v>
      </c>
      <c r="L130" s="91" t="s">
        <v>206</v>
      </c>
      <c r="M130" s="192">
        <v>4.8333333333333304</v>
      </c>
      <c r="N130" s="192" t="s">
        <v>409</v>
      </c>
      <c r="O130" s="192">
        <v>0</v>
      </c>
      <c r="P130" s="192">
        <v>0</v>
      </c>
      <c r="Q130" s="192">
        <v>0</v>
      </c>
      <c r="R130" s="192" t="s">
        <v>409</v>
      </c>
      <c r="S130" s="192">
        <v>3.9</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44753</v>
      </c>
      <c r="K131" s="242">
        <v>45035</v>
      </c>
      <c r="L131" s="91" t="s">
        <v>208</v>
      </c>
      <c r="M131" s="192">
        <v>8.6666666666666607</v>
      </c>
      <c r="N131" s="192">
        <v>0</v>
      </c>
      <c r="O131" s="192">
        <v>0</v>
      </c>
      <c r="P131" s="192">
        <v>0</v>
      </c>
      <c r="Q131" s="192">
        <v>0</v>
      </c>
      <c r="R131" s="192" t="s">
        <v>409</v>
      </c>
      <c r="S131" s="192">
        <v>6.2</v>
      </c>
      <c r="T131" s="192" t="s">
        <v>926</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44753</v>
      </c>
      <c r="K132" s="242">
        <v>45034</v>
      </c>
      <c r="L132" s="91" t="s">
        <v>210</v>
      </c>
      <c r="M132" s="192">
        <v>3.5</v>
      </c>
      <c r="N132" s="192" t="s">
        <v>409</v>
      </c>
      <c r="O132" s="192">
        <v>0</v>
      </c>
      <c r="P132" s="192">
        <v>0</v>
      </c>
      <c r="Q132" s="192">
        <v>0</v>
      </c>
      <c r="R132" s="192" t="s">
        <v>409</v>
      </c>
      <c r="S132" s="192">
        <v>3.1</v>
      </c>
      <c r="T132" s="192" t="s">
        <v>409</v>
      </c>
      <c r="U132" s="192">
        <v>0</v>
      </c>
      <c r="V132" s="192" t="s">
        <v>409</v>
      </c>
      <c r="W132" s="192">
        <v>0.2</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44860</v>
      </c>
      <c r="K133" s="242">
        <v>45034</v>
      </c>
      <c r="L133" s="91" t="s">
        <v>212</v>
      </c>
      <c r="M133" s="192">
        <v>9.6666666666666607</v>
      </c>
      <c r="N133" s="192">
        <v>0</v>
      </c>
      <c r="O133" s="192">
        <v>0</v>
      </c>
      <c r="P133" s="192">
        <v>0</v>
      </c>
      <c r="Q133" s="192">
        <v>0</v>
      </c>
      <c r="R133" s="192" t="s">
        <v>409</v>
      </c>
      <c r="S133" s="192">
        <v>6.8</v>
      </c>
      <c r="T133" s="192" t="s">
        <v>881</v>
      </c>
      <c r="U133" s="192">
        <v>0</v>
      </c>
      <c r="V133" s="192" t="s">
        <v>409</v>
      </c>
      <c r="W133" s="192">
        <v>4.8387096774193498E-2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45034</v>
      </c>
      <c r="L134" s="91" t="s">
        <v>214</v>
      </c>
      <c r="M134" s="192">
        <v>4.3333333333333304</v>
      </c>
      <c r="N134" s="192" t="s">
        <v>409</v>
      </c>
      <c r="O134" s="192">
        <v>0</v>
      </c>
      <c r="P134" s="192">
        <v>0</v>
      </c>
      <c r="Q134" s="192">
        <v>0</v>
      </c>
      <c r="R134" s="192" t="s">
        <v>409</v>
      </c>
      <c r="S134" s="192">
        <v>3.6</v>
      </c>
      <c r="T134" s="192" t="s">
        <v>409</v>
      </c>
      <c r="U134" s="192">
        <v>0</v>
      </c>
      <c r="V134" s="192" t="s">
        <v>409</v>
      </c>
      <c r="W134" s="192">
        <v>0.14285714285714199</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45019</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45019</v>
      </c>
      <c r="K136" s="242">
        <v>45034</v>
      </c>
      <c r="L136" s="91" t="s">
        <v>218</v>
      </c>
      <c r="M136" s="192">
        <v>5.3333333333333304</v>
      </c>
      <c r="N136" s="192" t="s">
        <v>409</v>
      </c>
      <c r="O136" s="192">
        <v>0</v>
      </c>
      <c r="P136" s="192">
        <v>0</v>
      </c>
      <c r="Q136" s="192">
        <v>0</v>
      </c>
      <c r="R136" s="192" t="s">
        <v>409</v>
      </c>
      <c r="S136" s="192">
        <v>4.2</v>
      </c>
      <c r="T136" s="192" t="s">
        <v>409</v>
      </c>
      <c r="U136" s="192">
        <v>0</v>
      </c>
      <c r="V136" s="192" t="s">
        <v>409</v>
      </c>
      <c r="W136" s="192">
        <v>0.123076923076923</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44753</v>
      </c>
      <c r="L137" s="91" t="s">
        <v>220</v>
      </c>
      <c r="M137" s="192">
        <v>2.5</v>
      </c>
      <c r="N137" s="192" t="s">
        <v>409</v>
      </c>
      <c r="O137" s="192">
        <v>0</v>
      </c>
      <c r="P137" s="192">
        <v>0</v>
      </c>
      <c r="Q137" s="192" t="s">
        <v>409</v>
      </c>
      <c r="R137" s="192" t="s">
        <v>409</v>
      </c>
      <c r="S137" s="192">
        <v>2.5</v>
      </c>
      <c r="T137" s="192" t="s">
        <v>409</v>
      </c>
      <c r="U137" s="192">
        <v>0</v>
      </c>
      <c r="V137" s="192" t="s">
        <v>409</v>
      </c>
      <c r="W137" s="192" t="s">
        <v>409</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45035</v>
      </c>
      <c r="L138" s="91" t="s">
        <v>222</v>
      </c>
      <c r="M138" s="192">
        <v>10</v>
      </c>
      <c r="N138" s="192">
        <v>0</v>
      </c>
      <c r="O138" s="192">
        <v>0</v>
      </c>
      <c r="P138" s="192">
        <v>0</v>
      </c>
      <c r="Q138" s="192">
        <v>0</v>
      </c>
      <c r="R138" s="192" t="s">
        <v>409</v>
      </c>
      <c r="S138" s="192">
        <v>7.8</v>
      </c>
      <c r="T138" s="192" t="s">
        <v>927</v>
      </c>
      <c r="U138" s="192">
        <v>0</v>
      </c>
      <c r="V138" s="192" t="s">
        <v>409</v>
      </c>
      <c r="W138" s="192">
        <v>5.7971014492753603E-2</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45019</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5.627314338711372</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10</v>
      </c>
      <c r="J140" s="242">
        <v>44753</v>
      </c>
      <c r="K140" s="242">
        <v>45035</v>
      </c>
      <c r="L140" s="91" t="s">
        <v>226</v>
      </c>
      <c r="M140" s="192">
        <v>3.1666666666666599</v>
      </c>
      <c r="N140" s="192" t="s">
        <v>409</v>
      </c>
      <c r="O140" s="192">
        <v>0</v>
      </c>
      <c r="P140" s="192">
        <v>0</v>
      </c>
      <c r="Q140" s="192">
        <v>0</v>
      </c>
      <c r="R140" s="192">
        <v>10</v>
      </c>
      <c r="S140" s="192">
        <v>2.9</v>
      </c>
      <c r="T140" s="192" t="s">
        <v>409</v>
      </c>
      <c r="U140" s="192">
        <v>0</v>
      </c>
      <c r="V140" s="192" t="s">
        <v>409</v>
      </c>
      <c r="W140" s="192">
        <v>0</v>
      </c>
      <c r="X140" s="192" t="s">
        <v>928</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735</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45035</v>
      </c>
      <c r="L142" s="91" t="s">
        <v>228</v>
      </c>
      <c r="M142" s="192">
        <v>8</v>
      </c>
      <c r="N142" s="192">
        <v>0</v>
      </c>
      <c r="O142" s="192">
        <v>0</v>
      </c>
      <c r="P142" s="192">
        <v>0</v>
      </c>
      <c r="Q142" s="192">
        <v>0</v>
      </c>
      <c r="R142" s="192" t="s">
        <v>409</v>
      </c>
      <c r="S142" s="192">
        <v>5.8</v>
      </c>
      <c r="T142" s="192" t="s">
        <v>929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45019</v>
      </c>
      <c r="K143" s="242">
        <v>44929</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45034</v>
      </c>
      <c r="L144" s="91" t="s">
        <v>232</v>
      </c>
      <c r="M144" s="192">
        <v>4.5</v>
      </c>
      <c r="N144" s="192" t="s">
        <v>409</v>
      </c>
      <c r="O144" s="192">
        <v>0</v>
      </c>
      <c r="P144" s="192">
        <v>0</v>
      </c>
      <c r="Q144" s="192">
        <v>0</v>
      </c>
      <c r="R144" s="192" t="s">
        <v>409</v>
      </c>
      <c r="S144" s="192">
        <v>3.7</v>
      </c>
      <c r="T144" s="192" t="s">
        <v>409</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0</v>
      </c>
      <c r="J145" s="242">
        <v>44753</v>
      </c>
      <c r="K145" s="242">
        <v>45014</v>
      </c>
      <c r="L145" s="91" t="s">
        <v>234</v>
      </c>
      <c r="M145" s="192">
        <v>5.9999999999999902</v>
      </c>
      <c r="N145" s="192">
        <v>0</v>
      </c>
      <c r="O145" s="192">
        <v>0</v>
      </c>
      <c r="P145" s="192">
        <v>0</v>
      </c>
      <c r="Q145" s="192">
        <v>0</v>
      </c>
      <c r="R145" s="192" t="s">
        <v>409</v>
      </c>
      <c r="S145" s="192">
        <v>4.5999999999999996</v>
      </c>
      <c r="T145" s="192" t="s">
        <v>860</v>
      </c>
      <c r="U145" s="192">
        <v>0</v>
      </c>
      <c r="V145" s="192" t="s">
        <v>409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45019</v>
      </c>
      <c r="L146" s="91" t="s">
        <v>236</v>
      </c>
      <c r="M146" s="192">
        <v>6.5</v>
      </c>
      <c r="N146" s="192">
        <v>0</v>
      </c>
      <c r="O146" s="192">
        <v>0</v>
      </c>
      <c r="P146" s="192">
        <v>0</v>
      </c>
      <c r="Q146" s="192">
        <v>0</v>
      </c>
      <c r="R146" s="192" t="s">
        <v>409</v>
      </c>
      <c r="S146" s="192">
        <v>4.9000000000000004</v>
      </c>
      <c r="T146" s="192" t="s">
        <v>865</v>
      </c>
      <c r="U146" s="192">
        <v>0</v>
      </c>
      <c r="V146" s="192" t="s">
        <v>409</v>
      </c>
      <c r="W146" s="192">
        <v>4.8780487804878002E-2</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44860</v>
      </c>
      <c r="K147" s="242">
        <v>45035</v>
      </c>
      <c r="L147" s="91" t="s">
        <v>238</v>
      </c>
      <c r="M147" s="192">
        <v>6.1666666666666599</v>
      </c>
      <c r="N147" s="192">
        <v>0</v>
      </c>
      <c r="O147" s="192">
        <v>0</v>
      </c>
      <c r="P147" s="192">
        <v>0</v>
      </c>
      <c r="Q147" s="192">
        <v>0</v>
      </c>
      <c r="R147" s="192" t="s">
        <v>409</v>
      </c>
      <c r="S147" s="192">
        <v>4.7</v>
      </c>
      <c r="T147" s="192" t="s">
        <v>901</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45035</v>
      </c>
      <c r="L148" s="91" t="s">
        <v>736</v>
      </c>
      <c r="M148" s="192" t="s">
        <v>409</v>
      </c>
      <c r="N148" s="192">
        <v>0</v>
      </c>
      <c r="O148" s="192" t="s">
        <v>409</v>
      </c>
      <c r="P148" s="192">
        <v>0</v>
      </c>
      <c r="Q148" s="192" t="s">
        <v>409</v>
      </c>
      <c r="R148" s="192" t="s">
        <v>409</v>
      </c>
      <c r="S148" s="192" t="s">
        <v>409</v>
      </c>
      <c r="T148" s="192" t="s">
        <v>930</v>
      </c>
      <c r="U148" s="192" t="s">
        <v>409</v>
      </c>
      <c r="V148" s="192" t="s">
        <v>409</v>
      </c>
      <c r="W148" s="192" t="s">
        <v>409</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7.416198487095663</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45019</v>
      </c>
      <c r="K149" s="242">
        <v>45034</v>
      </c>
      <c r="L149" s="91" t="s">
        <v>240</v>
      </c>
      <c r="M149" s="192">
        <v>5.5</v>
      </c>
      <c r="N149" s="192" t="s">
        <v>409</v>
      </c>
      <c r="O149" s="192">
        <v>0</v>
      </c>
      <c r="P149" s="192">
        <v>0</v>
      </c>
      <c r="Q149" s="192">
        <v>10</v>
      </c>
      <c r="R149" s="192" t="s">
        <v>409</v>
      </c>
      <c r="S149" s="192">
        <v>4.3</v>
      </c>
      <c r="T149" s="192" t="s">
        <v>409</v>
      </c>
      <c r="U149" s="192">
        <v>0</v>
      </c>
      <c r="V149" s="192" t="s">
        <v>409</v>
      </c>
      <c r="W149" s="192">
        <v>0.46938775510204001</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45019</v>
      </c>
      <c r="K150" s="242">
        <v>45035</v>
      </c>
      <c r="L150" s="91" t="s">
        <v>242</v>
      </c>
      <c r="M150" s="192">
        <v>5.5</v>
      </c>
      <c r="N150" s="192">
        <v>0</v>
      </c>
      <c r="O150" s="192">
        <v>0</v>
      </c>
      <c r="P150" s="192">
        <v>0</v>
      </c>
      <c r="Q150" s="192">
        <v>0</v>
      </c>
      <c r="R150" s="192" t="s">
        <v>409</v>
      </c>
      <c r="S150" s="192">
        <v>4.3</v>
      </c>
      <c r="T150" s="192" t="s">
        <v>931</v>
      </c>
      <c r="U150" s="192">
        <v>0</v>
      </c>
      <c r="V150" s="192" t="s">
        <v>409</v>
      </c>
      <c r="W150" s="192">
        <v>4.95049504950495E-2</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9.7467943448089631</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44860</v>
      </c>
      <c r="K151" s="242">
        <v>45034</v>
      </c>
      <c r="L151" s="91" t="s">
        <v>244</v>
      </c>
      <c r="M151" s="192">
        <v>9.5</v>
      </c>
      <c r="N151" s="192" t="s">
        <v>409</v>
      </c>
      <c r="O151" s="192">
        <v>0</v>
      </c>
      <c r="P151" s="192">
        <v>0</v>
      </c>
      <c r="Q151" s="192">
        <v>10</v>
      </c>
      <c r="R151" s="192" t="s">
        <v>409</v>
      </c>
      <c r="S151" s="192">
        <v>6.7</v>
      </c>
      <c r="T151" s="192" t="s">
        <v>409</v>
      </c>
      <c r="U151" s="192">
        <v>0</v>
      </c>
      <c r="V151" s="192" t="s">
        <v>409</v>
      </c>
      <c r="W151" s="192">
        <v>0.5625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44852</v>
      </c>
      <c r="L152" s="91" t="s">
        <v>246</v>
      </c>
      <c r="M152" s="192">
        <v>1.6666666666666601</v>
      </c>
      <c r="N152" s="192" t="s">
        <v>409</v>
      </c>
      <c r="O152" s="192">
        <v>0</v>
      </c>
      <c r="P152" s="192">
        <v>0</v>
      </c>
      <c r="Q152" s="192">
        <v>0</v>
      </c>
      <c r="R152" s="192" t="s">
        <v>409</v>
      </c>
      <c r="S152" s="192">
        <v>2</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45019</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0</v>
      </c>
      <c r="J155" s="242">
        <v>45019</v>
      </c>
      <c r="K155" s="242">
        <v>45014</v>
      </c>
      <c r="L155" s="91" t="s">
        <v>252</v>
      </c>
      <c r="M155" s="192">
        <v>3.3333333333333299</v>
      </c>
      <c r="N155" s="192" t="s">
        <v>409</v>
      </c>
      <c r="O155" s="192">
        <v>0</v>
      </c>
      <c r="P155" s="192">
        <v>0</v>
      </c>
      <c r="Q155" s="192">
        <v>0</v>
      </c>
      <c r="R155" s="192" t="s">
        <v>409</v>
      </c>
      <c r="S155" s="192">
        <v>3</v>
      </c>
      <c r="T155" s="192" t="s">
        <v>409</v>
      </c>
      <c r="U155" s="192">
        <v>0</v>
      </c>
      <c r="V155" s="192" t="s">
        <v>409</v>
      </c>
      <c r="W155" s="192">
        <v>0</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45019</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10</v>
      </c>
      <c r="J158" s="242">
        <v>45019</v>
      </c>
      <c r="K158" s="242">
        <v>44985</v>
      </c>
      <c r="L158" s="91" t="s">
        <v>258</v>
      </c>
      <c r="M158" s="192">
        <v>10</v>
      </c>
      <c r="N158" s="192">
        <v>0</v>
      </c>
      <c r="O158" s="192">
        <v>0</v>
      </c>
      <c r="P158" s="192">
        <v>10</v>
      </c>
      <c r="Q158" s="192">
        <v>0</v>
      </c>
      <c r="R158" s="192" t="s">
        <v>409</v>
      </c>
      <c r="S158" s="192">
        <v>7.3</v>
      </c>
      <c r="T158" s="192" t="s">
        <v>855</v>
      </c>
      <c r="U158" s="192">
        <v>0</v>
      </c>
      <c r="V158" s="192" t="s">
        <v>846</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45034</v>
      </c>
      <c r="L159" s="91" t="s">
        <v>260</v>
      </c>
      <c r="M159" s="192">
        <v>8.6666666666666607</v>
      </c>
      <c r="N159" s="192" t="s">
        <v>409</v>
      </c>
      <c r="O159" s="192">
        <v>0</v>
      </c>
      <c r="P159" s="192">
        <v>0</v>
      </c>
      <c r="Q159" s="192">
        <v>0</v>
      </c>
      <c r="R159" s="192" t="s">
        <v>409</v>
      </c>
      <c r="S159" s="192">
        <v>6.2</v>
      </c>
      <c r="T159" s="192" t="s">
        <v>409</v>
      </c>
      <c r="U159" s="192">
        <v>0</v>
      </c>
      <c r="V159" s="192" t="s">
        <v>409</v>
      </c>
      <c r="W159" s="192">
        <v>0.125</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45035</v>
      </c>
      <c r="L160" s="91" t="s">
        <v>262</v>
      </c>
      <c r="M160" s="192">
        <v>10</v>
      </c>
      <c r="N160" s="192">
        <v>0</v>
      </c>
      <c r="O160" s="192">
        <v>0</v>
      </c>
      <c r="P160" s="192">
        <v>0</v>
      </c>
      <c r="Q160" s="192">
        <v>0</v>
      </c>
      <c r="R160" s="192" t="s">
        <v>409</v>
      </c>
      <c r="S160" s="192">
        <v>7.1</v>
      </c>
      <c r="T160" s="192" t="s">
        <v>932</v>
      </c>
      <c r="U160" s="192">
        <v>0</v>
      </c>
      <c r="V160" s="192" t="s">
        <v>409</v>
      </c>
      <c r="W160" s="192">
        <v>0.1</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45034</v>
      </c>
      <c r="L161" s="91" t="s">
        <v>264</v>
      </c>
      <c r="M161" s="192">
        <v>10</v>
      </c>
      <c r="N161" s="192">
        <v>0</v>
      </c>
      <c r="O161" s="192">
        <v>0</v>
      </c>
      <c r="P161" s="192">
        <v>0</v>
      </c>
      <c r="Q161" s="192">
        <v>0</v>
      </c>
      <c r="R161" s="192" t="s">
        <v>409</v>
      </c>
      <c r="S161" s="192">
        <v>8.4</v>
      </c>
      <c r="T161" s="192" t="s">
        <v>882</v>
      </c>
      <c r="U161" s="192">
        <v>0</v>
      </c>
      <c r="V161" s="192" t="s">
        <v>409</v>
      </c>
      <c r="W161" s="192">
        <v>1.51515151515151E-2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44753</v>
      </c>
      <c r="K162" s="242">
        <v>45014</v>
      </c>
      <c r="L162" s="91" t="s">
        <v>266</v>
      </c>
      <c r="M162" s="192">
        <v>4.3333333333333304</v>
      </c>
      <c r="N162" s="192" t="s">
        <v>409</v>
      </c>
      <c r="O162" s="192">
        <v>0</v>
      </c>
      <c r="P162" s="192">
        <v>0</v>
      </c>
      <c r="Q162" s="192">
        <v>0</v>
      </c>
      <c r="R162" s="192" t="s">
        <v>409</v>
      </c>
      <c r="S162" s="192">
        <v>3.6</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45035</v>
      </c>
      <c r="L163" s="91" t="s">
        <v>268</v>
      </c>
      <c r="M163" s="192">
        <v>9.5</v>
      </c>
      <c r="N163" s="192">
        <v>0</v>
      </c>
      <c r="O163" s="192">
        <v>0</v>
      </c>
      <c r="P163" s="192">
        <v>0</v>
      </c>
      <c r="Q163" s="192">
        <v>0</v>
      </c>
      <c r="R163" s="192" t="s">
        <v>409</v>
      </c>
      <c r="S163" s="192">
        <v>6.7</v>
      </c>
      <c r="T163" s="192" t="s">
        <v>933</v>
      </c>
      <c r="U163" s="192">
        <v>0</v>
      </c>
      <c r="V163" s="192" t="s">
        <v>409</v>
      </c>
      <c r="W163" s="192">
        <v>0.16666666666666599</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45035</v>
      </c>
      <c r="L164" s="91" t="s">
        <v>270</v>
      </c>
      <c r="M164" s="192">
        <v>2.1666666666666599</v>
      </c>
      <c r="N164" s="192">
        <v>0</v>
      </c>
      <c r="O164" s="192">
        <v>0</v>
      </c>
      <c r="P164" s="192">
        <v>0</v>
      </c>
      <c r="Q164" s="192">
        <v>0</v>
      </c>
      <c r="R164" s="192" t="s">
        <v>409</v>
      </c>
      <c r="S164" s="192">
        <v>2.2999999999999998</v>
      </c>
      <c r="T164" s="192" t="s">
        <v>904</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45019</v>
      </c>
      <c r="L165" s="91" t="s">
        <v>737</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0</v>
      </c>
      <c r="J166" s="242">
        <v>44860</v>
      </c>
      <c r="K166" s="242">
        <v>44887</v>
      </c>
      <c r="L166" s="91" t="s">
        <v>271</v>
      </c>
      <c r="M166" s="192">
        <v>7</v>
      </c>
      <c r="N166" s="192" t="s">
        <v>409</v>
      </c>
      <c r="O166" s="192">
        <v>0</v>
      </c>
      <c r="P166" s="192">
        <v>0</v>
      </c>
      <c r="Q166" s="192">
        <v>0</v>
      </c>
      <c r="R166" s="192" t="s">
        <v>409</v>
      </c>
      <c r="S166" s="192">
        <v>5.2</v>
      </c>
      <c r="T166" s="192" t="s">
        <v>409</v>
      </c>
      <c r="U166" s="192">
        <v>0</v>
      </c>
      <c r="V166" s="192" t="s">
        <v>409</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45019</v>
      </c>
      <c r="K167" s="242">
        <v>45035</v>
      </c>
      <c r="L167" s="91" t="s">
        <v>273</v>
      </c>
      <c r="M167" s="192">
        <v>4.1666666666666599</v>
      </c>
      <c r="N167" s="192">
        <v>0</v>
      </c>
      <c r="O167" s="192">
        <v>0</v>
      </c>
      <c r="P167" s="192">
        <v>0</v>
      </c>
      <c r="Q167" s="192">
        <v>0</v>
      </c>
      <c r="R167" s="192" t="s">
        <v>409</v>
      </c>
      <c r="S167" s="192">
        <v>3.5</v>
      </c>
      <c r="T167" s="192" t="s">
        <v>914</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45035</v>
      </c>
      <c r="L168" s="91" t="s">
        <v>275</v>
      </c>
      <c r="M168" s="192">
        <v>2.6666666666666599</v>
      </c>
      <c r="N168" s="192">
        <v>10</v>
      </c>
      <c r="O168" s="192">
        <v>0</v>
      </c>
      <c r="P168" s="192">
        <v>0</v>
      </c>
      <c r="Q168" s="192">
        <v>0</v>
      </c>
      <c r="R168" s="192" t="s">
        <v>409</v>
      </c>
      <c r="S168" s="192">
        <v>2.6</v>
      </c>
      <c r="T168" s="192" t="s">
        <v>934</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738</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45034</v>
      </c>
      <c r="L170" s="91" t="s">
        <v>739</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45019</v>
      </c>
      <c r="K172" s="242">
        <v>44862</v>
      </c>
      <c r="L172" s="91" t="s">
        <v>279</v>
      </c>
      <c r="M172" s="192">
        <v>5</v>
      </c>
      <c r="N172" s="192" t="s">
        <v>409</v>
      </c>
      <c r="O172" s="192">
        <v>0</v>
      </c>
      <c r="P172" s="192">
        <v>0</v>
      </c>
      <c r="Q172" s="192">
        <v>0</v>
      </c>
      <c r="R172" s="192" t="s">
        <v>409</v>
      </c>
      <c r="S172" s="192">
        <v>4</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45019</v>
      </c>
      <c r="K173" s="242">
        <v>45035</v>
      </c>
      <c r="L173" s="91" t="s">
        <v>281</v>
      </c>
      <c r="M173" s="192">
        <v>7.6666666666666599</v>
      </c>
      <c r="N173" s="192">
        <v>0</v>
      </c>
      <c r="O173" s="192">
        <v>0</v>
      </c>
      <c r="P173" s="192">
        <v>0</v>
      </c>
      <c r="Q173" s="192">
        <v>0</v>
      </c>
      <c r="R173" s="192" t="s">
        <v>409</v>
      </c>
      <c r="S173" s="192">
        <v>5.6</v>
      </c>
      <c r="T173" s="192" t="s">
        <v>935</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45019</v>
      </c>
      <c r="K175" s="242">
        <v>44887</v>
      </c>
      <c r="L175" s="91" t="s">
        <v>285</v>
      </c>
      <c r="M175" s="192">
        <v>3.3333333333333299</v>
      </c>
      <c r="N175" s="192" t="s">
        <v>409</v>
      </c>
      <c r="O175" s="192">
        <v>0</v>
      </c>
      <c r="P175" s="192">
        <v>0</v>
      </c>
      <c r="Q175" s="192">
        <v>0</v>
      </c>
      <c r="R175" s="192" t="s">
        <v>409</v>
      </c>
      <c r="S175" s="192">
        <v>3</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0</v>
      </c>
      <c r="J176" s="242">
        <v>44860</v>
      </c>
      <c r="K176" s="242">
        <v>44966</v>
      </c>
      <c r="L176" s="91" t="s">
        <v>287</v>
      </c>
      <c r="M176" s="192">
        <v>5.3333333333333304</v>
      </c>
      <c r="N176" s="192" t="s">
        <v>409</v>
      </c>
      <c r="O176" s="192">
        <v>0</v>
      </c>
      <c r="P176" s="192">
        <v>0</v>
      </c>
      <c r="Q176" s="192">
        <v>0</v>
      </c>
      <c r="R176" s="192" t="s">
        <v>409</v>
      </c>
      <c r="S176" s="192">
        <v>4.2</v>
      </c>
      <c r="T176" s="192" t="s">
        <v>409</v>
      </c>
      <c r="U176" s="192">
        <v>0</v>
      </c>
      <c r="V176" s="192" t="s">
        <v>409</v>
      </c>
      <c r="W176" s="192">
        <v>0</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45019</v>
      </c>
      <c r="K177" s="242">
        <v>45019</v>
      </c>
      <c r="L177" s="91" t="s">
        <v>289</v>
      </c>
      <c r="M177" s="192">
        <v>5.5</v>
      </c>
      <c r="N177" s="192" t="s">
        <v>409</v>
      </c>
      <c r="O177" s="192">
        <v>0</v>
      </c>
      <c r="P177" s="192">
        <v>0</v>
      </c>
      <c r="Q177" s="192">
        <v>0</v>
      </c>
      <c r="R177" s="192" t="s">
        <v>409</v>
      </c>
      <c r="S177" s="192">
        <v>4.3</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44753</v>
      </c>
      <c r="K179" s="242">
        <v>45014</v>
      </c>
      <c r="L179" s="91" t="s">
        <v>293</v>
      </c>
      <c r="M179" s="192">
        <v>8.1666666666666607</v>
      </c>
      <c r="N179" s="192" t="s">
        <v>409</v>
      </c>
      <c r="O179" s="192">
        <v>0</v>
      </c>
      <c r="P179" s="192">
        <v>0</v>
      </c>
      <c r="Q179" s="192">
        <v>0</v>
      </c>
      <c r="R179" s="192" t="s">
        <v>409</v>
      </c>
      <c r="S179" s="192">
        <v>5.9</v>
      </c>
      <c r="T179" s="192" t="s">
        <v>409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44929</v>
      </c>
      <c r="L180" s="91" t="s">
        <v>295</v>
      </c>
      <c r="M180" s="192">
        <v>4.8333333333333304</v>
      </c>
      <c r="N180" s="192" t="s">
        <v>409</v>
      </c>
      <c r="O180" s="192">
        <v>0</v>
      </c>
      <c r="P180" s="192">
        <v>0</v>
      </c>
      <c r="Q180" s="192">
        <v>0</v>
      </c>
      <c r="R180" s="192" t="s">
        <v>409</v>
      </c>
      <c r="S180" s="192">
        <v>3.9</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0</v>
      </c>
      <c r="J181" s="242">
        <v>44860</v>
      </c>
      <c r="K181" s="242">
        <v>45019</v>
      </c>
      <c r="L181" s="91" t="s">
        <v>297</v>
      </c>
      <c r="M181" s="192">
        <v>9</v>
      </c>
      <c r="N181" s="192">
        <v>0</v>
      </c>
      <c r="O181" s="192">
        <v>0</v>
      </c>
      <c r="P181" s="192">
        <v>0</v>
      </c>
      <c r="Q181" s="192">
        <v>0</v>
      </c>
      <c r="R181" s="192" t="s">
        <v>409</v>
      </c>
      <c r="S181" s="192">
        <v>6.4</v>
      </c>
      <c r="T181" s="192" t="s">
        <v>805</v>
      </c>
      <c r="U181" s="192">
        <v>0</v>
      </c>
      <c r="V181" s="192" t="s">
        <v>409</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740</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44985</v>
      </c>
      <c r="L183" s="91" t="s">
        <v>299</v>
      </c>
      <c r="M183" s="192">
        <v>9.8333333333333304</v>
      </c>
      <c r="N183" s="192">
        <v>0</v>
      </c>
      <c r="O183" s="192">
        <v>0</v>
      </c>
      <c r="P183" s="192">
        <v>10</v>
      </c>
      <c r="Q183" s="192">
        <v>0</v>
      </c>
      <c r="R183" s="192">
        <v>7</v>
      </c>
      <c r="S183" s="192">
        <v>6.9</v>
      </c>
      <c r="T183" s="192" t="s">
        <v>883</v>
      </c>
      <c r="U183" s="192">
        <v>0</v>
      </c>
      <c r="V183" s="192" t="s">
        <v>847</v>
      </c>
      <c r="W183" s="192">
        <v>0</v>
      </c>
      <c r="X183" s="192" t="s">
        <v>936</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44753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0</v>
      </c>
      <c r="J185" s="242">
        <v>44860</v>
      </c>
      <c r="K185" s="242">
        <v>45022</v>
      </c>
      <c r="L185" s="91" t="s">
        <v>303</v>
      </c>
      <c r="M185" s="192">
        <v>5.1666666666666599</v>
      </c>
      <c r="N185" s="192" t="s">
        <v>409</v>
      </c>
      <c r="O185" s="192">
        <v>0</v>
      </c>
      <c r="P185" s="192">
        <v>0</v>
      </c>
      <c r="Q185" s="192" t="s">
        <v>409</v>
      </c>
      <c r="R185" s="192" t="s">
        <v>409</v>
      </c>
      <c r="S185" s="192">
        <v>4.0999999999999996</v>
      </c>
      <c r="T185" s="192" t="s">
        <v>409</v>
      </c>
      <c r="U185" s="192">
        <v>0</v>
      </c>
      <c r="V185" s="192" t="s">
        <v>409</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44860</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0</v>
      </c>
      <c r="J187" s="242">
        <v>44753</v>
      </c>
      <c r="K187" s="242">
        <v>44753</v>
      </c>
      <c r="L187" s="91" t="s">
        <v>306</v>
      </c>
      <c r="M187" s="192">
        <v>5</v>
      </c>
      <c r="N187" s="192" t="s">
        <v>409</v>
      </c>
      <c r="O187" s="192">
        <v>0</v>
      </c>
      <c r="P187" s="192">
        <v>0</v>
      </c>
      <c r="Q187" s="192" t="s">
        <v>409</v>
      </c>
      <c r="R187" s="192" t="s">
        <v>409</v>
      </c>
      <c r="S187" s="192">
        <v>4</v>
      </c>
      <c r="T187" s="192" t="s">
        <v>409</v>
      </c>
      <c r="U187" s="192">
        <v>0</v>
      </c>
      <c r="V187" s="192" t="s">
        <v>409</v>
      </c>
      <c r="W187" s="192" t="s">
        <v>409</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45035</v>
      </c>
      <c r="L188" s="91" t="s">
        <v>307</v>
      </c>
      <c r="M188" s="192">
        <v>2.9999999999999898</v>
      </c>
      <c r="N188" s="192">
        <v>0</v>
      </c>
      <c r="O188" s="192">
        <v>0</v>
      </c>
      <c r="P188" s="192">
        <v>0</v>
      </c>
      <c r="Q188" s="192">
        <v>0</v>
      </c>
      <c r="R188" s="192" t="s">
        <v>409</v>
      </c>
      <c r="S188" s="192">
        <v>2.8</v>
      </c>
      <c r="T188" s="192" t="s">
        <v>904</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45035</v>
      </c>
      <c r="L189" s="91" t="s">
        <v>309</v>
      </c>
      <c r="M189" s="192">
        <v>4</v>
      </c>
      <c r="N189" s="192">
        <v>0</v>
      </c>
      <c r="O189" s="192">
        <v>0</v>
      </c>
      <c r="P189" s="192">
        <v>0</v>
      </c>
      <c r="Q189" s="192">
        <v>0</v>
      </c>
      <c r="R189" s="192" t="s">
        <v>409</v>
      </c>
      <c r="S189" s="192">
        <v>3.4</v>
      </c>
      <c r="T189" s="192" t="s">
        <v>904</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45019</v>
      </c>
      <c r="K190" s="242">
        <v>45016</v>
      </c>
      <c r="L190" s="91" t="s">
        <v>311</v>
      </c>
      <c r="M190" s="192">
        <v>0</v>
      </c>
      <c r="N190" s="192" t="s">
        <v>409</v>
      </c>
      <c r="O190" s="192">
        <v>0</v>
      </c>
      <c r="P190" s="192">
        <v>0</v>
      </c>
      <c r="Q190" s="192">
        <v>0</v>
      </c>
      <c r="R190" s="192" t="s">
        <v>409</v>
      </c>
      <c r="S190" s="192">
        <v>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45019</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741</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5.627314338711372</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44860</v>
      </c>
      <c r="K193" s="242">
        <v>45034</v>
      </c>
      <c r="L193" s="91" t="s">
        <v>315</v>
      </c>
      <c r="M193" s="192">
        <v>3.1666666666666599</v>
      </c>
      <c r="N193" s="192" t="s">
        <v>409</v>
      </c>
      <c r="O193" s="192">
        <v>0</v>
      </c>
      <c r="P193" s="192">
        <v>0</v>
      </c>
      <c r="Q193" s="192">
        <v>10</v>
      </c>
      <c r="R193" s="192" t="s">
        <v>409</v>
      </c>
      <c r="S193" s="192">
        <v>2.9</v>
      </c>
      <c r="T193" s="192" t="s">
        <v>409</v>
      </c>
      <c r="U193" s="192">
        <v>0</v>
      </c>
      <c r="V193" s="192" t="s">
        <v>409</v>
      </c>
      <c r="W193" s="192">
        <v>0.66666666666666596</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44753</v>
      </c>
      <c r="K194" s="242">
        <v>45022</v>
      </c>
      <c r="L194" s="91" t="s">
        <v>316</v>
      </c>
      <c r="M194" s="192">
        <v>8.1666666666666607</v>
      </c>
      <c r="N194" s="192">
        <v>0</v>
      </c>
      <c r="O194" s="192">
        <v>0</v>
      </c>
      <c r="P194" s="192">
        <v>10</v>
      </c>
      <c r="Q194" s="192">
        <v>0</v>
      </c>
      <c r="R194" s="192">
        <v>7</v>
      </c>
      <c r="S194" s="192">
        <v>5.9</v>
      </c>
      <c r="T194" s="192" t="s">
        <v>920</v>
      </c>
      <c r="U194" s="192">
        <v>0</v>
      </c>
      <c r="V194" s="192" t="s">
        <v>868</v>
      </c>
      <c r="W194" s="192">
        <v>0</v>
      </c>
      <c r="X194" s="192" t="s">
        <v>937</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742</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45019</v>
      </c>
      <c r="K196" s="242">
        <v>44887</v>
      </c>
      <c r="L196" s="91" t="s">
        <v>318</v>
      </c>
      <c r="M196" s="192">
        <v>5</v>
      </c>
      <c r="N196" s="192" t="s">
        <v>409</v>
      </c>
      <c r="O196" s="192">
        <v>0</v>
      </c>
      <c r="P196" s="192">
        <v>0</v>
      </c>
      <c r="Q196" s="192">
        <v>0</v>
      </c>
      <c r="R196" s="192" t="s">
        <v>409</v>
      </c>
      <c r="S196" s="192">
        <v>4</v>
      </c>
      <c r="T196" s="192" t="s">
        <v>409</v>
      </c>
      <c r="U196" s="192">
        <v>0</v>
      </c>
      <c r="V196" s="192" t="s">
        <v>409</v>
      </c>
      <c r="W196" s="192">
        <v>0.05</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45019</v>
      </c>
      <c r="K197" s="242">
        <v>44753</v>
      </c>
      <c r="L197" s="91" t="s">
        <v>320</v>
      </c>
      <c r="M197" s="192">
        <v>3.1666666666666599</v>
      </c>
      <c r="N197" s="192" t="s">
        <v>409</v>
      </c>
      <c r="O197" s="192">
        <v>0</v>
      </c>
      <c r="P197" s="192">
        <v>0</v>
      </c>
      <c r="Q197" s="192">
        <v>0</v>
      </c>
      <c r="R197" s="192" t="s">
        <v>409</v>
      </c>
      <c r="S197" s="192">
        <v>2.9</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44753</v>
      </c>
      <c r="K198" s="242">
        <v>45034</v>
      </c>
      <c r="L198" s="91" t="s">
        <v>322</v>
      </c>
      <c r="M198" s="192">
        <v>8.5</v>
      </c>
      <c r="N198" s="192" t="s">
        <v>409</v>
      </c>
      <c r="O198" s="192">
        <v>0</v>
      </c>
      <c r="P198" s="192">
        <v>0</v>
      </c>
      <c r="Q198" s="192">
        <v>0</v>
      </c>
      <c r="R198" s="192" t="s">
        <v>409</v>
      </c>
      <c r="S198" s="192">
        <v>6.1</v>
      </c>
      <c r="T198" s="192" t="s">
        <v>409</v>
      </c>
      <c r="U198" s="192">
        <v>0</v>
      </c>
      <c r="V198" s="192" t="s">
        <v>409</v>
      </c>
      <c r="W198" s="192">
        <v>0.11267605633802801</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44860</v>
      </c>
      <c r="K199" s="242">
        <v>45035</v>
      </c>
      <c r="L199" s="91" t="s">
        <v>324</v>
      </c>
      <c r="M199" s="192">
        <v>8</v>
      </c>
      <c r="N199" s="192">
        <v>0</v>
      </c>
      <c r="O199" s="192">
        <v>0</v>
      </c>
      <c r="P199" s="192">
        <v>0</v>
      </c>
      <c r="Q199" s="192">
        <v>0</v>
      </c>
      <c r="R199" s="192" t="s">
        <v>409</v>
      </c>
      <c r="S199" s="192">
        <v>5.8</v>
      </c>
      <c r="T199" s="192" t="s">
        <v>923</v>
      </c>
      <c r="U199" s="192">
        <v>0</v>
      </c>
      <c r="V199" s="192" t="s">
        <v>409</v>
      </c>
      <c r="W199" s="192">
        <v>9.0909090909090898E-2</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45035</v>
      </c>
      <c r="L200" s="91" t="s">
        <v>326</v>
      </c>
      <c r="M200" s="192">
        <v>4.5</v>
      </c>
      <c r="N200" s="192">
        <v>10</v>
      </c>
      <c r="O200" s="192">
        <v>0</v>
      </c>
      <c r="P200" s="192">
        <v>0</v>
      </c>
      <c r="Q200" s="192">
        <v>0</v>
      </c>
      <c r="R200" s="192" t="s">
        <v>409</v>
      </c>
      <c r="S200" s="192">
        <v>3.7</v>
      </c>
      <c r="T200" s="192" t="s">
        <v>938</v>
      </c>
      <c r="U200" s="192">
        <v>0</v>
      </c>
      <c r="V200" s="192" t="s">
        <v>409</v>
      </c>
      <c r="W200" s="192">
        <v>0.122448979591836</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44860</v>
      </c>
      <c r="K201" s="242">
        <v>45034</v>
      </c>
      <c r="L201" s="91" t="s">
        <v>328</v>
      </c>
      <c r="M201" s="192">
        <v>5.8333333333333304</v>
      </c>
      <c r="N201" s="192" t="s">
        <v>409</v>
      </c>
      <c r="O201" s="192">
        <v>0</v>
      </c>
      <c r="P201" s="192">
        <v>0</v>
      </c>
      <c r="Q201" s="192">
        <v>0</v>
      </c>
      <c r="R201" s="192" t="s">
        <v>409</v>
      </c>
      <c r="S201" s="192">
        <v>4.5</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45019</v>
      </c>
      <c r="L202" s="91" t="s">
        <v>330</v>
      </c>
      <c r="M202" s="192">
        <v>7</v>
      </c>
      <c r="N202" s="192" t="s">
        <v>409</v>
      </c>
      <c r="O202" s="192">
        <v>0</v>
      </c>
      <c r="P202" s="192">
        <v>0</v>
      </c>
      <c r="Q202" s="192">
        <v>0</v>
      </c>
      <c r="R202" s="192" t="s">
        <v>409</v>
      </c>
      <c r="S202" s="192">
        <v>5.2</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45019</v>
      </c>
      <c r="K203" s="242">
        <v>45001</v>
      </c>
      <c r="L203" s="91" t="s">
        <v>332</v>
      </c>
      <c r="M203" s="192">
        <v>3.8333333333333299</v>
      </c>
      <c r="N203" s="192" t="s">
        <v>409</v>
      </c>
      <c r="O203" s="192">
        <v>0</v>
      </c>
      <c r="P203" s="192">
        <v>0</v>
      </c>
      <c r="Q203" s="192">
        <v>0</v>
      </c>
      <c r="R203" s="192" t="s">
        <v>409</v>
      </c>
      <c r="S203" s="192">
        <v>3.3</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7.3029674334022125</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45019</v>
      </c>
      <c r="K204" s="242">
        <v>45035</v>
      </c>
      <c r="L204" s="91" t="s">
        <v>334</v>
      </c>
      <c r="M204" s="192">
        <v>5.3333333333333304</v>
      </c>
      <c r="N204" s="192">
        <v>10</v>
      </c>
      <c r="O204" s="192">
        <v>0</v>
      </c>
      <c r="P204" s="192">
        <v>0</v>
      </c>
      <c r="Q204" s="192">
        <v>0</v>
      </c>
      <c r="R204" s="192" t="s">
        <v>409</v>
      </c>
      <c r="S204" s="192">
        <v>4.2</v>
      </c>
      <c r="T204" s="192" t="s">
        <v>913</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45019</v>
      </c>
      <c r="K205" s="242">
        <v>45022</v>
      </c>
      <c r="L205" s="91" t="s">
        <v>335</v>
      </c>
      <c r="M205" s="192">
        <v>8.3333333333333304</v>
      </c>
      <c r="N205" s="192">
        <v>0</v>
      </c>
      <c r="O205" s="192">
        <v>0</v>
      </c>
      <c r="P205" s="192">
        <v>10</v>
      </c>
      <c r="Q205" s="192">
        <v>0</v>
      </c>
      <c r="R205" s="192">
        <v>7</v>
      </c>
      <c r="S205" s="192">
        <v>6</v>
      </c>
      <c r="T205" s="192" t="s">
        <v>920</v>
      </c>
      <c r="U205" s="192">
        <v>0</v>
      </c>
      <c r="V205" s="192" t="s">
        <v>869</v>
      </c>
      <c r="W205" s="192">
        <v>1.8867924528301799E-2</v>
      </c>
      <c r="X205" s="192" t="s">
        <v>937</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6.7082039324993685</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10</v>
      </c>
      <c r="J206" s="242">
        <v>44753</v>
      </c>
      <c r="K206" s="242">
        <v>45034</v>
      </c>
      <c r="L206" s="91" t="s">
        <v>337</v>
      </c>
      <c r="M206" s="192">
        <v>4.5</v>
      </c>
      <c r="N206" s="192" t="s">
        <v>409</v>
      </c>
      <c r="O206" s="192">
        <v>0</v>
      </c>
      <c r="P206" s="192">
        <v>0</v>
      </c>
      <c r="Q206" s="192">
        <v>10</v>
      </c>
      <c r="R206" s="192" t="s">
        <v>409</v>
      </c>
      <c r="S206" s="192">
        <v>3.7</v>
      </c>
      <c r="T206" s="192" t="s">
        <v>409</v>
      </c>
      <c r="U206" s="192">
        <v>0</v>
      </c>
      <c r="V206" s="192" t="s">
        <v>409</v>
      </c>
      <c r="W206" s="192">
        <v>0.8</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743</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8.3666002653407556</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44753</v>
      </c>
      <c r="K208" s="242">
        <v>45035</v>
      </c>
      <c r="L208" s="91" t="s">
        <v>339</v>
      </c>
      <c r="M208" s="192">
        <v>7</v>
      </c>
      <c r="N208" s="192">
        <v>10</v>
      </c>
      <c r="O208" s="192">
        <v>0</v>
      </c>
      <c r="P208" s="192">
        <v>0</v>
      </c>
      <c r="Q208" s="192">
        <v>0</v>
      </c>
      <c r="R208" s="192" t="s">
        <v>409</v>
      </c>
      <c r="S208" s="192">
        <v>5.2</v>
      </c>
      <c r="T208" s="192" t="s">
        <v>939</v>
      </c>
      <c r="U208" s="192">
        <v>0</v>
      </c>
      <c r="V208" s="192" t="s">
        <v>409</v>
      </c>
      <c r="W208" s="192">
        <v>0</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7.6376261582597316</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44753</v>
      </c>
      <c r="K209" s="242">
        <v>45035</v>
      </c>
      <c r="L209" s="91" t="s">
        <v>341</v>
      </c>
      <c r="M209" s="192">
        <v>5.8333333333333304</v>
      </c>
      <c r="N209" s="192">
        <v>10</v>
      </c>
      <c r="O209" s="192">
        <v>0</v>
      </c>
      <c r="P209" s="192">
        <v>0</v>
      </c>
      <c r="Q209" s="192">
        <v>0</v>
      </c>
      <c r="R209" s="192" t="s">
        <v>409</v>
      </c>
      <c r="S209" s="192">
        <v>4.5</v>
      </c>
      <c r="T209" s="192" t="s">
        <v>940</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5.9160797830996161</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10</v>
      </c>
      <c r="J210" s="242">
        <v>44860</v>
      </c>
      <c r="K210" s="242">
        <v>45035</v>
      </c>
      <c r="L210" s="91" t="s">
        <v>343</v>
      </c>
      <c r="M210" s="192">
        <v>3.5</v>
      </c>
      <c r="N210" s="192" t="s">
        <v>409</v>
      </c>
      <c r="O210" s="192">
        <v>0</v>
      </c>
      <c r="P210" s="192">
        <v>0</v>
      </c>
      <c r="Q210" s="192">
        <v>0</v>
      </c>
      <c r="R210" s="192">
        <v>10</v>
      </c>
      <c r="S210" s="192">
        <v>3.1</v>
      </c>
      <c r="T210" s="192" t="s">
        <v>409</v>
      </c>
      <c r="U210" s="192">
        <v>0</v>
      </c>
      <c r="V210" s="192" t="s">
        <v>409</v>
      </c>
      <c r="W210" s="192">
        <v>0</v>
      </c>
      <c r="X210" s="192" t="s">
        <v>941</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45035</v>
      </c>
      <c r="L211" s="91" t="s">
        <v>345</v>
      </c>
      <c r="M211" s="192">
        <v>1.1666666666666601</v>
      </c>
      <c r="N211" s="192">
        <v>10</v>
      </c>
      <c r="O211" s="192">
        <v>0</v>
      </c>
      <c r="P211" s="192">
        <v>0</v>
      </c>
      <c r="Q211" s="192">
        <v>0</v>
      </c>
      <c r="R211" s="192" t="s">
        <v>409</v>
      </c>
      <c r="S211" s="192">
        <v>1.7</v>
      </c>
      <c r="T211" s="192" t="s">
        <v>934</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45035</v>
      </c>
      <c r="L212" s="91" t="s">
        <v>346</v>
      </c>
      <c r="M212" s="192">
        <v>9.3333333333333304</v>
      </c>
      <c r="N212" s="192">
        <v>0</v>
      </c>
      <c r="O212" s="192">
        <v>0</v>
      </c>
      <c r="P212" s="192">
        <v>0</v>
      </c>
      <c r="Q212" s="192">
        <v>0</v>
      </c>
      <c r="R212" s="192" t="s">
        <v>409</v>
      </c>
      <c r="S212" s="192">
        <v>6.6</v>
      </c>
      <c r="T212" s="192" t="s">
        <v>942</v>
      </c>
      <c r="U212" s="192">
        <v>0</v>
      </c>
      <c r="V212" s="192" t="s">
        <v>409</v>
      </c>
      <c r="W212" s="192">
        <v>0</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44860</v>
      </c>
      <c r="K213" s="242">
        <v>45035</v>
      </c>
      <c r="L213" s="91" t="s">
        <v>348</v>
      </c>
      <c r="M213" s="192">
        <v>7.1666666666666599</v>
      </c>
      <c r="N213" s="192">
        <v>10</v>
      </c>
      <c r="O213" s="192">
        <v>0</v>
      </c>
      <c r="P213" s="192">
        <v>0</v>
      </c>
      <c r="Q213" s="192">
        <v>10</v>
      </c>
      <c r="R213" s="192" t="s">
        <v>409</v>
      </c>
      <c r="S213" s="192">
        <v>5.3</v>
      </c>
      <c r="T213" s="192" t="s">
        <v>938</v>
      </c>
      <c r="U213" s="192">
        <v>0</v>
      </c>
      <c r="V213" s="192" t="s">
        <v>409</v>
      </c>
      <c r="W213" s="192">
        <v>0.43103448275862</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45019</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0</v>
      </c>
      <c r="J215" s="242">
        <v>44753</v>
      </c>
      <c r="K215" s="242">
        <v>45014</v>
      </c>
      <c r="L215" s="91" t="s">
        <v>350</v>
      </c>
      <c r="M215" s="192">
        <v>8.6666666666666607</v>
      </c>
      <c r="N215" s="192" t="s">
        <v>409</v>
      </c>
      <c r="O215" s="192">
        <v>0</v>
      </c>
      <c r="P215" s="192">
        <v>0</v>
      </c>
      <c r="Q215" s="192">
        <v>0</v>
      </c>
      <c r="R215" s="192" t="s">
        <v>409</v>
      </c>
      <c r="S215" s="192">
        <v>6.2</v>
      </c>
      <c r="T215" s="192" t="s">
        <v>409</v>
      </c>
      <c r="U215" s="192">
        <v>0</v>
      </c>
      <c r="V215" s="192" t="s">
        <v>409</v>
      </c>
      <c r="W215" s="192">
        <v>0.05</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45001</v>
      </c>
      <c r="L216" s="91" t="s">
        <v>744</v>
      </c>
      <c r="M216" s="192" t="s">
        <v>409</v>
      </c>
      <c r="N216" s="192" t="s">
        <v>409</v>
      </c>
      <c r="O216" s="192" t="s">
        <v>409</v>
      </c>
      <c r="P216" s="192">
        <v>0</v>
      </c>
      <c r="Q216" s="192">
        <v>0</v>
      </c>
      <c r="R216" s="192" t="s">
        <v>409</v>
      </c>
      <c r="S216" s="192" t="s">
        <v>409</v>
      </c>
      <c r="T216" s="192" t="s">
        <v>409</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45014</v>
      </c>
      <c r="L217" s="91" t="s">
        <v>745</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45019</v>
      </c>
      <c r="K218" s="242">
        <v>45019</v>
      </c>
      <c r="L218" s="91" t="s">
        <v>351</v>
      </c>
      <c r="M218" s="192">
        <v>10</v>
      </c>
      <c r="N218" s="192" t="s">
        <v>409</v>
      </c>
      <c r="O218" s="192">
        <v>0</v>
      </c>
      <c r="P218" s="192">
        <v>0</v>
      </c>
      <c r="Q218" s="192">
        <v>0</v>
      </c>
      <c r="R218" s="192" t="s">
        <v>409</v>
      </c>
      <c r="S218" s="192">
        <v>7.3</v>
      </c>
      <c r="T218" s="192" t="s">
        <v>409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45035</v>
      </c>
      <c r="L219" s="91" t="s">
        <v>353</v>
      </c>
      <c r="M219" s="192">
        <v>7.6666666666666599</v>
      </c>
      <c r="N219" s="192">
        <v>0</v>
      </c>
      <c r="O219" s="192">
        <v>0</v>
      </c>
      <c r="P219" s="192">
        <v>0</v>
      </c>
      <c r="Q219" s="192">
        <v>0</v>
      </c>
      <c r="R219" s="192" t="s">
        <v>409</v>
      </c>
      <c r="S219" s="192">
        <v>5.6</v>
      </c>
      <c r="T219" s="192" t="s">
        <v>943</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45019</v>
      </c>
      <c r="K220" s="242">
        <v>45034</v>
      </c>
      <c r="L220" s="91" t="s">
        <v>355</v>
      </c>
      <c r="M220" s="192">
        <v>4.6666666666666599</v>
      </c>
      <c r="N220" s="192" t="s">
        <v>409</v>
      </c>
      <c r="O220" s="192">
        <v>0</v>
      </c>
      <c r="P220" s="192">
        <v>0</v>
      </c>
      <c r="Q220" s="192">
        <v>0</v>
      </c>
      <c r="R220" s="192" t="s">
        <v>409</v>
      </c>
      <c r="S220" s="192">
        <v>3.8</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746</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45019</v>
      </c>
      <c r="K222" s="242">
        <v>45022</v>
      </c>
      <c r="L222" s="91" t="s">
        <v>356</v>
      </c>
      <c r="M222" s="192">
        <v>5.3333333333333304</v>
      </c>
      <c r="N222" s="192">
        <v>0</v>
      </c>
      <c r="O222" s="192">
        <v>0</v>
      </c>
      <c r="P222" s="192">
        <v>0</v>
      </c>
      <c r="Q222" s="192">
        <v>0</v>
      </c>
      <c r="R222" s="192" t="s">
        <v>409</v>
      </c>
      <c r="S222" s="192">
        <v>4.2</v>
      </c>
      <c r="T222" s="192" t="s">
        <v>870</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44860</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0</v>
      </c>
      <c r="J224" s="242">
        <v>44753</v>
      </c>
      <c r="K224" s="242">
        <v>45001</v>
      </c>
      <c r="L224" s="91" t="s">
        <v>360</v>
      </c>
      <c r="M224" s="192">
        <v>4.5</v>
      </c>
      <c r="N224" s="192" t="s">
        <v>409</v>
      </c>
      <c r="O224" s="192">
        <v>0</v>
      </c>
      <c r="P224" s="192">
        <v>0</v>
      </c>
      <c r="Q224" s="192">
        <v>0</v>
      </c>
      <c r="R224" s="192" t="s">
        <v>409</v>
      </c>
      <c r="S224" s="192">
        <v>3.7</v>
      </c>
      <c r="T224" s="192" t="s">
        <v>409</v>
      </c>
      <c r="U224" s="192">
        <v>0</v>
      </c>
      <c r="V224" s="192" t="s">
        <v>409</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0</v>
      </c>
      <c r="J225" s="242">
        <v>44860</v>
      </c>
      <c r="K225" s="242">
        <v>45001</v>
      </c>
      <c r="L225" s="91" t="s">
        <v>362</v>
      </c>
      <c r="M225" s="192">
        <v>6.5</v>
      </c>
      <c r="N225" s="192" t="s">
        <v>409</v>
      </c>
      <c r="O225" s="192">
        <v>0</v>
      </c>
      <c r="P225" s="192">
        <v>0</v>
      </c>
      <c r="Q225" s="192">
        <v>0</v>
      </c>
      <c r="R225" s="192" t="s">
        <v>409</v>
      </c>
      <c r="S225" s="192">
        <v>4.9000000000000004</v>
      </c>
      <c r="T225" s="192" t="s">
        <v>409</v>
      </c>
      <c r="U225" s="192">
        <v>0</v>
      </c>
      <c r="V225" s="192" t="s">
        <v>409</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2" priority="21" stopIfTrue="1" operator="greaterThanOrEqual">
      <formula>0</formula>
    </cfRule>
  </conditionalFormatting>
  <conditionalFormatting sqref="G8:G225">
    <cfRule type="cellIs" dxfId="109" priority="128" stopIfTrue="1" operator="greaterThanOrEqual">
      <formula>0</formula>
    </cfRule>
  </conditionalFormatting>
  <conditionalFormatting sqref="G1:H5">
    <cfRule type="expression" dxfId="107" priority="7" stopIfTrue="1">
      <formula>G1=""</formula>
    </cfRule>
  </conditionalFormatting>
  <conditionalFormatting sqref="G8:H225">
    <cfRule type="expression" dxfId="106" priority="113" stopIfTrue="1">
      <formula>G8=""</formula>
    </cfRule>
  </conditionalFormatting>
  <conditionalFormatting sqref="H1:H5">
    <cfRule type="cellIs" dxfId="105" priority="12" operator="between">
      <formula>0</formula>
      <formula>6.999</formula>
    </cfRule>
    <cfRule type="cellIs" dxfId="101" priority="13" operator="between">
      <formula>7</formula>
      <formula>9.99</formula>
    </cfRule>
    <cfRule type="expression" dxfId="100" priority="14">
      <formula>H1=10</formula>
    </cfRule>
  </conditionalFormatting>
  <conditionalFormatting sqref="H8:H225">
    <cfRule type="expression" dxfId="96" priority="116">
      <formula>H8=10</formula>
    </cfRule>
    <cfRule type="cellIs" dxfId="95" priority="115" operator="between">
      <formula>7</formula>
      <formula>9.99</formula>
    </cfRule>
    <cfRule type="cellIs" dxfId="94" priority="114" operator="between">
      <formula>0</formula>
      <formula>6.999</formula>
    </cfRule>
  </conditionalFormatting>
  <conditionalFormatting sqref="I2:I3">
    <cfRule type="expression" dxfId="93" priority="25">
      <formula>I2=10</formula>
    </cfRule>
    <cfRule type="expression" dxfId="92" priority="22">
      <formula>I2=""</formula>
    </cfRule>
    <cfRule type="cellIs" dxfId="91" priority="23" operator="between">
      <formula>0</formula>
      <formula>6.999</formula>
    </cfRule>
    <cfRule type="cellIs" dxfId="90" priority="24" operator="between">
      <formula>7</formula>
      <formula>9.99</formula>
    </cfRule>
  </conditionalFormatting>
  <conditionalFormatting sqref="I2:I5">
    <cfRule type="expression" dxfId="89" priority="11">
      <formula>I2=10</formula>
    </cfRule>
    <cfRule type="cellIs" dxfId="88" priority="10" operator="between">
      <formula>7</formula>
      <formula>9.99</formula>
    </cfRule>
    <cfRule type="cellIs" dxfId="87" priority="9" operator="between">
      <formula>0</formula>
      <formula>6.999</formula>
    </cfRule>
    <cfRule type="expression" dxfId="86" priority="8">
      <formula>I2=""</formula>
    </cfRule>
  </conditionalFormatting>
  <conditionalFormatting sqref="I4:I5">
    <cfRule type="expression" dxfId="85" priority="6">
      <formula>I4=10</formula>
    </cfRule>
    <cfRule type="cellIs" dxfId="84" priority="5" operator="between">
      <formula>7</formula>
      <formula>9.99</formula>
    </cfRule>
    <cfRule type="cellIs" dxfId="83" priority="4" operator="between">
      <formula>0</formula>
      <formula>6.999</formula>
    </cfRule>
    <cfRule type="expression" dxfId="82" priority="3">
      <formula>I4=""</formula>
    </cfRule>
  </conditionalFormatting>
  <conditionalFormatting sqref="I8:I225">
    <cfRule type="cellIs" dxfId="81" priority="112" stopIfTrue="1" operator="greaterThanOrEqual">
      <formula>0</formula>
    </cfRule>
    <cfRule type="expression" dxfId="79" priority="109">
      <formula>I8=""</formula>
    </cfRule>
  </conditionalFormatting>
  <conditionalFormatting sqref="J8:K225">
    <cfRule type="colorScale" priority="877">
      <colorScale>
        <cfvo type="min"/>
        <cfvo type="max"/>
        <color rgb="FFFCDCDF"/>
        <color rgb="FFF2676B"/>
      </colorScale>
    </cfRule>
  </conditionalFormatting>
  <conditionalFormatting sqref="L8:L225">
    <cfRule type="expression" dxfId="77" priority="35">
      <formula>$L8&lt;&gt;$C8</formula>
    </cfRule>
  </conditionalFormatting>
  <conditionalFormatting sqref="M2:V3 W3:Z3">
    <cfRule type="expression" dxfId="76" priority="27">
      <formula>M2&lt;&gt;L2</formula>
    </cfRule>
    <cfRule type="expression" dxfId="75" priority="26">
      <formula>M2=L2</formula>
    </cfRule>
    <cfRule type="expression" dxfId="74" priority="28">
      <formula>M2=L2</formula>
    </cfRule>
  </conditionalFormatting>
  <conditionalFormatting sqref="M198:X225 M8:Z197">
    <cfRule type="colorScale" priority="34">
      <colorScale>
        <cfvo type="num" val="0"/>
        <cfvo type="num" val="10"/>
        <color rgb="FFFCFCFF"/>
        <color rgb="FFFFFF00"/>
      </colorScale>
    </cfRule>
  </conditionalFormatting>
  <conditionalFormatting sqref="M6:Z6">
    <cfRule type="expression" dxfId="73" priority="18">
      <formula>ISNUMBER(SEARCH("_raw",M$7))</formula>
    </cfRule>
  </conditionalFormatting>
  <conditionalFormatting sqref="M8:Z197 M198:X225">
    <cfRule type="expression" dxfId="72" priority="33" stopIfTrue="1">
      <formula>ISNUMBER(SEARCH("_raw",M$7))</formula>
    </cfRule>
  </conditionalFormatting>
  <conditionalFormatting sqref="W2:AD3">
    <cfRule type="expression" dxfId="71" priority="31">
      <formula>W2=R2</formula>
    </cfRule>
    <cfRule type="expression" dxfId="70" priority="29">
      <formula>W2=R2</formula>
    </cfRule>
    <cfRule type="expression" dxfId="6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ADE86766-86E7-B54F-BE7F-98D38EDD2D54}">
            <xm:f>Parameters!$D$37</xm:f>
            <x14:dxf>
              <font>
                <sz val="12"/>
                <color rgb="FF000000"/>
                <name val="Arial"/>
              </font>
              <fill>
                <patternFill patternType="solid">
                  <bgColor rgb="FFE35A3A"/>
                </patternFill>
              </fill>
            </x14:dxf>
          </x14:cfRule>
          <x14:cfRule type="cellIs" priority="20"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126" stopIfTrue="1" operator="greaterThanOrEqual" id="{9388250E-4FB0-3F40-BAB2-3DEF92C32D4C}">
            <xm:f>Parameters!$D$37</xm:f>
            <x14:dxf>
              <font>
                <sz val="12"/>
                <color rgb="FF000000"/>
                <name val="Arial"/>
              </font>
              <fill>
                <patternFill patternType="solid">
                  <bgColor rgb="FFE35A3A"/>
                </patternFill>
              </fill>
            </x14:dxf>
          </x14:cfRule>
          <x14:cfRule type="cellIs" priority="127" stopIfTrue="1" operator="greaterThanOrEqual" id="{E37548A8-C4C0-6646-9CC6-639A4C8AD3A8}">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4244786C-0C18-E149-99A5-3DB628AC5E3B}">
            <xm:f>Parameters!$D$41</xm:f>
            <x14:dxf>
              <font>
                <sz val="12"/>
                <color rgb="FF000000"/>
                <name val="Arial"/>
              </font>
              <fill>
                <patternFill patternType="solid">
                  <bgColor rgb="FFF2676B"/>
                </patternFill>
              </fill>
            </x14:dxf>
          </x14:cfRule>
          <x14:cfRule type="cellIs" priority="17" stopIfTrue="1" operator="between" id="{643A0826-D306-E444-BF79-8FCBF966CCFA}">
            <xm:f>0</xm:f>
            <xm:f>Parameters!$D$42</xm:f>
            <x14:dxf>
              <font>
                <sz val="12"/>
                <color rgb="FF000000"/>
                <name val="Arial"/>
              </font>
              <fill>
                <patternFill patternType="solid">
                  <bgColor rgb="FFFCDCDF"/>
                </patternFill>
              </fill>
            </x14:dxf>
          </x14:cfRule>
          <x14:cfRule type="cellIs" priority="16"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19" stopIfTrue="1" operator="between" id="{12C92172-44DD-2F42-B3E9-197819313C94}">
            <xm:f>0</xm:f>
            <xm:f>Parameters!$D$42</xm:f>
            <x14:dxf>
              <font>
                <sz val="12"/>
                <color rgb="FF000000"/>
                <name val="Arial"/>
              </font>
              <fill>
                <patternFill patternType="solid">
                  <bgColor rgb="FFFCDCDF"/>
                </patternFill>
              </fill>
            </x14:dxf>
          </x14:cfRule>
          <x14:cfRule type="cellIs" priority="118" stopIfTrue="1" operator="greaterThanOrEqual" id="{5E686F7C-38DD-3049-9BB8-EFBC380BDC6B}">
            <xm:f>Parameters!$D$42</xm:f>
            <x14:dxf>
              <font>
                <sz val="12"/>
                <color rgb="FF000000"/>
                <name val="Arial"/>
              </font>
              <fill>
                <patternFill patternType="solid">
                  <bgColor rgb="FFF7A9AC"/>
                </patternFill>
              </fill>
            </x14:dxf>
          </x14:cfRule>
          <x14:cfRule type="cellIs" priority="117"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1" stopIfTrue="1" operator="greaterThanOrEqual" id="{B64B1B6B-C903-3340-ADBE-9CDC8155F804}">
            <xm:f>Parameters!$D$38</xm:f>
            <x14:dxf>
              <font>
                <sz val="12"/>
                <color rgb="FF000000"/>
                <name val="Arial"/>
              </font>
              <fill>
                <patternFill patternType="solid">
                  <bgColor rgb="FFF9BF8E"/>
                </patternFill>
              </fill>
            </x14:dxf>
          </x14:cfRule>
          <x14:cfRule type="cellIs" priority="110" stopIfTrue="1" operator="greaterThanOrEqual" id="{58298C33-4F21-2340-8EC6-4AF30FEE70C4}">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topLeftCell="E1" zoomScaleNormal="100" workbookViewId="0">
      <selection activeCell="X13" sqref="X1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AC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t="str">
        <f t="shared" si="0"/>
        <v>Raw Values</v>
      </c>
      <c r="X2" s="177" t="str">
        <f t="shared" si="0"/>
        <v>Raw Values</v>
      </c>
      <c r="Y2" s="177" t="str">
        <f t="shared" si="0"/>
        <v>Raw Values</v>
      </c>
      <c r="Z2" s="177" t="str">
        <f t="shared" si="0"/>
        <v>Raw Values</v>
      </c>
      <c r="AA2" s="177" t="str">
        <f t="shared" si="0"/>
        <v/>
      </c>
      <c r="AB2" s="177" t="str">
        <f t="shared" si="0"/>
        <v/>
      </c>
      <c r="AC2" s="177" t="str">
        <f t="shared" si="0"/>
        <v/>
      </c>
      <c r="AD2" s="177" t="str">
        <f t="shared" ref="AD2:AJ2" si="1">IF(SUM(AD4:AD5)&gt;0,"Norm. Values",IF(ISTEXT(AD7),"Raw Values",""))</f>
        <v/>
      </c>
      <c r="AE2" s="89" t="str">
        <f t="shared" si="1"/>
        <v/>
      </c>
      <c r="AF2" s="89" t="str">
        <f t="shared" si="1"/>
        <v/>
      </c>
      <c r="AG2" s="89" t="str">
        <f t="shared" si="1"/>
        <v/>
      </c>
      <c r="AH2" s="89" t="str">
        <f t="shared" si="1"/>
        <v/>
      </c>
      <c r="AI2" s="89" t="str">
        <f t="shared" si="1"/>
        <v/>
      </c>
      <c r="AJ2" s="89" t="str">
        <f t="shared" si="1"/>
        <v/>
      </c>
      <c r="AK2" s="89"/>
      <c r="AL2" s="93"/>
    </row>
    <row r="3" spans="1:38" x14ac:dyDescent="0.2">
      <c r="A3" s="93"/>
      <c r="B3" s="95"/>
      <c r="C3" s="88"/>
      <c r="D3" s="172"/>
      <c r="E3" s="172"/>
      <c r="F3" s="89"/>
      <c r="G3" s="90"/>
      <c r="H3" s="90"/>
      <c r="I3" s="90"/>
      <c r="L3" s="91"/>
      <c r="M3" s="178" t="str">
        <f>IF(M4=1,"Underlying",IF(M5=1,"Emerging",""))</f>
        <v>Underlying</v>
      </c>
      <c r="N3" s="178" t="str">
        <f t="shared" ref="N3:AC3" si="2">IF(N4=1,"Underlying",IF(N5=1,"Emerging",""))</f>
        <v>Underlying</v>
      </c>
      <c r="O3" s="178" t="str">
        <f t="shared" si="2"/>
        <v>Emerging</v>
      </c>
      <c r="P3" s="178" t="str">
        <f t="shared" si="2"/>
        <v>Emerging</v>
      </c>
      <c r="Q3" s="178" t="str">
        <f t="shared" si="2"/>
        <v>Emerging</v>
      </c>
      <c r="R3" s="178" t="str">
        <f t="shared" si="2"/>
        <v>Emerging</v>
      </c>
      <c r="S3" s="178"/>
      <c r="T3" s="178"/>
      <c r="U3" s="178"/>
      <c r="V3" s="178"/>
      <c r="W3" s="178"/>
      <c r="X3" s="178"/>
      <c r="Y3" s="178"/>
      <c r="Z3" s="178"/>
      <c r="AA3" s="179" t="str">
        <f t="shared" si="2"/>
        <v/>
      </c>
      <c r="AB3" s="179" t="str">
        <f t="shared" si="2"/>
        <v/>
      </c>
      <c r="AC3" s="179" t="str">
        <f t="shared" si="2"/>
        <v/>
      </c>
      <c r="AD3" s="179" t="str">
        <f>IF(AD4=1,"Underlying",IF(AD5=1,"Emerging",""))</f>
        <v/>
      </c>
      <c r="AE3" s="89" t="str">
        <f t="shared" ref="AE3:AF3" si="3">IF(AE4=1,"Underlying",IF(AE5=1,"Emerging",""))</f>
        <v/>
      </c>
      <c r="AF3" s="89" t="str">
        <f t="shared" si="3"/>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c r="T4" s="180"/>
      <c r="U4" s="180"/>
      <c r="V4" s="180"/>
      <c r="W4" s="180"/>
      <c r="X4" s="180"/>
      <c r="Y4" s="180"/>
      <c r="Z4" s="180"/>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c r="T5" s="181"/>
      <c r="U5" s="181"/>
      <c r="V5" s="181"/>
      <c r="W5" s="181"/>
      <c r="X5" s="181"/>
      <c r="Y5" s="181"/>
      <c r="Z5" s="181"/>
      <c r="AA5" s="92" t="str">
        <f>IFERROR(INDEX('Data Dictionary'!$J$8:$J$39,MATCH(AA7,'Data Dictionary'!$K$8:$K$39,0)),"")</f>
        <v/>
      </c>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620</v>
      </c>
      <c r="K6" s="240" t="s">
        <v>621</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c r="T6" s="246"/>
      <c r="U6" s="246"/>
      <c r="V6" s="246"/>
      <c r="W6" s="246"/>
      <c r="X6" s="246"/>
      <c r="Y6" s="246"/>
      <c r="Z6" s="246"/>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618</v>
      </c>
      <c r="K7" s="243" t="s">
        <v>619</v>
      </c>
      <c r="L7" s="244" t="s">
        <v>2</v>
      </c>
      <c r="M7" s="247" t="s">
        <v>506</v>
      </c>
      <c r="N7" s="247" t="s">
        <v>632</v>
      </c>
      <c r="O7" s="247" t="s">
        <v>413</v>
      </c>
      <c r="P7" s="247" t="s">
        <v>523</v>
      </c>
      <c r="Q7" s="247" t="s">
        <v>633</v>
      </c>
      <c r="R7" s="247" t="s">
        <v>634</v>
      </c>
      <c r="S7" s="247" t="s">
        <v>635</v>
      </c>
      <c r="T7" s="247" t="s">
        <v>472</v>
      </c>
      <c r="U7" s="247" t="s">
        <v>636</v>
      </c>
      <c r="V7" s="247" t="s">
        <v>529</v>
      </c>
      <c r="W7" s="247" t="s">
        <v>526</v>
      </c>
      <c r="X7" s="247" t="s">
        <v>822</v>
      </c>
      <c r="Y7" s="247" t="s">
        <v>637</v>
      </c>
      <c r="Z7" s="247" t="s">
        <v>638</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#N/A</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719</v>
      </c>
      <c r="M8" s="192" t="s">
        <v>409</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4">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4.2257712736426001</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1.7857142857143</v>
      </c>
      <c r="J9" s="242">
        <v>44778</v>
      </c>
      <c r="K9" s="242">
        <v>44753</v>
      </c>
      <c r="L9" s="91" t="s">
        <v>7</v>
      </c>
      <c r="M9" s="192">
        <v>10</v>
      </c>
      <c r="N9" s="192">
        <v>9.4816856330014208</v>
      </c>
      <c r="O9" s="192">
        <v>0</v>
      </c>
      <c r="P9" s="192">
        <v>0</v>
      </c>
      <c r="Q9" s="192" t="s">
        <v>409</v>
      </c>
      <c r="R9" s="192">
        <v>1.7857142857143</v>
      </c>
      <c r="S9" s="192">
        <v>0</v>
      </c>
      <c r="T9" s="192" t="s">
        <v>627</v>
      </c>
      <c r="U9" s="192">
        <v>105.9</v>
      </c>
      <c r="V9" s="192">
        <v>-1.73740885695071</v>
      </c>
      <c r="W9" s="192" t="s">
        <v>409</v>
      </c>
      <c r="X9" s="192" t="s">
        <v>409</v>
      </c>
      <c r="Y9" s="192">
        <v>3.5714285714285997E-2</v>
      </c>
      <c r="Z9" s="192">
        <v>-47.058823529411697</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4"/>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6.2191629016873327</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5.5254267425319998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44860</v>
      </c>
      <c r="K10" s="242">
        <v>44966</v>
      </c>
      <c r="L10" s="91" t="s">
        <v>9</v>
      </c>
      <c r="M10" s="192">
        <v>0</v>
      </c>
      <c r="N10" s="192">
        <v>5.5254267425319998</v>
      </c>
      <c r="O10" s="192">
        <v>0</v>
      </c>
      <c r="P10" s="192">
        <v>0</v>
      </c>
      <c r="Q10" s="192" t="s">
        <v>409</v>
      </c>
      <c r="R10" s="192">
        <v>7</v>
      </c>
      <c r="S10" s="192">
        <v>0</v>
      </c>
      <c r="T10" s="192" t="s">
        <v>409</v>
      </c>
      <c r="U10" s="192">
        <v>88.1</v>
      </c>
      <c r="V10" s="192">
        <v>-1.2670210831620299E-3</v>
      </c>
      <c r="W10" s="192" t="s">
        <v>409</v>
      </c>
      <c r="X10" s="192" t="s">
        <v>409</v>
      </c>
      <c r="Y10" s="192">
        <v>0.26190476190476097</v>
      </c>
      <c r="Z10" s="192">
        <v>-72.093023255813904</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4"/>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44860</v>
      </c>
      <c r="K11" s="242">
        <v>45023</v>
      </c>
      <c r="L11" s="91" t="s">
        <v>11</v>
      </c>
      <c r="M11" s="192">
        <v>0</v>
      </c>
      <c r="N11" s="192">
        <v>0</v>
      </c>
      <c r="O11" s="192" t="s">
        <v>409</v>
      </c>
      <c r="P11" s="192">
        <v>0</v>
      </c>
      <c r="Q11" s="192" t="s">
        <v>409</v>
      </c>
      <c r="R11" s="192">
        <v>0</v>
      </c>
      <c r="S11" s="192">
        <v>7</v>
      </c>
      <c r="T11" s="192" t="s">
        <v>409</v>
      </c>
      <c r="U11" s="192">
        <v>56.7</v>
      </c>
      <c r="V11" s="192" t="s">
        <v>409</v>
      </c>
      <c r="W11" s="192" t="s">
        <v>409</v>
      </c>
      <c r="X11" s="192" t="s">
        <v>409</v>
      </c>
      <c r="Y11" s="192">
        <v>0</v>
      </c>
      <c r="Z11" s="192">
        <v>1100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4"/>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#N/A</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720</v>
      </c>
      <c r="M12" s="192" t="s">
        <v>409</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4"/>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44860</v>
      </c>
      <c r="K13" s="242">
        <v>44860</v>
      </c>
      <c r="L13" s="91" t="s">
        <v>13</v>
      </c>
      <c r="M13" s="192">
        <v>0</v>
      </c>
      <c r="N13" s="192">
        <v>0</v>
      </c>
      <c r="O13" s="192" t="s">
        <v>409</v>
      </c>
      <c r="P13" s="192">
        <v>0</v>
      </c>
      <c r="Q13" s="192" t="s">
        <v>409</v>
      </c>
      <c r="R13" s="192">
        <v>0</v>
      </c>
      <c r="S13" s="192" t="s">
        <v>409</v>
      </c>
      <c r="T13" s="192" t="s">
        <v>409</v>
      </c>
      <c r="U13" s="192">
        <v>39.1</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4"/>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44860</v>
      </c>
      <c r="K14" s="242">
        <v>45014</v>
      </c>
      <c r="L14" s="91" t="s">
        <v>15</v>
      </c>
      <c r="M14" s="192">
        <v>0</v>
      </c>
      <c r="N14" s="192">
        <v>0</v>
      </c>
      <c r="O14" s="192" t="s">
        <v>409</v>
      </c>
      <c r="P14" s="192">
        <v>0</v>
      </c>
      <c r="Q14" s="192" t="s">
        <v>409</v>
      </c>
      <c r="R14" s="192">
        <v>0</v>
      </c>
      <c r="S14" s="192">
        <v>0</v>
      </c>
      <c r="T14" s="192" t="s">
        <v>409</v>
      </c>
      <c r="U14" s="192">
        <v>47.9</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4"/>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2.890854761446533</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0.83570412517780901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10</v>
      </c>
      <c r="J15" s="242">
        <v>44860</v>
      </c>
      <c r="K15" s="242">
        <v>45034</v>
      </c>
      <c r="L15" s="91" t="s">
        <v>17</v>
      </c>
      <c r="M15" s="192">
        <v>0</v>
      </c>
      <c r="N15" s="192">
        <v>0.83570412517780901</v>
      </c>
      <c r="O15" s="192">
        <v>10</v>
      </c>
      <c r="P15" s="192">
        <v>0</v>
      </c>
      <c r="Q15" s="192">
        <v>7</v>
      </c>
      <c r="R15" s="192">
        <v>7.1428571428571299</v>
      </c>
      <c r="S15" s="192">
        <v>0</v>
      </c>
      <c r="T15" s="192" t="s">
        <v>409</v>
      </c>
      <c r="U15" s="192">
        <v>67</v>
      </c>
      <c r="V15" s="192">
        <v>1.8859761448808701</v>
      </c>
      <c r="W15" s="192" t="s">
        <v>409</v>
      </c>
      <c r="X15" s="192" t="s">
        <v>884</v>
      </c>
      <c r="Y15" s="192">
        <v>0.14285714285714199</v>
      </c>
      <c r="Z15" s="192">
        <v>-2.0408163265305999</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4"/>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#N/A</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721</v>
      </c>
      <c r="M16" s="193" t="s">
        <v>409</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4"/>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44860</v>
      </c>
      <c r="K17" s="242">
        <v>44753</v>
      </c>
      <c r="L17" s="91" t="s">
        <v>19</v>
      </c>
      <c r="M17" s="192">
        <v>0</v>
      </c>
      <c r="N17" s="192">
        <v>0</v>
      </c>
      <c r="O17" s="192" t="s">
        <v>409</v>
      </c>
      <c r="P17" s="192">
        <v>0</v>
      </c>
      <c r="Q17" s="192" t="s">
        <v>409</v>
      </c>
      <c r="R17" s="192" t="s">
        <v>409</v>
      </c>
      <c r="S17" s="192" t="s">
        <v>409</v>
      </c>
      <c r="T17" s="192" t="s">
        <v>409</v>
      </c>
      <c r="U17" s="192">
        <v>54.2</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4"/>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44860</v>
      </c>
      <c r="K18" s="242">
        <v>44966</v>
      </c>
      <c r="L18" s="91" t="s">
        <v>21</v>
      </c>
      <c r="M18" s="192">
        <v>0</v>
      </c>
      <c r="N18" s="192">
        <v>0</v>
      </c>
      <c r="O18" s="192" t="s">
        <v>409</v>
      </c>
      <c r="P18" s="192">
        <v>0</v>
      </c>
      <c r="Q18" s="192" t="s">
        <v>409</v>
      </c>
      <c r="R18" s="192">
        <v>0</v>
      </c>
      <c r="S18" s="192">
        <v>0</v>
      </c>
      <c r="T18" s="192" t="s">
        <v>409</v>
      </c>
      <c r="U18" s="192">
        <v>22.7</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4"/>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44860</v>
      </c>
      <c r="K19" s="242">
        <v>44860</v>
      </c>
      <c r="L19" s="91" t="s">
        <v>23</v>
      </c>
      <c r="M19" s="192">
        <v>0</v>
      </c>
      <c r="N19" s="192">
        <v>0</v>
      </c>
      <c r="O19" s="192" t="s">
        <v>409</v>
      </c>
      <c r="P19" s="192">
        <v>0</v>
      </c>
      <c r="Q19" s="192" t="s">
        <v>409</v>
      </c>
      <c r="R19" s="192">
        <v>0</v>
      </c>
      <c r="S19" s="192" t="s">
        <v>409</v>
      </c>
      <c r="T19" s="192" t="s">
        <v>409</v>
      </c>
      <c r="U19" s="192">
        <v>25.4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4"/>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3.9166956709275804</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2.1915007112375502</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44860</v>
      </c>
      <c r="K20" s="242">
        <v>44753</v>
      </c>
      <c r="L20" s="91" t="s">
        <v>25</v>
      </c>
      <c r="M20" s="192">
        <v>0</v>
      </c>
      <c r="N20" s="192">
        <v>2.1915007112375502</v>
      </c>
      <c r="O20" s="192">
        <v>0</v>
      </c>
      <c r="P20" s="192">
        <v>0</v>
      </c>
      <c r="Q20" s="192">
        <v>7</v>
      </c>
      <c r="R20" s="192">
        <v>4.1666666666666599</v>
      </c>
      <c r="S20" s="192">
        <v>0</v>
      </c>
      <c r="T20" s="192" t="s">
        <v>409</v>
      </c>
      <c r="U20" s="192">
        <v>73.099999999999994</v>
      </c>
      <c r="V20" s="192">
        <v>-0.50021186632955095</v>
      </c>
      <c r="W20" s="192" t="s">
        <v>409</v>
      </c>
      <c r="X20" s="192" t="s">
        <v>884</v>
      </c>
      <c r="Y20" s="192">
        <v>8.3333333333333204E-2</v>
      </c>
      <c r="Z20" s="192">
        <v>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4"/>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45035</v>
      </c>
      <c r="L21" s="91" t="s">
        <v>27</v>
      </c>
      <c r="M21" s="192">
        <v>10</v>
      </c>
      <c r="N21" s="192">
        <v>7.1479374110952998</v>
      </c>
      <c r="O21" s="192">
        <v>0</v>
      </c>
      <c r="P21" s="192">
        <v>0</v>
      </c>
      <c r="Q21" s="192" t="s">
        <v>409</v>
      </c>
      <c r="R21" s="192">
        <v>0</v>
      </c>
      <c r="S21" s="192">
        <v>0</v>
      </c>
      <c r="T21" s="192" t="s">
        <v>628</v>
      </c>
      <c r="U21" s="192">
        <v>95.4</v>
      </c>
      <c r="V21" s="192">
        <v>-1.49704287638071</v>
      </c>
      <c r="W21" s="192" t="s">
        <v>409</v>
      </c>
      <c r="X21" s="192" t="s">
        <v>409</v>
      </c>
      <c r="Y21" s="192">
        <v>0</v>
      </c>
      <c r="Z21" s="192">
        <v>-41.6666666666666</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4"/>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44860</v>
      </c>
      <c r="K22" s="242">
        <v>44929</v>
      </c>
      <c r="L22" s="91" t="s">
        <v>29</v>
      </c>
      <c r="M22" s="192">
        <v>0</v>
      </c>
      <c r="N22" s="192">
        <v>0</v>
      </c>
      <c r="O22" s="192" t="s">
        <v>409</v>
      </c>
      <c r="P22" s="192">
        <v>0</v>
      </c>
      <c r="Q22" s="192" t="s">
        <v>409</v>
      </c>
      <c r="R22" s="192">
        <v>0</v>
      </c>
      <c r="S22" s="192">
        <v>0</v>
      </c>
      <c r="T22" s="192" t="s">
        <v>409</v>
      </c>
      <c r="U22" s="192">
        <v>31.9</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4"/>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4.5366768344083868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2.0581436699857698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44860</v>
      </c>
      <c r="K23" s="242">
        <v>45035</v>
      </c>
      <c r="L23" s="91" t="s">
        <v>31</v>
      </c>
      <c r="M23" s="192">
        <v>0</v>
      </c>
      <c r="N23" s="192">
        <v>2.0581436699857698</v>
      </c>
      <c r="O23" s="192">
        <v>10</v>
      </c>
      <c r="P23" s="192">
        <v>0</v>
      </c>
      <c r="Q23" s="192">
        <v>7</v>
      </c>
      <c r="R23" s="192">
        <v>0</v>
      </c>
      <c r="S23" s="192">
        <v>10</v>
      </c>
      <c r="T23" s="192" t="s">
        <v>409</v>
      </c>
      <c r="U23" s="192">
        <v>72.5</v>
      </c>
      <c r="V23" s="192">
        <v>1.02230907753519</v>
      </c>
      <c r="W23" s="192" t="s">
        <v>409</v>
      </c>
      <c r="X23" s="192" t="s">
        <v>885</v>
      </c>
      <c r="Y23" s="192">
        <v>0</v>
      </c>
      <c r="Z23" s="192">
        <v>71.428571428571402</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4"/>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45035</v>
      </c>
      <c r="L24" s="91" t="s">
        <v>33</v>
      </c>
      <c r="M24" s="192">
        <v>10</v>
      </c>
      <c r="N24" s="192">
        <v>6.0588549075391098</v>
      </c>
      <c r="O24" s="192">
        <v>10</v>
      </c>
      <c r="P24" s="192">
        <v>10</v>
      </c>
      <c r="Q24" s="192" t="s">
        <v>409</v>
      </c>
      <c r="R24" s="192">
        <v>0</v>
      </c>
      <c r="S24" s="192">
        <v>10</v>
      </c>
      <c r="T24" s="192" t="s">
        <v>627</v>
      </c>
      <c r="U24" s="192">
        <v>90.5</v>
      </c>
      <c r="V24" s="192">
        <v>1.9192902763312301</v>
      </c>
      <c r="W24" s="192" t="s">
        <v>823</v>
      </c>
      <c r="X24" s="192" t="s">
        <v>409</v>
      </c>
      <c r="Y24" s="192">
        <v>0</v>
      </c>
      <c r="Z24" s="192">
        <v>87.589498806682499</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4"/>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4.72528449502133</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0</v>
      </c>
      <c r="J25" s="242">
        <v>44860</v>
      </c>
      <c r="K25" s="242">
        <v>45035</v>
      </c>
      <c r="L25" s="91" t="s">
        <v>35</v>
      </c>
      <c r="M25" s="192">
        <v>0</v>
      </c>
      <c r="N25" s="192">
        <v>4.72528449502133</v>
      </c>
      <c r="O25" s="192">
        <v>0</v>
      </c>
      <c r="P25" s="192">
        <v>0</v>
      </c>
      <c r="Q25" s="192" t="s">
        <v>409</v>
      </c>
      <c r="R25" s="192">
        <v>0</v>
      </c>
      <c r="S25" s="192">
        <v>10</v>
      </c>
      <c r="T25" s="192" t="s">
        <v>409</v>
      </c>
      <c r="U25" s="192">
        <v>84.5</v>
      </c>
      <c r="V25" s="192">
        <v>-0.263844455489956</v>
      </c>
      <c r="W25" s="192" t="s">
        <v>409</v>
      </c>
      <c r="X25" s="192" t="s">
        <v>409</v>
      </c>
      <c r="Y25" s="192">
        <v>0</v>
      </c>
      <c r="Z25" s="192">
        <v>40.625</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4"/>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1.19047619047619</v>
      </c>
      <c r="J26" s="242">
        <v>44860</v>
      </c>
      <c r="K26" s="242">
        <v>44966</v>
      </c>
      <c r="L26" s="91" t="s">
        <v>37</v>
      </c>
      <c r="M26" s="192">
        <v>0</v>
      </c>
      <c r="N26" s="192">
        <v>0</v>
      </c>
      <c r="O26" s="192" t="s">
        <v>409</v>
      </c>
      <c r="P26" s="192">
        <v>0</v>
      </c>
      <c r="Q26" s="192" t="s">
        <v>409</v>
      </c>
      <c r="R26" s="192">
        <v>1.19047619047619</v>
      </c>
      <c r="S26" s="192">
        <v>0</v>
      </c>
      <c r="T26" s="192" t="s">
        <v>409</v>
      </c>
      <c r="U26" s="192">
        <v>51.6</v>
      </c>
      <c r="V26" s="192" t="s">
        <v>409</v>
      </c>
      <c r="W26" s="192" t="s">
        <v>409</v>
      </c>
      <c r="X26" s="192" t="s">
        <v>409</v>
      </c>
      <c r="Y26" s="192">
        <v>2.3809523809523898E-2</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4"/>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0.74679943100995505</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44860</v>
      </c>
      <c r="K27" s="242">
        <v>44860</v>
      </c>
      <c r="L27" s="91" t="s">
        <v>39</v>
      </c>
      <c r="M27" s="192">
        <v>0</v>
      </c>
      <c r="N27" s="192">
        <v>0.74679943100995505</v>
      </c>
      <c r="O27" s="192" t="s">
        <v>409</v>
      </c>
      <c r="P27" s="192">
        <v>0</v>
      </c>
      <c r="Q27" s="192" t="s">
        <v>409</v>
      </c>
      <c r="R27" s="192">
        <v>0</v>
      </c>
      <c r="S27" s="192" t="s">
        <v>409</v>
      </c>
      <c r="T27" s="192" t="s">
        <v>409</v>
      </c>
      <c r="U27" s="192">
        <v>66.599999999999994</v>
      </c>
      <c r="V27" s="192" t="s">
        <v>409</v>
      </c>
      <c r="W27" s="192" t="s">
        <v>409</v>
      </c>
      <c r="X27" s="192" t="s">
        <v>409</v>
      </c>
      <c r="Y27" s="192">
        <v>0</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4"/>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44860</v>
      </c>
      <c r="K28" s="242">
        <v>44860</v>
      </c>
      <c r="L28" s="91" t="s">
        <v>40</v>
      </c>
      <c r="M28" s="192">
        <v>0</v>
      </c>
      <c r="N28" s="192">
        <v>0</v>
      </c>
      <c r="O28" s="192" t="s">
        <v>409</v>
      </c>
      <c r="P28" s="192">
        <v>0</v>
      </c>
      <c r="Q28" s="192" t="s">
        <v>409</v>
      </c>
      <c r="R28" s="192">
        <v>0</v>
      </c>
      <c r="S28" s="192" t="s">
        <v>409</v>
      </c>
      <c r="T28" s="192" t="s">
        <v>409</v>
      </c>
      <c r="U28" s="192">
        <v>50.6</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4"/>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3.006433752316013</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2.16927453769559</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4.1666666666666599</v>
      </c>
      <c r="J29" s="242">
        <v>44860</v>
      </c>
      <c r="K29" s="242">
        <v>44867</v>
      </c>
      <c r="L29" s="91" t="s">
        <v>42</v>
      </c>
      <c r="M29" s="192">
        <v>0</v>
      </c>
      <c r="N29" s="192">
        <v>2.16927453769559</v>
      </c>
      <c r="O29" s="192" t="s">
        <v>409</v>
      </c>
      <c r="P29" s="192">
        <v>0</v>
      </c>
      <c r="Q29" s="192" t="s">
        <v>409</v>
      </c>
      <c r="R29" s="192">
        <v>4.1666666666666599</v>
      </c>
      <c r="S29" s="192" t="s">
        <v>409</v>
      </c>
      <c r="T29" s="192" t="s">
        <v>409</v>
      </c>
      <c r="U29" s="192">
        <v>73</v>
      </c>
      <c r="V29" s="192" t="s">
        <v>409</v>
      </c>
      <c r="W29" s="192" t="s">
        <v>409</v>
      </c>
      <c r="X29" s="192" t="s">
        <v>409</v>
      </c>
      <c r="Y29" s="192">
        <v>8.3333333333333204E-2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4"/>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1.21354907539118</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44860</v>
      </c>
      <c r="K30" s="242">
        <v>45022</v>
      </c>
      <c r="L30" s="91" t="s">
        <v>44</v>
      </c>
      <c r="M30" s="192">
        <v>0</v>
      </c>
      <c r="N30" s="192">
        <v>1.21354907539118</v>
      </c>
      <c r="O30" s="192">
        <v>0</v>
      </c>
      <c r="P30" s="192">
        <v>0</v>
      </c>
      <c r="Q30" s="192" t="s">
        <v>409</v>
      </c>
      <c r="R30" s="192">
        <v>0</v>
      </c>
      <c r="S30" s="192">
        <v>7</v>
      </c>
      <c r="T30" s="192" t="s">
        <v>409</v>
      </c>
      <c r="U30" s="192">
        <v>68.7</v>
      </c>
      <c r="V30" s="192">
        <v>7.5049841792087499E-2</v>
      </c>
      <c r="W30" s="192" t="s">
        <v>409</v>
      </c>
      <c r="X30" s="192" t="s">
        <v>409</v>
      </c>
      <c r="Y30" s="192">
        <v>0</v>
      </c>
      <c r="Z30" s="192">
        <v>500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4"/>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44860</v>
      </c>
      <c r="K31" s="242">
        <v>45022</v>
      </c>
      <c r="L31" s="91" t="s">
        <v>46</v>
      </c>
      <c r="M31" s="192">
        <v>0</v>
      </c>
      <c r="N31" s="192">
        <v>0</v>
      </c>
      <c r="O31" s="192">
        <v>0</v>
      </c>
      <c r="P31" s="192">
        <v>0</v>
      </c>
      <c r="Q31" s="192" t="s">
        <v>409</v>
      </c>
      <c r="R31" s="192">
        <v>0</v>
      </c>
      <c r="S31" s="192">
        <v>7</v>
      </c>
      <c r="T31" s="192" t="s">
        <v>409</v>
      </c>
      <c r="U31" s="192">
        <v>62.1</v>
      </c>
      <c r="V31" s="192">
        <v>-0.34743655855432198</v>
      </c>
      <c r="W31" s="192" t="s">
        <v>409</v>
      </c>
      <c r="X31" s="192" t="s">
        <v>409</v>
      </c>
      <c r="Y31" s="192">
        <v>0</v>
      </c>
      <c r="Z31" s="192">
        <v>84.615384615384599</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4"/>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#N/A</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722</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4"/>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2.2581792318634402</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44860</v>
      </c>
      <c r="K33" s="242">
        <v>45035</v>
      </c>
      <c r="L33" s="91" t="s">
        <v>48</v>
      </c>
      <c r="M33" s="192">
        <v>0</v>
      </c>
      <c r="N33" s="192">
        <v>2.2581792318634402</v>
      </c>
      <c r="O33" s="192">
        <v>0</v>
      </c>
      <c r="P33" s="192">
        <v>0</v>
      </c>
      <c r="Q33" s="192" t="s">
        <v>409</v>
      </c>
      <c r="R33" s="192">
        <v>0</v>
      </c>
      <c r="S33" s="192">
        <v>7</v>
      </c>
      <c r="T33" s="192" t="s">
        <v>409</v>
      </c>
      <c r="U33" s="192">
        <v>73.400000000000006</v>
      </c>
      <c r="V33" s="192">
        <v>-0.22357831014042201</v>
      </c>
      <c r="W33" s="192" t="s">
        <v>409</v>
      </c>
      <c r="X33" s="192" t="s">
        <v>409</v>
      </c>
      <c r="Y33" s="192">
        <v>0</v>
      </c>
      <c r="Z33" s="192">
        <v>33.3333333333333</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4"/>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4.8511402593950432</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2.3693100995732501</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9.9326642893060608</v>
      </c>
      <c r="J34" s="242">
        <v>44860</v>
      </c>
      <c r="K34" s="242">
        <v>45034</v>
      </c>
      <c r="L34" s="91" t="s">
        <v>50</v>
      </c>
      <c r="M34" s="192">
        <v>0</v>
      </c>
      <c r="N34" s="192">
        <v>2.3693100995732501</v>
      </c>
      <c r="O34" s="192">
        <v>9.9326642893060608</v>
      </c>
      <c r="P34" s="192">
        <v>0</v>
      </c>
      <c r="Q34" s="192" t="s">
        <v>409</v>
      </c>
      <c r="R34" s="192">
        <v>0</v>
      </c>
      <c r="S34" s="192">
        <v>0</v>
      </c>
      <c r="T34" s="192" t="s">
        <v>409</v>
      </c>
      <c r="U34" s="192">
        <v>73.900000000000006</v>
      </c>
      <c r="V34" s="192">
        <v>0.99326642893060602</v>
      </c>
      <c r="W34" s="192" t="s">
        <v>409</v>
      </c>
      <c r="X34" s="192" t="s">
        <v>409</v>
      </c>
      <c r="Y34" s="192">
        <v>0</v>
      </c>
      <c r="Z34" s="192">
        <v>-22.587449463877601</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4"/>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44860</v>
      </c>
      <c r="K35" s="242">
        <v>44860</v>
      </c>
      <c r="L35" s="91" t="s">
        <v>52</v>
      </c>
      <c r="M35" s="192">
        <v>0</v>
      </c>
      <c r="N35" s="192">
        <v>0</v>
      </c>
      <c r="O35" s="192" t="s">
        <v>409</v>
      </c>
      <c r="P35" s="192">
        <v>0</v>
      </c>
      <c r="Q35" s="192" t="s">
        <v>409</v>
      </c>
      <c r="R35" s="192">
        <v>0</v>
      </c>
      <c r="S35" s="192" t="s">
        <v>409</v>
      </c>
      <c r="T35" s="192" t="s">
        <v>409</v>
      </c>
      <c r="U35" s="192">
        <v>45.9</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4"/>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44860</v>
      </c>
      <c r="K36" s="242">
        <v>44860</v>
      </c>
      <c r="L36" s="91" t="s">
        <v>54</v>
      </c>
      <c r="M36" s="192">
        <v>0</v>
      </c>
      <c r="N36" s="192">
        <v>0</v>
      </c>
      <c r="O36" s="192" t="s">
        <v>409</v>
      </c>
      <c r="P36" s="192">
        <v>0</v>
      </c>
      <c r="Q36" s="192" t="s">
        <v>409</v>
      </c>
      <c r="R36" s="192">
        <v>0</v>
      </c>
      <c r="S36" s="192" t="s">
        <v>409</v>
      </c>
      <c r="T36" s="192" t="s">
        <v>409</v>
      </c>
      <c r="U36" s="192">
        <v>55.1</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4"/>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0.92460881934566197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44860</v>
      </c>
      <c r="K37" s="242">
        <v>44860</v>
      </c>
      <c r="L37" s="91" t="s">
        <v>56</v>
      </c>
      <c r="M37" s="192">
        <v>0</v>
      </c>
      <c r="N37" s="192">
        <v>0.92460881934566197</v>
      </c>
      <c r="O37" s="192" t="s">
        <v>409</v>
      </c>
      <c r="P37" s="192">
        <v>0</v>
      </c>
      <c r="Q37" s="192" t="s">
        <v>409</v>
      </c>
      <c r="R37" s="192">
        <v>0</v>
      </c>
      <c r="S37" s="192" t="s">
        <v>409</v>
      </c>
      <c r="T37" s="192" t="s">
        <v>409</v>
      </c>
      <c r="U37" s="192">
        <v>67.400000000000006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4"/>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44860</v>
      </c>
      <c r="K38" s="242">
        <v>45022</v>
      </c>
      <c r="L38" s="91" t="s">
        <v>58</v>
      </c>
      <c r="M38" s="192">
        <v>0</v>
      </c>
      <c r="N38" s="192">
        <v>0</v>
      </c>
      <c r="O38" s="192" t="s">
        <v>409</v>
      </c>
      <c r="P38" s="192">
        <v>0</v>
      </c>
      <c r="Q38" s="192" t="s">
        <v>409</v>
      </c>
      <c r="R38" s="192">
        <v>0</v>
      </c>
      <c r="S38" s="192">
        <v>0</v>
      </c>
      <c r="T38" s="192" t="s">
        <v>409</v>
      </c>
      <c r="U38" s="192">
        <v>56.1</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4"/>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45035</v>
      </c>
      <c r="L39" s="91" t="s">
        <v>60</v>
      </c>
      <c r="M39" s="192">
        <v>10</v>
      </c>
      <c r="N39" s="192">
        <v>9.9706614509246005</v>
      </c>
      <c r="O39" s="192">
        <v>0</v>
      </c>
      <c r="P39" s="192">
        <v>0</v>
      </c>
      <c r="Q39" s="192" t="s">
        <v>409</v>
      </c>
      <c r="R39" s="192">
        <v>0</v>
      </c>
      <c r="S39" s="192">
        <v>10</v>
      </c>
      <c r="T39" s="192" t="s">
        <v>627</v>
      </c>
      <c r="U39" s="192">
        <v>108.1</v>
      </c>
      <c r="V39" s="192">
        <v>-0.44786296420092098</v>
      </c>
      <c r="W39" s="192" t="s">
        <v>409</v>
      </c>
      <c r="X39" s="192" t="s">
        <v>409</v>
      </c>
      <c r="Y39" s="192">
        <v>0</v>
      </c>
      <c r="Z39" s="192">
        <v>61.702127659574401</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4"/>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0</v>
      </c>
      <c r="J40" s="242">
        <v>44860</v>
      </c>
      <c r="K40" s="242">
        <v>45035</v>
      </c>
      <c r="L40" s="91" t="s">
        <v>62</v>
      </c>
      <c r="M40" s="192">
        <v>0</v>
      </c>
      <c r="N40" s="192">
        <v>0</v>
      </c>
      <c r="O40" s="192">
        <v>0</v>
      </c>
      <c r="P40" s="192">
        <v>0</v>
      </c>
      <c r="Q40" s="192" t="s">
        <v>409</v>
      </c>
      <c r="R40" s="192">
        <v>0</v>
      </c>
      <c r="S40" s="192">
        <v>0</v>
      </c>
      <c r="T40" s="192" t="s">
        <v>409</v>
      </c>
      <c r="U40" s="192">
        <v>20.100000000000001</v>
      </c>
      <c r="V40" s="192">
        <v>-1.5</v>
      </c>
      <c r="W40" s="192" t="s">
        <v>409</v>
      </c>
      <c r="X40" s="192" t="s">
        <v>409</v>
      </c>
      <c r="Y40" s="192">
        <v>0</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4"/>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44860</v>
      </c>
      <c r="K41" s="242">
        <v>44860</v>
      </c>
      <c r="L41" s="91" t="s">
        <v>64</v>
      </c>
      <c r="M41" s="192">
        <v>0</v>
      </c>
      <c r="N41" s="192">
        <v>0</v>
      </c>
      <c r="O41" s="192" t="s">
        <v>409</v>
      </c>
      <c r="P41" s="192">
        <v>0</v>
      </c>
      <c r="Q41" s="192" t="s">
        <v>409</v>
      </c>
      <c r="R41" s="192">
        <v>0</v>
      </c>
      <c r="S41" s="192" t="s">
        <v>409</v>
      </c>
      <c r="T41" s="192" t="s">
        <v>409</v>
      </c>
      <c r="U41" s="192">
        <v>18.899999999999999</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4"/>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#N/A</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723</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4"/>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44860</v>
      </c>
      <c r="K43" s="242">
        <v>45035</v>
      </c>
      <c r="L43" s="91" t="s">
        <v>66</v>
      </c>
      <c r="M43" s="192">
        <v>0</v>
      </c>
      <c r="N43" s="192">
        <v>0</v>
      </c>
      <c r="O43" s="192">
        <v>0</v>
      </c>
      <c r="P43" s="192">
        <v>0</v>
      </c>
      <c r="Q43" s="192" t="s">
        <v>409</v>
      </c>
      <c r="R43" s="192">
        <v>0</v>
      </c>
      <c r="S43" s="192">
        <v>0</v>
      </c>
      <c r="T43" s="192" t="s">
        <v>409</v>
      </c>
      <c r="U43" s="192">
        <v>43.2</v>
      </c>
      <c r="V43" s="192">
        <v>-1.38494511503726</v>
      </c>
      <c r="W43" s="192" t="s">
        <v>409</v>
      </c>
      <c r="X43" s="192" t="s">
        <v>409</v>
      </c>
      <c r="Y43" s="192">
        <v>0</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4"/>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0.81347795163584602</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44860</v>
      </c>
      <c r="K44" s="242">
        <v>44987</v>
      </c>
      <c r="L44" s="91" t="s">
        <v>68</v>
      </c>
      <c r="M44" s="192">
        <v>0</v>
      </c>
      <c r="N44" s="192">
        <v>0.81347795163584602</v>
      </c>
      <c r="O44" s="192" t="s">
        <v>409</v>
      </c>
      <c r="P44" s="192">
        <v>0</v>
      </c>
      <c r="Q44" s="192" t="s">
        <v>409</v>
      </c>
      <c r="R44" s="192">
        <v>0</v>
      </c>
      <c r="S44" s="192">
        <v>0</v>
      </c>
      <c r="T44" s="192" t="s">
        <v>409</v>
      </c>
      <c r="U44" s="192">
        <v>66.900000000000006</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4"/>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6.404040554183748</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5.8588193456614404</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7</v>
      </c>
      <c r="J45" s="242">
        <v>44860</v>
      </c>
      <c r="K45" s="242">
        <v>45035</v>
      </c>
      <c r="L45" s="91" t="s">
        <v>69</v>
      </c>
      <c r="M45" s="192">
        <v>0</v>
      </c>
      <c r="N45" s="192">
        <v>5.8588193456614404</v>
      </c>
      <c r="O45" s="192">
        <v>0</v>
      </c>
      <c r="P45" s="192">
        <v>0</v>
      </c>
      <c r="Q45" s="192">
        <v>7</v>
      </c>
      <c r="R45" s="192">
        <v>0</v>
      </c>
      <c r="S45" s="192">
        <v>0</v>
      </c>
      <c r="T45" s="192" t="s">
        <v>409</v>
      </c>
      <c r="U45" s="192">
        <v>89.6</v>
      </c>
      <c r="V45" s="192">
        <v>-0.92974488344457995</v>
      </c>
      <c r="W45" s="192" t="s">
        <v>409</v>
      </c>
      <c r="X45" s="192" t="s">
        <v>885</v>
      </c>
      <c r="Y45" s="192">
        <v>-0.17857142857142799</v>
      </c>
      <c r="Z45" s="192">
        <v>-61.290322580645103</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4"/>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7.2812944523470797</v>
      </c>
      <c r="O46" s="192">
        <v>0</v>
      </c>
      <c r="P46" s="192">
        <v>0</v>
      </c>
      <c r="Q46" s="192" t="s">
        <v>409</v>
      </c>
      <c r="R46" s="192">
        <v>0</v>
      </c>
      <c r="S46" s="192">
        <v>0</v>
      </c>
      <c r="T46" s="192" t="s">
        <v>627</v>
      </c>
      <c r="U46" s="192">
        <v>96</v>
      </c>
      <c r="V46" s="192">
        <v>-0.59431349570127501</v>
      </c>
      <c r="W46" s="192" t="s">
        <v>409</v>
      </c>
      <c r="X46" s="192" t="s">
        <v>409</v>
      </c>
      <c r="Y46" s="192">
        <v>0</v>
      </c>
      <c r="Z46" s="192">
        <v>-22.2462203023758</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4"/>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44778</v>
      </c>
      <c r="K47" s="242">
        <v>44753</v>
      </c>
      <c r="L47" s="91" t="s">
        <v>72</v>
      </c>
      <c r="M47" s="192">
        <v>10</v>
      </c>
      <c r="N47" s="192">
        <v>9.7928520625888993</v>
      </c>
      <c r="O47" s="192">
        <v>0</v>
      </c>
      <c r="P47" s="192">
        <v>0</v>
      </c>
      <c r="Q47" s="192">
        <v>7</v>
      </c>
      <c r="R47" s="192">
        <v>0</v>
      </c>
      <c r="S47" s="192">
        <v>0</v>
      </c>
      <c r="T47" s="192" t="s">
        <v>627</v>
      </c>
      <c r="U47" s="192">
        <v>107.3</v>
      </c>
      <c r="V47" s="192">
        <v>-1.84970556452617</v>
      </c>
      <c r="W47" s="192" t="s">
        <v>409</v>
      </c>
      <c r="X47" s="192" t="s">
        <v>886</v>
      </c>
      <c r="Y47" s="192">
        <v>0</v>
      </c>
      <c r="Z47" s="192">
        <v>-11.6202945990179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4"/>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6.4366998577524903</v>
      </c>
      <c r="O48" s="192">
        <v>0</v>
      </c>
      <c r="P48" s="192">
        <v>0</v>
      </c>
      <c r="Q48" s="192" t="s">
        <v>409</v>
      </c>
      <c r="R48" s="192">
        <v>0</v>
      </c>
      <c r="S48" s="192">
        <v>0</v>
      </c>
      <c r="T48" s="192" t="s">
        <v>628</v>
      </c>
      <c r="U48" s="192">
        <v>92.2</v>
      </c>
      <c r="V48" s="192">
        <v>1.1744621173002701</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4"/>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5.8047290280956183</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3.3694879089615899</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10</v>
      </c>
      <c r="J49" s="242">
        <v>44860</v>
      </c>
      <c r="K49" s="242">
        <v>45035</v>
      </c>
      <c r="L49" s="91" t="s">
        <v>75</v>
      </c>
      <c r="M49" s="192">
        <v>0</v>
      </c>
      <c r="N49" s="192">
        <v>3.3694879089615899</v>
      </c>
      <c r="O49" s="192">
        <v>0</v>
      </c>
      <c r="P49" s="192">
        <v>0</v>
      </c>
      <c r="Q49" s="192">
        <v>10</v>
      </c>
      <c r="R49" s="192">
        <v>0</v>
      </c>
      <c r="S49" s="192">
        <v>0</v>
      </c>
      <c r="T49" s="192" t="s">
        <v>409</v>
      </c>
      <c r="U49" s="192">
        <v>78.400000000000006</v>
      </c>
      <c r="V49" s="192">
        <v>-1.4241128339845499</v>
      </c>
      <c r="W49" s="192" t="s">
        <v>409</v>
      </c>
      <c r="X49" s="192" t="s">
        <v>887</v>
      </c>
      <c r="Y49" s="192">
        <v>-7.1428571428571605E-2</v>
      </c>
      <c r="Z49" s="192">
        <v>-16.768292682926798</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4"/>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4.2363086770981404</v>
      </c>
      <c r="O50" s="192" t="s">
        <v>409</v>
      </c>
      <c r="P50" s="192">
        <v>0</v>
      </c>
      <c r="Q50" s="192" t="s">
        <v>409</v>
      </c>
      <c r="R50" s="192" t="s">
        <v>409</v>
      </c>
      <c r="S50" s="192">
        <v>0</v>
      </c>
      <c r="T50" s="192" t="s">
        <v>628</v>
      </c>
      <c r="U50" s="192">
        <v>82.3</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4"/>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4"/>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44860</v>
      </c>
      <c r="K52" s="242">
        <v>44900</v>
      </c>
      <c r="L52" s="91" t="s">
        <v>81</v>
      </c>
      <c r="M52" s="192">
        <v>0</v>
      </c>
      <c r="N52" s="192">
        <v>0</v>
      </c>
      <c r="O52" s="192" t="s">
        <v>409</v>
      </c>
      <c r="P52" s="192">
        <v>0</v>
      </c>
      <c r="Q52" s="192" t="s">
        <v>409</v>
      </c>
      <c r="R52" s="192">
        <v>7</v>
      </c>
      <c r="S52" s="192">
        <v>0</v>
      </c>
      <c r="T52" s="192" t="s">
        <v>409</v>
      </c>
      <c r="U52" s="192">
        <v>41</v>
      </c>
      <c r="V52" s="192" t="s">
        <v>409</v>
      </c>
      <c r="W52" s="192" t="s">
        <v>409</v>
      </c>
      <c r="X52" s="192" t="s">
        <v>409</v>
      </c>
      <c r="Y52" s="192">
        <v>0.16666666666666599</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4"/>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44860</v>
      </c>
      <c r="K53" s="242">
        <v>45022</v>
      </c>
      <c r="L53" s="91" t="s">
        <v>83</v>
      </c>
      <c r="M53" s="192">
        <v>0</v>
      </c>
      <c r="N53" s="192">
        <v>0</v>
      </c>
      <c r="O53" s="192">
        <v>0</v>
      </c>
      <c r="P53" s="192">
        <v>0</v>
      </c>
      <c r="Q53" s="192" t="s">
        <v>409</v>
      </c>
      <c r="R53" s="192">
        <v>0</v>
      </c>
      <c r="S53" s="192">
        <v>7</v>
      </c>
      <c r="T53" s="192" t="s">
        <v>409</v>
      </c>
      <c r="U53" s="192">
        <v>60.1</v>
      </c>
      <c r="V53" s="192" t="s">
        <v>409</v>
      </c>
      <c r="W53" s="192" t="s">
        <v>409</v>
      </c>
      <c r="X53" s="192" t="s">
        <v>409</v>
      </c>
      <c r="Y53" s="192">
        <v>0</v>
      </c>
      <c r="Z53" s="192">
        <v>200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4"/>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#N/A</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724</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4"/>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#N/A</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725</v>
      </c>
      <c r="M55" s="192" t="s">
        <v>409</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4"/>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44860</v>
      </c>
      <c r="K56" s="242">
        <v>44966</v>
      </c>
      <c r="L56" s="91" t="s">
        <v>85</v>
      </c>
      <c r="M56" s="192">
        <v>0</v>
      </c>
      <c r="N56" s="192">
        <v>0</v>
      </c>
      <c r="O56" s="192" t="s">
        <v>409</v>
      </c>
      <c r="P56" s="192">
        <v>0</v>
      </c>
      <c r="Q56" s="192" t="s">
        <v>409</v>
      </c>
      <c r="R56" s="192">
        <v>0</v>
      </c>
      <c r="S56" s="192">
        <v>0</v>
      </c>
      <c r="T56" s="192" t="s">
        <v>409</v>
      </c>
      <c r="U56" s="192">
        <v>56.9</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4"/>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44860</v>
      </c>
      <c r="K57" s="242">
        <v>44860</v>
      </c>
      <c r="L57" s="91" t="s">
        <v>87</v>
      </c>
      <c r="M57" s="192">
        <v>0</v>
      </c>
      <c r="N57" s="192">
        <v>0</v>
      </c>
      <c r="O57" s="192" t="s">
        <v>409</v>
      </c>
      <c r="P57" s="192">
        <v>0</v>
      </c>
      <c r="Q57" s="192" t="s">
        <v>409</v>
      </c>
      <c r="R57" s="192">
        <v>0</v>
      </c>
      <c r="S57" s="192" t="s">
        <v>409</v>
      </c>
      <c r="T57" s="192" t="s">
        <v>409</v>
      </c>
      <c r="U57" s="192">
        <v>39.9</v>
      </c>
      <c r="V57" s="192" t="s">
        <v>409</v>
      </c>
      <c r="W57" s="192" t="s">
        <v>409</v>
      </c>
      <c r="X57" s="192" t="s">
        <v>409</v>
      </c>
      <c r="Y57" s="192">
        <v>-7.1428571428571494E-2</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4"/>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44860</v>
      </c>
      <c r="K58" s="242">
        <v>45035</v>
      </c>
      <c r="L58" s="91" t="s">
        <v>89</v>
      </c>
      <c r="M58" s="192">
        <v>0</v>
      </c>
      <c r="N58" s="192">
        <v>0</v>
      </c>
      <c r="O58" s="192">
        <v>0</v>
      </c>
      <c r="P58" s="192">
        <v>0</v>
      </c>
      <c r="Q58" s="192" t="s">
        <v>409</v>
      </c>
      <c r="R58" s="192">
        <v>0</v>
      </c>
      <c r="S58" s="192">
        <v>0</v>
      </c>
      <c r="T58" s="192" t="s">
        <v>409</v>
      </c>
      <c r="U58" s="192">
        <v>23.6</v>
      </c>
      <c r="V58" s="192">
        <v>1.0738957586484299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4"/>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4.0140469416785196</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44860</v>
      </c>
      <c r="K59" s="242">
        <v>45034</v>
      </c>
      <c r="L59" s="91" t="s">
        <v>91</v>
      </c>
      <c r="M59" s="192">
        <v>0</v>
      </c>
      <c r="N59" s="192">
        <v>4.0140469416785196</v>
      </c>
      <c r="O59" s="192">
        <v>0</v>
      </c>
      <c r="P59" s="192">
        <v>0</v>
      </c>
      <c r="Q59" s="192" t="s">
        <v>409</v>
      </c>
      <c r="R59" s="192">
        <v>0</v>
      </c>
      <c r="S59" s="192">
        <v>0</v>
      </c>
      <c r="T59" s="192" t="s">
        <v>409</v>
      </c>
      <c r="U59" s="192">
        <v>81.3</v>
      </c>
      <c r="V59" s="192">
        <v>0.70710678118654702</v>
      </c>
      <c r="W59" s="192" t="s">
        <v>409</v>
      </c>
      <c r="X59" s="192" t="s">
        <v>409</v>
      </c>
      <c r="Y59" s="192">
        <v>-2.3809523809523898E-2</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4"/>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4"/>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44860</v>
      </c>
      <c r="K61" s="242">
        <v>44860</v>
      </c>
      <c r="L61" s="91" t="s">
        <v>95</v>
      </c>
      <c r="M61" s="192">
        <v>0</v>
      </c>
      <c r="N61" s="192">
        <v>0</v>
      </c>
      <c r="O61" s="192" t="s">
        <v>409</v>
      </c>
      <c r="P61" s="192">
        <v>0</v>
      </c>
      <c r="Q61" s="192" t="s">
        <v>409</v>
      </c>
      <c r="R61" s="192">
        <v>0</v>
      </c>
      <c r="S61" s="192" t="s">
        <v>409</v>
      </c>
      <c r="T61" s="192" t="s">
        <v>409</v>
      </c>
      <c r="U61" s="192">
        <v>18.100000000000001</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4"/>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44860</v>
      </c>
      <c r="K62" s="242">
        <v>45034</v>
      </c>
      <c r="L62" s="91" t="s">
        <v>97</v>
      </c>
      <c r="M62" s="192">
        <v>0</v>
      </c>
      <c r="N62" s="192">
        <v>0</v>
      </c>
      <c r="O62" s="192">
        <v>0</v>
      </c>
      <c r="P62" s="192">
        <v>0</v>
      </c>
      <c r="Q62" s="192" t="s">
        <v>409</v>
      </c>
      <c r="R62" s="192">
        <v>0</v>
      </c>
      <c r="S62" s="192">
        <v>0</v>
      </c>
      <c r="T62" s="192" t="s">
        <v>409</v>
      </c>
      <c r="U62" s="192">
        <v>62.8</v>
      </c>
      <c r="V62" s="192">
        <v>1.4889437224639801</v>
      </c>
      <c r="W62" s="192" t="s">
        <v>409</v>
      </c>
      <c r="X62" s="192" t="s">
        <v>409</v>
      </c>
      <c r="Y62" s="192">
        <v>0</v>
      </c>
      <c r="Z62" s="192">
        <v>-40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4"/>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1.9914651493598801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44860</v>
      </c>
      <c r="K63" s="242">
        <v>45034</v>
      </c>
      <c r="L63" s="91" t="s">
        <v>99</v>
      </c>
      <c r="M63" s="192">
        <v>0</v>
      </c>
      <c r="N63" s="192">
        <v>1.9914651493598801</v>
      </c>
      <c r="O63" s="192" t="s">
        <v>409</v>
      </c>
      <c r="P63" s="192">
        <v>0</v>
      </c>
      <c r="Q63" s="192" t="s">
        <v>409</v>
      </c>
      <c r="R63" s="192">
        <v>0</v>
      </c>
      <c r="S63" s="192">
        <v>0</v>
      </c>
      <c r="T63" s="192" t="s">
        <v>409</v>
      </c>
      <c r="U63" s="192">
        <v>72.2</v>
      </c>
      <c r="V63" s="192" t="s">
        <v>409</v>
      </c>
      <c r="W63" s="192" t="s">
        <v>409</v>
      </c>
      <c r="X63" s="192" t="s">
        <v>409</v>
      </c>
      <c r="Y63" s="192">
        <v>-5.95238095238095E-2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4"/>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2.6414827102125682</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1.3024537695590299</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5.3571428571428497</v>
      </c>
      <c r="J64" s="242">
        <v>44860</v>
      </c>
      <c r="K64" s="242">
        <v>44867</v>
      </c>
      <c r="L64" s="91" t="s">
        <v>101</v>
      </c>
      <c r="M64" s="192">
        <v>0</v>
      </c>
      <c r="N64" s="192">
        <v>1.3024537695590299</v>
      </c>
      <c r="O64" s="192">
        <v>0</v>
      </c>
      <c r="P64" s="192">
        <v>0</v>
      </c>
      <c r="Q64" s="192" t="s">
        <v>409</v>
      </c>
      <c r="R64" s="192">
        <v>5.3571428571428497</v>
      </c>
      <c r="S64" s="192">
        <v>0</v>
      </c>
      <c r="T64" s="192" t="s">
        <v>409</v>
      </c>
      <c r="U64" s="192">
        <v>69.099999999999994</v>
      </c>
      <c r="V64" s="192">
        <v>0.30364299005999701</v>
      </c>
      <c r="W64" s="192" t="s">
        <v>409</v>
      </c>
      <c r="X64" s="192" t="s">
        <v>409</v>
      </c>
      <c r="Y64" s="192">
        <v>0.107142857142857</v>
      </c>
      <c r="Z64" s="192">
        <v>-100</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4"/>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4.5252489331436596</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44860</v>
      </c>
      <c r="K65" s="242">
        <v>45035</v>
      </c>
      <c r="L65" s="91" t="s">
        <v>102</v>
      </c>
      <c r="M65" s="192">
        <v>0</v>
      </c>
      <c r="N65" s="192">
        <v>4.5252489331436596</v>
      </c>
      <c r="O65" s="192">
        <v>0</v>
      </c>
      <c r="P65" s="192">
        <v>0</v>
      </c>
      <c r="Q65" s="192" t="s">
        <v>409</v>
      </c>
      <c r="R65" s="192">
        <v>0</v>
      </c>
      <c r="S65" s="192">
        <v>0</v>
      </c>
      <c r="T65" s="192" t="s">
        <v>409</v>
      </c>
      <c r="U65" s="192">
        <v>83.6</v>
      </c>
      <c r="V65" s="192">
        <v>-2.7731024124210299</v>
      </c>
      <c r="W65" s="192" t="s">
        <v>409</v>
      </c>
      <c r="X65" s="192" t="s">
        <v>409</v>
      </c>
      <c r="Y65" s="192">
        <v>0</v>
      </c>
      <c r="Z65" s="192">
        <v>-84.8101265822784</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4"/>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5.4554472558998039</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2.9761904761904701</v>
      </c>
      <c r="J66" s="242">
        <v>44778</v>
      </c>
      <c r="K66" s="242">
        <v>44900</v>
      </c>
      <c r="L66" s="91" t="s">
        <v>104</v>
      </c>
      <c r="M66" s="192">
        <v>10</v>
      </c>
      <c r="N66" s="192">
        <v>7.2590682788051204</v>
      </c>
      <c r="O66" s="192" t="s">
        <v>409</v>
      </c>
      <c r="P66" s="192">
        <v>0</v>
      </c>
      <c r="Q66" s="192" t="s">
        <v>409</v>
      </c>
      <c r="R66" s="192">
        <v>2.9761904761904701</v>
      </c>
      <c r="S66" s="192" t="s">
        <v>409</v>
      </c>
      <c r="T66" s="192" t="s">
        <v>628</v>
      </c>
      <c r="U66" s="192">
        <v>95.9</v>
      </c>
      <c r="V66" s="192" t="s">
        <v>409</v>
      </c>
      <c r="W66" s="192" t="s">
        <v>409</v>
      </c>
      <c r="X66" s="192" t="s">
        <v>409</v>
      </c>
      <c r="Y66" s="192">
        <v>5.95238095238095E-2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4"/>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1.19047619047618</v>
      </c>
      <c r="J67" s="242">
        <v>44860</v>
      </c>
      <c r="K67" s="242">
        <v>44966</v>
      </c>
      <c r="L67" s="91" t="s">
        <v>106</v>
      </c>
      <c r="M67" s="192">
        <v>0</v>
      </c>
      <c r="N67" s="192">
        <v>0</v>
      </c>
      <c r="O67" s="192" t="s">
        <v>409</v>
      </c>
      <c r="P67" s="192">
        <v>0</v>
      </c>
      <c r="Q67" s="192" t="s">
        <v>409</v>
      </c>
      <c r="R67" s="192">
        <v>1.19047619047618</v>
      </c>
      <c r="S67" s="192" t="s">
        <v>409</v>
      </c>
      <c r="T67" s="192" t="s">
        <v>409</v>
      </c>
      <c r="U67" s="192">
        <v>44.4</v>
      </c>
      <c r="V67" s="192" t="s">
        <v>409</v>
      </c>
      <c r="W67" s="192" t="s">
        <v>409</v>
      </c>
      <c r="X67" s="192" t="s">
        <v>409</v>
      </c>
      <c r="Y67" s="192">
        <v>2.3809523809523701E-2</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4"/>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5.9523809523809499</v>
      </c>
      <c r="J68" s="242">
        <v>44860</v>
      </c>
      <c r="K68" s="242">
        <v>44966</v>
      </c>
      <c r="L68" s="91" t="s">
        <v>108</v>
      </c>
      <c r="M68" s="192">
        <v>0</v>
      </c>
      <c r="N68" s="192">
        <v>0</v>
      </c>
      <c r="O68" s="192" t="s">
        <v>409</v>
      </c>
      <c r="P68" s="192">
        <v>0</v>
      </c>
      <c r="Q68" s="192" t="s">
        <v>409</v>
      </c>
      <c r="R68" s="192">
        <v>5.9523809523809499</v>
      </c>
      <c r="S68" s="192" t="s">
        <v>409</v>
      </c>
      <c r="T68" s="192" t="s">
        <v>409</v>
      </c>
      <c r="U68" s="192">
        <v>37.700000000000003</v>
      </c>
      <c r="V68" s="192" t="s">
        <v>409</v>
      </c>
      <c r="W68" s="192" t="s">
        <v>409</v>
      </c>
      <c r="X68" s="192" t="s">
        <v>409</v>
      </c>
      <c r="Y68" s="192">
        <v>0.119047619047619</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4"/>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0</v>
      </c>
      <c r="J69" s="242">
        <v>44778</v>
      </c>
      <c r="K69" s="242">
        <v>44753</v>
      </c>
      <c r="L69" s="91" t="s">
        <v>110</v>
      </c>
      <c r="M69" s="192">
        <v>10</v>
      </c>
      <c r="N69" s="192">
        <v>8.0147581792318601</v>
      </c>
      <c r="O69" s="192">
        <v>0</v>
      </c>
      <c r="P69" s="192">
        <v>0</v>
      </c>
      <c r="Q69" s="192" t="s">
        <v>409</v>
      </c>
      <c r="R69" s="192">
        <v>0</v>
      </c>
      <c r="S69" s="192">
        <v>0</v>
      </c>
      <c r="T69" s="192" t="s">
        <v>627</v>
      </c>
      <c r="U69" s="192">
        <v>99.3</v>
      </c>
      <c r="V69" s="192">
        <v>-0.66028598506704606</v>
      </c>
      <c r="W69" s="192" t="s">
        <v>409</v>
      </c>
      <c r="X69" s="192" t="s">
        <v>409</v>
      </c>
      <c r="Y69" s="192">
        <v>-0.13095238095237999</v>
      </c>
      <c r="Z69" s="192">
        <v>-56.5100671140939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4"/>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4.7619047619047601</v>
      </c>
      <c r="J70" s="242">
        <v>44860</v>
      </c>
      <c r="K70" s="242">
        <v>44900</v>
      </c>
      <c r="L70" s="91" t="s">
        <v>112</v>
      </c>
      <c r="M70" s="192">
        <v>0</v>
      </c>
      <c r="N70" s="192">
        <v>0</v>
      </c>
      <c r="O70" s="192" t="s">
        <v>409</v>
      </c>
      <c r="P70" s="192">
        <v>0</v>
      </c>
      <c r="Q70" s="192" t="s">
        <v>409</v>
      </c>
      <c r="R70" s="192">
        <v>4.7619047619047601</v>
      </c>
      <c r="S70" s="192" t="s">
        <v>409</v>
      </c>
      <c r="T70" s="192" t="s">
        <v>409</v>
      </c>
      <c r="U70" s="192">
        <v>15.1</v>
      </c>
      <c r="V70" s="192" t="s">
        <v>409</v>
      </c>
      <c r="W70" s="192" t="s">
        <v>409</v>
      </c>
      <c r="X70" s="192" t="s">
        <v>409</v>
      </c>
      <c r="Y70" s="192">
        <v>9.5238095238095205E-2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4"/>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1.2580014224750999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44860</v>
      </c>
      <c r="K71" s="242">
        <v>44753</v>
      </c>
      <c r="L71" s="91" t="s">
        <v>114</v>
      </c>
      <c r="M71" s="192">
        <v>0</v>
      </c>
      <c r="N71" s="192">
        <v>1.2580014224750999</v>
      </c>
      <c r="O71" s="192" t="s">
        <v>409</v>
      </c>
      <c r="P71" s="192">
        <v>0</v>
      </c>
      <c r="Q71" s="192" t="s">
        <v>409</v>
      </c>
      <c r="R71" s="192" t="s">
        <v>409</v>
      </c>
      <c r="S71" s="192" t="s">
        <v>409</v>
      </c>
      <c r="T71" s="192" t="s">
        <v>409</v>
      </c>
      <c r="U71" s="192">
        <v>68.900000000000006</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4"/>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44860</v>
      </c>
      <c r="K72" s="242">
        <v>44966</v>
      </c>
      <c r="L72" s="91" t="s">
        <v>116</v>
      </c>
      <c r="M72" s="192">
        <v>0</v>
      </c>
      <c r="N72" s="192">
        <v>0</v>
      </c>
      <c r="O72" s="192" t="s">
        <v>409</v>
      </c>
      <c r="P72" s="192">
        <v>0</v>
      </c>
      <c r="Q72" s="192" t="s">
        <v>409</v>
      </c>
      <c r="R72" s="192">
        <v>0</v>
      </c>
      <c r="S72" s="192">
        <v>0</v>
      </c>
      <c r="T72" s="192" t="s">
        <v>409</v>
      </c>
      <c r="U72" s="192">
        <v>30.9</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5">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#N/A</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726</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5"/>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1.72475106685632</v>
      </c>
      <c r="O74" s="192" t="s">
        <v>409</v>
      </c>
      <c r="P74" s="192">
        <v>0</v>
      </c>
      <c r="Q74" s="192" t="s">
        <v>409</v>
      </c>
      <c r="R74" s="192" t="s">
        <v>409</v>
      </c>
      <c r="S74" s="192" t="s">
        <v>409</v>
      </c>
      <c r="T74" s="192" t="s">
        <v>628</v>
      </c>
      <c r="U74" s="192">
        <v>71</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5"/>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0.76902560455192004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44860</v>
      </c>
      <c r="K75" s="242">
        <v>44860</v>
      </c>
      <c r="L75" s="91" t="s">
        <v>119</v>
      </c>
      <c r="M75" s="192">
        <v>0</v>
      </c>
      <c r="N75" s="192">
        <v>0.76902560455192004</v>
      </c>
      <c r="O75" s="192" t="s">
        <v>409</v>
      </c>
      <c r="P75" s="192">
        <v>0</v>
      </c>
      <c r="Q75" s="192" t="s">
        <v>409</v>
      </c>
      <c r="R75" s="192">
        <v>0</v>
      </c>
      <c r="S75" s="192" t="s">
        <v>409</v>
      </c>
      <c r="T75" s="192" t="s">
        <v>409</v>
      </c>
      <c r="U75" s="192">
        <v>66.7</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5"/>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44860</v>
      </c>
      <c r="K76" s="242">
        <v>45014</v>
      </c>
      <c r="L76" s="91" t="s">
        <v>121</v>
      </c>
      <c r="M76" s="192">
        <v>0</v>
      </c>
      <c r="N76" s="192">
        <v>0</v>
      </c>
      <c r="O76" s="192" t="s">
        <v>409</v>
      </c>
      <c r="P76" s="192">
        <v>0</v>
      </c>
      <c r="Q76" s="192" t="s">
        <v>409</v>
      </c>
      <c r="R76" s="192">
        <v>0</v>
      </c>
      <c r="S76" s="192">
        <v>0</v>
      </c>
      <c r="T76" s="192" t="s">
        <v>409</v>
      </c>
      <c r="U76" s="192">
        <v>40.6</v>
      </c>
      <c r="V76" s="192" t="s">
        <v>409</v>
      </c>
      <c r="W76" s="192" t="s">
        <v>409</v>
      </c>
      <c r="X76" s="192" t="s">
        <v>409</v>
      </c>
      <c r="Y76" s="192">
        <v>-0.14285714285714299</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5"/>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1.8432117035955178</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1.9025604551920301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1.78571428571429</v>
      </c>
      <c r="J77" s="242">
        <v>44860</v>
      </c>
      <c r="K77" s="242">
        <v>44753</v>
      </c>
      <c r="L77" s="91" t="s">
        <v>123</v>
      </c>
      <c r="M77" s="192">
        <v>0</v>
      </c>
      <c r="N77" s="192">
        <v>1.9025604551920301</v>
      </c>
      <c r="O77" s="192" t="s">
        <v>409</v>
      </c>
      <c r="P77" s="192">
        <v>0</v>
      </c>
      <c r="Q77" s="192" t="s">
        <v>409</v>
      </c>
      <c r="R77" s="192">
        <v>1.78571428571429</v>
      </c>
      <c r="S77" s="192" t="s">
        <v>409</v>
      </c>
      <c r="T77" s="192" t="s">
        <v>409</v>
      </c>
      <c r="U77" s="192">
        <v>71.8</v>
      </c>
      <c r="V77" s="192" t="s">
        <v>409</v>
      </c>
      <c r="W77" s="192" t="s">
        <v>409</v>
      </c>
      <c r="X77" s="192" t="s">
        <v>409</v>
      </c>
      <c r="Y77" s="192">
        <v>3.5714285714285803E-2</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5"/>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44860</v>
      </c>
      <c r="K78" s="242">
        <v>45035</v>
      </c>
      <c r="L78" s="91" t="s">
        <v>125</v>
      </c>
      <c r="M78" s="192">
        <v>0</v>
      </c>
      <c r="N78" s="192">
        <v>0</v>
      </c>
      <c r="O78" s="192">
        <v>10</v>
      </c>
      <c r="P78" s="192">
        <v>0</v>
      </c>
      <c r="Q78" s="192">
        <v>7</v>
      </c>
      <c r="R78" s="192">
        <v>0</v>
      </c>
      <c r="S78" s="192">
        <v>10</v>
      </c>
      <c r="T78" s="192" t="s">
        <v>409</v>
      </c>
      <c r="U78" s="192">
        <v>63</v>
      </c>
      <c r="V78" s="192">
        <v>1.1698353117811899</v>
      </c>
      <c r="W78" s="192" t="s">
        <v>409</v>
      </c>
      <c r="X78" s="192" t="s">
        <v>885</v>
      </c>
      <c r="Y78" s="192">
        <v>0</v>
      </c>
      <c r="Z78" s="192">
        <v>55.5555555555555</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5"/>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#N/A</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727</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5"/>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3.7988336320549196</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8.0814366998577505</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1.78571428571427</v>
      </c>
      <c r="J80" s="242">
        <v>44860</v>
      </c>
      <c r="K80" s="242">
        <v>44966</v>
      </c>
      <c r="L80" s="91" t="s">
        <v>127</v>
      </c>
      <c r="M80" s="192">
        <v>0</v>
      </c>
      <c r="N80" s="192">
        <v>8.0814366998577505</v>
      </c>
      <c r="O80" s="192">
        <v>0</v>
      </c>
      <c r="P80" s="192">
        <v>0</v>
      </c>
      <c r="Q80" s="192" t="s">
        <v>409</v>
      </c>
      <c r="R80" s="192">
        <v>1.78571428571427</v>
      </c>
      <c r="S80" s="192">
        <v>0</v>
      </c>
      <c r="T80" s="192" t="s">
        <v>409</v>
      </c>
      <c r="U80" s="192">
        <v>99.6</v>
      </c>
      <c r="V80" s="192">
        <v>-0.74320501301967201</v>
      </c>
      <c r="W80" s="192" t="s">
        <v>409</v>
      </c>
      <c r="X80" s="192" t="s">
        <v>409</v>
      </c>
      <c r="Y80" s="192">
        <v>3.5714285714285497E-2</v>
      </c>
      <c r="Z80" s="192">
        <v>-24.999999999999901</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5"/>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4.8885152952935078</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3.4139402560455099</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7</v>
      </c>
      <c r="J81" s="242">
        <v>44860</v>
      </c>
      <c r="K81" s="242">
        <v>44966</v>
      </c>
      <c r="L81" s="91" t="s">
        <v>128</v>
      </c>
      <c r="M81" s="192">
        <v>0</v>
      </c>
      <c r="N81" s="192">
        <v>3.4139402560455099</v>
      </c>
      <c r="O81" s="192" t="s">
        <v>409</v>
      </c>
      <c r="P81" s="192">
        <v>0</v>
      </c>
      <c r="Q81" s="192" t="s">
        <v>409</v>
      </c>
      <c r="R81" s="192">
        <v>7</v>
      </c>
      <c r="S81" s="192">
        <v>0</v>
      </c>
      <c r="T81" s="192" t="s">
        <v>409</v>
      </c>
      <c r="U81" s="192">
        <v>78.599999999999994</v>
      </c>
      <c r="V81" s="192" t="s">
        <v>409</v>
      </c>
      <c r="W81" s="192" t="s">
        <v>409</v>
      </c>
      <c r="X81" s="192" t="s">
        <v>409</v>
      </c>
      <c r="Y81" s="192">
        <v>0.15476190476190399</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5"/>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6.23666429587482</v>
      </c>
      <c r="O82" s="192" t="s">
        <v>409</v>
      </c>
      <c r="P82" s="192">
        <v>0</v>
      </c>
      <c r="Q82" s="192" t="s">
        <v>409</v>
      </c>
      <c r="R82" s="192" t="s">
        <v>409</v>
      </c>
      <c r="S82" s="192">
        <v>0</v>
      </c>
      <c r="T82" s="192" t="s">
        <v>628</v>
      </c>
      <c r="U82" s="192">
        <v>91.3</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5"/>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4.6363798008534802</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44860</v>
      </c>
      <c r="K83" s="242">
        <v>44900</v>
      </c>
      <c r="L83" s="91" t="s">
        <v>132</v>
      </c>
      <c r="M83" s="192">
        <v>0</v>
      </c>
      <c r="N83" s="192">
        <v>4.6363798008534802</v>
      </c>
      <c r="O83" s="192" t="s">
        <v>409</v>
      </c>
      <c r="P83" s="192">
        <v>0</v>
      </c>
      <c r="Q83" s="192" t="s">
        <v>409</v>
      </c>
      <c r="R83" s="192">
        <v>0</v>
      </c>
      <c r="S83" s="192">
        <v>0</v>
      </c>
      <c r="T83" s="192" t="s">
        <v>409</v>
      </c>
      <c r="U83" s="192">
        <v>84.1</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5"/>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44860</v>
      </c>
      <c r="K84" s="242">
        <v>45035</v>
      </c>
      <c r="L84" s="91" t="s">
        <v>134</v>
      </c>
      <c r="M84" s="192">
        <v>0</v>
      </c>
      <c r="N84" s="192">
        <v>0</v>
      </c>
      <c r="O84" s="192" t="s">
        <v>409</v>
      </c>
      <c r="P84" s="192">
        <v>0</v>
      </c>
      <c r="Q84" s="192" t="s">
        <v>409</v>
      </c>
      <c r="R84" s="192">
        <v>0</v>
      </c>
      <c r="S84" s="192">
        <v>0</v>
      </c>
      <c r="T84" s="192" t="s">
        <v>409</v>
      </c>
      <c r="U84" s="192">
        <v>55.8</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5"/>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44860</v>
      </c>
      <c r="K85" s="242">
        <v>44753</v>
      </c>
      <c r="L85" s="91" t="s">
        <v>136</v>
      </c>
      <c r="M85" s="192">
        <v>0</v>
      </c>
      <c r="N85" s="192">
        <v>0</v>
      </c>
      <c r="O85" s="192" t="s">
        <v>409</v>
      </c>
      <c r="P85" s="192">
        <v>0</v>
      </c>
      <c r="Q85" s="192" t="s">
        <v>409</v>
      </c>
      <c r="R85" s="192" t="s">
        <v>409</v>
      </c>
      <c r="S85" s="192" t="s">
        <v>409</v>
      </c>
      <c r="T85" s="192" t="s">
        <v>409</v>
      </c>
      <c r="U85" s="192">
        <v>54.3</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5"/>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#N/A</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2.9761904761904701</v>
      </c>
      <c r="J86" s="242" t="s">
        <v>409</v>
      </c>
      <c r="K86" s="242">
        <v>44900</v>
      </c>
      <c r="L86" s="91" t="s">
        <v>728</v>
      </c>
      <c r="M86" s="192" t="s">
        <v>409</v>
      </c>
      <c r="N86" s="192" t="s">
        <v>409</v>
      </c>
      <c r="O86" s="192" t="s">
        <v>409</v>
      </c>
      <c r="P86" s="192">
        <v>0</v>
      </c>
      <c r="Q86" s="192" t="s">
        <v>409</v>
      </c>
      <c r="R86" s="192">
        <v>2.9761904761904701</v>
      </c>
      <c r="S86" s="192" t="s">
        <v>409</v>
      </c>
      <c r="T86" s="192" t="s">
        <v>409</v>
      </c>
      <c r="U86" s="192" t="s">
        <v>409</v>
      </c>
      <c r="V86" s="192" t="s">
        <v>409</v>
      </c>
      <c r="W86" s="192" t="s">
        <v>409</v>
      </c>
      <c r="X86" s="192" t="s">
        <v>409</v>
      </c>
      <c r="Y86" s="192">
        <v>5.95238095238095E-2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5"/>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3.16945234708392</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44860</v>
      </c>
      <c r="K87" s="242">
        <v>45035</v>
      </c>
      <c r="L87" s="91" t="s">
        <v>138</v>
      </c>
      <c r="M87" s="192">
        <v>0</v>
      </c>
      <c r="N87" s="192">
        <v>3.16945234708392</v>
      </c>
      <c r="O87" s="192">
        <v>0</v>
      </c>
      <c r="P87" s="192">
        <v>0</v>
      </c>
      <c r="Q87" s="192" t="s">
        <v>409</v>
      </c>
      <c r="R87" s="192">
        <v>0</v>
      </c>
      <c r="S87" s="192">
        <v>0</v>
      </c>
      <c r="T87" s="192" t="s">
        <v>409</v>
      </c>
      <c r="U87" s="192">
        <v>77.5</v>
      </c>
      <c r="V87" s="192">
        <v>-4.2751501746710598</v>
      </c>
      <c r="W87" s="192" t="s">
        <v>409</v>
      </c>
      <c r="X87" s="192" t="s">
        <v>409</v>
      </c>
      <c r="Y87" s="192">
        <v>0</v>
      </c>
      <c r="Z87" s="192">
        <v>-60.930232558139501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5"/>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#N/A</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729</v>
      </c>
      <c r="M88" s="192" t="s">
        <v>409</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5"/>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0.21337126600284501</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44860</v>
      </c>
      <c r="K89" s="242">
        <v>44966</v>
      </c>
      <c r="L89" s="91" t="s">
        <v>140</v>
      </c>
      <c r="M89" s="192">
        <v>0</v>
      </c>
      <c r="N89" s="192">
        <v>0.21337126600284501</v>
      </c>
      <c r="O89" s="192" t="s">
        <v>409</v>
      </c>
      <c r="P89" s="192">
        <v>0</v>
      </c>
      <c r="Q89" s="192" t="s">
        <v>409</v>
      </c>
      <c r="R89" s="192">
        <v>0</v>
      </c>
      <c r="S89" s="192">
        <v>0</v>
      </c>
      <c r="T89" s="192" t="s">
        <v>409</v>
      </c>
      <c r="U89" s="192">
        <v>64.2</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5"/>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#N/A</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730</v>
      </c>
      <c r="M90" s="192" t="s">
        <v>409</v>
      </c>
      <c r="N90" s="192" t="s">
        <v>409</v>
      </c>
      <c r="O90" s="192" t="s">
        <v>409</v>
      </c>
      <c r="P90" s="192">
        <v>0</v>
      </c>
      <c r="Q90" s="192" t="s">
        <v>409</v>
      </c>
      <c r="R90" s="192">
        <v>0</v>
      </c>
      <c r="S90" s="192" t="s">
        <v>409</v>
      </c>
      <c r="T90" s="192" t="s">
        <v>409</v>
      </c>
      <c r="U90" s="192" t="s">
        <v>409</v>
      </c>
      <c r="V90" s="192" t="s">
        <v>409</v>
      </c>
      <c r="W90" s="192" t="s">
        <v>409</v>
      </c>
      <c r="X90" s="192" t="s">
        <v>409</v>
      </c>
      <c r="Y90" s="192">
        <v>-4.7619047619047603E-2</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5"/>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3.4361664295874799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44860</v>
      </c>
      <c r="K91" s="242">
        <v>44753</v>
      </c>
      <c r="L91" s="91" t="s">
        <v>142</v>
      </c>
      <c r="M91" s="192">
        <v>0</v>
      </c>
      <c r="N91" s="192">
        <v>3.4361664295874799</v>
      </c>
      <c r="O91" s="192">
        <v>0</v>
      </c>
      <c r="P91" s="192">
        <v>0</v>
      </c>
      <c r="Q91" s="192" t="s">
        <v>409</v>
      </c>
      <c r="R91" s="192">
        <v>0</v>
      </c>
      <c r="S91" s="192">
        <v>0</v>
      </c>
      <c r="T91" s="192" t="s">
        <v>409</v>
      </c>
      <c r="U91" s="192">
        <v>78.7</v>
      </c>
      <c r="V91" s="192">
        <v>-0.24510298694298099</v>
      </c>
      <c r="W91" s="192" t="s">
        <v>409</v>
      </c>
      <c r="X91" s="192" t="s">
        <v>409</v>
      </c>
      <c r="Y91" s="192">
        <v>0</v>
      </c>
      <c r="Z91" s="192">
        <v>-3.1055900621118</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5"/>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44860</v>
      </c>
      <c r="K92" s="242">
        <v>44966</v>
      </c>
      <c r="L92" s="91" t="s">
        <v>144</v>
      </c>
      <c r="M92" s="192">
        <v>0</v>
      </c>
      <c r="N92" s="192">
        <v>0</v>
      </c>
      <c r="O92" s="192" t="s">
        <v>409</v>
      </c>
      <c r="P92" s="192">
        <v>0</v>
      </c>
      <c r="Q92" s="192" t="s">
        <v>409</v>
      </c>
      <c r="R92" s="192">
        <v>7</v>
      </c>
      <c r="S92" s="192" t="s">
        <v>409</v>
      </c>
      <c r="T92" s="192" t="s">
        <v>409</v>
      </c>
      <c r="U92" s="192">
        <v>49.3</v>
      </c>
      <c r="V92" s="192" t="s">
        <v>409</v>
      </c>
      <c r="W92" s="192" t="s">
        <v>409</v>
      </c>
      <c r="X92" s="192" t="s">
        <v>409</v>
      </c>
      <c r="Y92" s="192">
        <v>0.226190476190476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5"/>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10</v>
      </c>
      <c r="J93" s="242">
        <v>44778</v>
      </c>
      <c r="K93" s="242">
        <v>45035</v>
      </c>
      <c r="L93" s="91" t="s">
        <v>146</v>
      </c>
      <c r="M93" s="192">
        <v>10</v>
      </c>
      <c r="N93" s="192">
        <v>8.1036628733997098</v>
      </c>
      <c r="O93" s="192">
        <v>9.7139861544430204</v>
      </c>
      <c r="P93" s="192">
        <v>0</v>
      </c>
      <c r="Q93" s="192">
        <v>10</v>
      </c>
      <c r="R93" s="192">
        <v>1.19047619047618</v>
      </c>
      <c r="S93" s="192">
        <v>0</v>
      </c>
      <c r="T93" s="192" t="s">
        <v>628</v>
      </c>
      <c r="U93" s="192">
        <v>99.7</v>
      </c>
      <c r="V93" s="192">
        <v>0.97139861544430195</v>
      </c>
      <c r="W93" s="192" t="s">
        <v>409</v>
      </c>
      <c r="X93" s="192" t="s">
        <v>888</v>
      </c>
      <c r="Y93" s="192">
        <v>2.3809523809523701E-2</v>
      </c>
      <c r="Z93" s="192">
        <v>-6.1452513966480398</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5"/>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44860</v>
      </c>
      <c r="K94" s="242">
        <v>44900</v>
      </c>
      <c r="L94" s="91" t="s">
        <v>148</v>
      </c>
      <c r="M94" s="192">
        <v>0</v>
      </c>
      <c r="N94" s="192">
        <v>0</v>
      </c>
      <c r="O94" s="192" t="s">
        <v>409</v>
      </c>
      <c r="P94" s="192">
        <v>0</v>
      </c>
      <c r="Q94" s="192" t="s">
        <v>409</v>
      </c>
      <c r="R94" s="192">
        <v>0</v>
      </c>
      <c r="S94" s="192" t="s">
        <v>409</v>
      </c>
      <c r="T94" s="192" t="s">
        <v>409</v>
      </c>
      <c r="U94" s="192">
        <v>50.8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5"/>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2.2863936706240433</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0.74679943100995505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7</v>
      </c>
      <c r="J95" s="242">
        <v>44860</v>
      </c>
      <c r="K95" s="242">
        <v>45035</v>
      </c>
      <c r="L95" s="91" t="s">
        <v>150</v>
      </c>
      <c r="M95" s="192">
        <v>0</v>
      </c>
      <c r="N95" s="192">
        <v>0.74679943100995505</v>
      </c>
      <c r="O95" s="192">
        <v>1.90109466787871</v>
      </c>
      <c r="P95" s="192">
        <v>0</v>
      </c>
      <c r="Q95" s="192">
        <v>7</v>
      </c>
      <c r="R95" s="192">
        <v>0</v>
      </c>
      <c r="S95" s="192">
        <v>10</v>
      </c>
      <c r="T95" s="192" t="s">
        <v>409</v>
      </c>
      <c r="U95" s="192">
        <v>66.599999999999994</v>
      </c>
      <c r="V95" s="192">
        <v>0.190109466787871</v>
      </c>
      <c r="W95" s="192" t="s">
        <v>409</v>
      </c>
      <c r="X95" s="192" t="s">
        <v>889</v>
      </c>
      <c r="Y95" s="192">
        <v>-7.1428571428571605E-2</v>
      </c>
      <c r="Z95" s="192">
        <v>104.87804878048701</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5"/>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#N/A</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731</v>
      </c>
      <c r="M96" s="192" t="s">
        <v>409</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5"/>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2.68047652916073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0</v>
      </c>
      <c r="J97" s="242">
        <v>44860</v>
      </c>
      <c r="K97" s="242">
        <v>45035</v>
      </c>
      <c r="L97" s="91" t="s">
        <v>152</v>
      </c>
      <c r="M97" s="192">
        <v>0</v>
      </c>
      <c r="N97" s="192">
        <v>2.68047652916073</v>
      </c>
      <c r="O97" s="192">
        <v>0</v>
      </c>
      <c r="P97" s="192">
        <v>0</v>
      </c>
      <c r="Q97" s="192" t="s">
        <v>409</v>
      </c>
      <c r="R97" s="192">
        <v>0</v>
      </c>
      <c r="S97" s="192">
        <v>1.04712041884816</v>
      </c>
      <c r="T97" s="192" t="s">
        <v>409</v>
      </c>
      <c r="U97" s="192">
        <v>75.3</v>
      </c>
      <c r="V97" s="192">
        <v>-1.59042190072228</v>
      </c>
      <c r="W97" s="192" t="s">
        <v>409</v>
      </c>
      <c r="X97" s="192" t="s">
        <v>409</v>
      </c>
      <c r="Y97" s="192">
        <v>0</v>
      </c>
      <c r="Z97" s="192">
        <v>2.6178010471204098</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5"/>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44860</v>
      </c>
      <c r="K98" s="242">
        <v>44860</v>
      </c>
      <c r="L98" s="91" t="s">
        <v>154</v>
      </c>
      <c r="M98" s="192">
        <v>0</v>
      </c>
      <c r="N98" s="192">
        <v>0</v>
      </c>
      <c r="O98" s="192" t="s">
        <v>409</v>
      </c>
      <c r="P98" s="192">
        <v>0</v>
      </c>
      <c r="Q98" s="192" t="s">
        <v>409</v>
      </c>
      <c r="R98" s="192">
        <v>0</v>
      </c>
      <c r="S98" s="192" t="s">
        <v>409</v>
      </c>
      <c r="T98" s="192" t="s">
        <v>409</v>
      </c>
      <c r="U98" s="192">
        <v>20.8</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5"/>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4.6363798008534802</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44860</v>
      </c>
      <c r="K99" s="242">
        <v>45035</v>
      </c>
      <c r="L99" s="91" t="s">
        <v>155</v>
      </c>
      <c r="M99" s="192">
        <v>0</v>
      </c>
      <c r="N99" s="192">
        <v>4.6363798008534802</v>
      </c>
      <c r="O99" s="192">
        <v>0</v>
      </c>
      <c r="P99" s="192">
        <v>0</v>
      </c>
      <c r="Q99" s="192" t="s">
        <v>409</v>
      </c>
      <c r="R99" s="192">
        <v>0</v>
      </c>
      <c r="S99" s="192">
        <v>0</v>
      </c>
      <c r="T99" s="192" t="s">
        <v>409</v>
      </c>
      <c r="U99" s="192">
        <v>84.1</v>
      </c>
      <c r="V99" s="192">
        <v>-0.39905827235267699</v>
      </c>
      <c r="W99" s="192" t="s">
        <v>409</v>
      </c>
      <c r="X99" s="192" t="s">
        <v>409</v>
      </c>
      <c r="Y99" s="192">
        <v>0</v>
      </c>
      <c r="Z99" s="192">
        <v>-58.064516129032199</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5"/>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8.3666002653407556</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7</v>
      </c>
      <c r="J100" s="242">
        <v>44778</v>
      </c>
      <c r="K100" s="242">
        <v>45035</v>
      </c>
      <c r="L100" s="91" t="s">
        <v>157</v>
      </c>
      <c r="M100" s="192">
        <v>10</v>
      </c>
      <c r="N100" s="192">
        <v>6.7923186344238902</v>
      </c>
      <c r="O100" s="192">
        <v>0</v>
      </c>
      <c r="P100" s="192">
        <v>0</v>
      </c>
      <c r="Q100" s="192">
        <v>7</v>
      </c>
      <c r="R100" s="192">
        <v>0</v>
      </c>
      <c r="S100" s="192">
        <v>0</v>
      </c>
      <c r="T100" s="192" t="s">
        <v>627</v>
      </c>
      <c r="U100" s="192">
        <v>93.8</v>
      </c>
      <c r="V100" s="192">
        <v>-1.3063998111309501</v>
      </c>
      <c r="W100" s="192" t="s">
        <v>409</v>
      </c>
      <c r="X100" s="192" t="s">
        <v>890</v>
      </c>
      <c r="Y100" s="192">
        <v>0</v>
      </c>
      <c r="Z100" s="192">
        <v>-56.610169491525397</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5"/>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44860</v>
      </c>
      <c r="K101" s="242">
        <v>44900</v>
      </c>
      <c r="L101" s="91" t="s">
        <v>159</v>
      </c>
      <c r="M101" s="192">
        <v>0</v>
      </c>
      <c r="N101" s="192">
        <v>0</v>
      </c>
      <c r="O101" s="192" t="s">
        <v>409</v>
      </c>
      <c r="P101" s="192">
        <v>0</v>
      </c>
      <c r="Q101" s="192" t="s">
        <v>409</v>
      </c>
      <c r="R101" s="192">
        <v>0</v>
      </c>
      <c r="S101" s="192" t="s">
        <v>409</v>
      </c>
      <c r="T101" s="192" t="s">
        <v>409</v>
      </c>
      <c r="U101" s="192">
        <v>17.100000000000001</v>
      </c>
      <c r="V101" s="192" t="s">
        <v>409</v>
      </c>
      <c r="W101" s="192" t="s">
        <v>409</v>
      </c>
      <c r="X101" s="192" t="s">
        <v>409</v>
      </c>
      <c r="Y101" s="192">
        <v>-0.28571428571428498</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5"/>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1.78571428571427</v>
      </c>
      <c r="J102" s="242">
        <v>44860</v>
      </c>
      <c r="K102" s="242">
        <v>45035</v>
      </c>
      <c r="L102" s="91" t="s">
        <v>161</v>
      </c>
      <c r="M102" s="192">
        <v>0</v>
      </c>
      <c r="N102" s="192">
        <v>0</v>
      </c>
      <c r="O102" s="192">
        <v>0</v>
      </c>
      <c r="P102" s="192">
        <v>0</v>
      </c>
      <c r="Q102" s="192" t="s">
        <v>409</v>
      </c>
      <c r="R102" s="192">
        <v>1.78571428571427</v>
      </c>
      <c r="S102" s="192">
        <v>7</v>
      </c>
      <c r="T102" s="192" t="s">
        <v>409</v>
      </c>
      <c r="U102" s="192">
        <v>42.6</v>
      </c>
      <c r="V102" s="192">
        <v>-0.52477183664777904</v>
      </c>
      <c r="W102" s="192" t="s">
        <v>409</v>
      </c>
      <c r="X102" s="192" t="s">
        <v>409</v>
      </c>
      <c r="Y102" s="192">
        <v>3.5714285714285497E-2</v>
      </c>
      <c r="Z102" s="192">
        <v>19.999999999999901</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5"/>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0.59523809523809301</v>
      </c>
      <c r="J103" s="242">
        <v>44860</v>
      </c>
      <c r="K103" s="242">
        <v>44900</v>
      </c>
      <c r="L103" s="91" t="s">
        <v>163</v>
      </c>
      <c r="M103" s="192">
        <v>0</v>
      </c>
      <c r="N103" s="192">
        <v>0</v>
      </c>
      <c r="O103" s="192" t="s">
        <v>409</v>
      </c>
      <c r="P103" s="192">
        <v>0</v>
      </c>
      <c r="Q103" s="192" t="s">
        <v>409</v>
      </c>
      <c r="R103" s="192">
        <v>0.59523809523809301</v>
      </c>
      <c r="S103" s="192">
        <v>0</v>
      </c>
      <c r="T103" s="192" t="s">
        <v>409</v>
      </c>
      <c r="U103" s="192">
        <v>43.4</v>
      </c>
      <c r="V103" s="192" t="s">
        <v>409</v>
      </c>
      <c r="W103" s="192" t="s">
        <v>409</v>
      </c>
      <c r="X103" s="192" t="s">
        <v>409</v>
      </c>
      <c r="Y103" s="192">
        <v>1.19047619047618E-2</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5"/>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0</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0</v>
      </c>
      <c r="J104" s="242">
        <v>44860</v>
      </c>
      <c r="K104" s="242">
        <v>45035</v>
      </c>
      <c r="L104" s="91" t="s">
        <v>165</v>
      </c>
      <c r="M104" s="192">
        <v>0</v>
      </c>
      <c r="N104" s="192">
        <v>0</v>
      </c>
      <c r="O104" s="192">
        <v>0</v>
      </c>
      <c r="P104" s="192">
        <v>0</v>
      </c>
      <c r="Q104" s="192" t="s">
        <v>409</v>
      </c>
      <c r="R104" s="192">
        <v>0</v>
      </c>
      <c r="S104" s="192">
        <v>0</v>
      </c>
      <c r="T104" s="192" t="s">
        <v>409</v>
      </c>
      <c r="U104" s="192">
        <v>62.1</v>
      </c>
      <c r="V104" s="192">
        <v>-7.02657683549954E-2</v>
      </c>
      <c r="W104" s="192" t="s">
        <v>409</v>
      </c>
      <c r="X104" s="192" t="s">
        <v>409</v>
      </c>
      <c r="Y104" s="192">
        <v>0</v>
      </c>
      <c r="Z104" s="192">
        <v>-3.49650349650349</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5"/>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2.9694167852062501</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44860</v>
      </c>
      <c r="K105" s="242">
        <v>45034</v>
      </c>
      <c r="L105" s="91" t="s">
        <v>167</v>
      </c>
      <c r="M105" s="192">
        <v>0</v>
      </c>
      <c r="N105" s="192">
        <v>2.9694167852062501</v>
      </c>
      <c r="O105" s="192">
        <v>0</v>
      </c>
      <c r="P105" s="192">
        <v>0</v>
      </c>
      <c r="Q105" s="192" t="s">
        <v>409</v>
      </c>
      <c r="R105" s="192">
        <v>0</v>
      </c>
      <c r="S105" s="192">
        <v>0</v>
      </c>
      <c r="T105" s="192" t="s">
        <v>409</v>
      </c>
      <c r="U105" s="192">
        <v>76.599999999999994</v>
      </c>
      <c r="V105" s="192">
        <v>1.05789462881494</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5"/>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44860</v>
      </c>
      <c r="K106" s="242">
        <v>44966</v>
      </c>
      <c r="L106" s="91" t="s">
        <v>169</v>
      </c>
      <c r="M106" s="192">
        <v>0</v>
      </c>
      <c r="N106" s="192">
        <v>0</v>
      </c>
      <c r="O106" s="192" t="s">
        <v>409</v>
      </c>
      <c r="P106" s="192">
        <v>0</v>
      </c>
      <c r="Q106" s="192" t="s">
        <v>409</v>
      </c>
      <c r="R106" s="192">
        <v>0</v>
      </c>
      <c r="S106" s="192">
        <v>0</v>
      </c>
      <c r="T106" s="192" t="s">
        <v>409</v>
      </c>
      <c r="U106" s="192">
        <v>31</v>
      </c>
      <c r="V106" s="192" t="s">
        <v>409</v>
      </c>
      <c r="W106" s="192" t="s">
        <v>409</v>
      </c>
      <c r="X106" s="192" t="s">
        <v>409</v>
      </c>
      <c r="Y106" s="192">
        <v>0</v>
      </c>
      <c r="Z106" s="192">
        <v>-100</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5"/>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44860</v>
      </c>
      <c r="K107" s="242">
        <v>44900</v>
      </c>
      <c r="L107" s="91" t="s">
        <v>171</v>
      </c>
      <c r="M107" s="192">
        <v>0</v>
      </c>
      <c r="N107" s="192">
        <v>0</v>
      </c>
      <c r="O107" s="192" t="s">
        <v>409</v>
      </c>
      <c r="P107" s="192">
        <v>0</v>
      </c>
      <c r="Q107" s="192" t="s">
        <v>409</v>
      </c>
      <c r="R107" s="192">
        <v>0</v>
      </c>
      <c r="S107" s="192">
        <v>0</v>
      </c>
      <c r="T107" s="192" t="s">
        <v>409</v>
      </c>
      <c r="U107" s="192">
        <v>59.5</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5"/>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7.4482567867078533</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5.54765291607396</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44860</v>
      </c>
      <c r="K108" s="242">
        <v>45035</v>
      </c>
      <c r="L108" s="91" t="s">
        <v>173</v>
      </c>
      <c r="M108" s="192">
        <v>0</v>
      </c>
      <c r="N108" s="192">
        <v>5.54765291607396</v>
      </c>
      <c r="O108" s="192">
        <v>10</v>
      </c>
      <c r="P108" s="192">
        <v>0</v>
      </c>
      <c r="Q108" s="192" t="s">
        <v>409</v>
      </c>
      <c r="R108" s="192">
        <v>0</v>
      </c>
      <c r="S108" s="192">
        <v>10</v>
      </c>
      <c r="T108" s="192" t="s">
        <v>409</v>
      </c>
      <c r="U108" s="192">
        <v>88.2</v>
      </c>
      <c r="V108" s="192">
        <v>1.77501452181799</v>
      </c>
      <c r="W108" s="192" t="s">
        <v>409</v>
      </c>
      <c r="X108" s="192" t="s">
        <v>409</v>
      </c>
      <c r="Y108" s="192">
        <v>0</v>
      </c>
      <c r="Z108" s="192">
        <v>84.615384615384599</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5"/>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4.0623803188410967</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3.0805476529160698</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5.3571428571428497</v>
      </c>
      <c r="J109" s="242">
        <v>44860</v>
      </c>
      <c r="K109" s="242">
        <v>44966</v>
      </c>
      <c r="L109" s="91" t="s">
        <v>174</v>
      </c>
      <c r="M109" s="192">
        <v>0</v>
      </c>
      <c r="N109" s="192">
        <v>3.0805476529160698</v>
      </c>
      <c r="O109" s="192" t="s">
        <v>409</v>
      </c>
      <c r="P109" s="192">
        <v>0</v>
      </c>
      <c r="Q109" s="192" t="s">
        <v>409</v>
      </c>
      <c r="R109" s="192">
        <v>5.3571428571428497</v>
      </c>
      <c r="S109" s="192">
        <v>0</v>
      </c>
      <c r="T109" s="192" t="s">
        <v>409</v>
      </c>
      <c r="U109" s="192">
        <v>77.099999999999994</v>
      </c>
      <c r="V109" s="192" t="s">
        <v>409</v>
      </c>
      <c r="W109" s="192" t="s">
        <v>409</v>
      </c>
      <c r="X109" s="192" t="s">
        <v>409</v>
      </c>
      <c r="Y109" s="192">
        <v>0.107142857142857</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5"/>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3.8362375533428099</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44860</v>
      </c>
      <c r="K110" s="242">
        <v>44860</v>
      </c>
      <c r="L110" s="91" t="s">
        <v>176</v>
      </c>
      <c r="M110" s="192">
        <v>0</v>
      </c>
      <c r="N110" s="192">
        <v>3.8362375533428099</v>
      </c>
      <c r="O110" s="192" t="s">
        <v>409</v>
      </c>
      <c r="P110" s="192">
        <v>0</v>
      </c>
      <c r="Q110" s="192" t="s">
        <v>409</v>
      </c>
      <c r="R110" s="192">
        <v>0</v>
      </c>
      <c r="S110" s="192" t="s">
        <v>409</v>
      </c>
      <c r="T110" s="192" t="s">
        <v>409</v>
      </c>
      <c r="U110" s="192">
        <v>80.5</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5"/>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44778</v>
      </c>
      <c r="K111" s="242" t="s">
        <v>409</v>
      </c>
      <c r="L111" s="91" t="s">
        <v>178</v>
      </c>
      <c r="M111" s="192">
        <v>0</v>
      </c>
      <c r="N111" s="192" t="s">
        <v>409</v>
      </c>
      <c r="O111" s="192" t="s">
        <v>409</v>
      </c>
      <c r="P111" s="192">
        <v>0</v>
      </c>
      <c r="Q111" s="192" t="s">
        <v>409</v>
      </c>
      <c r="R111" s="192" t="s">
        <v>409</v>
      </c>
      <c r="S111" s="192" t="s">
        <v>409</v>
      </c>
      <c r="T111" s="192" t="s">
        <v>409</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5"/>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5"/>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44860</v>
      </c>
      <c r="K113" s="242">
        <v>44998</v>
      </c>
      <c r="L113" s="91" t="s">
        <v>180</v>
      </c>
      <c r="M113" s="192">
        <v>0</v>
      </c>
      <c r="N113" s="192">
        <v>0</v>
      </c>
      <c r="O113" s="192" t="s">
        <v>409</v>
      </c>
      <c r="P113" s="192">
        <v>0</v>
      </c>
      <c r="Q113" s="192" t="s">
        <v>409</v>
      </c>
      <c r="R113" s="192">
        <v>0</v>
      </c>
      <c r="S113" s="192" t="s">
        <v>409</v>
      </c>
      <c r="T113" s="192" t="s">
        <v>409</v>
      </c>
      <c r="U113" s="192">
        <v>32.700000000000003</v>
      </c>
      <c r="V113" s="192" t="s">
        <v>409</v>
      </c>
      <c r="W113" s="192" t="s">
        <v>409</v>
      </c>
      <c r="X113" s="192" t="s">
        <v>409</v>
      </c>
      <c r="Y113" s="192">
        <v>-0.14285714285714199</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5"/>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44860</v>
      </c>
      <c r="K114" s="242">
        <v>44900</v>
      </c>
      <c r="L114" s="91" t="s">
        <v>182</v>
      </c>
      <c r="M114" s="192">
        <v>0</v>
      </c>
      <c r="N114" s="192">
        <v>0</v>
      </c>
      <c r="O114" s="192" t="s">
        <v>409</v>
      </c>
      <c r="P114" s="192">
        <v>0</v>
      </c>
      <c r="Q114" s="192" t="s">
        <v>409</v>
      </c>
      <c r="R114" s="192">
        <v>0</v>
      </c>
      <c r="S114" s="192" t="s">
        <v>409</v>
      </c>
      <c r="T114" s="192" t="s">
        <v>409</v>
      </c>
      <c r="U114" s="192">
        <v>52.2</v>
      </c>
      <c r="V114" s="192" t="s">
        <v>409</v>
      </c>
      <c r="W114" s="192" t="s">
        <v>409</v>
      </c>
      <c r="X114" s="192" t="s">
        <v>409</v>
      </c>
      <c r="Y114" s="192">
        <v>-9.5238095238095094E-2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5"/>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4.3674365632156151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2.7249288762446602</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44860</v>
      </c>
      <c r="K115" s="242">
        <v>44998</v>
      </c>
      <c r="L115" s="91" t="s">
        <v>184</v>
      </c>
      <c r="M115" s="192">
        <v>0</v>
      </c>
      <c r="N115" s="192">
        <v>2.7249288762446602</v>
      </c>
      <c r="O115" s="192" t="s">
        <v>409</v>
      </c>
      <c r="P115" s="192">
        <v>0</v>
      </c>
      <c r="Q115" s="192" t="s">
        <v>409</v>
      </c>
      <c r="R115" s="192">
        <v>7</v>
      </c>
      <c r="S115" s="192" t="s">
        <v>409</v>
      </c>
      <c r="T115" s="192" t="s">
        <v>409</v>
      </c>
      <c r="U115" s="192">
        <v>75.5</v>
      </c>
      <c r="V115" s="192" t="s">
        <v>409</v>
      </c>
      <c r="W115" s="192" t="s">
        <v>409</v>
      </c>
      <c r="X115" s="192" t="s">
        <v>409</v>
      </c>
      <c r="Y115" s="192">
        <v>0.32142857142857101</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5"/>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8.3666002653407556</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7</v>
      </c>
      <c r="J116" s="242">
        <v>44778</v>
      </c>
      <c r="K116" s="242">
        <v>45035</v>
      </c>
      <c r="L116" s="91" t="s">
        <v>186</v>
      </c>
      <c r="M116" s="192">
        <v>10</v>
      </c>
      <c r="N116" s="192">
        <v>6.23666429587482</v>
      </c>
      <c r="O116" s="192">
        <v>0</v>
      </c>
      <c r="P116" s="192">
        <v>0</v>
      </c>
      <c r="Q116" s="192">
        <v>7</v>
      </c>
      <c r="R116" s="192">
        <v>0</v>
      </c>
      <c r="S116" s="192">
        <v>0</v>
      </c>
      <c r="T116" s="192" t="s">
        <v>628</v>
      </c>
      <c r="U116" s="192">
        <v>91.3</v>
      </c>
      <c r="V116" s="192">
        <v>-0.26482487651319198</v>
      </c>
      <c r="W116" s="192" t="s">
        <v>409</v>
      </c>
      <c r="X116" s="192" t="s">
        <v>891</v>
      </c>
      <c r="Y116" s="192">
        <v>0</v>
      </c>
      <c r="Z116" s="192">
        <v>-46.6666666666666</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5"/>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5.54765291607396</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45019</v>
      </c>
      <c r="K117" s="242">
        <v>45022</v>
      </c>
      <c r="L117" s="91" t="s">
        <v>188</v>
      </c>
      <c r="M117" s="192">
        <v>0</v>
      </c>
      <c r="N117" s="192">
        <v>5.54765291607396</v>
      </c>
      <c r="O117" s="192" t="s">
        <v>409</v>
      </c>
      <c r="P117" s="192">
        <v>0</v>
      </c>
      <c r="Q117" s="192" t="s">
        <v>409</v>
      </c>
      <c r="R117" s="192">
        <v>0</v>
      </c>
      <c r="S117" s="192">
        <v>0</v>
      </c>
      <c r="T117" s="192" t="s">
        <v>409</v>
      </c>
      <c r="U117" s="192">
        <v>88.2</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5"/>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45022</v>
      </c>
      <c r="L118" s="91" t="s">
        <v>190</v>
      </c>
      <c r="M118" s="192">
        <v>10</v>
      </c>
      <c r="N118" s="192">
        <v>6.9034495021337099</v>
      </c>
      <c r="O118" s="192" t="s">
        <v>409</v>
      </c>
      <c r="P118" s="192">
        <v>0</v>
      </c>
      <c r="Q118" s="192" t="s">
        <v>409</v>
      </c>
      <c r="R118" s="192">
        <v>0</v>
      </c>
      <c r="S118" s="192">
        <v>0</v>
      </c>
      <c r="T118" s="192" t="s">
        <v>628</v>
      </c>
      <c r="U118" s="192">
        <v>94.3</v>
      </c>
      <c r="V118" s="192" t="s">
        <v>409</v>
      </c>
      <c r="W118" s="192" t="s">
        <v>409</v>
      </c>
      <c r="X118" s="192" t="s">
        <v>409</v>
      </c>
      <c r="Y118" s="192">
        <v>0</v>
      </c>
      <c r="Z118" s="192">
        <v>-100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5"/>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5"/>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5"/>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4.1228304371536062</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3.56952347083925</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4.7619047619047503</v>
      </c>
      <c r="J121" s="242">
        <v>44860</v>
      </c>
      <c r="K121" s="242">
        <v>44966</v>
      </c>
      <c r="L121" s="91" t="s">
        <v>195</v>
      </c>
      <c r="M121" s="192">
        <v>0</v>
      </c>
      <c r="N121" s="192">
        <v>3.56952347083925</v>
      </c>
      <c r="O121" s="192" t="s">
        <v>409</v>
      </c>
      <c r="P121" s="192">
        <v>0</v>
      </c>
      <c r="Q121" s="192" t="s">
        <v>409</v>
      </c>
      <c r="R121" s="192">
        <v>4.7619047619047503</v>
      </c>
      <c r="S121" s="192">
        <v>0</v>
      </c>
      <c r="T121" s="192" t="s">
        <v>409</v>
      </c>
      <c r="U121" s="192">
        <v>79.3</v>
      </c>
      <c r="V121" s="192" t="s">
        <v>409</v>
      </c>
      <c r="W121" s="192" t="s">
        <v>409</v>
      </c>
      <c r="X121" s="192" t="s">
        <v>409</v>
      </c>
      <c r="Y121" s="192">
        <v>9.5238095238095094E-2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5"/>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3.1472261735419602</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44860</v>
      </c>
      <c r="K122" s="242">
        <v>44979</v>
      </c>
      <c r="L122" s="91" t="s">
        <v>197</v>
      </c>
      <c r="M122" s="192">
        <v>0</v>
      </c>
      <c r="N122" s="192">
        <v>3.1472261735419602</v>
      </c>
      <c r="O122" s="192" t="s">
        <v>409</v>
      </c>
      <c r="P122" s="192">
        <v>0</v>
      </c>
      <c r="Q122" s="192" t="s">
        <v>409</v>
      </c>
      <c r="R122" s="192">
        <v>0</v>
      </c>
      <c r="S122" s="192">
        <v>0</v>
      </c>
      <c r="T122" s="192" t="s">
        <v>409</v>
      </c>
      <c r="U122" s="192">
        <v>77.400000000000006</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5"/>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44860</v>
      </c>
      <c r="K123" s="242">
        <v>44860</v>
      </c>
      <c r="L123" s="91" t="s">
        <v>199</v>
      </c>
      <c r="M123" s="192">
        <v>0</v>
      </c>
      <c r="N123" s="192">
        <v>0</v>
      </c>
      <c r="O123" s="192" t="s">
        <v>409</v>
      </c>
      <c r="P123" s="192">
        <v>0</v>
      </c>
      <c r="Q123" s="192" t="s">
        <v>409</v>
      </c>
      <c r="R123" s="192">
        <v>0</v>
      </c>
      <c r="S123" s="192" t="s">
        <v>409</v>
      </c>
      <c r="T123" s="192" t="s">
        <v>409</v>
      </c>
      <c r="U123" s="192">
        <v>38.6</v>
      </c>
      <c r="V123" s="192" t="s">
        <v>409</v>
      </c>
      <c r="W123" s="192" t="s">
        <v>409</v>
      </c>
      <c r="X123" s="192" t="s">
        <v>409</v>
      </c>
      <c r="Y123" s="192">
        <v>0</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5"/>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44860</v>
      </c>
      <c r="K124" s="242">
        <v>44900</v>
      </c>
      <c r="L124" s="91" t="s">
        <v>201</v>
      </c>
      <c r="M124" s="192">
        <v>0</v>
      </c>
      <c r="N124" s="192">
        <v>0</v>
      </c>
      <c r="O124" s="192" t="s">
        <v>409</v>
      </c>
      <c r="P124" s="192">
        <v>0</v>
      </c>
      <c r="Q124" s="192" t="s">
        <v>409</v>
      </c>
      <c r="R124" s="192">
        <v>0</v>
      </c>
      <c r="S124" s="192" t="s">
        <v>409</v>
      </c>
      <c r="T124" s="192" t="s">
        <v>409</v>
      </c>
      <c r="U124" s="192">
        <v>20</v>
      </c>
      <c r="V124" s="192" t="s">
        <v>409</v>
      </c>
      <c r="W124" s="192" t="s">
        <v>409</v>
      </c>
      <c r="X124" s="192" t="s">
        <v>409</v>
      </c>
      <c r="Y124" s="192">
        <v>0</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5"/>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44860</v>
      </c>
      <c r="K125" s="242">
        <v>44966</v>
      </c>
      <c r="L125" s="91" t="s">
        <v>203</v>
      </c>
      <c r="M125" s="192">
        <v>0</v>
      </c>
      <c r="N125" s="192">
        <v>0</v>
      </c>
      <c r="O125" s="192" t="s">
        <v>409</v>
      </c>
      <c r="P125" s="192">
        <v>0</v>
      </c>
      <c r="Q125" s="192" t="s">
        <v>409</v>
      </c>
      <c r="R125" s="192">
        <v>0</v>
      </c>
      <c r="S125" s="192" t="s">
        <v>409</v>
      </c>
      <c r="T125" s="192" t="s">
        <v>409</v>
      </c>
      <c r="U125" s="192">
        <v>42.8</v>
      </c>
      <c r="V125" s="192" t="s">
        <v>409</v>
      </c>
      <c r="W125" s="192" t="s">
        <v>409</v>
      </c>
      <c r="X125" s="192" t="s">
        <v>409</v>
      </c>
      <c r="Y125" s="192">
        <v>-0.26190476190476097</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5"/>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#N/A</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732</v>
      </c>
      <c r="M126" s="192" t="s">
        <v>409</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5"/>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#N/A</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733</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5"/>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1.52471550497866</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44860</v>
      </c>
      <c r="K128" s="242">
        <v>45034</v>
      </c>
      <c r="L128" s="91" t="s">
        <v>205</v>
      </c>
      <c r="M128" s="192">
        <v>0</v>
      </c>
      <c r="N128" s="192">
        <v>1.52471550497866</v>
      </c>
      <c r="O128" s="192">
        <v>0</v>
      </c>
      <c r="P128" s="192">
        <v>0</v>
      </c>
      <c r="Q128" s="192" t="s">
        <v>409</v>
      </c>
      <c r="R128" s="192">
        <v>0</v>
      </c>
      <c r="S128" s="192">
        <v>0</v>
      </c>
      <c r="T128" s="192" t="s">
        <v>409</v>
      </c>
      <c r="U128" s="192">
        <v>70.099999999999994</v>
      </c>
      <c r="V128" s="192">
        <v>-0.32243471130017898</v>
      </c>
      <c r="W128" s="192" t="s">
        <v>409</v>
      </c>
      <c r="X128" s="192" t="s">
        <v>409</v>
      </c>
      <c r="Y128" s="192">
        <v>0</v>
      </c>
      <c r="Z128" s="192">
        <v>-100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5"/>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#N/A</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734</v>
      </c>
      <c r="M129" s="192" t="s">
        <v>409</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5"/>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1.400124461039493</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0.28004978662873298</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7</v>
      </c>
      <c r="J130" s="242">
        <v>44860</v>
      </c>
      <c r="K130" s="242">
        <v>45035</v>
      </c>
      <c r="L130" s="91" t="s">
        <v>206</v>
      </c>
      <c r="M130" s="192">
        <v>0</v>
      </c>
      <c r="N130" s="192">
        <v>0.28004978662873298</v>
      </c>
      <c r="O130" s="192" t="s">
        <v>409</v>
      </c>
      <c r="P130" s="192">
        <v>0</v>
      </c>
      <c r="Q130" s="192">
        <v>7</v>
      </c>
      <c r="R130" s="192">
        <v>2.38095238095238</v>
      </c>
      <c r="S130" s="192" t="s">
        <v>409</v>
      </c>
      <c r="T130" s="192" t="s">
        <v>409</v>
      </c>
      <c r="U130" s="192">
        <v>64.5</v>
      </c>
      <c r="V130" s="192" t="s">
        <v>409</v>
      </c>
      <c r="W130" s="192" t="s">
        <v>409</v>
      </c>
      <c r="X130" s="192" t="s">
        <v>892</v>
      </c>
      <c r="Y130" s="192">
        <v>4.7619047619047603E-2</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5"/>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4.7285295727213432</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3.8140113798008501</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5.8623296297736198</v>
      </c>
      <c r="J131" s="242">
        <v>44860</v>
      </c>
      <c r="K131" s="242">
        <v>45035</v>
      </c>
      <c r="L131" s="91" t="s">
        <v>208</v>
      </c>
      <c r="M131" s="192">
        <v>0</v>
      </c>
      <c r="N131" s="192">
        <v>3.8140113798008501</v>
      </c>
      <c r="O131" s="192">
        <v>5.8623296297736198</v>
      </c>
      <c r="P131" s="192">
        <v>0</v>
      </c>
      <c r="Q131" s="192" t="s">
        <v>409</v>
      </c>
      <c r="R131" s="192">
        <v>0</v>
      </c>
      <c r="S131" s="192">
        <v>10</v>
      </c>
      <c r="T131" s="192" t="s">
        <v>409</v>
      </c>
      <c r="U131" s="192">
        <v>80.400000000000006</v>
      </c>
      <c r="V131" s="192">
        <v>0.58623296297736205</v>
      </c>
      <c r="W131" s="192" t="s">
        <v>409</v>
      </c>
      <c r="X131" s="192" t="s">
        <v>409</v>
      </c>
      <c r="Y131" s="192">
        <v>0</v>
      </c>
      <c r="Z131" s="192">
        <v>47.692307692307601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5"/>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0.28004978662873298</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44860</v>
      </c>
      <c r="K132" s="242">
        <v>44753</v>
      </c>
      <c r="L132" s="91" t="s">
        <v>210</v>
      </c>
      <c r="M132" s="192">
        <v>0</v>
      </c>
      <c r="N132" s="192">
        <v>0.28004978662873298</v>
      </c>
      <c r="O132" s="192" t="s">
        <v>409</v>
      </c>
      <c r="P132" s="192">
        <v>0</v>
      </c>
      <c r="Q132" s="192" t="s">
        <v>409</v>
      </c>
      <c r="R132" s="192" t="s">
        <v>409</v>
      </c>
      <c r="S132" s="192" t="s">
        <v>409</v>
      </c>
      <c r="T132" s="192" t="s">
        <v>409</v>
      </c>
      <c r="U132" s="192">
        <v>64.5</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5"/>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1.56916785206258</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44860</v>
      </c>
      <c r="K133" s="242">
        <v>45035</v>
      </c>
      <c r="L133" s="91" t="s">
        <v>212</v>
      </c>
      <c r="M133" s="192">
        <v>0</v>
      </c>
      <c r="N133" s="192">
        <v>1.56916785206258</v>
      </c>
      <c r="O133" s="192">
        <v>0</v>
      </c>
      <c r="P133" s="192">
        <v>0</v>
      </c>
      <c r="Q133" s="192" t="s">
        <v>409</v>
      </c>
      <c r="R133" s="192">
        <v>0</v>
      </c>
      <c r="S133" s="192">
        <v>0</v>
      </c>
      <c r="T133" s="192" t="s">
        <v>409</v>
      </c>
      <c r="U133" s="192">
        <v>70.3</v>
      </c>
      <c r="V133" s="192">
        <v>-1.3911093823621901</v>
      </c>
      <c r="W133" s="192" t="s">
        <v>409</v>
      </c>
      <c r="X133" s="192" t="s">
        <v>409</v>
      </c>
      <c r="Y133" s="192">
        <v>0</v>
      </c>
      <c r="Z133" s="192">
        <v>-12.183729077462001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5"/>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628</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5"/>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4.1666666666666599</v>
      </c>
      <c r="J135" s="242">
        <v>44860</v>
      </c>
      <c r="K135" s="242">
        <v>44753</v>
      </c>
      <c r="L135" s="91" t="s">
        <v>216</v>
      </c>
      <c r="M135" s="192">
        <v>0</v>
      </c>
      <c r="N135" s="192">
        <v>0</v>
      </c>
      <c r="O135" s="192" t="s">
        <v>409</v>
      </c>
      <c r="P135" s="192">
        <v>0</v>
      </c>
      <c r="Q135" s="192" t="s">
        <v>409</v>
      </c>
      <c r="R135" s="192">
        <v>4.1666666666666599</v>
      </c>
      <c r="S135" s="192" t="s">
        <v>409</v>
      </c>
      <c r="T135" s="192" t="s">
        <v>409</v>
      </c>
      <c r="U135" s="192">
        <v>62.6</v>
      </c>
      <c r="V135" s="192" t="s">
        <v>409</v>
      </c>
      <c r="W135" s="192" t="s">
        <v>409</v>
      </c>
      <c r="X135" s="192" t="s">
        <v>409</v>
      </c>
      <c r="Y135" s="192">
        <v>8.3333333333333204E-2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5"/>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7.0971919795408374</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5.0370133994458799</v>
      </c>
      <c r="J136" s="242">
        <v>44778</v>
      </c>
      <c r="K136" s="242">
        <v>44753</v>
      </c>
      <c r="L136" s="91" t="s">
        <v>218</v>
      </c>
      <c r="M136" s="192">
        <v>10</v>
      </c>
      <c r="N136" s="192">
        <v>7.8591749644381199</v>
      </c>
      <c r="O136" s="192">
        <v>5.0370133994458799</v>
      </c>
      <c r="P136" s="192">
        <v>0</v>
      </c>
      <c r="Q136" s="192" t="s">
        <v>409</v>
      </c>
      <c r="R136" s="192">
        <v>0</v>
      </c>
      <c r="S136" s="192">
        <v>0</v>
      </c>
      <c r="T136" s="192" t="s">
        <v>627</v>
      </c>
      <c r="U136" s="192">
        <v>98.6</v>
      </c>
      <c r="V136" s="192">
        <v>0.50370133994458799</v>
      </c>
      <c r="W136" s="192" t="s">
        <v>409</v>
      </c>
      <c r="X136" s="192" t="s">
        <v>409</v>
      </c>
      <c r="Y136" s="192">
        <v>0</v>
      </c>
      <c r="Z136" s="192">
        <v>-16.8316831683168</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6">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44860</v>
      </c>
      <c r="K137" s="242">
        <v>44860</v>
      </c>
      <c r="L137" s="91" t="s">
        <v>220</v>
      </c>
      <c r="M137" s="192">
        <v>0</v>
      </c>
      <c r="N137" s="192">
        <v>0</v>
      </c>
      <c r="O137" s="192" t="s">
        <v>409</v>
      </c>
      <c r="P137" s="192">
        <v>0</v>
      </c>
      <c r="Q137" s="192" t="s">
        <v>409</v>
      </c>
      <c r="R137" s="192">
        <v>0</v>
      </c>
      <c r="S137" s="192" t="s">
        <v>409</v>
      </c>
      <c r="T137" s="192" t="s">
        <v>409</v>
      </c>
      <c r="U137" s="192">
        <v>34.700000000000003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6"/>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45035</v>
      </c>
      <c r="L138" s="91" t="s">
        <v>222</v>
      </c>
      <c r="M138" s="192">
        <v>10</v>
      </c>
      <c r="N138" s="192">
        <v>8.1703413940256002</v>
      </c>
      <c r="O138" s="192">
        <v>7.0694855688898999</v>
      </c>
      <c r="P138" s="192">
        <v>0</v>
      </c>
      <c r="Q138" s="192">
        <v>10</v>
      </c>
      <c r="R138" s="192">
        <v>0</v>
      </c>
      <c r="S138" s="192">
        <v>0</v>
      </c>
      <c r="T138" s="192" t="s">
        <v>627</v>
      </c>
      <c r="U138" s="192">
        <v>100</v>
      </c>
      <c r="V138" s="192">
        <v>0.70694855688899005</v>
      </c>
      <c r="W138" s="192" t="s">
        <v>409</v>
      </c>
      <c r="X138" s="192" t="s">
        <v>893</v>
      </c>
      <c r="Y138" s="192">
        <v>0</v>
      </c>
      <c r="Z138" s="192">
        <v>-10.0729927007299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6"/>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44860</v>
      </c>
      <c r="K139" s="242">
        <v>44860</v>
      </c>
      <c r="L139" s="91" t="s">
        <v>224</v>
      </c>
      <c r="M139" s="192">
        <v>0</v>
      </c>
      <c r="N139" s="192">
        <v>0</v>
      </c>
      <c r="O139" s="192" t="s">
        <v>409</v>
      </c>
      <c r="P139" s="192">
        <v>0</v>
      </c>
      <c r="Q139" s="192" t="s">
        <v>409</v>
      </c>
      <c r="R139" s="192">
        <v>0</v>
      </c>
      <c r="S139" s="192" t="s">
        <v>409</v>
      </c>
      <c r="T139" s="192" t="s">
        <v>409</v>
      </c>
      <c r="U139" s="192">
        <v>57.9</v>
      </c>
      <c r="V139" s="192" t="s">
        <v>409</v>
      </c>
      <c r="W139" s="192" t="s">
        <v>409</v>
      </c>
      <c r="X139" s="192" t="s">
        <v>409</v>
      </c>
      <c r="Y139" s="192">
        <v>0</v>
      </c>
      <c r="Z139" s="192" t="s">
        <v>409</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6"/>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1.19047619047618</v>
      </c>
      <c r="J140" s="242">
        <v>44860</v>
      </c>
      <c r="K140" s="242">
        <v>44966</v>
      </c>
      <c r="L140" s="91" t="s">
        <v>226</v>
      </c>
      <c r="M140" s="192">
        <v>0</v>
      </c>
      <c r="N140" s="192">
        <v>0</v>
      </c>
      <c r="O140" s="192" t="s">
        <v>409</v>
      </c>
      <c r="P140" s="192">
        <v>0</v>
      </c>
      <c r="Q140" s="192" t="s">
        <v>409</v>
      </c>
      <c r="R140" s="192">
        <v>1.19047619047618</v>
      </c>
      <c r="S140" s="192" t="s">
        <v>409</v>
      </c>
      <c r="T140" s="192" t="s">
        <v>409</v>
      </c>
      <c r="U140" s="192">
        <v>51.6</v>
      </c>
      <c r="V140" s="192" t="s">
        <v>409</v>
      </c>
      <c r="W140" s="192" t="s">
        <v>409</v>
      </c>
      <c r="X140" s="192" t="s">
        <v>409</v>
      </c>
      <c r="Y140" s="192">
        <v>2.3809523809523701E-2</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6"/>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#N/A</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735</v>
      </c>
      <c r="M141" s="192" t="s">
        <v>409</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6"/>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6.9034495021337099</v>
      </c>
      <c r="O142" s="192">
        <v>0</v>
      </c>
      <c r="P142" s="192">
        <v>0</v>
      </c>
      <c r="Q142" s="192" t="s">
        <v>409</v>
      </c>
      <c r="R142" s="192">
        <v>0</v>
      </c>
      <c r="S142" s="192">
        <v>0</v>
      </c>
      <c r="T142" s="192" t="s">
        <v>627</v>
      </c>
      <c r="U142" s="192">
        <v>94.3</v>
      </c>
      <c r="V142" s="192">
        <v>-2.2258665435374301</v>
      </c>
      <c r="W142" s="192" t="s">
        <v>409</v>
      </c>
      <c r="X142" s="192" t="s">
        <v>409</v>
      </c>
      <c r="Y142" s="192">
        <v>0</v>
      </c>
      <c r="Z142" s="192">
        <v>-95.199999999999903</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6"/>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5.4809743954480803</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44860</v>
      </c>
      <c r="K143" s="242">
        <v>45035</v>
      </c>
      <c r="L143" s="91" t="s">
        <v>230</v>
      </c>
      <c r="M143" s="192">
        <v>0</v>
      </c>
      <c r="N143" s="192">
        <v>5.4809743954480803</v>
      </c>
      <c r="O143" s="192">
        <v>0</v>
      </c>
      <c r="P143" s="192">
        <v>0</v>
      </c>
      <c r="Q143" s="192" t="s">
        <v>409</v>
      </c>
      <c r="R143" s="192">
        <v>0</v>
      </c>
      <c r="S143" s="192">
        <v>0</v>
      </c>
      <c r="T143" s="192" t="s">
        <v>409</v>
      </c>
      <c r="U143" s="192">
        <v>87.9</v>
      </c>
      <c r="V143" s="192">
        <v>1.9764390793997999</v>
      </c>
      <c r="W143" s="192" t="s">
        <v>409</v>
      </c>
      <c r="X143" s="192" t="s">
        <v>409</v>
      </c>
      <c r="Y143" s="192">
        <v>0</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6"/>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44860</v>
      </c>
      <c r="K144" s="242">
        <v>44979</v>
      </c>
      <c r="L144" s="91" t="s">
        <v>232</v>
      </c>
      <c r="M144" s="192">
        <v>0</v>
      </c>
      <c r="N144" s="192">
        <v>0</v>
      </c>
      <c r="O144" s="192" t="s">
        <v>409</v>
      </c>
      <c r="P144" s="192">
        <v>0</v>
      </c>
      <c r="Q144" s="192" t="s">
        <v>409</v>
      </c>
      <c r="R144" s="192">
        <v>0</v>
      </c>
      <c r="S144" s="192">
        <v>0</v>
      </c>
      <c r="T144" s="192" t="s">
        <v>409</v>
      </c>
      <c r="U144" s="192">
        <v>37.9</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6"/>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4.3918918918918903</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44860</v>
      </c>
      <c r="K145" s="242">
        <v>45035</v>
      </c>
      <c r="L145" s="91" t="s">
        <v>234</v>
      </c>
      <c r="M145" s="192">
        <v>0</v>
      </c>
      <c r="N145" s="192">
        <v>4.3918918918918903</v>
      </c>
      <c r="O145" s="192">
        <v>0</v>
      </c>
      <c r="P145" s="192">
        <v>0</v>
      </c>
      <c r="Q145" s="192" t="s">
        <v>409</v>
      </c>
      <c r="R145" s="192">
        <v>0</v>
      </c>
      <c r="S145" s="192">
        <v>0</v>
      </c>
      <c r="T145" s="192" t="s">
        <v>409</v>
      </c>
      <c r="U145" s="192">
        <v>83</v>
      </c>
      <c r="V145" s="192">
        <v>0.690828984265355</v>
      </c>
      <c r="W145" s="192" t="s">
        <v>409</v>
      </c>
      <c r="X145" s="192" t="s">
        <v>409</v>
      </c>
      <c r="Y145" s="192">
        <v>0</v>
      </c>
      <c r="Z145" s="192">
        <v>-38.461538461538403</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6"/>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44860</v>
      </c>
      <c r="K146" s="242">
        <v>44860</v>
      </c>
      <c r="L146" s="91" t="s">
        <v>236</v>
      </c>
      <c r="M146" s="192">
        <v>0</v>
      </c>
      <c r="N146" s="192">
        <v>0</v>
      </c>
      <c r="O146" s="192" t="s">
        <v>409</v>
      </c>
      <c r="P146" s="192">
        <v>0</v>
      </c>
      <c r="Q146" s="192" t="s">
        <v>409</v>
      </c>
      <c r="R146" s="192">
        <v>0</v>
      </c>
      <c r="S146" s="192" t="s">
        <v>409</v>
      </c>
      <c r="T146" s="192" t="s">
        <v>409</v>
      </c>
      <c r="U146" s="192">
        <v>56.4</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6"/>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44860</v>
      </c>
      <c r="K147" s="242">
        <v>45034</v>
      </c>
      <c r="L147" s="91" t="s">
        <v>238</v>
      </c>
      <c r="M147" s="192">
        <v>0</v>
      </c>
      <c r="N147" s="192">
        <v>0</v>
      </c>
      <c r="O147" s="192">
        <v>0</v>
      </c>
      <c r="P147" s="192">
        <v>0</v>
      </c>
      <c r="Q147" s="192" t="s">
        <v>409</v>
      </c>
      <c r="R147" s="192">
        <v>0</v>
      </c>
      <c r="S147" s="192">
        <v>0</v>
      </c>
      <c r="T147" s="192" t="s">
        <v>409</v>
      </c>
      <c r="U147" s="192">
        <v>62.9</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6"/>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#N/A</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736</v>
      </c>
      <c r="M148" s="192" t="s">
        <v>409</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6"/>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3.4503277967117558</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1.19047619047618</v>
      </c>
      <c r="J149" s="242">
        <v>44778</v>
      </c>
      <c r="K149" s="242">
        <v>44753</v>
      </c>
      <c r="L149" s="91" t="s">
        <v>240</v>
      </c>
      <c r="M149" s="192">
        <v>10</v>
      </c>
      <c r="N149" s="192">
        <v>7.1034850640113802</v>
      </c>
      <c r="O149" s="192">
        <v>0</v>
      </c>
      <c r="P149" s="192">
        <v>0</v>
      </c>
      <c r="Q149" s="192" t="s">
        <v>409</v>
      </c>
      <c r="R149" s="192">
        <v>1.19047619047618</v>
      </c>
      <c r="S149" s="192">
        <v>0</v>
      </c>
      <c r="T149" s="192" t="s">
        <v>627</v>
      </c>
      <c r="U149" s="192">
        <v>95.2</v>
      </c>
      <c r="V149" s="192">
        <v>-0.180556070745509</v>
      </c>
      <c r="W149" s="192" t="s">
        <v>409</v>
      </c>
      <c r="X149" s="192" t="s">
        <v>409</v>
      </c>
      <c r="Y149" s="192">
        <v>2.3809523809523701E-2</v>
      </c>
      <c r="Z149" s="192">
        <v>-32.584269662921301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6"/>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8.4515425472851575</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7.1428571428571299</v>
      </c>
      <c r="J150" s="242">
        <v>44778</v>
      </c>
      <c r="K150" s="242">
        <v>44753</v>
      </c>
      <c r="L150" s="91" t="s">
        <v>242</v>
      </c>
      <c r="M150" s="192">
        <v>10</v>
      </c>
      <c r="N150" s="192">
        <v>7.5480085348506396</v>
      </c>
      <c r="O150" s="192">
        <v>0</v>
      </c>
      <c r="P150" s="192">
        <v>0</v>
      </c>
      <c r="Q150" s="192" t="s">
        <v>409</v>
      </c>
      <c r="R150" s="192">
        <v>7.1428571428571299</v>
      </c>
      <c r="S150" s="192">
        <v>0.28484231943031202</v>
      </c>
      <c r="T150" s="192" t="s">
        <v>627</v>
      </c>
      <c r="U150" s="192">
        <v>97.2</v>
      </c>
      <c r="V150" s="192">
        <v>-0.461289341698432</v>
      </c>
      <c r="W150" s="192" t="s">
        <v>409</v>
      </c>
      <c r="X150" s="192" t="s">
        <v>409</v>
      </c>
      <c r="Y150" s="192">
        <v>0.14285714285714199</v>
      </c>
      <c r="Z150" s="192">
        <v>0.71210579857578205</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6"/>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3.2139046941678502</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45035</v>
      </c>
      <c r="L151" s="91" t="s">
        <v>244</v>
      </c>
      <c r="M151" s="192">
        <v>0</v>
      </c>
      <c r="N151" s="192">
        <v>3.2139046941678502</v>
      </c>
      <c r="O151" s="192">
        <v>0</v>
      </c>
      <c r="P151" s="192">
        <v>0</v>
      </c>
      <c r="Q151" s="192" t="s">
        <v>409</v>
      </c>
      <c r="R151" s="192">
        <v>0</v>
      </c>
      <c r="S151" s="192">
        <v>7</v>
      </c>
      <c r="T151" s="192" t="s">
        <v>409</v>
      </c>
      <c r="U151" s="192">
        <v>77.7</v>
      </c>
      <c r="V151" s="192">
        <v>-4.29946631343016E-2</v>
      </c>
      <c r="W151" s="192" t="s">
        <v>409</v>
      </c>
      <c r="X151" s="192" t="s">
        <v>409</v>
      </c>
      <c r="Y151" s="192">
        <v>-0.107142857142857</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6"/>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44860</v>
      </c>
      <c r="K152" s="242">
        <v>44860</v>
      </c>
      <c r="L152" s="91" t="s">
        <v>246</v>
      </c>
      <c r="M152" s="192">
        <v>0</v>
      </c>
      <c r="N152" s="192">
        <v>0</v>
      </c>
      <c r="O152" s="192" t="s">
        <v>409</v>
      </c>
      <c r="P152" s="192">
        <v>0</v>
      </c>
      <c r="Q152" s="192" t="s">
        <v>409</v>
      </c>
      <c r="R152" s="192">
        <v>0</v>
      </c>
      <c r="S152" s="192" t="s">
        <v>409</v>
      </c>
      <c r="T152" s="192" t="s">
        <v>409</v>
      </c>
      <c r="U152" s="192">
        <v>22.1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6"/>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44860</v>
      </c>
      <c r="K153" s="242">
        <v>44966</v>
      </c>
      <c r="L153" s="91" t="s">
        <v>248</v>
      </c>
      <c r="M153" s="192">
        <v>0</v>
      </c>
      <c r="N153" s="192">
        <v>0</v>
      </c>
      <c r="O153" s="192" t="s">
        <v>409</v>
      </c>
      <c r="P153" s="192">
        <v>0</v>
      </c>
      <c r="Q153" s="192" t="s">
        <v>409</v>
      </c>
      <c r="R153" s="192">
        <v>7</v>
      </c>
      <c r="S153" s="192">
        <v>0</v>
      </c>
      <c r="T153" s="192" t="s">
        <v>409</v>
      </c>
      <c r="U153" s="192">
        <v>15.6</v>
      </c>
      <c r="V153" s="192" t="s">
        <v>409</v>
      </c>
      <c r="W153" s="192" t="s">
        <v>409</v>
      </c>
      <c r="X153" s="192" t="s">
        <v>409</v>
      </c>
      <c r="Y153" s="192">
        <v>0.29761904761904701</v>
      </c>
      <c r="Z153" s="192">
        <v>-100</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6"/>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3.8584637268847701</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44860</v>
      </c>
      <c r="K154" s="242">
        <v>45034</v>
      </c>
      <c r="L154" s="91" t="s">
        <v>250</v>
      </c>
      <c r="M154" s="192">
        <v>0</v>
      </c>
      <c r="N154" s="192">
        <v>3.8584637268847701</v>
      </c>
      <c r="O154" s="192">
        <v>0</v>
      </c>
      <c r="P154" s="192">
        <v>0</v>
      </c>
      <c r="Q154" s="192" t="s">
        <v>409</v>
      </c>
      <c r="R154" s="192">
        <v>0</v>
      </c>
      <c r="S154" s="192">
        <v>0</v>
      </c>
      <c r="T154" s="192" t="s">
        <v>409</v>
      </c>
      <c r="U154" s="192">
        <v>80.599999999999994</v>
      </c>
      <c r="V154" s="192">
        <v>-1.06358105604507</v>
      </c>
      <c r="W154" s="192" t="s">
        <v>409</v>
      </c>
      <c r="X154" s="192" t="s">
        <v>409</v>
      </c>
      <c r="Y154" s="192">
        <v>0</v>
      </c>
      <c r="Z154" s="192">
        <v>-7.6923076923076801</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6"/>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6"/>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1.19047619047618</v>
      </c>
      <c r="J156" s="242">
        <v>44860</v>
      </c>
      <c r="K156" s="242">
        <v>44966</v>
      </c>
      <c r="L156" s="91" t="s">
        <v>254</v>
      </c>
      <c r="M156" s="192">
        <v>0</v>
      </c>
      <c r="N156" s="192">
        <v>0</v>
      </c>
      <c r="O156" s="192" t="s">
        <v>409</v>
      </c>
      <c r="P156" s="192">
        <v>0</v>
      </c>
      <c r="Q156" s="192" t="s">
        <v>409</v>
      </c>
      <c r="R156" s="192">
        <v>1.19047619047618</v>
      </c>
      <c r="S156" s="192" t="s">
        <v>409</v>
      </c>
      <c r="T156" s="192" t="s">
        <v>409</v>
      </c>
      <c r="U156" s="192">
        <v>17.5</v>
      </c>
      <c r="V156" s="192" t="s">
        <v>409</v>
      </c>
      <c r="W156" s="192" t="s">
        <v>409</v>
      </c>
      <c r="X156" s="192" t="s">
        <v>409</v>
      </c>
      <c r="Y156" s="192">
        <v>2.3809523809523701E-2</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6"/>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44860</v>
      </c>
      <c r="K157" s="242">
        <v>44860</v>
      </c>
      <c r="L157" s="91" t="s">
        <v>256</v>
      </c>
      <c r="M157" s="192">
        <v>0</v>
      </c>
      <c r="N157" s="192">
        <v>0</v>
      </c>
      <c r="O157" s="192" t="s">
        <v>409</v>
      </c>
      <c r="P157" s="192">
        <v>0</v>
      </c>
      <c r="Q157" s="192" t="s">
        <v>409</v>
      </c>
      <c r="R157" s="192">
        <v>0</v>
      </c>
      <c r="S157" s="192" t="s">
        <v>409</v>
      </c>
      <c r="T157" s="192" t="s">
        <v>409</v>
      </c>
      <c r="U157" s="192">
        <v>49.5</v>
      </c>
      <c r="V157" s="192" t="s">
        <v>409</v>
      </c>
      <c r="W157" s="192" t="s">
        <v>409</v>
      </c>
      <c r="X157" s="192" t="s">
        <v>409</v>
      </c>
      <c r="Y157" s="192">
        <v>-7.1428571428571397E-2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6"/>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7.6687975062609457</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5.8810455192034103</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44860</v>
      </c>
      <c r="K158" s="242">
        <v>45034</v>
      </c>
      <c r="L158" s="91" t="s">
        <v>258</v>
      </c>
      <c r="M158" s="192">
        <v>0</v>
      </c>
      <c r="N158" s="192">
        <v>5.8810455192034103</v>
      </c>
      <c r="O158" s="192">
        <v>10</v>
      </c>
      <c r="P158" s="192">
        <v>0</v>
      </c>
      <c r="Q158" s="192" t="s">
        <v>409</v>
      </c>
      <c r="R158" s="192">
        <v>0</v>
      </c>
      <c r="S158" s="192">
        <v>2.03045685279187</v>
      </c>
      <c r="T158" s="192" t="s">
        <v>409</v>
      </c>
      <c r="U158" s="192">
        <v>89.7</v>
      </c>
      <c r="V158" s="192">
        <v>1.2336167904395701</v>
      </c>
      <c r="W158" s="192" t="s">
        <v>409</v>
      </c>
      <c r="X158" s="192" t="s">
        <v>409</v>
      </c>
      <c r="Y158" s="192">
        <v>0</v>
      </c>
      <c r="Z158" s="192">
        <v>5.0761421319796796</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6"/>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3.5714285714285601</v>
      </c>
      <c r="J159" s="242">
        <v>44860</v>
      </c>
      <c r="K159" s="242">
        <v>44966</v>
      </c>
      <c r="L159" s="91" t="s">
        <v>260</v>
      </c>
      <c r="M159" s="192">
        <v>0</v>
      </c>
      <c r="N159" s="192">
        <v>0</v>
      </c>
      <c r="O159" s="192">
        <v>0</v>
      </c>
      <c r="P159" s="192">
        <v>0</v>
      </c>
      <c r="Q159" s="192" t="s">
        <v>409</v>
      </c>
      <c r="R159" s="192">
        <v>3.5714285714285601</v>
      </c>
      <c r="S159" s="192">
        <v>0</v>
      </c>
      <c r="T159" s="192" t="s">
        <v>409</v>
      </c>
      <c r="U159" s="192">
        <v>47.5</v>
      </c>
      <c r="V159" s="192" t="s">
        <v>409</v>
      </c>
      <c r="W159" s="192" t="s">
        <v>409</v>
      </c>
      <c r="X159" s="192" t="s">
        <v>409</v>
      </c>
      <c r="Y159" s="192">
        <v>7.1428571428571397E-2</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6"/>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3.1947236015764164</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1.4580369843527701</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7</v>
      </c>
      <c r="J160" s="242">
        <v>44860</v>
      </c>
      <c r="K160" s="242">
        <v>45035</v>
      </c>
      <c r="L160" s="91" t="s">
        <v>262</v>
      </c>
      <c r="M160" s="192">
        <v>0</v>
      </c>
      <c r="N160" s="192">
        <v>1.4580369843527701</v>
      </c>
      <c r="O160" s="192" t="s">
        <v>409</v>
      </c>
      <c r="P160" s="192">
        <v>0</v>
      </c>
      <c r="Q160" s="192">
        <v>7</v>
      </c>
      <c r="R160" s="192">
        <v>1.19047619047618</v>
      </c>
      <c r="S160" s="192">
        <v>0</v>
      </c>
      <c r="T160" s="192" t="s">
        <v>409</v>
      </c>
      <c r="U160" s="192">
        <v>69.8</v>
      </c>
      <c r="V160" s="192" t="s">
        <v>409</v>
      </c>
      <c r="W160" s="192" t="s">
        <v>409</v>
      </c>
      <c r="X160" s="192" t="s">
        <v>894</v>
      </c>
      <c r="Y160" s="192">
        <v>2.3809523809523701E-2</v>
      </c>
      <c r="Z160" s="192">
        <v>-58.620689655172399</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6"/>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3.8362375533428099</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44860</v>
      </c>
      <c r="K161" s="242">
        <v>45035</v>
      </c>
      <c r="L161" s="91" t="s">
        <v>264</v>
      </c>
      <c r="M161" s="192">
        <v>0</v>
      </c>
      <c r="N161" s="192">
        <v>3.8362375533428099</v>
      </c>
      <c r="O161" s="192">
        <v>0</v>
      </c>
      <c r="P161" s="192">
        <v>0</v>
      </c>
      <c r="Q161" s="192" t="s">
        <v>409</v>
      </c>
      <c r="R161" s="192">
        <v>0</v>
      </c>
      <c r="S161" s="192">
        <v>3.4170854271356701</v>
      </c>
      <c r="T161" s="192" t="s">
        <v>409</v>
      </c>
      <c r="U161" s="192">
        <v>80.5</v>
      </c>
      <c r="V161" s="192">
        <v>-0.656549004252174</v>
      </c>
      <c r="W161" s="192" t="s">
        <v>409</v>
      </c>
      <c r="X161" s="192" t="s">
        <v>409</v>
      </c>
      <c r="Y161" s="192">
        <v>-8.3333333333332996E-2</v>
      </c>
      <c r="Z161" s="192">
        <v>8.5427135678391899</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6"/>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6"/>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0</v>
      </c>
      <c r="J163" s="242">
        <v>44778</v>
      </c>
      <c r="K163" s="242">
        <v>44753</v>
      </c>
      <c r="L163" s="91" t="s">
        <v>268</v>
      </c>
      <c r="M163" s="192">
        <v>10</v>
      </c>
      <c r="N163" s="192">
        <v>3.6139758179231798</v>
      </c>
      <c r="O163" s="192">
        <v>0</v>
      </c>
      <c r="P163" s="192">
        <v>0</v>
      </c>
      <c r="Q163" s="192" t="s">
        <v>409</v>
      </c>
      <c r="R163" s="192">
        <v>0</v>
      </c>
      <c r="S163" s="192">
        <v>0</v>
      </c>
      <c r="T163" s="192" t="s">
        <v>628</v>
      </c>
      <c r="U163" s="192">
        <v>79.5</v>
      </c>
      <c r="V163" s="192">
        <v>-0.31025090755213203</v>
      </c>
      <c r="W163" s="192" t="s">
        <v>409</v>
      </c>
      <c r="X163" s="192" t="s">
        <v>409</v>
      </c>
      <c r="Y163" s="192">
        <v>0</v>
      </c>
      <c r="Z163" s="192">
        <v>-85</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6"/>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44860</v>
      </c>
      <c r="K164" s="242">
        <v>44929</v>
      </c>
      <c r="L164" s="91" t="s">
        <v>270</v>
      </c>
      <c r="M164" s="192">
        <v>0</v>
      </c>
      <c r="N164" s="192">
        <v>0</v>
      </c>
      <c r="O164" s="192" t="s">
        <v>409</v>
      </c>
      <c r="P164" s="192">
        <v>0</v>
      </c>
      <c r="Q164" s="192" t="s">
        <v>409</v>
      </c>
      <c r="R164" s="192">
        <v>0</v>
      </c>
      <c r="S164" s="192">
        <v>0</v>
      </c>
      <c r="T164" s="192" t="s">
        <v>409</v>
      </c>
      <c r="U164" s="192">
        <v>42.2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6"/>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#N/A</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45034</v>
      </c>
      <c r="L165" s="91" t="s">
        <v>737</v>
      </c>
      <c r="M165" s="192" t="s">
        <v>409</v>
      </c>
      <c r="N165" s="192" t="s">
        <v>409</v>
      </c>
      <c r="O165" s="192">
        <v>10</v>
      </c>
      <c r="P165" s="192">
        <v>0</v>
      </c>
      <c r="Q165" s="192" t="s">
        <v>409</v>
      </c>
      <c r="R165" s="192">
        <v>0</v>
      </c>
      <c r="S165" s="192">
        <v>0</v>
      </c>
      <c r="T165" s="192" t="s">
        <v>409</v>
      </c>
      <c r="U165" s="192" t="s">
        <v>409</v>
      </c>
      <c r="V165" s="192">
        <v>1.1542097934928099</v>
      </c>
      <c r="W165" s="192" t="s">
        <v>409</v>
      </c>
      <c r="X165" s="192" t="s">
        <v>409</v>
      </c>
      <c r="Y165" s="192">
        <v>0</v>
      </c>
      <c r="Z165" s="192">
        <v>-50.877192982456101</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6"/>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5.7476884779516304</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44860</v>
      </c>
      <c r="K166" s="242">
        <v>45001</v>
      </c>
      <c r="L166" s="91" t="s">
        <v>271</v>
      </c>
      <c r="M166" s="192">
        <v>0</v>
      </c>
      <c r="N166" s="192">
        <v>5.7476884779516304</v>
      </c>
      <c r="O166" s="192" t="s">
        <v>409</v>
      </c>
      <c r="P166" s="192">
        <v>0</v>
      </c>
      <c r="Q166" s="192" t="s">
        <v>409</v>
      </c>
      <c r="R166" s="192">
        <v>0</v>
      </c>
      <c r="S166" s="192">
        <v>0</v>
      </c>
      <c r="T166" s="192" t="s">
        <v>409</v>
      </c>
      <c r="U166" s="192">
        <v>89.1</v>
      </c>
      <c r="V166" s="192" t="s">
        <v>409</v>
      </c>
      <c r="W166" s="192" t="s">
        <v>409</v>
      </c>
      <c r="X166" s="192" t="s">
        <v>409</v>
      </c>
      <c r="Y166" s="192">
        <v>0</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6"/>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4.7619047619047503</v>
      </c>
      <c r="J167" s="242">
        <v>44860</v>
      </c>
      <c r="K167" s="242">
        <v>44966</v>
      </c>
      <c r="L167" s="91" t="s">
        <v>273</v>
      </c>
      <c r="M167" s="192">
        <v>0</v>
      </c>
      <c r="N167" s="192">
        <v>0</v>
      </c>
      <c r="O167" s="192" t="s">
        <v>409</v>
      </c>
      <c r="P167" s="192">
        <v>0</v>
      </c>
      <c r="Q167" s="192" t="s">
        <v>409</v>
      </c>
      <c r="R167" s="192">
        <v>4.7619047619047503</v>
      </c>
      <c r="S167" s="192" t="s">
        <v>409</v>
      </c>
      <c r="T167" s="192" t="s">
        <v>409</v>
      </c>
      <c r="U167" s="192">
        <v>27.5</v>
      </c>
      <c r="V167" s="192" t="s">
        <v>409</v>
      </c>
      <c r="W167" s="192" t="s">
        <v>409</v>
      </c>
      <c r="X167" s="192" t="s">
        <v>409</v>
      </c>
      <c r="Y167" s="192">
        <v>9.5238095238095094E-2</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6"/>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0.480085348506401</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44860</v>
      </c>
      <c r="K168" s="242">
        <v>45014</v>
      </c>
      <c r="L168" s="91" t="s">
        <v>275</v>
      </c>
      <c r="M168" s="192">
        <v>0</v>
      </c>
      <c r="N168" s="192">
        <v>0.480085348506401</v>
      </c>
      <c r="O168" s="192" t="s">
        <v>409</v>
      </c>
      <c r="P168" s="192">
        <v>0</v>
      </c>
      <c r="Q168" s="192" t="s">
        <v>409</v>
      </c>
      <c r="R168" s="192">
        <v>0</v>
      </c>
      <c r="S168" s="192">
        <v>0</v>
      </c>
      <c r="T168" s="192" t="s">
        <v>409</v>
      </c>
      <c r="U168" s="192">
        <v>65.400000000000006</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6"/>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44966</v>
      </c>
      <c r="K169" s="242">
        <v>45035</v>
      </c>
      <c r="L169" s="91" t="s">
        <v>738</v>
      </c>
      <c r="M169" s="192">
        <v>10</v>
      </c>
      <c r="N169" s="192">
        <v>4.9697724039829296</v>
      </c>
      <c r="O169" s="192">
        <v>10</v>
      </c>
      <c r="P169" s="192">
        <v>0</v>
      </c>
      <c r="Q169" s="192">
        <v>10</v>
      </c>
      <c r="R169" s="192">
        <v>6.5476190476190403</v>
      </c>
      <c r="S169" s="192">
        <v>0</v>
      </c>
      <c r="T169" s="192" t="s">
        <v>628</v>
      </c>
      <c r="U169" s="192">
        <v>85.6</v>
      </c>
      <c r="V169" s="192">
        <v>1.1403055066125101</v>
      </c>
      <c r="W169" s="192" t="s">
        <v>409</v>
      </c>
      <c r="X169" s="192" t="s">
        <v>895</v>
      </c>
      <c r="Y169" s="192">
        <v>0.13095238095237999</v>
      </c>
      <c r="Z169" s="192">
        <v>-24.137931034482701</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6"/>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#N/A</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739</v>
      </c>
      <c r="M170" s="192" t="s">
        <v>409</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6"/>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44860</v>
      </c>
      <c r="K171" s="242">
        <v>44860</v>
      </c>
      <c r="L171" s="91" t="s">
        <v>277</v>
      </c>
      <c r="M171" s="192">
        <v>0</v>
      </c>
      <c r="N171" s="192">
        <v>0</v>
      </c>
      <c r="O171" s="192" t="s">
        <v>409</v>
      </c>
      <c r="P171" s="192">
        <v>0</v>
      </c>
      <c r="Q171" s="192" t="s">
        <v>409</v>
      </c>
      <c r="R171" s="192">
        <v>0</v>
      </c>
      <c r="S171" s="192" t="s">
        <v>409</v>
      </c>
      <c r="T171" s="192" t="s">
        <v>409</v>
      </c>
      <c r="U171" s="192">
        <v>42.3</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6"/>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4.1666666666666696</v>
      </c>
      <c r="J172" s="242">
        <v>44860</v>
      </c>
      <c r="K172" s="242">
        <v>44867</v>
      </c>
      <c r="L172" s="91" t="s">
        <v>279</v>
      </c>
      <c r="M172" s="192">
        <v>0</v>
      </c>
      <c r="N172" s="192">
        <v>0</v>
      </c>
      <c r="O172" s="192" t="s">
        <v>409</v>
      </c>
      <c r="P172" s="192">
        <v>0</v>
      </c>
      <c r="Q172" s="192" t="s">
        <v>409</v>
      </c>
      <c r="R172" s="192">
        <v>4.1666666666666696</v>
      </c>
      <c r="S172" s="192" t="s">
        <v>409</v>
      </c>
      <c r="T172" s="192" t="s">
        <v>409</v>
      </c>
      <c r="U172" s="192">
        <v>50.8</v>
      </c>
      <c r="V172" s="192" t="s">
        <v>409</v>
      </c>
      <c r="W172" s="192" t="s">
        <v>409</v>
      </c>
      <c r="X172" s="192" t="s">
        <v>409</v>
      </c>
      <c r="Y172" s="192">
        <v>8.3333333333333398E-2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6"/>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4.5611071501640152</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2.08036984352773</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44860</v>
      </c>
      <c r="K173" s="242">
        <v>45035</v>
      </c>
      <c r="L173" s="91" t="s">
        <v>281</v>
      </c>
      <c r="M173" s="192">
        <v>0</v>
      </c>
      <c r="N173" s="192">
        <v>2.08036984352773</v>
      </c>
      <c r="O173" s="192">
        <v>10</v>
      </c>
      <c r="P173" s="192">
        <v>0</v>
      </c>
      <c r="Q173" s="192" t="s">
        <v>409</v>
      </c>
      <c r="R173" s="192">
        <v>0</v>
      </c>
      <c r="S173" s="192">
        <v>10</v>
      </c>
      <c r="T173" s="192" t="s">
        <v>409</v>
      </c>
      <c r="U173" s="192">
        <v>72.599999999999994</v>
      </c>
      <c r="V173" s="192">
        <v>1.507628188475</v>
      </c>
      <c r="W173" s="192" t="s">
        <v>409</v>
      </c>
      <c r="X173" s="192" t="s">
        <v>409</v>
      </c>
      <c r="Y173" s="192">
        <v>-3.5714285714285497E-2</v>
      </c>
      <c r="Z173" s="192">
        <v>62.162162162162097</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6"/>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5.6420143341540179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4.5474751066856296</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44860</v>
      </c>
      <c r="K174" s="242">
        <v>45035</v>
      </c>
      <c r="L174" s="91" t="s">
        <v>283</v>
      </c>
      <c r="M174" s="192">
        <v>0</v>
      </c>
      <c r="N174" s="192">
        <v>4.5474751066856296</v>
      </c>
      <c r="O174" s="192">
        <v>0</v>
      </c>
      <c r="P174" s="192">
        <v>0</v>
      </c>
      <c r="Q174" s="192">
        <v>7</v>
      </c>
      <c r="R174" s="192">
        <v>0</v>
      </c>
      <c r="S174" s="192">
        <v>0</v>
      </c>
      <c r="T174" s="192" t="s">
        <v>409</v>
      </c>
      <c r="U174" s="192">
        <v>83.7</v>
      </c>
      <c r="V174" s="192">
        <v>-0.78489591903415601</v>
      </c>
      <c r="W174" s="192" t="s">
        <v>409</v>
      </c>
      <c r="X174" s="192" t="s">
        <v>896</v>
      </c>
      <c r="Y174" s="192">
        <v>0</v>
      </c>
      <c r="Z174" s="192">
        <v>-24.999999999999901</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6"/>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0.94683499288762296</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44860</v>
      </c>
      <c r="K175" s="242">
        <v>45034</v>
      </c>
      <c r="L175" s="91" t="s">
        <v>285</v>
      </c>
      <c r="M175" s="192">
        <v>0</v>
      </c>
      <c r="N175" s="192">
        <v>0.94683499288762296</v>
      </c>
      <c r="O175" s="192">
        <v>0</v>
      </c>
      <c r="P175" s="192">
        <v>0</v>
      </c>
      <c r="Q175" s="192" t="s">
        <v>409</v>
      </c>
      <c r="R175" s="192">
        <v>0</v>
      </c>
      <c r="S175" s="192">
        <v>0</v>
      </c>
      <c r="T175" s="192" t="s">
        <v>409</v>
      </c>
      <c r="U175" s="192">
        <v>67.5</v>
      </c>
      <c r="V175" s="192">
        <v>-1.0683736181093799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6"/>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44778</v>
      </c>
      <c r="K176" s="242">
        <v>45035</v>
      </c>
      <c r="L176" s="91" t="s">
        <v>287</v>
      </c>
      <c r="M176" s="192">
        <v>10</v>
      </c>
      <c r="N176" s="192">
        <v>9.74839971550497</v>
      </c>
      <c r="O176" s="192">
        <v>0</v>
      </c>
      <c r="P176" s="192">
        <v>0</v>
      </c>
      <c r="Q176" s="192">
        <v>10</v>
      </c>
      <c r="R176" s="192">
        <v>0</v>
      </c>
      <c r="S176" s="192">
        <v>1.3605442176870699</v>
      </c>
      <c r="T176" s="192" t="s">
        <v>628</v>
      </c>
      <c r="U176" s="192">
        <v>107.1</v>
      </c>
      <c r="V176" s="192">
        <v>-1.47497716423421</v>
      </c>
      <c r="W176" s="192" t="s">
        <v>409</v>
      </c>
      <c r="X176" s="192" t="s">
        <v>897</v>
      </c>
      <c r="Y176" s="192">
        <v>0</v>
      </c>
      <c r="Z176" s="192">
        <v>3.4013605442176802</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6"/>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1.9692389758179201</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44860</v>
      </c>
      <c r="K177" s="242">
        <v>45034</v>
      </c>
      <c r="L177" s="91" t="s">
        <v>289</v>
      </c>
      <c r="M177" s="192">
        <v>0</v>
      </c>
      <c r="N177" s="192">
        <v>1.9692389758179201</v>
      </c>
      <c r="O177" s="192">
        <v>0</v>
      </c>
      <c r="P177" s="192">
        <v>0</v>
      </c>
      <c r="Q177" s="192" t="s">
        <v>409</v>
      </c>
      <c r="R177" s="192">
        <v>0</v>
      </c>
      <c r="S177" s="192">
        <v>7</v>
      </c>
      <c r="T177" s="192" t="s">
        <v>409</v>
      </c>
      <c r="U177" s="192">
        <v>72.099999999999994</v>
      </c>
      <c r="V177" s="192">
        <v>-1.5597381904510099</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6"/>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44860</v>
      </c>
      <c r="K178" s="242">
        <v>44860</v>
      </c>
      <c r="L178" s="91" t="s">
        <v>291</v>
      </c>
      <c r="M178" s="192">
        <v>0</v>
      </c>
      <c r="N178" s="192">
        <v>0</v>
      </c>
      <c r="O178" s="192" t="s">
        <v>409</v>
      </c>
      <c r="P178" s="192">
        <v>0</v>
      </c>
      <c r="Q178" s="192" t="s">
        <v>409</v>
      </c>
      <c r="R178" s="192">
        <v>0</v>
      </c>
      <c r="S178" s="192" t="s">
        <v>409</v>
      </c>
      <c r="T178" s="192" t="s">
        <v>409</v>
      </c>
      <c r="U178" s="192">
        <v>25.8</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6"/>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3.8140113798008501</v>
      </c>
      <c r="O179" s="192" t="s">
        <v>409</v>
      </c>
      <c r="P179" s="192">
        <v>0</v>
      </c>
      <c r="Q179" s="192" t="s">
        <v>409</v>
      </c>
      <c r="R179" s="192" t="s">
        <v>409</v>
      </c>
      <c r="S179" s="192">
        <v>0</v>
      </c>
      <c r="T179" s="192" t="s">
        <v>628</v>
      </c>
      <c r="U179" s="192">
        <v>80.400000000000006</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6"/>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4.7763563054906779</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4.2585348506401104</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5.3571428571428497</v>
      </c>
      <c r="J180" s="242">
        <v>44860</v>
      </c>
      <c r="K180" s="242">
        <v>45035</v>
      </c>
      <c r="L180" s="91" t="s">
        <v>295</v>
      </c>
      <c r="M180" s="192">
        <v>0</v>
      </c>
      <c r="N180" s="192">
        <v>4.2585348506401104</v>
      </c>
      <c r="O180" s="192" t="s">
        <v>409</v>
      </c>
      <c r="P180" s="192">
        <v>0</v>
      </c>
      <c r="Q180" s="192" t="s">
        <v>409</v>
      </c>
      <c r="R180" s="192">
        <v>5.3571428571428497</v>
      </c>
      <c r="S180" s="192">
        <v>7</v>
      </c>
      <c r="T180" s="192" t="s">
        <v>409</v>
      </c>
      <c r="U180" s="192">
        <v>82.4</v>
      </c>
      <c r="V180" s="192" t="s">
        <v>409</v>
      </c>
      <c r="W180" s="192" t="s">
        <v>409</v>
      </c>
      <c r="X180" s="192" t="s">
        <v>409</v>
      </c>
      <c r="Y180" s="192">
        <v>0.107142857142857</v>
      </c>
      <c r="Z180" s="192">
        <v>50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6"/>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1.6802987197724</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44860</v>
      </c>
      <c r="K181" s="242">
        <v>45035</v>
      </c>
      <c r="L181" s="91" t="s">
        <v>297</v>
      </c>
      <c r="M181" s="192">
        <v>0</v>
      </c>
      <c r="N181" s="192">
        <v>1.6802987197724</v>
      </c>
      <c r="O181" s="192">
        <v>0</v>
      </c>
      <c r="P181" s="192">
        <v>0</v>
      </c>
      <c r="Q181" s="192" t="s">
        <v>409</v>
      </c>
      <c r="R181" s="192">
        <v>0</v>
      </c>
      <c r="S181" s="192">
        <v>0</v>
      </c>
      <c r="T181" s="192" t="s">
        <v>409</v>
      </c>
      <c r="U181" s="192">
        <v>70.8</v>
      </c>
      <c r="V181" s="192">
        <v>-2.5672847518510999</v>
      </c>
      <c r="W181" s="192" t="s">
        <v>409</v>
      </c>
      <c r="X181" s="192" t="s">
        <v>409</v>
      </c>
      <c r="Y181" s="192">
        <v>-0.13095238095237999</v>
      </c>
      <c r="Z181" s="192">
        <v>-43.396226415094297</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6"/>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#N/A</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740</v>
      </c>
      <c r="M182" s="192" t="s">
        <v>409</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6"/>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44860</v>
      </c>
      <c r="K183" s="242">
        <v>45034</v>
      </c>
      <c r="L183" s="91" t="s">
        <v>299</v>
      </c>
      <c r="M183" s="192">
        <v>10</v>
      </c>
      <c r="N183" s="192">
        <v>10</v>
      </c>
      <c r="O183" s="192">
        <v>10</v>
      </c>
      <c r="P183" s="192">
        <v>0</v>
      </c>
      <c r="Q183" s="192">
        <v>7</v>
      </c>
      <c r="R183" s="192">
        <v>0</v>
      </c>
      <c r="S183" s="192">
        <v>0</v>
      </c>
      <c r="T183" s="192" t="s">
        <v>627</v>
      </c>
      <c r="U183" s="192">
        <v>110.5</v>
      </c>
      <c r="V183" s="192">
        <v>1.89784396299097</v>
      </c>
      <c r="W183" s="192" t="s">
        <v>409</v>
      </c>
      <c r="X183" s="192" t="s">
        <v>898</v>
      </c>
      <c r="Y183" s="192">
        <v>0</v>
      </c>
      <c r="Z183" s="192">
        <v>-27.0718232044198</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6"/>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2.5760629623711364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1.01351351351351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6.5476190476190403</v>
      </c>
      <c r="J184" s="242">
        <v>44860</v>
      </c>
      <c r="K184" s="242">
        <v>44998</v>
      </c>
      <c r="L184" s="91" t="s">
        <v>301</v>
      </c>
      <c r="M184" s="192">
        <v>0</v>
      </c>
      <c r="N184" s="192">
        <v>1.01351351351351</v>
      </c>
      <c r="O184" s="192" t="s">
        <v>409</v>
      </c>
      <c r="P184" s="192">
        <v>0</v>
      </c>
      <c r="Q184" s="192" t="s">
        <v>409</v>
      </c>
      <c r="R184" s="192">
        <v>6.5476190476190403</v>
      </c>
      <c r="S184" s="192" t="s">
        <v>409</v>
      </c>
      <c r="T184" s="192" t="s">
        <v>409</v>
      </c>
      <c r="U184" s="192">
        <v>67.8</v>
      </c>
      <c r="V184" s="192" t="s">
        <v>409</v>
      </c>
      <c r="W184" s="192" t="s">
        <v>409</v>
      </c>
      <c r="X184" s="192" t="s">
        <v>409</v>
      </c>
      <c r="Y184" s="192">
        <v>0.13095238095237999</v>
      </c>
      <c r="Z184" s="192" t="s">
        <v>409</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6"/>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44860</v>
      </c>
      <c r="K185" s="242">
        <v>44753</v>
      </c>
      <c r="L185" s="91" t="s">
        <v>303</v>
      </c>
      <c r="M185" s="192">
        <v>10</v>
      </c>
      <c r="N185" s="192">
        <v>10</v>
      </c>
      <c r="O185" s="192">
        <v>0</v>
      </c>
      <c r="P185" s="192">
        <v>0</v>
      </c>
      <c r="Q185" s="192" t="s">
        <v>409</v>
      </c>
      <c r="R185" s="192" t="s">
        <v>409</v>
      </c>
      <c r="S185" s="192">
        <v>3.2558139534883699</v>
      </c>
      <c r="T185" s="192" t="s">
        <v>627</v>
      </c>
      <c r="U185" s="192">
        <v>108.4</v>
      </c>
      <c r="V185" s="192">
        <v>-0.65241601253119696</v>
      </c>
      <c r="W185" s="192" t="s">
        <v>409</v>
      </c>
      <c r="X185" s="192" t="s">
        <v>409</v>
      </c>
      <c r="Y185" s="192" t="s">
        <v>409</v>
      </c>
      <c r="Z185" s="192">
        <v>8.1395348837209198</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6"/>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3.9892280275819658</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1.59139402560455</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44860</v>
      </c>
      <c r="K186" s="242">
        <v>45035</v>
      </c>
      <c r="L186" s="91" t="s">
        <v>304</v>
      </c>
      <c r="M186" s="192">
        <v>0</v>
      </c>
      <c r="N186" s="192">
        <v>1.59139402560455</v>
      </c>
      <c r="O186" s="192" t="s">
        <v>409</v>
      </c>
      <c r="P186" s="192">
        <v>10</v>
      </c>
      <c r="Q186" s="192" t="s">
        <v>409</v>
      </c>
      <c r="R186" s="192">
        <v>0</v>
      </c>
      <c r="S186" s="192">
        <v>0</v>
      </c>
      <c r="T186" s="192" t="s">
        <v>409</v>
      </c>
      <c r="U186" s="192">
        <v>70.400000000000006</v>
      </c>
      <c r="V186" s="192" t="s">
        <v>409</v>
      </c>
      <c r="W186" s="192" t="s">
        <v>806</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6"/>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44860</v>
      </c>
      <c r="K187" s="242">
        <v>44860</v>
      </c>
      <c r="L187" s="91" t="s">
        <v>306</v>
      </c>
      <c r="M187" s="192">
        <v>0</v>
      </c>
      <c r="N187" s="192">
        <v>0</v>
      </c>
      <c r="O187" s="192" t="s">
        <v>409</v>
      </c>
      <c r="P187" s="192">
        <v>0</v>
      </c>
      <c r="Q187" s="192" t="s">
        <v>409</v>
      </c>
      <c r="R187" s="192">
        <v>0</v>
      </c>
      <c r="S187" s="192" t="s">
        <v>409</v>
      </c>
      <c r="T187" s="192" t="s">
        <v>409</v>
      </c>
      <c r="U187" s="192">
        <v>60.8</v>
      </c>
      <c r="V187" s="192" t="s">
        <v>409</v>
      </c>
      <c r="W187" s="192" t="s">
        <v>409</v>
      </c>
      <c r="X187" s="192" t="s">
        <v>409</v>
      </c>
      <c r="Y187" s="192">
        <v>0</v>
      </c>
      <c r="Z187" s="192" t="s">
        <v>409</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6"/>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1.78571428571428</v>
      </c>
      <c r="J188" s="242">
        <v>44860</v>
      </c>
      <c r="K188" s="242">
        <v>44966</v>
      </c>
      <c r="L188" s="91" t="s">
        <v>307</v>
      </c>
      <c r="M188" s="192">
        <v>0</v>
      </c>
      <c r="N188" s="192">
        <v>0</v>
      </c>
      <c r="O188" s="192" t="s">
        <v>409</v>
      </c>
      <c r="P188" s="192">
        <v>0</v>
      </c>
      <c r="Q188" s="192" t="s">
        <v>409</v>
      </c>
      <c r="R188" s="192">
        <v>1.78571428571428</v>
      </c>
      <c r="S188" s="192" t="s">
        <v>409</v>
      </c>
      <c r="T188" s="192" t="s">
        <v>409</v>
      </c>
      <c r="U188" s="192">
        <v>37.1</v>
      </c>
      <c r="V188" s="192" t="s">
        <v>409</v>
      </c>
      <c r="W188" s="192" t="s">
        <v>409</v>
      </c>
      <c r="X188" s="192" t="s">
        <v>409</v>
      </c>
      <c r="Y188" s="192">
        <v>3.5714285714285698E-2</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6"/>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5.9523809523809499</v>
      </c>
      <c r="J189" s="242">
        <v>44860</v>
      </c>
      <c r="K189" s="242">
        <v>44966</v>
      </c>
      <c r="L189" s="91" t="s">
        <v>309</v>
      </c>
      <c r="M189" s="192">
        <v>0</v>
      </c>
      <c r="N189" s="192">
        <v>0</v>
      </c>
      <c r="O189" s="192" t="s">
        <v>409</v>
      </c>
      <c r="P189" s="192">
        <v>0</v>
      </c>
      <c r="Q189" s="192" t="s">
        <v>409</v>
      </c>
      <c r="R189" s="192">
        <v>5.9523809523809499</v>
      </c>
      <c r="S189" s="192" t="s">
        <v>409</v>
      </c>
      <c r="T189" s="192" t="s">
        <v>409</v>
      </c>
      <c r="U189" s="192">
        <v>27.7</v>
      </c>
      <c r="V189" s="192" t="s">
        <v>409</v>
      </c>
      <c r="W189" s="192" t="s">
        <v>409</v>
      </c>
      <c r="X189" s="192" t="s">
        <v>409</v>
      </c>
      <c r="Y189" s="192">
        <v>0.119047619047619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6"/>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44860</v>
      </c>
      <c r="K190" s="242">
        <v>44860</v>
      </c>
      <c r="L190" s="91" t="s">
        <v>311</v>
      </c>
      <c r="M190" s="192">
        <v>0</v>
      </c>
      <c r="N190" s="192">
        <v>0</v>
      </c>
      <c r="O190" s="192" t="s">
        <v>409</v>
      </c>
      <c r="P190" s="192">
        <v>0</v>
      </c>
      <c r="Q190" s="192" t="s">
        <v>409</v>
      </c>
      <c r="R190" s="192">
        <v>0</v>
      </c>
      <c r="S190" s="192" t="s">
        <v>409</v>
      </c>
      <c r="T190" s="192" t="s">
        <v>409</v>
      </c>
      <c r="U190" s="192">
        <v>20.9</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6"/>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1.506733177748824</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3.8140113798008501</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0.59523809523809301</v>
      </c>
      <c r="J191" s="242">
        <v>44860</v>
      </c>
      <c r="K191" s="242">
        <v>44900</v>
      </c>
      <c r="L191" s="91" t="s">
        <v>313</v>
      </c>
      <c r="M191" s="192">
        <v>0</v>
      </c>
      <c r="N191" s="192">
        <v>3.8140113798008501</v>
      </c>
      <c r="O191" s="192">
        <v>0</v>
      </c>
      <c r="P191" s="192">
        <v>0</v>
      </c>
      <c r="Q191" s="192" t="s">
        <v>409</v>
      </c>
      <c r="R191" s="192">
        <v>0.59523809523809301</v>
      </c>
      <c r="S191" s="192">
        <v>0</v>
      </c>
      <c r="T191" s="192" t="s">
        <v>409</v>
      </c>
      <c r="U191" s="192">
        <v>80.400000000000006</v>
      </c>
      <c r="V191" s="192">
        <v>0.73339171000945103</v>
      </c>
      <c r="W191" s="192" t="s">
        <v>409</v>
      </c>
      <c r="X191" s="192" t="s">
        <v>409</v>
      </c>
      <c r="Y191" s="192">
        <v>1.19047619047618E-2</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6"/>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#N/A</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741</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6"/>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44860</v>
      </c>
      <c r="K193" s="242">
        <v>44860</v>
      </c>
      <c r="L193" s="91" t="s">
        <v>315</v>
      </c>
      <c r="M193" s="192">
        <v>0</v>
      </c>
      <c r="N193" s="192">
        <v>0</v>
      </c>
      <c r="O193" s="192" t="s">
        <v>409</v>
      </c>
      <c r="P193" s="192">
        <v>0</v>
      </c>
      <c r="Q193" s="192" t="s">
        <v>409</v>
      </c>
      <c r="R193" s="192">
        <v>0</v>
      </c>
      <c r="S193" s="192" t="s">
        <v>409</v>
      </c>
      <c r="T193" s="192" t="s">
        <v>409</v>
      </c>
      <c r="U193" s="192">
        <v>54.2</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6"/>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0</v>
      </c>
      <c r="J194" s="242">
        <v>44860</v>
      </c>
      <c r="K194" s="242">
        <v>44753</v>
      </c>
      <c r="L194" s="91" t="s">
        <v>316</v>
      </c>
      <c r="M194" s="192">
        <v>10</v>
      </c>
      <c r="N194" s="192">
        <v>10</v>
      </c>
      <c r="O194" s="192">
        <v>0</v>
      </c>
      <c r="P194" s="192">
        <v>0</v>
      </c>
      <c r="Q194" s="192" t="s">
        <v>409</v>
      </c>
      <c r="R194" s="192">
        <v>0</v>
      </c>
      <c r="S194" s="192">
        <v>6.3534675615212501</v>
      </c>
      <c r="T194" s="192" t="s">
        <v>627</v>
      </c>
      <c r="U194" s="192">
        <v>108.4</v>
      </c>
      <c r="V194" s="192">
        <v>-0.66931871318209202</v>
      </c>
      <c r="W194" s="192" t="s">
        <v>409</v>
      </c>
      <c r="X194" s="192" t="s">
        <v>409</v>
      </c>
      <c r="Y194" s="192">
        <v>0</v>
      </c>
      <c r="Z194" s="192">
        <v>15.8836689038031</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6"/>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#N/A</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742</v>
      </c>
      <c r="M195" s="192" t="s">
        <v>409</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6"/>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7.3192505471139802</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5.3571428571428301</v>
      </c>
      <c r="J196" s="242">
        <v>44778</v>
      </c>
      <c r="K196" s="242">
        <v>44753</v>
      </c>
      <c r="L196" s="91" t="s">
        <v>318</v>
      </c>
      <c r="M196" s="192">
        <v>10</v>
      </c>
      <c r="N196" s="192">
        <v>9.4372332859174897</v>
      </c>
      <c r="O196" s="192">
        <v>0</v>
      </c>
      <c r="P196" s="192">
        <v>0</v>
      </c>
      <c r="Q196" s="192" t="s">
        <v>409</v>
      </c>
      <c r="R196" s="192">
        <v>5.3571428571428301</v>
      </c>
      <c r="S196" s="192">
        <v>0</v>
      </c>
      <c r="T196" s="192" t="s">
        <v>628</v>
      </c>
      <c r="U196" s="192">
        <v>105.7</v>
      </c>
      <c r="V196" s="192">
        <v>-0.58933782740797602</v>
      </c>
      <c r="W196" s="192" t="s">
        <v>409</v>
      </c>
      <c r="X196" s="192" t="s">
        <v>409</v>
      </c>
      <c r="Y196" s="192">
        <v>0.107142857142856</v>
      </c>
      <c r="Z196" s="192">
        <v>-68.831168831168796</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7">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6.726997051540649</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4.5252489331436596</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10</v>
      </c>
      <c r="J197" s="242">
        <v>44860</v>
      </c>
      <c r="K197" s="242">
        <v>45034</v>
      </c>
      <c r="L197" s="91" t="s">
        <v>320</v>
      </c>
      <c r="M197" s="193">
        <v>0</v>
      </c>
      <c r="N197" s="193">
        <v>4.5252489331436596</v>
      </c>
      <c r="O197" s="193">
        <v>10</v>
      </c>
      <c r="P197" s="193">
        <v>0</v>
      </c>
      <c r="Q197" s="193">
        <v>7</v>
      </c>
      <c r="R197" s="193">
        <v>2.9761904761904701</v>
      </c>
      <c r="S197" s="193">
        <v>0</v>
      </c>
      <c r="T197" s="193" t="s">
        <v>409</v>
      </c>
      <c r="U197" s="192">
        <v>83.6</v>
      </c>
      <c r="V197" s="192">
        <v>1.44949479082194</v>
      </c>
      <c r="W197" s="192" t="s">
        <v>409</v>
      </c>
      <c r="X197" s="192" t="s">
        <v>885</v>
      </c>
      <c r="Y197" s="192">
        <v>5.95238095238095E-2</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7"/>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1.5024893314366901</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44860</v>
      </c>
      <c r="K198" s="242">
        <v>45035</v>
      </c>
      <c r="L198" s="91" t="s">
        <v>322</v>
      </c>
      <c r="M198" s="192">
        <v>0</v>
      </c>
      <c r="N198" s="192">
        <v>1.5024893314366901</v>
      </c>
      <c r="O198" s="192">
        <v>0</v>
      </c>
      <c r="P198" s="192">
        <v>0</v>
      </c>
      <c r="Q198" s="192" t="s">
        <v>409</v>
      </c>
      <c r="R198" s="192">
        <v>0</v>
      </c>
      <c r="S198" s="192">
        <v>0</v>
      </c>
      <c r="T198" s="192" t="s">
        <v>409</v>
      </c>
      <c r="U198" s="192">
        <v>70</v>
      </c>
      <c r="V198" s="192">
        <v>-1.3002624927600099</v>
      </c>
      <c r="W198" s="192" t="s">
        <v>409</v>
      </c>
      <c r="X198" s="192" t="s">
        <v>409</v>
      </c>
      <c r="Y198" s="192">
        <v>0</v>
      </c>
      <c r="Z198" s="192">
        <v>-14.285714285714199</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7"/>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1.7639910135470627</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2.6137980085348498</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1.19047619047618</v>
      </c>
      <c r="J199" s="242">
        <v>44860</v>
      </c>
      <c r="K199" s="242">
        <v>44966</v>
      </c>
      <c r="L199" s="91" t="s">
        <v>324</v>
      </c>
      <c r="M199" s="192">
        <v>0</v>
      </c>
      <c r="N199" s="192">
        <v>2.6137980085348498</v>
      </c>
      <c r="O199" s="192" t="s">
        <v>409</v>
      </c>
      <c r="P199" s="192">
        <v>0</v>
      </c>
      <c r="Q199" s="192" t="s">
        <v>409</v>
      </c>
      <c r="R199" s="192">
        <v>1.19047619047618</v>
      </c>
      <c r="S199" s="192">
        <v>0</v>
      </c>
      <c r="T199" s="192" t="s">
        <v>409</v>
      </c>
      <c r="U199" s="192">
        <v>75</v>
      </c>
      <c r="V199" s="192" t="s">
        <v>409</v>
      </c>
      <c r="W199" s="192" t="s">
        <v>409</v>
      </c>
      <c r="X199" s="192" t="s">
        <v>409</v>
      </c>
      <c r="Y199" s="192">
        <v>2.3809523809523701E-2</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7"/>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0.72457325746799395</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44860</v>
      </c>
      <c r="K200" s="242">
        <v>44860</v>
      </c>
      <c r="L200" s="91" t="s">
        <v>326</v>
      </c>
      <c r="M200" s="192">
        <v>0</v>
      </c>
      <c r="N200" s="192">
        <v>0.72457325746799395</v>
      </c>
      <c r="O200" s="192" t="s">
        <v>409</v>
      </c>
      <c r="P200" s="192">
        <v>0</v>
      </c>
      <c r="Q200" s="192" t="s">
        <v>409</v>
      </c>
      <c r="R200" s="192">
        <v>0</v>
      </c>
      <c r="S200" s="192" t="s">
        <v>409</v>
      </c>
      <c r="T200" s="192" t="s">
        <v>409</v>
      </c>
      <c r="U200" s="192">
        <v>66.5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7"/>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3.56952347083925</v>
      </c>
      <c r="O201" s="192" t="s">
        <v>409</v>
      </c>
      <c r="P201" s="192">
        <v>0</v>
      </c>
      <c r="Q201" s="192" t="s">
        <v>409</v>
      </c>
      <c r="R201" s="192">
        <v>0</v>
      </c>
      <c r="S201" s="192" t="s">
        <v>409</v>
      </c>
      <c r="T201" s="192" t="s">
        <v>628</v>
      </c>
      <c r="U201" s="192">
        <v>79.3</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7"/>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7"/>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9.9505647277037301</v>
      </c>
      <c r="J203" s="242">
        <v>44860</v>
      </c>
      <c r="K203" s="242">
        <v>45034</v>
      </c>
      <c r="L203" s="91" t="s">
        <v>332</v>
      </c>
      <c r="M203" s="192">
        <v>0</v>
      </c>
      <c r="N203" s="192">
        <v>0</v>
      </c>
      <c r="O203" s="192">
        <v>9.9505647277037301</v>
      </c>
      <c r="P203" s="192">
        <v>0</v>
      </c>
      <c r="Q203" s="192" t="s">
        <v>409</v>
      </c>
      <c r="R203" s="192">
        <v>0</v>
      </c>
      <c r="S203" s="192">
        <v>0</v>
      </c>
      <c r="T203" s="192" t="s">
        <v>409</v>
      </c>
      <c r="U203" s="192">
        <v>52.4</v>
      </c>
      <c r="V203" s="192">
        <v>0.99505647277037301</v>
      </c>
      <c r="W203" s="192" t="s">
        <v>409</v>
      </c>
      <c r="X203" s="192" t="s">
        <v>409</v>
      </c>
      <c r="Y203" s="192">
        <v>0</v>
      </c>
      <c r="Z203" s="192">
        <v>-18.644067796610098</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7"/>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2.7779358260711349</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1.10241820768136</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7</v>
      </c>
      <c r="J204" s="242">
        <v>44860</v>
      </c>
      <c r="K204" s="242">
        <v>45035</v>
      </c>
      <c r="L204" s="91" t="s">
        <v>334</v>
      </c>
      <c r="M204" s="192">
        <v>0</v>
      </c>
      <c r="N204" s="192">
        <v>1.10241820768136</v>
      </c>
      <c r="O204" s="192" t="s">
        <v>409</v>
      </c>
      <c r="P204" s="192">
        <v>0</v>
      </c>
      <c r="Q204" s="192">
        <v>7</v>
      </c>
      <c r="R204" s="192">
        <v>0</v>
      </c>
      <c r="S204" s="192">
        <v>0</v>
      </c>
      <c r="T204" s="192" t="s">
        <v>409</v>
      </c>
      <c r="U204" s="192">
        <v>68.2</v>
      </c>
      <c r="V204" s="192" t="s">
        <v>409</v>
      </c>
      <c r="W204" s="192" t="s">
        <v>409</v>
      </c>
      <c r="X204" s="192" t="s">
        <v>899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7"/>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3.3028093883356999</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44860</v>
      </c>
      <c r="K205" s="242">
        <v>45035</v>
      </c>
      <c r="L205" s="91" t="s">
        <v>335</v>
      </c>
      <c r="M205" s="192">
        <v>0</v>
      </c>
      <c r="N205" s="192">
        <v>3.3028093883356999</v>
      </c>
      <c r="O205" s="192">
        <v>0</v>
      </c>
      <c r="P205" s="192">
        <v>0</v>
      </c>
      <c r="Q205" s="192" t="s">
        <v>409</v>
      </c>
      <c r="R205" s="192">
        <v>0</v>
      </c>
      <c r="S205" s="192">
        <v>0</v>
      </c>
      <c r="T205" s="192" t="s">
        <v>409</v>
      </c>
      <c r="U205" s="192">
        <v>78.099999999999994</v>
      </c>
      <c r="V205" s="192">
        <v>-0.761817960527717</v>
      </c>
      <c r="W205" s="192" t="s">
        <v>409</v>
      </c>
      <c r="X205" s="192" t="s">
        <v>409</v>
      </c>
      <c r="Y205" s="192">
        <v>0</v>
      </c>
      <c r="Z205" s="192">
        <v>-53.488372093023202</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7"/>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628</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7"/>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#N/A</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743</v>
      </c>
      <c r="M207" s="192" t="s">
        <v>409</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7"/>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3.3250355618776601</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44860</v>
      </c>
      <c r="K208" s="242">
        <v>45035</v>
      </c>
      <c r="L208" s="91" t="s">
        <v>339</v>
      </c>
      <c r="M208" s="192">
        <v>0</v>
      </c>
      <c r="N208" s="192">
        <v>3.3250355618776601</v>
      </c>
      <c r="O208" s="192">
        <v>0</v>
      </c>
      <c r="P208" s="192">
        <v>0</v>
      </c>
      <c r="Q208" s="192" t="s">
        <v>409</v>
      </c>
      <c r="R208" s="192">
        <v>0</v>
      </c>
      <c r="S208" s="192">
        <v>0</v>
      </c>
      <c r="T208" s="192" t="s">
        <v>409</v>
      </c>
      <c r="U208" s="192">
        <v>78.2</v>
      </c>
      <c r="V208" s="192">
        <v>-0.70495100973604596</v>
      </c>
      <c r="W208" s="192" t="s">
        <v>409</v>
      </c>
      <c r="X208" s="192" t="s">
        <v>409</v>
      </c>
      <c r="Y208" s="192">
        <v>0</v>
      </c>
      <c r="Z208" s="192">
        <v>-24.999999999999901</v>
      </c>
    </row>
    <row r="209" spans="1:26" x14ac:dyDescent="0.2">
      <c r="A209" s="84">
        <v>202</v>
      </c>
      <c r="B209" s="35" t="str">
        <f ca="1"/>
        <v>Uganda</v>
      </c>
      <c r="C209" s="35" t="str">
        <f ca="1"/>
        <v>UGA</v>
      </c>
      <c r="D209" s="35" t="str">
        <f ca="1"/>
        <v>SSF           Sub-Saharan Africa</v>
      </c>
      <c r="E209" s="35" t="str">
        <f ca="1"/>
        <v>IDA</v>
      </c>
      <c r="F209" s="190" t="str">
        <f t="shared" ca="1" si="7"/>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6.4144736842105203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44860</v>
      </c>
      <c r="K209" s="242">
        <v>45035</v>
      </c>
      <c r="L209" s="91" t="s">
        <v>341</v>
      </c>
      <c r="M209" s="192">
        <v>0</v>
      </c>
      <c r="N209" s="192">
        <v>6.4144736842105203</v>
      </c>
      <c r="O209" s="192">
        <v>0</v>
      </c>
      <c r="P209" s="192">
        <v>0</v>
      </c>
      <c r="Q209" s="192" t="s">
        <v>409</v>
      </c>
      <c r="R209" s="192">
        <v>0</v>
      </c>
      <c r="S209" s="192">
        <v>0</v>
      </c>
      <c r="T209" s="192" t="s">
        <v>409</v>
      </c>
      <c r="U209" s="192">
        <v>92.1</v>
      </c>
      <c r="V209" s="192">
        <v>-0.27804848922141301</v>
      </c>
      <c r="W209" s="192" t="s">
        <v>409</v>
      </c>
      <c r="X209" s="192" t="s">
        <v>409</v>
      </c>
      <c r="Y209" s="192">
        <v>0</v>
      </c>
      <c r="Z209" s="192">
        <v>-39.726027397260196</v>
      </c>
    </row>
    <row r="210" spans="1:26" x14ac:dyDescent="0.2">
      <c r="A210" s="84">
        <v>203</v>
      </c>
      <c r="B210" s="35" t="str">
        <f ca="1"/>
        <v>Ukraine</v>
      </c>
      <c r="C210" s="35" t="str">
        <f ca="1"/>
        <v>UKR</v>
      </c>
      <c r="D210" s="35" t="str">
        <f ca="1"/>
        <v>ECS           Europe &amp; Central Asia</v>
      </c>
      <c r="E210" s="35" t="str">
        <f ca="1"/>
        <v>IBRD</v>
      </c>
      <c r="F210" s="190" t="str">
        <f t="shared" ca="1" si="7"/>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45035</v>
      </c>
      <c r="L210" s="91" t="s">
        <v>343</v>
      </c>
      <c r="M210" s="192">
        <v>10</v>
      </c>
      <c r="N210" s="192">
        <v>1.19132290184921</v>
      </c>
      <c r="O210" s="192">
        <v>10</v>
      </c>
      <c r="P210" s="192">
        <v>0</v>
      </c>
      <c r="Q210" s="192">
        <v>10</v>
      </c>
      <c r="R210" s="192">
        <v>0</v>
      </c>
      <c r="S210" s="192">
        <v>0</v>
      </c>
      <c r="T210" s="192" t="s">
        <v>627</v>
      </c>
      <c r="U210" s="192">
        <v>68.599999999999994</v>
      </c>
      <c r="V210" s="192">
        <v>1.38612021774233</v>
      </c>
      <c r="W210" s="192" t="s">
        <v>409</v>
      </c>
      <c r="X210" s="192" t="s">
        <v>900</v>
      </c>
      <c r="Y210" s="192">
        <v>-9.5238095238095302E-2</v>
      </c>
      <c r="Z210" s="192">
        <v>-6.59630606860157</v>
      </c>
    </row>
    <row r="211" spans="1:26" x14ac:dyDescent="0.2">
      <c r="A211" s="84">
        <v>204</v>
      </c>
      <c r="B211" s="35" t="str">
        <f ca="1"/>
        <v>Uruguay</v>
      </c>
      <c r="C211" s="35" t="str">
        <f ca="1"/>
        <v>URY</v>
      </c>
      <c r="D211" s="35" t="str">
        <f ca="1"/>
        <v>LCN           Latin America &amp; Caribbean</v>
      </c>
      <c r="E211" s="35" t="str">
        <f ca="1"/>
        <v>IBRD</v>
      </c>
      <c r="F211" s="190" t="str">
        <f t="shared" ca="1" si="7"/>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44860</v>
      </c>
      <c r="K211" s="242">
        <v>45022</v>
      </c>
      <c r="L211" s="91" t="s">
        <v>345</v>
      </c>
      <c r="M211" s="192">
        <v>0</v>
      </c>
      <c r="N211" s="192">
        <v>0</v>
      </c>
      <c r="O211" s="192" t="s">
        <v>409</v>
      </c>
      <c r="P211" s="192">
        <v>0</v>
      </c>
      <c r="Q211" s="192" t="s">
        <v>409</v>
      </c>
      <c r="R211" s="192">
        <v>0</v>
      </c>
      <c r="S211" s="192">
        <v>0</v>
      </c>
      <c r="T211" s="192" t="s">
        <v>409</v>
      </c>
      <c r="U211" s="192">
        <v>35.200000000000003</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7"/>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0.59523809523809301</v>
      </c>
      <c r="J212" s="242">
        <v>44860</v>
      </c>
      <c r="K212" s="242">
        <v>44900</v>
      </c>
      <c r="L212" s="91" t="s">
        <v>346</v>
      </c>
      <c r="M212" s="192">
        <v>0</v>
      </c>
      <c r="N212" s="192">
        <v>0</v>
      </c>
      <c r="O212" s="192">
        <v>0</v>
      </c>
      <c r="P212" s="192">
        <v>0</v>
      </c>
      <c r="Q212" s="192" t="s">
        <v>409</v>
      </c>
      <c r="R212" s="192">
        <v>0.59523809523809301</v>
      </c>
      <c r="S212" s="192">
        <v>0</v>
      </c>
      <c r="T212" s="192" t="s">
        <v>409</v>
      </c>
      <c r="U212" s="192">
        <v>46.6</v>
      </c>
      <c r="V212" s="192">
        <v>-7.2338062919692803E-2</v>
      </c>
      <c r="W212" s="192" t="s">
        <v>409</v>
      </c>
      <c r="X212" s="192" t="s">
        <v>409</v>
      </c>
      <c r="Y212" s="192">
        <v>1.19047619047618E-2</v>
      </c>
      <c r="Z212" s="192">
        <v>-10</v>
      </c>
    </row>
    <row r="213" spans="1:26" x14ac:dyDescent="0.2">
      <c r="A213" s="84">
        <v>206</v>
      </c>
      <c r="B213" s="35" t="str">
        <f ca="1"/>
        <v>Uzbekistan</v>
      </c>
      <c r="C213" s="35" t="str">
        <f ca="1"/>
        <v>UZB</v>
      </c>
      <c r="D213" s="35" t="str">
        <f ca="1"/>
        <v>ECS           Europe &amp; Central Asia</v>
      </c>
      <c r="E213" s="35" t="str">
        <f ca="1"/>
        <v>Blend</v>
      </c>
      <c r="F213" s="190" t="str">
        <f t="shared" ca="1" si="7"/>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1.4135846372688401</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44860</v>
      </c>
      <c r="K213" s="242">
        <v>44860</v>
      </c>
      <c r="L213" s="91" t="s">
        <v>348</v>
      </c>
      <c r="M213" s="192">
        <v>0</v>
      </c>
      <c r="N213" s="192">
        <v>1.4135846372688401</v>
      </c>
      <c r="O213" s="192" t="s">
        <v>409</v>
      </c>
      <c r="P213" s="192">
        <v>0</v>
      </c>
      <c r="Q213" s="192" t="s">
        <v>409</v>
      </c>
      <c r="R213" s="192">
        <v>0</v>
      </c>
      <c r="S213" s="192">
        <v>0</v>
      </c>
      <c r="T213" s="192" t="s">
        <v>409</v>
      </c>
      <c r="U213" s="192">
        <v>69.599999999999994</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7"/>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7"/>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45035</v>
      </c>
      <c r="L215" s="91" t="s">
        <v>350</v>
      </c>
      <c r="M215" s="192">
        <v>10</v>
      </c>
      <c r="N215" s="192">
        <v>6.3033428165006997</v>
      </c>
      <c r="O215" s="192">
        <v>0</v>
      </c>
      <c r="P215" s="192">
        <v>0</v>
      </c>
      <c r="Q215" s="192" t="s">
        <v>409</v>
      </c>
      <c r="R215" s="192">
        <v>0</v>
      </c>
      <c r="S215" s="192">
        <v>0</v>
      </c>
      <c r="T215" s="192" t="s">
        <v>628</v>
      </c>
      <c r="U215" s="192">
        <v>91.6</v>
      </c>
      <c r="V215" s="192">
        <v>-0.84876563636183</v>
      </c>
      <c r="W215" s="192" t="s">
        <v>409</v>
      </c>
      <c r="X215" s="192" t="s">
        <v>409</v>
      </c>
      <c r="Y215" s="192">
        <v>0</v>
      </c>
      <c r="Z215" s="192">
        <v>-2.7027027027027</v>
      </c>
    </row>
    <row r="216" spans="1:26" x14ac:dyDescent="0.2">
      <c r="A216" s="84">
        <v>209</v>
      </c>
      <c r="B216" s="35" t="str">
        <f ca="1"/>
        <v>British Virgin Islands</v>
      </c>
      <c r="C216" s="35" t="str">
        <f ca="1"/>
        <v>VGB</v>
      </c>
      <c r="D216" s="35" t="str">
        <f ca="1"/>
        <v>LCN           Latin America &amp; Caribbean</v>
      </c>
      <c r="E216" s="35" t="str">
        <f ca="1"/>
        <v>NA</v>
      </c>
      <c r="F216" s="190" t="str">
        <f t="shared" ca="1" si="7"/>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#N/A</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744</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7"/>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#N/A</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745</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7"/>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44860</v>
      </c>
      <c r="K218" s="242">
        <v>44860</v>
      </c>
      <c r="L218" s="91" t="s">
        <v>351</v>
      </c>
      <c r="M218" s="192">
        <v>0</v>
      </c>
      <c r="N218" s="192">
        <v>0</v>
      </c>
      <c r="O218" s="192" t="s">
        <v>409</v>
      </c>
      <c r="P218" s="192">
        <v>0</v>
      </c>
      <c r="Q218" s="192" t="s">
        <v>409</v>
      </c>
      <c r="R218" s="192">
        <v>0</v>
      </c>
      <c r="S218" s="192" t="s">
        <v>409</v>
      </c>
      <c r="T218" s="192" t="s">
        <v>409</v>
      </c>
      <c r="U218" s="192">
        <v>60.9</v>
      </c>
      <c r="V218" s="192" t="s">
        <v>409</v>
      </c>
      <c r="W218" s="192" t="s">
        <v>409</v>
      </c>
      <c r="X218" s="192" t="s">
        <v>409</v>
      </c>
      <c r="Y218" s="192">
        <v>0</v>
      </c>
      <c r="Z218" s="192" t="s">
        <v>409</v>
      </c>
    </row>
    <row r="219" spans="1:26" x14ac:dyDescent="0.2">
      <c r="A219" s="84">
        <v>212</v>
      </c>
      <c r="B219" s="35" t="str">
        <f ca="1"/>
        <v>Vanuatu</v>
      </c>
      <c r="C219" s="35" t="str">
        <f ca="1"/>
        <v>VUT</v>
      </c>
      <c r="D219" s="35" t="str">
        <f ca="1"/>
        <v>EAS           East Asia &amp; Pacific</v>
      </c>
      <c r="E219" s="35" t="str">
        <f ca="1"/>
        <v>IDA</v>
      </c>
      <c r="F219" s="190" t="str">
        <f t="shared" ca="1" si="7"/>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7"/>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0.346728307254622</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44860</v>
      </c>
      <c r="K220" s="242">
        <v>44753</v>
      </c>
      <c r="L220" s="91" t="s">
        <v>355</v>
      </c>
      <c r="M220" s="192">
        <v>0</v>
      </c>
      <c r="N220" s="192">
        <v>0.346728307254622</v>
      </c>
      <c r="O220" s="192" t="s">
        <v>409</v>
      </c>
      <c r="P220" s="192">
        <v>0</v>
      </c>
      <c r="Q220" s="192" t="s">
        <v>409</v>
      </c>
      <c r="R220" s="192" t="s">
        <v>409</v>
      </c>
      <c r="S220" s="192" t="s">
        <v>409</v>
      </c>
      <c r="T220" s="192" t="s">
        <v>409</v>
      </c>
      <c r="U220" s="192">
        <v>64.8</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7"/>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8.4515425472851575</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7.1428571428571299</v>
      </c>
      <c r="J221" s="242">
        <v>44966</v>
      </c>
      <c r="K221" s="242">
        <v>44998</v>
      </c>
      <c r="L221" s="91" t="s">
        <v>746</v>
      </c>
      <c r="M221" s="192">
        <v>10</v>
      </c>
      <c r="N221" s="192" t="s">
        <v>409</v>
      </c>
      <c r="O221" s="192" t="s">
        <v>409</v>
      </c>
      <c r="P221" s="192">
        <v>0</v>
      </c>
      <c r="Q221" s="192" t="s">
        <v>409</v>
      </c>
      <c r="R221" s="192">
        <v>7.1428571428571299</v>
      </c>
      <c r="S221" s="192" t="s">
        <v>409</v>
      </c>
      <c r="T221" s="192" t="s">
        <v>628</v>
      </c>
      <c r="U221" s="192" t="s">
        <v>409</v>
      </c>
      <c r="V221" s="192" t="s">
        <v>409</v>
      </c>
      <c r="W221" s="192" t="s">
        <v>409</v>
      </c>
      <c r="X221" s="192" t="s">
        <v>409</v>
      </c>
      <c r="Y221" s="192">
        <v>0.14285714285714199</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7"/>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44860</v>
      </c>
      <c r="K222" s="242">
        <v>44753</v>
      </c>
      <c r="L222" s="91" t="s">
        <v>356</v>
      </c>
      <c r="M222" s="192">
        <v>10</v>
      </c>
      <c r="N222" s="192">
        <v>10</v>
      </c>
      <c r="O222" s="192">
        <v>0</v>
      </c>
      <c r="P222" s="192">
        <v>0</v>
      </c>
      <c r="Q222" s="192" t="s">
        <v>409</v>
      </c>
      <c r="R222" s="192">
        <v>0</v>
      </c>
      <c r="S222" s="192">
        <v>3.7940379403794</v>
      </c>
      <c r="T222" s="192" t="s">
        <v>627</v>
      </c>
      <c r="U222" s="192">
        <v>111.7</v>
      </c>
      <c r="V222" s="192">
        <v>-1.1873260396705601</v>
      </c>
      <c r="W222" s="192" t="s">
        <v>409</v>
      </c>
      <c r="X222" s="192" t="s">
        <v>409</v>
      </c>
      <c r="Y222" s="192">
        <v>-0.214285714285713</v>
      </c>
      <c r="Z222" s="192">
        <v>9.48509485094851</v>
      </c>
    </row>
    <row r="223" spans="1:26" x14ac:dyDescent="0.2">
      <c r="A223" s="84">
        <v>216</v>
      </c>
      <c r="B223" s="35" t="str">
        <f ca="1"/>
        <v>South Africa</v>
      </c>
      <c r="C223" s="35" t="str">
        <f ca="1"/>
        <v>ZAF</v>
      </c>
      <c r="D223" s="35" t="str">
        <f ca="1"/>
        <v>SSF           Sub-Saharan Africa</v>
      </c>
      <c r="E223" s="35" t="str">
        <f ca="1"/>
        <v>IBRD</v>
      </c>
      <c r="F223" s="190" t="str">
        <f t="shared" ca="1" si="7"/>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2.9856108220996775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1.9470128022759601</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4.5782297736403397</v>
      </c>
      <c r="J223" s="242">
        <v>44860</v>
      </c>
      <c r="K223" s="242">
        <v>45014</v>
      </c>
      <c r="L223" s="91" t="s">
        <v>358</v>
      </c>
      <c r="M223" s="192">
        <v>0</v>
      </c>
      <c r="N223" s="192">
        <v>1.9470128022759601</v>
      </c>
      <c r="O223" s="192">
        <v>4.5782297736403397</v>
      </c>
      <c r="P223" s="192">
        <v>0</v>
      </c>
      <c r="Q223" s="192" t="s">
        <v>409</v>
      </c>
      <c r="R223" s="192">
        <v>0</v>
      </c>
      <c r="S223" s="192">
        <v>0</v>
      </c>
      <c r="T223" s="192" t="s">
        <v>409</v>
      </c>
      <c r="U223" s="192">
        <v>72</v>
      </c>
      <c r="V223" s="192">
        <v>0.45782297736403399</v>
      </c>
      <c r="W223" s="192" t="s">
        <v>409</v>
      </c>
      <c r="X223" s="192" t="s">
        <v>409</v>
      </c>
      <c r="Y223" s="192">
        <v>0</v>
      </c>
      <c r="Z223" s="192">
        <v>-27.638190954773801</v>
      </c>
    </row>
    <row r="224" spans="1:26" x14ac:dyDescent="0.2">
      <c r="A224" s="84">
        <v>217</v>
      </c>
      <c r="B224" s="35" t="str">
        <f ca="1"/>
        <v>Zambia</v>
      </c>
      <c r="C224" s="35" t="str">
        <f ca="1"/>
        <v>ZMB</v>
      </c>
      <c r="D224" s="35" t="str">
        <f ca="1"/>
        <v>SSF           Sub-Saharan Africa</v>
      </c>
      <c r="E224" s="35" t="str">
        <f ca="1"/>
        <v>IDA</v>
      </c>
      <c r="F224" s="190" t="str">
        <f t="shared" ca="1" si="7"/>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4.5252489331436596</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44860</v>
      </c>
      <c r="K224" s="242">
        <v>44987</v>
      </c>
      <c r="L224" s="91" t="s">
        <v>360</v>
      </c>
      <c r="M224" s="192">
        <v>0</v>
      </c>
      <c r="N224" s="192">
        <v>4.5252489331436596</v>
      </c>
      <c r="O224" s="192" t="s">
        <v>409</v>
      </c>
      <c r="P224" s="192">
        <v>0</v>
      </c>
      <c r="Q224" s="192" t="s">
        <v>409</v>
      </c>
      <c r="R224" s="192">
        <v>0</v>
      </c>
      <c r="S224" s="192">
        <v>0</v>
      </c>
      <c r="T224" s="192" t="s">
        <v>409</v>
      </c>
      <c r="U224" s="192">
        <v>83.6</v>
      </c>
      <c r="V224" s="192" t="s">
        <v>409</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7"/>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0</v>
      </c>
      <c r="J225" s="242">
        <v>44778</v>
      </c>
      <c r="K225" s="242">
        <v>45022</v>
      </c>
      <c r="L225" s="91" t="s">
        <v>362</v>
      </c>
      <c r="M225" s="192">
        <v>10</v>
      </c>
      <c r="N225" s="192">
        <v>7.6813655761024098</v>
      </c>
      <c r="O225" s="192">
        <v>0</v>
      </c>
      <c r="P225" s="192">
        <v>0</v>
      </c>
      <c r="Q225" s="192" t="s">
        <v>409</v>
      </c>
      <c r="R225" s="192">
        <v>0</v>
      </c>
      <c r="S225" s="192">
        <v>6.4516129032257998</v>
      </c>
      <c r="T225" s="192" t="s">
        <v>628</v>
      </c>
      <c r="U225" s="192">
        <v>97.8</v>
      </c>
      <c r="V225" s="192">
        <v>0.49065882716974302</v>
      </c>
      <c r="W225" s="192" t="s">
        <v>409</v>
      </c>
      <c r="X225" s="192" t="s">
        <v>409</v>
      </c>
      <c r="Y225" s="192">
        <v>0</v>
      </c>
      <c r="Z225" s="192">
        <v>16.129032258064498</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6" priority="21" stopIfTrue="1" operator="greaterThanOrEqual">
      <formula>0</formula>
    </cfRule>
  </conditionalFormatting>
  <conditionalFormatting sqref="G8:G225">
    <cfRule type="cellIs" dxfId="63" priority="78" stopIfTrue="1" operator="greaterThanOrEqual">
      <formula>0</formula>
    </cfRule>
  </conditionalFormatting>
  <conditionalFormatting sqref="G1:H5">
    <cfRule type="expression" dxfId="62" priority="7" stopIfTrue="1">
      <formula>G1=""</formula>
    </cfRule>
  </conditionalFormatting>
  <conditionalFormatting sqref="G8:H225">
    <cfRule type="expression" dxfId="61" priority="63" stopIfTrue="1">
      <formula>G8=""</formula>
    </cfRule>
  </conditionalFormatting>
  <conditionalFormatting sqref="H1:H5">
    <cfRule type="cellIs" dxfId="57" priority="12" operator="between">
      <formula>0</formula>
      <formula>6.999</formula>
    </cfRule>
    <cfRule type="cellIs" dxfId="56" priority="13" operator="between">
      <formula>7</formula>
      <formula>9.99</formula>
    </cfRule>
    <cfRule type="expression" dxfId="55" priority="14">
      <formula>H1=10</formula>
    </cfRule>
  </conditionalFormatting>
  <conditionalFormatting sqref="H8:H225">
    <cfRule type="cellIs" dxfId="54" priority="65" operator="between">
      <formula>7</formula>
      <formula>9.99</formula>
    </cfRule>
    <cfRule type="cellIs" dxfId="53" priority="64" operator="between">
      <formula>0</formula>
      <formula>6.999</formula>
    </cfRule>
    <cfRule type="expression" dxfId="52" priority="66">
      <formula>H8=10</formula>
    </cfRule>
  </conditionalFormatting>
  <conditionalFormatting sqref="I2:I3">
    <cfRule type="expression" dxfId="48" priority="25">
      <formula>I2=10</formula>
    </cfRule>
    <cfRule type="expression" dxfId="47" priority="22">
      <formula>I2=""</formula>
    </cfRule>
    <cfRule type="cellIs" dxfId="46" priority="23" operator="between">
      <formula>0</formula>
      <formula>6.999</formula>
    </cfRule>
    <cfRule type="cellIs" dxfId="45" priority="24" operator="between">
      <formula>7</formula>
      <formula>9.99</formula>
    </cfRule>
  </conditionalFormatting>
  <conditionalFormatting sqref="I2:I5">
    <cfRule type="cellIs" dxfId="44" priority="10" operator="between">
      <formula>7</formula>
      <formula>9.99</formula>
    </cfRule>
    <cfRule type="expression" dxfId="43" priority="8">
      <formula>I2=""</formula>
    </cfRule>
    <cfRule type="expression" dxfId="42" priority="11">
      <formula>I2=10</formula>
    </cfRule>
    <cfRule type="cellIs" dxfId="41" priority="9" operator="between">
      <formula>0</formula>
      <formula>6.999</formula>
    </cfRule>
  </conditionalFormatting>
  <conditionalFormatting sqref="I4:I5">
    <cfRule type="expression" dxfId="40" priority="3">
      <formula>I4=""</formula>
    </cfRule>
    <cfRule type="expression" dxfId="39" priority="6">
      <formula>I4=10</formula>
    </cfRule>
    <cfRule type="cellIs" dxfId="38" priority="5" operator="between">
      <formula>7</formula>
      <formula>9.99</formula>
    </cfRule>
    <cfRule type="cellIs" dxfId="37" priority="4" operator="between">
      <formula>0</formula>
      <formula>6.999</formula>
    </cfRule>
  </conditionalFormatting>
  <conditionalFormatting sqref="I8:I225">
    <cfRule type="cellIs" dxfId="36" priority="62" stopIfTrue="1" operator="greaterThanOrEqual">
      <formula>0</formula>
    </cfRule>
    <cfRule type="expression" dxfId="35" priority="59">
      <formula>I8=""</formula>
    </cfRule>
  </conditionalFormatting>
  <conditionalFormatting sqref="J8:K225">
    <cfRule type="colorScale" priority="847">
      <colorScale>
        <cfvo type="min"/>
        <cfvo type="max"/>
        <color rgb="FFFCDCDF"/>
        <color rgb="FFF2676B"/>
      </colorScale>
    </cfRule>
  </conditionalFormatting>
  <conditionalFormatting sqref="L8:L15 L17:L225">
    <cfRule type="expression" dxfId="32" priority="33">
      <formula>$L8&lt;&gt;$C8</formula>
    </cfRule>
  </conditionalFormatting>
  <conditionalFormatting sqref="M6:Z6">
    <cfRule type="expression" dxfId="31" priority="18">
      <formula>ISNUMBER(SEARCH("_raw",M$7))</formula>
    </cfRule>
  </conditionalFormatting>
  <conditionalFormatting sqref="M8:Z225">
    <cfRule type="colorScale" priority="628">
      <colorScale>
        <cfvo type="num" val="0"/>
        <cfvo type="num" val="10"/>
        <color rgb="FFFCFCFF"/>
        <color rgb="FFFFFF00"/>
      </colorScale>
    </cfRule>
    <cfRule type="expression" dxfId="30" priority="58" stopIfTrue="1">
      <formula>ISNUMBER(SEARCH("_raw",M$7))</formula>
    </cfRule>
  </conditionalFormatting>
  <conditionalFormatting sqref="T2:AC2 M2:V3 W3:Z3">
    <cfRule type="expression" dxfId="29" priority="28">
      <formula>M2=L2</formula>
    </cfRule>
    <cfRule type="expression" dxfId="28" priority="26">
      <formula>M2=L2</formula>
    </cfRule>
    <cfRule type="expression" dxfId="27" priority="27">
      <formula>M2&lt;&gt;L2</formula>
    </cfRule>
  </conditionalFormatting>
  <conditionalFormatting sqref="W2:AD3">
    <cfRule type="expression" dxfId="26" priority="29">
      <formula>W2=R2</formula>
    </cfRule>
    <cfRule type="expression" dxfId="25" priority="30">
      <formula>W2&lt;&gt;R2</formula>
    </cfRule>
    <cfRule type="expression" dxfId="24" priority="31">
      <formula>W2=R2</formula>
    </cfRule>
  </conditionalFormatting>
  <conditionalFormatting sqref="AC8:AH197">
    <cfRule type="expression" dxfId="23" priority="57">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927F630C-93F1-764D-8D04-E759A1A3980A}">
            <xm:f>Parameters!$D$38</xm:f>
            <x14:dxf>
              <font>
                <sz val="12"/>
                <color rgb="FF000000"/>
                <name val="Arial"/>
              </font>
              <fill>
                <patternFill patternType="solid">
                  <bgColor rgb="FFEE9F8F"/>
                </patternFill>
              </fill>
            </x14:dxf>
          </x14:cfRule>
          <x14:cfRule type="cellIs" priority="19"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6" stopIfTrue="1" operator="greaterThanOrEqual" id="{3EBB0107-F4BF-6B4D-894F-CC491D07D350}">
            <xm:f>Parameters!$D$37</xm:f>
            <x14:dxf>
              <font>
                <sz val="12"/>
                <color rgb="FF000000"/>
                <name val="Arial"/>
              </font>
              <fill>
                <patternFill patternType="solid">
                  <bgColor rgb="FFE35A3A"/>
                </patternFill>
              </fill>
            </x14:dxf>
          </x14:cfRule>
          <x14:cfRule type="cellIs" priority="77" stopIfTrue="1" operator="greaterThanOrEqual" id="{624B24BB-CBC7-3845-8D69-005A9A73559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6E6F3A39-A958-2342-AABD-4ECE67DBBD07}">
            <xm:f>0</xm:f>
            <xm:f>Parameters!$D$42</xm:f>
            <x14:dxf>
              <font>
                <sz val="12"/>
                <color rgb="FF000000"/>
                <name val="Arial"/>
              </font>
              <fill>
                <patternFill patternType="solid">
                  <bgColor rgb="FFFCDCDF"/>
                </patternFill>
              </fill>
            </x14:dxf>
          </x14:cfRule>
          <x14:cfRule type="cellIs" priority="16" stopIfTrue="1" operator="greaterThanOrEqual" id="{E100178C-CE71-CC48-9A07-5435209E8627}">
            <xm:f>Parameters!$D$42</xm:f>
            <x14:dxf>
              <font>
                <sz val="12"/>
                <color rgb="FF000000"/>
                <name val="Arial"/>
              </font>
              <fill>
                <patternFill patternType="solid">
                  <bgColor rgb="FFF7A9AC"/>
                </patternFill>
              </fill>
            </x14:dxf>
          </x14:cfRule>
          <x14:cfRule type="cellIs" priority="15" stopIfTrue="1" operator="greaterThanOrEqual" id="{7E79F415-0379-E643-A6D0-371B3C47E92F}">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67" stopIfTrue="1" operator="greaterThanOrEqual" id="{0E4D86E4-E41E-0C40-AA0E-1CA99754BD7E}">
            <xm:f>Parameters!$D$41</xm:f>
            <x14:dxf>
              <font>
                <sz val="12"/>
                <color rgb="FF000000"/>
                <name val="Arial"/>
              </font>
              <fill>
                <patternFill patternType="solid">
                  <bgColor rgb="FFF2676B"/>
                </patternFill>
              </fill>
            </x14:dxf>
          </x14:cfRule>
          <x14:cfRule type="cellIs" priority="68" stopIfTrue="1" operator="greaterThanOrEqual" id="{00FA0448-0462-444A-BD46-F5AB2969F434}">
            <xm:f>Parameters!$D$42</xm:f>
            <x14:dxf>
              <font>
                <sz val="12"/>
                <color rgb="FF000000"/>
                <name val="Arial"/>
              </font>
              <fill>
                <patternFill patternType="solid">
                  <bgColor rgb="FFF7A9AC"/>
                </patternFill>
              </fill>
            </x14:dxf>
          </x14:cfRule>
          <x14:cfRule type="cellIs" priority="69"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0" stopIfTrue="1" operator="greaterThanOrEqual" id="{73387B95-360C-BA48-898C-7D543B8DCDDE}">
            <xm:f>Parameters!$D$37</xm:f>
            <x14:dxf>
              <font>
                <sz val="12"/>
                <color rgb="FF000000"/>
                <name val="Arial"/>
              </font>
              <fill>
                <patternFill patternType="solid">
                  <bgColor rgb="FFE06C25"/>
                </patternFill>
              </fill>
            </x14:dxf>
          </x14:cfRule>
          <x14:cfRule type="cellIs" priority="61"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workbookViewId="0">
      <selection activeCell="D10" sqref="D10"/>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0.33333333333333331</v>
      </c>
      <c r="F7" s="145">
        <f ca="1">COUNTIFS('Compound Alert'!$D$6:$D$195,'Regional Sumaries'!$C7,'Compound Alert'!R$6:R$195,"&gt;=7")</f>
        <v>2</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1</v>
      </c>
      <c r="J7" s="145">
        <f ca="1">COUNTIFS('Compound Alert'!$D$6:$D$195,'Regional Sumaries'!$C7,'Compound Alert'!V$6:V$195,"&gt;=7")</f>
        <v>0</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0.125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1</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0.80555555555555558</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5</v>
      </c>
      <c r="J9" s="169">
        <f ca="1">COUNTIFS('Compound Alert'!$D$6:$D$195,'Regional Sumaries'!$C9,'Compound Alert'!V$6:V$195,"&gt;=7")</f>
        <v>9</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0.86842105263157898</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2</v>
      </c>
      <c r="I10" s="169">
        <f ca="1">COUNTIFS('Compound Alert'!$D$6:$D$195,'Regional Sumaries'!$C10,'Compound Alert'!U$6:U$195,"&gt;=7")</f>
        <v>2</v>
      </c>
      <c r="J10" s="169">
        <f ca="1">COUNTIFS('Compound Alert'!$D$6:$D$195,'Regional Sumaries'!$C10,'Compound Alert'!V$6:V$195,"&gt;=7")</f>
        <v>4</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1.375</v>
      </c>
      <c r="F12" s="169">
        <f ca="1">COUNTIFS('Compound Alert'!$D$6:$D$195,'Regional Sumaries'!$C12,'Compound Alert'!R$6:R$195,"&gt;=7")</f>
        <v>0</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1</v>
      </c>
      <c r="J12" s="169">
        <f ca="1">COUNTIFS('Compound Alert'!$D$6:$D$195,'Regional Sumaries'!$C12,'Compound Alert'!V$6:V$195,"&gt;=7")</f>
        <v>2</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1.6395348837209303</v>
      </c>
      <c r="F13" s="169">
        <f ca="1">COUNTIFS('Compound Alert'!$D$6:$D$195,'Regional Sumaries'!$C13,'Compound Alert'!R$6:R$195,"&gt;=7")</f>
        <v>14</v>
      </c>
      <c r="G13" s="169">
        <f ca="1">COUNTIFS('Compound Alert'!$D$6:$D$195,'Regional Sumaries'!$C13,'Compound Alert'!S$6:S$195,"&gt;=7")</f>
        <v>18</v>
      </c>
      <c r="H13" s="169">
        <f ca="1">COUNTIFS('Compound Alert'!$D$6:$D$195,'Regional Sumaries'!$C13,'Compound Alert'!T$6:T$195,"&gt;=7")</f>
        <v>9</v>
      </c>
      <c r="I13" s="169">
        <f ca="1">COUNTIFS('Compound Alert'!$D$6:$D$195,'Regional Sumaries'!$C13,'Compound Alert'!U$6:U$195,"&gt;=7")</f>
        <v>7</v>
      </c>
      <c r="J13" s="169">
        <f ca="1">COUNTIFS('Compound Alert'!$D$6:$D$195,'Regional Sumaries'!$C13,'Compound Alert'!V$6:V$195,"&gt;=7")</f>
        <v>4</v>
      </c>
      <c r="K13" s="169">
        <f ca="1">COUNTIFS('Compound Alert'!$D$6:$D$195,'Regional Sumaries'!$C13,'Compound Alert'!W$6:W$195,"&gt;=7")</f>
        <v>8</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0.33333333333333331</v>
      </c>
      <c r="F16" s="152">
        <f t="shared" ref="F16:K22" ca="1" si="0">F7/$D16</f>
        <v>6.25E-2</v>
      </c>
      <c r="G16" s="152">
        <f t="shared" ca="1" si="0"/>
        <v>0</v>
      </c>
      <c r="H16" s="152">
        <f t="shared" ca="1" si="0"/>
        <v>6.25E-2</v>
      </c>
      <c r="I16" s="152">
        <f t="shared" ca="1" si="0"/>
        <v>3.125E-2</v>
      </c>
      <c r="J16" s="152">
        <f t="shared" ca="1" si="0"/>
        <v>0</v>
      </c>
      <c r="K16" s="152">
        <f t="shared" ca="1" si="0"/>
        <v>3.125E-2</v>
      </c>
      <c r="L16" s="153"/>
      <c r="M16" s="34"/>
      <c r="N16" s="71"/>
    </row>
    <row r="17" spans="1:14" ht="17" thickBot="1" x14ac:dyDescent="0.25">
      <c r="A17" s="34"/>
      <c r="B17" s="149"/>
      <c r="C17" s="168" t="s">
        <v>433</v>
      </c>
      <c r="D17" s="169">
        <f>COUNTIF(Dashboard!$D$42:$D$231,'Regional Sumaries'!$C17)</f>
        <v>48</v>
      </c>
      <c r="E17" s="170">
        <f ca="1">AVERAGEIF('Compound Alert'!$D$6:$D$195,'Regional Sumaries'!$C17,'Compound Alert'!$G$6:$G$195)</f>
        <v>0.125</v>
      </c>
      <c r="F17" s="171">
        <f t="shared" ca="1" si="0"/>
        <v>0</v>
      </c>
      <c r="G17" s="171">
        <f t="shared" ca="1" si="0"/>
        <v>0</v>
      </c>
      <c r="H17" s="171">
        <f t="shared" ca="1" si="0"/>
        <v>2.0833333333333332E-2</v>
      </c>
      <c r="I17" s="171">
        <f t="shared" ca="1" si="0"/>
        <v>0</v>
      </c>
      <c r="J17" s="171">
        <f t="shared" ca="1" si="0"/>
        <v>2.0833333333333332E-2</v>
      </c>
      <c r="K17" s="171">
        <f t="shared" ca="1" si="0"/>
        <v>0</v>
      </c>
      <c r="L17" s="153"/>
      <c r="M17" s="34"/>
      <c r="N17" s="71"/>
    </row>
    <row r="18" spans="1:14" ht="17" thickBot="1" x14ac:dyDescent="0.25">
      <c r="A18" s="34"/>
      <c r="B18" s="149"/>
      <c r="C18" s="168" t="s">
        <v>435</v>
      </c>
      <c r="D18" s="169">
        <f>COUNTIF(Dashboard!$D$42:$D$231,'Regional Sumaries'!$C18)</f>
        <v>36</v>
      </c>
      <c r="E18" s="170">
        <f ca="1">AVERAGEIF('Compound Alert'!$D$6:$D$195,'Regional Sumaries'!$C18,'Compound Alert'!$G$6:$G$195)</f>
        <v>0.80555555555555558</v>
      </c>
      <c r="F18" s="171">
        <f t="shared" ca="1" si="0"/>
        <v>0.1111111111111111</v>
      </c>
      <c r="G18" s="171">
        <f t="shared" ca="1" si="0"/>
        <v>2.7777777777777776E-2</v>
      </c>
      <c r="H18" s="171">
        <f t="shared" ca="1" si="0"/>
        <v>5.5555555555555552E-2</v>
      </c>
      <c r="I18" s="171">
        <f t="shared" ca="1" si="0"/>
        <v>0.1388888888888889</v>
      </c>
      <c r="J18" s="171">
        <f t="shared" ca="1" si="0"/>
        <v>0.25</v>
      </c>
      <c r="K18" s="171">
        <f t="shared" ca="1" si="0"/>
        <v>2.7777777777777776E-2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0.86842105263157898</v>
      </c>
      <c r="F19" s="171">
        <f t="shared" ca="1" si="0"/>
        <v>5.5555555555555552E-2</v>
      </c>
      <c r="G19" s="171">
        <f t="shared" ca="1" si="0"/>
        <v>5.5555555555555552E-2</v>
      </c>
      <c r="H19" s="171">
        <f t="shared" ca="1" si="0"/>
        <v>0.1111111111111111</v>
      </c>
      <c r="I19" s="171">
        <f t="shared" ca="1" si="0"/>
        <v>0.1111111111111111</v>
      </c>
      <c r="J19" s="171">
        <f t="shared" ca="1" si="0"/>
        <v>0.22222222222222221</v>
      </c>
      <c r="K19" s="171">
        <f t="shared" ca="1" si="0"/>
        <v>0.16666666666666666</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1.375</v>
      </c>
      <c r="F21" s="171">
        <f t="shared" ca="1" si="0"/>
        <v>0</v>
      </c>
      <c r="G21" s="171">
        <f t="shared" ca="1" si="0"/>
        <v>0.25</v>
      </c>
      <c r="H21" s="171">
        <f t="shared" ca="1" si="0"/>
        <v>0.25</v>
      </c>
      <c r="I21" s="171">
        <f t="shared" ca="1" si="0"/>
        <v>0.125</v>
      </c>
      <c r="J21" s="171">
        <f t="shared" ca="1" si="0"/>
        <v>0.25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1.6395348837209303</v>
      </c>
      <c r="F22" s="171">
        <f t="shared" ca="1" si="0"/>
        <v>0.31111111111111112</v>
      </c>
      <c r="G22" s="171">
        <f t="shared" ca="1" si="0"/>
        <v>0.4</v>
      </c>
      <c r="H22" s="171">
        <f t="shared" ca="1" si="0"/>
        <v>0.2</v>
      </c>
      <c r="I22" s="171">
        <f t="shared" ca="1" si="0"/>
        <v>0.15555555555555556</v>
      </c>
      <c r="J22" s="171">
        <f t="shared" ca="1" si="0"/>
        <v>8.8888888888888892E-2</v>
      </c>
      <c r="K22" s="171">
        <f t="shared" ca="1" si="0"/>
        <v>0.17777777777777778</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5</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18</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v>
      </c>
      <c r="F37" s="152">
        <f t="shared" ref="F37:K43" ca="1" si="1">F28/$D37</f>
        <v>6.25E-2</v>
      </c>
      <c r="G37" s="152">
        <f t="shared" ca="1" si="1"/>
        <v>3.125E-2</v>
      </c>
      <c r="H37" s="152">
        <f t="shared" ca="1" si="1"/>
        <v>6.25E-2</v>
      </c>
      <c r="I37" s="152">
        <f t="shared" ca="1" si="1"/>
        <v>0</v>
      </c>
      <c r="J37" s="152">
        <f t="shared" ca="1" si="1"/>
        <v>0.15625</v>
      </c>
      <c r="K37" s="152">
        <f t="shared" ca="1" si="1"/>
        <v>0.15625</v>
      </c>
      <c r="L37" s="153"/>
      <c r="M37" s="34"/>
      <c r="N37" s="71"/>
    </row>
    <row r="38" spans="1:14" ht="17" thickBot="1" x14ac:dyDescent="0.25">
      <c r="A38" s="34"/>
      <c r="B38" s="149"/>
      <c r="C38" s="168" t="s">
        <v>433</v>
      </c>
      <c r="D38" s="169">
        <f>COUNTIF(Dashboard!$D$42:$D$231,'Regional Sumaries'!$C38)</f>
        <v>48</v>
      </c>
      <c r="E38" s="170">
        <f ca="1">AVERAGEIF('Compound Alert'!$D$6:$D$195,'Regional Sumaries'!$C38,'Compound Alert'!$J$6:$J$195)</f>
        <v>6.7307692307692304E-2</v>
      </c>
      <c r="F38" s="171">
        <f t="shared" ca="1" si="1"/>
        <v>0</v>
      </c>
      <c r="G38" s="171">
        <f t="shared" ca="1" si="1"/>
        <v>0</v>
      </c>
      <c r="H38" s="171">
        <f t="shared" ca="1" si="1"/>
        <v>2.0833333333333332E-2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36</v>
      </c>
      <c r="E39" s="170">
        <f ca="1">AVERAGEIF('Compound Alert'!$D$6:$D$195,'Regional Sumaries'!$C39,'Compound Alert'!$J$6:$J$195)</f>
        <v>0.65277777777777779</v>
      </c>
      <c r="F39" s="171">
        <f t="shared" ca="1" si="1"/>
        <v>0</v>
      </c>
      <c r="G39" s="171">
        <f t="shared" ca="1" si="1"/>
        <v>2.7777777777777776E-2</v>
      </c>
      <c r="H39" s="171">
        <f t="shared" ca="1" si="1"/>
        <v>5.5555555555555552E-2</v>
      </c>
      <c r="I39" s="171">
        <f t="shared" ca="1" si="1"/>
        <v>0</v>
      </c>
      <c r="J39" s="171">
        <f t="shared" ca="1" si="1"/>
        <v>5.5555555555555552E-2</v>
      </c>
      <c r="K39" s="171">
        <f t="shared" ca="1" si="1"/>
        <v>2.7777777777777776E-2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2.3372093023255816</v>
      </c>
      <c r="F43" s="171">
        <f t="shared" ca="1" si="1"/>
        <v>6.6666666666666666E-2</v>
      </c>
      <c r="G43" s="171">
        <f t="shared" ca="1" si="1"/>
        <v>0.26666666666666666</v>
      </c>
      <c r="H43" s="171">
        <f t="shared" ca="1" si="1"/>
        <v>0.2</v>
      </c>
      <c r="I43" s="171">
        <f t="shared" ca="1" si="1"/>
        <v>0.24444444444444444</v>
      </c>
      <c r="J43" s="171">
        <f t="shared" ca="1" si="1"/>
        <v>0</v>
      </c>
      <c r="K43" s="171">
        <f t="shared" ca="1" si="1"/>
        <v>0.4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0.38333333333333336</v>
      </c>
      <c r="F49" s="145">
        <f ca="1">COUNTIFS('Compound Alert'!$D$6:$D$195,'Regional Sumaries'!$C49,'Compound Alert'!AF$6:AF$195,"&gt;=10")</f>
        <v>1</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1</v>
      </c>
      <c r="J49" s="145">
        <f ca="1">COUNTIFS('Compound Alert'!$D$6:$D$195,'Regional Sumaries'!$C49,'Compound Alert'!AJ$6:AJ$195,"&gt;=10")</f>
        <v>2</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0.33653846153846156</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1</v>
      </c>
      <c r="K50" s="145">
        <f ca="1">COUNTIFS('Compound Alert'!$D$6:$D$195,'Regional Sumaries'!$C50,'Compound Alert'!AK$6:AK$195,"&gt;=10")</f>
        <v>2</v>
      </c>
      <c r="L50" s="151"/>
      <c r="M50" s="34"/>
    </row>
    <row r="51" spans="1:19" x14ac:dyDescent="0.2">
      <c r="A51" s="34"/>
      <c r="B51" s="149"/>
      <c r="C51" s="150" t="s">
        <v>435</v>
      </c>
      <c r="D51" s="145">
        <f>COUNTIF('Compound Alert'!$D$6:$D$195,'Regional Sumaries'!$C51)</f>
        <v>36</v>
      </c>
      <c r="E51" s="146">
        <f ca="1">AVERAGEIF('Compound Alert'!$D$6:$D$195,'Regional Sumaries'!$C51,'Compound Alert'!$M$6:$M$195)</f>
        <v>0.95833333333333337</v>
      </c>
      <c r="F51" s="145">
        <f ca="1">COUNTIFS('Compound Alert'!$D$6:$D$195,'Regional Sumaries'!$C51,'Compound Alert'!AF$6:AF$195,"&gt;=10")</f>
        <v>4</v>
      </c>
      <c r="G51" s="145">
        <f ca="1">COUNTIFS('Compound Alert'!$D$6:$D$195,'Regional Sumaries'!$C51,'Compound Alert'!AG$6:AG$195,"&gt;=10")</f>
        <v>0</v>
      </c>
      <c r="H51" s="145">
        <f ca="1">COUNTIFS('Compound Alert'!$D$6:$D$195,'Regional Sumaries'!$C51,'Compound Alert'!AH$6:AH$195,"&gt;=10")</f>
        <v>2</v>
      </c>
      <c r="I51" s="145">
        <f ca="1">COUNTIFS('Compound Alert'!$D$6:$D$195,'Regional Sumaries'!$C51,'Compound Alert'!AI$6:AI$195,"&gt;=10")</f>
        <v>6</v>
      </c>
      <c r="J51" s="145">
        <f ca="1">COUNTIFS('Compound Alert'!$D$6:$D$195,'Regional Sumaries'!$C51,'Compound Alert'!AJ$6:AJ$195,"&gt;=10")</f>
        <v>11</v>
      </c>
      <c r="K51" s="145">
        <f ca="1">COUNTIFS('Compound Alert'!$D$6:$D$195,'Regional Sumaries'!$C51,'Compound Alert'!AK$6:AK$195,"&gt;=10")</f>
        <v>3</v>
      </c>
      <c r="L51" s="151"/>
      <c r="M51" s="34"/>
    </row>
    <row r="52" spans="1:19" x14ac:dyDescent="0.2">
      <c r="A52" s="34"/>
      <c r="B52" s="149"/>
      <c r="C52" s="150" t="s">
        <v>434</v>
      </c>
      <c r="D52" s="145">
        <f>COUNTIF('Compound Alert'!$D$6:$D$195,'Regional Sumaries'!$C52)</f>
        <v>19</v>
      </c>
      <c r="E52" s="146">
        <f ca="1">AVERAGEIF('Compound Alert'!$D$6:$D$195,'Regional Sumaries'!$C52,'Compound Alert'!$M$6:$M$195)</f>
        <v>0.81578947368421051</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1</v>
      </c>
      <c r="J52" s="145">
        <f ca="1">COUNTIFS('Compound Alert'!$D$6:$D$195,'Regional Sumaries'!$C52,'Compound Alert'!AJ$6:AJ$195,"&gt;=10")</f>
        <v>5</v>
      </c>
      <c r="K52" s="145">
        <f ca="1">COUNTIFS('Compound Alert'!$D$6:$D$195,'Regional Sumaries'!$C52,'Compound Alert'!AK$6:AK$195,"&gt;=10")</f>
        <v>1</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1.3125</v>
      </c>
      <c r="F54" s="145">
        <f ca="1">COUNTIFS('Compound Alert'!$D$6:$D$195,'Regional Sumaries'!$C54,'Compound Alert'!AF$6:AF$195,"&gt;=10")</f>
        <v>0</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2</v>
      </c>
      <c r="J54" s="145">
        <f ca="1">COUNTIFS('Compound Alert'!$D$6:$D$195,'Regional Sumaries'!$C54,'Compound Alert'!AJ$6:AJ$195,"&gt;=10")</f>
        <v>2</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1.3372093023255813</v>
      </c>
      <c r="F55" s="145">
        <f ca="1">COUNTIFS('Compound Alert'!$D$6:$D$195,'Regional Sumaries'!$C55,'Compound Alert'!AF$6:AF$195,"&gt;=10")</f>
        <v>12</v>
      </c>
      <c r="G55" s="145">
        <f ca="1">COUNTIFS('Compound Alert'!$D$6:$D$195,'Regional Sumaries'!$C55,'Compound Alert'!AG$6:AG$195,"&gt;=10")</f>
        <v>4</v>
      </c>
      <c r="H55" s="145">
        <f ca="1">COUNTIFS('Compound Alert'!$D$6:$D$195,'Regional Sumaries'!$C55,'Compound Alert'!AH$6:AH$195,"&gt;=10")</f>
        <v>9</v>
      </c>
      <c r="I55" s="145">
        <f ca="1">COUNTIFS('Compound Alert'!$D$6:$D$195,'Regional Sumaries'!$C55,'Compound Alert'!AI$6:AI$195,"&gt;=10")</f>
        <v>5</v>
      </c>
      <c r="J55" s="145">
        <f ca="1">COUNTIFS('Compound Alert'!$D$6:$D$195,'Regional Sumaries'!$C55,'Compound Alert'!AJ$6:AJ$195,"&gt;=10")</f>
        <v>6</v>
      </c>
      <c r="K55" s="145">
        <f ca="1">COUNTIFS('Compound Alert'!$D$6:$D$195,'Regional Sumaries'!$C55,'Compound Alert'!AK$6:AK$195,"&gt;=10")</f>
        <v>8</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0.38333333333333336</v>
      </c>
      <c r="F58" s="152">
        <f t="shared" ref="F58:K64" ca="1" si="2">F49/$D58</f>
        <v>3.125E-2</v>
      </c>
      <c r="G58" s="152">
        <f t="shared" ca="1" si="2"/>
        <v>0</v>
      </c>
      <c r="H58" s="152">
        <f t="shared" ca="1" si="2"/>
        <v>3.125E-2</v>
      </c>
      <c r="I58" s="152">
        <f t="shared" ca="1" si="2"/>
        <v>3.125E-2</v>
      </c>
      <c r="J58" s="152">
        <f t="shared" ca="1" si="2"/>
        <v>6.25E-2</v>
      </c>
      <c r="K58" s="152">
        <f t="shared" ca="1" si="2"/>
        <v>3.125E-2</v>
      </c>
      <c r="L58" s="153"/>
      <c r="M58" s="34"/>
      <c r="N58" s="71"/>
      <c r="S58" s="71"/>
    </row>
    <row r="59" spans="1:19" x14ac:dyDescent="0.2">
      <c r="A59" s="34"/>
      <c r="B59" s="149"/>
      <c r="C59" s="150" t="s">
        <v>433</v>
      </c>
      <c r="D59" s="145">
        <f>COUNTIF(Dashboard!$D$42:$D$231,'Regional Sumaries'!$C59)</f>
        <v>48</v>
      </c>
      <c r="E59" s="146">
        <f ca="1">AVERAGEIF('Compound Alert'!$D$6:$D$195,'Regional Sumaries'!$C59,'Compound Alert'!$M$6:$M$195)</f>
        <v>0.33653846153846156</v>
      </c>
      <c r="F59" s="152">
        <f t="shared" ca="1" si="2"/>
        <v>0</v>
      </c>
      <c r="G59" s="152">
        <f t="shared" ca="1" si="2"/>
        <v>0</v>
      </c>
      <c r="H59" s="152">
        <f t="shared" ca="1" si="2"/>
        <v>2.0833333333333332E-2</v>
      </c>
      <c r="I59" s="152">
        <f t="shared" ca="1" si="2"/>
        <v>6.25E-2</v>
      </c>
      <c r="J59" s="152">
        <f t="shared" ca="1" si="2"/>
        <v>2.0833333333333332E-2</v>
      </c>
      <c r="K59" s="152">
        <f t="shared" ca="1" si="2"/>
        <v>4.1666666666666664E-2</v>
      </c>
      <c r="L59" s="153"/>
      <c r="M59" s="34"/>
      <c r="N59" s="71"/>
      <c r="S59" s="71"/>
    </row>
    <row r="60" spans="1:19" x14ac:dyDescent="0.2">
      <c r="A60" s="34"/>
      <c r="B60" s="149"/>
      <c r="C60" s="150" t="s">
        <v>435</v>
      </c>
      <c r="D60" s="145">
        <f>COUNTIF(Dashboard!$D$42:$D$231,'Regional Sumaries'!$C60)</f>
        <v>36</v>
      </c>
      <c r="E60" s="146">
        <f ca="1">AVERAGEIF('Compound Alert'!$D$6:$D$195,'Regional Sumaries'!$C60,'Compound Alert'!$M$6:$M$195)</f>
        <v>0.95833333333333337</v>
      </c>
      <c r="F60" s="152">
        <f t="shared" ca="1" si="2"/>
        <v>0.1111111111111111</v>
      </c>
      <c r="G60" s="152">
        <f t="shared" ca="1" si="2"/>
        <v>0</v>
      </c>
      <c r="H60" s="152">
        <f t="shared" ca="1" si="2"/>
        <v>5.5555555555555552E-2</v>
      </c>
      <c r="I60" s="152">
        <f t="shared" ca="1" si="2"/>
        <v>0.16666666666666666</v>
      </c>
      <c r="J60" s="152">
        <f t="shared" ca="1" si="2"/>
        <v>0.30555555555555558</v>
      </c>
      <c r="K60" s="152">
        <f t="shared" ca="1" si="2"/>
        <v>8.3333333333333329E-2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0.81578947368421051</v>
      </c>
      <c r="F61" s="152">
        <f t="shared" ca="1" si="2"/>
        <v>5.5555555555555552E-2</v>
      </c>
      <c r="G61" s="152">
        <f t="shared" ca="1" si="2"/>
        <v>0</v>
      </c>
      <c r="H61" s="152">
        <f t="shared" ca="1" si="2"/>
        <v>0.1111111111111111</v>
      </c>
      <c r="I61" s="152">
        <f t="shared" ca="1" si="2"/>
        <v>5.5555555555555552E-2</v>
      </c>
      <c r="J61" s="152">
        <f t="shared" ca="1" si="2"/>
        <v>0.27777777777777779</v>
      </c>
      <c r="K61" s="152">
        <f t="shared" ca="1" si="2"/>
        <v>5.5555555555555552E-2</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1.3125</v>
      </c>
      <c r="F63" s="152">
        <f t="shared" ca="1" si="2"/>
        <v>0</v>
      </c>
      <c r="G63" s="152">
        <f t="shared" ca="1" si="2"/>
        <v>0.125</v>
      </c>
      <c r="H63" s="152">
        <f t="shared" ca="1" si="2"/>
        <v>0.25</v>
      </c>
      <c r="I63" s="152">
        <f t="shared" ca="1" si="2"/>
        <v>0.25</v>
      </c>
      <c r="J63" s="152">
        <f t="shared" ca="1" si="2"/>
        <v>0.25</v>
      </c>
      <c r="K63" s="152">
        <f t="shared" ca="1" si="2"/>
        <v>0.125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1.3372093023255813</v>
      </c>
      <c r="F64" s="152">
        <f t="shared" ca="1" si="2"/>
        <v>0.26666666666666666</v>
      </c>
      <c r="G64" s="152">
        <f t="shared" ca="1" si="2"/>
        <v>8.8888888888888892E-2</v>
      </c>
      <c r="H64" s="152">
        <f t="shared" ca="1" si="2"/>
        <v>0.2</v>
      </c>
      <c r="I64" s="152">
        <f t="shared" ca="1" si="2"/>
        <v>0.1111111111111111</v>
      </c>
      <c r="J64" s="152">
        <f t="shared" ca="1" si="2"/>
        <v>0.13333333333333333</v>
      </c>
      <c r="K64" s="152">
        <f t="shared" ca="1" si="2"/>
        <v>0.17777777777777778</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0.78749999999999998</v>
      </c>
      <c r="E6" s="81" t="s">
        <v>719</v>
      </c>
      <c r="F6" s="84" t="s">
        <v>748</v>
      </c>
      <c r="G6" s="216">
        <v>0.91666666666666696</v>
      </c>
      <c r="H6" s="214">
        <v>0.65833333333333299</v>
      </c>
      <c r="I6" s="214">
        <v>1</v>
      </c>
      <c r="J6" s="214">
        <v>0.5</v>
      </c>
      <c r="K6" s="214">
        <v>1</v>
      </c>
      <c r="L6" s="214">
        <v>1</v>
      </c>
      <c r="M6" s="214">
        <v>0.5</v>
      </c>
      <c r="N6" s="214">
        <v>0.5</v>
      </c>
      <c r="O6" s="214">
        <v>1</v>
      </c>
      <c r="P6" s="214">
        <v>0.75</v>
      </c>
      <c r="Q6" s="214">
        <v>1</v>
      </c>
      <c r="R6" s="214">
        <v>0.6</v>
      </c>
      <c r="S6" s="214">
        <v>1</v>
      </c>
      <c r="T6" s="215">
        <v>0.6</v>
      </c>
      <c r="U6" s="34"/>
      <c r="V6" s="34"/>
    </row>
    <row r="7" spans="1:22" x14ac:dyDescent="0.2">
      <c r="A7" s="81">
        <v>2</v>
      </c>
      <c r="B7" s="84" t="str">
        <f t="shared" ref="B7:B70" si="0">F7</f>
        <v>Afghanistan</v>
      </c>
      <c r="C7" s="84" t="str">
        <f t="shared" ref="C7:C70" si="1">E7</f>
        <v>AFG</v>
      </c>
      <c r="D7" s="214">
        <f t="shared" ref="D7:D70" si="2">AVERAGE(G7:H7)</f>
        <v>0.327777777777778</v>
      </c>
      <c r="E7" s="81" t="s">
        <v>7</v>
      </c>
      <c r="F7" s="84" t="s">
        <v>6</v>
      </c>
      <c r="G7" s="216">
        <v>0.16666666666666699</v>
      </c>
      <c r="H7" s="214">
        <v>0.48888888888888898</v>
      </c>
      <c r="I7" s="214">
        <v>0</v>
      </c>
      <c r="J7" s="214">
        <v>0.5</v>
      </c>
      <c r="K7" s="214">
        <v>0.5</v>
      </c>
      <c r="L7" s="214">
        <v>0.33333333333333298</v>
      </c>
      <c r="M7" s="214">
        <v>0.5</v>
      </c>
      <c r="N7" s="214">
        <v>0.5</v>
      </c>
      <c r="O7" s="214">
        <v>0</v>
      </c>
      <c r="P7" s="214">
        <v>1</v>
      </c>
      <c r="Q7" s="214">
        <v>0</v>
      </c>
      <c r="R7" s="214">
        <v>0.4</v>
      </c>
      <c r="S7" s="214">
        <v>0</v>
      </c>
      <c r="T7" s="215">
        <v>0.2</v>
      </c>
      <c r="U7" s="34"/>
      <c r="V7" s="34"/>
    </row>
    <row r="8" spans="1:22" x14ac:dyDescent="0.2">
      <c r="A8" s="81">
        <v>3</v>
      </c>
      <c r="B8" s="84" t="str">
        <f t="shared" si="0"/>
        <v>Angola</v>
      </c>
      <c r="C8" s="84" t="str">
        <f t="shared" si="1"/>
        <v>AGO</v>
      </c>
      <c r="D8" s="214">
        <f t="shared" si="2"/>
        <v>0.2</v>
      </c>
      <c r="E8" s="81" t="s">
        <v>9</v>
      </c>
      <c r="F8" s="84" t="s">
        <v>8</v>
      </c>
      <c r="G8" s="216">
        <v>0</v>
      </c>
      <c r="H8" s="214">
        <v>0.4</v>
      </c>
      <c r="I8" s="214">
        <v>0</v>
      </c>
      <c r="J8" s="214">
        <v>0.5</v>
      </c>
      <c r="K8" s="214">
        <v>0</v>
      </c>
      <c r="L8" s="214">
        <v>1</v>
      </c>
      <c r="M8" s="214">
        <v>0</v>
      </c>
      <c r="N8" s="214">
        <v>0</v>
      </c>
      <c r="O8" s="214">
        <v>0</v>
      </c>
      <c r="P8" s="214">
        <v>0.5</v>
      </c>
      <c r="Q8" s="214">
        <v>0</v>
      </c>
      <c r="R8" s="214">
        <v>0.2</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720</v>
      </c>
      <c r="F10" s="84" t="s">
        <v>749</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0.34166666666666701</v>
      </c>
      <c r="E13" s="81" t="s">
        <v>17</v>
      </c>
      <c r="F13" s="84" t="s">
        <v>16</v>
      </c>
      <c r="G13" s="216">
        <v>0.16666666666666699</v>
      </c>
      <c r="H13" s="214">
        <v>0.51666666666666705</v>
      </c>
      <c r="I13" s="214">
        <v>0</v>
      </c>
      <c r="J13" s="214">
        <v>0.5</v>
      </c>
      <c r="K13" s="214">
        <v>0.5</v>
      </c>
      <c r="L13" s="214">
        <v>1</v>
      </c>
      <c r="M13" s="214">
        <v>0.5</v>
      </c>
      <c r="N13" s="214">
        <v>0.5</v>
      </c>
      <c r="O13" s="214">
        <v>0</v>
      </c>
      <c r="P13" s="214">
        <v>0.5</v>
      </c>
      <c r="Q13" s="214">
        <v>0</v>
      </c>
      <c r="R13" s="214">
        <v>0.4</v>
      </c>
      <c r="S13" s="214">
        <v>0</v>
      </c>
      <c r="T13" s="215">
        <v>0.2</v>
      </c>
      <c r="U13" s="34"/>
      <c r="V13" s="34"/>
    </row>
    <row r="14" spans="1:22" x14ac:dyDescent="0.2">
      <c r="A14" s="81">
        <v>9</v>
      </c>
      <c r="B14" s="84" t="str">
        <f t="shared" si="0"/>
        <v>American Samoa</v>
      </c>
      <c r="C14" s="84" t="str">
        <f t="shared" si="1"/>
        <v>ASM</v>
      </c>
      <c r="D14" s="214">
        <f t="shared" si="2"/>
        <v>0.90833333333333344</v>
      </c>
      <c r="E14" s="81" t="s">
        <v>721</v>
      </c>
      <c r="F14" s="84" t="s">
        <v>750</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0.33750000000000013</v>
      </c>
      <c r="E17" s="81" t="s">
        <v>23</v>
      </c>
      <c r="F17" s="84" t="s">
        <v>22</v>
      </c>
      <c r="G17" s="216">
        <v>8.3333333333333301E-2</v>
      </c>
      <c r="H17" s="214">
        <v>0.59166666666666701</v>
      </c>
      <c r="I17" s="214">
        <v>0</v>
      </c>
      <c r="J17" s="214">
        <v>0.5</v>
      </c>
      <c r="K17" s="214">
        <v>0</v>
      </c>
      <c r="L17" s="214">
        <v>1</v>
      </c>
      <c r="M17" s="214">
        <v>0.5</v>
      </c>
      <c r="N17" s="214">
        <v>0.5</v>
      </c>
      <c r="O17" s="214">
        <v>0</v>
      </c>
      <c r="P17" s="214">
        <v>0.75</v>
      </c>
      <c r="Q17" s="214">
        <v>0</v>
      </c>
      <c r="R17" s="214">
        <v>0.2</v>
      </c>
      <c r="S17" s="214">
        <v>0</v>
      </c>
      <c r="T17" s="215">
        <v>0.6</v>
      </c>
      <c r="U17" s="34"/>
      <c r="V17" s="34"/>
    </row>
    <row r="18" spans="1:22" x14ac:dyDescent="0.2">
      <c r="A18" s="81">
        <v>13</v>
      </c>
      <c r="B18" s="84" t="str">
        <f t="shared" si="0"/>
        <v>Azerbaijan</v>
      </c>
      <c r="C18" s="84" t="str">
        <f t="shared" si="1"/>
        <v>AZE</v>
      </c>
      <c r="D18" s="214">
        <f t="shared" si="2"/>
        <v>0.30000000000000016</v>
      </c>
      <c r="E18" s="81" t="s">
        <v>25</v>
      </c>
      <c r="F18" s="84" t="s">
        <v>24</v>
      </c>
      <c r="G18" s="216">
        <v>8.3333333333333301E-2</v>
      </c>
      <c r="H18" s="214">
        <v>0.51666666666666705</v>
      </c>
      <c r="I18" s="214">
        <v>0</v>
      </c>
      <c r="J18" s="214">
        <v>0.5</v>
      </c>
      <c r="K18" s="214">
        <v>0</v>
      </c>
      <c r="L18" s="214">
        <v>1</v>
      </c>
      <c r="M18" s="214">
        <v>0.5</v>
      </c>
      <c r="N18" s="214">
        <v>0.5</v>
      </c>
      <c r="O18" s="214">
        <v>0</v>
      </c>
      <c r="P18" s="214">
        <v>0.5</v>
      </c>
      <c r="Q18" s="214">
        <v>0</v>
      </c>
      <c r="R18" s="214">
        <v>0.4</v>
      </c>
      <c r="S18" s="214">
        <v>0</v>
      </c>
      <c r="T18" s="215">
        <v>0.2</v>
      </c>
      <c r="U18" s="34"/>
      <c r="V18" s="34"/>
    </row>
    <row r="19" spans="1:22" x14ac:dyDescent="0.2">
      <c r="A19" s="81">
        <v>14</v>
      </c>
      <c r="B19" s="84" t="str">
        <f t="shared" si="0"/>
        <v>Burundi</v>
      </c>
      <c r="C19" s="84" t="str">
        <f t="shared" si="1"/>
        <v>BDI</v>
      </c>
      <c r="D19" s="214">
        <f t="shared" si="2"/>
        <v>0.12361111111111101</v>
      </c>
      <c r="E19" s="81" t="s">
        <v>27</v>
      </c>
      <c r="F19" s="84" t="s">
        <v>26</v>
      </c>
      <c r="G19" s="216">
        <v>0</v>
      </c>
      <c r="H19" s="214">
        <v>0.24722222222222201</v>
      </c>
      <c r="I19" s="214">
        <v>0</v>
      </c>
      <c r="J19" s="214">
        <v>0</v>
      </c>
      <c r="K19" s="214">
        <v>0</v>
      </c>
      <c r="L19" s="214">
        <v>0.33333333333333298</v>
      </c>
      <c r="M19" s="214">
        <v>0</v>
      </c>
      <c r="N19" s="214">
        <v>0</v>
      </c>
      <c r="O19" s="214">
        <v>0</v>
      </c>
      <c r="P19" s="214">
        <v>0.75</v>
      </c>
      <c r="Q19" s="214">
        <v>0</v>
      </c>
      <c r="R19" s="214">
        <v>0.2</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0.1791666666666665</v>
      </c>
      <c r="E23" s="81" t="s">
        <v>35</v>
      </c>
      <c r="F23" s="84" t="s">
        <v>34</v>
      </c>
      <c r="G23" s="216">
        <v>0</v>
      </c>
      <c r="H23" s="214">
        <v>0.358333333333333</v>
      </c>
      <c r="I23" s="214">
        <v>0</v>
      </c>
      <c r="J23" s="214">
        <v>0.5</v>
      </c>
      <c r="K23" s="214">
        <v>0</v>
      </c>
      <c r="L23" s="214">
        <v>1</v>
      </c>
      <c r="M23" s="214">
        <v>0</v>
      </c>
      <c r="N23" s="214">
        <v>0</v>
      </c>
      <c r="O23" s="214">
        <v>0</v>
      </c>
      <c r="P23" s="214">
        <v>0.25</v>
      </c>
      <c r="Q23" s="214">
        <v>0</v>
      </c>
      <c r="R23" s="214">
        <v>0.4</v>
      </c>
      <c r="S23" s="214">
        <v>0</v>
      </c>
      <c r="T23" s="215">
        <v>0</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751</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0.4</v>
      </c>
      <c r="S28" s="214">
        <v>0</v>
      </c>
      <c r="T28" s="215">
        <v>0.2</v>
      </c>
      <c r="U28" s="34"/>
      <c r="V28" s="34"/>
    </row>
    <row r="29" spans="1:22" x14ac:dyDescent="0.2">
      <c r="A29" s="81">
        <v>24</v>
      </c>
      <c r="B29" s="84" t="str">
        <f t="shared" si="0"/>
        <v>Belize</v>
      </c>
      <c r="C29" s="84" t="str">
        <f t="shared" si="1"/>
        <v>BLZ</v>
      </c>
      <c r="D29" s="214">
        <f t="shared" si="2"/>
        <v>0.36249999999999999</v>
      </c>
      <c r="E29" s="81" t="s">
        <v>46</v>
      </c>
      <c r="F29" s="84" t="s">
        <v>45</v>
      </c>
      <c r="G29" s="216">
        <v>0.16666666666666699</v>
      </c>
      <c r="H29" s="214">
        <v>0.55833333333333302</v>
      </c>
      <c r="I29" s="214">
        <v>0</v>
      </c>
      <c r="J29" s="214">
        <v>0.5</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0.90833333333333344</v>
      </c>
      <c r="E30" s="81" t="s">
        <v>722</v>
      </c>
      <c r="F30" s="84" t="s">
        <v>752</v>
      </c>
      <c r="G30" s="216">
        <v>1</v>
      </c>
      <c r="H30" s="214">
        <v>0.81666666666666698</v>
      </c>
      <c r="I30" s="214">
        <v>1</v>
      </c>
      <c r="J30" s="214">
        <v>0.5</v>
      </c>
      <c r="K30" s="214">
        <v>1</v>
      </c>
      <c r="L30" s="214">
        <v>1</v>
      </c>
      <c r="M30" s="214">
        <v>1</v>
      </c>
      <c r="N30" s="214">
        <v>1</v>
      </c>
      <c r="O30" s="214">
        <v>1</v>
      </c>
      <c r="P30" s="214">
        <v>1</v>
      </c>
      <c r="Q30" s="214">
        <v>1</v>
      </c>
      <c r="R30" s="214">
        <v>0.6</v>
      </c>
      <c r="S30" s="214">
        <v>1</v>
      </c>
      <c r="T30" s="215">
        <v>0.8</v>
      </c>
      <c r="U30" s="34"/>
      <c r="V30" s="34"/>
    </row>
    <row r="31" spans="1:22" x14ac:dyDescent="0.2">
      <c r="A31" s="81">
        <v>26</v>
      </c>
      <c r="B31" s="84" t="str">
        <f t="shared" si="0"/>
        <v>Bolivia</v>
      </c>
      <c r="C31" s="84" t="str">
        <f t="shared" si="1"/>
        <v>BOL</v>
      </c>
      <c r="D31" s="214">
        <f t="shared" si="2"/>
        <v>0.24166666666666667</v>
      </c>
      <c r="E31" s="81" t="s">
        <v>48</v>
      </c>
      <c r="F31" s="84" t="s">
        <v>47</v>
      </c>
      <c r="G31" s="216">
        <v>8.3333333333333301E-2</v>
      </c>
      <c r="H31" s="214">
        <v>0.4</v>
      </c>
      <c r="I31" s="214">
        <v>0</v>
      </c>
      <c r="J31" s="214">
        <v>0</v>
      </c>
      <c r="K31" s="214">
        <v>0</v>
      </c>
      <c r="L31" s="214">
        <v>1</v>
      </c>
      <c r="M31" s="214">
        <v>0.5</v>
      </c>
      <c r="N31" s="214">
        <v>0.5</v>
      </c>
      <c r="O31" s="214">
        <v>0</v>
      </c>
      <c r="P31" s="214">
        <v>0.5</v>
      </c>
      <c r="Q31" s="214">
        <v>0</v>
      </c>
      <c r="R31" s="214">
        <v>0.2</v>
      </c>
      <c r="S31" s="214">
        <v>0</v>
      </c>
      <c r="T31" s="215">
        <v>0.2</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0.30694444444444452</v>
      </c>
      <c r="E37" s="81" t="s">
        <v>60</v>
      </c>
      <c r="F37" s="84" t="s">
        <v>59</v>
      </c>
      <c r="G37" s="216">
        <v>0.16666666666666699</v>
      </c>
      <c r="H37" s="214">
        <v>0.44722222222222202</v>
      </c>
      <c r="I37" s="214">
        <v>0</v>
      </c>
      <c r="J37" s="214">
        <v>0.5</v>
      </c>
      <c r="K37" s="214">
        <v>0.5</v>
      </c>
      <c r="L37" s="214">
        <v>0.33333333333333298</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0.30416666666666664</v>
      </c>
      <c r="E38" s="81" t="s">
        <v>62</v>
      </c>
      <c r="F38" s="84" t="s">
        <v>61</v>
      </c>
      <c r="G38" s="216">
        <v>8.3333333333333301E-2</v>
      </c>
      <c r="H38" s="214">
        <v>0.52500000000000002</v>
      </c>
      <c r="I38" s="214">
        <v>0</v>
      </c>
      <c r="J38" s="214">
        <v>0.5</v>
      </c>
      <c r="K38" s="214">
        <v>0</v>
      </c>
      <c r="L38" s="214">
        <v>1</v>
      </c>
      <c r="M38" s="214">
        <v>0.5</v>
      </c>
      <c r="N38" s="214">
        <v>0.5</v>
      </c>
      <c r="O38" s="214">
        <v>0</v>
      </c>
      <c r="P38" s="214">
        <v>0.75</v>
      </c>
      <c r="Q38" s="214">
        <v>0</v>
      </c>
      <c r="R38" s="214">
        <v>0.2</v>
      </c>
      <c r="S38" s="214">
        <v>0</v>
      </c>
      <c r="T38" s="215">
        <v>0.2</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0.92500000000000004</v>
      </c>
      <c r="E40" s="81" t="s">
        <v>723</v>
      </c>
      <c r="F40" s="84" t="s">
        <v>753</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0.26250000000000012</v>
      </c>
      <c r="E41" s="81" t="s">
        <v>66</v>
      </c>
      <c r="F41" s="84" t="s">
        <v>65</v>
      </c>
      <c r="G41" s="216">
        <v>8.3333333333333301E-2</v>
      </c>
      <c r="H41" s="214">
        <v>0.44166666666666698</v>
      </c>
      <c r="I41" s="214">
        <v>0</v>
      </c>
      <c r="J41" s="214">
        <v>0.5</v>
      </c>
      <c r="K41" s="214">
        <v>0</v>
      </c>
      <c r="L41" s="214">
        <v>1</v>
      </c>
      <c r="M41" s="214">
        <v>0.5</v>
      </c>
      <c r="N41" s="214">
        <v>0.5</v>
      </c>
      <c r="O41" s="214">
        <v>0</v>
      </c>
      <c r="P41" s="214">
        <v>0.25</v>
      </c>
      <c r="Q41" s="214">
        <v>0</v>
      </c>
      <c r="R41" s="214">
        <v>0.2</v>
      </c>
      <c r="S41" s="214">
        <v>0</v>
      </c>
      <c r="T41" s="215">
        <v>0.2</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0.12361111111111101</v>
      </c>
      <c r="E44" s="81" t="s">
        <v>71</v>
      </c>
      <c r="F44" s="84" t="s">
        <v>70</v>
      </c>
      <c r="G44" s="216">
        <v>0</v>
      </c>
      <c r="H44" s="214">
        <v>0.24722222222222201</v>
      </c>
      <c r="I44" s="214">
        <v>0</v>
      </c>
      <c r="J44" s="214">
        <v>0</v>
      </c>
      <c r="K44" s="214">
        <v>0</v>
      </c>
      <c r="L44" s="214">
        <v>0.33333333333333298</v>
      </c>
      <c r="M44" s="214">
        <v>0</v>
      </c>
      <c r="N44" s="214">
        <v>0</v>
      </c>
      <c r="O44" s="214">
        <v>0</v>
      </c>
      <c r="P44" s="214">
        <v>0.75</v>
      </c>
      <c r="Q44" s="214">
        <v>0</v>
      </c>
      <c r="R44" s="214">
        <v>0.2</v>
      </c>
      <c r="S44" s="214">
        <v>0</v>
      </c>
      <c r="T44" s="215">
        <v>0.2</v>
      </c>
      <c r="U44" s="34"/>
      <c r="V44" s="34"/>
    </row>
    <row r="45" spans="1:22" x14ac:dyDescent="0.2">
      <c r="A45" s="81">
        <v>40</v>
      </c>
      <c r="B45" s="84" t="str">
        <f t="shared" si="0"/>
        <v>Congo, Dem. Rep.</v>
      </c>
      <c r="C45" s="84" t="str">
        <f t="shared" si="1"/>
        <v>COD</v>
      </c>
      <c r="D45" s="214">
        <f t="shared" si="2"/>
        <v>0.16250000000000014</v>
      </c>
      <c r="E45" s="81" t="s">
        <v>72</v>
      </c>
      <c r="F45" s="84" t="s">
        <v>754</v>
      </c>
      <c r="G45" s="216">
        <v>8.3333333333333301E-2</v>
      </c>
      <c r="H45" s="214">
        <v>0.241666666666667</v>
      </c>
      <c r="I45" s="214">
        <v>0</v>
      </c>
      <c r="J45" s="214">
        <v>0</v>
      </c>
      <c r="K45" s="214">
        <v>0</v>
      </c>
      <c r="L45" s="214">
        <v>0</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0.25138888888888866</v>
      </c>
      <c r="E46" s="81" t="s">
        <v>73</v>
      </c>
      <c r="F46" s="84" t="s">
        <v>755</v>
      </c>
      <c r="G46" s="216">
        <v>8.3333333333333301E-2</v>
      </c>
      <c r="H46" s="214">
        <v>0.41944444444444401</v>
      </c>
      <c r="I46" s="214">
        <v>0</v>
      </c>
      <c r="J46" s="214">
        <v>0.5</v>
      </c>
      <c r="K46" s="214">
        <v>0.5</v>
      </c>
      <c r="L46" s="214">
        <v>0.66666666666666696</v>
      </c>
      <c r="M46" s="214">
        <v>0</v>
      </c>
      <c r="N46" s="214">
        <v>0</v>
      </c>
      <c r="O46" s="214">
        <v>0</v>
      </c>
      <c r="P46" s="214">
        <v>0.75</v>
      </c>
      <c r="Q46" s="214">
        <v>0</v>
      </c>
      <c r="R46" s="214">
        <v>0.4</v>
      </c>
      <c r="S46" s="214">
        <v>0</v>
      </c>
      <c r="T46" s="215">
        <v>0.2</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0.27916666666666662</v>
      </c>
      <c r="E50" s="81" t="s">
        <v>81</v>
      </c>
      <c r="F50" s="84" t="s">
        <v>80</v>
      </c>
      <c r="G50" s="216">
        <v>8.3333333333333301E-2</v>
      </c>
      <c r="H50" s="214">
        <v>0.47499999999999998</v>
      </c>
      <c r="I50" s="214">
        <v>0</v>
      </c>
      <c r="J50" s="214">
        <v>0.5</v>
      </c>
      <c r="K50" s="214">
        <v>0</v>
      </c>
      <c r="L50" s="214">
        <v>1</v>
      </c>
      <c r="M50" s="214">
        <v>0.5</v>
      </c>
      <c r="N50" s="214">
        <v>0.5</v>
      </c>
      <c r="O50" s="214">
        <v>0</v>
      </c>
      <c r="P50" s="214">
        <v>0.25</v>
      </c>
      <c r="Q50" s="214">
        <v>0</v>
      </c>
      <c r="R50" s="214">
        <v>0.2</v>
      </c>
      <c r="S50" s="214">
        <v>0</v>
      </c>
      <c r="T50" s="215">
        <v>0.4</v>
      </c>
      <c r="U50" s="34"/>
      <c r="V50" s="34"/>
    </row>
    <row r="51" spans="1:22" x14ac:dyDescent="0.2">
      <c r="A51" s="81">
        <v>46</v>
      </c>
      <c r="B51" s="84" t="str">
        <f t="shared" si="0"/>
        <v>Cuba</v>
      </c>
      <c r="C51" s="84" t="str">
        <f t="shared" si="1"/>
        <v>CUB</v>
      </c>
      <c r="D51" s="214">
        <f t="shared" si="2"/>
        <v>0.36666666666666697</v>
      </c>
      <c r="E51" s="81" t="s">
        <v>83</v>
      </c>
      <c r="F51" s="84" t="s">
        <v>82</v>
      </c>
      <c r="G51" s="216">
        <v>0.16666666666666699</v>
      </c>
      <c r="H51" s="214">
        <v>0.56666666666666698</v>
      </c>
      <c r="I51" s="214">
        <v>0</v>
      </c>
      <c r="J51" s="214">
        <v>0.5</v>
      </c>
      <c r="K51" s="214">
        <v>0.5</v>
      </c>
      <c r="L51" s="214">
        <v>1</v>
      </c>
      <c r="M51" s="214">
        <v>0.5</v>
      </c>
      <c r="N51" s="214">
        <v>0.5</v>
      </c>
      <c r="O51" s="214">
        <v>0</v>
      </c>
      <c r="P51" s="214">
        <v>1</v>
      </c>
      <c r="Q51" s="214">
        <v>0</v>
      </c>
      <c r="R51" s="214">
        <v>0.2</v>
      </c>
      <c r="S51" s="214">
        <v>0</v>
      </c>
      <c r="T51" s="215">
        <v>0.2</v>
      </c>
      <c r="U51" s="34"/>
      <c r="V51" s="34"/>
    </row>
    <row r="52" spans="1:22" x14ac:dyDescent="0.2">
      <c r="A52" s="81">
        <v>47</v>
      </c>
      <c r="B52" s="84" t="str">
        <f t="shared" si="0"/>
        <v>CuraÃ§ao</v>
      </c>
      <c r="C52" s="84" t="str">
        <f t="shared" si="1"/>
        <v>CUW</v>
      </c>
      <c r="D52" s="214">
        <f t="shared" si="2"/>
        <v>0.92500000000000004</v>
      </c>
      <c r="E52" s="81" t="s">
        <v>724</v>
      </c>
      <c r="F52" s="84" t="s">
        <v>861</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0.80833333333333346</v>
      </c>
      <c r="E53" s="81" t="s">
        <v>725</v>
      </c>
      <c r="F53" s="84" t="s">
        <v>756</v>
      </c>
      <c r="G53" s="216">
        <v>0.91666666666666696</v>
      </c>
      <c r="H53" s="214">
        <v>0.7</v>
      </c>
      <c r="I53" s="214">
        <v>1</v>
      </c>
      <c r="J53" s="214">
        <v>0.5</v>
      </c>
      <c r="K53" s="214">
        <v>1</v>
      </c>
      <c r="L53" s="214">
        <v>1</v>
      </c>
      <c r="M53" s="214">
        <v>0.5</v>
      </c>
      <c r="N53" s="214">
        <v>0.5</v>
      </c>
      <c r="O53" s="214">
        <v>1</v>
      </c>
      <c r="P53" s="214">
        <v>1</v>
      </c>
      <c r="Q53" s="214">
        <v>1</v>
      </c>
      <c r="R53" s="214">
        <v>0.6</v>
      </c>
      <c r="S53" s="214">
        <v>1</v>
      </c>
      <c r="T53" s="215">
        <v>0.6</v>
      </c>
      <c r="U53" s="34"/>
      <c r="V53" s="34"/>
    </row>
    <row r="54" spans="1:22" x14ac:dyDescent="0.2">
      <c r="A54" s="81">
        <v>49</v>
      </c>
      <c r="B54" s="84" t="str">
        <f t="shared" si="0"/>
        <v>Cyprus</v>
      </c>
      <c r="C54" s="84" t="str">
        <f t="shared" si="1"/>
        <v>CYP</v>
      </c>
      <c r="D54" s="214">
        <f t="shared" si="2"/>
        <v>0.39583333333333348</v>
      </c>
      <c r="E54" s="81" t="s">
        <v>85</v>
      </c>
      <c r="F54" s="84" t="s">
        <v>84</v>
      </c>
      <c r="G54" s="216">
        <v>0.16666666666666699</v>
      </c>
      <c r="H54" s="214">
        <v>0.625</v>
      </c>
      <c r="I54" s="214">
        <v>0</v>
      </c>
      <c r="J54" s="214">
        <v>0.5</v>
      </c>
      <c r="K54" s="214">
        <v>0.5</v>
      </c>
      <c r="L54" s="214">
        <v>1</v>
      </c>
      <c r="M54" s="214">
        <v>0.5</v>
      </c>
      <c r="N54" s="214">
        <v>0.5</v>
      </c>
      <c r="O54" s="214">
        <v>0</v>
      </c>
      <c r="P54" s="214">
        <v>0.75</v>
      </c>
      <c r="Q54" s="214">
        <v>0</v>
      </c>
      <c r="R54" s="214">
        <v>0.6</v>
      </c>
      <c r="S54" s="214">
        <v>0</v>
      </c>
      <c r="T54" s="215">
        <v>0.4</v>
      </c>
      <c r="U54" s="34"/>
      <c r="V54" s="34"/>
    </row>
    <row r="55" spans="1:22" x14ac:dyDescent="0.2">
      <c r="A55" s="81">
        <v>50</v>
      </c>
      <c r="B55" s="84" t="str">
        <f t="shared" si="0"/>
        <v>Czech Republic</v>
      </c>
      <c r="C55" s="84" t="str">
        <f t="shared" si="1"/>
        <v>CZE</v>
      </c>
      <c r="D55" s="214">
        <f t="shared" si="2"/>
        <v>0.33750000000000013</v>
      </c>
      <c r="E55" s="81" t="s">
        <v>87</v>
      </c>
      <c r="F55" s="84" t="s">
        <v>86</v>
      </c>
      <c r="G55" s="216">
        <v>8.3333333333333301E-2</v>
      </c>
      <c r="H55" s="214">
        <v>0.59166666666666701</v>
      </c>
      <c r="I55" s="214">
        <v>0</v>
      </c>
      <c r="J55" s="214">
        <v>0.5</v>
      </c>
      <c r="K55" s="214">
        <v>0</v>
      </c>
      <c r="L55" s="214">
        <v>1</v>
      </c>
      <c r="M55" s="214">
        <v>0.5</v>
      </c>
      <c r="N55" s="214">
        <v>0.5</v>
      </c>
      <c r="O55" s="214">
        <v>0</v>
      </c>
      <c r="P55" s="214">
        <v>0.75</v>
      </c>
      <c r="Q55" s="214">
        <v>0</v>
      </c>
      <c r="R55" s="214">
        <v>0.2</v>
      </c>
      <c r="S55" s="214">
        <v>0</v>
      </c>
      <c r="T55" s="215">
        <v>0.6</v>
      </c>
      <c r="U55" s="34"/>
      <c r="V55" s="34"/>
    </row>
    <row r="56" spans="1:22" x14ac:dyDescent="0.2">
      <c r="A56" s="81">
        <v>51</v>
      </c>
      <c r="B56" s="84" t="str">
        <f t="shared" si="0"/>
        <v>Germany</v>
      </c>
      <c r="C56" s="84" t="str">
        <f t="shared" si="1"/>
        <v>DEU</v>
      </c>
      <c r="D56" s="214">
        <f t="shared" si="2"/>
        <v>0.30416666666666664</v>
      </c>
      <c r="E56" s="81" t="s">
        <v>89</v>
      </c>
      <c r="F56" s="84" t="s">
        <v>88</v>
      </c>
      <c r="G56" s="216">
        <v>8.3333333333333301E-2</v>
      </c>
      <c r="H56" s="214">
        <v>0.52500000000000002</v>
      </c>
      <c r="I56" s="214">
        <v>0</v>
      </c>
      <c r="J56" s="214">
        <v>0.5</v>
      </c>
      <c r="K56" s="214">
        <v>0</v>
      </c>
      <c r="L56" s="214">
        <v>1</v>
      </c>
      <c r="M56" s="214">
        <v>0.5</v>
      </c>
      <c r="N56" s="214">
        <v>0.5</v>
      </c>
      <c r="O56" s="214">
        <v>0</v>
      </c>
      <c r="P56" s="214">
        <v>0.75</v>
      </c>
      <c r="Q56" s="214">
        <v>0</v>
      </c>
      <c r="R56" s="214">
        <v>0.2</v>
      </c>
      <c r="S56" s="214">
        <v>0</v>
      </c>
      <c r="T56" s="215">
        <v>0.2</v>
      </c>
      <c r="U56" s="34"/>
      <c r="V56" s="34"/>
    </row>
    <row r="57" spans="1:22" x14ac:dyDescent="0.2">
      <c r="A57" s="81">
        <v>52</v>
      </c>
      <c r="B57" s="84" t="str">
        <f t="shared" si="0"/>
        <v>Djibouti</v>
      </c>
      <c r="C57" s="84" t="str">
        <f t="shared" si="1"/>
        <v>DJI</v>
      </c>
      <c r="D57" s="214">
        <f t="shared" si="2"/>
        <v>0.36249999999999999</v>
      </c>
      <c r="E57" s="81" t="s">
        <v>91</v>
      </c>
      <c r="F57" s="84" t="s">
        <v>90</v>
      </c>
      <c r="G57" s="216">
        <v>0.16666666666666699</v>
      </c>
      <c r="H57" s="214">
        <v>0.55833333333333302</v>
      </c>
      <c r="I57" s="214">
        <v>0</v>
      </c>
      <c r="J57" s="214">
        <v>0.5</v>
      </c>
      <c r="K57" s="214">
        <v>0.5</v>
      </c>
      <c r="L57" s="214">
        <v>1</v>
      </c>
      <c r="M57" s="214">
        <v>0.5</v>
      </c>
      <c r="N57" s="214">
        <v>0.5</v>
      </c>
      <c r="O57" s="214">
        <v>0</v>
      </c>
      <c r="P57" s="214">
        <v>0.75</v>
      </c>
      <c r="Q57" s="214">
        <v>0</v>
      </c>
      <c r="R57" s="214">
        <v>0.4</v>
      </c>
      <c r="S57" s="214">
        <v>0</v>
      </c>
      <c r="T57" s="215">
        <v>0.2</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0.24166666666666667</v>
      </c>
      <c r="E60" s="81" t="s">
        <v>97</v>
      </c>
      <c r="F60" s="84" t="s">
        <v>96</v>
      </c>
      <c r="G60" s="216">
        <v>8.3333333333333301E-2</v>
      </c>
      <c r="H60" s="214">
        <v>0.4</v>
      </c>
      <c r="I60" s="214">
        <v>0</v>
      </c>
      <c r="J60" s="214">
        <v>0</v>
      </c>
      <c r="K60" s="214">
        <v>0</v>
      </c>
      <c r="L60" s="214">
        <v>1</v>
      </c>
      <c r="M60" s="214">
        <v>0.5</v>
      </c>
      <c r="N60" s="214">
        <v>0.5</v>
      </c>
      <c r="O60" s="214">
        <v>0</v>
      </c>
      <c r="P60" s="214">
        <v>0.5</v>
      </c>
      <c r="Q60" s="214">
        <v>0</v>
      </c>
      <c r="R60" s="214">
        <v>0.2</v>
      </c>
      <c r="S60" s="214">
        <v>0</v>
      </c>
      <c r="T60" s="215">
        <v>0.2</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0.1791666666666665</v>
      </c>
      <c r="E63" s="81" t="s">
        <v>102</v>
      </c>
      <c r="F63" s="84" t="s">
        <v>757</v>
      </c>
      <c r="G63" s="216">
        <v>0</v>
      </c>
      <c r="H63" s="214">
        <v>0.358333333333333</v>
      </c>
      <c r="I63" s="214">
        <v>0</v>
      </c>
      <c r="J63" s="214">
        <v>0.5</v>
      </c>
      <c r="K63" s="214">
        <v>0</v>
      </c>
      <c r="L63" s="214">
        <v>1</v>
      </c>
      <c r="M63" s="214">
        <v>0</v>
      </c>
      <c r="N63" s="214">
        <v>0</v>
      </c>
      <c r="O63" s="214">
        <v>0</v>
      </c>
      <c r="P63" s="214">
        <v>0.25</v>
      </c>
      <c r="Q63" s="214">
        <v>0</v>
      </c>
      <c r="R63" s="214">
        <v>0.2</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0.12361111111111101</v>
      </c>
      <c r="E67" s="81" t="s">
        <v>110</v>
      </c>
      <c r="F67" s="84" t="s">
        <v>109</v>
      </c>
      <c r="G67" s="216">
        <v>0</v>
      </c>
      <c r="H67" s="214">
        <v>0.24722222222222201</v>
      </c>
      <c r="I67" s="214">
        <v>0</v>
      </c>
      <c r="J67" s="214">
        <v>0</v>
      </c>
      <c r="K67" s="214">
        <v>0</v>
      </c>
      <c r="L67" s="214">
        <v>0.33333333333333298</v>
      </c>
      <c r="M67" s="214">
        <v>0</v>
      </c>
      <c r="N67" s="214">
        <v>0</v>
      </c>
      <c r="O67" s="214">
        <v>0</v>
      </c>
      <c r="P67" s="214">
        <v>0.75</v>
      </c>
      <c r="Q67" s="214">
        <v>0</v>
      </c>
      <c r="R67" s="214">
        <v>0.2</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726</v>
      </c>
      <c r="F71" s="84" t="s">
        <v>758</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759</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0.35416666666666696</v>
      </c>
      <c r="E73" s="81" t="s">
        <v>119</v>
      </c>
      <c r="F73" s="84" t="s">
        <v>118</v>
      </c>
      <c r="G73" s="216">
        <v>0.16666666666666699</v>
      </c>
      <c r="H73" s="214">
        <v>0.54166666666666696</v>
      </c>
      <c r="I73" s="214">
        <v>0</v>
      </c>
      <c r="J73" s="214">
        <v>0</v>
      </c>
      <c r="K73" s="214">
        <v>0.5</v>
      </c>
      <c r="L73" s="214">
        <v>1</v>
      </c>
      <c r="M73" s="214">
        <v>0.5</v>
      </c>
      <c r="N73" s="214">
        <v>0.5</v>
      </c>
      <c r="O73" s="214">
        <v>0</v>
      </c>
      <c r="P73" s="214">
        <v>0.75</v>
      </c>
      <c r="Q73" s="214">
        <v>0</v>
      </c>
      <c r="R73" s="214">
        <v>0.4</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0.21666666666666651</v>
      </c>
      <c r="E76" s="81" t="s">
        <v>125</v>
      </c>
      <c r="F76" s="84" t="s">
        <v>124</v>
      </c>
      <c r="G76" s="216">
        <v>0</v>
      </c>
      <c r="H76" s="214">
        <v>0.43333333333333302</v>
      </c>
      <c r="I76" s="214">
        <v>0</v>
      </c>
      <c r="J76" s="214">
        <v>0.5</v>
      </c>
      <c r="K76" s="214">
        <v>0</v>
      </c>
      <c r="L76" s="214">
        <v>1</v>
      </c>
      <c r="M76" s="214">
        <v>0</v>
      </c>
      <c r="N76" s="214">
        <v>0</v>
      </c>
      <c r="O76" s="214">
        <v>0</v>
      </c>
      <c r="P76" s="214">
        <v>0.5</v>
      </c>
      <c r="Q76" s="214">
        <v>0</v>
      </c>
      <c r="R76" s="214">
        <v>0.4</v>
      </c>
      <c r="S76" s="214">
        <v>0</v>
      </c>
      <c r="T76" s="215">
        <v>0.2</v>
      </c>
      <c r="U76" s="34"/>
      <c r="V76" s="34"/>
    </row>
    <row r="77" spans="1:22" x14ac:dyDescent="0.2">
      <c r="A77" s="81">
        <v>72</v>
      </c>
      <c r="B77" s="84" t="str">
        <f t="shared" si="3"/>
        <v>Gibraltar</v>
      </c>
      <c r="C77" s="84" t="str">
        <f t="shared" si="4"/>
        <v>GIB</v>
      </c>
      <c r="D77" s="214">
        <f t="shared" si="5"/>
        <v>0.90833333333333344</v>
      </c>
      <c r="E77" s="81" t="s">
        <v>727</v>
      </c>
      <c r="F77" s="84" t="s">
        <v>760</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761</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0.82499999999999996</v>
      </c>
      <c r="E84" s="81" t="s">
        <v>728</v>
      </c>
      <c r="F84" s="84" t="s">
        <v>762</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0.90833333333333344</v>
      </c>
      <c r="E86" s="81" t="s">
        <v>729</v>
      </c>
      <c r="F86" s="84" t="s">
        <v>763</v>
      </c>
      <c r="G86" s="216">
        <v>1</v>
      </c>
      <c r="H86" s="214">
        <v>0.81666666666666698</v>
      </c>
      <c r="I86" s="214">
        <v>1</v>
      </c>
      <c r="J86" s="214">
        <v>0.5</v>
      </c>
      <c r="K86" s="214">
        <v>1</v>
      </c>
      <c r="L86" s="214">
        <v>1</v>
      </c>
      <c r="M86" s="214">
        <v>1</v>
      </c>
      <c r="N86" s="214">
        <v>1</v>
      </c>
      <c r="O86" s="214">
        <v>1</v>
      </c>
      <c r="P86" s="214">
        <v>1</v>
      </c>
      <c r="Q86" s="214">
        <v>1</v>
      </c>
      <c r="R86" s="214">
        <v>0.6</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730</v>
      </c>
      <c r="F88" s="84" t="s">
        <v>764</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0.27222222222222214</v>
      </c>
      <c r="E89" s="81" t="s">
        <v>142</v>
      </c>
      <c r="F89" s="84" t="s">
        <v>141</v>
      </c>
      <c r="G89" s="216">
        <v>8.3333333333333301E-2</v>
      </c>
      <c r="H89" s="214">
        <v>0.46111111111111103</v>
      </c>
      <c r="I89" s="214">
        <v>0</v>
      </c>
      <c r="J89" s="214">
        <v>0.5</v>
      </c>
      <c r="K89" s="214">
        <v>0</v>
      </c>
      <c r="L89" s="214">
        <v>0.66666666666666696</v>
      </c>
      <c r="M89" s="214">
        <v>0.5</v>
      </c>
      <c r="N89" s="214">
        <v>0.5</v>
      </c>
      <c r="O89" s="214">
        <v>0</v>
      </c>
      <c r="P89" s="214">
        <v>0.5</v>
      </c>
      <c r="Q89" s="214">
        <v>0</v>
      </c>
      <c r="R89" s="214">
        <v>0.4</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0.17916666666666667</v>
      </c>
      <c r="E91" s="81" t="s">
        <v>146</v>
      </c>
      <c r="F91" s="84" t="s">
        <v>145</v>
      </c>
      <c r="G91" s="216">
        <v>8.3333333333333301E-2</v>
      </c>
      <c r="H91" s="214">
        <v>0.27500000000000002</v>
      </c>
      <c r="I91" s="214">
        <v>0</v>
      </c>
      <c r="J91" s="214">
        <v>0</v>
      </c>
      <c r="K91" s="214">
        <v>0</v>
      </c>
      <c r="L91" s="214">
        <v>0</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0.31666666666666665</v>
      </c>
      <c r="E92" s="81" t="s">
        <v>148</v>
      </c>
      <c r="F92" s="84" t="s">
        <v>147</v>
      </c>
      <c r="G92" s="216">
        <v>8.3333333333333301E-2</v>
      </c>
      <c r="H92" s="214">
        <v>0.55000000000000004</v>
      </c>
      <c r="I92" s="214">
        <v>0</v>
      </c>
      <c r="J92" s="214">
        <v>0.5</v>
      </c>
      <c r="K92" s="214">
        <v>0</v>
      </c>
      <c r="L92" s="214">
        <v>1</v>
      </c>
      <c r="M92" s="214">
        <v>0.5</v>
      </c>
      <c r="N92" s="214">
        <v>0.5</v>
      </c>
      <c r="O92" s="214">
        <v>0</v>
      </c>
      <c r="P92" s="214">
        <v>0.5</v>
      </c>
      <c r="Q92" s="214">
        <v>0</v>
      </c>
      <c r="R92" s="214">
        <v>0.2</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0.90833333333333344</v>
      </c>
      <c r="E94" s="81" t="s">
        <v>731</v>
      </c>
      <c r="F94" s="84" t="s">
        <v>765</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766</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0.32222222222222252</v>
      </c>
      <c r="E98" s="81" t="s">
        <v>157</v>
      </c>
      <c r="F98" s="84" t="s">
        <v>156</v>
      </c>
      <c r="G98" s="216">
        <v>0.16666666666666699</v>
      </c>
      <c r="H98" s="214">
        <v>0.47777777777777802</v>
      </c>
      <c r="I98" s="214">
        <v>0</v>
      </c>
      <c r="J98" s="214">
        <v>0.5</v>
      </c>
      <c r="K98" s="214">
        <v>0.5</v>
      </c>
      <c r="L98" s="214">
        <v>0.66666666666666696</v>
      </c>
      <c r="M98" s="214">
        <v>0.5</v>
      </c>
      <c r="N98" s="214">
        <v>0.5</v>
      </c>
      <c r="O98" s="214">
        <v>0</v>
      </c>
      <c r="P98" s="214">
        <v>1</v>
      </c>
      <c r="Q98" s="214">
        <v>0</v>
      </c>
      <c r="R98" s="214">
        <v>0.2</v>
      </c>
      <c r="S98" s="214">
        <v>0</v>
      </c>
      <c r="T98" s="215">
        <v>0</v>
      </c>
      <c r="U98" s="34"/>
      <c r="V98" s="34"/>
    </row>
    <row r="99" spans="1:22" x14ac:dyDescent="0.2">
      <c r="A99" s="81">
        <v>94</v>
      </c>
      <c r="B99" s="84" t="str">
        <f t="shared" si="3"/>
        <v>Iceland</v>
      </c>
      <c r="C99" s="84" t="str">
        <f t="shared" si="4"/>
        <v>ISL</v>
      </c>
      <c r="D99" s="214">
        <f t="shared" si="5"/>
        <v>0.37916666666666698</v>
      </c>
      <c r="E99" s="81" t="s">
        <v>159</v>
      </c>
      <c r="F99" s="84" t="s">
        <v>158</v>
      </c>
      <c r="G99" s="216">
        <v>0.16666666666666699</v>
      </c>
      <c r="H99" s="214">
        <v>0.59166666666666701</v>
      </c>
      <c r="I99" s="214">
        <v>0</v>
      </c>
      <c r="J99" s="214">
        <v>0.5</v>
      </c>
      <c r="K99" s="214">
        <v>0.5</v>
      </c>
      <c r="L99" s="214">
        <v>1</v>
      </c>
      <c r="M99" s="214">
        <v>0.5</v>
      </c>
      <c r="N99" s="214">
        <v>0.5</v>
      </c>
      <c r="O99" s="214">
        <v>0</v>
      </c>
      <c r="P99" s="214">
        <v>0.75</v>
      </c>
      <c r="Q99" s="214">
        <v>0</v>
      </c>
      <c r="R99" s="214">
        <v>0.2</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0.4</v>
      </c>
      <c r="S103" s="214">
        <v>0</v>
      </c>
      <c r="T103" s="215">
        <v>0.2</v>
      </c>
      <c r="U103" s="34"/>
      <c r="V103" s="34"/>
    </row>
    <row r="104" spans="1:22" x14ac:dyDescent="0.2">
      <c r="A104" s="81">
        <v>99</v>
      </c>
      <c r="B104" s="84" t="str">
        <f t="shared" si="3"/>
        <v>Japan</v>
      </c>
      <c r="C104" s="84" t="str">
        <f t="shared" si="4"/>
        <v>JPN</v>
      </c>
      <c r="D104" s="214">
        <f t="shared" si="5"/>
        <v>0.32083333333333314</v>
      </c>
      <c r="E104" s="81" t="s">
        <v>169</v>
      </c>
      <c r="F104" s="84" t="s">
        <v>168</v>
      </c>
      <c r="G104" s="216">
        <v>8.3333333333333301E-2</v>
      </c>
      <c r="H104" s="214">
        <v>0.55833333333333302</v>
      </c>
      <c r="I104" s="214">
        <v>0</v>
      </c>
      <c r="J104" s="214">
        <v>0.5</v>
      </c>
      <c r="K104" s="214">
        <v>0</v>
      </c>
      <c r="L104" s="214">
        <v>1</v>
      </c>
      <c r="M104" s="214">
        <v>0.5</v>
      </c>
      <c r="N104" s="214">
        <v>0.5</v>
      </c>
      <c r="O104" s="214">
        <v>0</v>
      </c>
      <c r="P104" s="214">
        <v>0.75</v>
      </c>
      <c r="Q104" s="214">
        <v>0</v>
      </c>
      <c r="R104" s="214">
        <v>0.2</v>
      </c>
      <c r="S104" s="214">
        <v>0</v>
      </c>
      <c r="T104" s="215">
        <v>0.4</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0.102777777777778</v>
      </c>
      <c r="E106" s="81" t="s">
        <v>173</v>
      </c>
      <c r="F106" s="84" t="s">
        <v>172</v>
      </c>
      <c r="G106" s="216">
        <v>0</v>
      </c>
      <c r="H106" s="214">
        <v>0.20555555555555599</v>
      </c>
      <c r="I106" s="214">
        <v>0</v>
      </c>
      <c r="J106" s="214">
        <v>0</v>
      </c>
      <c r="K106" s="214">
        <v>0</v>
      </c>
      <c r="L106" s="214">
        <v>0.33333333333333298</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0.34166666666666701</v>
      </c>
      <c r="E107" s="81" t="s">
        <v>174</v>
      </c>
      <c r="F107" s="84" t="s">
        <v>767</v>
      </c>
      <c r="G107" s="216">
        <v>0.16666666666666699</v>
      </c>
      <c r="H107" s="214">
        <v>0.51666666666666705</v>
      </c>
      <c r="I107" s="214">
        <v>0</v>
      </c>
      <c r="J107" s="214">
        <v>0.5</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768</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769</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0.23055555555555565</v>
      </c>
      <c r="E114" s="81" t="s">
        <v>186</v>
      </c>
      <c r="F114" s="84" t="s">
        <v>185</v>
      </c>
      <c r="G114" s="216">
        <v>8.3333333333333301E-2</v>
      </c>
      <c r="H114" s="214">
        <v>0.37777777777777799</v>
      </c>
      <c r="I114" s="214">
        <v>0</v>
      </c>
      <c r="J114" s="214">
        <v>0</v>
      </c>
      <c r="K114" s="214">
        <v>0.5</v>
      </c>
      <c r="L114" s="214">
        <v>0.66666666666666696</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0.2</v>
      </c>
      <c r="S116" s="214">
        <v>0</v>
      </c>
      <c r="T116" s="215">
        <v>0.4</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0.48333333333333295</v>
      </c>
      <c r="E118" s="81" t="s">
        <v>193</v>
      </c>
      <c r="F118" s="84" t="s">
        <v>192</v>
      </c>
      <c r="G118" s="216">
        <v>0.33333333333333298</v>
      </c>
      <c r="H118" s="214">
        <v>0.63333333333333297</v>
      </c>
      <c r="I118" s="214">
        <v>0</v>
      </c>
      <c r="J118" s="214">
        <v>0.5</v>
      </c>
      <c r="K118" s="214">
        <v>1</v>
      </c>
      <c r="L118" s="214">
        <v>1</v>
      </c>
      <c r="M118" s="214">
        <v>0.5</v>
      </c>
      <c r="N118" s="214">
        <v>0.5</v>
      </c>
      <c r="O118" s="214">
        <v>0</v>
      </c>
      <c r="P118" s="214">
        <v>1</v>
      </c>
      <c r="Q118" s="214">
        <v>0</v>
      </c>
      <c r="R118" s="214">
        <v>0.2</v>
      </c>
      <c r="S118" s="214">
        <v>0.5</v>
      </c>
      <c r="T118" s="215">
        <v>0.6</v>
      </c>
      <c r="U118" s="34"/>
      <c r="V118" s="34"/>
    </row>
    <row r="119" spans="1:22" x14ac:dyDescent="0.2">
      <c r="A119" s="81">
        <v>114</v>
      </c>
      <c r="B119" s="84" t="str">
        <f t="shared" si="3"/>
        <v>Sri Lanka</v>
      </c>
      <c r="C119" s="84" t="str">
        <f t="shared" si="4"/>
        <v>LKA</v>
      </c>
      <c r="D119" s="214">
        <f t="shared" si="5"/>
        <v>0.18472222222222201</v>
      </c>
      <c r="E119" s="81" t="s">
        <v>195</v>
      </c>
      <c r="F119" s="84" t="s">
        <v>194</v>
      </c>
      <c r="G119" s="216">
        <v>0</v>
      </c>
      <c r="H119" s="214">
        <v>0.36944444444444402</v>
      </c>
      <c r="I119" s="214">
        <v>0</v>
      </c>
      <c r="J119" s="214">
        <v>0.5</v>
      </c>
      <c r="K119" s="214">
        <v>0</v>
      </c>
      <c r="L119" s="214">
        <v>0.66666666666666696</v>
      </c>
      <c r="M119" s="214">
        <v>0</v>
      </c>
      <c r="N119" s="214">
        <v>0</v>
      </c>
      <c r="O119" s="214">
        <v>0</v>
      </c>
      <c r="P119" s="214">
        <v>0.25</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0.74583333333333302</v>
      </c>
      <c r="E124" s="81" t="s">
        <v>732</v>
      </c>
      <c r="F124" s="84" t="s">
        <v>770</v>
      </c>
      <c r="G124" s="216">
        <v>0.83333333333333304</v>
      </c>
      <c r="H124" s="214">
        <v>0.65833333333333299</v>
      </c>
      <c r="I124" s="214">
        <v>1</v>
      </c>
      <c r="J124" s="214">
        <v>0.5</v>
      </c>
      <c r="K124" s="214">
        <v>0.5</v>
      </c>
      <c r="L124" s="214">
        <v>1</v>
      </c>
      <c r="M124" s="214">
        <v>0.5</v>
      </c>
      <c r="N124" s="214">
        <v>0.5</v>
      </c>
      <c r="O124" s="214">
        <v>1</v>
      </c>
      <c r="P124" s="214">
        <v>0.75</v>
      </c>
      <c r="Q124" s="214">
        <v>1</v>
      </c>
      <c r="R124" s="214">
        <v>0.6</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733</v>
      </c>
      <c r="F125" s="84" t="s">
        <v>771</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0.82499999999999996</v>
      </c>
      <c r="E127" s="81" t="s">
        <v>734</v>
      </c>
      <c r="F127" s="84" t="s">
        <v>772</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0.375</v>
      </c>
      <c r="E128" s="81" t="s">
        <v>206</v>
      </c>
      <c r="F128" s="84" t="s">
        <v>532</v>
      </c>
      <c r="G128" s="216">
        <v>0.16666666666666699</v>
      </c>
      <c r="H128" s="214">
        <v>0.58333333333333304</v>
      </c>
      <c r="I128" s="214">
        <v>0</v>
      </c>
      <c r="J128" s="214">
        <v>0.5</v>
      </c>
      <c r="K128" s="214">
        <v>0.5</v>
      </c>
      <c r="L128" s="214">
        <v>1</v>
      </c>
      <c r="M128" s="214">
        <v>0.5</v>
      </c>
      <c r="N128" s="214">
        <v>0.5</v>
      </c>
      <c r="O128" s="214">
        <v>0</v>
      </c>
      <c r="P128" s="214">
        <v>0.5</v>
      </c>
      <c r="Q128" s="214">
        <v>0</v>
      </c>
      <c r="R128" s="214">
        <v>0.4</v>
      </c>
      <c r="S128" s="214">
        <v>0</v>
      </c>
      <c r="T128" s="215">
        <v>0.6</v>
      </c>
      <c r="U128" s="34"/>
      <c r="V128" s="34"/>
    </row>
    <row r="129" spans="1:22" x14ac:dyDescent="0.2">
      <c r="A129" s="81">
        <v>124</v>
      </c>
      <c r="B129" s="84" t="str">
        <f t="shared" si="3"/>
        <v>Madagascar</v>
      </c>
      <c r="C129" s="84" t="str">
        <f t="shared" si="4"/>
        <v>MDG</v>
      </c>
      <c r="D129" s="214">
        <f t="shared" si="5"/>
        <v>0.24861111111111114</v>
      </c>
      <c r="E129" s="81" t="s">
        <v>208</v>
      </c>
      <c r="F129" s="84" t="s">
        <v>207</v>
      </c>
      <c r="G129" s="216">
        <v>8.3333333333333301E-2</v>
      </c>
      <c r="H129" s="214">
        <v>0.41388888888888897</v>
      </c>
      <c r="I129" s="214">
        <v>0</v>
      </c>
      <c r="J129" s="214">
        <v>0.5</v>
      </c>
      <c r="K129" s="214">
        <v>0</v>
      </c>
      <c r="L129" s="214">
        <v>0.33333333333333298</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0.23750000000000016</v>
      </c>
      <c r="E134" s="81" t="s">
        <v>218</v>
      </c>
      <c r="F134" s="84" t="s">
        <v>217</v>
      </c>
      <c r="G134" s="216">
        <v>8.3333333333333301E-2</v>
      </c>
      <c r="H134" s="214">
        <v>0.391666666666667</v>
      </c>
      <c r="I134" s="214">
        <v>0</v>
      </c>
      <c r="J134" s="214">
        <v>0.5</v>
      </c>
      <c r="K134" s="214">
        <v>0</v>
      </c>
      <c r="L134" s="214">
        <v>0</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0.41249999999999998</v>
      </c>
      <c r="E135" s="81" t="s">
        <v>220</v>
      </c>
      <c r="F135" s="84" t="s">
        <v>219</v>
      </c>
      <c r="G135" s="216">
        <v>0.16666666666666699</v>
      </c>
      <c r="H135" s="214">
        <v>0.65833333333333299</v>
      </c>
      <c r="I135" s="214">
        <v>0</v>
      </c>
      <c r="J135" s="214">
        <v>0.5</v>
      </c>
      <c r="K135" s="214">
        <v>0.5</v>
      </c>
      <c r="L135" s="214">
        <v>1</v>
      </c>
      <c r="M135" s="214">
        <v>0.5</v>
      </c>
      <c r="N135" s="214">
        <v>0.5</v>
      </c>
      <c r="O135" s="214">
        <v>0</v>
      </c>
      <c r="P135" s="214">
        <v>0.75</v>
      </c>
      <c r="Q135" s="214">
        <v>0</v>
      </c>
      <c r="R135" s="214">
        <v>0.6</v>
      </c>
      <c r="S135" s="214">
        <v>0</v>
      </c>
      <c r="T135" s="215">
        <v>0.6</v>
      </c>
      <c r="U135" s="34"/>
      <c r="V135" s="34"/>
    </row>
    <row r="136" spans="1:22" x14ac:dyDescent="0.2">
      <c r="A136" s="81">
        <v>131</v>
      </c>
      <c r="B136" s="84" t="str">
        <f t="shared" si="6"/>
        <v>Myanmar</v>
      </c>
      <c r="C136" s="84" t="str">
        <f t="shared" si="7"/>
        <v>MMR</v>
      </c>
      <c r="D136" s="214">
        <f t="shared" si="8"/>
        <v>0.25972222222222213</v>
      </c>
      <c r="E136" s="81" t="s">
        <v>222</v>
      </c>
      <c r="F136" s="84" t="s">
        <v>221</v>
      </c>
      <c r="G136" s="216">
        <v>8.3333333333333301E-2</v>
      </c>
      <c r="H136" s="214">
        <v>0.43611111111111101</v>
      </c>
      <c r="I136" s="214">
        <v>0</v>
      </c>
      <c r="J136" s="214">
        <v>0.5</v>
      </c>
      <c r="K136" s="214">
        <v>0</v>
      </c>
      <c r="L136" s="214">
        <v>0.66666666666666696</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0.41666666666666696</v>
      </c>
      <c r="E137" s="81" t="s">
        <v>224</v>
      </c>
      <c r="F137" s="84" t="s">
        <v>223</v>
      </c>
      <c r="G137" s="216">
        <v>0.16666666666666699</v>
      </c>
      <c r="H137" s="214">
        <v>0.66666666666666696</v>
      </c>
      <c r="I137" s="214">
        <v>0</v>
      </c>
      <c r="J137" s="214">
        <v>0.5</v>
      </c>
      <c r="K137" s="214">
        <v>0.5</v>
      </c>
      <c r="L137" s="214">
        <v>1</v>
      </c>
      <c r="M137" s="214">
        <v>0.5</v>
      </c>
      <c r="N137" s="214">
        <v>0.5</v>
      </c>
      <c r="O137" s="214">
        <v>0</v>
      </c>
      <c r="P137" s="214">
        <v>1</v>
      </c>
      <c r="Q137" s="214">
        <v>0</v>
      </c>
      <c r="R137" s="214">
        <v>0.4</v>
      </c>
      <c r="S137" s="214">
        <v>0</v>
      </c>
      <c r="T137" s="215">
        <v>0.6</v>
      </c>
      <c r="U137" s="34"/>
      <c r="V137" s="34"/>
    </row>
    <row r="138" spans="1:22" x14ac:dyDescent="0.2">
      <c r="A138" s="81">
        <v>133</v>
      </c>
      <c r="B138" s="84" t="str">
        <f t="shared" si="6"/>
        <v>Mongolia</v>
      </c>
      <c r="C138" s="84" t="str">
        <f t="shared" si="7"/>
        <v>MNG</v>
      </c>
      <c r="D138" s="214">
        <f t="shared" si="8"/>
        <v>0.375</v>
      </c>
      <c r="E138" s="81" t="s">
        <v>226</v>
      </c>
      <c r="F138" s="84" t="s">
        <v>225</v>
      </c>
      <c r="G138" s="216">
        <v>0.16666666666666699</v>
      </c>
      <c r="H138" s="214">
        <v>0.58333333333333304</v>
      </c>
      <c r="I138" s="214">
        <v>0</v>
      </c>
      <c r="J138" s="214">
        <v>0.5</v>
      </c>
      <c r="K138" s="214">
        <v>0.5</v>
      </c>
      <c r="L138" s="214">
        <v>1</v>
      </c>
      <c r="M138" s="214">
        <v>0.5</v>
      </c>
      <c r="N138" s="214">
        <v>0.5</v>
      </c>
      <c r="O138" s="214">
        <v>0</v>
      </c>
      <c r="P138" s="214">
        <v>0.5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735</v>
      </c>
      <c r="F139" s="84" t="s">
        <v>773</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0.140277777777778</v>
      </c>
      <c r="E140" s="81" t="s">
        <v>228</v>
      </c>
      <c r="F140" s="84" t="s">
        <v>227</v>
      </c>
      <c r="G140" s="216">
        <v>0</v>
      </c>
      <c r="H140" s="214">
        <v>0.280555555555556</v>
      </c>
      <c r="I140" s="214">
        <v>0</v>
      </c>
      <c r="J140" s="214">
        <v>0</v>
      </c>
      <c r="K140" s="214">
        <v>0</v>
      </c>
      <c r="L140" s="214">
        <v>0.33333333333333298</v>
      </c>
      <c r="M140" s="214">
        <v>0</v>
      </c>
      <c r="N140" s="214">
        <v>0</v>
      </c>
      <c r="O140" s="214">
        <v>0</v>
      </c>
      <c r="P140" s="214">
        <v>0.75</v>
      </c>
      <c r="Q140" s="214">
        <v>0</v>
      </c>
      <c r="R140" s="214">
        <v>0.4</v>
      </c>
      <c r="S140" s="214">
        <v>0</v>
      </c>
      <c r="T140" s="215">
        <v>0.2</v>
      </c>
      <c r="U140" s="34"/>
      <c r="V140" s="34"/>
    </row>
    <row r="141" spans="1:22" x14ac:dyDescent="0.2">
      <c r="A141" s="81">
        <v>136</v>
      </c>
      <c r="B141" s="84" t="str">
        <f t="shared" si="6"/>
        <v>Mauritania</v>
      </c>
      <c r="C141" s="84" t="str">
        <f t="shared" si="7"/>
        <v>MRT</v>
      </c>
      <c r="D141" s="214">
        <f t="shared" si="8"/>
        <v>0.33472222222222248</v>
      </c>
      <c r="E141" s="81" t="s">
        <v>230</v>
      </c>
      <c r="F141" s="84" t="s">
        <v>229</v>
      </c>
      <c r="G141" s="216">
        <v>0.16666666666666699</v>
      </c>
      <c r="H141" s="214">
        <v>0.50277777777777799</v>
      </c>
      <c r="I141" s="214">
        <v>0</v>
      </c>
      <c r="J141" s="214">
        <v>0.5</v>
      </c>
      <c r="K141" s="214">
        <v>0.5</v>
      </c>
      <c r="L141" s="214">
        <v>0.66666666666666696</v>
      </c>
      <c r="M141" s="214">
        <v>0.5</v>
      </c>
      <c r="N141" s="214">
        <v>0.5</v>
      </c>
      <c r="O141" s="214">
        <v>0</v>
      </c>
      <c r="P141" s="214">
        <v>0.75</v>
      </c>
      <c r="Q141" s="214">
        <v>0</v>
      </c>
      <c r="R141" s="214">
        <v>0.4</v>
      </c>
      <c r="S141" s="214">
        <v>0</v>
      </c>
      <c r="T141" s="215">
        <v>0.2</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0.24861111111111114</v>
      </c>
      <c r="E143" s="81" t="s">
        <v>234</v>
      </c>
      <c r="F143" s="84" t="s">
        <v>233</v>
      </c>
      <c r="G143" s="216">
        <v>8.3333333333333301E-2</v>
      </c>
      <c r="H143" s="214">
        <v>0.41388888888888897</v>
      </c>
      <c r="I143" s="214">
        <v>0</v>
      </c>
      <c r="J143" s="214">
        <v>0.5</v>
      </c>
      <c r="K143" s="214">
        <v>0</v>
      </c>
      <c r="L143" s="214">
        <v>0.33333333333333298</v>
      </c>
      <c r="M143" s="214">
        <v>0.5</v>
      </c>
      <c r="N143" s="214">
        <v>0.5</v>
      </c>
      <c r="O143" s="214">
        <v>0</v>
      </c>
      <c r="P143" s="214">
        <v>0.75</v>
      </c>
      <c r="Q143" s="214">
        <v>0</v>
      </c>
      <c r="R143" s="214">
        <v>0.2</v>
      </c>
      <c r="S143" s="214">
        <v>0</v>
      </c>
      <c r="T143" s="215">
        <v>0.2</v>
      </c>
      <c r="U143" s="34"/>
      <c r="V143" s="34"/>
    </row>
    <row r="144" spans="1:22" x14ac:dyDescent="0.2">
      <c r="A144" s="81">
        <v>139</v>
      </c>
      <c r="B144" s="84" t="str">
        <f t="shared" si="6"/>
        <v>Malaysia</v>
      </c>
      <c r="C144" s="84" t="str">
        <f t="shared" si="7"/>
        <v>MYS</v>
      </c>
      <c r="D144" s="214">
        <f t="shared" si="8"/>
        <v>0.21249999999999999</v>
      </c>
      <c r="E144" s="81" t="s">
        <v>236</v>
      </c>
      <c r="F144" s="84" t="s">
        <v>235</v>
      </c>
      <c r="G144" s="216">
        <v>0</v>
      </c>
      <c r="H144" s="214">
        <v>0.42499999999999999</v>
      </c>
      <c r="I144" s="214">
        <v>0</v>
      </c>
      <c r="J144" s="214">
        <v>0.5</v>
      </c>
      <c r="K144" s="214">
        <v>0</v>
      </c>
      <c r="L144" s="214">
        <v>1</v>
      </c>
      <c r="M144" s="214">
        <v>0</v>
      </c>
      <c r="N144" s="214">
        <v>0</v>
      </c>
      <c r="O144" s="214">
        <v>0</v>
      </c>
      <c r="P144" s="214">
        <v>0.25</v>
      </c>
      <c r="Q144" s="214">
        <v>0</v>
      </c>
      <c r="R144" s="214">
        <v>0.2</v>
      </c>
      <c r="S144" s="214">
        <v>0</v>
      </c>
      <c r="T144" s="215">
        <v>0.6</v>
      </c>
      <c r="U144" s="34"/>
      <c r="V144" s="34"/>
    </row>
    <row r="145" spans="1:22" x14ac:dyDescent="0.2">
      <c r="A145" s="81">
        <v>140</v>
      </c>
      <c r="B145" s="84" t="str">
        <f t="shared" si="6"/>
        <v>Namibia</v>
      </c>
      <c r="C145" s="84" t="str">
        <f t="shared" si="7"/>
        <v>NAM</v>
      </c>
      <c r="D145" s="214">
        <f t="shared" si="8"/>
        <v>0.34583333333333349</v>
      </c>
      <c r="E145" s="81" t="s">
        <v>238</v>
      </c>
      <c r="F145" s="84" t="s">
        <v>237</v>
      </c>
      <c r="G145" s="216">
        <v>0.16666666666666699</v>
      </c>
      <c r="H145" s="214">
        <v>0.52500000000000002</v>
      </c>
      <c r="I145" s="214">
        <v>0</v>
      </c>
      <c r="J145" s="214">
        <v>0.5</v>
      </c>
      <c r="K145" s="214">
        <v>0.5</v>
      </c>
      <c r="L145" s="214">
        <v>1</v>
      </c>
      <c r="M145" s="214">
        <v>0.5</v>
      </c>
      <c r="N145" s="214">
        <v>0.5</v>
      </c>
      <c r="O145" s="214">
        <v>0</v>
      </c>
      <c r="P145" s="214">
        <v>0.75</v>
      </c>
      <c r="Q145" s="214">
        <v>0</v>
      </c>
      <c r="R145" s="214">
        <v>0.2</v>
      </c>
      <c r="S145" s="214">
        <v>0</v>
      </c>
      <c r="T145" s="215">
        <v>0.2</v>
      </c>
      <c r="U145" s="34"/>
      <c r="V145" s="34"/>
    </row>
    <row r="146" spans="1:22" x14ac:dyDescent="0.2">
      <c r="A146" s="81">
        <v>141</v>
      </c>
      <c r="B146" s="84" t="str">
        <f t="shared" si="6"/>
        <v>New Caledonia</v>
      </c>
      <c r="C146" s="84" t="str">
        <f t="shared" si="7"/>
        <v>NCL</v>
      </c>
      <c r="D146" s="214">
        <f t="shared" si="8"/>
        <v>0.92500000000000004</v>
      </c>
      <c r="E146" s="81" t="s">
        <v>736</v>
      </c>
      <c r="F146" s="84" t="s">
        <v>774</v>
      </c>
      <c r="G146" s="216">
        <v>1</v>
      </c>
      <c r="H146" s="214">
        <v>0.85</v>
      </c>
      <c r="I146" s="214">
        <v>1</v>
      </c>
      <c r="J146" s="214">
        <v>0.5</v>
      </c>
      <c r="K146" s="214">
        <v>1</v>
      </c>
      <c r="L146" s="214">
        <v>1</v>
      </c>
      <c r="M146" s="214">
        <v>1</v>
      </c>
      <c r="N146" s="214">
        <v>1</v>
      </c>
      <c r="O146" s="214">
        <v>1</v>
      </c>
      <c r="P146" s="214">
        <v>1</v>
      </c>
      <c r="Q146" s="214">
        <v>1</v>
      </c>
      <c r="R146" s="214">
        <v>0.8</v>
      </c>
      <c r="S146" s="214">
        <v>1</v>
      </c>
      <c r="T146" s="215">
        <v>0.8</v>
      </c>
      <c r="U146" s="34"/>
      <c r="V146" s="34"/>
    </row>
    <row r="147" spans="1:22" x14ac:dyDescent="0.2">
      <c r="A147" s="81">
        <v>142</v>
      </c>
      <c r="B147" s="84" t="str">
        <f t="shared" si="6"/>
        <v>Niger</v>
      </c>
      <c r="C147" s="84" t="str">
        <f t="shared" si="7"/>
        <v>NER</v>
      </c>
      <c r="D147" s="214">
        <f t="shared" si="8"/>
        <v>0.23750000000000016</v>
      </c>
      <c r="E147" s="81" t="s">
        <v>240</v>
      </c>
      <c r="F147" s="84" t="s">
        <v>239</v>
      </c>
      <c r="G147" s="216">
        <v>8.3333333333333301E-2</v>
      </c>
      <c r="H147" s="214">
        <v>0.391666666666667</v>
      </c>
      <c r="I147" s="214">
        <v>0</v>
      </c>
      <c r="J147" s="214">
        <v>0.5</v>
      </c>
      <c r="K147" s="214">
        <v>0</v>
      </c>
      <c r="L147" s="214">
        <v>0</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7.4999999999999997E-2</v>
      </c>
      <c r="E148" s="81" t="s">
        <v>242</v>
      </c>
      <c r="F148" s="84" t="s">
        <v>241</v>
      </c>
      <c r="G148" s="216">
        <v>0</v>
      </c>
      <c r="H148" s="214">
        <v>0.15</v>
      </c>
      <c r="I148" s="214">
        <v>0</v>
      </c>
      <c r="J148" s="214">
        <v>0</v>
      </c>
      <c r="K148" s="214">
        <v>0</v>
      </c>
      <c r="L148" s="214">
        <v>0</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0.30000000000000016</v>
      </c>
      <c r="E149" s="81" t="s">
        <v>244</v>
      </c>
      <c r="F149" s="84" t="s">
        <v>243</v>
      </c>
      <c r="G149" s="216">
        <v>8.3333333333333301E-2</v>
      </c>
      <c r="H149" s="214">
        <v>0.51666666666666705</v>
      </c>
      <c r="I149" s="214">
        <v>0</v>
      </c>
      <c r="J149" s="214">
        <v>0.5</v>
      </c>
      <c r="K149" s="214">
        <v>0</v>
      </c>
      <c r="L149" s="214">
        <v>1</v>
      </c>
      <c r="M149" s="214">
        <v>0.5</v>
      </c>
      <c r="N149" s="214">
        <v>0.5</v>
      </c>
      <c r="O149" s="214">
        <v>0</v>
      </c>
      <c r="P149" s="214">
        <v>0.5</v>
      </c>
      <c r="Q149" s="214">
        <v>0</v>
      </c>
      <c r="R149" s="214">
        <v>0.4</v>
      </c>
      <c r="S149" s="214">
        <v>0</v>
      </c>
      <c r="T149" s="215">
        <v>0.2</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0.33750000000000013</v>
      </c>
      <c r="E151" s="81" t="s">
        <v>248</v>
      </c>
      <c r="F151" s="84" t="s">
        <v>247</v>
      </c>
      <c r="G151" s="216">
        <v>8.3333333333333301E-2</v>
      </c>
      <c r="H151" s="214">
        <v>0.59166666666666701</v>
      </c>
      <c r="I151" s="214">
        <v>0</v>
      </c>
      <c r="J151" s="214">
        <v>0.5</v>
      </c>
      <c r="K151" s="214">
        <v>0</v>
      </c>
      <c r="L151" s="214">
        <v>1</v>
      </c>
      <c r="M151" s="214">
        <v>0.5</v>
      </c>
      <c r="N151" s="214">
        <v>0.5</v>
      </c>
      <c r="O151" s="214">
        <v>0</v>
      </c>
      <c r="P151" s="214">
        <v>0.75</v>
      </c>
      <c r="Q151" s="214">
        <v>0</v>
      </c>
      <c r="R151" s="214">
        <v>0.4</v>
      </c>
      <c r="S151" s="214">
        <v>0</v>
      </c>
      <c r="T151" s="215">
        <v>0.4</v>
      </c>
      <c r="U151" s="34"/>
      <c r="V151" s="34"/>
    </row>
    <row r="152" spans="1:22" x14ac:dyDescent="0.2">
      <c r="A152" s="81">
        <v>147</v>
      </c>
      <c r="B152" s="84" t="str">
        <f t="shared" si="6"/>
        <v>Nepal</v>
      </c>
      <c r="C152" s="84" t="str">
        <f t="shared" si="7"/>
        <v>NPL</v>
      </c>
      <c r="D152" s="214">
        <f t="shared" si="8"/>
        <v>0.34166666666666662</v>
      </c>
      <c r="E152" s="81" t="s">
        <v>250</v>
      </c>
      <c r="F152" s="84" t="s">
        <v>249</v>
      </c>
      <c r="G152" s="216">
        <v>8.3333333333333301E-2</v>
      </c>
      <c r="H152" s="214">
        <v>0.6</v>
      </c>
      <c r="I152" s="214">
        <v>0</v>
      </c>
      <c r="J152" s="214">
        <v>0.5</v>
      </c>
      <c r="K152" s="214">
        <v>0</v>
      </c>
      <c r="L152" s="214">
        <v>1</v>
      </c>
      <c r="M152" s="214">
        <v>0.5</v>
      </c>
      <c r="N152" s="214">
        <v>0.5</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0.13472222222222199</v>
      </c>
      <c r="E156" s="81" t="s">
        <v>258</v>
      </c>
      <c r="F156" s="84" t="s">
        <v>257</v>
      </c>
      <c r="G156" s="216">
        <v>0</v>
      </c>
      <c r="H156" s="214">
        <v>0.26944444444444399</v>
      </c>
      <c r="I156" s="214">
        <v>0</v>
      </c>
      <c r="J156" s="214">
        <v>0.5</v>
      </c>
      <c r="K156" s="214">
        <v>0</v>
      </c>
      <c r="L156" s="214">
        <v>0.66666666666666696</v>
      </c>
      <c r="M156" s="214">
        <v>0</v>
      </c>
      <c r="N156" s="214">
        <v>0</v>
      </c>
      <c r="O156" s="214">
        <v>0</v>
      </c>
      <c r="P156" s="214">
        <v>0.25</v>
      </c>
      <c r="Q156" s="214">
        <v>0</v>
      </c>
      <c r="R156" s="214">
        <v>0.2</v>
      </c>
      <c r="S156" s="214">
        <v>0</v>
      </c>
      <c r="T156" s="215">
        <v>0</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0.4</v>
      </c>
      <c r="S157" s="214">
        <v>0</v>
      </c>
      <c r="T157" s="215">
        <v>0.2</v>
      </c>
      <c r="U157" s="34"/>
      <c r="V157" s="34"/>
    </row>
    <row r="158" spans="1:22" x14ac:dyDescent="0.2">
      <c r="A158" s="81">
        <v>153</v>
      </c>
      <c r="B158" s="84" t="str">
        <f t="shared" si="6"/>
        <v>Peru</v>
      </c>
      <c r="C158" s="84" t="str">
        <f t="shared" si="7"/>
        <v>PER</v>
      </c>
      <c r="D158" s="214">
        <f t="shared" si="8"/>
        <v>0.1958333333333335</v>
      </c>
      <c r="E158" s="81" t="s">
        <v>262</v>
      </c>
      <c r="F158" s="84" t="s">
        <v>261</v>
      </c>
      <c r="G158" s="216">
        <v>0</v>
      </c>
      <c r="H158" s="214">
        <v>0.391666666666667</v>
      </c>
      <c r="I158" s="214">
        <v>0</v>
      </c>
      <c r="J158" s="214">
        <v>0.5</v>
      </c>
      <c r="K158" s="214">
        <v>0</v>
      </c>
      <c r="L158" s="214">
        <v>1</v>
      </c>
      <c r="M158" s="214">
        <v>0</v>
      </c>
      <c r="N158" s="214">
        <v>0</v>
      </c>
      <c r="O158" s="214">
        <v>0</v>
      </c>
      <c r="P158" s="214">
        <v>0.25</v>
      </c>
      <c r="Q158" s="214">
        <v>0</v>
      </c>
      <c r="R158" s="214">
        <v>0.2</v>
      </c>
      <c r="S158" s="214">
        <v>0</v>
      </c>
      <c r="T158" s="215">
        <v>0.4</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0.25833333333333314</v>
      </c>
      <c r="E162" s="81" t="s">
        <v>270</v>
      </c>
      <c r="F162" s="84" t="s">
        <v>269</v>
      </c>
      <c r="G162" s="216">
        <v>8.3333333333333301E-2</v>
      </c>
      <c r="H162" s="214">
        <v>0.43333333333333302</v>
      </c>
      <c r="I162" s="214">
        <v>0</v>
      </c>
      <c r="J162" s="214">
        <v>0.5</v>
      </c>
      <c r="K162" s="214">
        <v>0</v>
      </c>
      <c r="L162" s="214">
        <v>1</v>
      </c>
      <c r="M162" s="214">
        <v>0.5</v>
      </c>
      <c r="N162" s="214">
        <v>0.5</v>
      </c>
      <c r="O162" s="214">
        <v>0</v>
      </c>
      <c r="P162" s="214">
        <v>0</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0.71250000000000002</v>
      </c>
      <c r="E163" s="81" t="s">
        <v>737</v>
      </c>
      <c r="F163" s="84" t="s">
        <v>775</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776</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0.31666666666666665</v>
      </c>
      <c r="E166" s="81" t="s">
        <v>275</v>
      </c>
      <c r="F166" s="84" t="s">
        <v>274</v>
      </c>
      <c r="G166" s="216">
        <v>8.3333333333333301E-2</v>
      </c>
      <c r="H166" s="214">
        <v>0.55000000000000004</v>
      </c>
      <c r="I166" s="214">
        <v>0</v>
      </c>
      <c r="J166" s="214">
        <v>0.5</v>
      </c>
      <c r="K166" s="214">
        <v>0</v>
      </c>
      <c r="L166" s="214">
        <v>1</v>
      </c>
      <c r="M166" s="214">
        <v>0.5</v>
      </c>
      <c r="N166" s="214">
        <v>0.5</v>
      </c>
      <c r="O166" s="214">
        <v>0</v>
      </c>
      <c r="P166" s="214">
        <v>0.5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0.46250000000000002</v>
      </c>
      <c r="E167" s="81" t="s">
        <v>738</v>
      </c>
      <c r="F167" s="84" t="s">
        <v>777</v>
      </c>
      <c r="G167" s="216">
        <v>0.33333333333333298</v>
      </c>
      <c r="H167" s="214">
        <v>0.59166666666666701</v>
      </c>
      <c r="I167" s="214">
        <v>1</v>
      </c>
      <c r="J167" s="214">
        <v>0.5</v>
      </c>
      <c r="K167" s="214">
        <v>0.5</v>
      </c>
      <c r="L167" s="214">
        <v>1</v>
      </c>
      <c r="M167" s="214">
        <v>0.5</v>
      </c>
      <c r="N167" s="214">
        <v>0.5</v>
      </c>
      <c r="O167" s="214">
        <v>0</v>
      </c>
      <c r="P167" s="214">
        <v>0.75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739</v>
      </c>
      <c r="F168" s="84" t="s">
        <v>778</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0.30416666666666664</v>
      </c>
      <c r="E172" s="81" t="s">
        <v>283</v>
      </c>
      <c r="F172" s="84" t="s">
        <v>282</v>
      </c>
      <c r="G172" s="216">
        <v>8.3333333333333301E-2</v>
      </c>
      <c r="H172" s="214">
        <v>0.52500000000000002</v>
      </c>
      <c r="I172" s="214">
        <v>0</v>
      </c>
      <c r="J172" s="214">
        <v>0.5</v>
      </c>
      <c r="K172" s="214">
        <v>0</v>
      </c>
      <c r="L172" s="214">
        <v>1</v>
      </c>
      <c r="M172" s="214">
        <v>0.5</v>
      </c>
      <c r="N172" s="214">
        <v>0.5</v>
      </c>
      <c r="O172" s="214">
        <v>0</v>
      </c>
      <c r="P172" s="214">
        <v>0.75</v>
      </c>
      <c r="Q172" s="214">
        <v>0</v>
      </c>
      <c r="R172" s="214">
        <v>0.4</v>
      </c>
      <c r="S172" s="214">
        <v>0</v>
      </c>
      <c r="T172" s="215">
        <v>0</v>
      </c>
      <c r="U172" s="34"/>
      <c r="V172" s="34"/>
    </row>
    <row r="173" spans="1:22" x14ac:dyDescent="0.2">
      <c r="A173" s="81">
        <v>168</v>
      </c>
      <c r="B173" s="84" t="str">
        <f t="shared" si="6"/>
        <v>Saudi Arabia</v>
      </c>
      <c r="C173" s="84" t="str">
        <f t="shared" si="7"/>
        <v>SAU</v>
      </c>
      <c r="D173" s="214">
        <f t="shared" si="8"/>
        <v>0.21666666666666651</v>
      </c>
      <c r="E173" s="81" t="s">
        <v>285</v>
      </c>
      <c r="F173" s="84" t="s">
        <v>284</v>
      </c>
      <c r="G173" s="216">
        <v>0</v>
      </c>
      <c r="H173" s="214">
        <v>0.43333333333333302</v>
      </c>
      <c r="I173" s="214">
        <v>0</v>
      </c>
      <c r="J173" s="214">
        <v>0.5</v>
      </c>
      <c r="K173" s="214">
        <v>0</v>
      </c>
      <c r="L173" s="214">
        <v>1</v>
      </c>
      <c r="M173" s="214">
        <v>0</v>
      </c>
      <c r="N173" s="214">
        <v>0</v>
      </c>
      <c r="O173" s="214">
        <v>0</v>
      </c>
      <c r="P173" s="214">
        <v>0.5</v>
      </c>
      <c r="Q173" s="214">
        <v>0</v>
      </c>
      <c r="R173" s="214">
        <v>0.4</v>
      </c>
      <c r="S173" s="214">
        <v>0</v>
      </c>
      <c r="T173" s="215">
        <v>0.2</v>
      </c>
      <c r="U173" s="34"/>
      <c r="V173" s="34"/>
    </row>
    <row r="174" spans="1:22" x14ac:dyDescent="0.2">
      <c r="A174" s="81">
        <v>169</v>
      </c>
      <c r="B174" s="84" t="str">
        <f t="shared" si="6"/>
        <v>Sudan</v>
      </c>
      <c r="C174" s="84" t="str">
        <f t="shared" si="7"/>
        <v>SDN</v>
      </c>
      <c r="D174" s="214">
        <f t="shared" si="8"/>
        <v>0.17500000000000016</v>
      </c>
      <c r="E174" s="81" t="s">
        <v>287</v>
      </c>
      <c r="F174" s="84" t="s">
        <v>286</v>
      </c>
      <c r="G174" s="216">
        <v>8.3333333333333301E-2</v>
      </c>
      <c r="H174" s="214">
        <v>0.266666666666667</v>
      </c>
      <c r="I174" s="214">
        <v>0</v>
      </c>
      <c r="J174" s="214">
        <v>0</v>
      </c>
      <c r="K174" s="214">
        <v>0</v>
      </c>
      <c r="L174" s="214">
        <v>0</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0.28333333333333316</v>
      </c>
      <c r="E179" s="81" t="s">
        <v>297</v>
      </c>
      <c r="F179" s="84" t="s">
        <v>296</v>
      </c>
      <c r="G179" s="216">
        <v>8.3333333333333301E-2</v>
      </c>
      <c r="H179" s="214">
        <v>0.483333333333333</v>
      </c>
      <c r="I179" s="214">
        <v>0</v>
      </c>
      <c r="J179" s="214">
        <v>0.5</v>
      </c>
      <c r="K179" s="214">
        <v>0</v>
      </c>
      <c r="L179" s="214">
        <v>1</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740</v>
      </c>
      <c r="F180" s="84" t="s">
        <v>779</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0.29027777777777797</v>
      </c>
      <c r="E181" s="81" t="s">
        <v>299</v>
      </c>
      <c r="F181" s="84" t="s">
        <v>298</v>
      </c>
      <c r="G181" s="216">
        <v>0.16666666666666699</v>
      </c>
      <c r="H181" s="214">
        <v>0.41388888888888897</v>
      </c>
      <c r="I181" s="214">
        <v>0</v>
      </c>
      <c r="J181" s="214">
        <v>0.5</v>
      </c>
      <c r="K181" s="214">
        <v>0.5</v>
      </c>
      <c r="L181" s="214">
        <v>0.33333333333333298</v>
      </c>
      <c r="M181" s="214">
        <v>0.5</v>
      </c>
      <c r="N181" s="214">
        <v>0.5</v>
      </c>
      <c r="O181" s="214">
        <v>0</v>
      </c>
      <c r="P181" s="214">
        <v>0.75</v>
      </c>
      <c r="Q181" s="214">
        <v>0</v>
      </c>
      <c r="R181" s="214">
        <v>0.2</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862</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0.41249999999999998</v>
      </c>
      <c r="E185" s="81" t="s">
        <v>306</v>
      </c>
      <c r="F185" s="84" t="s">
        <v>305</v>
      </c>
      <c r="G185" s="216">
        <v>0.16666666666666699</v>
      </c>
      <c r="H185" s="214">
        <v>0.65833333333333299</v>
      </c>
      <c r="I185" s="214">
        <v>0</v>
      </c>
      <c r="J185" s="214">
        <v>0.5</v>
      </c>
      <c r="K185" s="214">
        <v>0.5</v>
      </c>
      <c r="L185" s="214">
        <v>1</v>
      </c>
      <c r="M185" s="214">
        <v>0.5</v>
      </c>
      <c r="N185" s="214">
        <v>0.5</v>
      </c>
      <c r="O185" s="214">
        <v>0</v>
      </c>
      <c r="P185" s="214">
        <v>0.75</v>
      </c>
      <c r="Q185" s="214">
        <v>0</v>
      </c>
      <c r="R185" s="214">
        <v>0.6</v>
      </c>
      <c r="S185" s="214">
        <v>0</v>
      </c>
      <c r="T185" s="215">
        <v>0.6</v>
      </c>
      <c r="U185" s="34"/>
      <c r="V185" s="34"/>
    </row>
    <row r="186" spans="1:22" x14ac:dyDescent="0.2">
      <c r="A186" s="81">
        <v>181</v>
      </c>
      <c r="B186" s="84" t="str">
        <f t="shared" si="6"/>
        <v>Slovak Republic</v>
      </c>
      <c r="C186" s="84" t="str">
        <f t="shared" si="7"/>
        <v>SVK</v>
      </c>
      <c r="D186" s="214">
        <f t="shared" si="8"/>
        <v>0.33750000000000013</v>
      </c>
      <c r="E186" s="81" t="s">
        <v>307</v>
      </c>
      <c r="F186" s="84" t="s">
        <v>780</v>
      </c>
      <c r="G186" s="216">
        <v>8.3333333333333301E-2</v>
      </c>
      <c r="H186" s="214">
        <v>0.59166666666666701</v>
      </c>
      <c r="I186" s="214">
        <v>0</v>
      </c>
      <c r="J186" s="214">
        <v>0.5</v>
      </c>
      <c r="K186" s="214">
        <v>0</v>
      </c>
      <c r="L186" s="214">
        <v>1</v>
      </c>
      <c r="M186" s="214">
        <v>0.5</v>
      </c>
      <c r="N186" s="214">
        <v>0.5</v>
      </c>
      <c r="O186" s="214">
        <v>0</v>
      </c>
      <c r="P186" s="214">
        <v>0.75</v>
      </c>
      <c r="Q186" s="214">
        <v>0</v>
      </c>
      <c r="R186" s="214">
        <v>0.2</v>
      </c>
      <c r="S186" s="214">
        <v>0</v>
      </c>
      <c r="T186" s="215">
        <v>0.6</v>
      </c>
      <c r="U186" s="34"/>
      <c r="V186" s="34"/>
    </row>
    <row r="187" spans="1:22" x14ac:dyDescent="0.2">
      <c r="A187" s="81">
        <v>182</v>
      </c>
      <c r="B187" s="84" t="str">
        <f t="shared" si="6"/>
        <v>Slovenia</v>
      </c>
      <c r="C187" s="84" t="str">
        <f t="shared" si="7"/>
        <v>SVN</v>
      </c>
      <c r="D187" s="214">
        <f t="shared" si="8"/>
        <v>0.37916666666666698</v>
      </c>
      <c r="E187" s="81" t="s">
        <v>309</v>
      </c>
      <c r="F187" s="84" t="s">
        <v>308</v>
      </c>
      <c r="G187" s="216">
        <v>0.16666666666666699</v>
      </c>
      <c r="H187" s="214">
        <v>0.59166666666666701</v>
      </c>
      <c r="I187" s="214">
        <v>0</v>
      </c>
      <c r="J187" s="214">
        <v>0.5</v>
      </c>
      <c r="K187" s="214">
        <v>0.5</v>
      </c>
      <c r="L187" s="214">
        <v>1</v>
      </c>
      <c r="M187" s="214">
        <v>0.5</v>
      </c>
      <c r="N187" s="214">
        <v>0.5</v>
      </c>
      <c r="O187" s="214">
        <v>0</v>
      </c>
      <c r="P187" s="214">
        <v>0.75</v>
      </c>
      <c r="Q187" s="214">
        <v>0</v>
      </c>
      <c r="R187" s="214">
        <v>0.2</v>
      </c>
      <c r="S187" s="214">
        <v>0</v>
      </c>
      <c r="T187" s="215">
        <v>0.6</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0.92500000000000004</v>
      </c>
      <c r="E190" s="81" t="s">
        <v>741</v>
      </c>
      <c r="F190" s="84" t="s">
        <v>781</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0.26944444444444465</v>
      </c>
      <c r="E192" s="81" t="s">
        <v>316</v>
      </c>
      <c r="F192" s="84" t="s">
        <v>782</v>
      </c>
      <c r="G192" s="216">
        <v>8.3333333333333301E-2</v>
      </c>
      <c r="H192" s="214">
        <v>0.45555555555555599</v>
      </c>
      <c r="I192" s="214">
        <v>0</v>
      </c>
      <c r="J192" s="214">
        <v>0.5</v>
      </c>
      <c r="K192" s="214">
        <v>0</v>
      </c>
      <c r="L192" s="214">
        <v>0.33333333333333298</v>
      </c>
      <c r="M192" s="214">
        <v>0.5</v>
      </c>
      <c r="N192" s="214">
        <v>0.5</v>
      </c>
      <c r="O192" s="214">
        <v>0</v>
      </c>
      <c r="P192" s="214">
        <v>1</v>
      </c>
      <c r="Q192" s="214">
        <v>0</v>
      </c>
      <c r="R192" s="214">
        <v>0.2</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742</v>
      </c>
      <c r="F193" s="84" t="s">
        <v>783</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0.23750000000000016</v>
      </c>
      <c r="E194" s="81" t="s">
        <v>318</v>
      </c>
      <c r="F194" s="84" t="s">
        <v>317</v>
      </c>
      <c r="G194" s="216">
        <v>8.3333333333333301E-2</v>
      </c>
      <c r="H194" s="214">
        <v>0.391666666666667</v>
      </c>
      <c r="I194" s="214">
        <v>0</v>
      </c>
      <c r="J194" s="214">
        <v>0.5</v>
      </c>
      <c r="K194" s="214">
        <v>0</v>
      </c>
      <c r="L194" s="214">
        <v>0</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0.30694444444444452</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0.391666666666667</v>
      </c>
      <c r="I196" s="214">
        <v>0</v>
      </c>
      <c r="J196" s="214">
        <v>0.5</v>
      </c>
      <c r="K196" s="214">
        <v>0</v>
      </c>
      <c r="L196" s="214">
        <v>1</v>
      </c>
      <c r="M196" s="214">
        <v>0</v>
      </c>
      <c r="N196" s="214">
        <v>0</v>
      </c>
      <c r="O196" s="214">
        <v>0</v>
      </c>
      <c r="P196" s="214">
        <v>0.25</v>
      </c>
      <c r="Q196" s="214">
        <v>0</v>
      </c>
      <c r="R196" s="214">
        <v>0.4</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0.391666666666667</v>
      </c>
      <c r="I202" s="214">
        <v>0</v>
      </c>
      <c r="J202" s="214">
        <v>0.5</v>
      </c>
      <c r="K202" s="214">
        <v>0</v>
      </c>
      <c r="L202" s="214">
        <v>1</v>
      </c>
      <c r="M202" s="214">
        <v>0</v>
      </c>
      <c r="N202" s="214">
        <v>0</v>
      </c>
      <c r="O202" s="214">
        <v>0</v>
      </c>
      <c r="P202" s="214">
        <v>0.25</v>
      </c>
      <c r="Q202" s="214">
        <v>0</v>
      </c>
      <c r="R202" s="214">
        <v>0.2</v>
      </c>
      <c r="S202" s="214">
        <v>0</v>
      </c>
      <c r="T202" s="215">
        <v>0.4</v>
      </c>
    </row>
    <row r="203" spans="1:22" x14ac:dyDescent="0.2">
      <c r="E203" s="81" t="s">
        <v>335</v>
      </c>
      <c r="F203" s="84" t="s">
        <v>863</v>
      </c>
      <c r="G203" s="216">
        <v>0</v>
      </c>
      <c r="H203" s="214">
        <v>0.358333333333333</v>
      </c>
      <c r="I203" s="214">
        <v>0</v>
      </c>
      <c r="J203" s="214">
        <v>0.5</v>
      </c>
      <c r="K203" s="214">
        <v>0</v>
      </c>
      <c r="L203" s="214">
        <v>1</v>
      </c>
      <c r="M203" s="214">
        <v>0</v>
      </c>
      <c r="N203" s="214">
        <v>0</v>
      </c>
      <c r="O203" s="214">
        <v>0</v>
      </c>
      <c r="P203" s="214">
        <v>0.25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743</v>
      </c>
      <c r="F205" s="84" t="s">
        <v>784</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0.44166666666666698</v>
      </c>
      <c r="I206" s="214">
        <v>0</v>
      </c>
      <c r="J206" s="214">
        <v>0</v>
      </c>
      <c r="K206" s="214">
        <v>0</v>
      </c>
      <c r="L206" s="214">
        <v>1</v>
      </c>
      <c r="M206" s="214">
        <v>0.5</v>
      </c>
      <c r="N206" s="214">
        <v>0.5</v>
      </c>
      <c r="O206" s="214">
        <v>0</v>
      </c>
      <c r="P206" s="214">
        <v>0.75</v>
      </c>
      <c r="Q206" s="214">
        <v>0</v>
      </c>
      <c r="R206" s="214">
        <v>0.2</v>
      </c>
      <c r="S206" s="214">
        <v>0</v>
      </c>
      <c r="T206" s="215">
        <v>0.2</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0.32500000000000001</v>
      </c>
      <c r="I208" s="214">
        <v>0</v>
      </c>
      <c r="J208" s="214">
        <v>0.5</v>
      </c>
      <c r="K208" s="214">
        <v>0</v>
      </c>
      <c r="L208" s="214">
        <v>1</v>
      </c>
      <c r="M208" s="214">
        <v>0</v>
      </c>
      <c r="N208" s="214">
        <v>0</v>
      </c>
      <c r="O208" s="214">
        <v>0</v>
      </c>
      <c r="P208" s="214">
        <v>0.25</v>
      </c>
      <c r="Q208" s="214">
        <v>0</v>
      </c>
      <c r="R208" s="214">
        <v>0.2</v>
      </c>
      <c r="S208" s="214">
        <v>0</v>
      </c>
      <c r="T208" s="215">
        <v>0</v>
      </c>
    </row>
    <row r="209" spans="5:20" x14ac:dyDescent="0.2">
      <c r="E209" s="81" t="s">
        <v>345</v>
      </c>
      <c r="F209" s="84" t="s">
        <v>344</v>
      </c>
      <c r="G209" s="216">
        <v>8.3333333333333301E-2</v>
      </c>
      <c r="H209" s="214">
        <v>0.50833333333333297</v>
      </c>
      <c r="I209" s="214">
        <v>0</v>
      </c>
      <c r="J209" s="214">
        <v>0.5</v>
      </c>
      <c r="K209" s="214">
        <v>0</v>
      </c>
      <c r="L209" s="214">
        <v>1</v>
      </c>
      <c r="M209" s="214">
        <v>0.5</v>
      </c>
      <c r="N209" s="214">
        <v>0.5</v>
      </c>
      <c r="O209" s="214">
        <v>0</v>
      </c>
      <c r="P209" s="214">
        <v>0.25</v>
      </c>
      <c r="Q209" s="214">
        <v>0</v>
      </c>
      <c r="R209" s="214">
        <v>0.4</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785</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786</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744</v>
      </c>
      <c r="F214" s="84" t="s">
        <v>787</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745</v>
      </c>
      <c r="F215" s="84" t="s">
        <v>788</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0.45833333333333298</v>
      </c>
      <c r="I216" s="214">
        <v>0</v>
      </c>
      <c r="J216" s="214">
        <v>0.5</v>
      </c>
      <c r="K216" s="214">
        <v>0</v>
      </c>
      <c r="L216" s="214">
        <v>1</v>
      </c>
      <c r="M216" s="214">
        <v>0</v>
      </c>
      <c r="N216" s="214">
        <v>0</v>
      </c>
      <c r="O216" s="214">
        <v>0</v>
      </c>
      <c r="P216" s="214">
        <v>0.25</v>
      </c>
      <c r="Q216" s="214">
        <v>0</v>
      </c>
      <c r="R216" s="214">
        <v>0.4</v>
      </c>
      <c r="S216" s="214">
        <v>0</v>
      </c>
      <c r="T216" s="215">
        <v>0.6</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0.4</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746</v>
      </c>
      <c r="F219" s="84" t="s">
        <v>789</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790</v>
      </c>
      <c r="G220" s="216">
        <v>8.3333333333333301E-2</v>
      </c>
      <c r="H220" s="214">
        <v>0.4</v>
      </c>
      <c r="I220" s="214">
        <v>0</v>
      </c>
      <c r="J220" s="214">
        <v>0.5</v>
      </c>
      <c r="K220" s="214">
        <v>0</v>
      </c>
      <c r="L220" s="214">
        <v>0</v>
      </c>
      <c r="M220" s="214">
        <v>0.5</v>
      </c>
      <c r="N220" s="214">
        <v>0.5</v>
      </c>
      <c r="O220" s="214">
        <v>0</v>
      </c>
      <c r="P220" s="214">
        <v>1</v>
      </c>
      <c r="Q220" s="214">
        <v>0</v>
      </c>
      <c r="R220" s="214">
        <v>0.2</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0.44722222222222202</v>
      </c>
      <c r="I223" s="214">
        <v>0</v>
      </c>
      <c r="J223" s="214">
        <v>0.5</v>
      </c>
      <c r="K223" s="214">
        <v>0.5</v>
      </c>
      <c r="L223" s="214">
        <v>0.33333333333333298</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748</v>
      </c>
      <c r="B2" t="s">
        <v>719</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749</v>
      </c>
      <c r="B6" t="s">
        <v>720</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750</v>
      </c>
      <c r="B10" t="s">
        <v>721</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751</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752</v>
      </c>
      <c r="B26" t="s">
        <v>722</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753</v>
      </c>
      <c r="B36" t="s">
        <v>723</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791</v>
      </c>
      <c r="B39" t="s">
        <v>69</v>
      </c>
      <c r="C39" t="s">
        <v>432</v>
      </c>
      <c r="D39" t="s">
        <v>429</v>
      </c>
    </row>
    <row r="40" spans="1:4" x14ac:dyDescent="0.2">
      <c r="A40" t="s">
        <v>70</v>
      </c>
      <c r="B40" t="s">
        <v>71</v>
      </c>
      <c r="C40" t="s">
        <v>432</v>
      </c>
      <c r="D40" t="s">
        <v>535</v>
      </c>
    </row>
    <row r="41" spans="1:4" x14ac:dyDescent="0.2">
      <c r="A41" t="s">
        <v>754</v>
      </c>
      <c r="B41" t="s">
        <v>72</v>
      </c>
      <c r="C41" t="s">
        <v>432</v>
      </c>
      <c r="D41" t="s">
        <v>429</v>
      </c>
    </row>
    <row r="42" spans="1:4" x14ac:dyDescent="0.2">
      <c r="A42" t="s">
        <v>755</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792</v>
      </c>
      <c r="B48" t="s">
        <v>724</v>
      </c>
      <c r="C48" t="s">
        <v>435</v>
      </c>
      <c r="D48" t="s">
        <v>409</v>
      </c>
    </row>
    <row r="49" spans="1:4" x14ac:dyDescent="0.2">
      <c r="A49" t="s">
        <v>756</v>
      </c>
      <c r="B49" t="s">
        <v>725</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757</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758</v>
      </c>
      <c r="B67" t="s">
        <v>726</v>
      </c>
      <c r="C67" t="s">
        <v>433</v>
      </c>
      <c r="D67" t="s">
        <v>409</v>
      </c>
    </row>
    <row r="68" spans="1:4" x14ac:dyDescent="0.2">
      <c r="A68" t="s">
        <v>759</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760</v>
      </c>
      <c r="B73" t="s">
        <v>727</v>
      </c>
      <c r="C73" t="s">
        <v>433</v>
      </c>
      <c r="D73" t="s">
        <v>409</v>
      </c>
    </row>
    <row r="74" spans="1:4" x14ac:dyDescent="0.2">
      <c r="A74" t="s">
        <v>126</v>
      </c>
      <c r="B74" t="s">
        <v>127</v>
      </c>
      <c r="C74" t="s">
        <v>432</v>
      </c>
      <c r="D74" t="s">
        <v>429</v>
      </c>
    </row>
    <row r="75" spans="1:4" x14ac:dyDescent="0.2">
      <c r="A75" t="s">
        <v>761</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762</v>
      </c>
      <c r="B80" t="s">
        <v>728</v>
      </c>
      <c r="C80" t="s">
        <v>433</v>
      </c>
      <c r="D80" t="s">
        <v>409</v>
      </c>
    </row>
    <row r="81" spans="1:4" x14ac:dyDescent="0.2">
      <c r="A81" t="s">
        <v>137</v>
      </c>
      <c r="B81" t="s">
        <v>138</v>
      </c>
      <c r="C81" t="s">
        <v>435</v>
      </c>
      <c r="D81" t="s">
        <v>430</v>
      </c>
    </row>
    <row r="82" spans="1:4" x14ac:dyDescent="0.2">
      <c r="A82" t="s">
        <v>763</v>
      </c>
      <c r="B82" t="s">
        <v>729</v>
      </c>
      <c r="C82" t="s">
        <v>436</v>
      </c>
      <c r="D82" t="s">
        <v>409</v>
      </c>
    </row>
    <row r="83" spans="1:4" x14ac:dyDescent="0.2">
      <c r="A83" t="s">
        <v>139</v>
      </c>
      <c r="B83" t="s">
        <v>140</v>
      </c>
      <c r="C83" t="s">
        <v>435</v>
      </c>
      <c r="D83" t="s">
        <v>429</v>
      </c>
    </row>
    <row r="84" spans="1:4" x14ac:dyDescent="0.2">
      <c r="A84" t="s">
        <v>764</v>
      </c>
      <c r="B84" t="s">
        <v>730</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765</v>
      </c>
      <c r="B90" t="s">
        <v>731</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766</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767</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768</v>
      </c>
      <c r="B106" t="s">
        <v>179</v>
      </c>
      <c r="C106" t="s">
        <v>435</v>
      </c>
      <c r="D106" t="s">
        <v>430</v>
      </c>
    </row>
    <row r="107" spans="1:4" x14ac:dyDescent="0.2">
      <c r="A107" t="s">
        <v>769</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770</v>
      </c>
      <c r="B120" t="s">
        <v>732</v>
      </c>
      <c r="C120" t="s">
        <v>436</v>
      </c>
      <c r="D120" t="s">
        <v>409</v>
      </c>
    </row>
    <row r="121" spans="1:4" x14ac:dyDescent="0.2">
      <c r="A121" t="s">
        <v>771</v>
      </c>
      <c r="B121" t="s">
        <v>733</v>
      </c>
      <c r="C121" t="s">
        <v>435</v>
      </c>
      <c r="D121" t="s">
        <v>409</v>
      </c>
    </row>
    <row r="122" spans="1:4" x14ac:dyDescent="0.2">
      <c r="A122" t="s">
        <v>204</v>
      </c>
      <c r="B122" t="s">
        <v>205</v>
      </c>
      <c r="C122" t="s">
        <v>434</v>
      </c>
      <c r="D122" t="s">
        <v>430</v>
      </c>
    </row>
    <row r="123" spans="1:4" x14ac:dyDescent="0.2">
      <c r="A123" t="s">
        <v>772</v>
      </c>
      <c r="B123" t="s">
        <v>734</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773</v>
      </c>
      <c r="B135" t="s">
        <v>735</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774</v>
      </c>
      <c r="B142" t="s">
        <v>736</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775</v>
      </c>
      <c r="B159" t="s">
        <v>737</v>
      </c>
      <c r="C159" t="s">
        <v>435</v>
      </c>
      <c r="D159" t="s">
        <v>409</v>
      </c>
    </row>
    <row r="160" spans="1:4" x14ac:dyDescent="0.2">
      <c r="A160" t="s">
        <v>776</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777</v>
      </c>
      <c r="B163" t="s">
        <v>738</v>
      </c>
      <c r="C163" t="s">
        <v>434</v>
      </c>
      <c r="D163" t="s">
        <v>409</v>
      </c>
    </row>
    <row r="164" spans="1:4" x14ac:dyDescent="0.2">
      <c r="A164" t="s">
        <v>778</v>
      </c>
      <c r="B164" t="s">
        <v>739</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779</v>
      </c>
      <c r="B176" t="s">
        <v>740</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793</v>
      </c>
      <c r="B180" t="s">
        <v>304</v>
      </c>
      <c r="C180" t="s">
        <v>432</v>
      </c>
      <c r="D180" t="s">
        <v>429</v>
      </c>
    </row>
    <row r="181" spans="1:4" x14ac:dyDescent="0.2">
      <c r="A181" t="s">
        <v>305</v>
      </c>
      <c r="B181" t="s">
        <v>306</v>
      </c>
      <c r="C181" t="s">
        <v>435</v>
      </c>
      <c r="D181" t="s">
        <v>430</v>
      </c>
    </row>
    <row r="182" spans="1:4" x14ac:dyDescent="0.2">
      <c r="A182" t="s">
        <v>780</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781</v>
      </c>
      <c r="B186" t="s">
        <v>741</v>
      </c>
      <c r="C186" t="s">
        <v>435</v>
      </c>
      <c r="D186" t="s">
        <v>409</v>
      </c>
    </row>
    <row r="187" spans="1:4" x14ac:dyDescent="0.2">
      <c r="A187" t="s">
        <v>314</v>
      </c>
      <c r="B187" t="s">
        <v>315</v>
      </c>
      <c r="C187" t="s">
        <v>432</v>
      </c>
      <c r="D187" t="s">
        <v>430</v>
      </c>
    </row>
    <row r="188" spans="1:4" x14ac:dyDescent="0.2">
      <c r="A188" t="s">
        <v>782</v>
      </c>
      <c r="B188" t="s">
        <v>316</v>
      </c>
      <c r="C188" t="s">
        <v>434</v>
      </c>
      <c r="D188" t="s">
        <v>429</v>
      </c>
    </row>
    <row r="189" spans="1:4" x14ac:dyDescent="0.2">
      <c r="A189" t="s">
        <v>783</v>
      </c>
      <c r="B189" t="s">
        <v>742</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794</v>
      </c>
      <c r="B199" t="s">
        <v>335</v>
      </c>
      <c r="C199" t="s">
        <v>433</v>
      </c>
      <c r="D199" t="s">
        <v>430</v>
      </c>
    </row>
    <row r="200" spans="1:4" x14ac:dyDescent="0.2">
      <c r="A200" t="s">
        <v>336</v>
      </c>
      <c r="B200" t="s">
        <v>337</v>
      </c>
      <c r="C200" t="s">
        <v>436</v>
      </c>
      <c r="D200" t="s">
        <v>429</v>
      </c>
    </row>
    <row r="201" spans="1:4" x14ac:dyDescent="0.2">
      <c r="A201" t="s">
        <v>784</v>
      </c>
      <c r="B201" t="s">
        <v>743</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785</v>
      </c>
      <c r="B208" t="s">
        <v>349</v>
      </c>
      <c r="C208" t="s">
        <v>435</v>
      </c>
      <c r="D208" t="s">
        <v>535</v>
      </c>
    </row>
    <row r="209" spans="1:4" x14ac:dyDescent="0.2">
      <c r="A209" t="s">
        <v>786</v>
      </c>
      <c r="B209" t="s">
        <v>350</v>
      </c>
      <c r="C209" t="s">
        <v>435</v>
      </c>
      <c r="D209" t="s">
        <v>430</v>
      </c>
    </row>
    <row r="210" spans="1:4" x14ac:dyDescent="0.2">
      <c r="A210" t="s">
        <v>787</v>
      </c>
      <c r="B210" t="s">
        <v>744</v>
      </c>
      <c r="C210" t="s">
        <v>435</v>
      </c>
      <c r="D210" t="s">
        <v>409</v>
      </c>
    </row>
    <row r="211" spans="1:4" x14ac:dyDescent="0.2">
      <c r="A211" t="s">
        <v>788</v>
      </c>
      <c r="B211" t="s">
        <v>745</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789</v>
      </c>
      <c r="B215" t="s">
        <v>746</v>
      </c>
      <c r="C215" t="s">
        <v>433</v>
      </c>
      <c r="D215" t="s">
        <v>429</v>
      </c>
    </row>
    <row r="216" spans="1:4" x14ac:dyDescent="0.2">
      <c r="A216" t="s">
        <v>790</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2023-04-20T16:03:34Z</dcterms:modified>
</cp:coreProperties>
</file>