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11\05 PTO\e11_StudentDataFiles\"/>
    </mc:Choice>
  </mc:AlternateContent>
  <xr:revisionPtr revIDLastSave="0" documentId="13_ncr:1_{4B4AAF39-BB2A-4A69-83C2-E083C839417E}" xr6:coauthVersionLast="40" xr6:coauthVersionMax="40" xr10:uidLastSave="{00000000-0000-0000-0000-000000000000}"/>
  <bookViews>
    <workbookView xWindow="0" yWindow="0" windowWidth="20400" windowHeight="8130" xr2:uid="{76899A60-1078-4AEF-A350-D0A9F26B370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E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I1" i="1" s="1"/>
</calcChain>
</file>

<file path=xl/sharedStrings.xml><?xml version="1.0" encoding="utf-8"?>
<sst xmlns="http://schemas.openxmlformats.org/spreadsheetml/2006/main" count="124" uniqueCount="58">
  <si>
    <t>Number</t>
  </si>
  <si>
    <t>Address</t>
  </si>
  <si>
    <t>City</t>
  </si>
  <si>
    <t>Selling Agent</t>
  </si>
  <si>
    <t>Asking Price</t>
  </si>
  <si>
    <t>Selling Price</t>
  </si>
  <si>
    <t>Listing Date</t>
  </si>
  <si>
    <t>Sale Date</t>
  </si>
  <si>
    <t>Hernandez</t>
  </si>
  <si>
    <t>American Fork</t>
  </si>
  <si>
    <t>Carey</t>
  </si>
  <si>
    <t>Goodrich</t>
  </si>
  <si>
    <t>Lugo</t>
  </si>
  <si>
    <t>Minkus</t>
  </si>
  <si>
    <t>Merkin</t>
  </si>
  <si>
    <t>Pijuan</t>
  </si>
  <si>
    <t>Code</t>
  </si>
  <si>
    <t>Code-Num</t>
  </si>
  <si>
    <t>CH</t>
  </si>
  <si>
    <t>AF</t>
  </si>
  <si>
    <t>EM</t>
  </si>
  <si>
    <t>LE</t>
  </si>
  <si>
    <t>AL</t>
  </si>
  <si>
    <t>8687 Kenwood Road,Cedar Hills</t>
  </si>
  <si>
    <t>11 West Oak Circle,American Fork</t>
  </si>
  <si>
    <t>314 Timp View Drive,American Fork</t>
  </si>
  <si>
    <t>614 West Cedar Drive,Lehi</t>
  </si>
  <si>
    <t>750 South Apple Way,American Fork</t>
  </si>
  <si>
    <t>7 Kingston Court,Alpine</t>
  </si>
  <si>
    <t>618 West Cedar Drive,Lehi</t>
  </si>
  <si>
    <t>321 North Choctaw,American Fork</t>
  </si>
  <si>
    <t>1370 Pinellas Road,Alpine</t>
  </si>
  <si>
    <t>1971 Glenview Road,Lehi</t>
  </si>
  <si>
    <t>15 West Oak Circle,American Fork</t>
  </si>
  <si>
    <t>575 South Choctaw,Alpine</t>
  </si>
  <si>
    <t>10995 SW 88 Court,Lehi</t>
  </si>
  <si>
    <t>143 North Mountain View,American Fork</t>
  </si>
  <si>
    <t>29 East Oak Circle,American Fork</t>
  </si>
  <si>
    <t>8030 Steeplechase Drive,Alpine</t>
  </si>
  <si>
    <t>2006 Cutwater Court,Alpine</t>
  </si>
  <si>
    <t>9876 South Sunset Avenue,Eagle Mountain</t>
  </si>
  <si>
    <t>321 West Walnut Grove,American Fork</t>
  </si>
  <si>
    <t>4081 Lybyer Avenue,Alpine</t>
  </si>
  <si>
    <t>1900 Glenview Road,Lehi</t>
  </si>
  <si>
    <t>9000 South Sunset Avenue,Eagle Mountain</t>
  </si>
  <si>
    <t>8432 South Sunset Avenue,Eagle Mountain</t>
  </si>
  <si>
    <t>831 South Weber,American Fork</t>
  </si>
  <si>
    <t>714 Timp View Lane,American Fork</t>
  </si>
  <si>
    <t>240 East Jefferson Way,Eagle Mountain</t>
  </si>
  <si>
    <t>224 Rockaway Street,Alpine</t>
  </si>
  <si>
    <t>260 East Jefferson Way,Eagle Mountain</t>
  </si>
  <si>
    <t>290 East Jefferson Way,Eagle Mountain</t>
  </si>
  <si>
    <t>Goodrich or Carey</t>
  </si>
  <si>
    <t>Summary</t>
  </si>
  <si>
    <t>Number of listings in American Fork</t>
  </si>
  <si>
    <t>Look up Code-Num</t>
  </si>
  <si>
    <t>AF-2</t>
  </si>
  <si>
    <t>Sellling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</si>
</sst>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horizontal="right" indent="2"/>
    </xf>
    <xf numFmtId="0" fontId="2" fillId="0" borderId="0" xfId="0" applyNumberFormat="1" applyFont="1" applyFill="1" applyBorder="1" applyAlignment="1"/>
    <xf numFmtId="164" fontId="2" fillId="0" borderId="0" xfId="1" applyNumberFormat="1" applyFont="1" applyFill="1" applyBorder="1" applyAlignment="1"/>
    <xf numFmtId="14" fontId="0" fillId="0" borderId="0" xfId="0" applyNumberFormat="1"/>
    <xf numFmtId="14" fontId="2" fillId="0" borderId="0" xfId="0" applyNumberFormat="1" applyFont="1" applyFill="1" applyBorder="1" applyAlignment="1"/>
    <xf numFmtId="0" fontId="3" fillId="0" borderId="0" xfId="0" applyFo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3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9EEA-CA6D-4AD3-9869-EC37FEC0C4D7}">
  <sheetPr>
    <pageSetUpPr fitToPage="1"/>
  </sheetPr>
  <dimension ref="A1:J39"/>
  <sheetViews>
    <sheetView tabSelected="1" workbookViewId="0">
      <selection activeCell="E2" sqref="E2"/>
    </sheetView>
  </sheetViews>
  <sheetFormatPr defaultRowHeight="12.75" x14ac:dyDescent="0.2"/>
  <cols>
    <col min="2" max="2" width="9.140625" customWidth="1"/>
    <col min="3" max="3" width="12" customWidth="1"/>
    <col min="4" max="4" width="37.7109375" bestFit="1" customWidth="1"/>
    <col min="5" max="5" width="14" bestFit="1" customWidth="1"/>
    <col min="6" max="6" width="13.42578125" bestFit="1" customWidth="1"/>
    <col min="7" max="7" width="18.28515625" customWidth="1"/>
    <col min="8" max="8" width="14" bestFit="1" customWidth="1"/>
    <col min="9" max="9" width="10.85546875" bestFit="1" customWidth="1"/>
    <col min="10" max="10" width="10.140625" bestFit="1" customWidth="1"/>
  </cols>
  <sheetData>
    <row r="1" spans="1:10" x14ac:dyDescent="0.2">
      <c r="D1" s="11" t="s">
        <v>53</v>
      </c>
      <c r="E1" s="10"/>
      <c r="G1" s="11" t="s">
        <v>55</v>
      </c>
      <c r="H1" s="12" t="s">
        <v>56</v>
      </c>
      <c r="I1" t="e">
        <f>MATCH(H1,C5:C33,0)</f>
        <v>#N/A</v>
      </c>
    </row>
    <row r="2" spans="1:10" x14ac:dyDescent="0.2">
      <c r="D2" s="7" t="s">
        <v>54</v>
      </c>
      <c r="E2">
        <f>DSUM(A4:J33,"Code",A35:J37)</f>
        <v>0</v>
      </c>
      <c r="G2" s="7" t="s">
        <v>57</v>
      </c>
      <c r="H2" t="e">
        <f>INDEX(C5:J33,H1,5)</f>
        <v>#VALUE!</v>
      </c>
    </row>
    <row r="4" spans="1:10" s="1" customFormat="1" x14ac:dyDescent="0.2">
      <c r="A4" s="8" t="s">
        <v>16</v>
      </c>
      <c r="B4" s="9" t="s">
        <v>0</v>
      </c>
      <c r="C4" s="9" t="s">
        <v>17</v>
      </c>
      <c r="D4" s="9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</row>
    <row r="5" spans="1:10" x14ac:dyDescent="0.2">
      <c r="A5" s="7" t="s">
        <v>18</v>
      </c>
      <c r="B5" s="2">
        <v>1</v>
      </c>
      <c r="C5" s="1" t="str">
        <f>_xlfn.CONCAT(A5,B5)</f>
        <v>CH1</v>
      </c>
      <c r="D5" s="1" t="s">
        <v>23</v>
      </c>
      <c r="E5" s="3"/>
      <c r="F5" s="3" t="s">
        <v>8</v>
      </c>
      <c r="G5" s="4">
        <v>725000</v>
      </c>
      <c r="H5" s="4">
        <v>645250</v>
      </c>
      <c r="I5" s="5">
        <v>44287</v>
      </c>
      <c r="J5" s="6">
        <v>44301</v>
      </c>
    </row>
    <row r="6" spans="1:10" x14ac:dyDescent="0.2">
      <c r="A6" s="7" t="s">
        <v>19</v>
      </c>
      <c r="B6" s="2">
        <v>2</v>
      </c>
      <c r="C6" s="1" t="str">
        <f t="shared" ref="C6:C33" si="0">_xlfn.CONCAT(A6,B6)</f>
        <v>AF2</v>
      </c>
      <c r="D6" s="1" t="s">
        <v>24</v>
      </c>
      <c r="E6" s="3"/>
      <c r="F6" s="3" t="s">
        <v>10</v>
      </c>
      <c r="G6" s="4">
        <v>350000</v>
      </c>
      <c r="H6" s="4">
        <v>340000</v>
      </c>
      <c r="I6" s="5">
        <v>44287</v>
      </c>
      <c r="J6" s="6">
        <v>44331</v>
      </c>
    </row>
    <row r="7" spans="1:10" x14ac:dyDescent="0.2">
      <c r="A7" s="7" t="s">
        <v>19</v>
      </c>
      <c r="B7" s="2">
        <v>3</v>
      </c>
      <c r="C7" s="1" t="str">
        <f t="shared" si="0"/>
        <v>AF3</v>
      </c>
      <c r="D7" s="1" t="s">
        <v>25</v>
      </c>
      <c r="E7" s="3"/>
      <c r="F7" s="3" t="s">
        <v>11</v>
      </c>
      <c r="G7" s="4">
        <v>418000</v>
      </c>
      <c r="H7" s="4">
        <v>400000</v>
      </c>
      <c r="I7" s="5">
        <v>44287</v>
      </c>
      <c r="J7" s="6">
        <v>44341</v>
      </c>
    </row>
    <row r="8" spans="1:10" x14ac:dyDescent="0.2">
      <c r="A8" s="7" t="s">
        <v>21</v>
      </c>
      <c r="B8" s="2">
        <v>4</v>
      </c>
      <c r="C8" s="1" t="str">
        <f t="shared" si="0"/>
        <v>LE4</v>
      </c>
      <c r="D8" s="1" t="s">
        <v>26</v>
      </c>
      <c r="E8" s="3"/>
      <c r="F8" s="3" t="s">
        <v>12</v>
      </c>
      <c r="G8" s="4">
        <v>215800</v>
      </c>
      <c r="H8" s="4">
        <v>200000</v>
      </c>
      <c r="I8" s="5">
        <v>44287</v>
      </c>
      <c r="J8" s="6">
        <v>44341</v>
      </c>
    </row>
    <row r="9" spans="1:10" x14ac:dyDescent="0.2">
      <c r="A9" s="7" t="s">
        <v>19</v>
      </c>
      <c r="B9" s="2">
        <v>5</v>
      </c>
      <c r="C9" s="1" t="str">
        <f t="shared" si="0"/>
        <v>AF5</v>
      </c>
      <c r="D9" s="1" t="s">
        <v>27</v>
      </c>
      <c r="E9" s="3"/>
      <c r="F9" s="3" t="s">
        <v>11</v>
      </c>
      <c r="G9" s="4">
        <v>385900</v>
      </c>
      <c r="H9" s="4">
        <v>385900</v>
      </c>
      <c r="I9" s="5">
        <v>44287</v>
      </c>
      <c r="J9" s="6">
        <v>44316</v>
      </c>
    </row>
    <row r="10" spans="1:10" x14ac:dyDescent="0.2">
      <c r="A10" s="7" t="s">
        <v>22</v>
      </c>
      <c r="B10" s="2">
        <v>6</v>
      </c>
      <c r="C10" s="1" t="str">
        <f t="shared" si="0"/>
        <v>AL6</v>
      </c>
      <c r="D10" s="1" t="s">
        <v>28</v>
      </c>
      <c r="E10" s="3"/>
      <c r="F10" s="3" t="s">
        <v>10</v>
      </c>
      <c r="G10" s="4">
        <v>500000</v>
      </c>
      <c r="H10" s="4">
        <v>465000</v>
      </c>
      <c r="I10" s="6">
        <v>44289</v>
      </c>
      <c r="J10" s="6">
        <v>44357</v>
      </c>
    </row>
    <row r="11" spans="1:10" x14ac:dyDescent="0.2">
      <c r="A11" s="7" t="s">
        <v>21</v>
      </c>
      <c r="B11" s="2">
        <v>7</v>
      </c>
      <c r="C11" s="1" t="str">
        <f t="shared" si="0"/>
        <v>LE7</v>
      </c>
      <c r="D11" s="1" t="s">
        <v>29</v>
      </c>
      <c r="E11" s="3"/>
      <c r="F11" s="3" t="s">
        <v>12</v>
      </c>
      <c r="G11" s="4">
        <v>300000</v>
      </c>
      <c r="H11" s="4">
        <v>290000</v>
      </c>
      <c r="I11" s="6">
        <v>44289</v>
      </c>
      <c r="J11" s="6">
        <v>44348</v>
      </c>
    </row>
    <row r="12" spans="1:10" x14ac:dyDescent="0.2">
      <c r="A12" s="7" t="s">
        <v>19</v>
      </c>
      <c r="B12" s="2">
        <v>8</v>
      </c>
      <c r="C12" s="1" t="str">
        <f t="shared" si="0"/>
        <v>AF8</v>
      </c>
      <c r="D12" s="1" t="s">
        <v>30</v>
      </c>
      <c r="E12" s="3"/>
      <c r="F12" s="3" t="s">
        <v>13</v>
      </c>
      <c r="G12" s="4">
        <v>565000</v>
      </c>
      <c r="H12" s="4">
        <v>535000</v>
      </c>
      <c r="I12" s="6">
        <v>44292</v>
      </c>
      <c r="J12" s="6">
        <v>44331</v>
      </c>
    </row>
    <row r="13" spans="1:10" x14ac:dyDescent="0.2">
      <c r="A13" s="7" t="s">
        <v>22</v>
      </c>
      <c r="B13" s="2">
        <v>9</v>
      </c>
      <c r="C13" s="1" t="str">
        <f t="shared" si="0"/>
        <v>AL9</v>
      </c>
      <c r="D13" s="1" t="s">
        <v>31</v>
      </c>
      <c r="E13" s="3"/>
      <c r="F13" s="3" t="s">
        <v>12</v>
      </c>
      <c r="G13" s="4">
        <v>219000</v>
      </c>
      <c r="H13" s="4">
        <v>215000</v>
      </c>
      <c r="I13" s="6">
        <v>44294</v>
      </c>
      <c r="J13" s="6">
        <v>44349</v>
      </c>
    </row>
    <row r="14" spans="1:10" x14ac:dyDescent="0.2">
      <c r="A14" s="7" t="s">
        <v>21</v>
      </c>
      <c r="B14" s="2">
        <v>10</v>
      </c>
      <c r="C14" s="1" t="str">
        <f t="shared" si="0"/>
        <v>LE10</v>
      </c>
      <c r="D14" s="1" t="s">
        <v>32</v>
      </c>
      <c r="E14" s="3"/>
      <c r="F14" s="3" t="s">
        <v>13</v>
      </c>
      <c r="G14" s="4">
        <v>165000</v>
      </c>
      <c r="H14" s="4">
        <v>156750</v>
      </c>
      <c r="I14" s="6">
        <v>44298</v>
      </c>
      <c r="J14" s="6">
        <v>44359</v>
      </c>
    </row>
    <row r="15" spans="1:10" x14ac:dyDescent="0.2">
      <c r="A15" s="7" t="s">
        <v>19</v>
      </c>
      <c r="B15" s="2">
        <v>11</v>
      </c>
      <c r="C15" s="1" t="str">
        <f t="shared" si="0"/>
        <v>AF11</v>
      </c>
      <c r="D15" s="1" t="s">
        <v>33</v>
      </c>
      <c r="E15" s="3"/>
      <c r="F15" s="3" t="s">
        <v>8</v>
      </c>
      <c r="G15" s="4">
        <v>325000</v>
      </c>
      <c r="H15" s="4">
        <v>320000</v>
      </c>
      <c r="I15" s="6">
        <v>44298</v>
      </c>
      <c r="J15" s="6">
        <v>44346</v>
      </c>
    </row>
    <row r="16" spans="1:10" x14ac:dyDescent="0.2">
      <c r="A16" s="7" t="s">
        <v>22</v>
      </c>
      <c r="B16" s="2">
        <v>12</v>
      </c>
      <c r="C16" s="1" t="str">
        <f t="shared" si="0"/>
        <v>AL12</v>
      </c>
      <c r="D16" s="1" t="s">
        <v>34</v>
      </c>
      <c r="E16" s="3"/>
      <c r="F16" s="3" t="s">
        <v>11</v>
      </c>
      <c r="G16" s="4">
        <v>750250</v>
      </c>
      <c r="H16" s="4">
        <v>700000</v>
      </c>
      <c r="I16" s="6">
        <v>44298</v>
      </c>
      <c r="J16" s="6">
        <v>44316</v>
      </c>
    </row>
    <row r="17" spans="1:10" x14ac:dyDescent="0.2">
      <c r="A17" s="7" t="s">
        <v>21</v>
      </c>
      <c r="B17" s="2">
        <v>13</v>
      </c>
      <c r="C17" s="1" t="str">
        <f t="shared" si="0"/>
        <v>LE13</v>
      </c>
      <c r="D17" s="1" t="s">
        <v>35</v>
      </c>
      <c r="E17" s="3"/>
      <c r="F17" s="3" t="s">
        <v>11</v>
      </c>
      <c r="G17" s="4">
        <v>110000</v>
      </c>
      <c r="H17" s="4">
        <v>106000</v>
      </c>
      <c r="I17" s="6">
        <v>44298</v>
      </c>
      <c r="J17" s="6">
        <v>44380</v>
      </c>
    </row>
    <row r="18" spans="1:10" x14ac:dyDescent="0.2">
      <c r="A18" s="7" t="s">
        <v>19</v>
      </c>
      <c r="B18" s="2">
        <v>14</v>
      </c>
      <c r="C18" s="1" t="str">
        <f t="shared" si="0"/>
        <v>AF14</v>
      </c>
      <c r="D18" s="1" t="s">
        <v>36</v>
      </c>
      <c r="E18" s="3"/>
      <c r="F18" s="3" t="s">
        <v>10</v>
      </c>
      <c r="G18" s="4">
        <v>314250</v>
      </c>
      <c r="H18" s="4">
        <v>304000</v>
      </c>
      <c r="I18" s="6">
        <v>44299</v>
      </c>
      <c r="J18" s="6">
        <v>44362</v>
      </c>
    </row>
    <row r="19" spans="1:10" x14ac:dyDescent="0.2">
      <c r="A19" s="7" t="s">
        <v>19</v>
      </c>
      <c r="B19" s="2">
        <v>15</v>
      </c>
      <c r="C19" s="1" t="str">
        <f t="shared" si="0"/>
        <v>AF15</v>
      </c>
      <c r="D19" s="1" t="s">
        <v>37</v>
      </c>
      <c r="E19" s="3"/>
      <c r="F19" s="3" t="s">
        <v>14</v>
      </c>
      <c r="G19" s="4">
        <v>555000</v>
      </c>
      <c r="H19" s="4">
        <v>500000</v>
      </c>
      <c r="I19" s="6">
        <v>44299</v>
      </c>
      <c r="J19" s="6">
        <v>44377</v>
      </c>
    </row>
    <row r="20" spans="1:10" x14ac:dyDescent="0.2">
      <c r="A20" s="7" t="s">
        <v>22</v>
      </c>
      <c r="B20" s="2">
        <v>16</v>
      </c>
      <c r="C20" s="1" t="str">
        <f t="shared" si="0"/>
        <v>AL16</v>
      </c>
      <c r="D20" s="1" t="s">
        <v>38</v>
      </c>
      <c r="E20" s="3"/>
      <c r="F20" s="3" t="s">
        <v>14</v>
      </c>
      <c r="G20" s="4">
        <v>450000</v>
      </c>
      <c r="H20" s="4">
        <v>382500</v>
      </c>
      <c r="I20" s="6">
        <v>44301</v>
      </c>
      <c r="J20" s="6">
        <v>44377</v>
      </c>
    </row>
    <row r="21" spans="1:10" x14ac:dyDescent="0.2">
      <c r="A21" s="7" t="s">
        <v>22</v>
      </c>
      <c r="B21" s="2">
        <v>17</v>
      </c>
      <c r="C21" s="1" t="str">
        <f t="shared" si="0"/>
        <v>AL17</v>
      </c>
      <c r="D21" s="1" t="s">
        <v>39</v>
      </c>
      <c r="E21" s="3"/>
      <c r="F21" s="3" t="s">
        <v>13</v>
      </c>
      <c r="G21" s="4">
        <v>345000</v>
      </c>
      <c r="H21" s="4">
        <v>339999</v>
      </c>
      <c r="I21" s="6">
        <v>44304</v>
      </c>
      <c r="J21" s="6">
        <v>44370</v>
      </c>
    </row>
    <row r="22" spans="1:10" x14ac:dyDescent="0.2">
      <c r="A22" s="7" t="s">
        <v>20</v>
      </c>
      <c r="B22" s="2">
        <v>18</v>
      </c>
      <c r="C22" s="1" t="str">
        <f t="shared" si="0"/>
        <v>EM18</v>
      </c>
      <c r="D22" s="1" t="s">
        <v>40</v>
      </c>
      <c r="E22" s="3"/>
      <c r="F22" s="3" t="s">
        <v>8</v>
      </c>
      <c r="G22" s="4">
        <v>300000</v>
      </c>
      <c r="H22" s="4">
        <v>300000</v>
      </c>
      <c r="I22" s="6">
        <v>44304</v>
      </c>
      <c r="J22" s="6">
        <v>44316</v>
      </c>
    </row>
    <row r="23" spans="1:10" x14ac:dyDescent="0.2">
      <c r="A23" s="7" t="s">
        <v>19</v>
      </c>
      <c r="B23" s="2">
        <v>19</v>
      </c>
      <c r="C23" s="1" t="str">
        <f t="shared" si="0"/>
        <v>AF19</v>
      </c>
      <c r="D23" s="1" t="s">
        <v>41</v>
      </c>
      <c r="E23" s="3"/>
      <c r="F23" s="3" t="s">
        <v>11</v>
      </c>
      <c r="G23" s="4">
        <v>425000</v>
      </c>
      <c r="H23" s="4">
        <v>415000</v>
      </c>
      <c r="I23" s="6">
        <v>44304</v>
      </c>
      <c r="J23" s="6">
        <v>44377</v>
      </c>
    </row>
    <row r="24" spans="1:10" x14ac:dyDescent="0.2">
      <c r="A24" s="7" t="s">
        <v>22</v>
      </c>
      <c r="B24" s="2">
        <v>20</v>
      </c>
      <c r="C24" s="1" t="str">
        <f t="shared" si="0"/>
        <v>AL20</v>
      </c>
      <c r="D24" s="1" t="s">
        <v>42</v>
      </c>
      <c r="E24" s="3"/>
      <c r="F24" s="3" t="s">
        <v>13</v>
      </c>
      <c r="G24" s="4">
        <v>325000</v>
      </c>
      <c r="H24" s="4">
        <v>308750</v>
      </c>
      <c r="I24" s="6">
        <v>44305</v>
      </c>
      <c r="J24" s="6">
        <v>44379</v>
      </c>
    </row>
    <row r="25" spans="1:10" x14ac:dyDescent="0.2">
      <c r="A25" s="7" t="s">
        <v>21</v>
      </c>
      <c r="B25" s="2">
        <v>21</v>
      </c>
      <c r="C25" s="1" t="str">
        <f t="shared" si="0"/>
        <v>LE21</v>
      </c>
      <c r="D25" s="1" t="s">
        <v>43</v>
      </c>
      <c r="E25" s="3"/>
      <c r="F25" s="3" t="s">
        <v>8</v>
      </c>
      <c r="G25" s="4">
        <v>325000</v>
      </c>
      <c r="H25" s="4">
        <v>302250</v>
      </c>
      <c r="I25" s="6">
        <v>44314</v>
      </c>
      <c r="J25" s="6">
        <v>44348</v>
      </c>
    </row>
    <row r="26" spans="1:10" x14ac:dyDescent="0.2">
      <c r="A26" s="7" t="s">
        <v>20</v>
      </c>
      <c r="B26" s="2">
        <v>22</v>
      </c>
      <c r="C26" s="1" t="str">
        <f t="shared" si="0"/>
        <v>EM22</v>
      </c>
      <c r="D26" s="1" t="s">
        <v>44</v>
      </c>
      <c r="E26" s="3"/>
      <c r="F26" s="3" t="s">
        <v>12</v>
      </c>
      <c r="G26" s="4">
        <v>325000</v>
      </c>
      <c r="H26" s="4">
        <v>320000</v>
      </c>
      <c r="I26" s="6">
        <v>44314</v>
      </c>
      <c r="J26" s="6">
        <v>44344</v>
      </c>
    </row>
    <row r="27" spans="1:10" x14ac:dyDescent="0.2">
      <c r="A27" s="7" t="s">
        <v>20</v>
      </c>
      <c r="B27" s="2">
        <v>23</v>
      </c>
      <c r="C27" s="1" t="str">
        <f t="shared" si="0"/>
        <v>EM23</v>
      </c>
      <c r="D27" s="1" t="s">
        <v>45</v>
      </c>
      <c r="E27" s="3"/>
      <c r="F27" s="3" t="s">
        <v>13</v>
      </c>
      <c r="G27" s="4">
        <v>285750</v>
      </c>
      <c r="H27" s="4">
        <v>300000</v>
      </c>
      <c r="I27" s="6">
        <v>44314</v>
      </c>
      <c r="J27" s="6">
        <v>44350</v>
      </c>
    </row>
    <row r="28" spans="1:10" x14ac:dyDescent="0.2">
      <c r="A28" s="7" t="s">
        <v>19</v>
      </c>
      <c r="B28" s="2">
        <v>24</v>
      </c>
      <c r="C28" s="1" t="str">
        <f t="shared" si="0"/>
        <v>AF24</v>
      </c>
      <c r="D28" s="1" t="s">
        <v>46</v>
      </c>
      <c r="E28" s="3"/>
      <c r="F28" s="3" t="s">
        <v>12</v>
      </c>
      <c r="G28" s="4">
        <v>425815</v>
      </c>
      <c r="H28" s="4">
        <v>400000</v>
      </c>
      <c r="I28" s="6">
        <v>44314</v>
      </c>
      <c r="J28" s="6">
        <v>44378</v>
      </c>
    </row>
    <row r="29" spans="1:10" x14ac:dyDescent="0.2">
      <c r="A29" s="7" t="s">
        <v>19</v>
      </c>
      <c r="B29" s="2">
        <v>25</v>
      </c>
      <c r="C29" s="1" t="str">
        <f t="shared" si="0"/>
        <v>AF25</v>
      </c>
      <c r="D29" s="1" t="s">
        <v>47</v>
      </c>
      <c r="E29" s="3"/>
      <c r="F29" s="3" t="s">
        <v>11</v>
      </c>
      <c r="G29" s="4">
        <v>250000</v>
      </c>
      <c r="H29" s="4">
        <v>232000</v>
      </c>
      <c r="I29" s="6">
        <v>44315</v>
      </c>
      <c r="J29" s="6">
        <v>44380</v>
      </c>
    </row>
    <row r="30" spans="1:10" x14ac:dyDescent="0.2">
      <c r="A30" s="7" t="s">
        <v>20</v>
      </c>
      <c r="B30" s="2">
        <v>26</v>
      </c>
      <c r="C30" s="1" t="str">
        <f t="shared" si="0"/>
        <v>EM26</v>
      </c>
      <c r="D30" s="1" t="s">
        <v>48</v>
      </c>
      <c r="E30" s="3"/>
      <c r="F30" s="3" t="s">
        <v>12</v>
      </c>
      <c r="G30" s="4">
        <v>515000</v>
      </c>
      <c r="H30" s="4">
        <v>485750</v>
      </c>
      <c r="I30" s="6">
        <v>44315</v>
      </c>
      <c r="J30" s="6">
        <v>44364</v>
      </c>
    </row>
    <row r="31" spans="1:10" x14ac:dyDescent="0.2">
      <c r="A31" s="7" t="s">
        <v>22</v>
      </c>
      <c r="B31" s="2">
        <v>27</v>
      </c>
      <c r="C31" s="1" t="str">
        <f t="shared" si="0"/>
        <v>AL27</v>
      </c>
      <c r="D31" s="1" t="s">
        <v>49</v>
      </c>
      <c r="E31" s="3"/>
      <c r="F31" s="3" t="s">
        <v>15</v>
      </c>
      <c r="G31" s="4">
        <v>400000</v>
      </c>
      <c r="H31" s="4">
        <v>375000</v>
      </c>
      <c r="I31" s="6">
        <v>44316</v>
      </c>
      <c r="J31" s="6">
        <v>44366</v>
      </c>
    </row>
    <row r="32" spans="1:10" x14ac:dyDescent="0.2">
      <c r="A32" s="7" t="s">
        <v>20</v>
      </c>
      <c r="B32" s="2">
        <v>28</v>
      </c>
      <c r="C32" s="1" t="str">
        <f t="shared" si="0"/>
        <v>EM28</v>
      </c>
      <c r="D32" s="1" t="s">
        <v>50</v>
      </c>
      <c r="E32" s="3"/>
      <c r="F32" s="3" t="s">
        <v>8</v>
      </c>
      <c r="G32" s="4">
        <v>450000</v>
      </c>
      <c r="H32" s="4">
        <v>400000</v>
      </c>
      <c r="I32" s="6">
        <v>44316</v>
      </c>
      <c r="J32" s="6">
        <v>44377</v>
      </c>
    </row>
    <row r="33" spans="1:10" x14ac:dyDescent="0.2">
      <c r="A33" s="7" t="s">
        <v>20</v>
      </c>
      <c r="B33" s="2">
        <v>29</v>
      </c>
      <c r="C33" s="1" t="str">
        <f t="shared" si="0"/>
        <v>EM29</v>
      </c>
      <c r="D33" s="1" t="s">
        <v>51</v>
      </c>
      <c r="E33" s="3"/>
      <c r="F33" s="3" t="s">
        <v>15</v>
      </c>
      <c r="G33" s="4">
        <v>310000</v>
      </c>
      <c r="H33" s="4">
        <v>300000</v>
      </c>
      <c r="I33" s="6">
        <v>44316</v>
      </c>
      <c r="J33" s="6">
        <v>44378</v>
      </c>
    </row>
    <row r="35" spans="1:10" x14ac:dyDescent="0.2">
      <c r="A35" s="8" t="s">
        <v>16</v>
      </c>
      <c r="B35" s="9" t="s">
        <v>0</v>
      </c>
      <c r="C35" s="9" t="s">
        <v>17</v>
      </c>
      <c r="D35" s="9" t="s">
        <v>1</v>
      </c>
      <c r="E35" s="10" t="s">
        <v>2</v>
      </c>
      <c r="F35" s="10" t="s">
        <v>3</v>
      </c>
      <c r="G35" s="10" t="s">
        <v>4</v>
      </c>
      <c r="H35" s="10" t="s">
        <v>5</v>
      </c>
      <c r="I35" s="10" t="s">
        <v>6</v>
      </c>
      <c r="J35" s="10" t="s">
        <v>7</v>
      </c>
    </row>
    <row r="36" spans="1:10" x14ac:dyDescent="0.2">
      <c r="E36" s="7" t="s">
        <v>9</v>
      </c>
      <c r="F36" s="3" t="s">
        <v>52</v>
      </c>
    </row>
    <row r="39" spans="1:10" x14ac:dyDescent="0.2">
      <c r="A39" s="8" t="s">
        <v>16</v>
      </c>
      <c r="B39" s="9" t="s">
        <v>0</v>
      </c>
      <c r="C39" s="9" t="s">
        <v>17</v>
      </c>
      <c r="D39" s="9" t="s">
        <v>1</v>
      </c>
      <c r="E39" s="10" t="s">
        <v>2</v>
      </c>
      <c r="F39" s="10" t="s">
        <v>3</v>
      </c>
      <c r="G39" s="10" t="s">
        <v>4</v>
      </c>
      <c r="H39" s="10" t="s">
        <v>5</v>
      </c>
      <c r="I39" s="10" t="s">
        <v>6</v>
      </c>
      <c r="J39" s="10" t="s">
        <v>7</v>
      </c>
    </row>
  </sheetData>
  <pageMargins left="0.2" right="0.2" top="0.75" bottom="0.75" header="0.3" footer="0.3"/>
  <pageSetup scale="70" fitToHeight="2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2018-09-24T18:22:37Z</dcterms:created>
  <dcterms:modified xsi:type="dcterms:W3CDTF">2018-11-18T22:32:14Z</dcterms:modified>
</cp:coreProperties>
</file>