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Exploring 2019\Chapter 11\05 PTO\e11_StudentDataFiles\"/>
    </mc:Choice>
  </mc:AlternateContent>
  <xr:revisionPtr revIDLastSave="0" documentId="13_ncr:1_{BD490DFF-3E69-423A-9881-0698007FF928}" xr6:coauthVersionLast="40" xr6:coauthVersionMax="40" xr10:uidLastSave="{00000000-0000-0000-0000-000000000000}"/>
  <bookViews>
    <workbookView xWindow="0" yWindow="0" windowWidth="20400" windowHeight="8070" xr2:uid="{00000000-000D-0000-FFFF-FFFF00000000}"/>
  </bookViews>
  <sheets>
    <sheet name="Customers" sheetId="8" r:id="rId1"/>
    <sheet name="Hours Logged" sheetId="9" r:id="rId2"/>
    <sheet name="April" sheetId="2" r:id="rId3"/>
    <sheet name="May" sheetId="3" r:id="rId4"/>
    <sheet name="June" sheetId="4" r:id="rId5"/>
    <sheet name="Quarter" sheetId="5" r:id="rId6"/>
    <sheet name="Rates" sheetId="7" r:id="rId7"/>
  </sheets>
  <definedNames>
    <definedName name="_xlcn.WorksheetConnection_e10r1NCCTS.xlsxApril1" hidden="1">April!$A$1:$I$28</definedName>
    <definedName name="_xlcn.WorksheetConnection_e10r1NCCTS.xlsxe10r1NCCTS_Customers1" hidden="1">e10r1NCCTS_Customers[]</definedName>
    <definedName name="_xlcn.WorksheetConnection_e10r1NCCTS.xlsxJune1" hidden="1">June[]</definedName>
    <definedName name="_xlcn.WorksheetConnection_e10r1NCCTS.xlsxMay1" hidden="1">May[]</definedName>
    <definedName name="HourlyRates">Rates!$A$2:$C$11</definedName>
  </definedNames>
  <calcPr calcId="191029"/>
  <pivotCaches>
    <pivotCache cacheId="1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ay" name="May" connection="WorksheetConnection_e10r1NCCTS.xlsx!May"/>
          <x15:modelTable id="June" name="June" connection="WorksheetConnection_e10r1NCCTS.xlsx!June"/>
          <x15:modelTable id="e10r1NCCTS_Customers" name="e10r1NCCTS_Customers" connection="WorksheetConnection_e10r1NCCTS.xlsx!e10r1NCCTS_Customers"/>
          <x15:modelTable id="April" name="April" connection="WorksheetConnection_e10r1NCCTS.xlsx!April"/>
        </x15:modelTables>
        <x15:modelRelationships>
          <x15:modelRelationship fromTable="April" fromColumn="Customer ID" toTable="e10r1NCCTS_Customers" toColumn="Customer ID"/>
          <x15:modelRelationship fromTable="June" fromColumn="Customer ID" toTable="e10r1NCCTS_Customers" toColumn="Customer ID"/>
          <x15:modelRelationship fromTable="May" fromColumn="Customer ID" toTable="e10r1NCCTS_Customers" toColumn="Customer ID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June" columnName="Closed Date" columnId="Closed Date">
                <x16:calculatedTimeColumn columnName="Closed Date (Month Index)" columnId="Closed Date (Month Index)" contentType="monthsindex" isSelected="1"/>
                <x16:calculatedTimeColumn columnName="Closed Date (Month)" columnId="Closed 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2" i="3" l="1"/>
  <c r="L12" i="3" s="1"/>
  <c r="K11" i="3"/>
  <c r="L11" i="3" s="1"/>
  <c r="K10" i="3"/>
  <c r="L10" i="3" s="1"/>
  <c r="K9" i="3"/>
  <c r="L9" i="3" s="1"/>
  <c r="K8" i="3"/>
  <c r="L8" i="3" s="1"/>
  <c r="K7" i="3"/>
  <c r="L7" i="3" s="1"/>
  <c r="K6" i="3"/>
  <c r="L6" i="3" s="1"/>
  <c r="K5" i="3"/>
  <c r="L5" i="3" s="1"/>
  <c r="K4" i="3"/>
  <c r="L4" i="3" s="1"/>
  <c r="K3" i="3"/>
  <c r="K12" i="4"/>
  <c r="L12" i="4" s="1"/>
  <c r="K11" i="4"/>
  <c r="L11" i="4" s="1"/>
  <c r="K10" i="4"/>
  <c r="L10" i="4" s="1"/>
  <c r="K9" i="4"/>
  <c r="L9" i="4" s="1"/>
  <c r="K8" i="4"/>
  <c r="L8" i="4" s="1"/>
  <c r="K7" i="4"/>
  <c r="L7" i="4" s="1"/>
  <c r="K6" i="4"/>
  <c r="L6" i="4" s="1"/>
  <c r="K5" i="4"/>
  <c r="L5" i="4" s="1"/>
  <c r="K4" i="4"/>
  <c r="L4" i="4" s="1"/>
  <c r="K3" i="4"/>
  <c r="L3" i="4" s="1"/>
  <c r="L13" i="4" l="1"/>
  <c r="C6" i="5" s="1"/>
  <c r="K13" i="3"/>
  <c r="B5" i="5" s="1"/>
  <c r="L3" i="3"/>
  <c r="L13" i="3" s="1"/>
  <c r="C5" i="5" s="1"/>
  <c r="K13" i="4"/>
  <c r="B6" i="5" s="1"/>
  <c r="L4" i="2" l="1"/>
  <c r="M4" i="2" s="1"/>
  <c r="L5" i="2"/>
  <c r="M5" i="2" s="1"/>
  <c r="L6" i="2"/>
  <c r="M6" i="2" s="1"/>
  <c r="L7" i="2"/>
  <c r="M7" i="2" s="1"/>
  <c r="L8" i="2"/>
  <c r="M8" i="2" s="1"/>
  <c r="L9" i="2"/>
  <c r="M9" i="2" s="1"/>
  <c r="L10" i="2"/>
  <c r="M10" i="2" s="1"/>
  <c r="L11" i="2"/>
  <c r="M11" i="2" s="1"/>
  <c r="L12" i="2"/>
  <c r="M12" i="2" s="1"/>
  <c r="L3" i="2"/>
  <c r="M3" i="2" l="1"/>
  <c r="B9" i="5"/>
  <c r="L13" i="2"/>
  <c r="B4" i="5" s="1"/>
  <c r="M13" i="2" l="1"/>
  <c r="C4" i="5" s="1"/>
  <c r="C9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71ECE0-48E8-4E07-A2CA-ED2B6753769E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F62974B-EE9D-4B62-81F1-09E49E9F17CB}" name="WorksheetConnection_e10r1NCCTS.xlsx!April" type="102" refreshedVersion="6" minRefreshableVersion="5">
    <extLst>
      <ext xmlns:x15="http://schemas.microsoft.com/office/spreadsheetml/2010/11/main" uri="{DE250136-89BD-433C-8126-D09CA5730AF9}">
        <x15:connection id="April">
          <x15:rangePr sourceName="_xlcn.WorksheetConnection_e10r1NCCTS.xlsxApril1"/>
        </x15:connection>
      </ext>
    </extLst>
  </connection>
  <connection id="3" xr16:uid="{15402978-D267-4D8F-A2A9-0152891AA46F}" name="WorksheetConnection_e10r1NCCTS.xlsx!e10r1NCCTS_Customers" type="102" refreshedVersion="6" minRefreshableVersion="5">
    <extLst>
      <ext xmlns:x15="http://schemas.microsoft.com/office/spreadsheetml/2010/11/main" uri="{DE250136-89BD-433C-8126-D09CA5730AF9}">
        <x15:connection id="e10r1NCCTS_Customers">
          <x15:rangePr sourceName="_xlcn.WorksheetConnection_e10r1NCCTS.xlsxe10r1NCCTS_Customers1"/>
        </x15:connection>
      </ext>
    </extLst>
  </connection>
  <connection id="4" xr16:uid="{7338E5E3-E158-499B-B8B4-F2DD91E91E88}" name="WorksheetConnection_e10r1NCCTS.xlsx!June" type="102" refreshedVersion="6" minRefreshableVersion="5">
    <extLst>
      <ext xmlns:x15="http://schemas.microsoft.com/office/spreadsheetml/2010/11/main" uri="{DE250136-89BD-433C-8126-D09CA5730AF9}">
        <x15:connection id="June">
          <x15:rangePr sourceName="_xlcn.WorksheetConnection_e10r1NCCTS.xlsxJune1"/>
        </x15:connection>
      </ext>
    </extLst>
  </connection>
  <connection id="5" xr16:uid="{982E772F-668B-4228-AE49-329585E7F457}" name="WorksheetConnection_e10r1NCCTS.xlsx!May" type="102" refreshedVersion="6" minRefreshableVersion="5">
    <extLst>
      <ext xmlns:x15="http://schemas.microsoft.com/office/spreadsheetml/2010/11/main" uri="{DE250136-89BD-433C-8126-D09CA5730AF9}">
        <x15:connection id="May">
          <x15:rangePr sourceName="_xlcn.WorksheetConnection_e10r1NCCTS.xlsxMay1"/>
        </x15:connection>
      </ext>
    </extLst>
  </connection>
</connections>
</file>

<file path=xl/sharedStrings.xml><?xml version="1.0" encoding="utf-8"?>
<sst xmlns="http://schemas.openxmlformats.org/spreadsheetml/2006/main" count="439" uniqueCount="207">
  <si>
    <t>Hours Logged</t>
  </si>
  <si>
    <t>Opened Date</t>
  </si>
  <si>
    <t>Closed Date</t>
  </si>
  <si>
    <t>Customer Satisfaction</t>
  </si>
  <si>
    <t>PC004</t>
  </si>
  <si>
    <t>7</t>
  </si>
  <si>
    <t>PC018</t>
  </si>
  <si>
    <t>PC009</t>
  </si>
  <si>
    <t>1</t>
  </si>
  <si>
    <t>5</t>
  </si>
  <si>
    <t>PC016</t>
  </si>
  <si>
    <t>PC020</t>
  </si>
  <si>
    <t>PC023</t>
  </si>
  <si>
    <t>080</t>
  </si>
  <si>
    <t>PC012</t>
  </si>
  <si>
    <t>3</t>
  </si>
  <si>
    <t>081</t>
  </si>
  <si>
    <t>PC035</t>
  </si>
  <si>
    <t>4</t>
  </si>
  <si>
    <t>082</t>
  </si>
  <si>
    <t>PC044</t>
  </si>
  <si>
    <t>6</t>
  </si>
  <si>
    <t>083</t>
  </si>
  <si>
    <t>PC052</t>
  </si>
  <si>
    <t>084</t>
  </si>
  <si>
    <t>PC001</t>
  </si>
  <si>
    <t>085</t>
  </si>
  <si>
    <t>086</t>
  </si>
  <si>
    <t>087</t>
  </si>
  <si>
    <t>088</t>
  </si>
  <si>
    <t>089</t>
  </si>
  <si>
    <t>PC031</t>
  </si>
  <si>
    <t>090</t>
  </si>
  <si>
    <t>091</t>
  </si>
  <si>
    <t>092</t>
  </si>
  <si>
    <t>PC027</t>
  </si>
  <si>
    <t>093</t>
  </si>
  <si>
    <t>2</t>
  </si>
  <si>
    <t>094</t>
  </si>
  <si>
    <t>PC040</t>
  </si>
  <si>
    <t>095</t>
  </si>
  <si>
    <t>096</t>
  </si>
  <si>
    <t>097</t>
  </si>
  <si>
    <t>PC045</t>
  </si>
  <si>
    <t>098</t>
  </si>
  <si>
    <t>PC007</t>
  </si>
  <si>
    <t>099</t>
  </si>
  <si>
    <t>PC017</t>
  </si>
  <si>
    <t>100</t>
  </si>
  <si>
    <t>101</t>
  </si>
  <si>
    <t>PC038</t>
  </si>
  <si>
    <t>102</t>
  </si>
  <si>
    <t>103</t>
  </si>
  <si>
    <t>104</t>
  </si>
  <si>
    <t>105</t>
  </si>
  <si>
    <t>106</t>
  </si>
  <si>
    <t>107</t>
  </si>
  <si>
    <t>108</t>
  </si>
  <si>
    <t>109</t>
  </si>
  <si>
    <t>PC048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</si>
  <si>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</si>
  <si>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</si>
  <si>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</si>
  <si>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</si>
  <si>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</si>
  <si>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</si>
  <si>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</si>
  <si>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</si>
  <si>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</si>
  <si>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</si>
  <si>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</si>
  <si>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</si>
  <si>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</si>
  <si>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</si>
  <si>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</si>
  <si>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</si>
  <si>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</si>
  <si>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</si>
  <si>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</si>
  <si>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PC041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</si>
  <si>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</si>
  <si>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</si>
  <si>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</si>
  <si>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</si>
  <si>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</si>
  <si>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</si>
  <si>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</si>
  <si>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</si>
  <si>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</si>
  <si>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</si>
  <si>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</si>
  <si>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</si>
  <si>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</si>
  <si>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</si>
  <si>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</si>
  <si>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</si>
  <si>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</si>
  <si>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</si>
  <si>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</si>
  <si>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</si>
  <si>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</si>
  <si>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</si>
  <si>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</si>
  <si>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</si>
  <si>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</si>
  <si>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</si>
  <si>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</si>
  <si>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</si>
  <si>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</si>
  <si>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</si>
  <si>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</si>
  <si>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</si>
  <si>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</si>
  <si>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</si>
  <si>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PC028</t>
  </si>
  <si>
    <t>163</t>
  </si>
  <si>
    <t>PC029</t>
  </si>
  <si>
    <t>164</t>
  </si>
  <si>
    <t>165</t>
  </si>
  <si>
    <t>April</t>
  </si>
  <si>
    <t>May</t>
  </si>
  <si>
    <t>June</t>
  </si>
  <si>
    <t>Total Hours</t>
  </si>
  <si>
    <t>Description</t>
  </si>
  <si>
    <t>Hourly Rate</t>
  </si>
  <si>
    <t>Hardware Support</t>
  </si>
  <si>
    <t>Software Support</t>
  </si>
  <si>
    <t>Network Troubleshooting</t>
  </si>
  <si>
    <t>Network Installation</t>
  </si>
  <si>
    <t>Training</t>
  </si>
  <si>
    <t>Security Camera Maintenance</t>
  </si>
  <si>
    <t>Virus Removal</t>
  </si>
  <si>
    <t>Disaster Recovery</t>
  </si>
  <si>
    <t>VoIP Service</t>
  </si>
  <si>
    <t>Other</t>
  </si>
  <si>
    <t>Call Type</t>
  </si>
  <si>
    <t>Call ID</t>
  </si>
  <si>
    <t>Customer ID</t>
  </si>
  <si>
    <t>Rep ID</t>
  </si>
  <si>
    <t>Call Type ID</t>
  </si>
  <si>
    <t>Totals:</t>
  </si>
  <si>
    <t>Total Amount</t>
  </si>
  <si>
    <t>Monthly Summary</t>
  </si>
  <si>
    <t>Quarterly Summary</t>
  </si>
  <si>
    <t>Amount</t>
  </si>
  <si>
    <t>Month</t>
  </si>
  <si>
    <t>Monthly Average Hours</t>
  </si>
  <si>
    <t>Total Amount for Quarter</t>
  </si>
  <si>
    <t>First</t>
  </si>
  <si>
    <t>Last</t>
  </si>
  <si>
    <t>Joseph</t>
  </si>
  <si>
    <t>Woods</t>
  </si>
  <si>
    <t>Ruth</t>
  </si>
  <si>
    <t>Lee</t>
  </si>
  <si>
    <t>Robert</t>
  </si>
  <si>
    <t>Austin</t>
  </si>
  <si>
    <t>Elsie</t>
  </si>
  <si>
    <t>Ramsey</t>
  </si>
  <si>
    <t>Helen</t>
  </si>
  <si>
    <t>Gilbert</t>
  </si>
  <si>
    <t>Laura</t>
  </si>
  <si>
    <t>Rodriquez</t>
  </si>
  <si>
    <t>Juanita</t>
  </si>
  <si>
    <t>Morris</t>
  </si>
  <si>
    <t>Todd</t>
  </si>
  <si>
    <t>Hart</t>
  </si>
  <si>
    <t>Pauline</t>
  </si>
  <si>
    <t>Jacobs</t>
  </si>
  <si>
    <t>Charlotte</t>
  </si>
  <si>
    <t>Neal</t>
  </si>
  <si>
    <t>Carrie</t>
  </si>
  <si>
    <t>Dunn</t>
  </si>
  <si>
    <t>Lois</t>
  </si>
  <si>
    <t>Miles</t>
  </si>
  <si>
    <t>Samuel</t>
  </si>
  <si>
    <t>Green</t>
  </si>
  <si>
    <t>Janice</t>
  </si>
  <si>
    <t>Duncan</t>
  </si>
  <si>
    <t>Roberta</t>
  </si>
  <si>
    <t>Dana</t>
  </si>
  <si>
    <t>Hicks</t>
  </si>
  <si>
    <t>Larry</t>
  </si>
  <si>
    <t>Thornton</t>
  </si>
  <si>
    <t>Margaret</t>
  </si>
  <si>
    <t>Nguyen</t>
  </si>
  <si>
    <t>Harry</t>
  </si>
  <si>
    <t>Holmes</t>
  </si>
  <si>
    <t>Carlos</t>
  </si>
  <si>
    <t>Walton</t>
  </si>
  <si>
    <t>Rodney</t>
  </si>
  <si>
    <t>Reese</t>
  </si>
  <si>
    <t>Debra</t>
  </si>
  <si>
    <t>Johnson</t>
  </si>
  <si>
    <t>Row Labels</t>
  </si>
  <si>
    <t>Grand Total</t>
  </si>
  <si>
    <t>Hours Logged May</t>
  </si>
  <si>
    <t>Hours Logged June</t>
  </si>
  <si>
    <t>Hours Logged April</t>
  </si>
  <si>
    <t>Customer Code</t>
  </si>
  <si>
    <t>Length</t>
  </si>
  <si>
    <t>Call</t>
  </si>
  <si>
    <t>4-093</t>
  </si>
  <si>
    <t>4-105</t>
  </si>
  <si>
    <t>Look Up a Call</t>
  </si>
  <si>
    <t>Average Hours</t>
  </si>
  <si>
    <t>Hours</t>
  </si>
  <si>
    <t>Summary for Call Types 3 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</si>
</sst>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0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0" borderId="0"/>
    <xf numFmtId="0" fontId="8" fillId="0" borderId="0" applyNumberFormat="0" applyFill="0" applyBorder="0" applyAlignment="0" applyProtection="0"/>
  </cellStyleXfs>
  <cellXfs count="86">
    <xf numFmtId="0" fontId="0" fillId="0" borderId="0" xfId="0"/>
    <xf numFmtId="43" fontId="0" fillId="0" borderId="5" xfId="1" applyFont="1" applyBorder="1"/>
    <xf numFmtId="0" fontId="0" fillId="0" borderId="4" xfId="0" applyBorder="1"/>
    <xf numFmtId="0" fontId="0" fillId="0" borderId="6" xfId="0" applyBorder="1"/>
    <xf numFmtId="0" fontId="2" fillId="4" borderId="0" xfId="0" applyFont="1" applyFill="1"/>
    <xf numFmtId="0" fontId="0" fillId="0" borderId="0" xfId="0" applyAlignment="1">
      <alignment horizontal="right" indent="3"/>
    </xf>
    <xf numFmtId="44" fontId="0" fillId="0" borderId="0" xfId="2" applyFont="1" applyFill="1" applyBorder="1"/>
    <xf numFmtId="0" fontId="6" fillId="3" borderId="4" xfId="4" applyFont="1" applyFill="1" applyBorder="1" applyAlignment="1">
      <alignment horizontal="center" wrapText="1"/>
    </xf>
    <xf numFmtId="0" fontId="6" fillId="3" borderId="0" xfId="4" applyFont="1" applyFill="1" applyBorder="1" applyAlignment="1">
      <alignment horizontal="center" wrapText="1"/>
    </xf>
    <xf numFmtId="0" fontId="6" fillId="3" borderId="5" xfId="4" applyFont="1" applyFill="1" applyBorder="1" applyAlignment="1">
      <alignment horizontal="center" wrapText="1"/>
    </xf>
    <xf numFmtId="0" fontId="6" fillId="3" borderId="2" xfId="4" applyFont="1" applyFill="1" applyBorder="1" applyAlignment="1">
      <alignment horizontal="center" wrapText="1"/>
    </xf>
    <xf numFmtId="0" fontId="6" fillId="3" borderId="3" xfId="4" applyFont="1" applyFill="1" applyBorder="1" applyAlignment="1">
      <alignment horizontal="center" wrapText="1"/>
    </xf>
    <xf numFmtId="43" fontId="0" fillId="0" borderId="0" xfId="1" applyFont="1" applyBorder="1"/>
    <xf numFmtId="43" fontId="0" fillId="0" borderId="0" xfId="0" applyNumberFormat="1" applyBorder="1"/>
    <xf numFmtId="0" fontId="2" fillId="0" borderId="4" xfId="0" applyFont="1" applyBorder="1" applyAlignment="1">
      <alignment horizontal="right" indent="2"/>
    </xf>
    <xf numFmtId="44" fontId="0" fillId="0" borderId="5" xfId="2" applyFont="1" applyBorder="1"/>
    <xf numFmtId="43" fontId="0" fillId="0" borderId="7" xfId="0" applyNumberFormat="1" applyBorder="1"/>
    <xf numFmtId="0" fontId="2" fillId="4" borderId="6" xfId="0" applyFont="1" applyFill="1" applyBorder="1" applyAlignment="1">
      <alignment horizontal="center"/>
    </xf>
    <xf numFmtId="43" fontId="0" fillId="4" borderId="7" xfId="0" applyNumberFormat="1" applyFill="1" applyBorder="1"/>
    <xf numFmtId="44" fontId="0" fillId="4" borderId="8" xfId="2" applyFont="1" applyFill="1" applyBorder="1"/>
    <xf numFmtId="0" fontId="6" fillId="3" borderId="1" xfId="4" applyFont="1" applyFill="1" applyBorder="1" applyAlignment="1">
      <alignment horizontal="left" wrapText="1"/>
    </xf>
    <xf numFmtId="43" fontId="0" fillId="0" borderId="7" xfId="1" applyFont="1" applyBorder="1"/>
    <xf numFmtId="44" fontId="0" fillId="0" borderId="8" xfId="2" applyFont="1" applyBorder="1"/>
    <xf numFmtId="0" fontId="4" fillId="0" borderId="9" xfId="4" applyFont="1" applyFill="1" applyBorder="1" applyAlignment="1" applyProtection="1">
      <alignment wrapText="1"/>
      <protection locked="0"/>
    </xf>
    <xf numFmtId="0" fontId="4" fillId="0" borderId="9" xfId="4" applyFont="1" applyFill="1" applyBorder="1" applyAlignment="1" applyProtection="1">
      <alignment horizontal="center" wrapText="1"/>
      <protection locked="0"/>
    </xf>
    <xf numFmtId="0" fontId="4" fillId="0" borderId="9" xfId="4" applyFont="1" applyFill="1" applyBorder="1" applyAlignment="1" applyProtection="1">
      <alignment horizontal="right" wrapText="1" indent="2"/>
      <protection locked="0"/>
    </xf>
    <xf numFmtId="2" fontId="4" fillId="0" borderId="9" xfId="4" applyNumberFormat="1" applyFont="1" applyFill="1" applyBorder="1" applyAlignment="1" applyProtection="1">
      <alignment horizontal="right" wrapText="1" indent="2"/>
      <protection locked="0"/>
    </xf>
    <xf numFmtId="14" fontId="4" fillId="0" borderId="9" xfId="4" applyNumberFormat="1" applyFont="1" applyFill="1" applyBorder="1" applyAlignment="1" applyProtection="1">
      <alignment horizontal="right" wrapText="1"/>
      <protection locked="0"/>
    </xf>
    <xf numFmtId="0" fontId="0" fillId="0" borderId="9" xfId="0" applyBorder="1" applyProtection="1">
      <protection locked="0"/>
    </xf>
    <xf numFmtId="0" fontId="8" fillId="0" borderId="4" xfId="5" applyBorder="1"/>
    <xf numFmtId="0" fontId="8" fillId="0" borderId="6" xfId="5" applyBorder="1"/>
    <xf numFmtId="0" fontId="0" fillId="0" borderId="0" xfId="0" applyNumberFormat="1"/>
    <xf numFmtId="0" fontId="6" fillId="3" borderId="10" xfId="4" applyFont="1" applyFill="1" applyBorder="1" applyAlignment="1">
      <alignment horizontal="center" wrapText="1"/>
    </xf>
    <xf numFmtId="0" fontId="4" fillId="0" borderId="11" xfId="4" applyFont="1" applyFill="1" applyBorder="1" applyAlignment="1" applyProtection="1">
      <alignment horizontal="center" wrapText="1"/>
      <protection locked="0"/>
    </xf>
    <xf numFmtId="0" fontId="4" fillId="0" borderId="11" xfId="4" applyFont="1" applyFill="1" applyBorder="1" applyAlignment="1" applyProtection="1">
      <alignment horizontal="right" wrapText="1" indent="2"/>
      <protection locked="0"/>
    </xf>
    <xf numFmtId="2" fontId="4" fillId="0" borderId="11" xfId="4" applyNumberFormat="1" applyFont="1" applyFill="1" applyBorder="1" applyAlignment="1" applyProtection="1">
      <alignment horizontal="right" wrapText="1" indent="2"/>
      <protection locked="0"/>
    </xf>
    <xf numFmtId="14" fontId="4" fillId="0" borderId="11" xfId="4" applyNumberFormat="1" applyFont="1" applyFill="1" applyBorder="1" applyAlignment="1" applyProtection="1">
      <alignment horizontal="right" wrapText="1"/>
      <protection locked="0"/>
    </xf>
    <xf numFmtId="0" fontId="0" fillId="0" borderId="11" xfId="0" applyBorder="1" applyProtection="1">
      <protection locked="0"/>
    </xf>
    <xf numFmtId="0" fontId="0" fillId="0" borderId="0" xfId="0" pivotButton="1"/>
    <xf numFmtId="0" fontId="0" fillId="0" borderId="0" xfId="0" applyAlignment="1">
      <alignment horizontal="left"/>
    </xf>
    <xf numFmtId="0" fontId="6" fillId="6" borderId="4" xfId="4" applyFont="1" applyFill="1" applyBorder="1" applyAlignment="1">
      <alignment horizontal="center" wrapText="1"/>
    </xf>
    <xf numFmtId="0" fontId="6" fillId="6" borderId="0" xfId="4" applyFont="1" applyFill="1" applyBorder="1" applyAlignment="1">
      <alignment horizontal="center" wrapText="1"/>
    </xf>
    <xf numFmtId="0" fontId="6" fillId="6" borderId="5" xfId="4" applyFont="1" applyFill="1" applyBorder="1" applyAlignment="1">
      <alignment horizontal="center" wrapText="1"/>
    </xf>
    <xf numFmtId="0" fontId="2" fillId="7" borderId="6" xfId="0" applyFont="1" applyFill="1" applyBorder="1" applyAlignment="1">
      <alignment horizontal="center"/>
    </xf>
    <xf numFmtId="43" fontId="0" fillId="7" borderId="7" xfId="0" applyNumberFormat="1" applyFill="1" applyBorder="1"/>
    <xf numFmtId="44" fontId="0" fillId="7" borderId="8" xfId="2" applyFont="1" applyFill="1" applyBorder="1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5" xfId="0" quotePrefix="1" applyBorder="1" applyAlignment="1" applyProtection="1">
      <alignment horizontal="right"/>
      <protection locked="0"/>
    </xf>
    <xf numFmtId="0" fontId="0" fillId="0" borderId="8" xfId="0" applyBorder="1" applyProtection="1">
      <protection locked="0"/>
    </xf>
    <xf numFmtId="0" fontId="9" fillId="8" borderId="1" xfId="3" applyFont="1" applyFill="1" applyBorder="1" applyAlignment="1">
      <alignment vertical="center"/>
    </xf>
    <xf numFmtId="0" fontId="7" fillId="8" borderId="3" xfId="3" applyFont="1" applyFill="1" applyBorder="1" applyAlignment="1">
      <alignment vertical="center"/>
    </xf>
    <xf numFmtId="0" fontId="10" fillId="9" borderId="1" xfId="4" applyNumberFormat="1" applyFont="1" applyFill="1" applyBorder="1" applyAlignment="1">
      <alignment horizontal="left"/>
    </xf>
    <xf numFmtId="0" fontId="3" fillId="8" borderId="3" xfId="0" applyFont="1" applyFill="1" applyBorder="1" applyAlignment="1">
      <alignment horizontal="left"/>
    </xf>
    <xf numFmtId="0" fontId="0" fillId="0" borderId="5" xfId="0" applyBorder="1" applyProtection="1">
      <protection locked="0"/>
    </xf>
    <xf numFmtId="0" fontId="10" fillId="9" borderId="1" xfId="4" applyNumberFormat="1" applyFont="1" applyFill="1" applyBorder="1" applyAlignment="1">
      <alignment horizontal="center" wrapText="1"/>
    </xf>
    <xf numFmtId="0" fontId="10" fillId="9" borderId="12" xfId="4" applyNumberFormat="1" applyFont="1" applyFill="1" applyBorder="1" applyAlignment="1">
      <alignment horizontal="center" wrapText="1"/>
    </xf>
    <xf numFmtId="0" fontId="0" fillId="0" borderId="6" xfId="0" applyBorder="1" applyAlignment="1" applyProtection="1">
      <alignment horizontal="center"/>
      <protection locked="0"/>
    </xf>
    <xf numFmtId="0" fontId="9" fillId="5" borderId="1" xfId="3" applyFont="1" applyFill="1" applyBorder="1" applyAlignment="1">
      <alignment vertical="center"/>
    </xf>
    <xf numFmtId="0" fontId="9" fillId="5" borderId="2" xfId="3" applyFont="1" applyFill="1" applyBorder="1" applyAlignment="1">
      <alignment vertical="center"/>
    </xf>
    <xf numFmtId="0" fontId="9" fillId="5" borderId="3" xfId="3" applyFont="1" applyFill="1" applyBorder="1" applyAlignment="1">
      <alignment vertical="center"/>
    </xf>
    <xf numFmtId="0" fontId="2" fillId="0" borderId="4" xfId="0" applyFont="1" applyBorder="1" applyAlignment="1">
      <alignment horizontal="right" indent="4"/>
    </xf>
    <xf numFmtId="0" fontId="10" fillId="8" borderId="13" xfId="4" applyNumberFormat="1" applyFont="1" applyFill="1" applyBorder="1" applyAlignment="1">
      <alignment horizontal="center" wrapText="1"/>
    </xf>
    <xf numFmtId="0" fontId="10" fillId="8" borderId="14" xfId="4" applyNumberFormat="1" applyFont="1" applyFill="1" applyBorder="1" applyAlignment="1">
      <alignment horizontal="center" wrapText="1"/>
    </xf>
    <xf numFmtId="0" fontId="4" fillId="10" borderId="15" xfId="4" applyNumberFormat="1" applyFont="1" applyFill="1" applyBorder="1" applyAlignment="1">
      <alignment wrapText="1"/>
    </xf>
    <xf numFmtId="0" fontId="4" fillId="10" borderId="15" xfId="4" applyNumberFormat="1" applyFont="1" applyFill="1" applyBorder="1" applyAlignment="1">
      <alignment horizontal="center" wrapText="1"/>
    </xf>
    <xf numFmtId="0" fontId="4" fillId="10" borderId="15" xfId="4" applyNumberFormat="1" applyFont="1" applyFill="1" applyBorder="1" applyAlignment="1">
      <alignment horizontal="right" wrapText="1" indent="2"/>
    </xf>
    <xf numFmtId="2" fontId="4" fillId="10" borderId="15" xfId="4" applyNumberFormat="1" applyFont="1" applyFill="1" applyBorder="1" applyAlignment="1">
      <alignment horizontal="right" wrapText="1" indent="2"/>
    </xf>
    <xf numFmtId="14" fontId="4" fillId="10" borderId="15" xfId="4" applyNumberFormat="1" applyFont="1" applyFill="1" applyBorder="1" applyAlignment="1">
      <alignment horizontal="right" wrapText="1"/>
    </xf>
    <xf numFmtId="0" fontId="4" fillId="10" borderId="11" xfId="4" applyNumberFormat="1" applyFont="1" applyFill="1" applyBorder="1" applyAlignment="1">
      <alignment horizontal="center" wrapText="1"/>
    </xf>
    <xf numFmtId="0" fontId="4" fillId="0" borderId="15" xfId="4" applyNumberFormat="1" applyFont="1" applyBorder="1" applyAlignment="1">
      <alignment wrapText="1"/>
    </xf>
    <xf numFmtId="0" fontId="4" fillId="0" borderId="15" xfId="4" applyNumberFormat="1" applyFont="1" applyBorder="1" applyAlignment="1">
      <alignment horizontal="center" wrapText="1"/>
    </xf>
    <xf numFmtId="0" fontId="4" fillId="0" borderId="15" xfId="4" applyNumberFormat="1" applyFont="1" applyBorder="1" applyAlignment="1">
      <alignment horizontal="right" wrapText="1" indent="2"/>
    </xf>
    <xf numFmtId="2" fontId="4" fillId="0" borderId="15" xfId="4" applyNumberFormat="1" applyFont="1" applyBorder="1" applyAlignment="1">
      <alignment horizontal="right" wrapText="1" indent="2"/>
    </xf>
    <xf numFmtId="14" fontId="4" fillId="0" borderId="15" xfId="4" applyNumberFormat="1" applyFont="1" applyBorder="1" applyAlignment="1">
      <alignment horizontal="right" wrapText="1"/>
    </xf>
    <xf numFmtId="0" fontId="4" fillId="0" borderId="11" xfId="4" applyNumberFormat="1" applyFont="1" applyBorder="1" applyAlignment="1">
      <alignment horizontal="center" wrapText="1"/>
    </xf>
    <xf numFmtId="0" fontId="4" fillId="10" borderId="16" xfId="4" applyNumberFormat="1" applyFont="1" applyFill="1" applyBorder="1" applyAlignment="1">
      <alignment wrapText="1"/>
    </xf>
    <xf numFmtId="0" fontId="4" fillId="10" borderId="16" xfId="4" applyNumberFormat="1" applyFont="1" applyFill="1" applyBorder="1" applyAlignment="1">
      <alignment horizontal="center" wrapText="1"/>
    </xf>
    <xf numFmtId="0" fontId="4" fillId="10" borderId="16" xfId="4" applyNumberFormat="1" applyFont="1" applyFill="1" applyBorder="1" applyAlignment="1">
      <alignment horizontal="right" wrapText="1" indent="2"/>
    </xf>
    <xf numFmtId="2" fontId="4" fillId="10" borderId="16" xfId="4" applyNumberFormat="1" applyFont="1" applyFill="1" applyBorder="1" applyAlignment="1">
      <alignment horizontal="right" wrapText="1" indent="2"/>
    </xf>
    <xf numFmtId="14" fontId="4" fillId="10" borderId="16" xfId="4" applyNumberFormat="1" applyFont="1" applyFill="1" applyBorder="1" applyAlignment="1">
      <alignment horizontal="right" wrapText="1"/>
    </xf>
    <xf numFmtId="0" fontId="4" fillId="10" borderId="9" xfId="4" applyNumberFormat="1" applyFont="1" applyFill="1" applyBorder="1" applyAlignment="1">
      <alignment horizontal="center" wrapText="1"/>
    </xf>
    <xf numFmtId="0" fontId="7" fillId="2" borderId="1" xfId="3" applyFont="1" applyBorder="1" applyAlignment="1">
      <alignment horizontal="center" vertical="center"/>
    </xf>
    <xf numFmtId="0" fontId="7" fillId="2" borderId="2" xfId="3" applyFont="1" applyBorder="1" applyAlignment="1">
      <alignment horizontal="center" vertical="center"/>
    </xf>
    <xf numFmtId="0" fontId="7" fillId="2" borderId="3" xfId="3" applyFont="1" applyBorder="1" applyAlignment="1">
      <alignment horizontal="center" vertical="center"/>
    </xf>
    <xf numFmtId="0" fontId="7" fillId="2" borderId="0" xfId="3" applyFont="1" applyBorder="1" applyAlignment="1">
      <alignment horizontal="center" vertical="center"/>
    </xf>
  </cellXfs>
  <cellStyles count="6">
    <cellStyle name="Accent2" xfId="3" builtinId="33"/>
    <cellStyle name="Comma" xfId="1" builtinId="3"/>
    <cellStyle name="Currency" xfId="2" builtinId="4"/>
    <cellStyle name="Hyperlink" xfId="5" builtinId="8"/>
    <cellStyle name="Normal" xfId="0" builtinId="0"/>
    <cellStyle name="Normal_Sheet1" xfId="4" xr:uid="{00000000-0005-0000-0000-000005000000}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top style="thin">
          <color indexed="8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theme="5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top style="thin">
          <color indexed="8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theme="5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owerPivotData" Target="model/item.data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34" Type="http://schemas.openxmlformats.org/officeDocument/2006/relationships/customXml" Target="../customXml/item20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33" Type="http://schemas.openxmlformats.org/officeDocument/2006/relationships/customXml" Target="../customXml/item1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10.xml"/><Relationship Id="rId32" Type="http://schemas.openxmlformats.org/officeDocument/2006/relationships/customXml" Target="../customXml/item18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[e11r1NCCTS.xlsx]Hours Logged!PivotTable1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Hours Logged</a:t>
            </a:r>
            <a:r>
              <a:rPr lang="en-US" baseline="0"/>
              <a:t> By Customer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'Hours Logged'!$B$3</c:f>
              <c:strCache>
                <c:ptCount val="1"/>
                <c:pt idx="0">
                  <c:v>Hours Logged April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'Hours Logged'!$A$4:$A$26</c:f>
              <c:strCache>
                <c:ptCount val="22"/>
                <c:pt idx="0">
                  <c:v>PC001</c:v>
                </c:pt>
                <c:pt idx="1">
                  <c:v>PC004</c:v>
                </c:pt>
                <c:pt idx="2">
                  <c:v>PC007</c:v>
                </c:pt>
                <c:pt idx="3">
                  <c:v>PC009</c:v>
                </c:pt>
                <c:pt idx="4">
                  <c:v>PC012</c:v>
                </c:pt>
                <c:pt idx="5">
                  <c:v>PC016</c:v>
                </c:pt>
                <c:pt idx="6">
                  <c:v>PC017</c:v>
                </c:pt>
                <c:pt idx="7">
                  <c:v>PC018</c:v>
                </c:pt>
                <c:pt idx="8">
                  <c:v>PC020</c:v>
                </c:pt>
                <c:pt idx="9">
                  <c:v>PC023</c:v>
                </c:pt>
                <c:pt idx="10">
                  <c:v>PC027</c:v>
                </c:pt>
                <c:pt idx="11">
                  <c:v>PC028</c:v>
                </c:pt>
                <c:pt idx="12">
                  <c:v>PC029</c:v>
                </c:pt>
                <c:pt idx="13">
                  <c:v>PC031</c:v>
                </c:pt>
                <c:pt idx="14">
                  <c:v>PC035</c:v>
                </c:pt>
                <c:pt idx="15">
                  <c:v>PC038</c:v>
                </c:pt>
                <c:pt idx="16">
                  <c:v>PC040</c:v>
                </c:pt>
                <c:pt idx="17">
                  <c:v>PC041</c:v>
                </c:pt>
                <c:pt idx="18">
                  <c:v>PC044</c:v>
                </c:pt>
                <c:pt idx="19">
                  <c:v>PC045</c:v>
                </c:pt>
                <c:pt idx="20">
                  <c:v>PC048</c:v>
                </c:pt>
                <c:pt idx="21">
                  <c:v>PC052</c:v>
                </c:pt>
              </c:strCache>
            </c:strRef>
          </c:cat>
          <c:val>
            <c:numRef>
              <c:f>'Hours Logged'!$B$4:$B$26</c:f>
              <c:numCache>
                <c:formatCode>General</c:formatCode>
                <c:ptCount val="22"/>
                <c:pt idx="0">
                  <c:v>8.75</c:v>
                </c:pt>
                <c:pt idx="2">
                  <c:v>11.75</c:v>
                </c:pt>
                <c:pt idx="3">
                  <c:v>1.75</c:v>
                </c:pt>
                <c:pt idx="4">
                  <c:v>34</c:v>
                </c:pt>
                <c:pt idx="6">
                  <c:v>12.25</c:v>
                </c:pt>
                <c:pt idx="7">
                  <c:v>3.5</c:v>
                </c:pt>
                <c:pt idx="8">
                  <c:v>4.25</c:v>
                </c:pt>
                <c:pt idx="9">
                  <c:v>12.75</c:v>
                </c:pt>
                <c:pt idx="10">
                  <c:v>5.5</c:v>
                </c:pt>
                <c:pt idx="13">
                  <c:v>2.75</c:v>
                </c:pt>
                <c:pt idx="14">
                  <c:v>17.25</c:v>
                </c:pt>
                <c:pt idx="15">
                  <c:v>1.75</c:v>
                </c:pt>
                <c:pt idx="16">
                  <c:v>7</c:v>
                </c:pt>
                <c:pt idx="18">
                  <c:v>8.25</c:v>
                </c:pt>
                <c:pt idx="19">
                  <c:v>11.75</c:v>
                </c:pt>
                <c:pt idx="21">
                  <c:v>19.75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D9-4BA6-99C7-2AD3A83C4BBC}"/>
            </c:ext>
          </c:extLst>
        </c:ser>
        <c:ser>
          <c:idx val="1"/>
          <c:order val="1"/>
          <c:tx>
            <c:strRef>
              <c:f>'Hours Logged'!$C$3</c:f>
              <c:strCache>
                <c:ptCount val="1"/>
                <c:pt idx="0">
                  <c:v>Hours Logged May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'Hours Logged'!$A$4:$A$26</c:f>
              <c:strCache>
                <c:ptCount val="22"/>
                <c:pt idx="0">
                  <c:v>PC001</c:v>
                </c:pt>
                <c:pt idx="1">
                  <c:v>PC004</c:v>
                </c:pt>
                <c:pt idx="2">
                  <c:v>PC007</c:v>
                </c:pt>
                <c:pt idx="3">
                  <c:v>PC009</c:v>
                </c:pt>
                <c:pt idx="4">
                  <c:v>PC012</c:v>
                </c:pt>
                <c:pt idx="5">
                  <c:v>PC016</c:v>
                </c:pt>
                <c:pt idx="6">
                  <c:v>PC017</c:v>
                </c:pt>
                <c:pt idx="7">
                  <c:v>PC018</c:v>
                </c:pt>
                <c:pt idx="8">
                  <c:v>PC020</c:v>
                </c:pt>
                <c:pt idx="9">
                  <c:v>PC023</c:v>
                </c:pt>
                <c:pt idx="10">
                  <c:v>PC027</c:v>
                </c:pt>
                <c:pt idx="11">
                  <c:v>PC028</c:v>
                </c:pt>
                <c:pt idx="12">
                  <c:v>PC029</c:v>
                </c:pt>
                <c:pt idx="13">
                  <c:v>PC031</c:v>
                </c:pt>
                <c:pt idx="14">
                  <c:v>PC035</c:v>
                </c:pt>
                <c:pt idx="15">
                  <c:v>PC038</c:v>
                </c:pt>
                <c:pt idx="16">
                  <c:v>PC040</c:v>
                </c:pt>
                <c:pt idx="17">
                  <c:v>PC041</c:v>
                </c:pt>
                <c:pt idx="18">
                  <c:v>PC044</c:v>
                </c:pt>
                <c:pt idx="19">
                  <c:v>PC045</c:v>
                </c:pt>
                <c:pt idx="20">
                  <c:v>PC048</c:v>
                </c:pt>
                <c:pt idx="21">
                  <c:v>PC052</c:v>
                </c:pt>
              </c:strCache>
            </c:strRef>
          </c:cat>
          <c:val>
            <c:numRef>
              <c:f>'Hours Logged'!$C$4:$C$26</c:f>
              <c:numCache>
                <c:formatCode>General</c:formatCode>
                <c:ptCount val="22"/>
                <c:pt idx="0">
                  <c:v>6.5</c:v>
                </c:pt>
                <c:pt idx="2">
                  <c:v>12.75</c:v>
                </c:pt>
                <c:pt idx="3">
                  <c:v>36.75</c:v>
                </c:pt>
                <c:pt idx="5">
                  <c:v>3.75</c:v>
                </c:pt>
                <c:pt idx="7">
                  <c:v>1.25</c:v>
                </c:pt>
                <c:pt idx="8">
                  <c:v>13.25</c:v>
                </c:pt>
                <c:pt idx="9">
                  <c:v>5</c:v>
                </c:pt>
                <c:pt idx="13">
                  <c:v>16</c:v>
                </c:pt>
                <c:pt idx="14">
                  <c:v>9.75</c:v>
                </c:pt>
                <c:pt idx="15">
                  <c:v>22.25</c:v>
                </c:pt>
                <c:pt idx="16">
                  <c:v>8.5</c:v>
                </c:pt>
                <c:pt idx="17">
                  <c:v>9.5</c:v>
                </c:pt>
                <c:pt idx="18">
                  <c:v>12.75</c:v>
                </c:pt>
                <c:pt idx="19">
                  <c:v>8</c:v>
                </c:pt>
                <c:pt idx="20">
                  <c:v>11.75</c:v>
                </c:pt>
                <c:pt idx="21">
                  <c:v>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D9-4BA6-99C7-2AD3A83C4BBC}"/>
            </c:ext>
          </c:extLst>
        </c:ser>
        <c:ser>
          <c:idx val="2"/>
          <c:order val="2"/>
          <c:tx>
            <c:strRef>
              <c:f>'Hours Logged'!$D$3</c:f>
              <c:strCache>
                <c:ptCount val="1"/>
                <c:pt idx="0">
                  <c:v>Hours Logged June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'Hours Logged'!$A$4:$A$26</c:f>
              <c:strCache>
                <c:ptCount val="22"/>
                <c:pt idx="0">
                  <c:v>PC001</c:v>
                </c:pt>
                <c:pt idx="1">
                  <c:v>PC004</c:v>
                </c:pt>
                <c:pt idx="2">
                  <c:v>PC007</c:v>
                </c:pt>
                <c:pt idx="3">
                  <c:v>PC009</c:v>
                </c:pt>
                <c:pt idx="4">
                  <c:v>PC012</c:v>
                </c:pt>
                <c:pt idx="5">
                  <c:v>PC016</c:v>
                </c:pt>
                <c:pt idx="6">
                  <c:v>PC017</c:v>
                </c:pt>
                <c:pt idx="7">
                  <c:v>PC018</c:v>
                </c:pt>
                <c:pt idx="8">
                  <c:v>PC020</c:v>
                </c:pt>
                <c:pt idx="9">
                  <c:v>PC023</c:v>
                </c:pt>
                <c:pt idx="10">
                  <c:v>PC027</c:v>
                </c:pt>
                <c:pt idx="11">
                  <c:v>PC028</c:v>
                </c:pt>
                <c:pt idx="12">
                  <c:v>PC029</c:v>
                </c:pt>
                <c:pt idx="13">
                  <c:v>PC031</c:v>
                </c:pt>
                <c:pt idx="14">
                  <c:v>PC035</c:v>
                </c:pt>
                <c:pt idx="15">
                  <c:v>PC038</c:v>
                </c:pt>
                <c:pt idx="16">
                  <c:v>PC040</c:v>
                </c:pt>
                <c:pt idx="17">
                  <c:v>PC041</c:v>
                </c:pt>
                <c:pt idx="18">
                  <c:v>PC044</c:v>
                </c:pt>
                <c:pt idx="19">
                  <c:v>PC045</c:v>
                </c:pt>
                <c:pt idx="20">
                  <c:v>PC048</c:v>
                </c:pt>
                <c:pt idx="21">
                  <c:v>PC052</c:v>
                </c:pt>
              </c:strCache>
            </c:strRef>
          </c:cat>
          <c:val>
            <c:numRef>
              <c:f>'Hours Logged'!$D$4:$D$26</c:f>
              <c:numCache>
                <c:formatCode>General</c:formatCode>
                <c:ptCount val="22"/>
                <c:pt idx="0">
                  <c:v>17</c:v>
                </c:pt>
                <c:pt idx="1">
                  <c:v>26</c:v>
                </c:pt>
                <c:pt idx="2">
                  <c:v>2.25</c:v>
                </c:pt>
                <c:pt idx="4">
                  <c:v>35.75</c:v>
                </c:pt>
                <c:pt idx="5">
                  <c:v>15.25</c:v>
                </c:pt>
                <c:pt idx="7">
                  <c:v>24.5</c:v>
                </c:pt>
                <c:pt idx="8">
                  <c:v>14.75</c:v>
                </c:pt>
                <c:pt idx="9">
                  <c:v>4.5</c:v>
                </c:pt>
                <c:pt idx="10">
                  <c:v>3.25</c:v>
                </c:pt>
                <c:pt idx="11">
                  <c:v>8.75</c:v>
                </c:pt>
                <c:pt idx="12">
                  <c:v>3</c:v>
                </c:pt>
                <c:pt idx="13">
                  <c:v>7.5</c:v>
                </c:pt>
                <c:pt idx="14">
                  <c:v>6.25</c:v>
                </c:pt>
                <c:pt idx="15">
                  <c:v>8.5</c:v>
                </c:pt>
                <c:pt idx="18">
                  <c:v>3.5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D9-4BA6-99C7-2AD3A83C4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833424"/>
        <c:axId val="557553936"/>
      </c:barChart>
      <c:catAx>
        <c:axId val="75883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553936"/>
        <c:crosses val="autoZero"/>
        <c:auto val="1"/>
        <c:lblAlgn val="ctr"/>
        <c:lblOffset val="100"/>
        <c:noMultiLvlLbl val="0"/>
      </c:catAx>
      <c:valAx>
        <c:axId val="55755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83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14286</xdr:colOff>
      <xdr:row>1</xdr:row>
      <xdr:rowOff>161925</xdr:rowOff>
    </xdr:from>
    <xdr:to>
      <xdr:col>19</xdr:col>
      <xdr:colOff>819149</xdr:colOff>
      <xdr:row>27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691DF4-FC81-4FDD-9500-4EA1F49E8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xploring Series" refreshedDate="43394.605147685186" createdVersion="5" refreshedVersion="6" minRefreshableVersion="3" recordCount="0" supportSubquery="1" supportAdvancedDrill="1" xr:uid="{C6DB89C7-2E0A-4919-891B-A789F5B9381D}">
  <cacheSource type="external" connectionId="1"/>
  <cacheFields count="4">
    <cacheField name="[e10r1NCCTS_Customers].[Customer ID].[Customer ID]" caption="Customer ID" numFmtId="0" hierarchy="8" level="1">
      <sharedItems count="22">
        <s v="PC001"/>
        <s v="PC004"/>
        <s v="PC007"/>
        <s v="PC009"/>
        <s v="PC012"/>
        <s v="PC016"/>
        <s v="PC017"/>
        <s v="PC018"/>
        <s v="PC020"/>
        <s v="PC023"/>
        <s v="PC027"/>
        <s v="PC028"/>
        <s v="PC029"/>
        <s v="PC031"/>
        <s v="PC035"/>
        <s v="PC038"/>
        <s v="PC040"/>
        <s v="PC041"/>
        <s v="PC044"/>
        <s v="PC045"/>
        <s v="PC048"/>
        <s v="PC052"/>
      </sharedItems>
    </cacheField>
    <cacheField name="[Measures].[Sum of Hours Logged]" caption="Sum of Hours Logged" numFmtId="0" hierarchy="35" level="32767"/>
    <cacheField name="[Measures].[Sum of Hours Logged 2]" caption="Sum of Hours Logged 2" numFmtId="0" hierarchy="36" level="32767"/>
    <cacheField name="[Measures].[Sum of Hours Logged 3]" caption="Sum of Hours Logged 3" numFmtId="0" hierarchy="37" level="32767"/>
  </cacheFields>
  <cacheHierarchies count="38">
    <cacheHierarchy uniqueName="[April].[Call ID]" caption="Call ID" attribute="1" defaultMemberUniqueName="[April].[Call ID].[All]" allUniqueName="[April].[Call ID].[All]" dimensionUniqueName="[April]" displayFolder="" count="0" memberValueDatatype="130" unbalanced="0"/>
    <cacheHierarchy uniqueName="[April].[Call Type ID]" caption="Call Type ID" attribute="1" defaultMemberUniqueName="[April].[Call Type ID].[All]" allUniqueName="[April].[Call Type ID].[All]" dimensionUniqueName="[April]" displayFolder="" count="0" memberValueDatatype="20" unbalanced="0"/>
    <cacheHierarchy uniqueName="[April].[Closed Date]" caption="Closed Date" attribute="1" time="1" defaultMemberUniqueName="[April].[Closed Date].[All]" allUniqueName="[April].[Closed Date].[All]" dimensionUniqueName="[April]" displayFolder="" count="0" memberValueDatatype="7" unbalanced="0"/>
    <cacheHierarchy uniqueName="[April].[Customer ID]" caption="Customer ID" attribute="1" defaultMemberUniqueName="[April].[Customer ID].[All]" allUniqueName="[April].[Customer ID].[All]" dimensionUniqueName="[April]" displayFolder="" count="0" memberValueDatatype="130" unbalanced="0"/>
    <cacheHierarchy uniqueName="[April].[Customer Satisfaction]" caption="Customer Satisfaction" attribute="1" defaultMemberUniqueName="[April].[Customer Satisfaction].[All]" allUniqueName="[April].[Customer Satisfaction].[All]" dimensionUniqueName="[April]" displayFolder="" count="0" memberValueDatatype="20" unbalanced="0"/>
    <cacheHierarchy uniqueName="[April].[Hours Logged]" caption="Hours Logged" attribute="1" defaultMemberUniqueName="[April].[Hours Logged].[All]" allUniqueName="[April].[Hours Logged].[All]" dimensionUniqueName="[April]" displayFolder="" count="0" memberValueDatatype="5" unbalanced="0"/>
    <cacheHierarchy uniqueName="[April].[Opened Date]" caption="Opened Date" attribute="1" time="1" defaultMemberUniqueName="[April].[Opened Date].[All]" allUniqueName="[April].[Opened Date].[All]" dimensionUniqueName="[April]" displayFolder="" count="0" memberValueDatatype="7" unbalanced="0"/>
    <cacheHierarchy uniqueName="[April].[Rep ID]" caption="Rep ID" attribute="1" defaultMemberUniqueName="[April].[Rep ID].[All]" allUniqueName="[April].[Rep ID].[All]" dimensionUniqueName="[April]" displayFolder="" count="0" memberValueDatatype="130" unbalanced="0"/>
    <cacheHierarchy uniqueName="[e10r1NCCTS_Customers].[Customer ID]" caption="Customer ID" attribute="1" defaultMemberUniqueName="[e10r1NCCTS_Customers].[Customer ID].[All]" allUniqueName="[e10r1NCCTS_Customers].[Customer ID].[All]" dimensionUniqueName="[e10r1NCCTS_Customers]" displayFolder="" count="2" memberValueDatatype="130" unbalanced="0">
      <fieldsUsage count="2">
        <fieldUsage x="-1"/>
        <fieldUsage x="0"/>
      </fieldsUsage>
    </cacheHierarchy>
    <cacheHierarchy uniqueName="[e10r1NCCTS_Customers].[First]" caption="First" attribute="1" defaultMemberUniqueName="[e10r1NCCTS_Customers].[First].[All]" allUniqueName="[e10r1NCCTS_Customers].[First].[All]" dimensionUniqueName="[e10r1NCCTS_Customers]" displayFolder="" count="0" memberValueDatatype="130" unbalanced="0"/>
    <cacheHierarchy uniqueName="[e10r1NCCTS_Customers].[Last]" caption="Last" attribute="1" defaultMemberUniqueName="[e10r1NCCTS_Customers].[Last].[All]" allUniqueName="[e10r1NCCTS_Customers].[Last].[All]" dimensionUniqueName="[e10r1NCCTS_Customers]" displayFolder="" count="0" memberValueDatatype="130" unbalanced="0"/>
    <cacheHierarchy uniqueName="[June].[Call ID]" caption="Call ID" attribute="1" defaultMemberUniqueName="[June].[Call ID].[All]" allUniqueName="[June].[Call ID].[All]" dimensionUniqueName="[June]" displayFolder="" count="0" memberValueDatatype="130" unbalanced="0"/>
    <cacheHierarchy uniqueName="[June].[Call Type ID]" caption="Call Type ID" attribute="1" defaultMemberUniqueName="[June].[Call Type ID].[All]" allUniqueName="[June].[Call Type ID].[All]" dimensionUniqueName="[June]" displayFolder="" count="0" memberValueDatatype="20" unbalanced="0"/>
    <cacheHierarchy uniqueName="[June].[Closed Date]" caption="Closed Date" attribute="1" time="1" defaultMemberUniqueName="[June].[Closed Date].[All]" allUniqueName="[June].[Closed Date].[All]" dimensionUniqueName="[June]" displayFolder="" count="2" memberValueDatatype="7" unbalanced="0"/>
    <cacheHierarchy uniqueName="[June].[Closed Date (Month)]" caption="Closed Date (Month)" attribute="1" defaultMemberUniqueName="[June].[Closed Date (Month)].[All]" allUniqueName="[June].[Closed Date (Month)].[All]" dimensionUniqueName="[June]" displayFolder="" count="2" memberValueDatatype="130" unbalanced="0"/>
    <cacheHierarchy uniqueName="[June].[Customer ID]" caption="Customer ID" attribute="1" defaultMemberUniqueName="[June].[Customer ID].[All]" allUniqueName="[June].[Customer ID].[All]" dimensionUniqueName="[June]" displayFolder="" count="0" memberValueDatatype="130" unbalanced="0"/>
    <cacheHierarchy uniqueName="[June].[Customer Satisfaction]" caption="Customer Satisfaction" attribute="1" defaultMemberUniqueName="[June].[Customer Satisfaction].[All]" allUniqueName="[June].[Customer Satisfaction].[All]" dimensionUniqueName="[June]" displayFolder="" count="0" memberValueDatatype="20" unbalanced="0"/>
    <cacheHierarchy uniqueName="[June].[Hours Logged]" caption="Hours Logged" attribute="1" defaultMemberUniqueName="[June].[Hours Logged].[All]" allUniqueName="[June].[Hours Logged].[All]" dimensionUniqueName="[June]" displayFolder="" count="0" memberValueDatatype="5" unbalanced="0"/>
    <cacheHierarchy uniqueName="[June].[Opened Date]" caption="Opened Date" attribute="1" time="1" defaultMemberUniqueName="[June].[Opened Date].[All]" allUniqueName="[June].[Opened Date].[All]" dimensionUniqueName="[June]" displayFolder="" count="0" memberValueDatatype="7" unbalanced="0"/>
    <cacheHierarchy uniqueName="[June].[Rep ID]" caption="Rep ID" attribute="1" defaultMemberUniqueName="[June].[Rep ID].[All]" allUniqueName="[June].[Rep ID].[All]" dimensionUniqueName="[June]" displayFolder="" count="2" memberValueDatatype="130" unbalanced="0"/>
    <cacheHierarchy uniqueName="[May].[Call ID]" caption="Call ID" attribute="1" defaultMemberUniqueName="[May].[Call ID].[All]" allUniqueName="[May].[Call ID].[All]" dimensionUniqueName="[May]" displayFolder="" count="0" memberValueDatatype="130" unbalanced="0"/>
    <cacheHierarchy uniqueName="[May].[Call Type ID]" caption="Call Type ID" attribute="1" defaultMemberUniqueName="[May].[Call Type ID].[All]" allUniqueName="[May].[Call Type ID].[All]" dimensionUniqueName="[May]" displayFolder="" count="2" memberValueDatatype="20" unbalanced="0"/>
    <cacheHierarchy uniqueName="[May].[Closed Date]" caption="Closed Date" attribute="1" time="1" defaultMemberUniqueName="[May].[Closed Date].[All]" allUniqueName="[May].[Closed Date].[All]" dimensionUniqueName="[May]" displayFolder="" count="0" memberValueDatatype="7" unbalanced="0"/>
    <cacheHierarchy uniqueName="[May].[Customer ID]" caption="Customer ID" attribute="1" defaultMemberUniqueName="[May].[Customer ID].[All]" allUniqueName="[May].[Customer ID].[All]" dimensionUniqueName="[May]" displayFolder="" count="0" memberValueDatatype="130" unbalanced="0"/>
    <cacheHierarchy uniqueName="[May].[Customer Satisfaction]" caption="Customer Satisfaction" attribute="1" defaultMemberUniqueName="[May].[Customer Satisfaction].[All]" allUniqueName="[May].[Customer Satisfaction].[All]" dimensionUniqueName="[May]" displayFolder="" count="0" memberValueDatatype="20" unbalanced="0"/>
    <cacheHierarchy uniqueName="[May].[Hours Logged]" caption="Hours Logged" attribute="1" defaultMemberUniqueName="[May].[Hours Logged].[All]" allUniqueName="[May].[Hours Logged].[All]" dimensionUniqueName="[May]" displayFolder="" count="0" memberValueDatatype="5" unbalanced="0"/>
    <cacheHierarchy uniqueName="[May].[Opened Date]" caption="Opened Date" attribute="1" time="1" defaultMemberUniqueName="[May].[Opened Date].[All]" allUniqueName="[May].[Opened Date].[All]" dimensionUniqueName="[May]" displayFolder="" count="0" memberValueDatatype="7" unbalanced="0"/>
    <cacheHierarchy uniqueName="[May].[Rep ID]" caption="Rep ID" attribute="1" defaultMemberUniqueName="[May].[Rep ID].[All]" allUniqueName="[May].[Rep ID].[All]" dimensionUniqueName="[May]" displayFolder="" count="0" memberValueDatatype="130" unbalanced="0"/>
    <cacheHierarchy uniqueName="[June].[Closed Date (Month Index)]" caption="Closed Date (Month Index)" attribute="1" defaultMemberUniqueName="[June].[Closed Date (Month Index)].[All]" allUniqueName="[June].[Closed Date (Month Index)].[All]" dimensionUniqueName="[June]" displayFolder="" count="0" memberValueDatatype="20" unbalanced="0" hidden="1"/>
    <cacheHierarchy uniqueName="[Measures].[__XL_Count e10r1NCCTS_Customers]" caption="__XL_Count e10r1NCCTS_Customers" measure="1" displayFolder="" measureGroup="e10r1NCCTS_Customers" count="0" hidden="1"/>
    <cacheHierarchy uniqueName="[Measures].[__XL_Count April]" caption="__XL_Count April" measure="1" displayFolder="" measureGroup="April" count="0" hidden="1"/>
    <cacheHierarchy uniqueName="[Measures].[__XL_Count June]" caption="__XL_Count June" measure="1" displayFolder="" measureGroup="June" count="0" hidden="1"/>
    <cacheHierarchy uniqueName="[Measures].[__XL_Count May]" caption="__XL_Count May" measure="1" displayFolder="" measureGroup="May" count="0" hidden="1"/>
    <cacheHierarchy uniqueName="[Measures].[__No measures defined]" caption="__No measures defined" measure="1" displayFolder="" count="0" hidden="1"/>
    <cacheHierarchy uniqueName="[Measures].[Count of Customer ID]" caption="Count of Customer ID" measure="1" displayFolder="" measureGroup="e10r1NCCTS_Customers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Hours Logged]" caption="Sum of Hours Logged" measure="1" displayFolder="" measureGroup="April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Hours Logged 2]" caption="Sum of Hours Logged 2" measure="1" displayFolder="" measureGroup="May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Hours Logged 3]" caption="Sum of Hours Logged 3" measure="1" displayFolder="" measureGroup="Jun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7"/>
        </ext>
      </extLst>
    </cacheHierarchy>
  </cacheHierarchies>
  <kpis count="0"/>
  <dimensions count="5">
    <dimension name="April" uniqueName="[April]" caption="April"/>
    <dimension name="e10r1NCCTS_Customers" uniqueName="[e10r1NCCTS_Customers]" caption="e10r1NCCTS_Customers"/>
    <dimension name="June" uniqueName="[June]" caption="June"/>
    <dimension name="May" uniqueName="[May]" caption="May"/>
    <dimension measure="1" name="Measures" uniqueName="[Measures]" caption="Measures"/>
  </dimensions>
  <measureGroups count="4">
    <measureGroup name="April" caption="April"/>
    <measureGroup name="e10r1NCCTS_Customers" caption="e10r1NCCTS_Customers"/>
    <measureGroup name="June" caption="June"/>
    <measureGroup name="May" caption="May"/>
  </measureGroups>
  <maps count="7">
    <map measureGroup="0" dimension="0"/>
    <map measureGroup="0" dimension="1"/>
    <map measureGroup="1" dimension="1"/>
    <map measureGroup="2" dimension="1"/>
    <map measureGroup="2" dimension="2"/>
    <map measureGroup="3" dimension="1"/>
    <map measureGroup="3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99F70B-C3E4-4080-87AD-5C62644AA50C}" name="PivotTable1" cacheId="1" applyNumberFormats="0" applyBorderFormats="0" applyFontFormats="0" applyPatternFormats="0" applyAlignmentFormats="0" applyWidthHeightFormats="1" dataCaption="Values" tag="7e5f3539-ba35-435a-a904-fd91cf86ae0f" updatedVersion="6" minRefreshableVersion="3" useAutoFormatting="1" itemPrintTitles="1" createdVersion="5" indent="0" outline="1" outlineData="1" multipleFieldFilters="0" chartFormat="1">
  <location ref="A3:D26" firstHeaderRow="0" firstDataRow="1" firstDataCol="1"/>
  <pivotFields count="4">
    <pivotField axis="axisRow" allDrilled="1" subtotalTop="0" showAll="0" dataSourceSort="1" defaultSubtotal="0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Hours Logged April" fld="1" baseField="0" baseItem="0"/>
    <dataField name="Hours Logged May" fld="2" baseField="0" baseItem="0"/>
    <dataField name="Hours Logged June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Hierarchies count="3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Hours Logged April"/>
    <pivotHierarchy dragToData="1" caption="Hours Logged May"/>
    <pivotHierarchy dragToData="1" caption="Hours Logged June"/>
  </pivotHierarchies>
  <pivotTableStyleInfo name="PivotStyleLight16" showRowHeaders="1" showColHeaders="1" showRowStripes="0" showColStripes="0" showLastColumn="1"/>
  <rowHierarchiesUsage count="1">
    <rowHierarchyUsage hierarchyUsage="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e10r1NCCTS_Customers]"/>
        <x15:activeTabTopLevelEntity name="[April]"/>
        <x15:activeTabTopLevelEntity name="[May]"/>
        <x15:activeTabTopLevelEntity name="[Jun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03E730-9BD5-4C7B-A3A7-29DEDA21A37B}" name="e10r1NCCTS_Customers" displayName="e10r1NCCTS_Customers" ref="A1:E23" totalsRowShown="0">
  <autoFilter ref="A1:E23" xr:uid="{9005B5F9-8CE7-49D6-A284-F13EA54F6FF8}"/>
  <tableColumns count="5">
    <tableColumn id="1" xr3:uid="{83C233C3-F138-4415-B837-2D1857D10E18}" name="Customer ID" dataDxfId="24"/>
    <tableColumn id="2" xr3:uid="{163318CF-4DA3-48C5-A316-71B9B49D7B8F}" name="First" dataDxfId="23"/>
    <tableColumn id="3" xr3:uid="{E98D1F1F-AB18-4C52-9D3C-5515A1537733}" name="Last" dataDxfId="22"/>
    <tableColumn id="4" xr3:uid="{B76F52A2-3763-4D43-9A75-E93A02C6D0D4}" name="Customer Code" dataDxfId="21"/>
    <tableColumn id="5" xr3:uid="{B60594F5-6AC8-4F6C-AF87-574C2377A308}" name="Length" dataDxfId="2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0985E9-AEAF-4879-B1D2-43C3D4E41938}" name="May" displayName="May" ref="A1:H31" totalsRowShown="0" headerRowDxfId="19" tableBorderDxfId="18" headerRowCellStyle="Normal_Sheet1">
  <autoFilter ref="A1:H31" xr:uid="{D35F9A93-0058-46E1-A14F-3CAFADAAA363}"/>
  <tableColumns count="8">
    <tableColumn id="1" xr3:uid="{39C0FFA1-EF2D-4497-95B1-66A1B4130E20}" name="Call ID" dataDxfId="17"/>
    <tableColumn id="2" xr3:uid="{C1C120E8-A6FC-4929-90DB-9C184E46A004}" name="Customer ID" dataDxfId="16"/>
    <tableColumn id="3" xr3:uid="{7C9DE803-5684-420B-8C73-075D43F531E2}" name="Rep ID" dataDxfId="15" dataCellStyle="Normal_Sheet1"/>
    <tableColumn id="4" xr3:uid="{CA541BDE-CBF0-45DF-9D3E-027C4A7BF17E}" name="Call Type ID" dataDxfId="14" dataCellStyle="Normal_Sheet1"/>
    <tableColumn id="5" xr3:uid="{9ECA3B01-B6D6-49C8-A40F-B0F4CBE6E925}" name="Hours Logged" dataDxfId="13" dataCellStyle="Normal_Sheet1"/>
    <tableColumn id="6" xr3:uid="{AA51E57B-01B5-418E-8AF0-DCDC87B88F64}" name="Opened Date" dataDxfId="12" dataCellStyle="Normal_Sheet1"/>
    <tableColumn id="7" xr3:uid="{500AD8B1-B173-4529-AFEA-C0C36CEB3D3A}" name="Closed Date" dataDxfId="11" dataCellStyle="Normal_Sheet1"/>
    <tableColumn id="8" xr3:uid="{FE2CCD2D-AFD9-4390-9CF5-89D8E01434B8}" name="Customer Satisfaction" dataDxfId="10" dataCellStyle="Normal_Sheet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A3CFE2-0A01-482B-B910-8E4799BC0C36}" name="June" displayName="June" ref="A1:H30" totalsRowShown="0" headerRowDxfId="9" tableBorderDxfId="8" headerRowCellStyle="Normal_Sheet1">
  <autoFilter ref="A1:H30" xr:uid="{3AED39E5-0BD8-406C-846F-D1A0129E1C67}"/>
  <tableColumns count="8">
    <tableColumn id="1" xr3:uid="{4C1323C2-4AB1-44C4-AA2D-959C39922BCC}" name="Call ID" dataDxfId="7" dataCellStyle="Normal_Sheet1"/>
    <tableColumn id="2" xr3:uid="{668CBC85-9169-4A9B-9EDE-18ACE05EFC78}" name="Customer ID" dataDxfId="6" dataCellStyle="Normal_Sheet1"/>
    <tableColumn id="3" xr3:uid="{D2805CB5-00BF-497B-87C6-48D5077D2C7E}" name="Rep ID" dataDxfId="5" dataCellStyle="Normal_Sheet1"/>
    <tableColumn id="4" xr3:uid="{8F3FE346-7BC8-4887-9034-6F5018C6C240}" name="Call Type ID" dataDxfId="4" dataCellStyle="Normal_Sheet1"/>
    <tableColumn id="5" xr3:uid="{31012C88-14C5-44CF-8AAF-FB0873DFEC98}" name="Hours Logged" dataDxfId="3" dataCellStyle="Normal_Sheet1"/>
    <tableColumn id="6" xr3:uid="{777B7590-1734-4ED9-8ED4-8358442219B0}" name="Opened Date" dataDxfId="2" dataCellStyle="Normal_Sheet1"/>
    <tableColumn id="7" xr3:uid="{F753C62C-45FE-4567-AFD7-A205BD2B4A8B}" name="Closed Date" dataDxfId="1" dataCellStyle="Normal_Sheet1"/>
    <tableColumn id="8" xr3:uid="{B6A46F6F-9F48-4FD2-81BE-AFB0A23E80FC}" name="Customer Satisfaction" dataDxfId="0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060FC-1349-46A2-B6A6-1FB8C3F5112C}">
  <dimension ref="A1:E23"/>
  <sheetViews>
    <sheetView tabSelected="1" workbookViewId="0"/>
  </sheetViews>
  <sheetFormatPr defaultRowHeight="15" x14ac:dyDescent="0.25"/>
  <cols>
    <col min="1" max="1" width="13.5703125" bestFit="1" customWidth="1"/>
    <col min="2" max="2" width="8.7109375" bestFit="1" customWidth="1"/>
    <col min="3" max="3" width="9.140625" bestFit="1" customWidth="1"/>
    <col min="4" max="4" width="17.5703125" bestFit="1" customWidth="1"/>
  </cols>
  <sheetData>
    <row r="1" spans="1:5" x14ac:dyDescent="0.25">
      <c r="A1" t="s">
        <v>137</v>
      </c>
      <c r="B1" t="s">
        <v>148</v>
      </c>
      <c r="C1" t="s">
        <v>149</v>
      </c>
      <c r="D1" t="s">
        <v>198</v>
      </c>
      <c r="E1" t="s">
        <v>199</v>
      </c>
    </row>
    <row r="2" spans="1:5" x14ac:dyDescent="0.25">
      <c r="A2" s="31" t="s">
        <v>25</v>
      </c>
      <c r="B2" s="31" t="s">
        <v>150</v>
      </c>
      <c r="C2" s="31" t="s">
        <v>151</v>
      </c>
      <c r="D2" s="31"/>
      <c r="E2" s="31"/>
    </row>
    <row r="3" spans="1:5" x14ac:dyDescent="0.25">
      <c r="A3" s="31" t="s">
        <v>4</v>
      </c>
      <c r="B3" s="31" t="s">
        <v>152</v>
      </c>
      <c r="C3" s="31" t="s">
        <v>153</v>
      </c>
      <c r="D3" s="31"/>
      <c r="E3" s="31"/>
    </row>
    <row r="4" spans="1:5" x14ac:dyDescent="0.25">
      <c r="A4" s="31" t="s">
        <v>45</v>
      </c>
      <c r="B4" s="31" t="s">
        <v>154</v>
      </c>
      <c r="C4" s="31" t="s">
        <v>155</v>
      </c>
      <c r="D4" s="31"/>
      <c r="E4" s="31"/>
    </row>
    <row r="5" spans="1:5" x14ac:dyDescent="0.25">
      <c r="A5" s="31" t="s">
        <v>7</v>
      </c>
      <c r="B5" s="31" t="s">
        <v>156</v>
      </c>
      <c r="C5" s="31" t="s">
        <v>157</v>
      </c>
      <c r="D5" s="31"/>
      <c r="E5" s="31"/>
    </row>
    <row r="6" spans="1:5" x14ac:dyDescent="0.25">
      <c r="A6" s="31" t="s">
        <v>14</v>
      </c>
      <c r="B6" s="31" t="s">
        <v>158</v>
      </c>
      <c r="C6" s="31" t="s">
        <v>159</v>
      </c>
      <c r="D6" s="31"/>
      <c r="E6" s="31"/>
    </row>
    <row r="7" spans="1:5" x14ac:dyDescent="0.25">
      <c r="A7" s="31" t="s">
        <v>10</v>
      </c>
      <c r="B7" s="31" t="s">
        <v>160</v>
      </c>
      <c r="C7" s="31" t="s">
        <v>161</v>
      </c>
      <c r="D7" s="31"/>
      <c r="E7" s="31"/>
    </row>
    <row r="8" spans="1:5" x14ac:dyDescent="0.25">
      <c r="A8" s="31" t="s">
        <v>47</v>
      </c>
      <c r="B8" s="31" t="s">
        <v>162</v>
      </c>
      <c r="C8" s="31" t="s">
        <v>163</v>
      </c>
      <c r="D8" s="31"/>
      <c r="E8" s="31"/>
    </row>
    <row r="9" spans="1:5" x14ac:dyDescent="0.25">
      <c r="A9" s="31" t="s">
        <v>6</v>
      </c>
      <c r="B9" s="31" t="s">
        <v>164</v>
      </c>
      <c r="C9" s="31" t="s">
        <v>165</v>
      </c>
      <c r="D9" s="31"/>
      <c r="E9" s="31"/>
    </row>
    <row r="10" spans="1:5" x14ac:dyDescent="0.25">
      <c r="A10" s="31" t="s">
        <v>11</v>
      </c>
      <c r="B10" s="31" t="s">
        <v>166</v>
      </c>
      <c r="C10" s="31" t="s">
        <v>167</v>
      </c>
      <c r="D10" s="31"/>
      <c r="E10" s="31"/>
    </row>
    <row r="11" spans="1:5" x14ac:dyDescent="0.25">
      <c r="A11" s="31" t="s">
        <v>12</v>
      </c>
      <c r="B11" s="31" t="s">
        <v>168</v>
      </c>
      <c r="C11" s="31" t="s">
        <v>169</v>
      </c>
      <c r="D11" s="31"/>
      <c r="E11" s="31"/>
    </row>
    <row r="12" spans="1:5" x14ac:dyDescent="0.25">
      <c r="A12" s="31" t="s">
        <v>35</v>
      </c>
      <c r="B12" s="31" t="s">
        <v>170</v>
      </c>
      <c r="C12" s="31" t="s">
        <v>171</v>
      </c>
      <c r="D12" s="31"/>
      <c r="E12" s="31"/>
    </row>
    <row r="13" spans="1:5" x14ac:dyDescent="0.25">
      <c r="A13" s="31" t="s">
        <v>114</v>
      </c>
      <c r="B13" s="31" t="s">
        <v>172</v>
      </c>
      <c r="C13" s="31" t="s">
        <v>173</v>
      </c>
      <c r="D13" s="31"/>
      <c r="E13" s="31"/>
    </row>
    <row r="14" spans="1:5" x14ac:dyDescent="0.25">
      <c r="A14" s="31" t="s">
        <v>116</v>
      </c>
      <c r="B14" s="31" t="s">
        <v>174</v>
      </c>
      <c r="C14" s="31" t="s">
        <v>175</v>
      </c>
      <c r="D14" s="31"/>
      <c r="E14" s="31"/>
    </row>
    <row r="15" spans="1:5" x14ac:dyDescent="0.25">
      <c r="A15" s="31" t="s">
        <v>31</v>
      </c>
      <c r="B15" s="31" t="s">
        <v>176</v>
      </c>
      <c r="C15" s="31" t="s">
        <v>177</v>
      </c>
      <c r="D15" s="31"/>
      <c r="E15" s="31"/>
    </row>
    <row r="16" spans="1:5" x14ac:dyDescent="0.25">
      <c r="A16" s="31" t="s">
        <v>17</v>
      </c>
      <c r="B16" s="31" t="s">
        <v>178</v>
      </c>
      <c r="C16" s="31" t="s">
        <v>165</v>
      </c>
      <c r="D16" s="31"/>
      <c r="E16" s="31"/>
    </row>
    <row r="17" spans="1:5" x14ac:dyDescent="0.25">
      <c r="A17" s="31" t="s">
        <v>50</v>
      </c>
      <c r="B17" s="31" t="s">
        <v>179</v>
      </c>
      <c r="C17" s="31" t="s">
        <v>180</v>
      </c>
      <c r="D17" s="31"/>
      <c r="E17" s="31"/>
    </row>
    <row r="18" spans="1:5" x14ac:dyDescent="0.25">
      <c r="A18" s="31" t="s">
        <v>39</v>
      </c>
      <c r="B18" s="31" t="s">
        <v>181</v>
      </c>
      <c r="C18" s="31" t="s">
        <v>182</v>
      </c>
      <c r="D18" s="31"/>
      <c r="E18" s="31"/>
    </row>
    <row r="19" spans="1:5" x14ac:dyDescent="0.25">
      <c r="A19" s="31" t="s">
        <v>79</v>
      </c>
      <c r="B19" s="31" t="s">
        <v>183</v>
      </c>
      <c r="C19" s="31" t="s">
        <v>184</v>
      </c>
      <c r="D19" s="31"/>
      <c r="E19" s="31"/>
    </row>
    <row r="20" spans="1:5" x14ac:dyDescent="0.25">
      <c r="A20" s="31" t="s">
        <v>20</v>
      </c>
      <c r="B20" s="31" t="s">
        <v>185</v>
      </c>
      <c r="C20" s="31" t="s">
        <v>186</v>
      </c>
      <c r="D20" s="31"/>
      <c r="E20" s="31"/>
    </row>
    <row r="21" spans="1:5" x14ac:dyDescent="0.25">
      <c r="A21" s="31" t="s">
        <v>43</v>
      </c>
      <c r="B21" s="31" t="s">
        <v>187</v>
      </c>
      <c r="C21" s="31" t="s">
        <v>188</v>
      </c>
      <c r="D21" s="31"/>
      <c r="E21" s="31"/>
    </row>
    <row r="22" spans="1:5" x14ac:dyDescent="0.25">
      <c r="A22" s="31" t="s">
        <v>59</v>
      </c>
      <c r="B22" s="31" t="s">
        <v>189</v>
      </c>
      <c r="C22" s="31" t="s">
        <v>190</v>
      </c>
      <c r="D22" s="31"/>
      <c r="E22" s="31"/>
    </row>
    <row r="23" spans="1:5" x14ac:dyDescent="0.25">
      <c r="A23" s="31" t="s">
        <v>23</v>
      </c>
      <c r="B23" s="31" t="s">
        <v>191</v>
      </c>
      <c r="C23" s="31" t="s">
        <v>192</v>
      </c>
      <c r="D23" s="31"/>
      <c r="E23" s="3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AE6B-EA2F-4D12-A868-FB0A194D3CAE}">
  <dimension ref="A3:D26"/>
  <sheetViews>
    <sheetView workbookViewId="0">
      <selection activeCell="B5" sqref="B5"/>
    </sheetView>
  </sheetViews>
  <sheetFormatPr defaultRowHeight="15" x14ac:dyDescent="0.25"/>
  <cols>
    <col min="1" max="1" width="13.140625" bestFit="1" customWidth="1"/>
    <col min="2" max="2" width="17.85546875" bestFit="1" customWidth="1"/>
    <col min="3" max="3" width="17.42578125" bestFit="1" customWidth="1"/>
    <col min="4" max="4" width="17.7109375" bestFit="1" customWidth="1"/>
    <col min="5" max="10" width="6" bestFit="1" customWidth="1"/>
    <col min="11" max="11" width="17.7109375" bestFit="1" customWidth="1"/>
    <col min="12" max="14" width="6" bestFit="1" customWidth="1"/>
    <col min="15" max="15" width="4" bestFit="1" customWidth="1"/>
    <col min="16" max="19" width="6" bestFit="1" customWidth="1"/>
    <col min="20" max="20" width="16.85546875" bestFit="1" customWidth="1"/>
    <col min="21" max="28" width="7" bestFit="1" customWidth="1"/>
    <col min="29" max="29" width="22.42578125" bestFit="1" customWidth="1"/>
    <col min="30" max="30" width="22.7109375" bestFit="1" customWidth="1"/>
    <col min="31" max="31" width="22" bestFit="1" customWidth="1"/>
  </cols>
  <sheetData>
    <row r="3" spans="1:4" x14ac:dyDescent="0.25">
      <c r="A3" s="38" t="s">
        <v>193</v>
      </c>
      <c r="B3" t="s">
        <v>197</v>
      </c>
      <c r="C3" t="s">
        <v>195</v>
      </c>
      <c r="D3" t="s">
        <v>196</v>
      </c>
    </row>
    <row r="4" spans="1:4" x14ac:dyDescent="0.25">
      <c r="A4" s="39" t="s">
        <v>25</v>
      </c>
      <c r="B4" s="31">
        <v>8.75</v>
      </c>
      <c r="C4" s="31">
        <v>6.5</v>
      </c>
      <c r="D4" s="31">
        <v>17</v>
      </c>
    </row>
    <row r="5" spans="1:4" x14ac:dyDescent="0.25">
      <c r="A5" s="39" t="s">
        <v>4</v>
      </c>
      <c r="B5" s="31"/>
      <c r="C5" s="31"/>
      <c r="D5" s="31">
        <v>26</v>
      </c>
    </row>
    <row r="6" spans="1:4" x14ac:dyDescent="0.25">
      <c r="A6" s="39" t="s">
        <v>45</v>
      </c>
      <c r="B6" s="31">
        <v>11.75</v>
      </c>
      <c r="C6" s="31">
        <v>12.75</v>
      </c>
      <c r="D6" s="31">
        <v>2.25</v>
      </c>
    </row>
    <row r="7" spans="1:4" x14ac:dyDescent="0.25">
      <c r="A7" s="39" t="s">
        <v>7</v>
      </c>
      <c r="B7" s="31">
        <v>1.75</v>
      </c>
      <c r="C7" s="31">
        <v>36.75</v>
      </c>
      <c r="D7" s="31"/>
    </row>
    <row r="8" spans="1:4" x14ac:dyDescent="0.25">
      <c r="A8" s="39" t="s">
        <v>14</v>
      </c>
      <c r="B8" s="31">
        <v>34</v>
      </c>
      <c r="C8" s="31"/>
      <c r="D8" s="31">
        <v>35.75</v>
      </c>
    </row>
    <row r="9" spans="1:4" x14ac:dyDescent="0.25">
      <c r="A9" s="39" t="s">
        <v>10</v>
      </c>
      <c r="B9" s="31"/>
      <c r="C9" s="31">
        <v>3.75</v>
      </c>
      <c r="D9" s="31">
        <v>15.25</v>
      </c>
    </row>
    <row r="10" spans="1:4" x14ac:dyDescent="0.25">
      <c r="A10" s="39" t="s">
        <v>47</v>
      </c>
      <c r="B10" s="31">
        <v>12.25</v>
      </c>
      <c r="C10" s="31"/>
      <c r="D10" s="31"/>
    </row>
    <row r="11" spans="1:4" x14ac:dyDescent="0.25">
      <c r="A11" s="39" t="s">
        <v>6</v>
      </c>
      <c r="B11" s="31">
        <v>3.5</v>
      </c>
      <c r="C11" s="31">
        <v>1.25</v>
      </c>
      <c r="D11" s="31">
        <v>24.5</v>
      </c>
    </row>
    <row r="12" spans="1:4" x14ac:dyDescent="0.25">
      <c r="A12" s="39" t="s">
        <v>11</v>
      </c>
      <c r="B12" s="31">
        <v>4.25</v>
      </c>
      <c r="C12" s="31">
        <v>13.25</v>
      </c>
      <c r="D12" s="31">
        <v>14.75</v>
      </c>
    </row>
    <row r="13" spans="1:4" x14ac:dyDescent="0.25">
      <c r="A13" s="39" t="s">
        <v>12</v>
      </c>
      <c r="B13" s="31">
        <v>12.75</v>
      </c>
      <c r="C13" s="31">
        <v>5</v>
      </c>
      <c r="D13" s="31">
        <v>4.5</v>
      </c>
    </row>
    <row r="14" spans="1:4" x14ac:dyDescent="0.25">
      <c r="A14" s="39" t="s">
        <v>35</v>
      </c>
      <c r="B14" s="31">
        <v>5.5</v>
      </c>
      <c r="C14" s="31"/>
      <c r="D14" s="31">
        <v>3.25</v>
      </c>
    </row>
    <row r="15" spans="1:4" x14ac:dyDescent="0.25">
      <c r="A15" s="39" t="s">
        <v>114</v>
      </c>
      <c r="B15" s="31"/>
      <c r="C15" s="31"/>
      <c r="D15" s="31">
        <v>8.75</v>
      </c>
    </row>
    <row r="16" spans="1:4" x14ac:dyDescent="0.25">
      <c r="A16" s="39" t="s">
        <v>116</v>
      </c>
      <c r="B16" s="31"/>
      <c r="C16" s="31"/>
      <c r="D16" s="31">
        <v>3</v>
      </c>
    </row>
    <row r="17" spans="1:4" x14ac:dyDescent="0.25">
      <c r="A17" s="39" t="s">
        <v>31</v>
      </c>
      <c r="B17" s="31">
        <v>2.75</v>
      </c>
      <c r="C17" s="31">
        <v>16</v>
      </c>
      <c r="D17" s="31">
        <v>7.5</v>
      </c>
    </row>
    <row r="18" spans="1:4" x14ac:dyDescent="0.25">
      <c r="A18" s="39" t="s">
        <v>17</v>
      </c>
      <c r="B18" s="31">
        <v>17.25</v>
      </c>
      <c r="C18" s="31">
        <v>9.75</v>
      </c>
      <c r="D18" s="31">
        <v>6.25</v>
      </c>
    </row>
    <row r="19" spans="1:4" x14ac:dyDescent="0.25">
      <c r="A19" s="39" t="s">
        <v>50</v>
      </c>
      <c r="B19" s="31">
        <v>1.75</v>
      </c>
      <c r="C19" s="31">
        <v>22.25</v>
      </c>
      <c r="D19" s="31">
        <v>8.5</v>
      </c>
    </row>
    <row r="20" spans="1:4" x14ac:dyDescent="0.25">
      <c r="A20" s="39" t="s">
        <v>39</v>
      </c>
      <c r="B20" s="31">
        <v>7</v>
      </c>
      <c r="C20" s="31">
        <v>8.5</v>
      </c>
      <c r="D20" s="31"/>
    </row>
    <row r="21" spans="1:4" x14ac:dyDescent="0.25">
      <c r="A21" s="39" t="s">
        <v>79</v>
      </c>
      <c r="B21" s="31"/>
      <c r="C21" s="31">
        <v>9.5</v>
      </c>
      <c r="D21" s="31"/>
    </row>
    <row r="22" spans="1:4" x14ac:dyDescent="0.25">
      <c r="A22" s="39" t="s">
        <v>20</v>
      </c>
      <c r="B22" s="31">
        <v>8.25</v>
      </c>
      <c r="C22" s="31">
        <v>12.75</v>
      </c>
      <c r="D22" s="31">
        <v>3.5</v>
      </c>
    </row>
    <row r="23" spans="1:4" x14ac:dyDescent="0.25">
      <c r="A23" s="39" t="s">
        <v>43</v>
      </c>
      <c r="B23" s="31">
        <v>11.75</v>
      </c>
      <c r="C23" s="31">
        <v>8</v>
      </c>
      <c r="D23" s="31">
        <v>2</v>
      </c>
    </row>
    <row r="24" spans="1:4" x14ac:dyDescent="0.25">
      <c r="A24" s="39" t="s">
        <v>59</v>
      </c>
      <c r="B24" s="31"/>
      <c r="C24" s="31">
        <v>11.75</v>
      </c>
      <c r="D24" s="31"/>
    </row>
    <row r="25" spans="1:4" x14ac:dyDescent="0.25">
      <c r="A25" s="39" t="s">
        <v>23</v>
      </c>
      <c r="B25" s="31">
        <v>19.75</v>
      </c>
      <c r="C25" s="31">
        <v>8.75</v>
      </c>
      <c r="D25" s="31"/>
    </row>
    <row r="26" spans="1:4" x14ac:dyDescent="0.25">
      <c r="A26" s="39" t="s">
        <v>194</v>
      </c>
      <c r="B26" s="31">
        <v>163</v>
      </c>
      <c r="C26" s="31">
        <v>186.5</v>
      </c>
      <c r="D26" s="31">
        <v>182.75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workbookViewId="0">
      <selection activeCell="L16" sqref="L16"/>
    </sheetView>
  </sheetViews>
  <sheetFormatPr defaultRowHeight="15" x14ac:dyDescent="0.25"/>
  <cols>
    <col min="1" max="2" width="9.140625" style="46"/>
    <col min="3" max="3" width="14" style="46" customWidth="1"/>
    <col min="4" max="4" width="9.7109375" style="47" customWidth="1"/>
    <col min="5" max="5" width="13.42578125" style="46" customWidth="1"/>
    <col min="6" max="6" width="15" style="46" customWidth="1"/>
    <col min="7" max="7" width="14.85546875" style="46" customWidth="1"/>
    <col min="8" max="8" width="13.7109375" style="46" customWidth="1"/>
    <col min="9" max="9" width="22.42578125" style="46" customWidth="1"/>
    <col min="11" max="11" width="14.28515625" customWidth="1"/>
    <col min="12" max="12" width="13.5703125" customWidth="1"/>
    <col min="13" max="13" width="12.7109375" customWidth="1"/>
  </cols>
  <sheetData>
    <row r="1" spans="1:13" x14ac:dyDescent="0.25">
      <c r="A1" s="62" t="s">
        <v>200</v>
      </c>
      <c r="B1" s="62" t="s">
        <v>136</v>
      </c>
      <c r="C1" s="62" t="s">
        <v>137</v>
      </c>
      <c r="D1" s="62" t="s">
        <v>138</v>
      </c>
      <c r="E1" s="62" t="s">
        <v>139</v>
      </c>
      <c r="F1" s="62" t="s">
        <v>0</v>
      </c>
      <c r="G1" s="62" t="s">
        <v>1</v>
      </c>
      <c r="H1" s="62" t="s">
        <v>2</v>
      </c>
      <c r="I1" s="63" t="s">
        <v>3</v>
      </c>
      <c r="K1" s="58" t="s">
        <v>142</v>
      </c>
      <c r="L1" s="59"/>
      <c r="M1" s="60"/>
    </row>
    <row r="2" spans="1:13" x14ac:dyDescent="0.25">
      <c r="A2" s="64" t="s">
        <v>13</v>
      </c>
      <c r="B2" s="64"/>
      <c r="C2" s="64" t="s">
        <v>14</v>
      </c>
      <c r="D2" s="65" t="s">
        <v>15</v>
      </c>
      <c r="E2" s="66">
        <v>6</v>
      </c>
      <c r="F2" s="67">
        <v>5.25</v>
      </c>
      <c r="G2" s="68">
        <v>44287</v>
      </c>
      <c r="H2" s="68">
        <v>44294</v>
      </c>
      <c r="I2" s="69">
        <v>1</v>
      </c>
      <c r="K2" s="40" t="s">
        <v>135</v>
      </c>
      <c r="L2" s="41" t="s">
        <v>122</v>
      </c>
      <c r="M2" s="42" t="s">
        <v>144</v>
      </c>
    </row>
    <row r="3" spans="1:13" x14ac:dyDescent="0.25">
      <c r="A3" s="70" t="s">
        <v>16</v>
      </c>
      <c r="B3" s="70"/>
      <c r="C3" s="70" t="s">
        <v>17</v>
      </c>
      <c r="D3" s="71" t="s">
        <v>18</v>
      </c>
      <c r="E3" s="72">
        <v>9</v>
      </c>
      <c r="F3" s="73">
        <v>2</v>
      </c>
      <c r="G3" s="74">
        <v>44287</v>
      </c>
      <c r="H3" s="74">
        <v>44294</v>
      </c>
      <c r="I3" s="75">
        <v>1</v>
      </c>
      <c r="K3" s="61">
        <v>1</v>
      </c>
      <c r="L3" s="12">
        <f t="shared" ref="L3:L12" si="0">SUMIF(E$2:E$28,K3,F$2:F$28)</f>
        <v>5.75</v>
      </c>
      <c r="M3" s="15">
        <f t="shared" ref="M3:M12" si="1">VLOOKUP(K3,HourlyRates,3)*L3</f>
        <v>201.25</v>
      </c>
    </row>
    <row r="4" spans="1:13" x14ac:dyDescent="0.25">
      <c r="A4" s="64" t="s">
        <v>19</v>
      </c>
      <c r="B4" s="64"/>
      <c r="C4" s="64" t="s">
        <v>20</v>
      </c>
      <c r="D4" s="65" t="s">
        <v>21</v>
      </c>
      <c r="E4" s="66">
        <v>10</v>
      </c>
      <c r="F4" s="67">
        <v>2.75</v>
      </c>
      <c r="G4" s="68">
        <v>44288</v>
      </c>
      <c r="H4" s="68">
        <v>44291</v>
      </c>
      <c r="I4" s="69">
        <v>1</v>
      </c>
      <c r="K4" s="61">
        <v>2</v>
      </c>
      <c r="L4" s="12">
        <f t="shared" si="0"/>
        <v>24.5</v>
      </c>
      <c r="M4" s="1">
        <f t="shared" si="1"/>
        <v>735</v>
      </c>
    </row>
    <row r="5" spans="1:13" x14ac:dyDescent="0.25">
      <c r="A5" s="70" t="s">
        <v>22</v>
      </c>
      <c r="B5" s="70"/>
      <c r="C5" s="70" t="s">
        <v>23</v>
      </c>
      <c r="D5" s="71" t="s">
        <v>8</v>
      </c>
      <c r="E5" s="72">
        <v>8</v>
      </c>
      <c r="F5" s="73">
        <v>11</v>
      </c>
      <c r="G5" s="74">
        <v>44290</v>
      </c>
      <c r="H5" s="74">
        <v>44294</v>
      </c>
      <c r="I5" s="75">
        <v>1</v>
      </c>
      <c r="K5" s="61">
        <v>3</v>
      </c>
      <c r="L5" s="12">
        <f t="shared" si="0"/>
        <v>31.5</v>
      </c>
      <c r="M5" s="1">
        <f t="shared" si="1"/>
        <v>1260</v>
      </c>
    </row>
    <row r="6" spans="1:13" x14ac:dyDescent="0.25">
      <c r="A6" s="64" t="s">
        <v>24</v>
      </c>
      <c r="B6" s="64"/>
      <c r="C6" s="64" t="s">
        <v>25</v>
      </c>
      <c r="D6" s="65" t="s">
        <v>8</v>
      </c>
      <c r="E6" s="66">
        <v>3</v>
      </c>
      <c r="F6" s="67">
        <v>3.5</v>
      </c>
      <c r="G6" s="68">
        <v>44293</v>
      </c>
      <c r="H6" s="68">
        <v>44300</v>
      </c>
      <c r="I6" s="69">
        <v>2</v>
      </c>
      <c r="K6" s="61">
        <v>4</v>
      </c>
      <c r="L6" s="12">
        <f t="shared" si="0"/>
        <v>28.5</v>
      </c>
      <c r="M6" s="1">
        <f t="shared" si="1"/>
        <v>1282.5</v>
      </c>
    </row>
    <row r="7" spans="1:13" x14ac:dyDescent="0.25">
      <c r="A7" s="70" t="s">
        <v>26</v>
      </c>
      <c r="B7" s="70"/>
      <c r="C7" s="70" t="s">
        <v>12</v>
      </c>
      <c r="D7" s="71" t="s">
        <v>8</v>
      </c>
      <c r="E7" s="72">
        <v>3</v>
      </c>
      <c r="F7" s="73">
        <v>3.5</v>
      </c>
      <c r="G7" s="74">
        <v>44294</v>
      </c>
      <c r="H7" s="74">
        <v>44297</v>
      </c>
      <c r="I7" s="75">
        <v>5</v>
      </c>
      <c r="K7" s="61">
        <v>5</v>
      </c>
      <c r="L7" s="12">
        <f t="shared" si="0"/>
        <v>0</v>
      </c>
      <c r="M7" s="1">
        <f t="shared" si="1"/>
        <v>0</v>
      </c>
    </row>
    <row r="8" spans="1:13" x14ac:dyDescent="0.25">
      <c r="A8" s="64" t="s">
        <v>27</v>
      </c>
      <c r="B8" s="64"/>
      <c r="C8" s="64" t="s">
        <v>12</v>
      </c>
      <c r="D8" s="65" t="s">
        <v>8</v>
      </c>
      <c r="E8" s="66">
        <v>2</v>
      </c>
      <c r="F8" s="67">
        <v>9.25</v>
      </c>
      <c r="G8" s="68">
        <v>44295</v>
      </c>
      <c r="H8" s="68">
        <v>44299</v>
      </c>
      <c r="I8" s="69">
        <v>5</v>
      </c>
      <c r="K8" s="61">
        <v>6</v>
      </c>
      <c r="L8" s="12">
        <f t="shared" si="0"/>
        <v>20.75</v>
      </c>
      <c r="M8" s="1">
        <f t="shared" si="1"/>
        <v>726.25</v>
      </c>
    </row>
    <row r="9" spans="1:13" x14ac:dyDescent="0.25">
      <c r="A9" s="70" t="s">
        <v>28</v>
      </c>
      <c r="B9" s="70"/>
      <c r="C9" s="70" t="s">
        <v>7</v>
      </c>
      <c r="D9" s="71" t="s">
        <v>15</v>
      </c>
      <c r="E9" s="72">
        <v>9</v>
      </c>
      <c r="F9" s="73">
        <v>1.75</v>
      </c>
      <c r="G9" s="74">
        <v>44297</v>
      </c>
      <c r="H9" s="74">
        <v>44307</v>
      </c>
      <c r="I9" s="75">
        <v>3</v>
      </c>
      <c r="K9" s="61">
        <v>7</v>
      </c>
      <c r="L9" s="12">
        <f t="shared" si="0"/>
        <v>15.5</v>
      </c>
      <c r="M9" s="1">
        <f t="shared" si="1"/>
        <v>542.5</v>
      </c>
    </row>
    <row r="10" spans="1:13" x14ac:dyDescent="0.25">
      <c r="A10" s="64" t="s">
        <v>29</v>
      </c>
      <c r="B10" s="64"/>
      <c r="C10" s="64" t="s">
        <v>25</v>
      </c>
      <c r="D10" s="65" t="s">
        <v>18</v>
      </c>
      <c r="E10" s="66">
        <v>4</v>
      </c>
      <c r="F10" s="67">
        <v>5.25</v>
      </c>
      <c r="G10" s="68">
        <v>44298</v>
      </c>
      <c r="H10" s="68">
        <v>44302</v>
      </c>
      <c r="I10" s="69">
        <v>4</v>
      </c>
      <c r="K10" s="61">
        <v>8</v>
      </c>
      <c r="L10" s="12">
        <f t="shared" si="0"/>
        <v>16.25</v>
      </c>
      <c r="M10" s="1">
        <f t="shared" si="1"/>
        <v>1056.25</v>
      </c>
    </row>
    <row r="11" spans="1:13" x14ac:dyDescent="0.25">
      <c r="A11" s="70" t="s">
        <v>30</v>
      </c>
      <c r="B11" s="70"/>
      <c r="C11" s="70" t="s">
        <v>31</v>
      </c>
      <c r="D11" s="71" t="s">
        <v>18</v>
      </c>
      <c r="E11" s="72">
        <v>4</v>
      </c>
      <c r="F11" s="73">
        <v>2.75</v>
      </c>
      <c r="G11" s="74">
        <v>44298</v>
      </c>
      <c r="H11" s="74">
        <v>44301</v>
      </c>
      <c r="I11" s="75">
        <v>1</v>
      </c>
      <c r="K11" s="61">
        <v>9</v>
      </c>
      <c r="L11" s="12">
        <f t="shared" si="0"/>
        <v>17.5</v>
      </c>
      <c r="M11" s="1">
        <f t="shared" si="1"/>
        <v>875</v>
      </c>
    </row>
    <row r="12" spans="1:13" x14ac:dyDescent="0.25">
      <c r="A12" s="64" t="s">
        <v>32</v>
      </c>
      <c r="B12" s="64"/>
      <c r="C12" s="64" t="s">
        <v>17</v>
      </c>
      <c r="D12" s="65" t="s">
        <v>21</v>
      </c>
      <c r="E12" s="66">
        <v>9</v>
      </c>
      <c r="F12" s="67">
        <v>10.75</v>
      </c>
      <c r="G12" s="68">
        <v>44298</v>
      </c>
      <c r="H12" s="68">
        <v>44304</v>
      </c>
      <c r="I12" s="69">
        <v>2</v>
      </c>
      <c r="K12" s="61">
        <v>10</v>
      </c>
      <c r="L12" s="12">
        <f t="shared" si="0"/>
        <v>2.75</v>
      </c>
      <c r="M12" s="1">
        <f t="shared" si="1"/>
        <v>110</v>
      </c>
    </row>
    <row r="13" spans="1:13" ht="15.75" thickBot="1" x14ac:dyDescent="0.3">
      <c r="A13" s="70" t="s">
        <v>33</v>
      </c>
      <c r="B13" s="70"/>
      <c r="C13" s="70" t="s">
        <v>14</v>
      </c>
      <c r="D13" s="71" t="s">
        <v>21</v>
      </c>
      <c r="E13" s="72">
        <v>3</v>
      </c>
      <c r="F13" s="73">
        <v>12.75</v>
      </c>
      <c r="G13" s="74">
        <v>44303</v>
      </c>
      <c r="H13" s="74">
        <v>44308</v>
      </c>
      <c r="I13" s="75">
        <v>3</v>
      </c>
      <c r="K13" s="43" t="s">
        <v>140</v>
      </c>
      <c r="L13" s="44">
        <f>SUM(L3:L12)</f>
        <v>163</v>
      </c>
      <c r="M13" s="45">
        <f>SUM(M3:M12)</f>
        <v>6788.75</v>
      </c>
    </row>
    <row r="14" spans="1:13" ht="15.75" thickBot="1" x14ac:dyDescent="0.3">
      <c r="A14" s="64" t="s">
        <v>34</v>
      </c>
      <c r="B14" s="64"/>
      <c r="C14" s="64" t="s">
        <v>35</v>
      </c>
      <c r="D14" s="65" t="s">
        <v>18</v>
      </c>
      <c r="E14" s="66">
        <v>2</v>
      </c>
      <c r="F14" s="67">
        <v>5.5</v>
      </c>
      <c r="G14" s="68">
        <v>44304</v>
      </c>
      <c r="H14" s="68">
        <v>44308</v>
      </c>
      <c r="I14" s="69">
        <v>3</v>
      </c>
      <c r="M14" s="6"/>
    </row>
    <row r="15" spans="1:13" ht="15" customHeight="1" x14ac:dyDescent="0.25">
      <c r="A15" s="70" t="s">
        <v>36</v>
      </c>
      <c r="B15" s="70"/>
      <c r="C15" s="70" t="s">
        <v>14</v>
      </c>
      <c r="D15" s="71" t="s">
        <v>37</v>
      </c>
      <c r="E15" s="72">
        <v>2</v>
      </c>
      <c r="F15" s="73">
        <v>9.75</v>
      </c>
      <c r="G15" s="74">
        <v>44305</v>
      </c>
      <c r="H15" s="74">
        <v>44312</v>
      </c>
      <c r="I15" s="75">
        <v>5</v>
      </c>
      <c r="K15" s="50" t="s">
        <v>203</v>
      </c>
      <c r="L15" s="51"/>
    </row>
    <row r="16" spans="1:13" x14ac:dyDescent="0.25">
      <c r="A16" s="64" t="s">
        <v>38</v>
      </c>
      <c r="B16" s="64"/>
      <c r="C16" s="64" t="s">
        <v>39</v>
      </c>
      <c r="D16" s="65" t="s">
        <v>9</v>
      </c>
      <c r="E16" s="66">
        <v>7</v>
      </c>
      <c r="F16" s="67">
        <v>7</v>
      </c>
      <c r="G16" s="68">
        <v>44307</v>
      </c>
      <c r="H16" s="68">
        <v>44313</v>
      </c>
      <c r="I16" s="69">
        <v>5</v>
      </c>
      <c r="K16" s="2" t="s">
        <v>136</v>
      </c>
      <c r="L16" s="48" t="s">
        <v>201</v>
      </c>
    </row>
    <row r="17" spans="1:12" ht="15.75" thickBot="1" x14ac:dyDescent="0.3">
      <c r="A17" s="70" t="s">
        <v>40</v>
      </c>
      <c r="B17" s="70"/>
      <c r="C17" s="70" t="s">
        <v>20</v>
      </c>
      <c r="D17" s="71" t="s">
        <v>15</v>
      </c>
      <c r="E17" s="72">
        <v>7</v>
      </c>
      <c r="F17" s="73">
        <v>4.25</v>
      </c>
      <c r="G17" s="74">
        <v>44307</v>
      </c>
      <c r="H17" s="74">
        <v>44316</v>
      </c>
      <c r="I17" s="75">
        <v>2</v>
      </c>
      <c r="K17" s="3" t="s">
        <v>0</v>
      </c>
      <c r="L17" s="49"/>
    </row>
    <row r="18" spans="1:12" x14ac:dyDescent="0.25">
      <c r="A18" s="64" t="s">
        <v>41</v>
      </c>
      <c r="B18" s="64"/>
      <c r="C18" s="64" t="s">
        <v>23</v>
      </c>
      <c r="D18" s="65" t="s">
        <v>37</v>
      </c>
      <c r="E18" s="66">
        <v>4</v>
      </c>
      <c r="F18" s="67">
        <v>8.75</v>
      </c>
      <c r="G18" s="68">
        <v>44307</v>
      </c>
      <c r="H18" s="68">
        <v>44317</v>
      </c>
      <c r="I18" s="69">
        <v>4</v>
      </c>
    </row>
    <row r="19" spans="1:12" x14ac:dyDescent="0.25">
      <c r="A19" s="70" t="s">
        <v>42</v>
      </c>
      <c r="B19" s="70"/>
      <c r="C19" s="70" t="s">
        <v>43</v>
      </c>
      <c r="D19" s="71" t="s">
        <v>8</v>
      </c>
      <c r="E19" s="72">
        <v>4</v>
      </c>
      <c r="F19" s="73">
        <v>11.75</v>
      </c>
      <c r="G19" s="74">
        <v>44307</v>
      </c>
      <c r="H19" s="74">
        <v>44318</v>
      </c>
      <c r="I19" s="75">
        <v>5</v>
      </c>
    </row>
    <row r="20" spans="1:12" x14ac:dyDescent="0.25">
      <c r="A20" s="64" t="s">
        <v>44</v>
      </c>
      <c r="B20" s="64"/>
      <c r="C20" s="64" t="s">
        <v>45</v>
      </c>
      <c r="D20" s="65" t="s">
        <v>37</v>
      </c>
      <c r="E20" s="66">
        <v>3</v>
      </c>
      <c r="F20" s="67">
        <v>11.75</v>
      </c>
      <c r="G20" s="68">
        <v>44310</v>
      </c>
      <c r="H20" s="68">
        <v>44316</v>
      </c>
      <c r="I20" s="69">
        <v>1</v>
      </c>
    </row>
    <row r="21" spans="1:12" x14ac:dyDescent="0.25">
      <c r="A21" s="70" t="s">
        <v>46</v>
      </c>
      <c r="B21" s="70"/>
      <c r="C21" s="70" t="s">
        <v>47</v>
      </c>
      <c r="D21" s="71" t="s">
        <v>9</v>
      </c>
      <c r="E21" s="72">
        <v>6</v>
      </c>
      <c r="F21" s="73">
        <v>12.25</v>
      </c>
      <c r="G21" s="74">
        <v>44310</v>
      </c>
      <c r="H21" s="74">
        <v>44314</v>
      </c>
      <c r="I21" s="75">
        <v>1</v>
      </c>
    </row>
    <row r="22" spans="1:12" x14ac:dyDescent="0.25">
      <c r="A22" s="64" t="s">
        <v>48</v>
      </c>
      <c r="B22" s="64"/>
      <c r="C22" s="64" t="s">
        <v>14</v>
      </c>
      <c r="D22" s="65" t="s">
        <v>15</v>
      </c>
      <c r="E22" s="66">
        <v>9</v>
      </c>
      <c r="F22" s="67">
        <v>3</v>
      </c>
      <c r="G22" s="68">
        <v>44312</v>
      </c>
      <c r="H22" s="68">
        <v>44319</v>
      </c>
      <c r="I22" s="69">
        <v>5</v>
      </c>
    </row>
    <row r="23" spans="1:12" x14ac:dyDescent="0.25">
      <c r="A23" s="70" t="s">
        <v>49</v>
      </c>
      <c r="B23" s="70"/>
      <c r="C23" s="70" t="s">
        <v>50</v>
      </c>
      <c r="D23" s="71" t="s">
        <v>21</v>
      </c>
      <c r="E23" s="72">
        <v>8</v>
      </c>
      <c r="F23" s="73">
        <v>1.75</v>
      </c>
      <c r="G23" s="74">
        <v>44313</v>
      </c>
      <c r="H23" s="74">
        <v>44317</v>
      </c>
      <c r="I23" s="75">
        <v>5</v>
      </c>
    </row>
    <row r="24" spans="1:12" x14ac:dyDescent="0.25">
      <c r="A24" s="64" t="s">
        <v>51</v>
      </c>
      <c r="B24" s="64"/>
      <c r="C24" s="64" t="s">
        <v>6</v>
      </c>
      <c r="D24" s="65" t="s">
        <v>9</v>
      </c>
      <c r="E24" s="66">
        <v>8</v>
      </c>
      <c r="F24" s="67">
        <v>3.5</v>
      </c>
      <c r="G24" s="68">
        <v>44313</v>
      </c>
      <c r="H24" s="68">
        <v>44319</v>
      </c>
      <c r="I24" s="69">
        <v>5</v>
      </c>
    </row>
    <row r="25" spans="1:12" x14ac:dyDescent="0.25">
      <c r="A25" s="70" t="s">
        <v>52</v>
      </c>
      <c r="B25" s="70"/>
      <c r="C25" s="70" t="s">
        <v>14</v>
      </c>
      <c r="D25" s="71" t="s">
        <v>21</v>
      </c>
      <c r="E25" s="72">
        <v>6</v>
      </c>
      <c r="F25" s="73">
        <v>3.25</v>
      </c>
      <c r="G25" s="74">
        <v>44313</v>
      </c>
      <c r="H25" s="74">
        <v>44316</v>
      </c>
      <c r="I25" s="75">
        <v>4</v>
      </c>
    </row>
    <row r="26" spans="1:12" x14ac:dyDescent="0.25">
      <c r="A26" s="64" t="s">
        <v>53</v>
      </c>
      <c r="B26" s="64"/>
      <c r="C26" s="64" t="s">
        <v>11</v>
      </c>
      <c r="D26" s="65" t="s">
        <v>9</v>
      </c>
      <c r="E26" s="66">
        <v>7</v>
      </c>
      <c r="F26" s="67">
        <v>4.25</v>
      </c>
      <c r="G26" s="68">
        <v>44315</v>
      </c>
      <c r="H26" s="68">
        <v>44323</v>
      </c>
      <c r="I26" s="69">
        <v>5</v>
      </c>
    </row>
    <row r="27" spans="1:12" x14ac:dyDescent="0.25">
      <c r="A27" s="70" t="s">
        <v>54</v>
      </c>
      <c r="B27" s="70"/>
      <c r="C27" s="70" t="s">
        <v>20</v>
      </c>
      <c r="D27" s="71" t="s">
        <v>5</v>
      </c>
      <c r="E27" s="72">
        <v>1</v>
      </c>
      <c r="F27" s="73">
        <v>1.25</v>
      </c>
      <c r="G27" s="74">
        <v>44315</v>
      </c>
      <c r="H27" s="74">
        <v>44322</v>
      </c>
      <c r="I27" s="75">
        <v>3</v>
      </c>
    </row>
    <row r="28" spans="1:12" x14ac:dyDescent="0.25">
      <c r="A28" s="76" t="s">
        <v>55</v>
      </c>
      <c r="B28" s="76"/>
      <c r="C28" s="76" t="s">
        <v>17</v>
      </c>
      <c r="D28" s="77" t="s">
        <v>8</v>
      </c>
      <c r="E28" s="78">
        <v>1</v>
      </c>
      <c r="F28" s="79">
        <v>4.5</v>
      </c>
      <c r="G28" s="80">
        <v>44316</v>
      </c>
      <c r="H28" s="80">
        <v>44324</v>
      </c>
      <c r="I28" s="81">
        <v>5</v>
      </c>
    </row>
    <row r="30" spans="1:12" ht="15.75" thickBot="1" x14ac:dyDescent="0.3"/>
    <row r="31" spans="1:12" x14ac:dyDescent="0.25">
      <c r="D31" s="46"/>
      <c r="K31" s="52" t="s">
        <v>206</v>
      </c>
      <c r="L31" s="53"/>
    </row>
    <row r="32" spans="1:12" x14ac:dyDescent="0.25">
      <c r="D32" s="46"/>
      <c r="K32" s="2" t="s">
        <v>122</v>
      </c>
      <c r="L32" s="54"/>
    </row>
    <row r="33" spans="4:12" ht="15.75" thickBot="1" x14ac:dyDescent="0.3">
      <c r="D33" s="46"/>
      <c r="K33" s="3" t="s">
        <v>204</v>
      </c>
      <c r="L33" s="49"/>
    </row>
    <row r="34" spans="4:12" ht="15.75" thickBot="1" x14ac:dyDescent="0.3">
      <c r="D34" s="46"/>
    </row>
    <row r="35" spans="4:12" x14ac:dyDescent="0.25">
      <c r="D35" s="46"/>
      <c r="K35" s="55" t="s">
        <v>136</v>
      </c>
      <c r="L35" s="56" t="s">
        <v>205</v>
      </c>
    </row>
    <row r="36" spans="4:12" ht="15.75" thickBot="1" x14ac:dyDescent="0.3">
      <c r="K36" s="57" t="s">
        <v>202</v>
      </c>
      <c r="L36" s="49"/>
    </row>
  </sheetData>
  <sheetProtection selectLockedCells="1"/>
  <dataValidations count="1">
    <dataValidation type="whole" allowBlank="1" showInputMessage="1" showErrorMessage="1" errorTitle="Incorrect Number" error="You entered an incorrect number. Please enter a whole number between 1 and 5." promptTitle="Customer Satisfaction" prompt="Enter a number between 1 and 5." sqref="I2:I28" xr:uid="{00000000-0002-0000-0000-000000000000}">
      <formula1>1</formula1>
      <formula2>5</formula2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workbookViewId="0">
      <selection activeCell="A5" sqref="A5"/>
    </sheetView>
  </sheetViews>
  <sheetFormatPr defaultRowHeight="15" x14ac:dyDescent="0.25"/>
  <cols>
    <col min="2" max="2" width="14" customWidth="1"/>
    <col min="3" max="3" width="9.7109375" customWidth="1"/>
    <col min="4" max="4" width="13.42578125" customWidth="1"/>
    <col min="5" max="5" width="15" customWidth="1"/>
    <col min="6" max="6" width="14.85546875" customWidth="1"/>
    <col min="7" max="7" width="13.7109375" customWidth="1"/>
    <col min="8" max="8" width="22.42578125" customWidth="1"/>
    <col min="10" max="10" width="9.7109375" customWidth="1"/>
    <col min="11" max="12" width="12.7109375" customWidth="1"/>
  </cols>
  <sheetData>
    <row r="1" spans="1:12" ht="21" x14ac:dyDescent="0.25">
      <c r="A1" s="32" t="s">
        <v>136</v>
      </c>
      <c r="B1" s="32" t="s">
        <v>137</v>
      </c>
      <c r="C1" s="32" t="s">
        <v>138</v>
      </c>
      <c r="D1" s="32" t="s">
        <v>139</v>
      </c>
      <c r="E1" s="32" t="s">
        <v>0</v>
      </c>
      <c r="F1" s="32" t="s">
        <v>1</v>
      </c>
      <c r="G1" s="32" t="s">
        <v>2</v>
      </c>
      <c r="H1" s="32" t="s">
        <v>3</v>
      </c>
      <c r="J1" s="82" t="s">
        <v>142</v>
      </c>
      <c r="K1" s="83"/>
      <c r="L1" s="84"/>
    </row>
    <row r="2" spans="1:12" x14ac:dyDescent="0.25">
      <c r="A2" s="23" t="s">
        <v>56</v>
      </c>
      <c r="B2" s="23" t="s">
        <v>31</v>
      </c>
      <c r="C2" s="24" t="s">
        <v>5</v>
      </c>
      <c r="D2" s="25">
        <v>6</v>
      </c>
      <c r="E2" s="26">
        <v>11</v>
      </c>
      <c r="F2" s="27">
        <v>44321</v>
      </c>
      <c r="G2" s="27">
        <v>44327</v>
      </c>
      <c r="H2" s="24">
        <v>1</v>
      </c>
      <c r="J2" s="7" t="s">
        <v>135</v>
      </c>
      <c r="K2" s="8" t="s">
        <v>122</v>
      </c>
      <c r="L2" s="9" t="s">
        <v>144</v>
      </c>
    </row>
    <row r="3" spans="1:12" x14ac:dyDescent="0.25">
      <c r="A3" s="23" t="s">
        <v>57</v>
      </c>
      <c r="B3" s="23" t="s">
        <v>50</v>
      </c>
      <c r="C3" s="24" t="s">
        <v>21</v>
      </c>
      <c r="D3" s="25">
        <v>10</v>
      </c>
      <c r="E3" s="26">
        <v>10</v>
      </c>
      <c r="F3" s="27">
        <v>44322</v>
      </c>
      <c r="G3" s="27">
        <v>44331</v>
      </c>
      <c r="H3" s="24">
        <v>4</v>
      </c>
      <c r="J3" s="14">
        <v>1</v>
      </c>
      <c r="K3" s="12">
        <f t="shared" ref="K3:K12" si="0">SUMIF(D$2:D$28,J3,E$2:E$28)</f>
        <v>6.75</v>
      </c>
      <c r="L3" s="15">
        <f t="shared" ref="L3:L12" si="1">VLOOKUP(J3,HourlyRates,3)*K3</f>
        <v>236.25</v>
      </c>
    </row>
    <row r="4" spans="1:12" x14ac:dyDescent="0.25">
      <c r="A4" s="23" t="s">
        <v>58</v>
      </c>
      <c r="B4" s="23" t="s">
        <v>59</v>
      </c>
      <c r="C4" s="24" t="s">
        <v>9</v>
      </c>
      <c r="D4" s="25">
        <v>6</v>
      </c>
      <c r="E4" s="26">
        <v>11.75</v>
      </c>
      <c r="F4" s="27">
        <v>44322</v>
      </c>
      <c r="G4" s="27">
        <v>44324</v>
      </c>
      <c r="H4" s="24">
        <v>2</v>
      </c>
      <c r="J4" s="14">
        <v>2</v>
      </c>
      <c r="K4" s="12">
        <f t="shared" si="0"/>
        <v>16.5</v>
      </c>
      <c r="L4" s="1">
        <f t="shared" si="1"/>
        <v>495</v>
      </c>
    </row>
    <row r="5" spans="1:12" x14ac:dyDescent="0.25">
      <c r="A5" s="23" t="s">
        <v>60</v>
      </c>
      <c r="B5" s="23" t="s">
        <v>17</v>
      </c>
      <c r="C5" s="24" t="s">
        <v>9</v>
      </c>
      <c r="D5" s="25">
        <v>8</v>
      </c>
      <c r="E5" s="26">
        <v>9.75</v>
      </c>
      <c r="F5" s="27">
        <v>44323</v>
      </c>
      <c r="G5" s="27">
        <v>44334</v>
      </c>
      <c r="H5" s="24">
        <v>5</v>
      </c>
      <c r="J5" s="14">
        <v>3</v>
      </c>
      <c r="K5" s="12">
        <f t="shared" si="0"/>
        <v>42.75</v>
      </c>
      <c r="L5" s="1">
        <f t="shared" si="1"/>
        <v>1710</v>
      </c>
    </row>
    <row r="6" spans="1:12" x14ac:dyDescent="0.25">
      <c r="A6" s="23" t="s">
        <v>61</v>
      </c>
      <c r="B6" s="23" t="s">
        <v>23</v>
      </c>
      <c r="C6" s="24" t="s">
        <v>15</v>
      </c>
      <c r="D6" s="25">
        <v>10</v>
      </c>
      <c r="E6" s="26">
        <v>2.25</v>
      </c>
      <c r="F6" s="27">
        <v>44324</v>
      </c>
      <c r="G6" s="27">
        <v>44333</v>
      </c>
      <c r="H6" s="24">
        <v>3</v>
      </c>
      <c r="J6" s="14">
        <v>4</v>
      </c>
      <c r="K6" s="12">
        <f t="shared" si="0"/>
        <v>45.75</v>
      </c>
      <c r="L6" s="1">
        <f t="shared" si="1"/>
        <v>2058.75</v>
      </c>
    </row>
    <row r="7" spans="1:12" x14ac:dyDescent="0.25">
      <c r="A7" s="23" t="s">
        <v>62</v>
      </c>
      <c r="B7" s="23" t="s">
        <v>43</v>
      </c>
      <c r="C7" s="24" t="s">
        <v>8</v>
      </c>
      <c r="D7" s="25">
        <v>1</v>
      </c>
      <c r="E7" s="26">
        <v>5.5</v>
      </c>
      <c r="F7" s="27">
        <v>44325</v>
      </c>
      <c r="G7" s="27">
        <v>44333</v>
      </c>
      <c r="H7" s="24">
        <v>5</v>
      </c>
      <c r="J7" s="14">
        <v>5</v>
      </c>
      <c r="K7" s="12">
        <f t="shared" si="0"/>
        <v>0</v>
      </c>
      <c r="L7" s="1">
        <f t="shared" si="1"/>
        <v>0</v>
      </c>
    </row>
    <row r="8" spans="1:12" x14ac:dyDescent="0.25">
      <c r="A8" s="23" t="s">
        <v>63</v>
      </c>
      <c r="B8" s="23" t="s">
        <v>12</v>
      </c>
      <c r="C8" s="24" t="s">
        <v>8</v>
      </c>
      <c r="D8" s="25">
        <v>3</v>
      </c>
      <c r="E8" s="26">
        <v>5</v>
      </c>
      <c r="F8" s="27">
        <v>44325</v>
      </c>
      <c r="G8" s="27">
        <v>44333</v>
      </c>
      <c r="H8" s="24">
        <v>4</v>
      </c>
      <c r="J8" s="14">
        <v>6</v>
      </c>
      <c r="K8" s="12">
        <f t="shared" si="0"/>
        <v>22.75</v>
      </c>
      <c r="L8" s="1">
        <f t="shared" si="1"/>
        <v>796.25</v>
      </c>
    </row>
    <row r="9" spans="1:12" x14ac:dyDescent="0.25">
      <c r="A9" s="23" t="s">
        <v>64</v>
      </c>
      <c r="B9" s="23" t="s">
        <v>11</v>
      </c>
      <c r="C9" s="24" t="s">
        <v>9</v>
      </c>
      <c r="D9" s="25">
        <v>4</v>
      </c>
      <c r="E9" s="26">
        <v>12</v>
      </c>
      <c r="F9" s="27">
        <v>44327</v>
      </c>
      <c r="G9" s="27">
        <v>44337</v>
      </c>
      <c r="H9" s="24">
        <v>4</v>
      </c>
      <c r="J9" s="14">
        <v>7</v>
      </c>
      <c r="K9" s="12">
        <f t="shared" si="0"/>
        <v>0</v>
      </c>
      <c r="L9" s="1">
        <f t="shared" si="1"/>
        <v>0</v>
      </c>
    </row>
    <row r="10" spans="1:12" x14ac:dyDescent="0.25">
      <c r="A10" s="23" t="s">
        <v>65</v>
      </c>
      <c r="B10" s="23" t="s">
        <v>25</v>
      </c>
      <c r="C10" s="24" t="s">
        <v>15</v>
      </c>
      <c r="D10" s="25">
        <v>4</v>
      </c>
      <c r="E10" s="26">
        <v>2.75</v>
      </c>
      <c r="F10" s="27">
        <v>44327</v>
      </c>
      <c r="G10" s="27">
        <v>44337</v>
      </c>
      <c r="H10" s="24">
        <v>1</v>
      </c>
      <c r="J10" s="14">
        <v>8</v>
      </c>
      <c r="K10" s="12">
        <f t="shared" si="0"/>
        <v>12.25</v>
      </c>
      <c r="L10" s="1">
        <f t="shared" si="1"/>
        <v>796.25</v>
      </c>
    </row>
    <row r="11" spans="1:12" x14ac:dyDescent="0.25">
      <c r="A11" s="23" t="s">
        <v>66</v>
      </c>
      <c r="B11" s="23" t="s">
        <v>10</v>
      </c>
      <c r="C11" s="24" t="s">
        <v>37</v>
      </c>
      <c r="D11" s="25">
        <v>2</v>
      </c>
      <c r="E11" s="26">
        <v>3.75</v>
      </c>
      <c r="F11" s="27">
        <v>44327</v>
      </c>
      <c r="G11" s="27">
        <v>44337</v>
      </c>
      <c r="H11" s="24">
        <v>2</v>
      </c>
      <c r="J11" s="14">
        <v>9</v>
      </c>
      <c r="K11" s="12">
        <f t="shared" si="0"/>
        <v>11.25</v>
      </c>
      <c r="L11" s="1">
        <f t="shared" si="1"/>
        <v>562.5</v>
      </c>
    </row>
    <row r="12" spans="1:12" x14ac:dyDescent="0.25">
      <c r="A12" s="23" t="s">
        <v>67</v>
      </c>
      <c r="B12" s="23" t="s">
        <v>39</v>
      </c>
      <c r="C12" s="24" t="s">
        <v>18</v>
      </c>
      <c r="D12" s="25">
        <v>3</v>
      </c>
      <c r="E12" s="26">
        <v>8.5</v>
      </c>
      <c r="F12" s="27">
        <v>44328</v>
      </c>
      <c r="G12" s="27">
        <v>44338</v>
      </c>
      <c r="H12" s="24">
        <v>4</v>
      </c>
      <c r="J12" s="14">
        <v>10</v>
      </c>
      <c r="K12" s="12">
        <f t="shared" si="0"/>
        <v>12.25</v>
      </c>
      <c r="L12" s="1">
        <f t="shared" si="1"/>
        <v>490</v>
      </c>
    </row>
    <row r="13" spans="1:12" ht="15.75" thickBot="1" x14ac:dyDescent="0.3">
      <c r="A13" s="23" t="s">
        <v>68</v>
      </c>
      <c r="B13" s="23" t="s">
        <v>6</v>
      </c>
      <c r="C13" s="24" t="s">
        <v>8</v>
      </c>
      <c r="D13" s="25">
        <v>1</v>
      </c>
      <c r="E13" s="26">
        <v>1.25</v>
      </c>
      <c r="F13" s="27">
        <v>44328</v>
      </c>
      <c r="G13" s="27">
        <v>44330</v>
      </c>
      <c r="H13" s="24">
        <v>4</v>
      </c>
      <c r="J13" s="17" t="s">
        <v>140</v>
      </c>
      <c r="K13" s="18">
        <f>SUM(K3:K12)</f>
        <v>170.25</v>
      </c>
      <c r="L13" s="19">
        <f>SUM(L3:L12)</f>
        <v>7145</v>
      </c>
    </row>
    <row r="14" spans="1:12" x14ac:dyDescent="0.25">
      <c r="A14" s="23" t="s">
        <v>69</v>
      </c>
      <c r="B14" s="23" t="s">
        <v>7</v>
      </c>
      <c r="C14" s="24" t="s">
        <v>15</v>
      </c>
      <c r="D14" s="25">
        <v>8</v>
      </c>
      <c r="E14" s="26">
        <v>2.5</v>
      </c>
      <c r="F14" s="27">
        <v>44328</v>
      </c>
      <c r="G14" s="27">
        <v>44329</v>
      </c>
      <c r="H14" s="24">
        <v>5</v>
      </c>
    </row>
    <row r="15" spans="1:12" x14ac:dyDescent="0.25">
      <c r="A15" s="23" t="s">
        <v>70</v>
      </c>
      <c r="B15" s="23" t="s">
        <v>50</v>
      </c>
      <c r="C15" s="24" t="s">
        <v>37</v>
      </c>
      <c r="D15" s="25">
        <v>3</v>
      </c>
      <c r="E15" s="26">
        <v>8</v>
      </c>
      <c r="F15" s="27">
        <v>44329</v>
      </c>
      <c r="G15" s="27">
        <v>44335</v>
      </c>
      <c r="H15" s="24">
        <v>4</v>
      </c>
    </row>
    <row r="16" spans="1:12" x14ac:dyDescent="0.25">
      <c r="A16" s="23" t="s">
        <v>71</v>
      </c>
      <c r="B16" s="23" t="s">
        <v>25</v>
      </c>
      <c r="C16" s="24" t="s">
        <v>18</v>
      </c>
      <c r="D16" s="25">
        <v>9</v>
      </c>
      <c r="E16" s="26">
        <v>3.75</v>
      </c>
      <c r="F16" s="27">
        <v>44329</v>
      </c>
      <c r="G16" s="27">
        <v>44334</v>
      </c>
      <c r="H16" s="24">
        <v>3</v>
      </c>
    </row>
    <row r="17" spans="1:8" x14ac:dyDescent="0.25">
      <c r="A17" s="23" t="s">
        <v>72</v>
      </c>
      <c r="B17" s="23" t="s">
        <v>43</v>
      </c>
      <c r="C17" s="24" t="s">
        <v>8</v>
      </c>
      <c r="D17" s="25">
        <v>3</v>
      </c>
      <c r="E17" s="26">
        <v>2.5</v>
      </c>
      <c r="F17" s="27">
        <v>44332</v>
      </c>
      <c r="G17" s="27">
        <v>44334</v>
      </c>
      <c r="H17" s="24">
        <v>4</v>
      </c>
    </row>
    <row r="18" spans="1:8" x14ac:dyDescent="0.25">
      <c r="A18" s="23" t="s">
        <v>73</v>
      </c>
      <c r="B18" s="23" t="s">
        <v>7</v>
      </c>
      <c r="C18" s="24" t="s">
        <v>8</v>
      </c>
      <c r="D18" s="25">
        <v>3</v>
      </c>
      <c r="E18" s="26">
        <v>7</v>
      </c>
      <c r="F18" s="27">
        <v>44334</v>
      </c>
      <c r="G18" s="27">
        <v>44344</v>
      </c>
      <c r="H18" s="24">
        <v>2</v>
      </c>
    </row>
    <row r="19" spans="1:8" x14ac:dyDescent="0.25">
      <c r="A19" s="23" t="s">
        <v>74</v>
      </c>
      <c r="B19" s="23" t="s">
        <v>50</v>
      </c>
      <c r="C19" s="24" t="s">
        <v>9</v>
      </c>
      <c r="D19" s="25">
        <v>9</v>
      </c>
      <c r="E19" s="26">
        <v>3</v>
      </c>
      <c r="F19" s="27">
        <v>44334</v>
      </c>
      <c r="G19" s="27">
        <v>44341</v>
      </c>
      <c r="H19" s="24">
        <v>1</v>
      </c>
    </row>
    <row r="20" spans="1:8" x14ac:dyDescent="0.25">
      <c r="A20" s="23" t="s">
        <v>75</v>
      </c>
      <c r="B20" s="23" t="s">
        <v>31</v>
      </c>
      <c r="C20" s="24" t="s">
        <v>21</v>
      </c>
      <c r="D20" s="25">
        <v>4</v>
      </c>
      <c r="E20" s="26">
        <v>5</v>
      </c>
      <c r="F20" s="27">
        <v>44337</v>
      </c>
      <c r="G20" s="27">
        <v>44346</v>
      </c>
      <c r="H20" s="24">
        <v>1</v>
      </c>
    </row>
    <row r="21" spans="1:8" x14ac:dyDescent="0.25">
      <c r="A21" s="23" t="s">
        <v>76</v>
      </c>
      <c r="B21" s="23" t="s">
        <v>23</v>
      </c>
      <c r="C21" s="24" t="s">
        <v>5</v>
      </c>
      <c r="D21" s="25">
        <v>4</v>
      </c>
      <c r="E21" s="26">
        <v>6.5</v>
      </c>
      <c r="F21" s="27">
        <v>44337</v>
      </c>
      <c r="G21" s="27">
        <v>44344</v>
      </c>
      <c r="H21" s="24">
        <v>3</v>
      </c>
    </row>
    <row r="22" spans="1:8" x14ac:dyDescent="0.25">
      <c r="A22" s="23" t="s">
        <v>77</v>
      </c>
      <c r="B22" s="23" t="s">
        <v>7</v>
      </c>
      <c r="C22" s="24" t="s">
        <v>21</v>
      </c>
      <c r="D22" s="25">
        <v>4</v>
      </c>
      <c r="E22" s="26">
        <v>3.25</v>
      </c>
      <c r="F22" s="27">
        <v>44339</v>
      </c>
      <c r="G22" s="27">
        <v>44342</v>
      </c>
      <c r="H22" s="24">
        <v>4</v>
      </c>
    </row>
    <row r="23" spans="1:8" x14ac:dyDescent="0.25">
      <c r="A23" s="23" t="s">
        <v>78</v>
      </c>
      <c r="B23" s="23" t="s">
        <v>79</v>
      </c>
      <c r="C23" s="24" t="s">
        <v>8</v>
      </c>
      <c r="D23" s="25">
        <v>4</v>
      </c>
      <c r="E23" s="26">
        <v>4</v>
      </c>
      <c r="F23" s="27">
        <v>44340</v>
      </c>
      <c r="G23" s="27">
        <v>44345</v>
      </c>
      <c r="H23" s="24">
        <v>4</v>
      </c>
    </row>
    <row r="24" spans="1:8" x14ac:dyDescent="0.25">
      <c r="A24" s="23" t="s">
        <v>80</v>
      </c>
      <c r="B24" s="23" t="s">
        <v>50</v>
      </c>
      <c r="C24" s="24" t="s">
        <v>18</v>
      </c>
      <c r="D24" s="25">
        <v>9</v>
      </c>
      <c r="E24" s="26">
        <v>1.25</v>
      </c>
      <c r="F24" s="27">
        <v>44340</v>
      </c>
      <c r="G24" s="27">
        <v>44344</v>
      </c>
      <c r="H24" s="24">
        <v>1</v>
      </c>
    </row>
    <row r="25" spans="1:8" x14ac:dyDescent="0.25">
      <c r="A25" s="23" t="s">
        <v>81</v>
      </c>
      <c r="B25" s="23" t="s">
        <v>7</v>
      </c>
      <c r="C25" s="24" t="s">
        <v>5</v>
      </c>
      <c r="D25" s="25">
        <v>4</v>
      </c>
      <c r="E25" s="26">
        <v>12.25</v>
      </c>
      <c r="F25" s="27">
        <v>44341</v>
      </c>
      <c r="G25" s="27">
        <v>44348</v>
      </c>
      <c r="H25" s="24">
        <v>4</v>
      </c>
    </row>
    <row r="26" spans="1:8" x14ac:dyDescent="0.25">
      <c r="A26" s="23" t="s">
        <v>82</v>
      </c>
      <c r="B26" s="23" t="s">
        <v>20</v>
      </c>
      <c r="C26" s="24" t="s">
        <v>15</v>
      </c>
      <c r="D26" s="25">
        <v>9</v>
      </c>
      <c r="E26" s="26">
        <v>3.25</v>
      </c>
      <c r="F26" s="27">
        <v>44341</v>
      </c>
      <c r="G26" s="27">
        <v>44344</v>
      </c>
      <c r="H26" s="24">
        <v>1</v>
      </c>
    </row>
    <row r="27" spans="1:8" x14ac:dyDescent="0.25">
      <c r="A27" s="23" t="s">
        <v>83</v>
      </c>
      <c r="B27" s="23" t="s">
        <v>7</v>
      </c>
      <c r="C27" s="24" t="s">
        <v>15</v>
      </c>
      <c r="D27" s="25">
        <v>3</v>
      </c>
      <c r="E27" s="26">
        <v>11.75</v>
      </c>
      <c r="F27" s="27">
        <v>44341</v>
      </c>
      <c r="G27" s="27">
        <v>44348</v>
      </c>
      <c r="H27" s="24">
        <v>2</v>
      </c>
    </row>
    <row r="28" spans="1:8" x14ac:dyDescent="0.25">
      <c r="A28" s="23" t="s">
        <v>84</v>
      </c>
      <c r="B28" s="23" t="s">
        <v>45</v>
      </c>
      <c r="C28" s="24" t="s">
        <v>9</v>
      </c>
      <c r="D28" s="25">
        <v>2</v>
      </c>
      <c r="E28" s="26">
        <v>12.75</v>
      </c>
      <c r="F28" s="27">
        <v>44343</v>
      </c>
      <c r="G28" s="27">
        <v>44351</v>
      </c>
      <c r="H28" s="24">
        <v>3</v>
      </c>
    </row>
    <row r="29" spans="1:8" x14ac:dyDescent="0.25">
      <c r="A29" s="28" t="s">
        <v>85</v>
      </c>
      <c r="B29" s="28" t="s">
        <v>20</v>
      </c>
      <c r="C29" s="24" t="s">
        <v>5</v>
      </c>
      <c r="D29" s="25">
        <v>5</v>
      </c>
      <c r="E29" s="26">
        <v>9.5</v>
      </c>
      <c r="F29" s="27">
        <v>44346</v>
      </c>
      <c r="G29" s="27">
        <v>44351</v>
      </c>
      <c r="H29" s="24">
        <v>4</v>
      </c>
    </row>
    <row r="30" spans="1:8" x14ac:dyDescent="0.25">
      <c r="A30" s="28" t="s">
        <v>86</v>
      </c>
      <c r="B30" s="28" t="s">
        <v>11</v>
      </c>
      <c r="C30" s="24" t="s">
        <v>18</v>
      </c>
      <c r="D30" s="25">
        <v>3</v>
      </c>
      <c r="E30" s="26">
        <v>1.25</v>
      </c>
      <c r="F30" s="27">
        <v>44346</v>
      </c>
      <c r="G30" s="27">
        <v>44362</v>
      </c>
      <c r="H30" s="24">
        <v>4</v>
      </c>
    </row>
    <row r="31" spans="1:8" x14ac:dyDescent="0.25">
      <c r="A31" s="37" t="s">
        <v>87</v>
      </c>
      <c r="B31" s="37" t="s">
        <v>79</v>
      </c>
      <c r="C31" s="33" t="s">
        <v>21</v>
      </c>
      <c r="D31" s="34">
        <v>9</v>
      </c>
      <c r="E31" s="35">
        <v>5.5</v>
      </c>
      <c r="F31" s="36">
        <v>44347</v>
      </c>
      <c r="G31" s="36">
        <v>44353</v>
      </c>
      <c r="H31" s="33">
        <v>4</v>
      </c>
    </row>
  </sheetData>
  <sheetProtection sheet="1" objects="1" scenarios="1" selectLockedCells="1"/>
  <mergeCells count="1">
    <mergeCell ref="J1:L1"/>
  </mergeCells>
  <dataValidations count="1">
    <dataValidation type="whole" allowBlank="1" showInputMessage="1" showErrorMessage="1" errorTitle="Incorrect Number" error="You entered an incorrect number. Please enter a whole number between 1 and 5." promptTitle="Customer Satisfaction" prompt="Enter a number between 1 and 5." sqref="H2:H31" xr:uid="{00000000-0002-0000-0100-000000000000}">
      <formula1>1</formula1>
      <formula2>5</formula2>
    </dataValidation>
  </dataValidations>
  <pageMargins left="0.7" right="0.7" top="0.75" bottom="0.75" header="0.3" footer="0.3"/>
  <pageSetup orientation="portrait" r:id="rId1"/>
  <headerFooter>
    <oddFooter>&amp;LStudent Name&amp;C&amp;A&amp;R&amp;F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0"/>
  <sheetViews>
    <sheetView workbookViewId="0">
      <selection activeCell="G15" sqref="G15"/>
    </sheetView>
  </sheetViews>
  <sheetFormatPr defaultRowHeight="15" x14ac:dyDescent="0.25"/>
  <cols>
    <col min="2" max="2" width="14" customWidth="1"/>
    <col min="3" max="3" width="9.7109375" customWidth="1"/>
    <col min="4" max="4" width="13.42578125" customWidth="1"/>
    <col min="5" max="5" width="15" customWidth="1"/>
    <col min="6" max="6" width="14.85546875" customWidth="1"/>
    <col min="7" max="7" width="13.7109375" customWidth="1"/>
    <col min="8" max="8" width="22.42578125" customWidth="1"/>
    <col min="10" max="10" width="9.7109375" customWidth="1"/>
    <col min="11" max="12" width="12.7109375" customWidth="1"/>
  </cols>
  <sheetData>
    <row r="1" spans="1:12" ht="21" x14ac:dyDescent="0.25">
      <c r="A1" s="32" t="s">
        <v>136</v>
      </c>
      <c r="B1" s="32" t="s">
        <v>137</v>
      </c>
      <c r="C1" s="32" t="s">
        <v>138</v>
      </c>
      <c r="D1" s="32" t="s">
        <v>139</v>
      </c>
      <c r="E1" s="32" t="s">
        <v>0</v>
      </c>
      <c r="F1" s="32" t="s">
        <v>1</v>
      </c>
      <c r="G1" s="32" t="s">
        <v>2</v>
      </c>
      <c r="H1" s="32" t="s">
        <v>3</v>
      </c>
      <c r="J1" s="82" t="s">
        <v>142</v>
      </c>
      <c r="K1" s="83"/>
      <c r="L1" s="84"/>
    </row>
    <row r="2" spans="1:12" x14ac:dyDescent="0.25">
      <c r="A2" s="23" t="s">
        <v>88</v>
      </c>
      <c r="B2" s="23" t="s">
        <v>35</v>
      </c>
      <c r="C2" s="24" t="s">
        <v>5</v>
      </c>
      <c r="D2" s="25">
        <v>9</v>
      </c>
      <c r="E2" s="26">
        <v>3.25</v>
      </c>
      <c r="F2" s="27">
        <v>44349</v>
      </c>
      <c r="G2" s="27">
        <v>44353</v>
      </c>
      <c r="H2" s="24">
        <v>2</v>
      </c>
      <c r="J2" s="7" t="s">
        <v>135</v>
      </c>
      <c r="K2" s="8" t="s">
        <v>122</v>
      </c>
      <c r="L2" s="9" t="s">
        <v>144</v>
      </c>
    </row>
    <row r="3" spans="1:12" x14ac:dyDescent="0.25">
      <c r="A3" s="23" t="s">
        <v>89</v>
      </c>
      <c r="B3" s="23" t="s">
        <v>14</v>
      </c>
      <c r="C3" s="24" t="s">
        <v>18</v>
      </c>
      <c r="D3" s="25">
        <v>3</v>
      </c>
      <c r="E3" s="26">
        <v>4.5</v>
      </c>
      <c r="F3" s="27">
        <v>44352</v>
      </c>
      <c r="G3" s="27">
        <v>44359</v>
      </c>
      <c r="H3" s="24">
        <v>2</v>
      </c>
      <c r="J3" s="14">
        <v>1</v>
      </c>
      <c r="K3" s="12">
        <f t="shared" ref="K3:K12" si="0">SUMIF(D$2:D$28,J3,E$2:E$28)</f>
        <v>19.25</v>
      </c>
      <c r="L3" s="15">
        <f t="shared" ref="L3:L12" si="1">VLOOKUP(J3,HourlyRates,3)*K3</f>
        <v>673.75</v>
      </c>
    </row>
    <row r="4" spans="1:12" x14ac:dyDescent="0.25">
      <c r="A4" s="23" t="s">
        <v>90</v>
      </c>
      <c r="B4" s="23" t="s">
        <v>25</v>
      </c>
      <c r="C4" s="24" t="s">
        <v>15</v>
      </c>
      <c r="D4" s="25">
        <v>5</v>
      </c>
      <c r="E4" s="26">
        <v>7.75</v>
      </c>
      <c r="F4" s="27">
        <v>44353</v>
      </c>
      <c r="G4" s="27">
        <v>44358</v>
      </c>
      <c r="H4" s="24">
        <v>2</v>
      </c>
      <c r="J4" s="14">
        <v>2</v>
      </c>
      <c r="K4" s="12">
        <f t="shared" si="0"/>
        <v>12.5</v>
      </c>
      <c r="L4" s="1">
        <f t="shared" si="1"/>
        <v>375</v>
      </c>
    </row>
    <row r="5" spans="1:12" x14ac:dyDescent="0.25">
      <c r="A5" s="23" t="s">
        <v>91</v>
      </c>
      <c r="B5" s="23" t="s">
        <v>11</v>
      </c>
      <c r="C5" s="24" t="s">
        <v>9</v>
      </c>
      <c r="D5" s="25">
        <v>5</v>
      </c>
      <c r="E5" s="26">
        <v>3.25</v>
      </c>
      <c r="F5" s="27">
        <v>44353</v>
      </c>
      <c r="G5" s="27">
        <v>44356</v>
      </c>
      <c r="H5" s="24">
        <v>1</v>
      </c>
      <c r="J5" s="14">
        <v>3</v>
      </c>
      <c r="K5" s="12">
        <f t="shared" si="0"/>
        <v>13</v>
      </c>
      <c r="L5" s="1">
        <f t="shared" si="1"/>
        <v>520</v>
      </c>
    </row>
    <row r="6" spans="1:12" x14ac:dyDescent="0.25">
      <c r="A6" s="23" t="s">
        <v>92</v>
      </c>
      <c r="B6" s="23" t="s">
        <v>6</v>
      </c>
      <c r="C6" s="24" t="s">
        <v>15</v>
      </c>
      <c r="D6" s="25">
        <v>8</v>
      </c>
      <c r="E6" s="26">
        <v>6.25</v>
      </c>
      <c r="F6" s="27">
        <v>44354</v>
      </c>
      <c r="G6" s="27">
        <v>44360</v>
      </c>
      <c r="H6" s="24">
        <v>3</v>
      </c>
      <c r="J6" s="14">
        <v>4</v>
      </c>
      <c r="K6" s="12">
        <f t="shared" si="0"/>
        <v>18</v>
      </c>
      <c r="L6" s="1">
        <f t="shared" si="1"/>
        <v>810</v>
      </c>
    </row>
    <row r="7" spans="1:12" x14ac:dyDescent="0.25">
      <c r="A7" s="23" t="s">
        <v>93</v>
      </c>
      <c r="B7" s="23" t="s">
        <v>4</v>
      </c>
      <c r="C7" s="24" t="s">
        <v>15</v>
      </c>
      <c r="D7" s="25">
        <v>1</v>
      </c>
      <c r="E7" s="26">
        <v>11.75</v>
      </c>
      <c r="F7" s="27">
        <v>44355</v>
      </c>
      <c r="G7" s="27">
        <v>44366</v>
      </c>
      <c r="H7" s="24">
        <v>3</v>
      </c>
      <c r="J7" s="14">
        <v>5</v>
      </c>
      <c r="K7" s="12">
        <f t="shared" si="0"/>
        <v>30</v>
      </c>
      <c r="L7" s="1">
        <f t="shared" si="1"/>
        <v>1650</v>
      </c>
    </row>
    <row r="8" spans="1:12" x14ac:dyDescent="0.25">
      <c r="A8" s="23" t="s">
        <v>94</v>
      </c>
      <c r="B8" s="23" t="s">
        <v>43</v>
      </c>
      <c r="C8" s="24" t="s">
        <v>37</v>
      </c>
      <c r="D8" s="25">
        <v>6</v>
      </c>
      <c r="E8" s="26">
        <v>2</v>
      </c>
      <c r="F8" s="27">
        <v>44355</v>
      </c>
      <c r="G8" s="27">
        <v>44365</v>
      </c>
      <c r="H8" s="24">
        <v>2</v>
      </c>
      <c r="J8" s="14">
        <v>6</v>
      </c>
      <c r="K8" s="12">
        <f t="shared" si="0"/>
        <v>14</v>
      </c>
      <c r="L8" s="1">
        <f t="shared" si="1"/>
        <v>490</v>
      </c>
    </row>
    <row r="9" spans="1:12" x14ac:dyDescent="0.25">
      <c r="A9" s="23" t="s">
        <v>95</v>
      </c>
      <c r="B9" s="23" t="s">
        <v>50</v>
      </c>
      <c r="C9" s="24" t="s">
        <v>9</v>
      </c>
      <c r="D9" s="25">
        <v>3</v>
      </c>
      <c r="E9" s="26">
        <v>8.5</v>
      </c>
      <c r="F9" s="27">
        <v>44358</v>
      </c>
      <c r="G9" s="27">
        <v>44369</v>
      </c>
      <c r="H9" s="24">
        <v>2</v>
      </c>
      <c r="J9" s="14">
        <v>7</v>
      </c>
      <c r="K9" s="12">
        <f t="shared" si="0"/>
        <v>13.75</v>
      </c>
      <c r="L9" s="1">
        <f t="shared" si="1"/>
        <v>481.25</v>
      </c>
    </row>
    <row r="10" spans="1:12" x14ac:dyDescent="0.25">
      <c r="A10" s="23" t="s">
        <v>96</v>
      </c>
      <c r="B10" s="23" t="s">
        <v>4</v>
      </c>
      <c r="C10" s="24" t="s">
        <v>9</v>
      </c>
      <c r="D10" s="25">
        <v>7</v>
      </c>
      <c r="E10" s="26">
        <v>6.25</v>
      </c>
      <c r="F10" s="27">
        <v>44359</v>
      </c>
      <c r="G10" s="27">
        <v>44364</v>
      </c>
      <c r="H10" s="24">
        <v>2</v>
      </c>
      <c r="J10" s="14">
        <v>8</v>
      </c>
      <c r="K10" s="12">
        <f t="shared" si="0"/>
        <v>17.75</v>
      </c>
      <c r="L10" s="1">
        <f t="shared" si="1"/>
        <v>1153.75</v>
      </c>
    </row>
    <row r="11" spans="1:12" x14ac:dyDescent="0.25">
      <c r="A11" s="23" t="s">
        <v>97</v>
      </c>
      <c r="B11" s="23" t="s">
        <v>11</v>
      </c>
      <c r="C11" s="24" t="s">
        <v>21</v>
      </c>
      <c r="D11" s="25">
        <v>4</v>
      </c>
      <c r="E11" s="26">
        <v>11.5</v>
      </c>
      <c r="F11" s="27">
        <v>44359</v>
      </c>
      <c r="G11" s="27">
        <v>44366</v>
      </c>
      <c r="H11" s="24">
        <v>1</v>
      </c>
      <c r="J11" s="14">
        <v>9</v>
      </c>
      <c r="K11" s="12">
        <f t="shared" si="0"/>
        <v>34.75</v>
      </c>
      <c r="L11" s="1">
        <f t="shared" si="1"/>
        <v>1737.5</v>
      </c>
    </row>
    <row r="12" spans="1:12" x14ac:dyDescent="0.25">
      <c r="A12" s="23" t="s">
        <v>98</v>
      </c>
      <c r="B12" s="23" t="s">
        <v>14</v>
      </c>
      <c r="C12" s="24" t="s">
        <v>18</v>
      </c>
      <c r="D12" s="25">
        <v>9</v>
      </c>
      <c r="E12" s="26">
        <v>7.5</v>
      </c>
      <c r="F12" s="27">
        <v>44364</v>
      </c>
      <c r="G12" s="27">
        <v>44371</v>
      </c>
      <c r="H12" s="24">
        <v>1</v>
      </c>
      <c r="J12" s="14">
        <v>10</v>
      </c>
      <c r="K12" s="12">
        <f t="shared" si="0"/>
        <v>3.5</v>
      </c>
      <c r="L12" s="1">
        <f t="shared" si="1"/>
        <v>140</v>
      </c>
    </row>
    <row r="13" spans="1:12" ht="15.75" thickBot="1" x14ac:dyDescent="0.3">
      <c r="A13" s="23" t="s">
        <v>99</v>
      </c>
      <c r="B13" s="23" t="s">
        <v>45</v>
      </c>
      <c r="C13" s="24" t="s">
        <v>15</v>
      </c>
      <c r="D13" s="25">
        <v>5</v>
      </c>
      <c r="E13" s="26">
        <v>2.25</v>
      </c>
      <c r="F13" s="27">
        <v>44364</v>
      </c>
      <c r="G13" s="27">
        <v>44374</v>
      </c>
      <c r="H13" s="24">
        <v>1</v>
      </c>
      <c r="J13" s="17" t="s">
        <v>140</v>
      </c>
      <c r="K13" s="18">
        <f>SUM(K3:K12)</f>
        <v>176.5</v>
      </c>
      <c r="L13" s="19">
        <f>SUM(L3:L12)</f>
        <v>8031.25</v>
      </c>
    </row>
    <row r="14" spans="1:12" x14ac:dyDescent="0.25">
      <c r="A14" s="23" t="s">
        <v>100</v>
      </c>
      <c r="B14" s="23" t="s">
        <v>14</v>
      </c>
      <c r="C14" s="24" t="s">
        <v>8</v>
      </c>
      <c r="D14" s="25">
        <v>2</v>
      </c>
      <c r="E14" s="26">
        <v>12.5</v>
      </c>
      <c r="F14" s="27">
        <v>44364</v>
      </c>
      <c r="G14" s="27">
        <v>44374</v>
      </c>
      <c r="H14" s="24">
        <v>2</v>
      </c>
    </row>
    <row r="15" spans="1:12" x14ac:dyDescent="0.25">
      <c r="A15" s="23" t="s">
        <v>101</v>
      </c>
      <c r="B15" s="23" t="s">
        <v>14</v>
      </c>
      <c r="C15" s="24" t="s">
        <v>18</v>
      </c>
      <c r="D15" s="25">
        <v>9</v>
      </c>
      <c r="E15" s="26">
        <v>8.5</v>
      </c>
      <c r="F15" s="27">
        <v>44364</v>
      </c>
      <c r="G15" s="27">
        <v>44370</v>
      </c>
      <c r="H15" s="24">
        <v>3</v>
      </c>
    </row>
    <row r="16" spans="1:12" x14ac:dyDescent="0.25">
      <c r="A16" s="23" t="s">
        <v>102</v>
      </c>
      <c r="B16" s="23" t="s">
        <v>14</v>
      </c>
      <c r="C16" s="24" t="s">
        <v>18</v>
      </c>
      <c r="D16" s="25">
        <v>6</v>
      </c>
      <c r="E16" s="26">
        <v>2.75</v>
      </c>
      <c r="F16" s="27">
        <v>44367</v>
      </c>
      <c r="G16" s="27">
        <v>44372</v>
      </c>
      <c r="H16" s="24">
        <v>4</v>
      </c>
    </row>
    <row r="17" spans="1:8" x14ac:dyDescent="0.25">
      <c r="A17" s="23" t="s">
        <v>103</v>
      </c>
      <c r="B17" s="23" t="s">
        <v>20</v>
      </c>
      <c r="C17" s="24" t="s">
        <v>37</v>
      </c>
      <c r="D17" s="25">
        <v>10</v>
      </c>
      <c r="E17" s="26">
        <v>3.5</v>
      </c>
      <c r="F17" s="27">
        <v>44368</v>
      </c>
      <c r="G17" s="27">
        <v>44378</v>
      </c>
      <c r="H17" s="24">
        <v>3</v>
      </c>
    </row>
    <row r="18" spans="1:8" x14ac:dyDescent="0.25">
      <c r="A18" s="23" t="s">
        <v>104</v>
      </c>
      <c r="B18" s="23" t="s">
        <v>12</v>
      </c>
      <c r="C18" s="24" t="s">
        <v>8</v>
      </c>
      <c r="D18" s="25">
        <v>7</v>
      </c>
      <c r="E18" s="26">
        <v>4.5</v>
      </c>
      <c r="F18" s="27">
        <v>44368</v>
      </c>
      <c r="G18" s="27">
        <v>44371</v>
      </c>
      <c r="H18" s="24">
        <v>4</v>
      </c>
    </row>
    <row r="19" spans="1:8" x14ac:dyDescent="0.25">
      <c r="A19" s="23" t="s">
        <v>105</v>
      </c>
      <c r="B19" s="23" t="s">
        <v>25</v>
      </c>
      <c r="C19" s="24" t="s">
        <v>15</v>
      </c>
      <c r="D19" s="25">
        <v>6</v>
      </c>
      <c r="E19" s="26">
        <v>9.25</v>
      </c>
      <c r="F19" s="27">
        <v>44369</v>
      </c>
      <c r="G19" s="27">
        <v>44379</v>
      </c>
      <c r="H19" s="24">
        <v>1</v>
      </c>
    </row>
    <row r="20" spans="1:8" x14ac:dyDescent="0.25">
      <c r="A20" s="23" t="s">
        <v>106</v>
      </c>
      <c r="B20" s="23" t="s">
        <v>4</v>
      </c>
      <c r="C20" s="24" t="s">
        <v>8</v>
      </c>
      <c r="D20" s="25">
        <v>5</v>
      </c>
      <c r="E20" s="26">
        <v>5</v>
      </c>
      <c r="F20" s="27">
        <v>44371</v>
      </c>
      <c r="G20" s="27">
        <v>44374</v>
      </c>
      <c r="H20" s="24">
        <v>1</v>
      </c>
    </row>
    <row r="21" spans="1:8" x14ac:dyDescent="0.25">
      <c r="A21" s="23" t="s">
        <v>107</v>
      </c>
      <c r="B21" s="23" t="s">
        <v>6</v>
      </c>
      <c r="C21" s="24" t="s">
        <v>21</v>
      </c>
      <c r="D21" s="25">
        <v>4</v>
      </c>
      <c r="E21" s="26">
        <v>6.5</v>
      </c>
      <c r="F21" s="27">
        <v>44371</v>
      </c>
      <c r="G21" s="27">
        <v>44382</v>
      </c>
      <c r="H21" s="24">
        <v>2</v>
      </c>
    </row>
    <row r="22" spans="1:8" x14ac:dyDescent="0.25">
      <c r="A22" s="23" t="s">
        <v>108</v>
      </c>
      <c r="B22" s="23" t="s">
        <v>6</v>
      </c>
      <c r="C22" s="24" t="s">
        <v>9</v>
      </c>
      <c r="D22" s="25">
        <v>5</v>
      </c>
      <c r="E22" s="26">
        <v>11.75</v>
      </c>
      <c r="F22" s="27">
        <v>44372</v>
      </c>
      <c r="G22" s="27">
        <v>44375</v>
      </c>
      <c r="H22" s="24">
        <v>5</v>
      </c>
    </row>
    <row r="23" spans="1:8" x14ac:dyDescent="0.25">
      <c r="A23" s="23" t="s">
        <v>109</v>
      </c>
      <c r="B23" s="23" t="s">
        <v>31</v>
      </c>
      <c r="C23" s="24" t="s">
        <v>15</v>
      </c>
      <c r="D23" s="25">
        <v>1</v>
      </c>
      <c r="E23" s="26">
        <v>7.5</v>
      </c>
      <c r="F23" s="27">
        <v>44372</v>
      </c>
      <c r="G23" s="27">
        <v>44380</v>
      </c>
      <c r="H23" s="24">
        <v>3</v>
      </c>
    </row>
    <row r="24" spans="1:8" x14ac:dyDescent="0.25">
      <c r="A24" s="23" t="s">
        <v>110</v>
      </c>
      <c r="B24" s="23" t="s">
        <v>10</v>
      </c>
      <c r="C24" s="24" t="s">
        <v>8</v>
      </c>
      <c r="D24" s="25">
        <v>9</v>
      </c>
      <c r="E24" s="26">
        <v>12.5</v>
      </c>
      <c r="F24" s="27">
        <v>44373</v>
      </c>
      <c r="G24" s="27">
        <v>44380</v>
      </c>
      <c r="H24" s="24">
        <v>2</v>
      </c>
    </row>
    <row r="25" spans="1:8" x14ac:dyDescent="0.25">
      <c r="A25" s="23" t="s">
        <v>111</v>
      </c>
      <c r="B25" s="23" t="s">
        <v>4</v>
      </c>
      <c r="C25" s="24" t="s">
        <v>5</v>
      </c>
      <c r="D25" s="25">
        <v>7</v>
      </c>
      <c r="E25" s="26">
        <v>3</v>
      </c>
      <c r="F25" s="27">
        <v>44374</v>
      </c>
      <c r="G25" s="27">
        <v>44380</v>
      </c>
      <c r="H25" s="24">
        <v>2</v>
      </c>
    </row>
    <row r="26" spans="1:8" x14ac:dyDescent="0.25">
      <c r="A26" s="23" t="s">
        <v>112</v>
      </c>
      <c r="B26" s="23" t="s">
        <v>10</v>
      </c>
      <c r="C26" s="24" t="s">
        <v>9</v>
      </c>
      <c r="D26" s="25">
        <v>8</v>
      </c>
      <c r="E26" s="26">
        <v>2.75</v>
      </c>
      <c r="F26" s="27">
        <v>44374</v>
      </c>
      <c r="G26" s="27">
        <v>44380</v>
      </c>
      <c r="H26" s="24">
        <v>1</v>
      </c>
    </row>
    <row r="27" spans="1:8" x14ac:dyDescent="0.25">
      <c r="A27" s="23" t="s">
        <v>113</v>
      </c>
      <c r="B27" s="23" t="s">
        <v>114</v>
      </c>
      <c r="C27" s="24" t="s">
        <v>5</v>
      </c>
      <c r="D27" s="25">
        <v>8</v>
      </c>
      <c r="E27" s="26">
        <v>8.75</v>
      </c>
      <c r="F27" s="27">
        <v>44375</v>
      </c>
      <c r="G27" s="27">
        <v>44380</v>
      </c>
      <c r="H27" s="24">
        <v>3</v>
      </c>
    </row>
    <row r="28" spans="1:8" x14ac:dyDescent="0.25">
      <c r="A28" s="23" t="s">
        <v>115</v>
      </c>
      <c r="B28" s="23" t="s">
        <v>116</v>
      </c>
      <c r="C28" s="24" t="s">
        <v>37</v>
      </c>
      <c r="D28" s="25">
        <v>9</v>
      </c>
      <c r="E28" s="26">
        <v>3</v>
      </c>
      <c r="F28" s="27">
        <v>44376</v>
      </c>
      <c r="G28" s="27">
        <v>44386</v>
      </c>
      <c r="H28" s="24">
        <v>1</v>
      </c>
    </row>
    <row r="29" spans="1:8" x14ac:dyDescent="0.25">
      <c r="A29" s="28" t="s">
        <v>117</v>
      </c>
      <c r="B29" s="28" t="s">
        <v>17</v>
      </c>
      <c r="C29" s="24" t="s">
        <v>15</v>
      </c>
      <c r="D29" s="25">
        <v>3</v>
      </c>
      <c r="E29" s="26">
        <v>3.5</v>
      </c>
      <c r="F29" s="27">
        <v>44376</v>
      </c>
      <c r="G29" s="27">
        <v>44387</v>
      </c>
      <c r="H29" s="24">
        <v>2</v>
      </c>
    </row>
    <row r="30" spans="1:8" x14ac:dyDescent="0.25">
      <c r="A30" s="37" t="s">
        <v>118</v>
      </c>
      <c r="B30" s="37" t="s">
        <v>17</v>
      </c>
      <c r="C30" s="33" t="s">
        <v>9</v>
      </c>
      <c r="D30" s="34">
        <v>6</v>
      </c>
      <c r="E30" s="35">
        <v>2.75</v>
      </c>
      <c r="F30" s="36">
        <v>44377</v>
      </c>
      <c r="G30" s="36">
        <v>44379</v>
      </c>
      <c r="H30" s="33">
        <v>3</v>
      </c>
    </row>
  </sheetData>
  <sheetProtection sheet="1" objects="1" scenarios="1" selectLockedCells="1"/>
  <mergeCells count="1">
    <mergeCell ref="J1:L1"/>
  </mergeCells>
  <dataValidations count="1">
    <dataValidation type="whole" allowBlank="1" showInputMessage="1" showErrorMessage="1" errorTitle="Incorrect Number" error="You entered an incorrect number. Please enter a whole number between 1 and 5." promptTitle="Customer Satisfaction" prompt="Enter a number between 1 and 5." sqref="H2:H30" xr:uid="{00000000-0002-0000-0200-000000000000}">
      <formula1>1</formula1>
      <formula2>5</formula2>
    </dataValidation>
  </dataValidations>
  <pageMargins left="0.7" right="0.7" top="0.75" bottom="0.75" header="0.3" footer="0.3"/>
  <pageSetup orientation="portrait" r:id="rId1"/>
  <headerFooter>
    <oddFooter>&amp;LStudent Name&amp;C&amp;A&amp;R&amp;F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K4" sqref="K4"/>
    </sheetView>
  </sheetViews>
  <sheetFormatPr defaultRowHeight="15" x14ac:dyDescent="0.25"/>
  <cols>
    <col min="1" max="1" width="27.85546875" bestFit="1" customWidth="1"/>
    <col min="3" max="3" width="10.5703125" bestFit="1" customWidth="1"/>
  </cols>
  <sheetData>
    <row r="1" spans="1:3" ht="21" x14ac:dyDescent="0.25">
      <c r="A1" s="85" t="s">
        <v>143</v>
      </c>
      <c r="B1" s="85"/>
      <c r="C1" s="85"/>
    </row>
    <row r="2" spans="1:3" ht="15.75" thickBot="1" x14ac:dyDescent="0.3"/>
    <row r="3" spans="1:3" ht="30" x14ac:dyDescent="0.25">
      <c r="A3" s="20" t="s">
        <v>145</v>
      </c>
      <c r="B3" s="10" t="s">
        <v>122</v>
      </c>
      <c r="C3" s="11" t="s">
        <v>141</v>
      </c>
    </row>
    <row r="4" spans="1:3" x14ac:dyDescent="0.25">
      <c r="A4" s="29" t="s">
        <v>119</v>
      </c>
      <c r="B4" s="12">
        <f>April!L13</f>
        <v>163</v>
      </c>
      <c r="C4" s="15">
        <f>April!M13</f>
        <v>6788.75</v>
      </c>
    </row>
    <row r="5" spans="1:3" x14ac:dyDescent="0.25">
      <c r="A5" s="29" t="s">
        <v>120</v>
      </c>
      <c r="B5" s="13">
        <f>May!K13</f>
        <v>170.25</v>
      </c>
      <c r="C5" s="15">
        <f>May!L13</f>
        <v>7145</v>
      </c>
    </row>
    <row r="6" spans="1:3" ht="15.75" thickBot="1" x14ac:dyDescent="0.3">
      <c r="A6" s="30" t="s">
        <v>121</v>
      </c>
      <c r="B6" s="16">
        <f>June!K13</f>
        <v>176.5</v>
      </c>
      <c r="C6" s="22">
        <f>June!L13</f>
        <v>8031.25</v>
      </c>
    </row>
    <row r="7" spans="1:3" ht="15.75" thickBot="1" x14ac:dyDescent="0.3"/>
    <row r="8" spans="1:3" ht="45" customHeight="1" x14ac:dyDescent="0.25">
      <c r="A8" s="20" t="s">
        <v>135</v>
      </c>
      <c r="B8" s="10" t="s">
        <v>146</v>
      </c>
      <c r="C8" s="11" t="s">
        <v>147</v>
      </c>
    </row>
    <row r="9" spans="1:3" x14ac:dyDescent="0.25">
      <c r="A9" s="2" t="s">
        <v>125</v>
      </c>
      <c r="B9" s="12">
        <f>AVERAGE(April:June!K3)</f>
        <v>9</v>
      </c>
      <c r="C9" s="15">
        <f>SUM(April:June!L3)</f>
        <v>915.75</v>
      </c>
    </row>
    <row r="10" spans="1:3" x14ac:dyDescent="0.25">
      <c r="A10" s="2" t="s">
        <v>126</v>
      </c>
      <c r="B10" s="12"/>
      <c r="C10" s="15"/>
    </row>
    <row r="11" spans="1:3" x14ac:dyDescent="0.25">
      <c r="A11" s="2" t="s">
        <v>127</v>
      </c>
      <c r="B11" s="12"/>
      <c r="C11" s="15"/>
    </row>
    <row r="12" spans="1:3" x14ac:dyDescent="0.25">
      <c r="A12" s="2" t="s">
        <v>128</v>
      </c>
      <c r="B12" s="12"/>
      <c r="C12" s="15"/>
    </row>
    <row r="13" spans="1:3" x14ac:dyDescent="0.25">
      <c r="A13" s="2" t="s">
        <v>129</v>
      </c>
      <c r="B13" s="12"/>
      <c r="C13" s="15"/>
    </row>
    <row r="14" spans="1:3" x14ac:dyDescent="0.25">
      <c r="A14" s="2" t="s">
        <v>130</v>
      </c>
      <c r="B14" s="12"/>
      <c r="C14" s="15"/>
    </row>
    <row r="15" spans="1:3" x14ac:dyDescent="0.25">
      <c r="A15" s="2" t="s">
        <v>131</v>
      </c>
      <c r="B15" s="12"/>
      <c r="C15" s="15"/>
    </row>
    <row r="16" spans="1:3" x14ac:dyDescent="0.25">
      <c r="A16" s="2" t="s">
        <v>132</v>
      </c>
      <c r="B16" s="12"/>
      <c r="C16" s="15"/>
    </row>
    <row r="17" spans="1:3" x14ac:dyDescent="0.25">
      <c r="A17" s="2" t="s">
        <v>133</v>
      </c>
      <c r="B17" s="12"/>
      <c r="C17" s="15"/>
    </row>
    <row r="18" spans="1:3" ht="15.75" thickBot="1" x14ac:dyDescent="0.3">
      <c r="A18" s="3" t="s">
        <v>134</v>
      </c>
      <c r="B18" s="21"/>
      <c r="C18" s="22"/>
    </row>
  </sheetData>
  <sheetProtection sheet="1" objects="1" scenarios="1"/>
  <mergeCells count="1">
    <mergeCell ref="A1:C1"/>
  </mergeCells>
  <hyperlinks>
    <hyperlink ref="A4" location="April!K13" tooltip="April Summary" display="April" xr:uid="{00000000-0004-0000-0300-000000000000}"/>
    <hyperlink ref="A5" location="May!K13" tooltip="May Summary" display="May" xr:uid="{00000000-0004-0000-0300-000001000000}"/>
    <hyperlink ref="A6" location="June!K13" tooltip="June Summary" display="June" xr:uid="{00000000-0004-0000-0300-000002000000}"/>
  </hyperlinks>
  <pageMargins left="0.7" right="0.7" top="0.75" bottom="0.75" header="0.3" footer="0.3"/>
  <pageSetup orientation="portrait" r:id="rId1"/>
  <headerFooter>
    <oddFooter>&amp;LStudent Name&amp;C&amp;A&amp;R&amp;F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K13" sqref="K13"/>
    </sheetView>
  </sheetViews>
  <sheetFormatPr defaultRowHeight="15" x14ac:dyDescent="0.25"/>
  <cols>
    <col min="1" max="1" width="11.28515625" bestFit="1" customWidth="1"/>
    <col min="2" max="2" width="27.85546875" bestFit="1" customWidth="1"/>
    <col min="3" max="3" width="11.28515625" bestFit="1" customWidth="1"/>
  </cols>
  <sheetData>
    <row r="1" spans="1:3" x14ac:dyDescent="0.25">
      <c r="A1" s="4" t="s">
        <v>139</v>
      </c>
      <c r="B1" s="4" t="s">
        <v>123</v>
      </c>
      <c r="C1" s="4" t="s">
        <v>124</v>
      </c>
    </row>
    <row r="2" spans="1:3" x14ac:dyDescent="0.25">
      <c r="A2" s="5">
        <v>1</v>
      </c>
      <c r="B2" t="s">
        <v>125</v>
      </c>
      <c r="C2">
        <v>35</v>
      </c>
    </row>
    <row r="3" spans="1:3" x14ac:dyDescent="0.25">
      <c r="A3" s="5">
        <v>2</v>
      </c>
      <c r="B3" t="s">
        <v>126</v>
      </c>
      <c r="C3">
        <v>30</v>
      </c>
    </row>
    <row r="4" spans="1:3" x14ac:dyDescent="0.25">
      <c r="A4" s="5">
        <v>3</v>
      </c>
      <c r="B4" t="s">
        <v>127</v>
      </c>
      <c r="C4">
        <v>40</v>
      </c>
    </row>
    <row r="5" spans="1:3" x14ac:dyDescent="0.25">
      <c r="A5" s="5">
        <v>4</v>
      </c>
      <c r="B5" t="s">
        <v>128</v>
      </c>
      <c r="C5">
        <v>45</v>
      </c>
    </row>
    <row r="6" spans="1:3" x14ac:dyDescent="0.25">
      <c r="A6" s="5">
        <v>5</v>
      </c>
      <c r="B6" t="s">
        <v>129</v>
      </c>
      <c r="C6">
        <v>55</v>
      </c>
    </row>
    <row r="7" spans="1:3" x14ac:dyDescent="0.25">
      <c r="A7" s="5">
        <v>6</v>
      </c>
      <c r="B7" t="s">
        <v>130</v>
      </c>
      <c r="C7">
        <v>35</v>
      </c>
    </row>
    <row r="8" spans="1:3" x14ac:dyDescent="0.25">
      <c r="A8" s="5">
        <v>7</v>
      </c>
      <c r="B8" t="s">
        <v>131</v>
      </c>
      <c r="C8">
        <v>35</v>
      </c>
    </row>
    <row r="9" spans="1:3" x14ac:dyDescent="0.25">
      <c r="A9" s="5">
        <v>8</v>
      </c>
      <c r="B9" t="s">
        <v>132</v>
      </c>
      <c r="C9">
        <v>65</v>
      </c>
    </row>
    <row r="10" spans="1:3" x14ac:dyDescent="0.25">
      <c r="A10" s="5">
        <v>9</v>
      </c>
      <c r="B10" t="s">
        <v>133</v>
      </c>
      <c r="C10">
        <v>50</v>
      </c>
    </row>
    <row r="11" spans="1:3" x14ac:dyDescent="0.25">
      <c r="A11" s="5">
        <v>10</v>
      </c>
      <c r="B11" t="s">
        <v>134</v>
      </c>
      <c r="C11">
        <v>40</v>
      </c>
    </row>
  </sheetData>
  <sheetProtection sheet="1" objects="1" scenarios="1"/>
  <pageMargins left="0.7" right="0.7" top="0.75" bottom="0.75" header="0.3" footer="0.3"/>
  <pageSetup orientation="portrait" r:id="rId1"/>
  <headerFooter>
    <oddFooter>&amp;LStudent Name&amp;C&amp;A&amp;R&amp;F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3D43D284-375B-4D94-9EC9-57811DE0E334}">
  <ds:schemaRefs/>
</ds:datastoreItem>
</file>

<file path=customXml/itemProps2.xml><?xml version="1.0" encoding="utf-8"?>
<ds:datastoreItem xmlns:ds="http://schemas.openxmlformats.org/officeDocument/2006/customXml" ds:itemID="{51B207B6-F8CE-44E1-806E-B60D9BE2F82D}">
  <ds:schemaRefs/>
</ds:datastoreItem>
</file>

<file path=customXml/itemProps3.xml><?xml version="1.0" encoding="utf-8"?>
<ds:datastoreItem xmlns:ds="http://schemas.openxmlformats.org/officeDocument/2006/customXml" ds:itemID="{A3C1F746-6634-44C7-87CD-A0D5CDE1B09D}">
  <ds:schemaRefs/>
</ds:datastoreItem>
</file>

<file path=customXml/itemProps4.xml><?xml version="1.0" encoding="utf-8"?>
<ds:datastoreItem xmlns:ds="http://schemas.openxmlformats.org/officeDocument/2006/customXml" ds:itemID="{B2B15AA6-A8AF-42FC-8CC5-7DDAA074DEAD}">
  <ds:schemaRefs/>
</ds:datastoreItem>
</file>

<file path=customXml/itemProps5.xml><?xml version="1.0" encoding="utf-8"?>
<ds:datastoreItem xmlns:ds="http://schemas.openxmlformats.org/officeDocument/2006/customXml" ds:itemID="{D772D52D-1DC0-4506-B353-45C346198583}">
  <ds:schemaRefs/>
</ds:datastoreItem>
</file>

<file path=customXml/itemProps6.xml><?xml version="1.0" encoding="utf-8"?>
<ds:datastoreItem xmlns:ds="http://schemas.openxmlformats.org/officeDocument/2006/customXml" ds:itemID="{1909355D-5A15-41FB-BD20-F329FB978058}">
  <ds:schemaRefs/>
</ds:datastoreItem>
</file>

<file path=customXml/itemProps7.xml><?xml version="1.0" encoding="utf-8"?>
<ds:datastoreItem xmlns:ds="http://schemas.openxmlformats.org/officeDocument/2006/customXml" ds:itemID="{7765D2F6-51D4-4C3E-87A6-68E1031ED33D}">
  <ds:schemaRefs/>
</ds:datastoreItem>
</file>

<file path=customXml/itemProps8.xml><?xml version="1.0" encoding="utf-8"?>
<ds:datastoreItem xmlns:ds="http://schemas.openxmlformats.org/officeDocument/2006/customXml" ds:itemID="{8895918A-A2BA-41FF-8E69-72AF88FAE89F}">
  <ds:schemaRefs>
    <ds:schemaRef ds:uri="http://schemas.microsoft.com/DataMashup"/>
  </ds:schemaRefs>
</ds:datastoreItem>
</file>

<file path=customXml/itemProps9.xml><?xml version="1.0" encoding="utf-8"?>
<ds:datastoreItem xmlns:ds="http://schemas.openxmlformats.org/officeDocument/2006/customXml" ds:itemID="{1E71C55A-2BB9-4413-96D3-B9727B63FE59}">
  <ds:schemaRefs/>
</ds:datastoreItem>
</file>

<file path=customXml/itemProps10.xml><?xml version="1.0" encoding="utf-8"?>
<ds:datastoreItem xmlns:ds="http://schemas.openxmlformats.org/officeDocument/2006/customXml" ds:itemID="{2E2A61D7-748C-425A-98AF-9705C8E5CEF3}">
  <ds:schemaRefs/>
</ds:datastoreItem>
</file>

<file path=customXml/itemProps11.xml><?xml version="1.0" encoding="utf-8"?>
<ds:datastoreItem xmlns:ds="http://schemas.openxmlformats.org/officeDocument/2006/customXml" ds:itemID="{5F7C93A1-386B-46D1-8F23-CC9498A34426}">
  <ds:schemaRefs/>
</ds:datastoreItem>
</file>

<file path=customXml/itemProps12.xml><?xml version="1.0" encoding="utf-8"?>
<ds:datastoreItem xmlns:ds="http://schemas.openxmlformats.org/officeDocument/2006/customXml" ds:itemID="{142AA3BE-99CA-4E8D-87CA-007847469F10}">
  <ds:schemaRefs/>
</ds:datastoreItem>
</file>

<file path=customXml/itemProps13.xml><?xml version="1.0" encoding="utf-8"?>
<ds:datastoreItem xmlns:ds="http://schemas.openxmlformats.org/officeDocument/2006/customXml" ds:itemID="{51F72901-8A30-4967-BDB7-8A7790B593B8}">
  <ds:schemaRefs/>
</ds:datastoreItem>
</file>

<file path=customXml/itemProps14.xml><?xml version="1.0" encoding="utf-8"?>
<ds:datastoreItem xmlns:ds="http://schemas.openxmlformats.org/officeDocument/2006/customXml" ds:itemID="{5A17A70B-6646-48A4-B53B-E09F56F6E2A8}">
  <ds:schemaRefs/>
</ds:datastoreItem>
</file>

<file path=customXml/itemProps15.xml><?xml version="1.0" encoding="utf-8"?>
<ds:datastoreItem xmlns:ds="http://schemas.openxmlformats.org/officeDocument/2006/customXml" ds:itemID="{7CAD5FFA-AC6C-40FA-BBA7-2A25AAA57648}">
  <ds:schemaRefs/>
</ds:datastoreItem>
</file>

<file path=customXml/itemProps16.xml><?xml version="1.0" encoding="utf-8"?>
<ds:datastoreItem xmlns:ds="http://schemas.openxmlformats.org/officeDocument/2006/customXml" ds:itemID="{AF696790-F3D1-477B-850D-19EFD5EF8EAD}">
  <ds:schemaRefs/>
</ds:datastoreItem>
</file>

<file path=customXml/itemProps17.xml><?xml version="1.0" encoding="utf-8"?>
<ds:datastoreItem xmlns:ds="http://schemas.openxmlformats.org/officeDocument/2006/customXml" ds:itemID="{D2850139-52F1-42B8-BFC1-A7F78E34050B}">
  <ds:schemaRefs/>
</ds:datastoreItem>
</file>

<file path=customXml/itemProps18.xml><?xml version="1.0" encoding="utf-8"?>
<ds:datastoreItem xmlns:ds="http://schemas.openxmlformats.org/officeDocument/2006/customXml" ds:itemID="{3BA38A55-CB1A-433E-A91A-DCB4CD69B5E8}">
  <ds:schemaRefs/>
</ds:datastoreItem>
</file>

<file path=customXml/itemProps19.xml><?xml version="1.0" encoding="utf-8"?>
<ds:datastoreItem xmlns:ds="http://schemas.openxmlformats.org/officeDocument/2006/customXml" ds:itemID="{1F7AEE23-D5F3-4420-922F-9C9E8BD3BF6B}">
  <ds:schemaRefs/>
</ds:datastoreItem>
</file>

<file path=customXml/itemProps20.xml><?xml version="1.0" encoding="utf-8"?>
<ds:datastoreItem xmlns:ds="http://schemas.openxmlformats.org/officeDocument/2006/customXml" ds:itemID="{1D845D71-7BD9-47EE-927F-9A1E590EE82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Customers</vt:lpstr>
      <vt:lpstr>Hours Logged</vt:lpstr>
      <vt:lpstr>April</vt:lpstr>
      <vt:lpstr>May</vt:lpstr>
      <vt:lpstr>June</vt:lpstr>
      <vt:lpstr>Quarter</vt:lpstr>
      <vt:lpstr>Rates</vt:lpstr>
      <vt:lpstr>HourlyRates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Mulbery</dc:creator>
  <cp:lastModifiedBy>Exploring Series</cp:lastModifiedBy>
  <cp:lastPrinted>2018-10-21T21:31:04Z</cp:lastPrinted>
  <dcterms:created xsi:type="dcterms:W3CDTF">2018-08-28T15:38:53Z</dcterms:created>
  <dcterms:modified xsi:type="dcterms:W3CDTF">2018-11-18T17:10:10Z</dcterms:modified>
</cp:coreProperties>
</file>