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853f4487fa3bdcd/Practical Data Science/ch4/"/>
    </mc:Choice>
  </mc:AlternateContent>
  <xr:revisionPtr revIDLastSave="471" documentId="8_{7A9EA787-F8D7-4847-901F-50B79C51052E}" xr6:coauthVersionLast="45" xr6:coauthVersionMax="45" xr10:uidLastSave="{6F9BE637-38B8-4C37-8E67-4ECE90631DBD}"/>
  <bookViews>
    <workbookView xWindow="28680" yWindow="-120" windowWidth="29040" windowHeight="15525" activeTab="3" xr2:uid="{03A4CCDB-AC4C-45FA-9571-D3C4354465E8}"/>
  </bookViews>
  <sheets>
    <sheet name="world" sheetId="3" r:id="rId1"/>
    <sheet name="au" sheetId="4" r:id="rId2"/>
    <sheet name="hk" sheetId="1" r:id="rId3"/>
    <sheet name="est" sheetId="2" r:id="rId4"/>
  </sheets>
  <definedNames>
    <definedName name="_xlnm._FilterDatabase" localSheetId="3" hidden="1">est!$A$10:$J$153</definedName>
    <definedName name="chart_data" localSheetId="1">INDIRECT(au!$O$10)</definedName>
    <definedName name="chart_data" localSheetId="2">INDIRECT(hk!$O$10)</definedName>
    <definedName name="chart_data" localSheetId="0">INDIRECT(world!$O$10)</definedName>
  </definedNames>
  <calcPr calcId="191029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7" i="2" l="1"/>
  <c r="B23" i="2" s="1"/>
  <c r="B29" i="2" s="1"/>
  <c r="B35" i="2" s="1"/>
  <c r="B41" i="2" s="1"/>
  <c r="B47" i="2" s="1"/>
  <c r="B53" i="2" s="1"/>
  <c r="B59" i="2" s="1"/>
  <c r="B65" i="2" s="1"/>
  <c r="B71" i="2" s="1"/>
  <c r="B77" i="2" s="1"/>
  <c r="B83" i="2" s="1"/>
  <c r="B89" i="2" s="1"/>
  <c r="B95" i="2" s="1"/>
  <c r="B101" i="2" s="1"/>
  <c r="B107" i="2" s="1"/>
  <c r="B113" i="2" s="1"/>
  <c r="B119" i="2" s="1"/>
  <c r="B125" i="2" s="1"/>
  <c r="B131" i="2" s="1"/>
  <c r="B137" i="2" s="1"/>
  <c r="B143" i="2" s="1"/>
  <c r="B149" i="2" s="1"/>
  <c r="A76" i="1" l="1"/>
  <c r="O76" i="1"/>
  <c r="A77" i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O77" i="1"/>
  <c r="O78" i="1"/>
  <c r="O79" i="1"/>
  <c r="O80" i="1"/>
  <c r="O81" i="1"/>
  <c r="O82" i="1"/>
  <c r="O83" i="1"/>
  <c r="O84" i="1"/>
  <c r="O85" i="1"/>
  <c r="O86" i="1"/>
  <c r="O87" i="1"/>
  <c r="O10" i="4"/>
  <c r="O352" i="4"/>
  <c r="O351" i="4"/>
  <c r="O350" i="4"/>
  <c r="O349" i="4"/>
  <c r="O348" i="4"/>
  <c r="O347" i="4"/>
  <c r="O346" i="4"/>
  <c r="O345" i="4"/>
  <c r="O344" i="4"/>
  <c r="O343" i="4"/>
  <c r="O342" i="4"/>
  <c r="O341" i="4"/>
  <c r="O340" i="4"/>
  <c r="O339" i="4"/>
  <c r="O338" i="4"/>
  <c r="O337" i="4"/>
  <c r="O336" i="4"/>
  <c r="O335" i="4"/>
  <c r="O334" i="4"/>
  <c r="O333" i="4"/>
  <c r="O332" i="4"/>
  <c r="O331" i="4"/>
  <c r="O330" i="4"/>
  <c r="O329" i="4"/>
  <c r="O328" i="4"/>
  <c r="O327" i="4"/>
  <c r="O326" i="4"/>
  <c r="O325" i="4"/>
  <c r="O324" i="4"/>
  <c r="O323" i="4"/>
  <c r="O322" i="4"/>
  <c r="O321" i="4"/>
  <c r="O320" i="4"/>
  <c r="O319" i="4"/>
  <c r="O318" i="4"/>
  <c r="O317" i="4"/>
  <c r="O316" i="4"/>
  <c r="O315" i="4"/>
  <c r="O314" i="4"/>
  <c r="O313" i="4"/>
  <c r="O312" i="4"/>
  <c r="O311" i="4"/>
  <c r="O310" i="4"/>
  <c r="O309" i="4"/>
  <c r="O308" i="4"/>
  <c r="O307" i="4"/>
  <c r="O306" i="4"/>
  <c r="O305" i="4"/>
  <c r="O304" i="4"/>
  <c r="O303" i="4"/>
  <c r="O302" i="4"/>
  <c r="O301" i="4"/>
  <c r="O300" i="4"/>
  <c r="O299" i="4"/>
  <c r="O298" i="4"/>
  <c r="O297" i="4"/>
  <c r="O296" i="4"/>
  <c r="O295" i="4"/>
  <c r="O294" i="4"/>
  <c r="O293" i="4"/>
  <c r="O292" i="4"/>
  <c r="O291" i="4"/>
  <c r="O290" i="4"/>
  <c r="O289" i="4"/>
  <c r="O288" i="4"/>
  <c r="O287" i="4"/>
  <c r="O286" i="4"/>
  <c r="O285" i="4"/>
  <c r="O284" i="4"/>
  <c r="O283" i="4"/>
  <c r="O282" i="4"/>
  <c r="O281" i="4"/>
  <c r="O280" i="4"/>
  <c r="O279" i="4"/>
  <c r="O278" i="4"/>
  <c r="O277" i="4"/>
  <c r="O276" i="4"/>
  <c r="O275" i="4"/>
  <c r="O274" i="4"/>
  <c r="O273" i="4"/>
  <c r="O272" i="4"/>
  <c r="O271" i="4"/>
  <c r="O270" i="4"/>
  <c r="O269" i="4"/>
  <c r="O268" i="4"/>
  <c r="O267" i="4"/>
  <c r="O266" i="4"/>
  <c r="O265" i="4"/>
  <c r="O264" i="4"/>
  <c r="O263" i="4"/>
  <c r="O262" i="4"/>
  <c r="O261" i="4"/>
  <c r="O260" i="4"/>
  <c r="O259" i="4"/>
  <c r="O258" i="4"/>
  <c r="O257" i="4"/>
  <c r="O256" i="4"/>
  <c r="O255" i="4"/>
  <c r="O254" i="4"/>
  <c r="O253" i="4"/>
  <c r="O252" i="4"/>
  <c r="O251" i="4"/>
  <c r="O250" i="4"/>
  <c r="O249" i="4"/>
  <c r="O248" i="4"/>
  <c r="O247" i="4"/>
  <c r="O246" i="4"/>
  <c r="O245" i="4"/>
  <c r="O244" i="4"/>
  <c r="O243" i="4"/>
  <c r="O242" i="4"/>
  <c r="O241" i="4"/>
  <c r="O240" i="4"/>
  <c r="O239" i="4"/>
  <c r="O238" i="4"/>
  <c r="O237" i="4"/>
  <c r="O236" i="4"/>
  <c r="O235" i="4"/>
  <c r="O234" i="4"/>
  <c r="O233" i="4"/>
  <c r="O232" i="4"/>
  <c r="O231" i="4"/>
  <c r="O230" i="4"/>
  <c r="O229" i="4"/>
  <c r="O228" i="4"/>
  <c r="O227" i="4"/>
  <c r="O226" i="4"/>
  <c r="O225" i="4"/>
  <c r="O224" i="4"/>
  <c r="O223" i="4"/>
  <c r="O222" i="4"/>
  <c r="O221" i="4"/>
  <c r="O220" i="4"/>
  <c r="O219" i="4"/>
  <c r="O218" i="4"/>
  <c r="O217" i="4"/>
  <c r="L217" i="4"/>
  <c r="O216" i="4"/>
  <c r="L216" i="4"/>
  <c r="O215" i="4"/>
  <c r="L215" i="4"/>
  <c r="O214" i="4"/>
  <c r="L214" i="4"/>
  <c r="O213" i="4"/>
  <c r="L213" i="4"/>
  <c r="O212" i="4"/>
  <c r="L212" i="4"/>
  <c r="O211" i="4"/>
  <c r="L211" i="4"/>
  <c r="O210" i="4"/>
  <c r="L210" i="4"/>
  <c r="O209" i="4"/>
  <c r="L209" i="4"/>
  <c r="O208" i="4"/>
  <c r="L208" i="4"/>
  <c r="O207" i="4"/>
  <c r="L207" i="4"/>
  <c r="O206" i="4"/>
  <c r="L206" i="4"/>
  <c r="O205" i="4"/>
  <c r="L205" i="4"/>
  <c r="O204" i="4"/>
  <c r="L204" i="4"/>
  <c r="O203" i="4"/>
  <c r="L203" i="4"/>
  <c r="O202" i="4"/>
  <c r="L202" i="4"/>
  <c r="O201" i="4"/>
  <c r="L201" i="4"/>
  <c r="O200" i="4"/>
  <c r="L200" i="4"/>
  <c r="O199" i="4"/>
  <c r="L199" i="4"/>
  <c r="O198" i="4"/>
  <c r="L198" i="4"/>
  <c r="O197" i="4"/>
  <c r="L197" i="4"/>
  <c r="O196" i="4"/>
  <c r="L196" i="4"/>
  <c r="O195" i="4"/>
  <c r="L195" i="4"/>
  <c r="O194" i="4"/>
  <c r="L194" i="4"/>
  <c r="O193" i="4"/>
  <c r="L193" i="4"/>
  <c r="O192" i="4"/>
  <c r="L192" i="4"/>
  <c r="O191" i="4"/>
  <c r="L191" i="4"/>
  <c r="O190" i="4"/>
  <c r="L190" i="4"/>
  <c r="O189" i="4"/>
  <c r="L189" i="4"/>
  <c r="O188" i="4"/>
  <c r="L188" i="4"/>
  <c r="O187" i="4"/>
  <c r="L187" i="4"/>
  <c r="O186" i="4"/>
  <c r="L186" i="4"/>
  <c r="O185" i="4"/>
  <c r="L185" i="4"/>
  <c r="O184" i="4"/>
  <c r="L184" i="4"/>
  <c r="O183" i="4"/>
  <c r="L183" i="4"/>
  <c r="O182" i="4"/>
  <c r="L182" i="4"/>
  <c r="O181" i="4"/>
  <c r="L181" i="4"/>
  <c r="O180" i="4"/>
  <c r="L180" i="4"/>
  <c r="O179" i="4"/>
  <c r="L179" i="4"/>
  <c r="O178" i="4"/>
  <c r="L178" i="4"/>
  <c r="O177" i="4"/>
  <c r="L177" i="4"/>
  <c r="O176" i="4"/>
  <c r="L176" i="4"/>
  <c r="O175" i="4"/>
  <c r="L175" i="4"/>
  <c r="O174" i="4"/>
  <c r="L174" i="4"/>
  <c r="O173" i="4"/>
  <c r="L173" i="4"/>
  <c r="O172" i="4"/>
  <c r="L172" i="4"/>
  <c r="O171" i="4"/>
  <c r="L171" i="4"/>
  <c r="O170" i="4"/>
  <c r="L170" i="4"/>
  <c r="O169" i="4"/>
  <c r="L169" i="4"/>
  <c r="O168" i="4"/>
  <c r="L168" i="4"/>
  <c r="O167" i="4"/>
  <c r="L167" i="4"/>
  <c r="O166" i="4"/>
  <c r="L166" i="4"/>
  <c r="O165" i="4"/>
  <c r="L165" i="4"/>
  <c r="O164" i="4"/>
  <c r="L164" i="4"/>
  <c r="O163" i="4"/>
  <c r="L163" i="4"/>
  <c r="O162" i="4"/>
  <c r="L162" i="4"/>
  <c r="O161" i="4"/>
  <c r="L161" i="4"/>
  <c r="O160" i="4"/>
  <c r="L160" i="4"/>
  <c r="O159" i="4"/>
  <c r="L159" i="4"/>
  <c r="O158" i="4"/>
  <c r="L158" i="4"/>
  <c r="O157" i="4"/>
  <c r="L157" i="4"/>
  <c r="O156" i="4"/>
  <c r="L156" i="4"/>
  <c r="O155" i="4"/>
  <c r="L155" i="4"/>
  <c r="O154" i="4"/>
  <c r="L154" i="4"/>
  <c r="O153" i="4"/>
  <c r="L153" i="4"/>
  <c r="O152" i="4"/>
  <c r="L152" i="4"/>
  <c r="O151" i="4"/>
  <c r="L151" i="4"/>
  <c r="O150" i="4"/>
  <c r="L150" i="4"/>
  <c r="O149" i="4"/>
  <c r="L149" i="4"/>
  <c r="O148" i="4"/>
  <c r="L148" i="4"/>
  <c r="O147" i="4"/>
  <c r="L147" i="4"/>
  <c r="O146" i="4"/>
  <c r="L146" i="4"/>
  <c r="O145" i="4"/>
  <c r="L145" i="4"/>
  <c r="O144" i="4"/>
  <c r="L144" i="4"/>
  <c r="O143" i="4"/>
  <c r="L143" i="4"/>
  <c r="O142" i="4"/>
  <c r="L142" i="4"/>
  <c r="O141" i="4"/>
  <c r="L141" i="4"/>
  <c r="O140" i="4"/>
  <c r="L140" i="4"/>
  <c r="O139" i="4"/>
  <c r="L139" i="4"/>
  <c r="O138" i="4"/>
  <c r="L138" i="4"/>
  <c r="O137" i="4"/>
  <c r="L137" i="4"/>
  <c r="O136" i="4"/>
  <c r="L136" i="4"/>
  <c r="O135" i="4"/>
  <c r="L135" i="4"/>
  <c r="O134" i="4"/>
  <c r="L134" i="4"/>
  <c r="O133" i="4"/>
  <c r="L133" i="4"/>
  <c r="O132" i="4"/>
  <c r="L132" i="4"/>
  <c r="O131" i="4"/>
  <c r="L131" i="4"/>
  <c r="O130" i="4"/>
  <c r="L130" i="4"/>
  <c r="O129" i="4"/>
  <c r="L129" i="4"/>
  <c r="O128" i="4"/>
  <c r="L128" i="4"/>
  <c r="O127" i="4"/>
  <c r="L127" i="4"/>
  <c r="O126" i="4"/>
  <c r="L126" i="4"/>
  <c r="O125" i="4"/>
  <c r="L125" i="4"/>
  <c r="O124" i="4"/>
  <c r="L124" i="4"/>
  <c r="O123" i="4"/>
  <c r="L123" i="4"/>
  <c r="O122" i="4"/>
  <c r="L122" i="4"/>
  <c r="O121" i="4"/>
  <c r="L121" i="4"/>
  <c r="O120" i="4"/>
  <c r="L120" i="4"/>
  <c r="O119" i="4"/>
  <c r="L119" i="4"/>
  <c r="O118" i="4"/>
  <c r="L118" i="4"/>
  <c r="O117" i="4"/>
  <c r="L117" i="4"/>
  <c r="O116" i="4"/>
  <c r="L116" i="4"/>
  <c r="O115" i="4"/>
  <c r="L115" i="4"/>
  <c r="O114" i="4"/>
  <c r="L114" i="4"/>
  <c r="O113" i="4"/>
  <c r="L113" i="4"/>
  <c r="O112" i="4"/>
  <c r="L112" i="4"/>
  <c r="O111" i="4"/>
  <c r="L111" i="4"/>
  <c r="O110" i="4"/>
  <c r="L110" i="4"/>
  <c r="O109" i="4"/>
  <c r="L109" i="4"/>
  <c r="O108" i="4"/>
  <c r="L108" i="4"/>
  <c r="O107" i="4"/>
  <c r="L107" i="4"/>
  <c r="O106" i="4"/>
  <c r="L106" i="4"/>
  <c r="O105" i="4"/>
  <c r="L105" i="4"/>
  <c r="O104" i="4"/>
  <c r="L104" i="4"/>
  <c r="O103" i="4"/>
  <c r="L103" i="4"/>
  <c r="O102" i="4"/>
  <c r="L102" i="4"/>
  <c r="O101" i="4"/>
  <c r="L101" i="4"/>
  <c r="O100" i="4"/>
  <c r="L100" i="4"/>
  <c r="O99" i="4"/>
  <c r="L99" i="4"/>
  <c r="O98" i="4"/>
  <c r="L98" i="4"/>
  <c r="O97" i="4"/>
  <c r="L97" i="4"/>
  <c r="O96" i="4"/>
  <c r="L96" i="4"/>
  <c r="O95" i="4"/>
  <c r="L95" i="4"/>
  <c r="O94" i="4"/>
  <c r="L94" i="4"/>
  <c r="O93" i="4"/>
  <c r="L93" i="4"/>
  <c r="O92" i="4"/>
  <c r="L92" i="4"/>
  <c r="O91" i="4"/>
  <c r="L91" i="4"/>
  <c r="O90" i="4"/>
  <c r="L90" i="4"/>
  <c r="O89" i="4"/>
  <c r="L89" i="4"/>
  <c r="O88" i="4"/>
  <c r="L88" i="4"/>
  <c r="O87" i="4"/>
  <c r="L87" i="4"/>
  <c r="O86" i="4"/>
  <c r="L86" i="4"/>
  <c r="O85" i="4"/>
  <c r="L85" i="4"/>
  <c r="O84" i="4"/>
  <c r="L84" i="4"/>
  <c r="O83" i="4"/>
  <c r="L83" i="4"/>
  <c r="O82" i="4"/>
  <c r="L82" i="4"/>
  <c r="O81" i="4"/>
  <c r="L81" i="4"/>
  <c r="O80" i="4"/>
  <c r="L80" i="4"/>
  <c r="O79" i="4"/>
  <c r="L79" i="4"/>
  <c r="O78" i="4"/>
  <c r="L78" i="4"/>
  <c r="O77" i="4"/>
  <c r="L77" i="4"/>
  <c r="O76" i="4"/>
  <c r="L76" i="4"/>
  <c r="O75" i="4"/>
  <c r="L75" i="4"/>
  <c r="O74" i="4"/>
  <c r="L74" i="4"/>
  <c r="O73" i="4"/>
  <c r="L73" i="4"/>
  <c r="O72" i="4"/>
  <c r="L72" i="4"/>
  <c r="O71" i="4"/>
  <c r="L71" i="4"/>
  <c r="O70" i="4"/>
  <c r="L70" i="4"/>
  <c r="O69" i="4"/>
  <c r="L69" i="4"/>
  <c r="O68" i="4"/>
  <c r="L68" i="4"/>
  <c r="O67" i="4"/>
  <c r="L67" i="4"/>
  <c r="O66" i="4"/>
  <c r="L66" i="4"/>
  <c r="O65" i="4"/>
  <c r="L65" i="4"/>
  <c r="O64" i="4"/>
  <c r="L64" i="4"/>
  <c r="O63" i="4"/>
  <c r="L63" i="4"/>
  <c r="O62" i="4"/>
  <c r="L62" i="4"/>
  <c r="O61" i="4"/>
  <c r="L61" i="4"/>
  <c r="O60" i="4"/>
  <c r="L60" i="4"/>
  <c r="O59" i="4"/>
  <c r="L59" i="4"/>
  <c r="O58" i="4"/>
  <c r="L58" i="4"/>
  <c r="O57" i="4"/>
  <c r="L57" i="4"/>
  <c r="O56" i="4"/>
  <c r="L56" i="4"/>
  <c r="O55" i="4"/>
  <c r="L55" i="4"/>
  <c r="O54" i="4"/>
  <c r="L54" i="4"/>
  <c r="O53" i="4"/>
  <c r="L53" i="4"/>
  <c r="O52" i="4"/>
  <c r="L52" i="4"/>
  <c r="O51" i="4"/>
  <c r="L51" i="4"/>
  <c r="O50" i="4"/>
  <c r="L50" i="4"/>
  <c r="O49" i="4"/>
  <c r="L49" i="4"/>
  <c r="O48" i="4"/>
  <c r="L48" i="4"/>
  <c r="O47" i="4"/>
  <c r="L47" i="4"/>
  <c r="O46" i="4"/>
  <c r="L46" i="4"/>
  <c r="O45" i="4"/>
  <c r="L45" i="4"/>
  <c r="O44" i="4"/>
  <c r="L44" i="4"/>
  <c r="O43" i="4"/>
  <c r="L43" i="4"/>
  <c r="O42" i="4"/>
  <c r="L42" i="4"/>
  <c r="O41" i="4"/>
  <c r="L41" i="4"/>
  <c r="O40" i="4"/>
  <c r="L40" i="4"/>
  <c r="O39" i="4"/>
  <c r="L39" i="4"/>
  <c r="O38" i="4"/>
  <c r="L38" i="4"/>
  <c r="O37" i="4"/>
  <c r="L37" i="4"/>
  <c r="O36" i="4"/>
  <c r="L36" i="4"/>
  <c r="O35" i="4"/>
  <c r="L35" i="4"/>
  <c r="O34" i="4"/>
  <c r="L34" i="4"/>
  <c r="O33" i="4"/>
  <c r="L33" i="4"/>
  <c r="O32" i="4"/>
  <c r="L32" i="4"/>
  <c r="O31" i="4"/>
  <c r="L31" i="4"/>
  <c r="O30" i="4"/>
  <c r="L30" i="4"/>
  <c r="O29" i="4"/>
  <c r="L29" i="4"/>
  <c r="O28" i="4"/>
  <c r="L28" i="4"/>
  <c r="O27" i="4"/>
  <c r="L27" i="4"/>
  <c r="O26" i="4"/>
  <c r="L26" i="4"/>
  <c r="O25" i="4"/>
  <c r="L25" i="4"/>
  <c r="O24" i="4"/>
  <c r="L24" i="4"/>
  <c r="O23" i="4"/>
  <c r="L23" i="4"/>
  <c r="O22" i="4"/>
  <c r="L22" i="4"/>
  <c r="O21" i="4"/>
  <c r="L21" i="4"/>
  <c r="O20" i="4"/>
  <c r="L20" i="4"/>
  <c r="O19" i="4"/>
  <c r="L19" i="4"/>
  <c r="O18" i="4"/>
  <c r="L18" i="4"/>
  <c r="O17" i="4"/>
  <c r="L17" i="4"/>
  <c r="O16" i="4"/>
  <c r="L16" i="4"/>
  <c r="O15" i="4"/>
  <c r="L15" i="4"/>
  <c r="O14" i="4"/>
  <c r="L14" i="4"/>
  <c r="O13" i="4"/>
  <c r="L13" i="4"/>
  <c r="O12" i="4"/>
  <c r="L12" i="4"/>
  <c r="A12" i="4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A29" i="4" s="1"/>
  <c r="A30" i="4" s="1"/>
  <c r="A31" i="4" s="1"/>
  <c r="A32" i="4" s="1"/>
  <c r="A33" i="4" s="1"/>
  <c r="A34" i="4" s="1"/>
  <c r="A35" i="4" s="1"/>
  <c r="A36" i="4" s="1"/>
  <c r="A37" i="4" s="1"/>
  <c r="A38" i="4" s="1"/>
  <c r="A39" i="4" s="1"/>
  <c r="A40" i="4" s="1"/>
  <c r="A41" i="4" s="1"/>
  <c r="A42" i="4" s="1"/>
  <c r="A43" i="4" s="1"/>
  <c r="A44" i="4" s="1"/>
  <c r="A45" i="4" s="1"/>
  <c r="A46" i="4" s="1"/>
  <c r="A47" i="4" s="1"/>
  <c r="A48" i="4" s="1"/>
  <c r="A49" i="4" s="1"/>
  <c r="A50" i="4" s="1"/>
  <c r="A51" i="4" s="1"/>
  <c r="A52" i="4" s="1"/>
  <c r="A53" i="4" s="1"/>
  <c r="A54" i="4" s="1"/>
  <c r="A55" i="4" s="1"/>
  <c r="A56" i="4" s="1"/>
  <c r="A57" i="4" s="1"/>
  <c r="A58" i="4" s="1"/>
  <c r="A59" i="4" s="1"/>
  <c r="A60" i="4" s="1"/>
  <c r="A61" i="4" s="1"/>
  <c r="A62" i="4" s="1"/>
  <c r="A63" i="4" s="1"/>
  <c r="A64" i="4" s="1"/>
  <c r="A65" i="4" s="1"/>
  <c r="A66" i="4" s="1"/>
  <c r="A67" i="4" s="1"/>
  <c r="A68" i="4" s="1"/>
  <c r="A69" i="4" s="1"/>
  <c r="A70" i="4" s="1"/>
  <c r="A71" i="4" s="1"/>
  <c r="A72" i="4" s="1"/>
  <c r="A73" i="4" s="1"/>
  <c r="A74" i="4" s="1"/>
  <c r="A75" i="4" s="1"/>
  <c r="A76" i="4" s="1"/>
  <c r="A77" i="4" s="1"/>
  <c r="A78" i="4" s="1"/>
  <c r="A79" i="4" s="1"/>
  <c r="A80" i="4" s="1"/>
  <c r="A81" i="4" s="1"/>
  <c r="A82" i="4" s="1"/>
  <c r="A83" i="4" s="1"/>
  <c r="A84" i="4" s="1"/>
  <c r="A85" i="4" s="1"/>
  <c r="A86" i="4" s="1"/>
  <c r="A87" i="4" s="1"/>
  <c r="A88" i="4" s="1"/>
  <c r="A89" i="4" s="1"/>
  <c r="A90" i="4" s="1"/>
  <c r="A91" i="4" s="1"/>
  <c r="A92" i="4" s="1"/>
  <c r="A93" i="4" s="1"/>
  <c r="A94" i="4" s="1"/>
  <c r="A95" i="4" s="1"/>
  <c r="A96" i="4" s="1"/>
  <c r="A97" i="4" s="1"/>
  <c r="A98" i="4" s="1"/>
  <c r="A99" i="4" s="1"/>
  <c r="A100" i="4" s="1"/>
  <c r="A101" i="4" s="1"/>
  <c r="A102" i="4" s="1"/>
  <c r="A103" i="4" s="1"/>
  <c r="A104" i="4" s="1"/>
  <c r="A105" i="4" s="1"/>
  <c r="A106" i="4" s="1"/>
  <c r="A107" i="4" s="1"/>
  <c r="A108" i="4" s="1"/>
  <c r="A109" i="4" s="1"/>
  <c r="A110" i="4" s="1"/>
  <c r="A111" i="4" s="1"/>
  <c r="A112" i="4" s="1"/>
  <c r="A113" i="4" s="1"/>
  <c r="A114" i="4" s="1"/>
  <c r="A115" i="4" s="1"/>
  <c r="A116" i="4" s="1"/>
  <c r="A117" i="4" s="1"/>
  <c r="A118" i="4" s="1"/>
  <c r="A119" i="4" s="1"/>
  <c r="A120" i="4" s="1"/>
  <c r="A121" i="4" s="1"/>
  <c r="A122" i="4" s="1"/>
  <c r="A123" i="4" s="1"/>
  <c r="A124" i="4" s="1"/>
  <c r="A125" i="4" s="1"/>
  <c r="A126" i="4" s="1"/>
  <c r="A127" i="4" s="1"/>
  <c r="A128" i="4" s="1"/>
  <c r="A129" i="4" s="1"/>
  <c r="A130" i="4" s="1"/>
  <c r="A131" i="4" s="1"/>
  <c r="A132" i="4" s="1"/>
  <c r="A133" i="4" s="1"/>
  <c r="A134" i="4" s="1"/>
  <c r="A135" i="4" s="1"/>
  <c r="A136" i="4" s="1"/>
  <c r="A137" i="4" s="1"/>
  <c r="A138" i="4" s="1"/>
  <c r="A139" i="4" s="1"/>
  <c r="A140" i="4" s="1"/>
  <c r="A141" i="4" s="1"/>
  <c r="A142" i="4" s="1"/>
  <c r="A143" i="4" s="1"/>
  <c r="A144" i="4" s="1"/>
  <c r="A145" i="4" s="1"/>
  <c r="A146" i="4" s="1"/>
  <c r="A147" i="4" s="1"/>
  <c r="A148" i="4" s="1"/>
  <c r="A149" i="4" s="1"/>
  <c r="A150" i="4" s="1"/>
  <c r="A151" i="4" s="1"/>
  <c r="A152" i="4" s="1"/>
  <c r="A153" i="4" s="1"/>
  <c r="A154" i="4" s="1"/>
  <c r="A155" i="4" s="1"/>
  <c r="A156" i="4" s="1"/>
  <c r="A157" i="4" s="1"/>
  <c r="A158" i="4" s="1"/>
  <c r="A159" i="4" s="1"/>
  <c r="A160" i="4" s="1"/>
  <c r="A161" i="4" s="1"/>
  <c r="A162" i="4" s="1"/>
  <c r="A163" i="4" s="1"/>
  <c r="A164" i="4" s="1"/>
  <c r="A165" i="4" s="1"/>
  <c r="A166" i="4" s="1"/>
  <c r="A167" i="4" s="1"/>
  <c r="A168" i="4" s="1"/>
  <c r="A169" i="4" s="1"/>
  <c r="A170" i="4" s="1"/>
  <c r="A171" i="4" s="1"/>
  <c r="A172" i="4" s="1"/>
  <c r="A173" i="4" s="1"/>
  <c r="A174" i="4" s="1"/>
  <c r="A175" i="4" s="1"/>
  <c r="A176" i="4" s="1"/>
  <c r="A177" i="4" s="1"/>
  <c r="A178" i="4" s="1"/>
  <c r="A179" i="4" s="1"/>
  <c r="A180" i="4" s="1"/>
  <c r="A181" i="4" s="1"/>
  <c r="A182" i="4" s="1"/>
  <c r="A183" i="4" s="1"/>
  <c r="A184" i="4" s="1"/>
  <c r="A185" i="4" s="1"/>
  <c r="A186" i="4" s="1"/>
  <c r="A187" i="4" s="1"/>
  <c r="A188" i="4" s="1"/>
  <c r="A189" i="4" s="1"/>
  <c r="A190" i="4" s="1"/>
  <c r="A191" i="4" s="1"/>
  <c r="A192" i="4" s="1"/>
  <c r="A193" i="4" s="1"/>
  <c r="A194" i="4" s="1"/>
  <c r="A195" i="4" s="1"/>
  <c r="A196" i="4" s="1"/>
  <c r="A197" i="4" s="1"/>
  <c r="A198" i="4" s="1"/>
  <c r="A199" i="4" s="1"/>
  <c r="A200" i="4" s="1"/>
  <c r="A201" i="4" s="1"/>
  <c r="A202" i="4" s="1"/>
  <c r="A203" i="4" s="1"/>
  <c r="A204" i="4" s="1"/>
  <c r="A205" i="4" s="1"/>
  <c r="A206" i="4" s="1"/>
  <c r="A207" i="4" s="1"/>
  <c r="A208" i="4" s="1"/>
  <c r="A209" i="4" s="1"/>
  <c r="A210" i="4" s="1"/>
  <c r="A211" i="4" s="1"/>
  <c r="A212" i="4" s="1"/>
  <c r="A213" i="4" s="1"/>
  <c r="A214" i="4" s="1"/>
  <c r="A215" i="4" s="1"/>
  <c r="A216" i="4" s="1"/>
  <c r="A217" i="4" s="1"/>
  <c r="A218" i="4" s="1"/>
  <c r="A219" i="4" s="1"/>
  <c r="A220" i="4" s="1"/>
  <c r="A221" i="4" s="1"/>
  <c r="A222" i="4" s="1"/>
  <c r="A223" i="4" s="1"/>
  <c r="A224" i="4" s="1"/>
  <c r="A225" i="4" s="1"/>
  <c r="A226" i="4" s="1"/>
  <c r="A227" i="4" s="1"/>
  <c r="A228" i="4" s="1"/>
  <c r="A229" i="4" s="1"/>
  <c r="A230" i="4" s="1"/>
  <c r="A231" i="4" s="1"/>
  <c r="A232" i="4" s="1"/>
  <c r="A233" i="4" s="1"/>
  <c r="A234" i="4" s="1"/>
  <c r="A235" i="4" s="1"/>
  <c r="A236" i="4" s="1"/>
  <c r="A237" i="4" s="1"/>
  <c r="A238" i="4" s="1"/>
  <c r="A239" i="4" s="1"/>
  <c r="A240" i="4" s="1"/>
  <c r="A241" i="4" s="1"/>
  <c r="A242" i="4" s="1"/>
  <c r="A243" i="4" s="1"/>
  <c r="A244" i="4" s="1"/>
  <c r="A245" i="4" s="1"/>
  <c r="A246" i="4" s="1"/>
  <c r="A247" i="4" s="1"/>
  <c r="A248" i="4" s="1"/>
  <c r="A249" i="4" s="1"/>
  <c r="A250" i="4" s="1"/>
  <c r="A251" i="4" s="1"/>
  <c r="A252" i="4" s="1"/>
  <c r="A253" i="4" s="1"/>
  <c r="A254" i="4" s="1"/>
  <c r="A255" i="4" s="1"/>
  <c r="A256" i="4" s="1"/>
  <c r="A257" i="4" s="1"/>
  <c r="A258" i="4" s="1"/>
  <c r="A259" i="4" s="1"/>
  <c r="A260" i="4" s="1"/>
  <c r="A261" i="4" s="1"/>
  <c r="A262" i="4" s="1"/>
  <c r="A263" i="4" s="1"/>
  <c r="A264" i="4" s="1"/>
  <c r="A265" i="4" s="1"/>
  <c r="A266" i="4" s="1"/>
  <c r="A267" i="4" s="1"/>
  <c r="A268" i="4" s="1"/>
  <c r="A269" i="4" s="1"/>
  <c r="A270" i="4" s="1"/>
  <c r="A271" i="4" s="1"/>
  <c r="A272" i="4" s="1"/>
  <c r="A273" i="4" s="1"/>
  <c r="A274" i="4" s="1"/>
  <c r="A275" i="4" s="1"/>
  <c r="A276" i="4" s="1"/>
  <c r="A277" i="4" s="1"/>
  <c r="A278" i="4" s="1"/>
  <c r="A279" i="4" s="1"/>
  <c r="A280" i="4" s="1"/>
  <c r="A281" i="4" s="1"/>
  <c r="A282" i="4" s="1"/>
  <c r="A283" i="4" s="1"/>
  <c r="A284" i="4" s="1"/>
  <c r="A285" i="4" s="1"/>
  <c r="A286" i="4" s="1"/>
  <c r="A287" i="4" s="1"/>
  <c r="A288" i="4" s="1"/>
  <c r="A289" i="4" s="1"/>
  <c r="A290" i="4" s="1"/>
  <c r="A291" i="4" s="1"/>
  <c r="A292" i="4" s="1"/>
  <c r="A293" i="4" s="1"/>
  <c r="A294" i="4" s="1"/>
  <c r="A295" i="4" s="1"/>
  <c r="A296" i="4" s="1"/>
  <c r="A297" i="4" s="1"/>
  <c r="A298" i="4" s="1"/>
  <c r="A299" i="4" s="1"/>
  <c r="A300" i="4" s="1"/>
  <c r="A301" i="4" s="1"/>
  <c r="A302" i="4" s="1"/>
  <c r="A303" i="4" s="1"/>
  <c r="A304" i="4" s="1"/>
  <c r="A305" i="4" s="1"/>
  <c r="A306" i="4" s="1"/>
  <c r="A307" i="4" s="1"/>
  <c r="A308" i="4" s="1"/>
  <c r="A309" i="4" s="1"/>
  <c r="A310" i="4" s="1"/>
  <c r="A311" i="4" s="1"/>
  <c r="A312" i="4" s="1"/>
  <c r="A313" i="4" s="1"/>
  <c r="A314" i="4" s="1"/>
  <c r="A315" i="4" s="1"/>
  <c r="A316" i="4" s="1"/>
  <c r="A317" i="4" s="1"/>
  <c r="A318" i="4" s="1"/>
  <c r="A319" i="4" s="1"/>
  <c r="A320" i="4" s="1"/>
  <c r="A321" i="4" s="1"/>
  <c r="A322" i="4" s="1"/>
  <c r="A323" i="4" s="1"/>
  <c r="A324" i="4" s="1"/>
  <c r="A325" i="4" s="1"/>
  <c r="A326" i="4" s="1"/>
  <c r="A327" i="4" s="1"/>
  <c r="A328" i="4" s="1"/>
  <c r="A329" i="4" s="1"/>
  <c r="A330" i="4" s="1"/>
  <c r="A331" i="4" s="1"/>
  <c r="A332" i="4" s="1"/>
  <c r="A333" i="4" s="1"/>
  <c r="A334" i="4" s="1"/>
  <c r="A335" i="4" s="1"/>
  <c r="A336" i="4" s="1"/>
  <c r="A337" i="4" s="1"/>
  <c r="A338" i="4" s="1"/>
  <c r="A339" i="4" s="1"/>
  <c r="A340" i="4" s="1"/>
  <c r="A341" i="4" s="1"/>
  <c r="A342" i="4" s="1"/>
  <c r="A343" i="4" s="1"/>
  <c r="A344" i="4" s="1"/>
  <c r="A345" i="4" s="1"/>
  <c r="A346" i="4" s="1"/>
  <c r="A347" i="4" s="1"/>
  <c r="A348" i="4" s="1"/>
  <c r="A349" i="4" s="1"/>
  <c r="A350" i="4" s="1"/>
  <c r="A351" i="4" s="1"/>
  <c r="A352" i="4" s="1"/>
  <c r="O11" i="4"/>
  <c r="L11" i="4"/>
  <c r="B9" i="4"/>
  <c r="O328" i="3"/>
  <c r="O329" i="3"/>
  <c r="O330" i="3"/>
  <c r="O331" i="3"/>
  <c r="O332" i="3"/>
  <c r="O333" i="3"/>
  <c r="O334" i="3"/>
  <c r="O335" i="3"/>
  <c r="O336" i="3"/>
  <c r="O337" i="3"/>
  <c r="O338" i="3"/>
  <c r="O339" i="3"/>
  <c r="O340" i="3"/>
  <c r="O341" i="3"/>
  <c r="O342" i="3"/>
  <c r="O343" i="3"/>
  <c r="O344" i="3"/>
  <c r="O345" i="3"/>
  <c r="O346" i="3"/>
  <c r="O347" i="3"/>
  <c r="O348" i="3"/>
  <c r="O349" i="3"/>
  <c r="O350" i="3"/>
  <c r="O351" i="3"/>
  <c r="O352" i="3"/>
  <c r="O327" i="3"/>
  <c r="O326" i="3"/>
  <c r="O325" i="3"/>
  <c r="O324" i="3"/>
  <c r="O323" i="3"/>
  <c r="O322" i="3"/>
  <c r="O321" i="3"/>
  <c r="O320" i="3"/>
  <c r="O319" i="3"/>
  <c r="O318" i="3"/>
  <c r="O317" i="3"/>
  <c r="O316" i="3"/>
  <c r="O315" i="3"/>
  <c r="O314" i="3"/>
  <c r="O313" i="3"/>
  <c r="O312" i="3"/>
  <c r="O311" i="3"/>
  <c r="O310" i="3"/>
  <c r="O309" i="3"/>
  <c r="O308" i="3"/>
  <c r="O307" i="3"/>
  <c r="O306" i="3"/>
  <c r="O305" i="3"/>
  <c r="O304" i="3"/>
  <c r="O303" i="3"/>
  <c r="O302" i="3"/>
  <c r="O301" i="3"/>
  <c r="O300" i="3"/>
  <c r="O299" i="3"/>
  <c r="O298" i="3"/>
  <c r="O297" i="3"/>
  <c r="O296" i="3"/>
  <c r="O295" i="3"/>
  <c r="O294" i="3"/>
  <c r="O293" i="3"/>
  <c r="O292" i="3"/>
  <c r="O291" i="3"/>
  <c r="O290" i="3"/>
  <c r="O289" i="3"/>
  <c r="O288" i="3"/>
  <c r="O287" i="3"/>
  <c r="O286" i="3"/>
  <c r="O285" i="3"/>
  <c r="O284" i="3"/>
  <c r="O283" i="3"/>
  <c r="O282" i="3"/>
  <c r="O281" i="3"/>
  <c r="O280" i="3"/>
  <c r="O279" i="3"/>
  <c r="O278" i="3"/>
  <c r="O277" i="3"/>
  <c r="O276" i="3"/>
  <c r="O275" i="3"/>
  <c r="O274" i="3"/>
  <c r="O273" i="3"/>
  <c r="O272" i="3"/>
  <c r="O271" i="3"/>
  <c r="O270" i="3"/>
  <c r="O269" i="3"/>
  <c r="O268" i="3"/>
  <c r="O267" i="3"/>
  <c r="O266" i="3"/>
  <c r="O265" i="3"/>
  <c r="O264" i="3"/>
  <c r="O263" i="3"/>
  <c r="O262" i="3"/>
  <c r="O261" i="3"/>
  <c r="O260" i="3"/>
  <c r="O259" i="3"/>
  <c r="O258" i="3"/>
  <c r="O257" i="3"/>
  <c r="O256" i="3"/>
  <c r="O255" i="3"/>
  <c r="O254" i="3"/>
  <c r="O253" i="3"/>
  <c r="O252" i="3"/>
  <c r="O251" i="3"/>
  <c r="O250" i="3"/>
  <c r="O249" i="3"/>
  <c r="O248" i="3"/>
  <c r="O247" i="3"/>
  <c r="O246" i="3"/>
  <c r="O245" i="3"/>
  <c r="O244" i="3"/>
  <c r="O243" i="3"/>
  <c r="O242" i="3"/>
  <c r="O241" i="3"/>
  <c r="O240" i="3"/>
  <c r="O239" i="3"/>
  <c r="O238" i="3"/>
  <c r="O237" i="3"/>
  <c r="O236" i="3"/>
  <c r="O235" i="3"/>
  <c r="O234" i="3"/>
  <c r="O233" i="3"/>
  <c r="O232" i="3"/>
  <c r="O231" i="3"/>
  <c r="O230" i="3"/>
  <c r="O229" i="3"/>
  <c r="O228" i="3"/>
  <c r="O227" i="3"/>
  <c r="O226" i="3"/>
  <c r="O225" i="3"/>
  <c r="O224" i="3"/>
  <c r="O223" i="3"/>
  <c r="O222" i="3"/>
  <c r="O221" i="3"/>
  <c r="O220" i="3"/>
  <c r="O219" i="3"/>
  <c r="O218" i="3"/>
  <c r="O217" i="3"/>
  <c r="O216" i="3"/>
  <c r="O215" i="3"/>
  <c r="O214" i="3"/>
  <c r="O213" i="3"/>
  <c r="O212" i="3"/>
  <c r="O211" i="3"/>
  <c r="O210" i="3"/>
  <c r="O209" i="3"/>
  <c r="O208" i="3"/>
  <c r="O207" i="3"/>
  <c r="O206" i="3"/>
  <c r="O205" i="3"/>
  <c r="O204" i="3"/>
  <c r="O203" i="3"/>
  <c r="O202" i="3"/>
  <c r="O201" i="3"/>
  <c r="O200" i="3"/>
  <c r="O199" i="3"/>
  <c r="O198" i="3"/>
  <c r="O197" i="3"/>
  <c r="O196" i="3"/>
  <c r="O195" i="3"/>
  <c r="O194" i="3"/>
  <c r="O193" i="3"/>
  <c r="O192" i="3"/>
  <c r="O191" i="3"/>
  <c r="O190" i="3"/>
  <c r="O189" i="3"/>
  <c r="O188" i="3"/>
  <c r="O187" i="3"/>
  <c r="O186" i="3"/>
  <c r="O185" i="3"/>
  <c r="O184" i="3"/>
  <c r="O183" i="3"/>
  <c r="O182" i="3"/>
  <c r="O181" i="3"/>
  <c r="O180" i="3"/>
  <c r="O179" i="3"/>
  <c r="O178" i="3"/>
  <c r="O177" i="3"/>
  <c r="O176" i="3"/>
  <c r="O175" i="3"/>
  <c r="O174" i="3"/>
  <c r="O173" i="3"/>
  <c r="O172" i="3"/>
  <c r="O171" i="3"/>
  <c r="O170" i="3"/>
  <c r="O169" i="3"/>
  <c r="O168" i="3"/>
  <c r="O167" i="3"/>
  <c r="O166" i="3"/>
  <c r="O165" i="3"/>
  <c r="O164" i="3"/>
  <c r="O163" i="3"/>
  <c r="O162" i="3"/>
  <c r="O161" i="3"/>
  <c r="O160" i="3"/>
  <c r="O159" i="3"/>
  <c r="O158" i="3"/>
  <c r="O157" i="3"/>
  <c r="O156" i="3"/>
  <c r="O155" i="3"/>
  <c r="O154" i="3"/>
  <c r="O153" i="3"/>
  <c r="O152" i="3"/>
  <c r="O151" i="3"/>
  <c r="O150" i="3"/>
  <c r="O149" i="3"/>
  <c r="O148" i="3"/>
  <c r="O147" i="3"/>
  <c r="O146" i="3"/>
  <c r="O145" i="3"/>
  <c r="O144" i="3"/>
  <c r="O143" i="3"/>
  <c r="O142" i="3"/>
  <c r="O141" i="3"/>
  <c r="O140" i="3"/>
  <c r="O139" i="3"/>
  <c r="O138" i="3"/>
  <c r="O137" i="3"/>
  <c r="O136" i="3"/>
  <c r="O135" i="3"/>
  <c r="O134" i="3"/>
  <c r="O133" i="3"/>
  <c r="O132" i="3"/>
  <c r="O131" i="3"/>
  <c r="O130" i="3"/>
  <c r="O129" i="3"/>
  <c r="O128" i="3"/>
  <c r="O127" i="3"/>
  <c r="O126" i="3"/>
  <c r="O125" i="3"/>
  <c r="O124" i="3"/>
  <c r="O123" i="3"/>
  <c r="O122" i="3"/>
  <c r="O121" i="3"/>
  <c r="O120" i="3"/>
  <c r="O119" i="3"/>
  <c r="O118" i="3"/>
  <c r="O117" i="3"/>
  <c r="O116" i="3"/>
  <c r="O115" i="3"/>
  <c r="O114" i="3"/>
  <c r="O113" i="3"/>
  <c r="O112" i="3"/>
  <c r="O111" i="3"/>
  <c r="O110" i="3"/>
  <c r="O109" i="3"/>
  <c r="O108" i="3"/>
  <c r="O107" i="3"/>
  <c r="O106" i="3"/>
  <c r="O105" i="3"/>
  <c r="O104" i="3"/>
  <c r="O103" i="3"/>
  <c r="O102" i="3"/>
  <c r="O101" i="3"/>
  <c r="O100" i="3"/>
  <c r="O99" i="3"/>
  <c r="O98" i="3"/>
  <c r="O97" i="3"/>
  <c r="O96" i="3"/>
  <c r="O95" i="3"/>
  <c r="O94" i="3"/>
  <c r="O93" i="3"/>
  <c r="O92" i="3"/>
  <c r="O91" i="3"/>
  <c r="O90" i="3"/>
  <c r="O89" i="3"/>
  <c r="O88" i="3"/>
  <c r="O87" i="3"/>
  <c r="O86" i="3"/>
  <c r="O85" i="3"/>
  <c r="O84" i="3"/>
  <c r="O83" i="3"/>
  <c r="O82" i="3"/>
  <c r="O81" i="3"/>
  <c r="O80" i="3"/>
  <c r="O79" i="3"/>
  <c r="O78" i="3"/>
  <c r="O77" i="3"/>
  <c r="O76" i="3"/>
  <c r="L217" i="3"/>
  <c r="L216" i="3"/>
  <c r="L215" i="3"/>
  <c r="L214" i="3"/>
  <c r="L213" i="3"/>
  <c r="L212" i="3"/>
  <c r="L211" i="3"/>
  <c r="L210" i="3"/>
  <c r="L209" i="3"/>
  <c r="L208" i="3"/>
  <c r="L207" i="3"/>
  <c r="L206" i="3"/>
  <c r="L205" i="3"/>
  <c r="L204" i="3"/>
  <c r="L203" i="3"/>
  <c r="L202" i="3"/>
  <c r="L201" i="3"/>
  <c r="L200" i="3"/>
  <c r="L199" i="3"/>
  <c r="L198" i="3"/>
  <c r="L197" i="3"/>
  <c r="L196" i="3"/>
  <c r="L195" i="3"/>
  <c r="L194" i="3"/>
  <c r="L193" i="3"/>
  <c r="L192" i="3"/>
  <c r="L191" i="3"/>
  <c r="L190" i="3"/>
  <c r="L189" i="3"/>
  <c r="L188" i="3"/>
  <c r="L187" i="3"/>
  <c r="L186" i="3"/>
  <c r="L185" i="3"/>
  <c r="L184" i="3"/>
  <c r="L183" i="3"/>
  <c r="L182" i="3"/>
  <c r="L181" i="3"/>
  <c r="L180" i="3"/>
  <c r="L179" i="3"/>
  <c r="L178" i="3"/>
  <c r="L177" i="3"/>
  <c r="L176" i="3"/>
  <c r="L175" i="3"/>
  <c r="L174" i="3"/>
  <c r="L173" i="3"/>
  <c r="L172" i="3"/>
  <c r="L171" i="3"/>
  <c r="L170" i="3"/>
  <c r="L169" i="3"/>
  <c r="L168" i="3"/>
  <c r="L167" i="3"/>
  <c r="L166" i="3"/>
  <c r="L165" i="3"/>
  <c r="L164" i="3"/>
  <c r="L163" i="3"/>
  <c r="L162" i="3"/>
  <c r="L161" i="3"/>
  <c r="L160" i="3"/>
  <c r="L159" i="3"/>
  <c r="L158" i="3"/>
  <c r="L157" i="3"/>
  <c r="L156" i="3"/>
  <c r="L155" i="3"/>
  <c r="L154" i="3"/>
  <c r="L153" i="3"/>
  <c r="L152" i="3"/>
  <c r="L151" i="3"/>
  <c r="L150" i="3"/>
  <c r="L149" i="3"/>
  <c r="L148" i="3"/>
  <c r="L147" i="3"/>
  <c r="L146" i="3"/>
  <c r="L145" i="3"/>
  <c r="L144" i="3"/>
  <c r="L143" i="3"/>
  <c r="L142" i="3"/>
  <c r="L141" i="3"/>
  <c r="L140" i="3"/>
  <c r="L139" i="3"/>
  <c r="L138" i="3"/>
  <c r="L137" i="3"/>
  <c r="L136" i="3"/>
  <c r="L135" i="3"/>
  <c r="L134" i="3"/>
  <c r="L133" i="3"/>
  <c r="L132" i="3"/>
  <c r="L131" i="3"/>
  <c r="L130" i="3"/>
  <c r="L129" i="3"/>
  <c r="L128" i="3"/>
  <c r="L127" i="3"/>
  <c r="L126" i="3"/>
  <c r="L125" i="3"/>
  <c r="L124" i="3"/>
  <c r="L123" i="3"/>
  <c r="L122" i="3"/>
  <c r="L121" i="3"/>
  <c r="L120" i="3"/>
  <c r="L119" i="3"/>
  <c r="L118" i="3"/>
  <c r="L117" i="3"/>
  <c r="L116" i="3"/>
  <c r="L115" i="3"/>
  <c r="L114" i="3"/>
  <c r="L113" i="3"/>
  <c r="L112" i="3"/>
  <c r="L111" i="3"/>
  <c r="L110" i="3"/>
  <c r="L109" i="3"/>
  <c r="L108" i="3"/>
  <c r="L107" i="3"/>
  <c r="L106" i="3"/>
  <c r="L105" i="3"/>
  <c r="L104" i="3"/>
  <c r="L103" i="3"/>
  <c r="L102" i="3"/>
  <c r="L101" i="3"/>
  <c r="L100" i="3"/>
  <c r="L99" i="3"/>
  <c r="L98" i="3"/>
  <c r="L97" i="3"/>
  <c r="L96" i="3"/>
  <c r="L95" i="3"/>
  <c r="L94" i="3"/>
  <c r="L93" i="3"/>
  <c r="L92" i="3"/>
  <c r="L91" i="3"/>
  <c r="L90" i="3"/>
  <c r="L89" i="3"/>
  <c r="L88" i="3"/>
  <c r="L87" i="3"/>
  <c r="L86" i="3"/>
  <c r="L85" i="3"/>
  <c r="L84" i="3"/>
  <c r="L83" i="3"/>
  <c r="L82" i="3"/>
  <c r="L81" i="3"/>
  <c r="L80" i="3"/>
  <c r="L79" i="3"/>
  <c r="L78" i="3"/>
  <c r="L77" i="3"/>
  <c r="L76" i="3"/>
  <c r="L75" i="3"/>
  <c r="L74" i="3"/>
  <c r="L73" i="3"/>
  <c r="L72" i="3"/>
  <c r="L71" i="3"/>
  <c r="L70" i="3"/>
  <c r="L69" i="3"/>
  <c r="L68" i="3"/>
  <c r="L67" i="3"/>
  <c r="L66" i="3"/>
  <c r="L65" i="3"/>
  <c r="L64" i="3"/>
  <c r="L63" i="3"/>
  <c r="L62" i="3"/>
  <c r="L61" i="3"/>
  <c r="L60" i="3"/>
  <c r="L59" i="3"/>
  <c r="L58" i="3"/>
  <c r="L57" i="3"/>
  <c r="L56" i="3"/>
  <c r="L55" i="3"/>
  <c r="L54" i="3"/>
  <c r="L53" i="3"/>
  <c r="L52" i="3"/>
  <c r="L51" i="3"/>
  <c r="L50" i="3"/>
  <c r="L49" i="3"/>
  <c r="L48" i="3"/>
  <c r="L47" i="3"/>
  <c r="L46" i="3"/>
  <c r="L45" i="3"/>
  <c r="L44" i="3"/>
  <c r="L43" i="3"/>
  <c r="L42" i="3"/>
  <c r="L41" i="3"/>
  <c r="L40" i="3"/>
  <c r="L39" i="3"/>
  <c r="L38" i="3"/>
  <c r="L37" i="3"/>
  <c r="L36" i="3"/>
  <c r="L35" i="3"/>
  <c r="L34" i="3"/>
  <c r="L33" i="3"/>
  <c r="L32" i="3"/>
  <c r="L31" i="3"/>
  <c r="L30" i="3"/>
  <c r="L29" i="3"/>
  <c r="L28" i="3"/>
  <c r="L27" i="3"/>
  <c r="L26" i="3"/>
  <c r="L25" i="3"/>
  <c r="L24" i="3"/>
  <c r="L23" i="3"/>
  <c r="L22" i="3"/>
  <c r="L21" i="3"/>
  <c r="L20" i="3"/>
  <c r="L19" i="3"/>
  <c r="L18" i="3"/>
  <c r="L17" i="3"/>
  <c r="L16" i="3"/>
  <c r="L15" i="3"/>
  <c r="L14" i="3"/>
  <c r="L13" i="3"/>
  <c r="L12" i="3"/>
  <c r="L11" i="3"/>
  <c r="A12" i="3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A51" i="3" s="1"/>
  <c r="A52" i="3" s="1"/>
  <c r="A53" i="3" s="1"/>
  <c r="A54" i="3" s="1"/>
  <c r="A55" i="3" s="1"/>
  <c r="A56" i="3" s="1"/>
  <c r="A57" i="3" s="1"/>
  <c r="A58" i="3" s="1"/>
  <c r="A59" i="3" s="1"/>
  <c r="A60" i="3" s="1"/>
  <c r="A61" i="3" s="1"/>
  <c r="A62" i="3" s="1"/>
  <c r="A63" i="3" s="1"/>
  <c r="A64" i="3" s="1"/>
  <c r="A65" i="3" s="1"/>
  <c r="A66" i="3" s="1"/>
  <c r="A67" i="3" s="1"/>
  <c r="A68" i="3" s="1"/>
  <c r="A69" i="3" s="1"/>
  <c r="A70" i="3" s="1"/>
  <c r="A71" i="3" s="1"/>
  <c r="A72" i="3" s="1"/>
  <c r="A73" i="3" s="1"/>
  <c r="A74" i="3" s="1"/>
  <c r="A75" i="3" s="1"/>
  <c r="A76" i="3" s="1"/>
  <c r="A77" i="3" s="1"/>
  <c r="A78" i="3" s="1"/>
  <c r="A79" i="3" s="1"/>
  <c r="A80" i="3" s="1"/>
  <c r="A81" i="3" s="1"/>
  <c r="A82" i="3" s="1"/>
  <c r="A83" i="3" s="1"/>
  <c r="A84" i="3" s="1"/>
  <c r="A85" i="3" s="1"/>
  <c r="A86" i="3" s="1"/>
  <c r="A87" i="3" s="1"/>
  <c r="A88" i="3" s="1"/>
  <c r="A89" i="3" s="1"/>
  <c r="A90" i="3" s="1"/>
  <c r="A91" i="3" s="1"/>
  <c r="A92" i="3" s="1"/>
  <c r="A93" i="3" s="1"/>
  <c r="A94" i="3" s="1"/>
  <c r="A95" i="3" s="1"/>
  <c r="A96" i="3" s="1"/>
  <c r="A97" i="3" s="1"/>
  <c r="A98" i="3" s="1"/>
  <c r="A99" i="3" s="1"/>
  <c r="A100" i="3" s="1"/>
  <c r="A101" i="3" s="1"/>
  <c r="A102" i="3" s="1"/>
  <c r="A103" i="3" s="1"/>
  <c r="A104" i="3" s="1"/>
  <c r="A105" i="3" s="1"/>
  <c r="A106" i="3" s="1"/>
  <c r="A107" i="3" s="1"/>
  <c r="A108" i="3" s="1"/>
  <c r="A109" i="3" s="1"/>
  <c r="A110" i="3" s="1"/>
  <c r="A111" i="3" s="1"/>
  <c r="A112" i="3" s="1"/>
  <c r="A113" i="3" s="1"/>
  <c r="A114" i="3" s="1"/>
  <c r="A115" i="3" s="1"/>
  <c r="A116" i="3" s="1"/>
  <c r="A117" i="3" s="1"/>
  <c r="A118" i="3" s="1"/>
  <c r="A119" i="3" s="1"/>
  <c r="A120" i="3" s="1"/>
  <c r="A121" i="3" s="1"/>
  <c r="A122" i="3" s="1"/>
  <c r="A123" i="3" s="1"/>
  <c r="A124" i="3" s="1"/>
  <c r="A125" i="3" s="1"/>
  <c r="A126" i="3" s="1"/>
  <c r="A127" i="3" s="1"/>
  <c r="A128" i="3" s="1"/>
  <c r="A129" i="3" s="1"/>
  <c r="A130" i="3" s="1"/>
  <c r="A131" i="3" s="1"/>
  <c r="A132" i="3" s="1"/>
  <c r="A133" i="3" s="1"/>
  <c r="A134" i="3" s="1"/>
  <c r="A135" i="3" s="1"/>
  <c r="A136" i="3" s="1"/>
  <c r="A137" i="3" s="1"/>
  <c r="A138" i="3" s="1"/>
  <c r="A139" i="3" s="1"/>
  <c r="A140" i="3" s="1"/>
  <c r="A141" i="3" s="1"/>
  <c r="A142" i="3" s="1"/>
  <c r="A143" i="3" s="1"/>
  <c r="A144" i="3" s="1"/>
  <c r="A145" i="3" s="1"/>
  <c r="A146" i="3" s="1"/>
  <c r="A147" i="3" s="1"/>
  <c r="A148" i="3" s="1"/>
  <c r="A149" i="3" s="1"/>
  <c r="A150" i="3" s="1"/>
  <c r="A151" i="3" s="1"/>
  <c r="A152" i="3" s="1"/>
  <c r="A153" i="3" s="1"/>
  <c r="A154" i="3" s="1"/>
  <c r="A155" i="3" s="1"/>
  <c r="A156" i="3" s="1"/>
  <c r="A157" i="3" s="1"/>
  <c r="A158" i="3" s="1"/>
  <c r="A159" i="3" s="1"/>
  <c r="A160" i="3" s="1"/>
  <c r="A161" i="3" s="1"/>
  <c r="A162" i="3" s="1"/>
  <c r="A163" i="3" s="1"/>
  <c r="A164" i="3" s="1"/>
  <c r="A165" i="3" s="1"/>
  <c r="A166" i="3" s="1"/>
  <c r="A167" i="3" s="1"/>
  <c r="A168" i="3" s="1"/>
  <c r="A169" i="3" s="1"/>
  <c r="A170" i="3" s="1"/>
  <c r="A171" i="3" s="1"/>
  <c r="A172" i="3" s="1"/>
  <c r="A173" i="3" s="1"/>
  <c r="A174" i="3" s="1"/>
  <c r="A175" i="3" s="1"/>
  <c r="A176" i="3" s="1"/>
  <c r="A177" i="3" s="1"/>
  <c r="A178" i="3" s="1"/>
  <c r="A179" i="3" s="1"/>
  <c r="A180" i="3" s="1"/>
  <c r="A181" i="3" s="1"/>
  <c r="A182" i="3" s="1"/>
  <c r="A183" i="3" s="1"/>
  <c r="A184" i="3" s="1"/>
  <c r="A185" i="3" s="1"/>
  <c r="A186" i="3" s="1"/>
  <c r="A187" i="3" s="1"/>
  <c r="A188" i="3" s="1"/>
  <c r="A189" i="3" s="1"/>
  <c r="A190" i="3" s="1"/>
  <c r="A191" i="3" s="1"/>
  <c r="A192" i="3" s="1"/>
  <c r="A193" i="3" s="1"/>
  <c r="A194" i="3" s="1"/>
  <c r="A195" i="3" s="1"/>
  <c r="A196" i="3" s="1"/>
  <c r="A197" i="3" s="1"/>
  <c r="A198" i="3" s="1"/>
  <c r="A199" i="3" s="1"/>
  <c r="A200" i="3" s="1"/>
  <c r="A201" i="3" s="1"/>
  <c r="A202" i="3" s="1"/>
  <c r="A203" i="3" s="1"/>
  <c r="A204" i="3" s="1"/>
  <c r="A205" i="3" s="1"/>
  <c r="A206" i="3" s="1"/>
  <c r="A207" i="3" s="1"/>
  <c r="A208" i="3" s="1"/>
  <c r="A209" i="3" s="1"/>
  <c r="A210" i="3" s="1"/>
  <c r="A211" i="3" s="1"/>
  <c r="A212" i="3" s="1"/>
  <c r="A213" i="3" s="1"/>
  <c r="A214" i="3" s="1"/>
  <c r="A215" i="3" s="1"/>
  <c r="A216" i="3" s="1"/>
  <c r="A217" i="3" s="1"/>
  <c r="A218" i="3" s="1"/>
  <c r="A219" i="3" s="1"/>
  <c r="A220" i="3" s="1"/>
  <c r="A221" i="3" s="1"/>
  <c r="A222" i="3" s="1"/>
  <c r="A223" i="3" s="1"/>
  <c r="A224" i="3" s="1"/>
  <c r="A225" i="3" s="1"/>
  <c r="A226" i="3" s="1"/>
  <c r="A227" i="3" s="1"/>
  <c r="A228" i="3" s="1"/>
  <c r="A229" i="3" s="1"/>
  <c r="A230" i="3" s="1"/>
  <c r="A231" i="3" s="1"/>
  <c r="A232" i="3" s="1"/>
  <c r="A233" i="3" s="1"/>
  <c r="A234" i="3" s="1"/>
  <c r="A235" i="3" s="1"/>
  <c r="A236" i="3" s="1"/>
  <c r="A237" i="3" s="1"/>
  <c r="A238" i="3" s="1"/>
  <c r="A239" i="3" s="1"/>
  <c r="A240" i="3" s="1"/>
  <c r="A241" i="3" s="1"/>
  <c r="A242" i="3" s="1"/>
  <c r="A243" i="3" s="1"/>
  <c r="A244" i="3" s="1"/>
  <c r="A245" i="3" s="1"/>
  <c r="A246" i="3" s="1"/>
  <c r="A247" i="3" s="1"/>
  <c r="A248" i="3" s="1"/>
  <c r="A249" i="3" s="1"/>
  <c r="A250" i="3" s="1"/>
  <c r="A251" i="3" s="1"/>
  <c r="A252" i="3" s="1"/>
  <c r="A253" i="3" s="1"/>
  <c r="A254" i="3" s="1"/>
  <c r="A255" i="3" s="1"/>
  <c r="A256" i="3" s="1"/>
  <c r="A257" i="3" s="1"/>
  <c r="A258" i="3" s="1"/>
  <c r="A259" i="3" s="1"/>
  <c r="A260" i="3" s="1"/>
  <c r="A261" i="3" s="1"/>
  <c r="A262" i="3" s="1"/>
  <c r="A263" i="3" s="1"/>
  <c r="A264" i="3" s="1"/>
  <c r="A265" i="3" s="1"/>
  <c r="A266" i="3" s="1"/>
  <c r="A267" i="3" s="1"/>
  <c r="A268" i="3" s="1"/>
  <c r="A269" i="3" s="1"/>
  <c r="A270" i="3" s="1"/>
  <c r="A271" i="3" s="1"/>
  <c r="A272" i="3" s="1"/>
  <c r="A273" i="3" s="1"/>
  <c r="A274" i="3" s="1"/>
  <c r="A275" i="3" s="1"/>
  <c r="A276" i="3" s="1"/>
  <c r="A277" i="3" s="1"/>
  <c r="A278" i="3" s="1"/>
  <c r="A279" i="3" s="1"/>
  <c r="A280" i="3" s="1"/>
  <c r="A281" i="3" s="1"/>
  <c r="A282" i="3" s="1"/>
  <c r="A283" i="3" s="1"/>
  <c r="A284" i="3" s="1"/>
  <c r="A285" i="3" s="1"/>
  <c r="A286" i="3" s="1"/>
  <c r="A287" i="3" s="1"/>
  <c r="A288" i="3" s="1"/>
  <c r="A289" i="3" s="1"/>
  <c r="A290" i="3" s="1"/>
  <c r="A291" i="3" s="1"/>
  <c r="A292" i="3" s="1"/>
  <c r="A293" i="3" s="1"/>
  <c r="A294" i="3" s="1"/>
  <c r="A295" i="3" s="1"/>
  <c r="A296" i="3" s="1"/>
  <c r="A297" i="3" s="1"/>
  <c r="A298" i="3" s="1"/>
  <c r="A299" i="3" s="1"/>
  <c r="A300" i="3" s="1"/>
  <c r="A301" i="3" s="1"/>
  <c r="A302" i="3" s="1"/>
  <c r="A303" i="3" s="1"/>
  <c r="A304" i="3" s="1"/>
  <c r="A305" i="3" s="1"/>
  <c r="A306" i="3" s="1"/>
  <c r="A307" i="3" s="1"/>
  <c r="A308" i="3" s="1"/>
  <c r="A309" i="3" s="1"/>
  <c r="A310" i="3" s="1"/>
  <c r="A311" i="3" s="1"/>
  <c r="A312" i="3" s="1"/>
  <c r="A313" i="3" s="1"/>
  <c r="A314" i="3" s="1"/>
  <c r="A315" i="3" s="1"/>
  <c r="A316" i="3" s="1"/>
  <c r="A317" i="3" s="1"/>
  <c r="A318" i="3" s="1"/>
  <c r="A319" i="3" s="1"/>
  <c r="A320" i="3" s="1"/>
  <c r="A321" i="3" s="1"/>
  <c r="A322" i="3" s="1"/>
  <c r="A323" i="3" s="1"/>
  <c r="A324" i="3" s="1"/>
  <c r="A325" i="3" s="1"/>
  <c r="A326" i="3" s="1"/>
  <c r="A327" i="3" s="1"/>
  <c r="A328" i="3" s="1"/>
  <c r="A329" i="3" s="1"/>
  <c r="A330" i="3" s="1"/>
  <c r="A331" i="3" s="1"/>
  <c r="A332" i="3" s="1"/>
  <c r="A333" i="3" s="1"/>
  <c r="A334" i="3" s="1"/>
  <c r="A335" i="3" s="1"/>
  <c r="A336" i="3" s="1"/>
  <c r="A337" i="3" s="1"/>
  <c r="A338" i="3" s="1"/>
  <c r="A339" i="3" s="1"/>
  <c r="A340" i="3" s="1"/>
  <c r="A341" i="3" s="1"/>
  <c r="A342" i="3" s="1"/>
  <c r="A343" i="3" s="1"/>
  <c r="A344" i="3" s="1"/>
  <c r="A345" i="3" s="1"/>
  <c r="A346" i="3" s="1"/>
  <c r="A347" i="3" s="1"/>
  <c r="A348" i="3" s="1"/>
  <c r="A349" i="3" s="1"/>
  <c r="A350" i="3" s="1"/>
  <c r="A351" i="3" s="1"/>
  <c r="A352" i="3" s="1"/>
  <c r="O10" i="3"/>
  <c r="O75" i="3"/>
  <c r="O74" i="3"/>
  <c r="O73" i="3"/>
  <c r="O72" i="3"/>
  <c r="O71" i="3"/>
  <c r="O70" i="3"/>
  <c r="O69" i="3"/>
  <c r="O68" i="3"/>
  <c r="O67" i="3"/>
  <c r="O66" i="3"/>
  <c r="O65" i="3"/>
  <c r="O64" i="3"/>
  <c r="O63" i="3"/>
  <c r="O62" i="3"/>
  <c r="O61" i="3"/>
  <c r="O60" i="3"/>
  <c r="O59" i="3"/>
  <c r="O58" i="3"/>
  <c r="O57" i="3"/>
  <c r="O56" i="3"/>
  <c r="O55" i="3"/>
  <c r="O54" i="3"/>
  <c r="O53" i="3"/>
  <c r="O52" i="3"/>
  <c r="O51" i="3"/>
  <c r="O50" i="3"/>
  <c r="O49" i="3"/>
  <c r="O48" i="3"/>
  <c r="O47" i="3"/>
  <c r="O46" i="3"/>
  <c r="O45" i="3"/>
  <c r="O44" i="3"/>
  <c r="O43" i="3"/>
  <c r="O42" i="3"/>
  <c r="O41" i="3"/>
  <c r="O40" i="3"/>
  <c r="O39" i="3"/>
  <c r="O38" i="3"/>
  <c r="O37" i="3"/>
  <c r="O36" i="3"/>
  <c r="O35" i="3"/>
  <c r="O34" i="3"/>
  <c r="O33" i="3"/>
  <c r="O32" i="3"/>
  <c r="O31" i="3"/>
  <c r="O30" i="3"/>
  <c r="O29" i="3"/>
  <c r="O28" i="3"/>
  <c r="O27" i="3"/>
  <c r="O26" i="3"/>
  <c r="O25" i="3"/>
  <c r="O24" i="3"/>
  <c r="O23" i="3"/>
  <c r="O22" i="3"/>
  <c r="O21" i="3"/>
  <c r="O20" i="3"/>
  <c r="O19" i="3"/>
  <c r="O18" i="3"/>
  <c r="O17" i="3"/>
  <c r="O16" i="3"/>
  <c r="O15" i="3"/>
  <c r="O14" i="3"/>
  <c r="O13" i="3"/>
  <c r="O12" i="3"/>
  <c r="O11" i="3"/>
  <c r="B9" i="3"/>
  <c r="O10" i="1"/>
  <c r="B9" i="1"/>
  <c r="A11" i="2"/>
  <c r="A12" i="2" s="1"/>
  <c r="B11" i="2"/>
  <c r="H12" i="2"/>
  <c r="H13" i="2" s="1"/>
  <c r="H14" i="2" s="1"/>
  <c r="H15" i="2" s="1"/>
  <c r="H16" i="2" s="1"/>
  <c r="H17" i="2" s="1"/>
  <c r="H18" i="2" s="1"/>
  <c r="H19" i="2" s="1"/>
  <c r="H20" i="2" s="1"/>
  <c r="H21" i="2" s="1"/>
  <c r="H22" i="2" s="1"/>
  <c r="H23" i="2" s="1"/>
  <c r="H24" i="2" s="1"/>
  <c r="H25" i="2" s="1"/>
  <c r="H26" i="2" s="1"/>
  <c r="H27" i="2" s="1"/>
  <c r="H28" i="2" s="1"/>
  <c r="H29" i="2" s="1"/>
  <c r="H30" i="2" s="1"/>
  <c r="H31" i="2" s="1"/>
  <c r="H32" i="2" s="1"/>
  <c r="H33" i="2" s="1"/>
  <c r="H34" i="2" s="1"/>
  <c r="H35" i="2" s="1"/>
  <c r="H36" i="2" s="1"/>
  <c r="H37" i="2" s="1"/>
  <c r="H38" i="2" s="1"/>
  <c r="H39" i="2" s="1"/>
  <c r="H40" i="2" s="1"/>
  <c r="H41" i="2" s="1"/>
  <c r="H42" i="2" s="1"/>
  <c r="H43" i="2" s="1"/>
  <c r="H44" i="2" s="1"/>
  <c r="H45" i="2" s="1"/>
  <c r="H46" i="2" s="1"/>
  <c r="H47" i="2" s="1"/>
  <c r="H48" i="2" s="1"/>
  <c r="H49" i="2" s="1"/>
  <c r="H50" i="2" s="1"/>
  <c r="H51" i="2" s="1"/>
  <c r="H52" i="2" s="1"/>
  <c r="H53" i="2" s="1"/>
  <c r="H54" i="2" s="1"/>
  <c r="H55" i="2" s="1"/>
  <c r="H56" i="2" s="1"/>
  <c r="H57" i="2" s="1"/>
  <c r="H58" i="2" s="1"/>
  <c r="H59" i="2" s="1"/>
  <c r="H60" i="2" s="1"/>
  <c r="H61" i="2" s="1"/>
  <c r="H62" i="2" s="1"/>
  <c r="H63" i="2" s="1"/>
  <c r="H64" i="2" s="1"/>
  <c r="H65" i="2" s="1"/>
  <c r="H66" i="2" s="1"/>
  <c r="H67" i="2" s="1"/>
  <c r="H68" i="2" s="1"/>
  <c r="H69" i="2" s="1"/>
  <c r="H70" i="2" s="1"/>
  <c r="H71" i="2" s="1"/>
  <c r="H72" i="2" s="1"/>
  <c r="H73" i="2" s="1"/>
  <c r="H74" i="2" s="1"/>
  <c r="H75" i="2" s="1"/>
  <c r="H76" i="2" s="1"/>
  <c r="H77" i="2" s="1"/>
  <c r="H78" i="2" s="1"/>
  <c r="H79" i="2" s="1"/>
  <c r="H80" i="2" s="1"/>
  <c r="H81" i="2" s="1"/>
  <c r="H82" i="2" s="1"/>
  <c r="H83" i="2" s="1"/>
  <c r="H84" i="2" s="1"/>
  <c r="H85" i="2" s="1"/>
  <c r="H86" i="2" s="1"/>
  <c r="H87" i="2" s="1"/>
  <c r="H88" i="2" s="1"/>
  <c r="H89" i="2" s="1"/>
  <c r="H90" i="2" s="1"/>
  <c r="H91" i="2" s="1"/>
  <c r="H92" i="2" s="1"/>
  <c r="H93" i="2" s="1"/>
  <c r="H94" i="2" s="1"/>
  <c r="H95" i="2" s="1"/>
  <c r="H96" i="2" s="1"/>
  <c r="H97" i="2" s="1"/>
  <c r="H98" i="2" s="1"/>
  <c r="H99" i="2" s="1"/>
  <c r="H100" i="2" s="1"/>
  <c r="H101" i="2" s="1"/>
  <c r="H102" i="2" s="1"/>
  <c r="H103" i="2" s="1"/>
  <c r="H104" i="2" s="1"/>
  <c r="H105" i="2" s="1"/>
  <c r="H106" i="2" s="1"/>
  <c r="H107" i="2" s="1"/>
  <c r="H108" i="2" s="1"/>
  <c r="H109" i="2" s="1"/>
  <c r="H110" i="2" s="1"/>
  <c r="H111" i="2" s="1"/>
  <c r="H112" i="2" s="1"/>
  <c r="H113" i="2" s="1"/>
  <c r="H114" i="2" s="1"/>
  <c r="H115" i="2" s="1"/>
  <c r="H116" i="2" s="1"/>
  <c r="H117" i="2" s="1"/>
  <c r="H118" i="2" s="1"/>
  <c r="H119" i="2" s="1"/>
  <c r="H120" i="2" s="1"/>
  <c r="H121" i="2" s="1"/>
  <c r="H122" i="2" s="1"/>
  <c r="H123" i="2" s="1"/>
  <c r="H124" i="2" s="1"/>
  <c r="H125" i="2" s="1"/>
  <c r="H126" i="2" s="1"/>
  <c r="H127" i="2" s="1"/>
  <c r="H128" i="2" s="1"/>
  <c r="H129" i="2" s="1"/>
  <c r="H130" i="2" s="1"/>
  <c r="H131" i="2" s="1"/>
  <c r="H132" i="2" s="1"/>
  <c r="H133" i="2" s="1"/>
  <c r="H134" i="2" s="1"/>
  <c r="H135" i="2" s="1"/>
  <c r="H136" i="2" s="1"/>
  <c r="H137" i="2" s="1"/>
  <c r="H138" i="2" s="1"/>
  <c r="H139" i="2" s="1"/>
  <c r="H140" i="2" s="1"/>
  <c r="H141" i="2" s="1"/>
  <c r="H142" i="2" s="1"/>
  <c r="H143" i="2" s="1"/>
  <c r="H144" i="2" s="1"/>
  <c r="H145" i="2" s="1"/>
  <c r="H146" i="2" s="1"/>
  <c r="H147" i="2" s="1"/>
  <c r="H148" i="2" s="1"/>
  <c r="H149" i="2" s="1"/>
  <c r="H150" i="2" s="1"/>
  <c r="H151" i="2" s="1"/>
  <c r="H152" i="2" s="1"/>
  <c r="H153" i="2" s="1"/>
  <c r="R9" i="2"/>
  <c r="R10" i="2"/>
  <c r="S11" i="2" a="1"/>
  <c r="R11" i="2" a="1"/>
  <c r="P8" i="4" a="1"/>
  <c r="P8" i="4" l="1"/>
  <c r="P95" i="4" s="1"/>
  <c r="C95" i="4" s="1"/>
  <c r="B12" i="2"/>
  <c r="A15" i="2"/>
  <c r="A13" i="2"/>
  <c r="D11" i="2"/>
  <c r="A14" i="2"/>
  <c r="C11" i="2"/>
  <c r="S11" i="2"/>
  <c r="R11" i="2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L60" i="1"/>
  <c r="L59" i="1"/>
  <c r="L58" i="1"/>
  <c r="L57" i="1"/>
  <c r="L56" i="1"/>
  <c r="L55" i="1"/>
  <c r="L54" i="1"/>
  <c r="L53" i="1"/>
  <c r="L52" i="1"/>
  <c r="L51" i="1"/>
  <c r="L50" i="1"/>
  <c r="L49" i="1"/>
  <c r="L48" i="1"/>
  <c r="L47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2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L17" i="1"/>
  <c r="L16" i="1"/>
  <c r="L15" i="1"/>
  <c r="L14" i="1"/>
  <c r="L13" i="1"/>
  <c r="L12" i="1"/>
  <c r="L11" i="1"/>
  <c r="O60" i="1"/>
  <c r="O59" i="1"/>
  <c r="O58" i="1"/>
  <c r="O57" i="1"/>
  <c r="O56" i="1"/>
  <c r="O55" i="1"/>
  <c r="O54" i="1"/>
  <c r="O53" i="1"/>
  <c r="O52" i="1"/>
  <c r="O51" i="1"/>
  <c r="O50" i="1"/>
  <c r="O49" i="1"/>
  <c r="O48" i="1"/>
  <c r="O47" i="1"/>
  <c r="O46" i="1"/>
  <c r="O45" i="1"/>
  <c r="O44" i="1"/>
  <c r="O43" i="1"/>
  <c r="O42" i="1"/>
  <c r="O41" i="1"/>
  <c r="O40" i="1"/>
  <c r="O39" i="1"/>
  <c r="O38" i="1"/>
  <c r="O37" i="1"/>
  <c r="O36" i="1"/>
  <c r="O35" i="1"/>
  <c r="O34" i="1"/>
  <c r="O33" i="1"/>
  <c r="O32" i="1"/>
  <c r="O31" i="1"/>
  <c r="O30" i="1"/>
  <c r="O29" i="1"/>
  <c r="O28" i="1"/>
  <c r="O27" i="1"/>
  <c r="O26" i="1"/>
  <c r="O25" i="1"/>
  <c r="O24" i="1"/>
  <c r="O23" i="1"/>
  <c r="O22" i="1"/>
  <c r="O21" i="1"/>
  <c r="O20" i="1"/>
  <c r="O19" i="1"/>
  <c r="O18" i="1"/>
  <c r="O17" i="1"/>
  <c r="O16" i="1"/>
  <c r="O15" i="1"/>
  <c r="O14" i="1"/>
  <c r="O13" i="1"/>
  <c r="O12" i="1"/>
  <c r="O11" i="1"/>
  <c r="A16" i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E11" i="2" a="1"/>
  <c r="P8" i="1" a="1"/>
  <c r="P8" i="3" a="1"/>
  <c r="B13" i="2" l="1"/>
  <c r="D13" i="2" s="1"/>
  <c r="B18" i="2"/>
  <c r="B24" i="2" s="1"/>
  <c r="B30" i="2" s="1"/>
  <c r="B36" i="2" s="1"/>
  <c r="B42" i="2" s="1"/>
  <c r="B48" i="2" s="1"/>
  <c r="B54" i="2" s="1"/>
  <c r="B60" i="2" s="1"/>
  <c r="B66" i="2" s="1"/>
  <c r="B72" i="2" s="1"/>
  <c r="B78" i="2" s="1"/>
  <c r="B84" i="2" s="1"/>
  <c r="B90" i="2" s="1"/>
  <c r="B96" i="2" s="1"/>
  <c r="B102" i="2" s="1"/>
  <c r="B108" i="2" s="1"/>
  <c r="B114" i="2" s="1"/>
  <c r="B120" i="2" s="1"/>
  <c r="B126" i="2" s="1"/>
  <c r="B132" i="2" s="1"/>
  <c r="B138" i="2" s="1"/>
  <c r="B144" i="2" s="1"/>
  <c r="B150" i="2" s="1"/>
  <c r="D12" i="2"/>
  <c r="C12" i="2"/>
  <c r="P209" i="4"/>
  <c r="C209" i="4" s="1"/>
  <c r="P161" i="4"/>
  <c r="C161" i="4" s="1"/>
  <c r="P201" i="4"/>
  <c r="C201" i="4" s="1"/>
  <c r="P339" i="4"/>
  <c r="C339" i="4" s="1"/>
  <c r="P285" i="4"/>
  <c r="C285" i="4" s="1"/>
  <c r="P305" i="4"/>
  <c r="C305" i="4" s="1"/>
  <c r="P311" i="4"/>
  <c r="C311" i="4" s="1"/>
  <c r="P278" i="4"/>
  <c r="C278" i="4" s="1"/>
  <c r="P219" i="4"/>
  <c r="C219" i="4" s="1"/>
  <c r="P282" i="4"/>
  <c r="C282" i="4" s="1"/>
  <c r="P287" i="4"/>
  <c r="C287" i="4" s="1"/>
  <c r="P260" i="4"/>
  <c r="C260" i="4" s="1"/>
  <c r="P191" i="4"/>
  <c r="C191" i="4" s="1"/>
  <c r="P183" i="4"/>
  <c r="C183" i="4" s="1"/>
  <c r="P321" i="4"/>
  <c r="C321" i="4" s="1"/>
  <c r="P267" i="4"/>
  <c r="C267" i="4" s="1"/>
  <c r="P228" i="4"/>
  <c r="C228" i="4" s="1"/>
  <c r="P206" i="4"/>
  <c r="C206" i="4" s="1"/>
  <c r="P263" i="4"/>
  <c r="C263" i="4" s="1"/>
  <c r="P109" i="4"/>
  <c r="C109" i="4" s="1"/>
  <c r="P88" i="4"/>
  <c r="C88" i="4" s="1"/>
  <c r="P284" i="4"/>
  <c r="C284" i="4" s="1"/>
  <c r="P131" i="4"/>
  <c r="C131" i="4" s="1"/>
  <c r="P318" i="4"/>
  <c r="C318" i="4" s="1"/>
  <c r="P264" i="4"/>
  <c r="C264" i="4" s="1"/>
  <c r="P344" i="4"/>
  <c r="C344" i="4" s="1"/>
  <c r="P200" i="4"/>
  <c r="C200" i="4" s="1"/>
  <c r="P251" i="4"/>
  <c r="C251" i="4" s="1"/>
  <c r="P97" i="4"/>
  <c r="C97" i="4" s="1"/>
  <c r="P76" i="4"/>
  <c r="C76" i="4" s="1"/>
  <c r="P118" i="4"/>
  <c r="C118" i="4" s="1"/>
  <c r="P65" i="4"/>
  <c r="C65" i="4" s="1"/>
  <c r="P336" i="4"/>
  <c r="C336" i="4" s="1"/>
  <c r="P293" i="4"/>
  <c r="C293" i="4" s="1"/>
  <c r="P143" i="4"/>
  <c r="C143" i="4" s="1"/>
  <c r="P146" i="4"/>
  <c r="C146" i="4" s="1"/>
  <c r="P303" i="4"/>
  <c r="C303" i="4" s="1"/>
  <c r="P231" i="4"/>
  <c r="C231" i="4" s="1"/>
  <c r="P252" i="4"/>
  <c r="C252" i="4" s="1"/>
  <c r="P170" i="4"/>
  <c r="C170" i="4" s="1"/>
  <c r="P167" i="4"/>
  <c r="C167" i="4" s="1"/>
  <c r="P19" i="4"/>
  <c r="C19" i="4" s="1"/>
  <c r="P299" i="4"/>
  <c r="C299" i="4" s="1"/>
  <c r="P136" i="4"/>
  <c r="C136" i="4" s="1"/>
  <c r="P33" i="4"/>
  <c r="C33" i="4" s="1"/>
  <c r="P300" i="4"/>
  <c r="C300" i="4" s="1"/>
  <c r="P255" i="4"/>
  <c r="C255" i="4" s="1"/>
  <c r="P242" i="4"/>
  <c r="C242" i="4" s="1"/>
  <c r="P164" i="4"/>
  <c r="C164" i="4" s="1"/>
  <c r="P158" i="4"/>
  <c r="C158" i="4" s="1"/>
  <c r="P335" i="4"/>
  <c r="C335" i="4" s="1"/>
  <c r="P237" i="4"/>
  <c r="C237" i="4" s="1"/>
  <c r="P115" i="4"/>
  <c r="C115" i="4" s="1"/>
  <c r="P27" i="4"/>
  <c r="C27" i="4" s="1"/>
  <c r="P15" i="4"/>
  <c r="C15" i="4" s="1"/>
  <c r="P315" i="4"/>
  <c r="C315" i="4" s="1"/>
  <c r="P261" i="4"/>
  <c r="C261" i="4" s="1"/>
  <c r="P326" i="4"/>
  <c r="C326" i="4" s="1"/>
  <c r="P350" i="4"/>
  <c r="C350" i="4" s="1"/>
  <c r="P64" i="4"/>
  <c r="C64" i="4" s="1"/>
  <c r="P312" i="4"/>
  <c r="C312" i="4" s="1"/>
  <c r="P308" i="4"/>
  <c r="C308" i="4" s="1"/>
  <c r="P235" i="4"/>
  <c r="C235" i="4" s="1"/>
  <c r="P73" i="4"/>
  <c r="C73" i="4" s="1"/>
  <c r="P24" i="4"/>
  <c r="C24" i="4" s="1"/>
  <c r="P124" i="4"/>
  <c r="C124" i="4" s="1"/>
  <c r="P320" i="4"/>
  <c r="C320" i="4" s="1"/>
  <c r="P91" i="4"/>
  <c r="C91" i="4" s="1"/>
  <c r="P142" i="4"/>
  <c r="C142" i="4" s="1"/>
  <c r="P82" i="4"/>
  <c r="C82" i="4" s="1"/>
  <c r="P125" i="4"/>
  <c r="C125" i="4" s="1"/>
  <c r="P21" i="4"/>
  <c r="C21" i="4" s="1"/>
  <c r="P351" i="4"/>
  <c r="C351" i="4" s="1"/>
  <c r="P333" i="4"/>
  <c r="C333" i="4" s="1"/>
  <c r="P279" i="4"/>
  <c r="C279" i="4" s="1"/>
  <c r="P245" i="4"/>
  <c r="C245" i="4" s="1"/>
  <c r="P269" i="4"/>
  <c r="C269" i="4" s="1"/>
  <c r="P239" i="4"/>
  <c r="C239" i="4" s="1"/>
  <c r="P194" i="4"/>
  <c r="C194" i="4" s="1"/>
  <c r="P257" i="4"/>
  <c r="C257" i="4" s="1"/>
  <c r="P241" i="4"/>
  <c r="C241" i="4" s="1"/>
  <c r="P13" i="4"/>
  <c r="C13" i="4" s="1"/>
  <c r="P139" i="4"/>
  <c r="C139" i="4" s="1"/>
  <c r="P85" i="4"/>
  <c r="C85" i="4" s="1"/>
  <c r="P281" i="4"/>
  <c r="C281" i="4" s="1"/>
  <c r="P173" i="4"/>
  <c r="C173" i="4" s="1"/>
  <c r="P232" i="4"/>
  <c r="C232" i="4" s="1"/>
  <c r="P130" i="4"/>
  <c r="C130" i="4" s="1"/>
  <c r="P106" i="4"/>
  <c r="C106" i="4" s="1"/>
  <c r="P103" i="4"/>
  <c r="C103" i="4" s="1"/>
  <c r="P165" i="4"/>
  <c r="C165" i="4" s="1"/>
  <c r="P119" i="4"/>
  <c r="C119" i="4" s="1"/>
  <c r="P247" i="4"/>
  <c r="C247" i="4" s="1"/>
  <c r="P94" i="4"/>
  <c r="C94" i="4" s="1"/>
  <c r="P330" i="4"/>
  <c r="C330" i="4" s="1"/>
  <c r="P276" i="4"/>
  <c r="C276" i="4" s="1"/>
  <c r="P258" i="4"/>
  <c r="C258" i="4" s="1"/>
  <c r="P249" i="4"/>
  <c r="C249" i="4" s="1"/>
  <c r="P236" i="4"/>
  <c r="C236" i="4" s="1"/>
  <c r="P332" i="4"/>
  <c r="C332" i="4" s="1"/>
  <c r="P226" i="4"/>
  <c r="C226" i="4" s="1"/>
  <c r="P133" i="4"/>
  <c r="C133" i="4" s="1"/>
  <c r="P254" i="4"/>
  <c r="C254" i="4" s="1"/>
  <c r="P149" i="4"/>
  <c r="C149" i="4" s="1"/>
  <c r="P215" i="4"/>
  <c r="C215" i="4" s="1"/>
  <c r="P113" i="4"/>
  <c r="C113" i="4" s="1"/>
  <c r="P345" i="4"/>
  <c r="C345" i="4" s="1"/>
  <c r="P327" i="4"/>
  <c r="C327" i="4" s="1"/>
  <c r="P309" i="4"/>
  <c r="C309" i="4" s="1"/>
  <c r="P291" i="4"/>
  <c r="C291" i="4" s="1"/>
  <c r="P273" i="4"/>
  <c r="C273" i="4" s="1"/>
  <c r="P248" i="4"/>
  <c r="C248" i="4" s="1"/>
  <c r="P341" i="4"/>
  <c r="C341" i="4" s="1"/>
  <c r="P246" i="4"/>
  <c r="C246" i="4" s="1"/>
  <c r="P290" i="4"/>
  <c r="C290" i="4" s="1"/>
  <c r="P347" i="4"/>
  <c r="C347" i="4" s="1"/>
  <c r="P230" i="4"/>
  <c r="C230" i="4" s="1"/>
  <c r="P182" i="4"/>
  <c r="C182" i="4" s="1"/>
  <c r="P314" i="4"/>
  <c r="C314" i="4" s="1"/>
  <c r="P227" i="4"/>
  <c r="C227" i="4" s="1"/>
  <c r="P203" i="4"/>
  <c r="C203" i="4" s="1"/>
  <c r="P250" i="4"/>
  <c r="C250" i="4" s="1"/>
  <c r="P127" i="4"/>
  <c r="C127" i="4" s="1"/>
  <c r="P61" i="4"/>
  <c r="C61" i="4" s="1"/>
  <c r="P234" i="4"/>
  <c r="C234" i="4" s="1"/>
  <c r="P112" i="4"/>
  <c r="C112" i="4" s="1"/>
  <c r="P18" i="4"/>
  <c r="C18" i="4" s="1"/>
  <c r="P197" i="4"/>
  <c r="C197" i="4" s="1"/>
  <c r="P79" i="4"/>
  <c r="C79" i="4" s="1"/>
  <c r="P266" i="4"/>
  <c r="C266" i="4" s="1"/>
  <c r="P67" i="4"/>
  <c r="C67" i="4" s="1"/>
  <c r="P37" i="4"/>
  <c r="C37" i="4" s="1"/>
  <c r="P107" i="4"/>
  <c r="C107" i="4" s="1"/>
  <c r="P89" i="4"/>
  <c r="C89" i="4" s="1"/>
  <c r="P253" i="4"/>
  <c r="C253" i="4" s="1"/>
  <c r="P223" i="4"/>
  <c r="C223" i="4" s="1"/>
  <c r="P220" i="4"/>
  <c r="C220" i="4" s="1"/>
  <c r="P217" i="4"/>
  <c r="C217" i="4" s="1"/>
  <c r="P211" i="4"/>
  <c r="C211" i="4" s="1"/>
  <c r="P205" i="4"/>
  <c r="C205" i="4" s="1"/>
  <c r="P199" i="4"/>
  <c r="C199" i="4" s="1"/>
  <c r="P193" i="4"/>
  <c r="C193" i="4" s="1"/>
  <c r="P187" i="4"/>
  <c r="C187" i="4" s="1"/>
  <c r="P181" i="4"/>
  <c r="C181" i="4" s="1"/>
  <c r="P175" i="4"/>
  <c r="C175" i="4" s="1"/>
  <c r="P169" i="4"/>
  <c r="C169" i="4" s="1"/>
  <c r="P163" i="4"/>
  <c r="C163" i="4" s="1"/>
  <c r="P352" i="4"/>
  <c r="C352" i="4" s="1"/>
  <c r="P334" i="4"/>
  <c r="C334" i="4" s="1"/>
  <c r="P316" i="4"/>
  <c r="C316" i="4" s="1"/>
  <c r="P298" i="4"/>
  <c r="C298" i="4" s="1"/>
  <c r="P280" i="4"/>
  <c r="C280" i="4" s="1"/>
  <c r="P262" i="4"/>
  <c r="C262" i="4" s="1"/>
  <c r="P337" i="4"/>
  <c r="C337" i="4" s="1"/>
  <c r="P319" i="4"/>
  <c r="C319" i="4" s="1"/>
  <c r="P301" i="4"/>
  <c r="C301" i="4" s="1"/>
  <c r="P283" i="4"/>
  <c r="C283" i="4" s="1"/>
  <c r="P265" i="4"/>
  <c r="C265" i="4" s="1"/>
  <c r="P214" i="4"/>
  <c r="C214" i="4" s="1"/>
  <c r="P208" i="4"/>
  <c r="C208" i="4" s="1"/>
  <c r="P202" i="4"/>
  <c r="C202" i="4" s="1"/>
  <c r="P196" i="4"/>
  <c r="C196" i="4" s="1"/>
  <c r="P190" i="4"/>
  <c r="C190" i="4" s="1"/>
  <c r="P184" i="4"/>
  <c r="C184" i="4" s="1"/>
  <c r="P178" i="4"/>
  <c r="C178" i="4" s="1"/>
  <c r="P172" i="4"/>
  <c r="C172" i="4" s="1"/>
  <c r="P166" i="4"/>
  <c r="C166" i="4" s="1"/>
  <c r="P160" i="4"/>
  <c r="C160" i="4" s="1"/>
  <c r="P156" i="4"/>
  <c r="C156" i="4" s="1"/>
  <c r="P148" i="4"/>
  <c r="C148" i="4" s="1"/>
  <c r="P144" i="4"/>
  <c r="C144" i="4" s="1"/>
  <c r="P140" i="4"/>
  <c r="C140" i="4" s="1"/>
  <c r="P134" i="4"/>
  <c r="C134" i="4" s="1"/>
  <c r="P128" i="4"/>
  <c r="C128" i="4" s="1"/>
  <c r="P122" i="4"/>
  <c r="C122" i="4" s="1"/>
  <c r="P340" i="4"/>
  <c r="C340" i="4" s="1"/>
  <c r="P322" i="4"/>
  <c r="C322" i="4" s="1"/>
  <c r="P304" i="4"/>
  <c r="C304" i="4" s="1"/>
  <c r="P286" i="4"/>
  <c r="C286" i="4" s="1"/>
  <c r="P268" i="4"/>
  <c r="C268" i="4" s="1"/>
  <c r="P224" i="4"/>
  <c r="C224" i="4" s="1"/>
  <c r="P218" i="4"/>
  <c r="C218" i="4" s="1"/>
  <c r="P157" i="4"/>
  <c r="C157" i="4" s="1"/>
  <c r="P153" i="4"/>
  <c r="C153" i="4" s="1"/>
  <c r="P145" i="4"/>
  <c r="C145" i="4" s="1"/>
  <c r="P141" i="4"/>
  <c r="C141" i="4" s="1"/>
  <c r="P135" i="4"/>
  <c r="C135" i="4" s="1"/>
  <c r="P129" i="4"/>
  <c r="C129" i="4" s="1"/>
  <c r="P123" i="4"/>
  <c r="C123" i="4" s="1"/>
  <c r="P117" i="4"/>
  <c r="C117" i="4" s="1"/>
  <c r="P111" i="4"/>
  <c r="C111" i="4" s="1"/>
  <c r="P105" i="4"/>
  <c r="C105" i="4" s="1"/>
  <c r="P99" i="4"/>
  <c r="C99" i="4" s="1"/>
  <c r="P93" i="4"/>
  <c r="C93" i="4" s="1"/>
  <c r="P87" i="4"/>
  <c r="C87" i="4" s="1"/>
  <c r="P81" i="4"/>
  <c r="C81" i="4" s="1"/>
  <c r="P75" i="4"/>
  <c r="C75" i="4" s="1"/>
  <c r="P69" i="4"/>
  <c r="C69" i="4" s="1"/>
  <c r="P63" i="4"/>
  <c r="C63" i="4" s="1"/>
  <c r="P36" i="4"/>
  <c r="C36" i="4" s="1"/>
  <c r="P30" i="4"/>
  <c r="C30" i="4" s="1"/>
  <c r="P343" i="4"/>
  <c r="C343" i="4" s="1"/>
  <c r="P325" i="4"/>
  <c r="C325" i="4" s="1"/>
  <c r="P307" i="4"/>
  <c r="C307" i="4" s="1"/>
  <c r="P289" i="4"/>
  <c r="C289" i="4" s="1"/>
  <c r="P271" i="4"/>
  <c r="C271" i="4" s="1"/>
  <c r="P238" i="4"/>
  <c r="C238" i="4" s="1"/>
  <c r="P328" i="4"/>
  <c r="C328" i="4" s="1"/>
  <c r="P313" i="4"/>
  <c r="C313" i="4" s="1"/>
  <c r="P274" i="4"/>
  <c r="C274" i="4" s="1"/>
  <c r="P259" i="4"/>
  <c r="C259" i="4" s="1"/>
  <c r="P207" i="4"/>
  <c r="C207" i="4" s="1"/>
  <c r="P189" i="4"/>
  <c r="C189" i="4" s="1"/>
  <c r="P171" i="4"/>
  <c r="C171" i="4" s="1"/>
  <c r="P58" i="4"/>
  <c r="C58" i="4" s="1"/>
  <c r="D58" i="4" s="1"/>
  <c r="P55" i="4"/>
  <c r="C55" i="4" s="1"/>
  <c r="D55" i="4" s="1"/>
  <c r="P52" i="4"/>
  <c r="C52" i="4" s="1"/>
  <c r="D52" i="4" s="1"/>
  <c r="P49" i="4"/>
  <c r="C49" i="4" s="1"/>
  <c r="D49" i="4" s="1"/>
  <c r="P46" i="4"/>
  <c r="C46" i="4" s="1"/>
  <c r="D46" i="4" s="1"/>
  <c r="P43" i="4"/>
  <c r="C43" i="4" s="1"/>
  <c r="D43" i="4" s="1"/>
  <c r="P40" i="4"/>
  <c r="C40" i="4" s="1"/>
  <c r="D40" i="4" s="1"/>
  <c r="P35" i="4"/>
  <c r="C35" i="4" s="1"/>
  <c r="P32" i="4"/>
  <c r="C32" i="4" s="1"/>
  <c r="P29" i="4"/>
  <c r="C29" i="4" s="1"/>
  <c r="P26" i="4"/>
  <c r="C26" i="4" s="1"/>
  <c r="P23" i="4"/>
  <c r="C23" i="4" s="1"/>
  <c r="P20" i="4"/>
  <c r="C20" i="4" s="1"/>
  <c r="P17" i="4"/>
  <c r="C17" i="4" s="1"/>
  <c r="P14" i="4"/>
  <c r="C14" i="4" s="1"/>
  <c r="P11" i="4"/>
  <c r="C11" i="4" s="1"/>
  <c r="P150" i="4"/>
  <c r="C150" i="4" s="1"/>
  <c r="P116" i="4"/>
  <c r="C116" i="4" s="1"/>
  <c r="P104" i="4"/>
  <c r="C104" i="4" s="1"/>
  <c r="P216" i="4"/>
  <c r="C216" i="4" s="1"/>
  <c r="P198" i="4"/>
  <c r="C198" i="4" s="1"/>
  <c r="P180" i="4"/>
  <c r="C180" i="4" s="1"/>
  <c r="P162" i="4"/>
  <c r="C162" i="4" s="1"/>
  <c r="P147" i="4"/>
  <c r="C147" i="4" s="1"/>
  <c r="P114" i="4"/>
  <c r="C114" i="4" s="1"/>
  <c r="P102" i="4"/>
  <c r="C102" i="4" s="1"/>
  <c r="P90" i="4"/>
  <c r="C90" i="4" s="1"/>
  <c r="P83" i="4"/>
  <c r="C83" i="4" s="1"/>
  <c r="P78" i="4"/>
  <c r="C78" i="4" s="1"/>
  <c r="P71" i="4"/>
  <c r="C71" i="4" s="1"/>
  <c r="P66" i="4"/>
  <c r="C66" i="4" s="1"/>
  <c r="P84" i="4"/>
  <c r="C84" i="4" s="1"/>
  <c r="P60" i="4"/>
  <c r="C60" i="4" s="1"/>
  <c r="D60" i="4" s="1"/>
  <c r="P51" i="4"/>
  <c r="C51" i="4" s="1"/>
  <c r="D51" i="4" s="1"/>
  <c r="P48" i="4"/>
  <c r="C48" i="4" s="1"/>
  <c r="D48" i="4" s="1"/>
  <c r="P45" i="4"/>
  <c r="C45" i="4" s="1"/>
  <c r="D45" i="4" s="1"/>
  <c r="P346" i="4"/>
  <c r="C346" i="4" s="1"/>
  <c r="P331" i="4"/>
  <c r="C331" i="4" s="1"/>
  <c r="P292" i="4"/>
  <c r="C292" i="4" s="1"/>
  <c r="P277" i="4"/>
  <c r="C277" i="4" s="1"/>
  <c r="P244" i="4"/>
  <c r="C244" i="4" s="1"/>
  <c r="P229" i="4"/>
  <c r="C229" i="4" s="1"/>
  <c r="P221" i="4"/>
  <c r="C221" i="4" s="1"/>
  <c r="P213" i="4"/>
  <c r="C213" i="4" s="1"/>
  <c r="P195" i="4"/>
  <c r="C195" i="4" s="1"/>
  <c r="P177" i="4"/>
  <c r="C177" i="4" s="1"/>
  <c r="P151" i="4"/>
  <c r="C151" i="4" s="1"/>
  <c r="P110" i="4"/>
  <c r="C110" i="4" s="1"/>
  <c r="P98" i="4"/>
  <c r="C98" i="4" s="1"/>
  <c r="P86" i="4"/>
  <c r="C86" i="4" s="1"/>
  <c r="P74" i="4"/>
  <c r="C74" i="4" s="1"/>
  <c r="P62" i="4"/>
  <c r="C62" i="4" s="1"/>
  <c r="P59" i="4"/>
  <c r="C59" i="4" s="1"/>
  <c r="D59" i="4" s="1"/>
  <c r="P56" i="4"/>
  <c r="C56" i="4" s="1"/>
  <c r="D56" i="4" s="1"/>
  <c r="P53" i="4"/>
  <c r="C53" i="4" s="1"/>
  <c r="D53" i="4" s="1"/>
  <c r="P50" i="4"/>
  <c r="C50" i="4" s="1"/>
  <c r="D50" i="4" s="1"/>
  <c r="P47" i="4"/>
  <c r="C47" i="4" s="1"/>
  <c r="D47" i="4" s="1"/>
  <c r="P44" i="4"/>
  <c r="C44" i="4" s="1"/>
  <c r="D44" i="4" s="1"/>
  <c r="P41" i="4"/>
  <c r="C41" i="4" s="1"/>
  <c r="D41" i="4" s="1"/>
  <c r="P349" i="4"/>
  <c r="C349" i="4" s="1"/>
  <c r="P310" i="4"/>
  <c r="C310" i="4" s="1"/>
  <c r="P295" i="4"/>
  <c r="C295" i="4" s="1"/>
  <c r="P138" i="4"/>
  <c r="C138" i="4" s="1"/>
  <c r="P132" i="4"/>
  <c r="C132" i="4" s="1"/>
  <c r="P108" i="4"/>
  <c r="C108" i="4" s="1"/>
  <c r="P54" i="4"/>
  <c r="C54" i="4" s="1"/>
  <c r="D54" i="4" s="1"/>
  <c r="P39" i="4"/>
  <c r="C39" i="4" s="1"/>
  <c r="P174" i="4"/>
  <c r="C174" i="4" s="1"/>
  <c r="P204" i="4"/>
  <c r="C204" i="4" s="1"/>
  <c r="P186" i="4"/>
  <c r="C186" i="4" s="1"/>
  <c r="P168" i="4"/>
  <c r="C168" i="4" s="1"/>
  <c r="P159" i="4"/>
  <c r="C159" i="4" s="1"/>
  <c r="P126" i="4"/>
  <c r="C126" i="4" s="1"/>
  <c r="P120" i="4"/>
  <c r="C120" i="4" s="1"/>
  <c r="P96" i="4"/>
  <c r="C96" i="4" s="1"/>
  <c r="P72" i="4"/>
  <c r="C72" i="4" s="1"/>
  <c r="P57" i="4"/>
  <c r="C57" i="4" s="1"/>
  <c r="D57" i="4" s="1"/>
  <c r="P42" i="4"/>
  <c r="C42" i="4" s="1"/>
  <c r="D42" i="4" s="1"/>
  <c r="P256" i="4"/>
  <c r="C256" i="4" s="1"/>
  <c r="P210" i="4"/>
  <c r="C210" i="4" s="1"/>
  <c r="P192" i="4"/>
  <c r="C192" i="4" s="1"/>
  <c r="P154" i="4"/>
  <c r="C154" i="4" s="1"/>
  <c r="P16" i="4"/>
  <c r="C16" i="4" s="1"/>
  <c r="P80" i="4"/>
  <c r="C80" i="4" s="1"/>
  <c r="P22" i="4"/>
  <c r="C22" i="4" s="1"/>
  <c r="P92" i="4"/>
  <c r="C92" i="4" s="1"/>
  <c r="P28" i="4"/>
  <c r="C28" i="4" s="1"/>
  <c r="P68" i="4"/>
  <c r="C68" i="4" s="1"/>
  <c r="P34" i="4"/>
  <c r="C34" i="4" s="1"/>
  <c r="P297" i="4"/>
  <c r="C297" i="4" s="1"/>
  <c r="P275" i="4"/>
  <c r="C275" i="4" s="1"/>
  <c r="P348" i="4"/>
  <c r="C348" i="4" s="1"/>
  <c r="P294" i="4"/>
  <c r="C294" i="4" s="1"/>
  <c r="P233" i="4"/>
  <c r="C233" i="4" s="1"/>
  <c r="P152" i="4"/>
  <c r="C152" i="4" s="1"/>
  <c r="P188" i="4"/>
  <c r="C188" i="4" s="1"/>
  <c r="P302" i="4"/>
  <c r="C302" i="4" s="1"/>
  <c r="P77" i="4"/>
  <c r="C77" i="4" s="1"/>
  <c r="P342" i="4"/>
  <c r="C342" i="4" s="1"/>
  <c r="P324" i="4"/>
  <c r="C324" i="4" s="1"/>
  <c r="P306" i="4"/>
  <c r="C306" i="4" s="1"/>
  <c r="P288" i="4"/>
  <c r="C288" i="4" s="1"/>
  <c r="P270" i="4"/>
  <c r="C270" i="4" s="1"/>
  <c r="P240" i="4"/>
  <c r="C240" i="4" s="1"/>
  <c r="P323" i="4"/>
  <c r="C323" i="4" s="1"/>
  <c r="P243" i="4"/>
  <c r="C243" i="4" s="1"/>
  <c r="P272" i="4"/>
  <c r="C272" i="4" s="1"/>
  <c r="P329" i="4"/>
  <c r="C329" i="4" s="1"/>
  <c r="P212" i="4"/>
  <c r="C212" i="4" s="1"/>
  <c r="P176" i="4"/>
  <c r="C176" i="4" s="1"/>
  <c r="P296" i="4"/>
  <c r="C296" i="4" s="1"/>
  <c r="P317" i="4"/>
  <c r="C317" i="4" s="1"/>
  <c r="P185" i="4"/>
  <c r="C185" i="4" s="1"/>
  <c r="P222" i="4"/>
  <c r="C222" i="4" s="1"/>
  <c r="P121" i="4"/>
  <c r="C121" i="4" s="1"/>
  <c r="P25" i="4"/>
  <c r="C25" i="4" s="1"/>
  <c r="P225" i="4"/>
  <c r="C225" i="4" s="1"/>
  <c r="P100" i="4"/>
  <c r="C100" i="4" s="1"/>
  <c r="P12" i="4"/>
  <c r="C12" i="4" s="1"/>
  <c r="P179" i="4"/>
  <c r="C179" i="4" s="1"/>
  <c r="P31" i="4"/>
  <c r="C31" i="4" s="1"/>
  <c r="P155" i="4"/>
  <c r="C155" i="4" s="1"/>
  <c r="P338" i="4"/>
  <c r="C338" i="4" s="1"/>
  <c r="P137" i="4"/>
  <c r="C137" i="4" s="1"/>
  <c r="P101" i="4"/>
  <c r="C101" i="4" s="1"/>
  <c r="P38" i="4"/>
  <c r="C38" i="4" s="1"/>
  <c r="P70" i="4"/>
  <c r="C70" i="4" s="1"/>
  <c r="A18" i="2"/>
  <c r="A17" i="2"/>
  <c r="A16" i="2"/>
  <c r="E11" i="2"/>
  <c r="P8" i="3"/>
  <c r="P8" i="1"/>
  <c r="E12" i="2" a="1"/>
  <c r="P6" i="3" a="1"/>
  <c r="P5" i="1" a="1"/>
  <c r="P6" i="4" a="1"/>
  <c r="P5" i="4" a="1"/>
  <c r="I11" i="2" a="1"/>
  <c r="P6" i="1" a="1"/>
  <c r="B19" i="2" l="1"/>
  <c r="B25" i="2" s="1"/>
  <c r="B31" i="2" s="1"/>
  <c r="B37" i="2" s="1"/>
  <c r="B43" i="2" s="1"/>
  <c r="B49" i="2" s="1"/>
  <c r="B55" i="2" s="1"/>
  <c r="B61" i="2" s="1"/>
  <c r="B67" i="2" s="1"/>
  <c r="B73" i="2" s="1"/>
  <c r="B79" i="2" s="1"/>
  <c r="B85" i="2" s="1"/>
  <c r="B91" i="2" s="1"/>
  <c r="B97" i="2" s="1"/>
  <c r="B103" i="2" s="1"/>
  <c r="B109" i="2" s="1"/>
  <c r="B115" i="2" s="1"/>
  <c r="B121" i="2" s="1"/>
  <c r="B127" i="2" s="1"/>
  <c r="B133" i="2" s="1"/>
  <c r="B139" i="2" s="1"/>
  <c r="B145" i="2" s="1"/>
  <c r="B151" i="2" s="1"/>
  <c r="B14" i="2"/>
  <c r="C13" i="2"/>
  <c r="E12" i="2"/>
  <c r="P78" i="1"/>
  <c r="C78" i="1" s="1"/>
  <c r="P84" i="1"/>
  <c r="C84" i="1" s="1"/>
  <c r="P87" i="1"/>
  <c r="C87" i="1" s="1"/>
  <c r="P81" i="1"/>
  <c r="C81" i="1" s="1"/>
  <c r="P76" i="1"/>
  <c r="C76" i="1" s="1"/>
  <c r="P79" i="1"/>
  <c r="C79" i="1" s="1"/>
  <c r="P82" i="1"/>
  <c r="C82" i="1" s="1"/>
  <c r="P85" i="1"/>
  <c r="C85" i="1" s="1"/>
  <c r="P83" i="1"/>
  <c r="C83" i="1" s="1"/>
  <c r="P77" i="1"/>
  <c r="C77" i="1" s="1"/>
  <c r="P86" i="1"/>
  <c r="C86" i="1" s="1"/>
  <c r="P80" i="1"/>
  <c r="C80" i="1" s="1"/>
  <c r="P6" i="4"/>
  <c r="P5" i="4"/>
  <c r="P330" i="3"/>
  <c r="C330" i="3" s="1"/>
  <c r="P333" i="3"/>
  <c r="C333" i="3" s="1"/>
  <c r="P336" i="3"/>
  <c r="C336" i="3" s="1"/>
  <c r="P339" i="3"/>
  <c r="C339" i="3" s="1"/>
  <c r="P342" i="3"/>
  <c r="C342" i="3" s="1"/>
  <c r="P345" i="3"/>
  <c r="C345" i="3" s="1"/>
  <c r="P348" i="3"/>
  <c r="C348" i="3" s="1"/>
  <c r="P351" i="3"/>
  <c r="C351" i="3" s="1"/>
  <c r="P334" i="3"/>
  <c r="C334" i="3" s="1"/>
  <c r="P349" i="3"/>
  <c r="C349" i="3" s="1"/>
  <c r="P335" i="3"/>
  <c r="C335" i="3" s="1"/>
  <c r="P328" i="3"/>
  <c r="C328" i="3" s="1"/>
  <c r="P343" i="3"/>
  <c r="C343" i="3" s="1"/>
  <c r="P329" i="3"/>
  <c r="C329" i="3" s="1"/>
  <c r="P350" i="3"/>
  <c r="C350" i="3" s="1"/>
  <c r="P337" i="3"/>
  <c r="C337" i="3" s="1"/>
  <c r="P352" i="3"/>
  <c r="C352" i="3" s="1"/>
  <c r="P344" i="3"/>
  <c r="C344" i="3" s="1"/>
  <c r="P331" i="3"/>
  <c r="C331" i="3" s="1"/>
  <c r="P346" i="3"/>
  <c r="C346" i="3" s="1"/>
  <c r="P338" i="3"/>
  <c r="C338" i="3" s="1"/>
  <c r="P347" i="3"/>
  <c r="C347" i="3" s="1"/>
  <c r="P340" i="3"/>
  <c r="C340" i="3" s="1"/>
  <c r="P332" i="3"/>
  <c r="C332" i="3" s="1"/>
  <c r="P341" i="3"/>
  <c r="C341" i="3" s="1"/>
  <c r="C18" i="2"/>
  <c r="A21" i="2"/>
  <c r="A19" i="2"/>
  <c r="A20" i="2"/>
  <c r="C17" i="2"/>
  <c r="D17" i="2"/>
  <c r="P277" i="3"/>
  <c r="C277" i="3" s="1"/>
  <c r="P313" i="3"/>
  <c r="C313" i="3" s="1"/>
  <c r="P284" i="3"/>
  <c r="C284" i="3" s="1"/>
  <c r="P320" i="3"/>
  <c r="C320" i="3" s="1"/>
  <c r="P279" i="3"/>
  <c r="C279" i="3" s="1"/>
  <c r="P315" i="3"/>
  <c r="C315" i="3" s="1"/>
  <c r="P304" i="3"/>
  <c r="C304" i="3" s="1"/>
  <c r="P293" i="3"/>
  <c r="C293" i="3" s="1"/>
  <c r="P288" i="3"/>
  <c r="C288" i="3" s="1"/>
  <c r="P324" i="3"/>
  <c r="C324" i="3" s="1"/>
  <c r="P325" i="3"/>
  <c r="C325" i="3" s="1"/>
  <c r="P319" i="3"/>
  <c r="C319" i="3" s="1"/>
  <c r="P321" i="3"/>
  <c r="C321" i="3" s="1"/>
  <c r="P310" i="3"/>
  <c r="C310" i="3" s="1"/>
  <c r="P294" i="3"/>
  <c r="C294" i="3" s="1"/>
  <c r="P283" i="3"/>
  <c r="C283" i="3" s="1"/>
  <c r="P290" i="3"/>
  <c r="C290" i="3" s="1"/>
  <c r="P326" i="3"/>
  <c r="C326" i="3" s="1"/>
  <c r="P285" i="3"/>
  <c r="C285" i="3" s="1"/>
  <c r="P274" i="3"/>
  <c r="C274" i="3" s="1"/>
  <c r="P299" i="3"/>
  <c r="C299" i="3" s="1"/>
  <c r="P289" i="3"/>
  <c r="C289" i="3" s="1"/>
  <c r="P296" i="3"/>
  <c r="C296" i="3" s="1"/>
  <c r="P291" i="3"/>
  <c r="C291" i="3" s="1"/>
  <c r="P327" i="3"/>
  <c r="C327" i="3" s="1"/>
  <c r="P280" i="3"/>
  <c r="C280" i="3" s="1"/>
  <c r="P316" i="3"/>
  <c r="C316" i="3" s="1"/>
  <c r="P305" i="3"/>
  <c r="C305" i="3" s="1"/>
  <c r="P300" i="3"/>
  <c r="C300" i="3" s="1"/>
  <c r="P295" i="3"/>
  <c r="C295" i="3" s="1"/>
  <c r="P302" i="3"/>
  <c r="C302" i="3" s="1"/>
  <c r="P297" i="3"/>
  <c r="C297" i="3" s="1"/>
  <c r="P286" i="3"/>
  <c r="C286" i="3" s="1"/>
  <c r="P322" i="3"/>
  <c r="C322" i="3" s="1"/>
  <c r="P275" i="3"/>
  <c r="C275" i="3" s="1"/>
  <c r="P311" i="3"/>
  <c r="C311" i="3" s="1"/>
  <c r="P306" i="3"/>
  <c r="C306" i="3" s="1"/>
  <c r="P301" i="3"/>
  <c r="C301" i="3" s="1"/>
  <c r="P308" i="3"/>
  <c r="C308" i="3" s="1"/>
  <c r="P303" i="3"/>
  <c r="C303" i="3" s="1"/>
  <c r="P292" i="3"/>
  <c r="C292" i="3" s="1"/>
  <c r="P281" i="3"/>
  <c r="C281" i="3" s="1"/>
  <c r="P317" i="3"/>
  <c r="C317" i="3" s="1"/>
  <c r="P276" i="3"/>
  <c r="C276" i="3" s="1"/>
  <c r="P312" i="3"/>
  <c r="C312" i="3" s="1"/>
  <c r="P307" i="3"/>
  <c r="C307" i="3" s="1"/>
  <c r="P278" i="3"/>
  <c r="C278" i="3" s="1"/>
  <c r="P314" i="3"/>
  <c r="C314" i="3" s="1"/>
  <c r="P273" i="3"/>
  <c r="C273" i="3" s="1"/>
  <c r="P309" i="3"/>
  <c r="C309" i="3" s="1"/>
  <c r="P298" i="3"/>
  <c r="C298" i="3" s="1"/>
  <c r="P287" i="3"/>
  <c r="C287" i="3" s="1"/>
  <c r="P323" i="3"/>
  <c r="C323" i="3" s="1"/>
  <c r="P282" i="3"/>
  <c r="C282" i="3" s="1"/>
  <c r="P318" i="3"/>
  <c r="C318" i="3" s="1"/>
  <c r="P63" i="3"/>
  <c r="C63" i="3" s="1"/>
  <c r="P239" i="3"/>
  <c r="C239" i="3" s="1"/>
  <c r="P272" i="3"/>
  <c r="C272" i="3" s="1"/>
  <c r="P269" i="3"/>
  <c r="C269" i="3" s="1"/>
  <c r="P266" i="3"/>
  <c r="C266" i="3" s="1"/>
  <c r="P263" i="3"/>
  <c r="C263" i="3" s="1"/>
  <c r="P260" i="3"/>
  <c r="C260" i="3" s="1"/>
  <c r="P257" i="3"/>
  <c r="C257" i="3" s="1"/>
  <c r="P254" i="3"/>
  <c r="C254" i="3" s="1"/>
  <c r="P251" i="3"/>
  <c r="C251" i="3" s="1"/>
  <c r="P248" i="3"/>
  <c r="C248" i="3" s="1"/>
  <c r="P245" i="3"/>
  <c r="C245" i="3" s="1"/>
  <c r="P242" i="3"/>
  <c r="C242" i="3" s="1"/>
  <c r="P236" i="3"/>
  <c r="C236" i="3" s="1"/>
  <c r="P233" i="3"/>
  <c r="C233" i="3" s="1"/>
  <c r="P230" i="3"/>
  <c r="C230" i="3" s="1"/>
  <c r="P227" i="3"/>
  <c r="C227" i="3" s="1"/>
  <c r="P224" i="3"/>
  <c r="C224" i="3" s="1"/>
  <c r="P221" i="3"/>
  <c r="C221" i="3" s="1"/>
  <c r="P218" i="3"/>
  <c r="C218" i="3" s="1"/>
  <c r="P234" i="3"/>
  <c r="C234" i="3" s="1"/>
  <c r="P231" i="3"/>
  <c r="C231" i="3" s="1"/>
  <c r="P267" i="3"/>
  <c r="C267" i="3" s="1"/>
  <c r="P241" i="3"/>
  <c r="C241" i="3" s="1"/>
  <c r="P226" i="3"/>
  <c r="C226" i="3" s="1"/>
  <c r="P262" i="3"/>
  <c r="C262" i="3" s="1"/>
  <c r="P252" i="3"/>
  <c r="C252" i="3" s="1"/>
  <c r="P237" i="3"/>
  <c r="C237" i="3" s="1"/>
  <c r="P247" i="3"/>
  <c r="C247" i="3" s="1"/>
  <c r="P232" i="3"/>
  <c r="C232" i="3" s="1"/>
  <c r="P268" i="3"/>
  <c r="C268" i="3" s="1"/>
  <c r="P243" i="3"/>
  <c r="C243" i="3" s="1"/>
  <c r="P246" i="3"/>
  <c r="C246" i="3" s="1"/>
  <c r="P253" i="3"/>
  <c r="C253" i="3" s="1"/>
  <c r="P238" i="3"/>
  <c r="C238" i="3" s="1"/>
  <c r="P222" i="3"/>
  <c r="C222" i="3" s="1"/>
  <c r="P270" i="3"/>
  <c r="C270" i="3" s="1"/>
  <c r="P229" i="3"/>
  <c r="C229" i="3" s="1"/>
  <c r="P249" i="3"/>
  <c r="C249" i="3" s="1"/>
  <c r="P258" i="3"/>
  <c r="C258" i="3" s="1"/>
  <c r="P259" i="3"/>
  <c r="C259" i="3" s="1"/>
  <c r="P244" i="3"/>
  <c r="C244" i="3" s="1"/>
  <c r="P219" i="3"/>
  <c r="C219" i="3" s="1"/>
  <c r="P255" i="3"/>
  <c r="C255" i="3" s="1"/>
  <c r="P223" i="3"/>
  <c r="C223" i="3" s="1"/>
  <c r="P265" i="3"/>
  <c r="C265" i="3" s="1"/>
  <c r="P250" i="3"/>
  <c r="C250" i="3" s="1"/>
  <c r="P264" i="3"/>
  <c r="C264" i="3" s="1"/>
  <c r="P225" i="3"/>
  <c r="C225" i="3" s="1"/>
  <c r="P261" i="3"/>
  <c r="C261" i="3" s="1"/>
  <c r="P235" i="3"/>
  <c r="C235" i="3" s="1"/>
  <c r="P220" i="3"/>
  <c r="C220" i="3" s="1"/>
  <c r="P256" i="3"/>
  <c r="C256" i="3" s="1"/>
  <c r="P271" i="3"/>
  <c r="C271" i="3" s="1"/>
  <c r="P228" i="3"/>
  <c r="C228" i="3" s="1"/>
  <c r="P240" i="3"/>
  <c r="C240" i="3" s="1"/>
  <c r="P18" i="3"/>
  <c r="C18" i="3" s="1"/>
  <c r="P60" i="3"/>
  <c r="C60" i="3" s="1"/>
  <c r="D60" i="3" s="1"/>
  <c r="P42" i="3"/>
  <c r="C42" i="3" s="1"/>
  <c r="D42" i="3" s="1"/>
  <c r="P216" i="3"/>
  <c r="C216" i="3" s="1"/>
  <c r="P213" i="3"/>
  <c r="C213" i="3" s="1"/>
  <c r="P210" i="3"/>
  <c r="C210" i="3" s="1"/>
  <c r="P207" i="3"/>
  <c r="C207" i="3" s="1"/>
  <c r="P204" i="3"/>
  <c r="C204" i="3" s="1"/>
  <c r="P201" i="3"/>
  <c r="C201" i="3" s="1"/>
  <c r="P198" i="3"/>
  <c r="C198" i="3" s="1"/>
  <c r="P195" i="3"/>
  <c r="C195" i="3" s="1"/>
  <c r="P192" i="3"/>
  <c r="C192" i="3" s="1"/>
  <c r="P189" i="3"/>
  <c r="C189" i="3" s="1"/>
  <c r="P186" i="3"/>
  <c r="C186" i="3" s="1"/>
  <c r="P183" i="3"/>
  <c r="C183" i="3" s="1"/>
  <c r="P180" i="3"/>
  <c r="C180" i="3" s="1"/>
  <c r="P177" i="3"/>
  <c r="C177" i="3" s="1"/>
  <c r="P174" i="3"/>
  <c r="C174" i="3" s="1"/>
  <c r="P171" i="3"/>
  <c r="C171" i="3" s="1"/>
  <c r="P168" i="3"/>
  <c r="C168" i="3" s="1"/>
  <c r="P165" i="3"/>
  <c r="C165" i="3" s="1"/>
  <c r="P162" i="3"/>
  <c r="C162" i="3" s="1"/>
  <c r="P159" i="3"/>
  <c r="C159" i="3" s="1"/>
  <c r="P156" i="3"/>
  <c r="C156" i="3" s="1"/>
  <c r="P153" i="3"/>
  <c r="C153" i="3" s="1"/>
  <c r="P150" i="3"/>
  <c r="C150" i="3" s="1"/>
  <c r="P147" i="3"/>
  <c r="C147" i="3" s="1"/>
  <c r="P144" i="3"/>
  <c r="C144" i="3" s="1"/>
  <c r="P141" i="3"/>
  <c r="C141" i="3" s="1"/>
  <c r="P138" i="3"/>
  <c r="C138" i="3" s="1"/>
  <c r="P135" i="3"/>
  <c r="C135" i="3" s="1"/>
  <c r="P132" i="3"/>
  <c r="C132" i="3" s="1"/>
  <c r="P129" i="3"/>
  <c r="C129" i="3" s="1"/>
  <c r="P126" i="3"/>
  <c r="C126" i="3" s="1"/>
  <c r="P123" i="3"/>
  <c r="C123" i="3" s="1"/>
  <c r="P120" i="3"/>
  <c r="C120" i="3" s="1"/>
  <c r="P117" i="3"/>
  <c r="C117" i="3" s="1"/>
  <c r="P114" i="3"/>
  <c r="C114" i="3" s="1"/>
  <c r="P111" i="3"/>
  <c r="C111" i="3" s="1"/>
  <c r="P108" i="3"/>
  <c r="C108" i="3" s="1"/>
  <c r="P105" i="3"/>
  <c r="C105" i="3" s="1"/>
  <c r="P102" i="3"/>
  <c r="C102" i="3" s="1"/>
  <c r="P99" i="3"/>
  <c r="C99" i="3" s="1"/>
  <c r="P96" i="3"/>
  <c r="C96" i="3" s="1"/>
  <c r="P93" i="3"/>
  <c r="C93" i="3" s="1"/>
  <c r="P90" i="3"/>
  <c r="C90" i="3" s="1"/>
  <c r="P87" i="3"/>
  <c r="C87" i="3" s="1"/>
  <c r="P84" i="3"/>
  <c r="C84" i="3" s="1"/>
  <c r="P81" i="3"/>
  <c r="C81" i="3" s="1"/>
  <c r="P78" i="3"/>
  <c r="C78" i="3" s="1"/>
  <c r="P89" i="3"/>
  <c r="C89" i="3" s="1"/>
  <c r="P143" i="3"/>
  <c r="C143" i="3" s="1"/>
  <c r="P92" i="3"/>
  <c r="C92" i="3" s="1"/>
  <c r="P128" i="3"/>
  <c r="C128" i="3" s="1"/>
  <c r="P164" i="3"/>
  <c r="C164" i="3" s="1"/>
  <c r="P200" i="3"/>
  <c r="C200" i="3" s="1"/>
  <c r="P94" i="3"/>
  <c r="C94" i="3" s="1"/>
  <c r="P130" i="3"/>
  <c r="C130" i="3" s="1"/>
  <c r="P166" i="3"/>
  <c r="C166" i="3" s="1"/>
  <c r="P202" i="3"/>
  <c r="C202" i="3" s="1"/>
  <c r="P119" i="3"/>
  <c r="C119" i="3" s="1"/>
  <c r="P185" i="3"/>
  <c r="C185" i="3" s="1"/>
  <c r="P85" i="3"/>
  <c r="C85" i="3" s="1"/>
  <c r="P121" i="3"/>
  <c r="C121" i="3" s="1"/>
  <c r="P157" i="3"/>
  <c r="C157" i="3" s="1"/>
  <c r="P193" i="3"/>
  <c r="C193" i="3" s="1"/>
  <c r="P122" i="3"/>
  <c r="C122" i="3" s="1"/>
  <c r="P160" i="3"/>
  <c r="C160" i="3" s="1"/>
  <c r="P79" i="3"/>
  <c r="C79" i="3" s="1"/>
  <c r="P101" i="3"/>
  <c r="C101" i="3" s="1"/>
  <c r="P161" i="3"/>
  <c r="C161" i="3" s="1"/>
  <c r="P98" i="3"/>
  <c r="C98" i="3" s="1"/>
  <c r="P134" i="3"/>
  <c r="C134" i="3" s="1"/>
  <c r="P170" i="3"/>
  <c r="C170" i="3" s="1"/>
  <c r="P206" i="3"/>
  <c r="C206" i="3" s="1"/>
  <c r="P100" i="3"/>
  <c r="C100" i="3" s="1"/>
  <c r="P136" i="3"/>
  <c r="C136" i="3" s="1"/>
  <c r="P172" i="3"/>
  <c r="C172" i="3" s="1"/>
  <c r="P208" i="3"/>
  <c r="C208" i="3" s="1"/>
  <c r="P137" i="3"/>
  <c r="C137" i="3" s="1"/>
  <c r="P197" i="3"/>
  <c r="C197" i="3" s="1"/>
  <c r="P91" i="3"/>
  <c r="C91" i="3" s="1"/>
  <c r="P127" i="3"/>
  <c r="C127" i="3" s="1"/>
  <c r="P163" i="3"/>
  <c r="C163" i="3" s="1"/>
  <c r="P199" i="3"/>
  <c r="C199" i="3" s="1"/>
  <c r="P158" i="3"/>
  <c r="C158" i="3" s="1"/>
  <c r="P194" i="3"/>
  <c r="C194" i="3" s="1"/>
  <c r="P88" i="3"/>
  <c r="C88" i="3" s="1"/>
  <c r="P124" i="3"/>
  <c r="C124" i="3" s="1"/>
  <c r="P196" i="3"/>
  <c r="C196" i="3" s="1"/>
  <c r="P115" i="3"/>
  <c r="C115" i="3" s="1"/>
  <c r="P187" i="3"/>
  <c r="C187" i="3" s="1"/>
  <c r="P107" i="3"/>
  <c r="C107" i="3" s="1"/>
  <c r="P173" i="3"/>
  <c r="C173" i="3" s="1"/>
  <c r="P104" i="3"/>
  <c r="C104" i="3" s="1"/>
  <c r="P140" i="3"/>
  <c r="C140" i="3" s="1"/>
  <c r="P176" i="3"/>
  <c r="C176" i="3" s="1"/>
  <c r="P212" i="3"/>
  <c r="C212" i="3" s="1"/>
  <c r="P106" i="3"/>
  <c r="C106" i="3" s="1"/>
  <c r="P142" i="3"/>
  <c r="C142" i="3" s="1"/>
  <c r="P178" i="3"/>
  <c r="C178" i="3" s="1"/>
  <c r="P214" i="3"/>
  <c r="C214" i="3" s="1"/>
  <c r="P149" i="3"/>
  <c r="C149" i="3" s="1"/>
  <c r="P203" i="3"/>
  <c r="C203" i="3" s="1"/>
  <c r="P97" i="3"/>
  <c r="C97" i="3" s="1"/>
  <c r="P133" i="3"/>
  <c r="C133" i="3" s="1"/>
  <c r="P169" i="3"/>
  <c r="C169" i="3" s="1"/>
  <c r="P205" i="3"/>
  <c r="C205" i="3" s="1"/>
  <c r="P113" i="3"/>
  <c r="C113" i="3" s="1"/>
  <c r="P191" i="3"/>
  <c r="C191" i="3" s="1"/>
  <c r="P110" i="3"/>
  <c r="C110" i="3" s="1"/>
  <c r="P146" i="3"/>
  <c r="C146" i="3" s="1"/>
  <c r="P182" i="3"/>
  <c r="C182" i="3" s="1"/>
  <c r="P76" i="3"/>
  <c r="C76" i="3" s="1"/>
  <c r="P112" i="3"/>
  <c r="C112" i="3" s="1"/>
  <c r="P148" i="3"/>
  <c r="C148" i="3" s="1"/>
  <c r="P184" i="3"/>
  <c r="C184" i="3" s="1"/>
  <c r="P77" i="3"/>
  <c r="C77" i="3" s="1"/>
  <c r="P155" i="3"/>
  <c r="C155" i="3" s="1"/>
  <c r="P209" i="3"/>
  <c r="C209" i="3" s="1"/>
  <c r="P103" i="3"/>
  <c r="C103" i="3" s="1"/>
  <c r="P139" i="3"/>
  <c r="C139" i="3" s="1"/>
  <c r="P175" i="3"/>
  <c r="C175" i="3" s="1"/>
  <c r="P211" i="3"/>
  <c r="C211" i="3" s="1"/>
  <c r="P86" i="3"/>
  <c r="C86" i="3" s="1"/>
  <c r="P95" i="3"/>
  <c r="C95" i="3" s="1"/>
  <c r="P151" i="3"/>
  <c r="C151" i="3" s="1"/>
  <c r="P125" i="3"/>
  <c r="C125" i="3" s="1"/>
  <c r="P80" i="3"/>
  <c r="C80" i="3" s="1"/>
  <c r="P116" i="3"/>
  <c r="C116" i="3" s="1"/>
  <c r="P152" i="3"/>
  <c r="C152" i="3" s="1"/>
  <c r="P188" i="3"/>
  <c r="C188" i="3" s="1"/>
  <c r="P82" i="3"/>
  <c r="C82" i="3" s="1"/>
  <c r="P118" i="3"/>
  <c r="C118" i="3" s="1"/>
  <c r="P154" i="3"/>
  <c r="C154" i="3" s="1"/>
  <c r="P190" i="3"/>
  <c r="C190" i="3" s="1"/>
  <c r="P83" i="3"/>
  <c r="C83" i="3" s="1"/>
  <c r="P167" i="3"/>
  <c r="C167" i="3" s="1"/>
  <c r="P215" i="3"/>
  <c r="C215" i="3" s="1"/>
  <c r="P109" i="3"/>
  <c r="C109" i="3" s="1"/>
  <c r="P145" i="3"/>
  <c r="C145" i="3" s="1"/>
  <c r="P181" i="3"/>
  <c r="C181" i="3" s="1"/>
  <c r="P217" i="3"/>
  <c r="C217" i="3" s="1"/>
  <c r="P131" i="3"/>
  <c r="C131" i="3" s="1"/>
  <c r="P179" i="3"/>
  <c r="C179" i="3" s="1"/>
  <c r="P13" i="3"/>
  <c r="C13" i="3" s="1"/>
  <c r="P23" i="3"/>
  <c r="C23" i="3" s="1"/>
  <c r="P33" i="3"/>
  <c r="C33" i="3" s="1"/>
  <c r="P26" i="3"/>
  <c r="C26" i="3" s="1"/>
  <c r="P74" i="3"/>
  <c r="C74" i="3" s="1"/>
  <c r="P37" i="3"/>
  <c r="C37" i="3" s="1"/>
  <c r="P35" i="3"/>
  <c r="C35" i="3" s="1"/>
  <c r="P16" i="3"/>
  <c r="C16" i="3" s="1"/>
  <c r="P19" i="3"/>
  <c r="C19" i="3" s="1"/>
  <c r="P41" i="3"/>
  <c r="C41" i="3" s="1"/>
  <c r="D41" i="3" s="1"/>
  <c r="P34" i="3"/>
  <c r="C34" i="3" s="1"/>
  <c r="P49" i="3"/>
  <c r="C49" i="3" s="1"/>
  <c r="D49" i="3" s="1"/>
  <c r="P48" i="3"/>
  <c r="C48" i="3" s="1"/>
  <c r="D48" i="3" s="1"/>
  <c r="P64" i="3"/>
  <c r="C64" i="3" s="1"/>
  <c r="P53" i="3"/>
  <c r="C53" i="3" s="1"/>
  <c r="D53" i="3" s="1"/>
  <c r="P12" i="3"/>
  <c r="C12" i="3" s="1"/>
  <c r="P39" i="3"/>
  <c r="C39" i="3" s="1"/>
  <c r="P54" i="3"/>
  <c r="C54" i="3" s="1"/>
  <c r="D54" i="3" s="1"/>
  <c r="P69" i="3"/>
  <c r="C69" i="3" s="1"/>
  <c r="P29" i="3"/>
  <c r="C29" i="3" s="1"/>
  <c r="P44" i="3"/>
  <c r="C44" i="3" s="1"/>
  <c r="D44" i="3" s="1"/>
  <c r="P50" i="3"/>
  <c r="C50" i="3" s="1"/>
  <c r="D50" i="3" s="1"/>
  <c r="P32" i="3"/>
  <c r="C32" i="3" s="1"/>
  <c r="P57" i="3"/>
  <c r="C57" i="3" s="1"/>
  <c r="D57" i="3" s="1"/>
  <c r="P59" i="3"/>
  <c r="C59" i="3" s="1"/>
  <c r="D59" i="3" s="1"/>
  <c r="P61" i="3"/>
  <c r="C61" i="3" s="1"/>
  <c r="P52" i="3"/>
  <c r="C52" i="3" s="1"/>
  <c r="D52" i="3" s="1"/>
  <c r="P73" i="3"/>
  <c r="C73" i="3" s="1"/>
  <c r="P68" i="3"/>
  <c r="C68" i="3" s="1"/>
  <c r="P71" i="3"/>
  <c r="C71" i="3" s="1"/>
  <c r="P75" i="3"/>
  <c r="C75" i="3" s="1"/>
  <c r="P58" i="3"/>
  <c r="C58" i="3" s="1"/>
  <c r="D58" i="3" s="1"/>
  <c r="P72" i="3"/>
  <c r="C72" i="3" s="1"/>
  <c r="P11" i="3"/>
  <c r="C11" i="3" s="1"/>
  <c r="P67" i="3"/>
  <c r="C67" i="3" s="1"/>
  <c r="P28" i="3"/>
  <c r="C28" i="3" s="1"/>
  <c r="P40" i="3"/>
  <c r="C40" i="3" s="1"/>
  <c r="D40" i="3" s="1"/>
  <c r="P43" i="3"/>
  <c r="C43" i="3" s="1"/>
  <c r="D43" i="3" s="1"/>
  <c r="P66" i="3"/>
  <c r="C66" i="3" s="1"/>
  <c r="P15" i="3"/>
  <c r="C15" i="3" s="1"/>
  <c r="P22" i="3"/>
  <c r="C22" i="3" s="1"/>
  <c r="P62" i="3"/>
  <c r="C62" i="3" s="1"/>
  <c r="P20" i="3"/>
  <c r="C20" i="3" s="1"/>
  <c r="P70" i="3"/>
  <c r="C70" i="3" s="1"/>
  <c r="P56" i="3"/>
  <c r="C56" i="3" s="1"/>
  <c r="D56" i="3" s="1"/>
  <c r="P45" i="3"/>
  <c r="C45" i="3" s="1"/>
  <c r="D45" i="3" s="1"/>
  <c r="P55" i="3"/>
  <c r="C55" i="3" s="1"/>
  <c r="D55" i="3" s="1"/>
  <c r="P36" i="3"/>
  <c r="C36" i="3" s="1"/>
  <c r="P47" i="3"/>
  <c r="C47" i="3" s="1"/>
  <c r="D47" i="3" s="1"/>
  <c r="P21" i="3"/>
  <c r="C21" i="3" s="1"/>
  <c r="P46" i="3"/>
  <c r="C46" i="3" s="1"/>
  <c r="D46" i="3" s="1"/>
  <c r="P38" i="3"/>
  <c r="C38" i="3" s="1"/>
  <c r="P17" i="3"/>
  <c r="C17" i="3" s="1"/>
  <c r="P25" i="3"/>
  <c r="C25" i="3" s="1"/>
  <c r="P14" i="3"/>
  <c r="C14" i="3" s="1"/>
  <c r="P27" i="3"/>
  <c r="C27" i="3" s="1"/>
  <c r="P31" i="3"/>
  <c r="C31" i="3" s="1"/>
  <c r="P65" i="3"/>
  <c r="C65" i="3" s="1"/>
  <c r="P30" i="3"/>
  <c r="C30" i="3" s="1"/>
  <c r="P51" i="3"/>
  <c r="C51" i="3" s="1"/>
  <c r="D51" i="3" s="1"/>
  <c r="P24" i="3"/>
  <c r="C24" i="3" s="1"/>
  <c r="P6" i="3"/>
  <c r="I11" i="2"/>
  <c r="P6" i="1"/>
  <c r="P5" i="1"/>
  <c r="P61" i="1"/>
  <c r="C61" i="1" s="1"/>
  <c r="P63" i="1"/>
  <c r="C63" i="1" s="1"/>
  <c r="P65" i="1"/>
  <c r="C65" i="1" s="1"/>
  <c r="P67" i="1"/>
  <c r="C67" i="1" s="1"/>
  <c r="P69" i="1"/>
  <c r="C69" i="1" s="1"/>
  <c r="P71" i="1"/>
  <c r="C71" i="1" s="1"/>
  <c r="P73" i="1"/>
  <c r="C73" i="1" s="1"/>
  <c r="P75" i="1"/>
  <c r="C75" i="1" s="1"/>
  <c r="P62" i="1"/>
  <c r="C62" i="1" s="1"/>
  <c r="P64" i="1"/>
  <c r="C64" i="1" s="1"/>
  <c r="P66" i="1"/>
  <c r="C66" i="1" s="1"/>
  <c r="P68" i="1"/>
  <c r="C68" i="1" s="1"/>
  <c r="P70" i="1"/>
  <c r="C70" i="1" s="1"/>
  <c r="P72" i="1"/>
  <c r="C72" i="1" s="1"/>
  <c r="P74" i="1"/>
  <c r="C74" i="1" s="1"/>
  <c r="P11" i="1"/>
  <c r="C11" i="1" s="1"/>
  <c r="P60" i="1"/>
  <c r="C60" i="1" s="1"/>
  <c r="P56" i="1"/>
  <c r="C56" i="1" s="1"/>
  <c r="P52" i="1"/>
  <c r="C52" i="1" s="1"/>
  <c r="P48" i="1"/>
  <c r="C48" i="1" s="1"/>
  <c r="P44" i="1"/>
  <c r="C44" i="1" s="1"/>
  <c r="P40" i="1"/>
  <c r="C40" i="1" s="1"/>
  <c r="P36" i="1"/>
  <c r="C36" i="1" s="1"/>
  <c r="P32" i="1"/>
  <c r="C32" i="1" s="1"/>
  <c r="P28" i="1"/>
  <c r="C28" i="1" s="1"/>
  <c r="P24" i="1"/>
  <c r="C24" i="1" s="1"/>
  <c r="P20" i="1"/>
  <c r="C20" i="1" s="1"/>
  <c r="P59" i="1"/>
  <c r="C59" i="1" s="1"/>
  <c r="P55" i="1"/>
  <c r="C55" i="1" s="1"/>
  <c r="P51" i="1"/>
  <c r="C51" i="1" s="1"/>
  <c r="P47" i="1"/>
  <c r="C47" i="1" s="1"/>
  <c r="P43" i="1"/>
  <c r="C43" i="1" s="1"/>
  <c r="P39" i="1"/>
  <c r="C39" i="1" s="1"/>
  <c r="P35" i="1"/>
  <c r="C35" i="1" s="1"/>
  <c r="P31" i="1"/>
  <c r="C31" i="1" s="1"/>
  <c r="P27" i="1"/>
  <c r="C27" i="1" s="1"/>
  <c r="P23" i="1"/>
  <c r="C23" i="1" s="1"/>
  <c r="P19" i="1"/>
  <c r="C19" i="1" s="1"/>
  <c r="P15" i="1"/>
  <c r="C15" i="1" s="1"/>
  <c r="P53" i="1"/>
  <c r="C53" i="1" s="1"/>
  <c r="P45" i="1"/>
  <c r="C45" i="1" s="1"/>
  <c r="P37" i="1"/>
  <c r="C37" i="1" s="1"/>
  <c r="P29" i="1"/>
  <c r="C29" i="1" s="1"/>
  <c r="P21" i="1"/>
  <c r="C21" i="1" s="1"/>
  <c r="P17" i="1"/>
  <c r="C17" i="1" s="1"/>
  <c r="P12" i="1"/>
  <c r="C12" i="1" s="1"/>
  <c r="P58" i="1"/>
  <c r="C58" i="1" s="1"/>
  <c r="P54" i="1"/>
  <c r="C54" i="1" s="1"/>
  <c r="P50" i="1"/>
  <c r="C50" i="1" s="1"/>
  <c r="P46" i="1"/>
  <c r="C46" i="1" s="1"/>
  <c r="P42" i="1"/>
  <c r="C42" i="1" s="1"/>
  <c r="P38" i="1"/>
  <c r="C38" i="1" s="1"/>
  <c r="P34" i="1"/>
  <c r="C34" i="1" s="1"/>
  <c r="P30" i="1"/>
  <c r="C30" i="1" s="1"/>
  <c r="P26" i="1"/>
  <c r="C26" i="1" s="1"/>
  <c r="P22" i="1"/>
  <c r="C22" i="1" s="1"/>
  <c r="P18" i="1"/>
  <c r="C18" i="1" s="1"/>
  <c r="P14" i="1"/>
  <c r="C14" i="1" s="1"/>
  <c r="P57" i="1"/>
  <c r="C57" i="1" s="1"/>
  <c r="P49" i="1"/>
  <c r="C49" i="1" s="1"/>
  <c r="P41" i="1"/>
  <c r="C41" i="1" s="1"/>
  <c r="P33" i="1"/>
  <c r="C33" i="1" s="1"/>
  <c r="P25" i="1"/>
  <c r="C25" i="1" s="1"/>
  <c r="P13" i="1"/>
  <c r="C13" i="1" s="1"/>
  <c r="P16" i="1"/>
  <c r="C16" i="1" s="1"/>
  <c r="E13" i="2" a="1"/>
  <c r="I12" i="2" a="1"/>
  <c r="P5" i="3" a="1"/>
  <c r="E17" i="2" a="1"/>
  <c r="E13" i="2" l="1"/>
  <c r="B20" i="2"/>
  <c r="B26" i="2" s="1"/>
  <c r="B32" i="2" s="1"/>
  <c r="B38" i="2" s="1"/>
  <c r="B44" i="2" s="1"/>
  <c r="B50" i="2" s="1"/>
  <c r="B56" i="2" s="1"/>
  <c r="B62" i="2" s="1"/>
  <c r="B68" i="2" s="1"/>
  <c r="B74" i="2" s="1"/>
  <c r="B80" i="2" s="1"/>
  <c r="B86" i="2" s="1"/>
  <c r="B92" i="2" s="1"/>
  <c r="B98" i="2" s="1"/>
  <c r="B104" i="2" s="1"/>
  <c r="B110" i="2" s="1"/>
  <c r="B116" i="2" s="1"/>
  <c r="B122" i="2" s="1"/>
  <c r="B128" i="2" s="1"/>
  <c r="B134" i="2" s="1"/>
  <c r="B140" i="2" s="1"/>
  <c r="B146" i="2" s="1"/>
  <c r="B152" i="2" s="1"/>
  <c r="B15" i="2"/>
  <c r="D14" i="2"/>
  <c r="C14" i="2"/>
  <c r="D18" i="2"/>
  <c r="P5" i="3"/>
  <c r="I12" i="2"/>
  <c r="A24" i="2"/>
  <c r="C24" i="2" s="1"/>
  <c r="E17" i="2"/>
  <c r="A22" i="2"/>
  <c r="C19" i="2"/>
  <c r="D19" i="2"/>
  <c r="A23" i="2"/>
  <c r="E14" i="2" a="1"/>
  <c r="I13" i="2" a="1"/>
  <c r="E19" i="2" a="1"/>
  <c r="E18" i="2" a="1"/>
  <c r="I17" i="2" a="1"/>
  <c r="D20" i="2" l="1"/>
  <c r="C20" i="2"/>
  <c r="I13" i="2"/>
  <c r="E14" i="2"/>
  <c r="B16" i="2"/>
  <c r="B21" i="2"/>
  <c r="C15" i="2"/>
  <c r="D15" i="2"/>
  <c r="E18" i="2"/>
  <c r="A27" i="2"/>
  <c r="D24" i="2"/>
  <c r="I17" i="2"/>
  <c r="E19" i="2"/>
  <c r="A25" i="2"/>
  <c r="A26" i="2"/>
  <c r="C23" i="2"/>
  <c r="D23" i="2"/>
  <c r="E20" i="2" a="1"/>
  <c r="I14" i="2" a="1"/>
  <c r="E15" i="2" a="1"/>
  <c r="E24" i="2" a="1"/>
  <c r="E23" i="2" a="1"/>
  <c r="I18" i="2" a="1"/>
  <c r="I19" i="2" a="1"/>
  <c r="E20" i="2" l="1"/>
  <c r="E15" i="2"/>
  <c r="I14" i="2"/>
  <c r="B27" i="2"/>
  <c r="B33" i="2" s="1"/>
  <c r="B39" i="2" s="1"/>
  <c r="B45" i="2" s="1"/>
  <c r="B51" i="2" s="1"/>
  <c r="B57" i="2" s="1"/>
  <c r="B63" i="2" s="1"/>
  <c r="B69" i="2" s="1"/>
  <c r="B75" i="2" s="1"/>
  <c r="B81" i="2" s="1"/>
  <c r="B87" i="2" s="1"/>
  <c r="B93" i="2" s="1"/>
  <c r="B99" i="2" s="1"/>
  <c r="B105" i="2" s="1"/>
  <c r="B111" i="2" s="1"/>
  <c r="B117" i="2" s="1"/>
  <c r="B123" i="2" s="1"/>
  <c r="B129" i="2" s="1"/>
  <c r="B135" i="2" s="1"/>
  <c r="B141" i="2" s="1"/>
  <c r="B147" i="2" s="1"/>
  <c r="B153" i="2" s="1"/>
  <c r="C21" i="2"/>
  <c r="D21" i="2"/>
  <c r="B22" i="2"/>
  <c r="C16" i="2"/>
  <c r="D16" i="2"/>
  <c r="C27" i="2"/>
  <c r="A30" i="2"/>
  <c r="C30" i="2" s="1"/>
  <c r="I18" i="2"/>
  <c r="D27" i="2"/>
  <c r="E24" i="2"/>
  <c r="E23" i="2"/>
  <c r="I19" i="2"/>
  <c r="A29" i="2"/>
  <c r="C26" i="2"/>
  <c r="D26" i="2"/>
  <c r="A28" i="2"/>
  <c r="C25" i="2"/>
  <c r="D25" i="2"/>
  <c r="I20" i="2" a="1"/>
  <c r="I15" i="2" a="1"/>
  <c r="E16" i="2" a="1"/>
  <c r="E21" i="2" a="1"/>
  <c r="E26" i="2" a="1"/>
  <c r="E25" i="2" a="1"/>
  <c r="E27" i="2" a="1"/>
  <c r="I24" i="2" a="1"/>
  <c r="I23" i="2" a="1"/>
  <c r="I20" i="2" l="1"/>
  <c r="E21" i="2"/>
  <c r="E16" i="2"/>
  <c r="I15" i="2"/>
  <c r="B28" i="2"/>
  <c r="B34" i="2" s="1"/>
  <c r="B40" i="2" s="1"/>
  <c r="B46" i="2" s="1"/>
  <c r="B52" i="2" s="1"/>
  <c r="B58" i="2" s="1"/>
  <c r="B64" i="2" s="1"/>
  <c r="B70" i="2" s="1"/>
  <c r="B76" i="2" s="1"/>
  <c r="B82" i="2" s="1"/>
  <c r="B88" i="2" s="1"/>
  <c r="B94" i="2" s="1"/>
  <c r="B100" i="2" s="1"/>
  <c r="B106" i="2" s="1"/>
  <c r="B112" i="2" s="1"/>
  <c r="B118" i="2" s="1"/>
  <c r="B124" i="2" s="1"/>
  <c r="B130" i="2" s="1"/>
  <c r="B136" i="2" s="1"/>
  <c r="B142" i="2" s="1"/>
  <c r="B148" i="2" s="1"/>
  <c r="C22" i="2"/>
  <c r="D22" i="2"/>
  <c r="A33" i="2"/>
  <c r="C33" i="2" s="1"/>
  <c r="D30" i="2"/>
  <c r="E27" i="2"/>
  <c r="I24" i="2"/>
  <c r="E26" i="2"/>
  <c r="E25" i="2"/>
  <c r="I23" i="2"/>
  <c r="A31" i="2"/>
  <c r="C28" i="2"/>
  <c r="D28" i="2"/>
  <c r="A32" i="2"/>
  <c r="C29" i="2"/>
  <c r="D29" i="2"/>
  <c r="I16" i="2" a="1"/>
  <c r="E22" i="2" a="1"/>
  <c r="I21" i="2" a="1"/>
  <c r="E30" i="2" a="1"/>
  <c r="E29" i="2" a="1"/>
  <c r="E28" i="2" a="1"/>
  <c r="I26" i="2" a="1"/>
  <c r="I27" i="2" a="1"/>
  <c r="I25" i="2" a="1"/>
  <c r="I21" i="2" l="1"/>
  <c r="E22" i="2"/>
  <c r="I16" i="2"/>
  <c r="A36" i="2"/>
  <c r="A39" i="2" s="1"/>
  <c r="D33" i="2"/>
  <c r="E30" i="2"/>
  <c r="I27" i="2"/>
  <c r="E29" i="2"/>
  <c r="I25" i="2"/>
  <c r="E28" i="2"/>
  <c r="I26" i="2"/>
  <c r="A35" i="2"/>
  <c r="C32" i="2"/>
  <c r="D32" i="2"/>
  <c r="A34" i="2"/>
  <c r="C31" i="2"/>
  <c r="D31" i="2"/>
  <c r="I22" i="2" a="1"/>
  <c r="E33" i="2" a="1"/>
  <c r="E31" i="2" a="1"/>
  <c r="E32" i="2" a="1"/>
  <c r="I29" i="2" a="1"/>
  <c r="I28" i="2" a="1"/>
  <c r="I30" i="2" a="1"/>
  <c r="I22" i="2" l="1"/>
  <c r="D36" i="2"/>
  <c r="C36" i="2"/>
  <c r="E33" i="2"/>
  <c r="I30" i="2"/>
  <c r="C39" i="2"/>
  <c r="E31" i="2"/>
  <c r="E32" i="2"/>
  <c r="I28" i="2"/>
  <c r="I29" i="2"/>
  <c r="A37" i="2"/>
  <c r="C34" i="2"/>
  <c r="D34" i="2"/>
  <c r="A38" i="2"/>
  <c r="C35" i="2"/>
  <c r="D35" i="2"/>
  <c r="D39" i="2"/>
  <c r="A42" i="2"/>
  <c r="E36" i="2" a="1"/>
  <c r="I33" i="2" a="1"/>
  <c r="E39" i="2" a="1"/>
  <c r="E35" i="2" a="1"/>
  <c r="E34" i="2" a="1"/>
  <c r="I31" i="2" a="1"/>
  <c r="I32" i="2" a="1"/>
  <c r="E36" i="2" l="1"/>
  <c r="I33" i="2"/>
  <c r="C42" i="2"/>
  <c r="E34" i="2"/>
  <c r="E35" i="2"/>
  <c r="I32" i="2"/>
  <c r="I31" i="2"/>
  <c r="A41" i="2"/>
  <c r="C38" i="2"/>
  <c r="D38" i="2"/>
  <c r="A40" i="2"/>
  <c r="C37" i="2"/>
  <c r="D37" i="2"/>
  <c r="E39" i="2"/>
  <c r="A45" i="2"/>
  <c r="D42" i="2"/>
  <c r="I36" i="2" a="1"/>
  <c r="I39" i="2" a="1"/>
  <c r="E37" i="2" a="1"/>
  <c r="E38" i="2" a="1"/>
  <c r="E42" i="2" a="1"/>
  <c r="I34" i="2" a="1"/>
  <c r="I35" i="2" a="1"/>
  <c r="I36" i="2" l="1"/>
  <c r="C45" i="2"/>
  <c r="E38" i="2"/>
  <c r="I35" i="2"/>
  <c r="E37" i="2"/>
  <c r="I34" i="2"/>
  <c r="A44" i="2"/>
  <c r="C41" i="2"/>
  <c r="D41" i="2"/>
  <c r="A43" i="2"/>
  <c r="C40" i="2"/>
  <c r="D40" i="2"/>
  <c r="E42" i="2"/>
  <c r="I39" i="2"/>
  <c r="D45" i="2"/>
  <c r="A48" i="2"/>
  <c r="E40" i="2" a="1"/>
  <c r="I42" i="2" a="1"/>
  <c r="E41" i="2" a="1"/>
  <c r="I37" i="2" a="1"/>
  <c r="I38" i="2" a="1"/>
  <c r="E45" i="2" a="1"/>
  <c r="C48" i="2" l="1"/>
  <c r="E41" i="2"/>
  <c r="E40" i="2"/>
  <c r="I37" i="2"/>
  <c r="I38" i="2"/>
  <c r="A47" i="2"/>
  <c r="C44" i="2"/>
  <c r="D44" i="2"/>
  <c r="A46" i="2"/>
  <c r="C43" i="2"/>
  <c r="D43" i="2"/>
  <c r="E45" i="2"/>
  <c r="I42" i="2"/>
  <c r="D48" i="2"/>
  <c r="A51" i="2"/>
  <c r="I45" i="2" a="1"/>
  <c r="E43" i="2" a="1"/>
  <c r="E44" i="2" a="1"/>
  <c r="I40" i="2" a="1"/>
  <c r="E48" i="2" a="1"/>
  <c r="I41" i="2" a="1"/>
  <c r="C51" i="2" l="1"/>
  <c r="E44" i="2"/>
  <c r="E43" i="2"/>
  <c r="I40" i="2"/>
  <c r="I41" i="2"/>
  <c r="A50" i="2"/>
  <c r="C47" i="2"/>
  <c r="D47" i="2"/>
  <c r="A49" i="2"/>
  <c r="C46" i="2"/>
  <c r="D46" i="2"/>
  <c r="E48" i="2"/>
  <c r="I45" i="2"/>
  <c r="A54" i="2"/>
  <c r="D51" i="2"/>
  <c r="I48" i="2" a="1"/>
  <c r="E46" i="2" a="1"/>
  <c r="E51" i="2" a="1"/>
  <c r="E47" i="2" a="1"/>
  <c r="I43" i="2" a="1"/>
  <c r="I44" i="2" a="1"/>
  <c r="C54" i="2" l="1"/>
  <c r="E47" i="2"/>
  <c r="E46" i="2"/>
  <c r="I43" i="2"/>
  <c r="I44" i="2"/>
  <c r="A53" i="2"/>
  <c r="C50" i="2"/>
  <c r="D50" i="2"/>
  <c r="A52" i="2"/>
  <c r="C49" i="2"/>
  <c r="D49" i="2"/>
  <c r="E51" i="2"/>
  <c r="I48" i="2"/>
  <c r="D54" i="2"/>
  <c r="A57" i="2"/>
  <c r="I46" i="2" a="1"/>
  <c r="E49" i="2" a="1"/>
  <c r="E50" i="2" a="1"/>
  <c r="I51" i="2" a="1"/>
  <c r="E54" i="2" a="1"/>
  <c r="I47" i="2" a="1"/>
  <c r="C57" i="2" l="1"/>
  <c r="E50" i="2"/>
  <c r="I46" i="2"/>
  <c r="E49" i="2"/>
  <c r="I47" i="2"/>
  <c r="A56" i="2"/>
  <c r="C53" i="2"/>
  <c r="D53" i="2"/>
  <c r="A55" i="2"/>
  <c r="C52" i="2"/>
  <c r="D52" i="2"/>
  <c r="E54" i="2"/>
  <c r="I51" i="2"/>
  <c r="A60" i="2"/>
  <c r="D57" i="2"/>
  <c r="E57" i="2" a="1"/>
  <c r="I50" i="2" a="1"/>
  <c r="E53" i="2" a="1"/>
  <c r="I49" i="2" a="1"/>
  <c r="E52" i="2" a="1"/>
  <c r="I54" i="2" a="1"/>
  <c r="C60" i="2" l="1"/>
  <c r="E53" i="2"/>
  <c r="E52" i="2"/>
  <c r="I49" i="2"/>
  <c r="I50" i="2"/>
  <c r="A59" i="2"/>
  <c r="C56" i="2"/>
  <c r="D56" i="2"/>
  <c r="A58" i="2"/>
  <c r="C55" i="2"/>
  <c r="D55" i="2"/>
  <c r="E57" i="2"/>
  <c r="I54" i="2"/>
  <c r="A63" i="2"/>
  <c r="D60" i="2"/>
  <c r="E60" i="2" a="1"/>
  <c r="E56" i="2" a="1"/>
  <c r="E55" i="2" a="1"/>
  <c r="I53" i="2" a="1"/>
  <c r="I52" i="2" a="1"/>
  <c r="I57" i="2" a="1"/>
  <c r="C63" i="2" l="1"/>
  <c r="E56" i="2"/>
  <c r="E55" i="2"/>
  <c r="I52" i="2"/>
  <c r="I53" i="2"/>
  <c r="A62" i="2"/>
  <c r="C59" i="2"/>
  <c r="D59" i="2"/>
  <c r="A61" i="2"/>
  <c r="C58" i="2"/>
  <c r="D58" i="2"/>
  <c r="E60" i="2"/>
  <c r="I57" i="2"/>
  <c r="D63" i="2"/>
  <c r="A66" i="2"/>
  <c r="E59" i="2" a="1"/>
  <c r="E58" i="2" a="1"/>
  <c r="E63" i="2" a="1"/>
  <c r="I55" i="2" a="1"/>
  <c r="I56" i="2" a="1"/>
  <c r="I60" i="2" a="1"/>
  <c r="C66" i="2" l="1"/>
  <c r="E59" i="2"/>
  <c r="E58" i="2"/>
  <c r="I55" i="2"/>
  <c r="I56" i="2"/>
  <c r="A65" i="2"/>
  <c r="C62" i="2"/>
  <c r="D62" i="2"/>
  <c r="A64" i="2"/>
  <c r="C61" i="2"/>
  <c r="D61" i="2"/>
  <c r="E63" i="2"/>
  <c r="I60" i="2"/>
  <c r="A69" i="2"/>
  <c r="D66" i="2"/>
  <c r="E61" i="2" a="1"/>
  <c r="E66" i="2" a="1"/>
  <c r="I59" i="2" a="1"/>
  <c r="E62" i="2" a="1"/>
  <c r="I58" i="2" a="1"/>
  <c r="I63" i="2" a="1"/>
  <c r="C69" i="2" l="1"/>
  <c r="E62" i="2"/>
  <c r="E61" i="2"/>
  <c r="I58" i="2"/>
  <c r="I59" i="2"/>
  <c r="A68" i="2"/>
  <c r="C65" i="2"/>
  <c r="D65" i="2"/>
  <c r="A67" i="2"/>
  <c r="C64" i="2"/>
  <c r="D64" i="2"/>
  <c r="E66" i="2"/>
  <c r="I63" i="2"/>
  <c r="D69" i="2"/>
  <c r="A72" i="2"/>
  <c r="E64" i="2" a="1"/>
  <c r="E65" i="2" a="1"/>
  <c r="E69" i="2" a="1"/>
  <c r="I62" i="2" a="1"/>
  <c r="I61" i="2" a="1"/>
  <c r="I66" i="2" a="1"/>
  <c r="C72" i="2" l="1"/>
  <c r="E65" i="2"/>
  <c r="E64" i="2"/>
  <c r="I61" i="2"/>
  <c r="I62" i="2"/>
  <c r="A71" i="2"/>
  <c r="C68" i="2"/>
  <c r="D68" i="2"/>
  <c r="A70" i="2"/>
  <c r="C67" i="2"/>
  <c r="D67" i="2"/>
  <c r="E69" i="2"/>
  <c r="I66" i="2"/>
  <c r="A75" i="2"/>
  <c r="D72" i="2"/>
  <c r="I65" i="2" a="1"/>
  <c r="I64" i="2" a="1"/>
  <c r="E68" i="2" a="1"/>
  <c r="E67" i="2" a="1"/>
  <c r="E72" i="2" a="1"/>
  <c r="I69" i="2" a="1"/>
  <c r="C75" i="2" l="1"/>
  <c r="E68" i="2"/>
  <c r="E67" i="2"/>
  <c r="I64" i="2"/>
  <c r="I65" i="2"/>
  <c r="A74" i="2"/>
  <c r="C71" i="2"/>
  <c r="D71" i="2"/>
  <c r="A73" i="2"/>
  <c r="C70" i="2"/>
  <c r="D70" i="2"/>
  <c r="E72" i="2"/>
  <c r="I69" i="2"/>
  <c r="D75" i="2"/>
  <c r="A78" i="2"/>
  <c r="E70" i="2" a="1"/>
  <c r="E75" i="2" a="1"/>
  <c r="I67" i="2" a="1"/>
  <c r="E71" i="2" a="1"/>
  <c r="I68" i="2" a="1"/>
  <c r="I72" i="2" a="1"/>
  <c r="C78" i="2" l="1"/>
  <c r="E70" i="2"/>
  <c r="E71" i="2"/>
  <c r="I67" i="2"/>
  <c r="I68" i="2"/>
  <c r="A77" i="2"/>
  <c r="C74" i="2"/>
  <c r="D74" i="2"/>
  <c r="A76" i="2"/>
  <c r="C73" i="2"/>
  <c r="D73" i="2"/>
  <c r="E75" i="2"/>
  <c r="I72" i="2"/>
  <c r="A81" i="2"/>
  <c r="D78" i="2"/>
  <c r="E78" i="2" a="1"/>
  <c r="I70" i="2" a="1"/>
  <c r="E74" i="2" a="1"/>
  <c r="E73" i="2" a="1"/>
  <c r="I71" i="2" a="1"/>
  <c r="I75" i="2" a="1"/>
  <c r="C81" i="2" l="1"/>
  <c r="E74" i="2"/>
  <c r="I70" i="2"/>
  <c r="E73" i="2"/>
  <c r="I71" i="2"/>
  <c r="A80" i="2"/>
  <c r="C77" i="2"/>
  <c r="D77" i="2"/>
  <c r="A79" i="2"/>
  <c r="C76" i="2"/>
  <c r="D76" i="2"/>
  <c r="E78" i="2"/>
  <c r="I75" i="2"/>
  <c r="D81" i="2"/>
  <c r="A84" i="2"/>
  <c r="E81" i="2" a="1"/>
  <c r="I73" i="2" a="1"/>
  <c r="E77" i="2" a="1"/>
  <c r="I74" i="2" a="1"/>
  <c r="E76" i="2" a="1"/>
  <c r="I78" i="2" a="1"/>
  <c r="C84" i="2" l="1"/>
  <c r="E77" i="2"/>
  <c r="I74" i="2"/>
  <c r="E76" i="2"/>
  <c r="I73" i="2"/>
  <c r="A83" i="2"/>
  <c r="C80" i="2"/>
  <c r="D80" i="2"/>
  <c r="A82" i="2"/>
  <c r="C79" i="2"/>
  <c r="D79" i="2"/>
  <c r="E81" i="2"/>
  <c r="I78" i="2"/>
  <c r="A87" i="2"/>
  <c r="D84" i="2"/>
  <c r="I76" i="2" a="1"/>
  <c r="E84" i="2" a="1"/>
  <c r="I77" i="2" a="1"/>
  <c r="E80" i="2" a="1"/>
  <c r="E79" i="2" a="1"/>
  <c r="I81" i="2" a="1"/>
  <c r="C87" i="2" l="1"/>
  <c r="E80" i="2"/>
  <c r="E79" i="2"/>
  <c r="I76" i="2"/>
  <c r="I77" i="2"/>
  <c r="A86" i="2"/>
  <c r="C83" i="2"/>
  <c r="D83" i="2"/>
  <c r="A85" i="2"/>
  <c r="C82" i="2"/>
  <c r="D82" i="2"/>
  <c r="E84" i="2"/>
  <c r="I81" i="2"/>
  <c r="D87" i="2"/>
  <c r="A90" i="2"/>
  <c r="E82" i="2" a="1"/>
  <c r="E87" i="2" a="1"/>
  <c r="E83" i="2" a="1"/>
  <c r="I80" i="2" a="1"/>
  <c r="I79" i="2" a="1"/>
  <c r="I84" i="2" a="1"/>
  <c r="C90" i="2" l="1"/>
  <c r="E82" i="2"/>
  <c r="E83" i="2"/>
  <c r="I79" i="2"/>
  <c r="I80" i="2"/>
  <c r="A89" i="2"/>
  <c r="C86" i="2"/>
  <c r="D86" i="2"/>
  <c r="A88" i="2"/>
  <c r="C85" i="2"/>
  <c r="D85" i="2"/>
  <c r="E87" i="2"/>
  <c r="I84" i="2"/>
  <c r="D90" i="2"/>
  <c r="A93" i="2"/>
  <c r="I87" i="2" a="1"/>
  <c r="E85" i="2" a="1"/>
  <c r="E86" i="2" a="1"/>
  <c r="E90" i="2" a="1"/>
  <c r="I83" i="2" a="1"/>
  <c r="I82" i="2" a="1"/>
  <c r="C93" i="2" l="1"/>
  <c r="E86" i="2"/>
  <c r="E85" i="2"/>
  <c r="I82" i="2"/>
  <c r="I83" i="2"/>
  <c r="A92" i="2"/>
  <c r="C89" i="2"/>
  <c r="D89" i="2"/>
  <c r="A91" i="2"/>
  <c r="C88" i="2"/>
  <c r="D88" i="2"/>
  <c r="E90" i="2"/>
  <c r="I87" i="2"/>
  <c r="A96" i="2"/>
  <c r="D93" i="2"/>
  <c r="E93" i="2" a="1"/>
  <c r="E89" i="2" a="1"/>
  <c r="E88" i="2" a="1"/>
  <c r="I90" i="2" a="1"/>
  <c r="I86" i="2" a="1"/>
  <c r="I85" i="2" a="1"/>
  <c r="C96" i="2" l="1"/>
  <c r="I86" i="2"/>
  <c r="E88" i="2"/>
  <c r="E89" i="2"/>
  <c r="I85" i="2"/>
  <c r="A95" i="2"/>
  <c r="C92" i="2"/>
  <c r="D92" i="2"/>
  <c r="A94" i="2"/>
  <c r="C91" i="2"/>
  <c r="D91" i="2"/>
  <c r="E93" i="2"/>
  <c r="I90" i="2"/>
  <c r="D96" i="2"/>
  <c r="A99" i="2"/>
  <c r="E92" i="2" a="1"/>
  <c r="E91" i="2" a="1"/>
  <c r="E96" i="2" a="1"/>
  <c r="I88" i="2" a="1"/>
  <c r="I89" i="2" a="1"/>
  <c r="I93" i="2" a="1"/>
  <c r="C99" i="2" l="1"/>
  <c r="E92" i="2"/>
  <c r="E91" i="2"/>
  <c r="I89" i="2"/>
  <c r="I88" i="2"/>
  <c r="A98" i="2"/>
  <c r="C95" i="2"/>
  <c r="D95" i="2"/>
  <c r="A97" i="2"/>
  <c r="C94" i="2"/>
  <c r="D94" i="2"/>
  <c r="A102" i="2"/>
  <c r="C102" i="2" s="1"/>
  <c r="E96" i="2"/>
  <c r="I93" i="2"/>
  <c r="D99" i="2"/>
  <c r="I96" i="2" a="1"/>
  <c r="E99" i="2" a="1"/>
  <c r="E95" i="2" a="1"/>
  <c r="E94" i="2" a="1"/>
  <c r="I92" i="2" a="1"/>
  <c r="I91" i="2" a="1"/>
  <c r="I92" i="2" l="1"/>
  <c r="E94" i="2"/>
  <c r="E95" i="2"/>
  <c r="I91" i="2"/>
  <c r="A101" i="2"/>
  <c r="C98" i="2"/>
  <c r="D98" i="2"/>
  <c r="A100" i="2"/>
  <c r="C97" i="2"/>
  <c r="D97" i="2"/>
  <c r="A105" i="2"/>
  <c r="C105" i="2" s="1"/>
  <c r="D102" i="2"/>
  <c r="E99" i="2"/>
  <c r="I96" i="2"/>
  <c r="I94" i="2" a="1"/>
  <c r="E102" i="2" a="1"/>
  <c r="I99" i="2" a="1"/>
  <c r="E98" i="2" a="1"/>
  <c r="I95" i="2" a="1"/>
  <c r="E97" i="2" a="1"/>
  <c r="E97" i="2" l="1"/>
  <c r="I95" i="2"/>
  <c r="E98" i="2"/>
  <c r="I94" i="2"/>
  <c r="A104" i="2"/>
  <c r="C101" i="2"/>
  <c r="D101" i="2"/>
  <c r="A103" i="2"/>
  <c r="C100" i="2"/>
  <c r="D100" i="2"/>
  <c r="E102" i="2"/>
  <c r="A108" i="2"/>
  <c r="D105" i="2"/>
  <c r="I99" i="2"/>
  <c r="I102" i="2" a="1"/>
  <c r="E101" i="2" a="1"/>
  <c r="E100" i="2" a="1"/>
  <c r="E105" i="2" a="1"/>
  <c r="I98" i="2" a="1"/>
  <c r="I97" i="2" a="1"/>
  <c r="I97" i="2" l="1"/>
  <c r="E100" i="2"/>
  <c r="I98" i="2"/>
  <c r="E101" i="2"/>
  <c r="C104" i="2"/>
  <c r="A107" i="2"/>
  <c r="D104" i="2"/>
  <c r="D108" i="2"/>
  <c r="C108" i="2"/>
  <c r="C103" i="2"/>
  <c r="A106" i="2"/>
  <c r="D103" i="2"/>
  <c r="E105" i="2"/>
  <c r="I102" i="2"/>
  <c r="A111" i="2"/>
  <c r="E108" i="2" a="1"/>
  <c r="I100" i="2" a="1"/>
  <c r="E103" i="2" a="1"/>
  <c r="E104" i="2" a="1"/>
  <c r="I105" i="2" a="1"/>
  <c r="I101" i="2" a="1"/>
  <c r="E104" i="2" l="1"/>
  <c r="E103" i="2"/>
  <c r="I101" i="2"/>
  <c r="I100" i="2"/>
  <c r="C107" i="2"/>
  <c r="A110" i="2"/>
  <c r="D107" i="2"/>
  <c r="C106" i="2"/>
  <c r="A109" i="2"/>
  <c r="D106" i="2"/>
  <c r="D111" i="2"/>
  <c r="C111" i="2"/>
  <c r="E108" i="2"/>
  <c r="I105" i="2"/>
  <c r="A114" i="2"/>
  <c r="E106" i="2" a="1"/>
  <c r="I108" i="2" a="1"/>
  <c r="E111" i="2" a="1"/>
  <c r="E107" i="2" a="1"/>
  <c r="I103" i="2" a="1"/>
  <c r="I104" i="2" a="1"/>
  <c r="I104" i="2" l="1"/>
  <c r="E107" i="2"/>
  <c r="E106" i="2"/>
  <c r="I103" i="2"/>
  <c r="D114" i="2"/>
  <c r="C114" i="2"/>
  <c r="C109" i="2"/>
  <c r="D109" i="2"/>
  <c r="A112" i="2"/>
  <c r="C110" i="2"/>
  <c r="A113" i="2"/>
  <c r="D110" i="2"/>
  <c r="E111" i="2"/>
  <c r="I108" i="2"/>
  <c r="A117" i="2"/>
  <c r="E114" i="2" a="1"/>
  <c r="I106" i="2" a="1"/>
  <c r="I107" i="2" a="1"/>
  <c r="E110" i="2" a="1"/>
  <c r="E109" i="2" a="1"/>
  <c r="I111" i="2" a="1"/>
  <c r="I107" i="2" l="1"/>
  <c r="E109" i="2"/>
  <c r="E110" i="2"/>
  <c r="I106" i="2"/>
  <c r="C113" i="2"/>
  <c r="A116" i="2"/>
  <c r="D113" i="2"/>
  <c r="D117" i="2"/>
  <c r="C117" i="2"/>
  <c r="C112" i="2"/>
  <c r="D112" i="2"/>
  <c r="A115" i="2"/>
  <c r="E114" i="2"/>
  <c r="I111" i="2"/>
  <c r="A120" i="2"/>
  <c r="C120" i="2" s="1"/>
  <c r="E113" i="2" a="1"/>
  <c r="E112" i="2" a="1"/>
  <c r="E117" i="2" a="1"/>
  <c r="I114" i="2" a="1"/>
  <c r="I109" i="2" a="1"/>
  <c r="I110" i="2" a="1"/>
  <c r="I109" i="2" l="1"/>
  <c r="E113" i="2"/>
  <c r="E112" i="2"/>
  <c r="I110" i="2"/>
  <c r="C115" i="2"/>
  <c r="D115" i="2"/>
  <c r="A118" i="2"/>
  <c r="C116" i="2"/>
  <c r="A119" i="2"/>
  <c r="D116" i="2"/>
  <c r="I114" i="2"/>
  <c r="E117" i="2"/>
  <c r="A123" i="2"/>
  <c r="C123" i="2" s="1"/>
  <c r="D120" i="2"/>
  <c r="E120" i="2" a="1"/>
  <c r="E115" i="2" a="1"/>
  <c r="E116" i="2" a="1"/>
  <c r="I113" i="2" a="1"/>
  <c r="I112" i="2" a="1"/>
  <c r="I117" i="2" a="1"/>
  <c r="E115" i="2" l="1"/>
  <c r="E116" i="2"/>
  <c r="I113" i="2"/>
  <c r="I112" i="2"/>
  <c r="C118" i="2"/>
  <c r="D118" i="2"/>
  <c r="A121" i="2"/>
  <c r="C119" i="2"/>
  <c r="D119" i="2"/>
  <c r="A122" i="2"/>
  <c r="I117" i="2"/>
  <c r="E120" i="2"/>
  <c r="A126" i="2"/>
  <c r="D123" i="2"/>
  <c r="E119" i="2" a="1"/>
  <c r="I115" i="2" a="1"/>
  <c r="I116" i="2" a="1"/>
  <c r="E118" i="2" a="1"/>
  <c r="E123" i="2" a="1"/>
  <c r="I120" i="2" a="1"/>
  <c r="I115" i="2" l="1"/>
  <c r="I116" i="2"/>
  <c r="E119" i="2"/>
  <c r="E118" i="2"/>
  <c r="C121" i="2"/>
  <c r="A124" i="2"/>
  <c r="D121" i="2"/>
  <c r="D126" i="2"/>
  <c r="C126" i="2"/>
  <c r="C122" i="2"/>
  <c r="A125" i="2"/>
  <c r="D122" i="2"/>
  <c r="E123" i="2"/>
  <c r="I120" i="2"/>
  <c r="A129" i="2"/>
  <c r="I119" i="2" a="1"/>
  <c r="E121" i="2" a="1"/>
  <c r="I118" i="2" a="1"/>
  <c r="E122" i="2" a="1"/>
  <c r="E126" i="2" a="1"/>
  <c r="I123" i="2" a="1"/>
  <c r="E121" i="2" l="1"/>
  <c r="I118" i="2"/>
  <c r="I119" i="2"/>
  <c r="E122" i="2"/>
  <c r="C124" i="2"/>
  <c r="D124" i="2"/>
  <c r="A127" i="2"/>
  <c r="C125" i="2"/>
  <c r="D125" i="2"/>
  <c r="A128" i="2"/>
  <c r="D129" i="2"/>
  <c r="C129" i="2"/>
  <c r="E126" i="2"/>
  <c r="I123" i="2"/>
  <c r="A132" i="2"/>
  <c r="C132" i="2" s="1"/>
  <c r="E124" i="2" a="1"/>
  <c r="E129" i="2" a="1"/>
  <c r="I122" i="2" a="1"/>
  <c r="E125" i="2" a="1"/>
  <c r="I121" i="2" a="1"/>
  <c r="I126" i="2" a="1"/>
  <c r="E125" i="2" l="1"/>
  <c r="I121" i="2"/>
  <c r="E124" i="2"/>
  <c r="I122" i="2"/>
  <c r="C127" i="2"/>
  <c r="A130" i="2"/>
  <c r="D127" i="2"/>
  <c r="C128" i="2"/>
  <c r="A131" i="2"/>
  <c r="D128" i="2"/>
  <c r="E129" i="2"/>
  <c r="I126" i="2"/>
  <c r="A135" i="2"/>
  <c r="D132" i="2"/>
  <c r="E127" i="2" a="1"/>
  <c r="E128" i="2" a="1"/>
  <c r="I124" i="2" a="1"/>
  <c r="E132" i="2" a="1"/>
  <c r="I125" i="2" a="1"/>
  <c r="I129" i="2" a="1"/>
  <c r="E128" i="2" l="1"/>
  <c r="I125" i="2"/>
  <c r="E127" i="2"/>
  <c r="I124" i="2"/>
  <c r="D135" i="2"/>
  <c r="C135" i="2"/>
  <c r="C130" i="2"/>
  <c r="A133" i="2"/>
  <c r="D130" i="2"/>
  <c r="C131" i="2"/>
  <c r="D131" i="2"/>
  <c r="A134" i="2"/>
  <c r="E132" i="2"/>
  <c r="I129" i="2"/>
  <c r="A138" i="2"/>
  <c r="I127" i="2" a="1"/>
  <c r="E135" i="2" a="1"/>
  <c r="E131" i="2" a="1"/>
  <c r="E130" i="2" a="1"/>
  <c r="I128" i="2" a="1"/>
  <c r="I132" i="2" a="1"/>
  <c r="I128" i="2" l="1"/>
  <c r="E130" i="2"/>
  <c r="E131" i="2"/>
  <c r="I127" i="2"/>
  <c r="C134" i="2"/>
  <c r="A137" i="2"/>
  <c r="D134" i="2"/>
  <c r="D138" i="2"/>
  <c r="C138" i="2"/>
  <c r="C133" i="2"/>
  <c r="A136" i="2"/>
  <c r="D133" i="2"/>
  <c r="E135" i="2"/>
  <c r="I132" i="2"/>
  <c r="A141" i="2"/>
  <c r="C141" i="2" s="1"/>
  <c r="E138" i="2" a="1"/>
  <c r="E133" i="2" a="1"/>
  <c r="E134" i="2" a="1"/>
  <c r="I131" i="2" a="1"/>
  <c r="I135" i="2" a="1"/>
  <c r="I130" i="2" a="1"/>
  <c r="I130" i="2" l="1"/>
  <c r="E134" i="2"/>
  <c r="E133" i="2"/>
  <c r="I131" i="2"/>
  <c r="C136" i="2"/>
  <c r="A139" i="2"/>
  <c r="D136" i="2"/>
  <c r="C137" i="2"/>
  <c r="A140" i="2"/>
  <c r="D137" i="2"/>
  <c r="E138" i="2"/>
  <c r="I135" i="2"/>
  <c r="A144" i="2"/>
  <c r="C144" i="2" s="1"/>
  <c r="D141" i="2"/>
  <c r="E141" i="2" a="1"/>
  <c r="E137" i="2" a="1"/>
  <c r="I138" i="2" a="1"/>
  <c r="I133" i="2" a="1"/>
  <c r="E136" i="2" a="1"/>
  <c r="I134" i="2" a="1"/>
  <c r="E137" i="2" l="1"/>
  <c r="I134" i="2"/>
  <c r="E136" i="2"/>
  <c r="I133" i="2"/>
  <c r="C139" i="2"/>
  <c r="A142" i="2"/>
  <c r="D139" i="2"/>
  <c r="C140" i="2"/>
  <c r="A143" i="2"/>
  <c r="D140" i="2"/>
  <c r="E141" i="2"/>
  <c r="I138" i="2"/>
  <c r="A147" i="2"/>
  <c r="C147" i="2" s="1"/>
  <c r="D144" i="2"/>
  <c r="E139" i="2" a="1"/>
  <c r="E144" i="2" a="1"/>
  <c r="I136" i="2" a="1"/>
  <c r="E140" i="2" a="1"/>
  <c r="I141" i="2" a="1"/>
  <c r="I137" i="2" a="1"/>
  <c r="E140" i="2" l="1"/>
  <c r="I137" i="2"/>
  <c r="E139" i="2"/>
  <c r="I136" i="2"/>
  <c r="C142" i="2"/>
  <c r="A145" i="2"/>
  <c r="D142" i="2"/>
  <c r="C143" i="2"/>
  <c r="A146" i="2"/>
  <c r="D143" i="2"/>
  <c r="E144" i="2"/>
  <c r="I141" i="2"/>
  <c r="A150" i="2"/>
  <c r="C150" i="2" s="1"/>
  <c r="D147" i="2"/>
  <c r="E143" i="2" a="1"/>
  <c r="I139" i="2" a="1"/>
  <c r="E147" i="2" a="1"/>
  <c r="E142" i="2" a="1"/>
  <c r="I144" i="2" a="1"/>
  <c r="I140" i="2" a="1"/>
  <c r="E143" i="2" l="1"/>
  <c r="I140" i="2"/>
  <c r="E142" i="2"/>
  <c r="I139" i="2"/>
  <c r="D145" i="2"/>
  <c r="C145" i="2"/>
  <c r="A148" i="2"/>
  <c r="C146" i="2"/>
  <c r="A149" i="2"/>
  <c r="D146" i="2"/>
  <c r="E147" i="2"/>
  <c r="I144" i="2"/>
  <c r="A153" i="2"/>
  <c r="C153" i="2" s="1"/>
  <c r="D150" i="2"/>
  <c r="E146" i="2" a="1"/>
  <c r="I142" i="2" a="1"/>
  <c r="E150" i="2" a="1"/>
  <c r="E145" i="2" a="1"/>
  <c r="I147" i="2" a="1"/>
  <c r="I143" i="2" a="1"/>
  <c r="D153" i="2" l="1"/>
  <c r="E145" i="2"/>
  <c r="I143" i="2"/>
  <c r="E146" i="2"/>
  <c r="I142" i="2"/>
  <c r="C148" i="2"/>
  <c r="A151" i="2"/>
  <c r="D148" i="2"/>
  <c r="D149" i="2"/>
  <c r="C149" i="2"/>
  <c r="A152" i="2"/>
  <c r="E150" i="2"/>
  <c r="I147" i="2"/>
  <c r="I145" i="2" a="1"/>
  <c r="E148" i="2" a="1"/>
  <c r="E153" i="2" a="1"/>
  <c r="I146" i="2" a="1"/>
  <c r="E149" i="2" a="1"/>
  <c r="I150" i="2" a="1"/>
  <c r="E153" i="2" l="1"/>
  <c r="I145" i="2"/>
  <c r="E148" i="2"/>
  <c r="E149" i="2"/>
  <c r="I146" i="2"/>
  <c r="C151" i="2"/>
  <c r="D151" i="2"/>
  <c r="C152" i="2"/>
  <c r="D152" i="2"/>
  <c r="I150" i="2"/>
  <c r="E152" i="2" a="1"/>
  <c r="I153" i="2" a="1"/>
  <c r="I149" i="2" a="1"/>
  <c r="E151" i="2" a="1"/>
  <c r="I148" i="2" a="1"/>
  <c r="I153" i="2" l="1"/>
  <c r="E151" i="2"/>
  <c r="I148" i="2"/>
  <c r="E152" i="2"/>
  <c r="I149" i="2"/>
  <c r="I152" i="2" a="1"/>
  <c r="I151" i="2" a="1"/>
  <c r="I151" i="2" l="1"/>
  <c r="I152" i="2"/>
  <c r="J10" i="2" l="1"/>
  <c r="J104" i="2" s="1"/>
  <c r="J97" i="2" l="1"/>
  <c r="J129" i="2"/>
  <c r="J20" i="2"/>
  <c r="J17" i="2"/>
  <c r="J117" i="2"/>
  <c r="J107" i="2"/>
  <c r="J41" i="2"/>
  <c r="J27" i="2"/>
  <c r="J101" i="2"/>
  <c r="J89" i="2"/>
  <c r="J109" i="2"/>
  <c r="J33" i="2"/>
  <c r="J141" i="2"/>
  <c r="J100" i="2"/>
  <c r="J106" i="2"/>
  <c r="J93" i="2"/>
  <c r="J84" i="2"/>
  <c r="J135" i="2"/>
  <c r="J48" i="2"/>
  <c r="J122" i="2"/>
  <c r="J63" i="2"/>
  <c r="J102" i="2"/>
  <c r="J67" i="2"/>
  <c r="J136" i="2"/>
  <c r="J123" i="2"/>
  <c r="J110" i="2"/>
  <c r="J12" i="2"/>
  <c r="J152" i="2"/>
  <c r="J57" i="2"/>
  <c r="J142" i="2"/>
  <c r="J76" i="2"/>
  <c r="J69" i="2"/>
  <c r="J95" i="2"/>
  <c r="J121" i="2"/>
  <c r="J46" i="2"/>
  <c r="J88" i="2"/>
  <c r="J25" i="2"/>
  <c r="J61" i="2"/>
  <c r="J75" i="2"/>
  <c r="J96" i="2"/>
  <c r="J73" i="2"/>
  <c r="J26" i="2"/>
  <c r="J72" i="2"/>
  <c r="J38" i="2"/>
  <c r="J50" i="2"/>
  <c r="J149" i="2"/>
  <c r="J148" i="2"/>
  <c r="J52" i="2"/>
  <c r="J115" i="2"/>
  <c r="J98" i="2"/>
  <c r="J125" i="2"/>
  <c r="J92" i="2"/>
  <c r="J55" i="2"/>
  <c r="J39" i="2"/>
  <c r="J82" i="2"/>
  <c r="J144" i="2"/>
  <c r="J68" i="2"/>
  <c r="J81" i="2"/>
  <c r="J146" i="2"/>
  <c r="J36" i="2"/>
  <c r="J35" i="2"/>
  <c r="J138" i="2"/>
  <c r="J79" i="2"/>
  <c r="J37" i="2"/>
  <c r="J105" i="2"/>
  <c r="J111" i="2"/>
  <c r="J91" i="2"/>
  <c r="J151" i="2"/>
  <c r="J66" i="2"/>
  <c r="J62" i="2"/>
  <c r="J126" i="2"/>
  <c r="J127" i="2"/>
  <c r="J90" i="2"/>
  <c r="J145" i="2"/>
  <c r="J58" i="2"/>
  <c r="J143" i="2"/>
  <c r="J87" i="2"/>
  <c r="J11" i="2"/>
  <c r="J139" i="2"/>
  <c r="J77" i="2"/>
  <c r="J49" i="2"/>
  <c r="J114" i="2"/>
  <c r="J131" i="2"/>
  <c r="J51" i="2"/>
  <c r="J18" i="2"/>
  <c r="J116" i="2"/>
  <c r="J43" i="2"/>
  <c r="J13" i="2"/>
  <c r="J74" i="2"/>
  <c r="J140" i="2"/>
  <c r="J23" i="2"/>
  <c r="J64" i="2"/>
  <c r="J132" i="2"/>
  <c r="J147" i="2"/>
  <c r="J15" i="2"/>
  <c r="J124" i="2"/>
  <c r="J21" i="2"/>
  <c r="J150" i="2"/>
  <c r="J34" i="2"/>
  <c r="J56" i="2"/>
  <c r="J30" i="2"/>
  <c r="J53" i="2"/>
  <c r="J120" i="2"/>
  <c r="J113" i="2"/>
  <c r="J47" i="2"/>
  <c r="J70" i="2"/>
  <c r="J60" i="2"/>
  <c r="J28" i="2"/>
  <c r="J153" i="2"/>
  <c r="J14" i="2"/>
  <c r="J22" i="2"/>
  <c r="J108" i="2"/>
  <c r="J137" i="2"/>
  <c r="J85" i="2"/>
  <c r="J103" i="2"/>
  <c r="J16" i="2"/>
  <c r="J119" i="2"/>
  <c r="J19" i="2"/>
  <c r="J80" i="2"/>
  <c r="J71" i="2"/>
  <c r="J44" i="2"/>
  <c r="J59" i="2"/>
  <c r="J112" i="2"/>
  <c r="J40" i="2"/>
  <c r="J31" i="2"/>
  <c r="J24" i="2"/>
  <c r="J86" i="2"/>
  <c r="J130" i="2"/>
  <c r="J99" i="2"/>
  <c r="J118" i="2"/>
  <c r="J65" i="2"/>
  <c r="J54" i="2"/>
  <c r="J42" i="2"/>
  <c r="J128" i="2"/>
  <c r="J29" i="2"/>
  <c r="J45" i="2"/>
  <c r="J133" i="2"/>
  <c r="J32" i="2"/>
  <c r="J134" i="2"/>
  <c r="J94" i="2"/>
  <c r="J83" i="2"/>
  <c r="J78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<sst xmlns="http://schemas.openxmlformats.org/spreadsheetml/2006/main" count="39" uniqueCount="19">
  <si>
    <t>Date</t>
  </si>
  <si>
    <t>Actual</t>
  </si>
  <si>
    <t>B</t>
  </si>
  <si>
    <t>log10</t>
  </si>
  <si>
    <t>L</t>
  </si>
  <si>
    <t>Model</t>
  </si>
  <si>
    <t>RSQ</t>
  </si>
  <si>
    <t>MAE</t>
  </si>
  <si>
    <t>start</t>
  </si>
  <si>
    <t>end</t>
  </si>
  <si>
    <t>range</t>
  </si>
  <si>
    <t>a</t>
  </si>
  <si>
    <t>b</t>
  </si>
  <si>
    <t>c</t>
  </si>
  <si>
    <t>n</t>
  </si>
  <si>
    <t>rows</t>
  </si>
  <si>
    <t>S</t>
  </si>
  <si>
    <t>index</t>
  </si>
  <si>
    <t>hk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</si>
</sst>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1" fillId="0" borderId="0" xfId="1"/>
    <xf numFmtId="3" fontId="1" fillId="0" borderId="0" xfId="1" applyNumberFormat="1"/>
    <xf numFmtId="14" fontId="1" fillId="2" borderId="1" xfId="1" applyNumberFormat="1" applyFill="1" applyBorder="1"/>
    <xf numFmtId="1" fontId="0" fillId="0" borderId="0" xfId="0" applyNumberFormat="1"/>
    <xf numFmtId="3" fontId="0" fillId="0" borderId="0" xfId="0" applyNumberFormat="1"/>
    <xf numFmtId="0" fontId="0" fillId="2" borderId="2" xfId="0" applyFill="1" applyBorder="1"/>
    <xf numFmtId="0" fontId="0" fillId="0" borderId="2" xfId="0" applyBorder="1"/>
  </cellXfs>
  <cellStyles count="2">
    <cellStyle name="Normal" xfId="0" builtinId="0"/>
    <cellStyle name="Normal 13" xfId="1" xr:uid="{7C02198A-247B-41E7-926B-EDA5797C0244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world!$B$10</c:f>
              <c:strCache>
                <c:ptCount val="1"/>
                <c:pt idx="0">
                  <c:v>Actual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lgDash"/>
              </a:ln>
              <a:effectLst/>
            </c:spPr>
            <c:trendlineType val="movingAvg"/>
            <c:period val="9"/>
            <c:dispRSqr val="0"/>
            <c:dispEq val="0"/>
          </c:trendline>
          <c:cat>
            <c:numRef>
              <c:f>world!$A$11:$A$352</c:f>
              <c:numCache>
                <c:formatCode>m/d/yyyy</c:formatCode>
                <c:ptCount val="342"/>
                <c:pt idx="0">
                  <c:v>43858</c:v>
                </c:pt>
                <c:pt idx="1">
                  <c:v>43859</c:v>
                </c:pt>
                <c:pt idx="2">
                  <c:v>43860</c:v>
                </c:pt>
                <c:pt idx="3">
                  <c:v>43861</c:v>
                </c:pt>
                <c:pt idx="4">
                  <c:v>43862</c:v>
                </c:pt>
                <c:pt idx="5">
                  <c:v>43863</c:v>
                </c:pt>
                <c:pt idx="6">
                  <c:v>43864</c:v>
                </c:pt>
                <c:pt idx="7">
                  <c:v>43865</c:v>
                </c:pt>
                <c:pt idx="8">
                  <c:v>43866</c:v>
                </c:pt>
                <c:pt idx="9">
                  <c:v>43867</c:v>
                </c:pt>
                <c:pt idx="10">
                  <c:v>43868</c:v>
                </c:pt>
                <c:pt idx="11">
                  <c:v>43869</c:v>
                </c:pt>
                <c:pt idx="12">
                  <c:v>43870</c:v>
                </c:pt>
                <c:pt idx="13">
                  <c:v>43871</c:v>
                </c:pt>
                <c:pt idx="14">
                  <c:v>43872</c:v>
                </c:pt>
                <c:pt idx="15">
                  <c:v>43873</c:v>
                </c:pt>
                <c:pt idx="16">
                  <c:v>43874</c:v>
                </c:pt>
                <c:pt idx="17">
                  <c:v>43875</c:v>
                </c:pt>
                <c:pt idx="18">
                  <c:v>43876</c:v>
                </c:pt>
                <c:pt idx="19">
                  <c:v>43877</c:v>
                </c:pt>
                <c:pt idx="20">
                  <c:v>43878</c:v>
                </c:pt>
                <c:pt idx="21">
                  <c:v>43879</c:v>
                </c:pt>
                <c:pt idx="22">
                  <c:v>43880</c:v>
                </c:pt>
                <c:pt idx="23">
                  <c:v>43881</c:v>
                </c:pt>
                <c:pt idx="24">
                  <c:v>43882</c:v>
                </c:pt>
                <c:pt idx="25">
                  <c:v>43883</c:v>
                </c:pt>
                <c:pt idx="26">
                  <c:v>43884</c:v>
                </c:pt>
                <c:pt idx="27">
                  <c:v>43885</c:v>
                </c:pt>
                <c:pt idx="28">
                  <c:v>43886</c:v>
                </c:pt>
                <c:pt idx="29">
                  <c:v>43887</c:v>
                </c:pt>
                <c:pt idx="30">
                  <c:v>43888</c:v>
                </c:pt>
                <c:pt idx="31">
                  <c:v>43889</c:v>
                </c:pt>
                <c:pt idx="32">
                  <c:v>43890</c:v>
                </c:pt>
                <c:pt idx="33">
                  <c:v>43891</c:v>
                </c:pt>
                <c:pt idx="34">
                  <c:v>43892</c:v>
                </c:pt>
                <c:pt idx="35">
                  <c:v>43893</c:v>
                </c:pt>
                <c:pt idx="36">
                  <c:v>43894</c:v>
                </c:pt>
                <c:pt idx="37">
                  <c:v>43895</c:v>
                </c:pt>
                <c:pt idx="38">
                  <c:v>43896</c:v>
                </c:pt>
                <c:pt idx="39">
                  <c:v>43897</c:v>
                </c:pt>
                <c:pt idx="40">
                  <c:v>43898</c:v>
                </c:pt>
                <c:pt idx="41">
                  <c:v>43899</c:v>
                </c:pt>
                <c:pt idx="42">
                  <c:v>43900</c:v>
                </c:pt>
                <c:pt idx="43">
                  <c:v>43901</c:v>
                </c:pt>
                <c:pt idx="44">
                  <c:v>43902</c:v>
                </c:pt>
                <c:pt idx="45">
                  <c:v>43903</c:v>
                </c:pt>
                <c:pt idx="46">
                  <c:v>43904</c:v>
                </c:pt>
                <c:pt idx="47">
                  <c:v>43905</c:v>
                </c:pt>
                <c:pt idx="48">
                  <c:v>43906</c:v>
                </c:pt>
                <c:pt idx="49">
                  <c:v>43907</c:v>
                </c:pt>
                <c:pt idx="50">
                  <c:v>43908</c:v>
                </c:pt>
                <c:pt idx="51">
                  <c:v>43909</c:v>
                </c:pt>
                <c:pt idx="52">
                  <c:v>43910</c:v>
                </c:pt>
                <c:pt idx="53">
                  <c:v>43911</c:v>
                </c:pt>
                <c:pt idx="54">
                  <c:v>43912</c:v>
                </c:pt>
                <c:pt idx="55">
                  <c:v>43913</c:v>
                </c:pt>
                <c:pt idx="56">
                  <c:v>43914</c:v>
                </c:pt>
                <c:pt idx="57">
                  <c:v>43915</c:v>
                </c:pt>
                <c:pt idx="58">
                  <c:v>43916</c:v>
                </c:pt>
                <c:pt idx="59">
                  <c:v>43917</c:v>
                </c:pt>
                <c:pt idx="60">
                  <c:v>43918</c:v>
                </c:pt>
                <c:pt idx="61">
                  <c:v>43919</c:v>
                </c:pt>
                <c:pt idx="62">
                  <c:v>43920</c:v>
                </c:pt>
                <c:pt idx="63">
                  <c:v>43921</c:v>
                </c:pt>
                <c:pt idx="64">
                  <c:v>43922</c:v>
                </c:pt>
                <c:pt idx="65">
                  <c:v>43923</c:v>
                </c:pt>
                <c:pt idx="66">
                  <c:v>43924</c:v>
                </c:pt>
                <c:pt idx="67">
                  <c:v>43925</c:v>
                </c:pt>
                <c:pt idx="68">
                  <c:v>43926</c:v>
                </c:pt>
                <c:pt idx="69">
                  <c:v>43927</c:v>
                </c:pt>
                <c:pt idx="70">
                  <c:v>43928</c:v>
                </c:pt>
                <c:pt idx="71">
                  <c:v>43929</c:v>
                </c:pt>
                <c:pt idx="72">
                  <c:v>43930</c:v>
                </c:pt>
                <c:pt idx="73">
                  <c:v>43931</c:v>
                </c:pt>
                <c:pt idx="74">
                  <c:v>43932</c:v>
                </c:pt>
                <c:pt idx="75">
                  <c:v>43933</c:v>
                </c:pt>
                <c:pt idx="76">
                  <c:v>43934</c:v>
                </c:pt>
                <c:pt idx="77">
                  <c:v>43935</c:v>
                </c:pt>
                <c:pt idx="78">
                  <c:v>43936</c:v>
                </c:pt>
                <c:pt idx="79">
                  <c:v>43937</c:v>
                </c:pt>
                <c:pt idx="80">
                  <c:v>43938</c:v>
                </c:pt>
                <c:pt idx="81">
                  <c:v>43939</c:v>
                </c:pt>
                <c:pt idx="82">
                  <c:v>43940</c:v>
                </c:pt>
                <c:pt idx="83">
                  <c:v>43941</c:v>
                </c:pt>
                <c:pt idx="84">
                  <c:v>43942</c:v>
                </c:pt>
                <c:pt idx="85">
                  <c:v>43943</c:v>
                </c:pt>
                <c:pt idx="86">
                  <c:v>43944</c:v>
                </c:pt>
                <c:pt idx="87">
                  <c:v>43945</c:v>
                </c:pt>
                <c:pt idx="88">
                  <c:v>43946</c:v>
                </c:pt>
                <c:pt idx="89">
                  <c:v>43947</c:v>
                </c:pt>
                <c:pt idx="90">
                  <c:v>43948</c:v>
                </c:pt>
                <c:pt idx="91">
                  <c:v>43949</c:v>
                </c:pt>
                <c:pt idx="92">
                  <c:v>43950</c:v>
                </c:pt>
                <c:pt idx="93">
                  <c:v>43951</c:v>
                </c:pt>
                <c:pt idx="94">
                  <c:v>43952</c:v>
                </c:pt>
                <c:pt idx="95">
                  <c:v>43953</c:v>
                </c:pt>
                <c:pt idx="96">
                  <c:v>43954</c:v>
                </c:pt>
                <c:pt idx="97">
                  <c:v>43955</c:v>
                </c:pt>
                <c:pt idx="98">
                  <c:v>43956</c:v>
                </c:pt>
                <c:pt idx="99">
                  <c:v>43957</c:v>
                </c:pt>
                <c:pt idx="100">
                  <c:v>43958</c:v>
                </c:pt>
                <c:pt idx="101">
                  <c:v>43959</c:v>
                </c:pt>
                <c:pt idx="102">
                  <c:v>43960</c:v>
                </c:pt>
                <c:pt idx="103">
                  <c:v>43961</c:v>
                </c:pt>
                <c:pt idx="104">
                  <c:v>43962</c:v>
                </c:pt>
                <c:pt idx="105">
                  <c:v>43963</c:v>
                </c:pt>
                <c:pt idx="106">
                  <c:v>43964</c:v>
                </c:pt>
                <c:pt idx="107">
                  <c:v>43965</c:v>
                </c:pt>
                <c:pt idx="108">
                  <c:v>43966</c:v>
                </c:pt>
                <c:pt idx="109">
                  <c:v>43967</c:v>
                </c:pt>
                <c:pt idx="110">
                  <c:v>43968</c:v>
                </c:pt>
                <c:pt idx="111">
                  <c:v>43969</c:v>
                </c:pt>
                <c:pt idx="112">
                  <c:v>43970</c:v>
                </c:pt>
                <c:pt idx="113">
                  <c:v>43971</c:v>
                </c:pt>
                <c:pt idx="114">
                  <c:v>43972</c:v>
                </c:pt>
                <c:pt idx="115">
                  <c:v>43973</c:v>
                </c:pt>
                <c:pt idx="116">
                  <c:v>43974</c:v>
                </c:pt>
                <c:pt idx="117">
                  <c:v>43975</c:v>
                </c:pt>
                <c:pt idx="118">
                  <c:v>43976</c:v>
                </c:pt>
                <c:pt idx="119">
                  <c:v>43977</c:v>
                </c:pt>
                <c:pt idx="120">
                  <c:v>43978</c:v>
                </c:pt>
                <c:pt idx="121">
                  <c:v>43979</c:v>
                </c:pt>
                <c:pt idx="122">
                  <c:v>43980</c:v>
                </c:pt>
                <c:pt idx="123">
                  <c:v>43981</c:v>
                </c:pt>
                <c:pt idx="124">
                  <c:v>43982</c:v>
                </c:pt>
                <c:pt idx="125">
                  <c:v>43983</c:v>
                </c:pt>
                <c:pt idx="126">
                  <c:v>43984</c:v>
                </c:pt>
                <c:pt idx="127">
                  <c:v>43985</c:v>
                </c:pt>
                <c:pt idx="128">
                  <c:v>43986</c:v>
                </c:pt>
                <c:pt idx="129">
                  <c:v>43987</c:v>
                </c:pt>
                <c:pt idx="130">
                  <c:v>43988</c:v>
                </c:pt>
                <c:pt idx="131">
                  <c:v>43989</c:v>
                </c:pt>
                <c:pt idx="132">
                  <c:v>43990</c:v>
                </c:pt>
                <c:pt idx="133">
                  <c:v>43991</c:v>
                </c:pt>
                <c:pt idx="134">
                  <c:v>43992</c:v>
                </c:pt>
                <c:pt idx="135">
                  <c:v>43993</c:v>
                </c:pt>
                <c:pt idx="136">
                  <c:v>43994</c:v>
                </c:pt>
                <c:pt idx="137">
                  <c:v>43995</c:v>
                </c:pt>
                <c:pt idx="138">
                  <c:v>43996</c:v>
                </c:pt>
                <c:pt idx="139">
                  <c:v>43997</c:v>
                </c:pt>
                <c:pt idx="140">
                  <c:v>43998</c:v>
                </c:pt>
                <c:pt idx="141">
                  <c:v>43999</c:v>
                </c:pt>
                <c:pt idx="142">
                  <c:v>44000</c:v>
                </c:pt>
                <c:pt idx="143">
                  <c:v>44001</c:v>
                </c:pt>
                <c:pt idx="144">
                  <c:v>44002</c:v>
                </c:pt>
                <c:pt idx="145">
                  <c:v>44003</c:v>
                </c:pt>
                <c:pt idx="146">
                  <c:v>44004</c:v>
                </c:pt>
                <c:pt idx="147">
                  <c:v>44005</c:v>
                </c:pt>
                <c:pt idx="148">
                  <c:v>44006</c:v>
                </c:pt>
                <c:pt idx="149">
                  <c:v>44007</c:v>
                </c:pt>
                <c:pt idx="150">
                  <c:v>44008</c:v>
                </c:pt>
                <c:pt idx="151">
                  <c:v>44009</c:v>
                </c:pt>
                <c:pt idx="152">
                  <c:v>44010</c:v>
                </c:pt>
                <c:pt idx="153">
                  <c:v>44011</c:v>
                </c:pt>
                <c:pt idx="154">
                  <c:v>44012</c:v>
                </c:pt>
                <c:pt idx="155">
                  <c:v>44013</c:v>
                </c:pt>
                <c:pt idx="156">
                  <c:v>44014</c:v>
                </c:pt>
                <c:pt idx="157">
                  <c:v>44015</c:v>
                </c:pt>
                <c:pt idx="158">
                  <c:v>44016</c:v>
                </c:pt>
                <c:pt idx="159">
                  <c:v>44017</c:v>
                </c:pt>
                <c:pt idx="160">
                  <c:v>44018</c:v>
                </c:pt>
                <c:pt idx="161">
                  <c:v>44019</c:v>
                </c:pt>
                <c:pt idx="162">
                  <c:v>44020</c:v>
                </c:pt>
                <c:pt idx="163">
                  <c:v>44021</c:v>
                </c:pt>
                <c:pt idx="164">
                  <c:v>44022</c:v>
                </c:pt>
                <c:pt idx="165">
                  <c:v>44023</c:v>
                </c:pt>
                <c:pt idx="166">
                  <c:v>44024</c:v>
                </c:pt>
                <c:pt idx="167">
                  <c:v>44025</c:v>
                </c:pt>
                <c:pt idx="168">
                  <c:v>44026</c:v>
                </c:pt>
                <c:pt idx="169">
                  <c:v>44027</c:v>
                </c:pt>
                <c:pt idx="170">
                  <c:v>44028</c:v>
                </c:pt>
                <c:pt idx="171">
                  <c:v>44029</c:v>
                </c:pt>
                <c:pt idx="172">
                  <c:v>44030</c:v>
                </c:pt>
                <c:pt idx="173">
                  <c:v>44031</c:v>
                </c:pt>
                <c:pt idx="174">
                  <c:v>44032</c:v>
                </c:pt>
                <c:pt idx="175">
                  <c:v>44033</c:v>
                </c:pt>
                <c:pt idx="176">
                  <c:v>44034</c:v>
                </c:pt>
                <c:pt idx="177">
                  <c:v>44035</c:v>
                </c:pt>
                <c:pt idx="178">
                  <c:v>44036</c:v>
                </c:pt>
                <c:pt idx="179">
                  <c:v>44037</c:v>
                </c:pt>
                <c:pt idx="180">
                  <c:v>44038</c:v>
                </c:pt>
                <c:pt idx="181">
                  <c:v>44039</c:v>
                </c:pt>
                <c:pt idx="182">
                  <c:v>44040</c:v>
                </c:pt>
                <c:pt idx="183">
                  <c:v>44041</c:v>
                </c:pt>
                <c:pt idx="184">
                  <c:v>44042</c:v>
                </c:pt>
                <c:pt idx="185">
                  <c:v>44043</c:v>
                </c:pt>
                <c:pt idx="186">
                  <c:v>44044</c:v>
                </c:pt>
                <c:pt idx="187">
                  <c:v>44045</c:v>
                </c:pt>
                <c:pt idx="188">
                  <c:v>44046</c:v>
                </c:pt>
                <c:pt idx="189">
                  <c:v>44047</c:v>
                </c:pt>
                <c:pt idx="190">
                  <c:v>44048</c:v>
                </c:pt>
                <c:pt idx="191">
                  <c:v>44049</c:v>
                </c:pt>
                <c:pt idx="192">
                  <c:v>44050</c:v>
                </c:pt>
                <c:pt idx="193">
                  <c:v>44051</c:v>
                </c:pt>
                <c:pt idx="194">
                  <c:v>44052</c:v>
                </c:pt>
                <c:pt idx="195">
                  <c:v>44053</c:v>
                </c:pt>
                <c:pt idx="196">
                  <c:v>44054</c:v>
                </c:pt>
                <c:pt idx="197">
                  <c:v>44055</c:v>
                </c:pt>
                <c:pt idx="198">
                  <c:v>44056</c:v>
                </c:pt>
                <c:pt idx="199">
                  <c:v>44057</c:v>
                </c:pt>
                <c:pt idx="200">
                  <c:v>44058</c:v>
                </c:pt>
                <c:pt idx="201">
                  <c:v>44059</c:v>
                </c:pt>
                <c:pt idx="202">
                  <c:v>44060</c:v>
                </c:pt>
                <c:pt idx="203">
                  <c:v>44061</c:v>
                </c:pt>
                <c:pt idx="204">
                  <c:v>44062</c:v>
                </c:pt>
                <c:pt idx="205">
                  <c:v>44063</c:v>
                </c:pt>
                <c:pt idx="206">
                  <c:v>44064</c:v>
                </c:pt>
                <c:pt idx="207">
                  <c:v>44065</c:v>
                </c:pt>
                <c:pt idx="208">
                  <c:v>44066</c:v>
                </c:pt>
                <c:pt idx="209">
                  <c:v>44067</c:v>
                </c:pt>
                <c:pt idx="210">
                  <c:v>44068</c:v>
                </c:pt>
                <c:pt idx="211">
                  <c:v>44069</c:v>
                </c:pt>
                <c:pt idx="212">
                  <c:v>44070</c:v>
                </c:pt>
                <c:pt idx="213">
                  <c:v>44071</c:v>
                </c:pt>
                <c:pt idx="214">
                  <c:v>44072</c:v>
                </c:pt>
                <c:pt idx="215">
                  <c:v>44073</c:v>
                </c:pt>
                <c:pt idx="216">
                  <c:v>44074</c:v>
                </c:pt>
                <c:pt idx="217">
                  <c:v>44075</c:v>
                </c:pt>
                <c:pt idx="218">
                  <c:v>44076</c:v>
                </c:pt>
                <c:pt idx="219">
                  <c:v>44077</c:v>
                </c:pt>
                <c:pt idx="220">
                  <c:v>44078</c:v>
                </c:pt>
                <c:pt idx="221">
                  <c:v>44079</c:v>
                </c:pt>
                <c:pt idx="222">
                  <c:v>44080</c:v>
                </c:pt>
                <c:pt idx="223">
                  <c:v>44081</c:v>
                </c:pt>
                <c:pt idx="224">
                  <c:v>44082</c:v>
                </c:pt>
                <c:pt idx="225">
                  <c:v>44083</c:v>
                </c:pt>
                <c:pt idx="226">
                  <c:v>44084</c:v>
                </c:pt>
                <c:pt idx="227">
                  <c:v>44085</c:v>
                </c:pt>
                <c:pt idx="228">
                  <c:v>44086</c:v>
                </c:pt>
                <c:pt idx="229">
                  <c:v>44087</c:v>
                </c:pt>
                <c:pt idx="230">
                  <c:v>44088</c:v>
                </c:pt>
                <c:pt idx="231">
                  <c:v>44089</c:v>
                </c:pt>
                <c:pt idx="232">
                  <c:v>44090</c:v>
                </c:pt>
                <c:pt idx="233">
                  <c:v>44091</c:v>
                </c:pt>
                <c:pt idx="234">
                  <c:v>44092</c:v>
                </c:pt>
                <c:pt idx="235">
                  <c:v>44093</c:v>
                </c:pt>
                <c:pt idx="236">
                  <c:v>44094</c:v>
                </c:pt>
                <c:pt idx="237">
                  <c:v>44095</c:v>
                </c:pt>
                <c:pt idx="238">
                  <c:v>44096</c:v>
                </c:pt>
                <c:pt idx="239">
                  <c:v>44097</c:v>
                </c:pt>
                <c:pt idx="240">
                  <c:v>44098</c:v>
                </c:pt>
                <c:pt idx="241">
                  <c:v>44099</c:v>
                </c:pt>
                <c:pt idx="242">
                  <c:v>44100</c:v>
                </c:pt>
                <c:pt idx="243">
                  <c:v>44101</c:v>
                </c:pt>
                <c:pt idx="244">
                  <c:v>44102</c:v>
                </c:pt>
                <c:pt idx="245">
                  <c:v>44103</c:v>
                </c:pt>
                <c:pt idx="246">
                  <c:v>44104</c:v>
                </c:pt>
                <c:pt idx="247">
                  <c:v>44105</c:v>
                </c:pt>
                <c:pt idx="248">
                  <c:v>44106</c:v>
                </c:pt>
                <c:pt idx="249">
                  <c:v>44107</c:v>
                </c:pt>
                <c:pt idx="250">
                  <c:v>44108</c:v>
                </c:pt>
                <c:pt idx="251">
                  <c:v>44109</c:v>
                </c:pt>
                <c:pt idx="252">
                  <c:v>44110</c:v>
                </c:pt>
                <c:pt idx="253">
                  <c:v>44111</c:v>
                </c:pt>
                <c:pt idx="254">
                  <c:v>44112</c:v>
                </c:pt>
                <c:pt idx="255">
                  <c:v>44113</c:v>
                </c:pt>
                <c:pt idx="256">
                  <c:v>44114</c:v>
                </c:pt>
                <c:pt idx="257">
                  <c:v>44115</c:v>
                </c:pt>
                <c:pt idx="258">
                  <c:v>44116</c:v>
                </c:pt>
                <c:pt idx="259">
                  <c:v>44117</c:v>
                </c:pt>
                <c:pt idx="260">
                  <c:v>44118</c:v>
                </c:pt>
                <c:pt idx="261">
                  <c:v>44119</c:v>
                </c:pt>
                <c:pt idx="262">
                  <c:v>44120</c:v>
                </c:pt>
                <c:pt idx="263">
                  <c:v>44121</c:v>
                </c:pt>
                <c:pt idx="264">
                  <c:v>44122</c:v>
                </c:pt>
                <c:pt idx="265">
                  <c:v>44123</c:v>
                </c:pt>
                <c:pt idx="266">
                  <c:v>44124</c:v>
                </c:pt>
                <c:pt idx="267">
                  <c:v>44125</c:v>
                </c:pt>
                <c:pt idx="268">
                  <c:v>44126</c:v>
                </c:pt>
                <c:pt idx="269">
                  <c:v>44127</c:v>
                </c:pt>
                <c:pt idx="270">
                  <c:v>44128</c:v>
                </c:pt>
                <c:pt idx="271">
                  <c:v>44129</c:v>
                </c:pt>
                <c:pt idx="272">
                  <c:v>44130</c:v>
                </c:pt>
                <c:pt idx="273">
                  <c:v>44131</c:v>
                </c:pt>
                <c:pt idx="274">
                  <c:v>44132</c:v>
                </c:pt>
                <c:pt idx="275">
                  <c:v>44133</c:v>
                </c:pt>
                <c:pt idx="276">
                  <c:v>44134</c:v>
                </c:pt>
                <c:pt idx="277">
                  <c:v>44135</c:v>
                </c:pt>
                <c:pt idx="278">
                  <c:v>44136</c:v>
                </c:pt>
                <c:pt idx="279">
                  <c:v>44137</c:v>
                </c:pt>
                <c:pt idx="280">
                  <c:v>44138</c:v>
                </c:pt>
                <c:pt idx="281">
                  <c:v>44139</c:v>
                </c:pt>
                <c:pt idx="282">
                  <c:v>44140</c:v>
                </c:pt>
                <c:pt idx="283">
                  <c:v>44141</c:v>
                </c:pt>
                <c:pt idx="284">
                  <c:v>44142</c:v>
                </c:pt>
                <c:pt idx="285">
                  <c:v>44143</c:v>
                </c:pt>
                <c:pt idx="286">
                  <c:v>44144</c:v>
                </c:pt>
                <c:pt idx="287">
                  <c:v>44145</c:v>
                </c:pt>
                <c:pt idx="288">
                  <c:v>44146</c:v>
                </c:pt>
                <c:pt idx="289">
                  <c:v>44147</c:v>
                </c:pt>
                <c:pt idx="290">
                  <c:v>44148</c:v>
                </c:pt>
                <c:pt idx="291">
                  <c:v>44149</c:v>
                </c:pt>
                <c:pt idx="292">
                  <c:v>44150</c:v>
                </c:pt>
                <c:pt idx="293">
                  <c:v>44151</c:v>
                </c:pt>
                <c:pt idx="294">
                  <c:v>44152</c:v>
                </c:pt>
                <c:pt idx="295">
                  <c:v>44153</c:v>
                </c:pt>
                <c:pt idx="296">
                  <c:v>44154</c:v>
                </c:pt>
                <c:pt idx="297">
                  <c:v>44155</c:v>
                </c:pt>
                <c:pt idx="298">
                  <c:v>44156</c:v>
                </c:pt>
                <c:pt idx="299">
                  <c:v>44157</c:v>
                </c:pt>
                <c:pt idx="300">
                  <c:v>44158</c:v>
                </c:pt>
                <c:pt idx="301">
                  <c:v>44159</c:v>
                </c:pt>
                <c:pt idx="302">
                  <c:v>44160</c:v>
                </c:pt>
                <c:pt idx="303">
                  <c:v>44161</c:v>
                </c:pt>
                <c:pt idx="304">
                  <c:v>44162</c:v>
                </c:pt>
                <c:pt idx="305">
                  <c:v>44163</c:v>
                </c:pt>
                <c:pt idx="306">
                  <c:v>44164</c:v>
                </c:pt>
                <c:pt idx="307">
                  <c:v>44165</c:v>
                </c:pt>
                <c:pt idx="308">
                  <c:v>44166</c:v>
                </c:pt>
                <c:pt idx="309">
                  <c:v>44167</c:v>
                </c:pt>
                <c:pt idx="310">
                  <c:v>44168</c:v>
                </c:pt>
                <c:pt idx="311">
                  <c:v>44169</c:v>
                </c:pt>
                <c:pt idx="312">
                  <c:v>44170</c:v>
                </c:pt>
                <c:pt idx="313">
                  <c:v>44171</c:v>
                </c:pt>
                <c:pt idx="314">
                  <c:v>44172</c:v>
                </c:pt>
                <c:pt idx="315">
                  <c:v>44173</c:v>
                </c:pt>
                <c:pt idx="316">
                  <c:v>44174</c:v>
                </c:pt>
                <c:pt idx="317">
                  <c:v>44175</c:v>
                </c:pt>
                <c:pt idx="318">
                  <c:v>44176</c:v>
                </c:pt>
                <c:pt idx="319">
                  <c:v>44177</c:v>
                </c:pt>
                <c:pt idx="320">
                  <c:v>44178</c:v>
                </c:pt>
                <c:pt idx="321">
                  <c:v>44179</c:v>
                </c:pt>
                <c:pt idx="322">
                  <c:v>44180</c:v>
                </c:pt>
                <c:pt idx="323">
                  <c:v>44181</c:v>
                </c:pt>
                <c:pt idx="324">
                  <c:v>44182</c:v>
                </c:pt>
                <c:pt idx="325">
                  <c:v>44183</c:v>
                </c:pt>
                <c:pt idx="326">
                  <c:v>44184</c:v>
                </c:pt>
                <c:pt idx="327">
                  <c:v>44185</c:v>
                </c:pt>
                <c:pt idx="328">
                  <c:v>44186</c:v>
                </c:pt>
                <c:pt idx="329">
                  <c:v>44187</c:v>
                </c:pt>
                <c:pt idx="330">
                  <c:v>44188</c:v>
                </c:pt>
                <c:pt idx="331">
                  <c:v>44189</c:v>
                </c:pt>
                <c:pt idx="332">
                  <c:v>44190</c:v>
                </c:pt>
                <c:pt idx="333">
                  <c:v>44191</c:v>
                </c:pt>
                <c:pt idx="334">
                  <c:v>44192</c:v>
                </c:pt>
                <c:pt idx="335">
                  <c:v>44193</c:v>
                </c:pt>
                <c:pt idx="336">
                  <c:v>44194</c:v>
                </c:pt>
                <c:pt idx="337">
                  <c:v>44195</c:v>
                </c:pt>
                <c:pt idx="338">
                  <c:v>44196</c:v>
                </c:pt>
                <c:pt idx="339">
                  <c:v>44197</c:v>
                </c:pt>
                <c:pt idx="340">
                  <c:v>44198</c:v>
                </c:pt>
                <c:pt idx="341">
                  <c:v>44199</c:v>
                </c:pt>
              </c:numCache>
            </c:numRef>
          </c:cat>
          <c:val>
            <c:numRef>
              <c:f>world!$B$11:$B$352</c:f>
              <c:numCache>
                <c:formatCode>General</c:formatCode>
                <c:ptCount val="342"/>
                <c:pt idx="0">
                  <c:v>0</c:v>
                </c:pt>
                <c:pt idx="1">
                  <c:v>13</c:v>
                </c:pt>
                <c:pt idx="2">
                  <c:v>22</c:v>
                </c:pt>
                <c:pt idx="3">
                  <c:v>20</c:v>
                </c:pt>
                <c:pt idx="4">
                  <c:v>13</c:v>
                </c:pt>
                <c:pt idx="5">
                  <c:v>10</c:v>
                </c:pt>
                <c:pt idx="6">
                  <c:v>5</c:v>
                </c:pt>
                <c:pt idx="7">
                  <c:v>22</c:v>
                </c:pt>
                <c:pt idx="8">
                  <c:v>14</c:v>
                </c:pt>
                <c:pt idx="9">
                  <c:v>24</c:v>
                </c:pt>
                <c:pt idx="10">
                  <c:v>48</c:v>
                </c:pt>
                <c:pt idx="11">
                  <c:v>26</c:v>
                </c:pt>
                <c:pt idx="12">
                  <c:v>14</c:v>
                </c:pt>
                <c:pt idx="13">
                  <c:v>72</c:v>
                </c:pt>
                <c:pt idx="14">
                  <c:v>12</c:v>
                </c:pt>
                <c:pt idx="15">
                  <c:v>47</c:v>
                </c:pt>
                <c:pt idx="16">
                  <c:v>61</c:v>
                </c:pt>
                <c:pt idx="17">
                  <c:v>11</c:v>
                </c:pt>
                <c:pt idx="18">
                  <c:v>85</c:v>
                </c:pt>
                <c:pt idx="19">
                  <c:v>78</c:v>
                </c:pt>
                <c:pt idx="20">
                  <c:v>104</c:v>
                </c:pt>
                <c:pt idx="21">
                  <c:v>104</c:v>
                </c:pt>
                <c:pt idx="22">
                  <c:v>104</c:v>
                </c:pt>
                <c:pt idx="23">
                  <c:v>78</c:v>
                </c:pt>
                <c:pt idx="24">
                  <c:v>133</c:v>
                </c:pt>
                <c:pt idx="25">
                  <c:v>156</c:v>
                </c:pt>
                <c:pt idx="26">
                  <c:v>265</c:v>
                </c:pt>
                <c:pt idx="27">
                  <c:v>368</c:v>
                </c:pt>
                <c:pt idx="28">
                  <c:v>224</c:v>
                </c:pt>
                <c:pt idx="29">
                  <c:v>492</c:v>
                </c:pt>
                <c:pt idx="30">
                  <c:v>863</c:v>
                </c:pt>
                <c:pt idx="31">
                  <c:v>998</c:v>
                </c:pt>
                <c:pt idx="32">
                  <c:v>1349</c:v>
                </c:pt>
                <c:pt idx="33">
                  <c:v>1033</c:v>
                </c:pt>
                <c:pt idx="34">
                  <c:v>2285</c:v>
                </c:pt>
                <c:pt idx="35">
                  <c:v>2461</c:v>
                </c:pt>
                <c:pt idx="36">
                  <c:v>2226</c:v>
                </c:pt>
                <c:pt idx="37">
                  <c:v>2534</c:v>
                </c:pt>
                <c:pt idx="38">
                  <c:v>3691</c:v>
                </c:pt>
                <c:pt idx="39">
                  <c:v>3443</c:v>
                </c:pt>
                <c:pt idx="40">
                  <c:v>3403</c:v>
                </c:pt>
                <c:pt idx="41">
                  <c:v>4913</c:v>
                </c:pt>
                <c:pt idx="42">
                  <c:v>5018</c:v>
                </c:pt>
                <c:pt idx="43">
                  <c:v>5598</c:v>
                </c:pt>
                <c:pt idx="44">
                  <c:v>7824</c:v>
                </c:pt>
                <c:pt idx="45">
                  <c:v>9780</c:v>
                </c:pt>
                <c:pt idx="46">
                  <c:v>9359</c:v>
                </c:pt>
                <c:pt idx="47">
                  <c:v>13683</c:v>
                </c:pt>
                <c:pt idx="48">
                  <c:v>16374</c:v>
                </c:pt>
                <c:pt idx="49">
                  <c:v>14567</c:v>
                </c:pt>
                <c:pt idx="50">
                  <c:v>17844</c:v>
                </c:pt>
                <c:pt idx="51">
                  <c:v>24409</c:v>
                </c:pt>
                <c:pt idx="52">
                  <c:v>23342</c:v>
                </c:pt>
                <c:pt idx="53">
                  <c:v>35240</c:v>
                </c:pt>
                <c:pt idx="54">
                  <c:v>34269</c:v>
                </c:pt>
                <c:pt idx="55">
                  <c:v>35265</c:v>
                </c:pt>
                <c:pt idx="56">
                  <c:v>45222</c:v>
                </c:pt>
                <c:pt idx="57">
                  <c:v>44440</c:v>
                </c:pt>
                <c:pt idx="58">
                  <c:v>51921</c:v>
                </c:pt>
                <c:pt idx="59">
                  <c:v>58934</c:v>
                </c:pt>
                <c:pt idx="60">
                  <c:v>70501</c:v>
                </c:pt>
                <c:pt idx="61">
                  <c:v>63710</c:v>
                </c:pt>
                <c:pt idx="62">
                  <c:v>60403</c:v>
                </c:pt>
                <c:pt idx="63">
                  <c:v>64446</c:v>
                </c:pt>
                <c:pt idx="64">
                  <c:v>78982</c:v>
                </c:pt>
                <c:pt idx="65">
                  <c:v>79458</c:v>
                </c:pt>
                <c:pt idx="66">
                  <c:v>75792</c:v>
                </c:pt>
                <c:pt idx="67">
                  <c:v>99160</c:v>
                </c:pt>
                <c:pt idx="68">
                  <c:v>86231</c:v>
                </c:pt>
                <c:pt idx="69">
                  <c:v>62658</c:v>
                </c:pt>
                <c:pt idx="70">
                  <c:v>75564</c:v>
                </c:pt>
                <c:pt idx="71">
                  <c:v>85205</c:v>
                </c:pt>
                <c:pt idx="72">
                  <c:v>83351</c:v>
                </c:pt>
                <c:pt idx="73">
                  <c:v>88336</c:v>
                </c:pt>
                <c:pt idx="74">
                  <c:v>99043</c:v>
                </c:pt>
                <c:pt idx="75">
                  <c:v>79280</c:v>
                </c:pt>
                <c:pt idx="76">
                  <c:v>71198</c:v>
                </c:pt>
                <c:pt idx="77">
                  <c:v>70194</c:v>
                </c:pt>
                <c:pt idx="78">
                  <c:v>75936</c:v>
                </c:pt>
                <c:pt idx="79">
                  <c:v>82740</c:v>
                </c:pt>
                <c:pt idx="80">
                  <c:v>85816</c:v>
                </c:pt>
                <c:pt idx="81">
                  <c:v>85709</c:v>
                </c:pt>
                <c:pt idx="82">
                  <c:v>79164</c:v>
                </c:pt>
                <c:pt idx="83">
                  <c:v>70814</c:v>
                </c:pt>
                <c:pt idx="84">
                  <c:v>74333</c:v>
                </c:pt>
                <c:pt idx="85">
                  <c:v>86197</c:v>
                </c:pt>
                <c:pt idx="86">
                  <c:v>78989</c:v>
                </c:pt>
                <c:pt idx="87">
                  <c:v>96599</c:v>
                </c:pt>
                <c:pt idx="88">
                  <c:v>96968</c:v>
                </c:pt>
                <c:pt idx="89">
                  <c:v>71399</c:v>
                </c:pt>
                <c:pt idx="90">
                  <c:v>69546</c:v>
                </c:pt>
                <c:pt idx="91">
                  <c:v>73895</c:v>
                </c:pt>
                <c:pt idx="92">
                  <c:v>82600</c:v>
                </c:pt>
                <c:pt idx="93">
                  <c:v>83860</c:v>
                </c:pt>
                <c:pt idx="94">
                  <c:v>86783</c:v>
                </c:pt>
                <c:pt idx="95">
                  <c:v>90049</c:v>
                </c:pt>
                <c:pt idx="96">
                  <c:v>57911</c:v>
                </c:pt>
                <c:pt idx="97">
                  <c:v>106412</c:v>
                </c:pt>
                <c:pt idx="98">
                  <c:v>80972</c:v>
                </c:pt>
                <c:pt idx="99">
                  <c:v>82916</c:v>
                </c:pt>
                <c:pt idx="100">
                  <c:v>98929</c:v>
                </c:pt>
                <c:pt idx="101">
                  <c:v>97216</c:v>
                </c:pt>
                <c:pt idx="102">
                  <c:v>94660</c:v>
                </c:pt>
                <c:pt idx="103">
                  <c:v>80552</c:v>
                </c:pt>
                <c:pt idx="104">
                  <c:v>80462</c:v>
                </c:pt>
                <c:pt idx="105">
                  <c:v>81225</c:v>
                </c:pt>
                <c:pt idx="106">
                  <c:v>83547</c:v>
                </c:pt>
                <c:pt idx="107">
                  <c:v>94906</c:v>
                </c:pt>
                <c:pt idx="108">
                  <c:v>98069</c:v>
                </c:pt>
                <c:pt idx="109">
                  <c:v>92230</c:v>
                </c:pt>
                <c:pt idx="110">
                  <c:v>86331</c:v>
                </c:pt>
                <c:pt idx="111">
                  <c:v>86509</c:v>
                </c:pt>
                <c:pt idx="112">
                  <c:v>86980</c:v>
                </c:pt>
                <c:pt idx="113">
                  <c:v>94569</c:v>
                </c:pt>
                <c:pt idx="114">
                  <c:v>108771</c:v>
                </c:pt>
                <c:pt idx="115">
                  <c:v>96101</c:v>
                </c:pt>
                <c:pt idx="116">
                  <c:v>118665</c:v>
                </c:pt>
                <c:pt idx="117">
                  <c:v>90202</c:v>
                </c:pt>
                <c:pt idx="118">
                  <c:v>102853</c:v>
                </c:pt>
                <c:pt idx="119">
                  <c:v>82834</c:v>
                </c:pt>
                <c:pt idx="120">
                  <c:v>97778</c:v>
                </c:pt>
                <c:pt idx="121">
                  <c:v>108439</c:v>
                </c:pt>
                <c:pt idx="122">
                  <c:v>123030</c:v>
                </c:pt>
                <c:pt idx="123">
                  <c:v>116271</c:v>
                </c:pt>
                <c:pt idx="124">
                  <c:v>133106</c:v>
                </c:pt>
                <c:pt idx="125">
                  <c:v>103448</c:v>
                </c:pt>
                <c:pt idx="126">
                  <c:v>104999</c:v>
                </c:pt>
                <c:pt idx="127">
                  <c:v>69599</c:v>
                </c:pt>
                <c:pt idx="128">
                  <c:v>171930</c:v>
                </c:pt>
                <c:pt idx="129">
                  <c:v>135837</c:v>
                </c:pt>
                <c:pt idx="130">
                  <c:v>125094</c:v>
                </c:pt>
                <c:pt idx="131">
                  <c:v>129322</c:v>
                </c:pt>
                <c:pt idx="132">
                  <c:v>106793</c:v>
                </c:pt>
                <c:pt idx="133">
                  <c:v>105928</c:v>
                </c:pt>
                <c:pt idx="134">
                  <c:v>103825</c:v>
                </c:pt>
                <c:pt idx="135">
                  <c:v>155732</c:v>
                </c:pt>
                <c:pt idx="136">
                  <c:v>144586</c:v>
                </c:pt>
                <c:pt idx="137">
                  <c:v>138084</c:v>
                </c:pt>
                <c:pt idx="138">
                  <c:v>126736</c:v>
                </c:pt>
                <c:pt idx="139">
                  <c:v>126973</c:v>
                </c:pt>
                <c:pt idx="140">
                  <c:v>128161</c:v>
                </c:pt>
                <c:pt idx="141">
                  <c:v>138346</c:v>
                </c:pt>
                <c:pt idx="142">
                  <c:v>181030</c:v>
                </c:pt>
                <c:pt idx="143">
                  <c:v>141607</c:v>
                </c:pt>
                <c:pt idx="144">
                  <c:v>177210</c:v>
                </c:pt>
                <c:pt idx="145">
                  <c:v>118424</c:v>
                </c:pt>
                <c:pt idx="146">
                  <c:v>167933</c:v>
                </c:pt>
                <c:pt idx="147">
                  <c:v>149807</c:v>
                </c:pt>
                <c:pt idx="148">
                  <c:v>167478</c:v>
                </c:pt>
                <c:pt idx="149">
                  <c:v>182743</c:v>
                </c:pt>
                <c:pt idx="150">
                  <c:v>186343</c:v>
                </c:pt>
                <c:pt idx="151">
                  <c:v>184287</c:v>
                </c:pt>
                <c:pt idx="152">
                  <c:v>179084</c:v>
                </c:pt>
                <c:pt idx="153">
                  <c:v>168208</c:v>
                </c:pt>
                <c:pt idx="154">
                  <c:v>156519</c:v>
                </c:pt>
                <c:pt idx="155">
                  <c:v>178406</c:v>
                </c:pt>
                <c:pt idx="156">
                  <c:v>224140</c:v>
                </c:pt>
                <c:pt idx="157">
                  <c:v>178687</c:v>
                </c:pt>
                <c:pt idx="158">
                  <c:v>201310</c:v>
                </c:pt>
                <c:pt idx="159">
                  <c:v>185052</c:v>
                </c:pt>
                <c:pt idx="160">
                  <c:v>183522</c:v>
                </c:pt>
                <c:pt idx="161">
                  <c:v>164155</c:v>
                </c:pt>
                <c:pt idx="162">
                  <c:v>222238</c:v>
                </c:pt>
                <c:pt idx="163">
                  <c:v>210054</c:v>
                </c:pt>
                <c:pt idx="164">
                  <c:v>232145</c:v>
                </c:pt>
                <c:pt idx="165">
                  <c:v>215349</c:v>
                </c:pt>
                <c:pt idx="166">
                  <c:v>216195</c:v>
                </c:pt>
                <c:pt idx="167">
                  <c:v>198477</c:v>
                </c:pt>
                <c:pt idx="168">
                  <c:v>196379</c:v>
                </c:pt>
                <c:pt idx="169">
                  <c:v>234955</c:v>
                </c:pt>
                <c:pt idx="170">
                  <c:v>229297</c:v>
                </c:pt>
                <c:pt idx="171">
                  <c:v>252634</c:v>
                </c:pt>
                <c:pt idx="172">
                  <c:v>233376</c:v>
                </c:pt>
                <c:pt idx="173">
                  <c:v>232683</c:v>
                </c:pt>
                <c:pt idx="174">
                  <c:v>221413</c:v>
                </c:pt>
                <c:pt idx="175">
                  <c:v>208777</c:v>
                </c:pt>
                <c:pt idx="176">
                  <c:v>237148</c:v>
                </c:pt>
                <c:pt idx="177">
                  <c:v>282888</c:v>
                </c:pt>
                <c:pt idx="178">
                  <c:v>290624</c:v>
                </c:pt>
                <c:pt idx="179">
                  <c:v>214335</c:v>
                </c:pt>
                <c:pt idx="180">
                  <c:v>300541</c:v>
                </c:pt>
                <c:pt idx="181">
                  <c:v>214612</c:v>
                </c:pt>
                <c:pt idx="182">
                  <c:v>228436</c:v>
                </c:pt>
                <c:pt idx="183">
                  <c:v>252195</c:v>
                </c:pt>
                <c:pt idx="184">
                  <c:v>282580</c:v>
                </c:pt>
                <c:pt idx="185">
                  <c:v>271844</c:v>
                </c:pt>
                <c:pt idx="186">
                  <c:v>278079</c:v>
                </c:pt>
                <c:pt idx="187">
                  <c:v>263746</c:v>
                </c:pt>
                <c:pt idx="188">
                  <c:v>210669</c:v>
                </c:pt>
                <c:pt idx="189">
                  <c:v>213272</c:v>
                </c:pt>
                <c:pt idx="190">
                  <c:v>258141</c:v>
                </c:pt>
                <c:pt idx="191">
                  <c:v>273296</c:v>
                </c:pt>
                <c:pt idx="192">
                  <c:v>288871</c:v>
                </c:pt>
                <c:pt idx="193">
                  <c:v>268099</c:v>
                </c:pt>
                <c:pt idx="194">
                  <c:v>262027</c:v>
                </c:pt>
                <c:pt idx="195">
                  <c:v>234390</c:v>
                </c:pt>
                <c:pt idx="196">
                  <c:v>219992</c:v>
                </c:pt>
                <c:pt idx="197">
                  <c:v>268172</c:v>
                </c:pt>
                <c:pt idx="198">
                  <c:v>278714</c:v>
                </c:pt>
                <c:pt idx="199">
                  <c:v>291748</c:v>
                </c:pt>
                <c:pt idx="200">
                  <c:v>283936</c:v>
                </c:pt>
                <c:pt idx="201">
                  <c:v>230272</c:v>
                </c:pt>
                <c:pt idx="202">
                  <c:v>228660</c:v>
                </c:pt>
                <c:pt idx="203">
                  <c:v>197670</c:v>
                </c:pt>
                <c:pt idx="204">
                  <c:v>261734</c:v>
                </c:pt>
                <c:pt idx="205">
                  <c:v>275023</c:v>
                </c:pt>
                <c:pt idx="206">
                  <c:v>263470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AE7-456D-93C8-6E930EDB5B02}"/>
            </c:ext>
          </c:extLst>
        </c:ser>
        <c:ser>
          <c:idx val="1"/>
          <c:order val="1"/>
          <c:tx>
            <c:strRef>
              <c:f>world!$C$10</c:f>
              <c:strCache>
                <c:ptCount val="1"/>
                <c:pt idx="0">
                  <c:v>Model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world!$A$11:$A$352</c:f>
              <c:numCache>
                <c:formatCode>m/d/yyyy</c:formatCode>
                <c:ptCount val="342"/>
                <c:pt idx="0">
                  <c:v>43858</c:v>
                </c:pt>
                <c:pt idx="1">
                  <c:v>43859</c:v>
                </c:pt>
                <c:pt idx="2">
                  <c:v>43860</c:v>
                </c:pt>
                <c:pt idx="3">
                  <c:v>43861</c:v>
                </c:pt>
                <c:pt idx="4">
                  <c:v>43862</c:v>
                </c:pt>
                <c:pt idx="5">
                  <c:v>43863</c:v>
                </c:pt>
                <c:pt idx="6">
                  <c:v>43864</c:v>
                </c:pt>
                <c:pt idx="7">
                  <c:v>43865</c:v>
                </c:pt>
                <c:pt idx="8">
                  <c:v>43866</c:v>
                </c:pt>
                <c:pt idx="9">
                  <c:v>43867</c:v>
                </c:pt>
                <c:pt idx="10">
                  <c:v>43868</c:v>
                </c:pt>
                <c:pt idx="11">
                  <c:v>43869</c:v>
                </c:pt>
                <c:pt idx="12">
                  <c:v>43870</c:v>
                </c:pt>
                <c:pt idx="13">
                  <c:v>43871</c:v>
                </c:pt>
                <c:pt idx="14">
                  <c:v>43872</c:v>
                </c:pt>
                <c:pt idx="15">
                  <c:v>43873</c:v>
                </c:pt>
                <c:pt idx="16">
                  <c:v>43874</c:v>
                </c:pt>
                <c:pt idx="17">
                  <c:v>43875</c:v>
                </c:pt>
                <c:pt idx="18">
                  <c:v>43876</c:v>
                </c:pt>
                <c:pt idx="19">
                  <c:v>43877</c:v>
                </c:pt>
                <c:pt idx="20">
                  <c:v>43878</c:v>
                </c:pt>
                <c:pt idx="21">
                  <c:v>43879</c:v>
                </c:pt>
                <c:pt idx="22">
                  <c:v>43880</c:v>
                </c:pt>
                <c:pt idx="23">
                  <c:v>43881</c:v>
                </c:pt>
                <c:pt idx="24">
                  <c:v>43882</c:v>
                </c:pt>
                <c:pt idx="25">
                  <c:v>43883</c:v>
                </c:pt>
                <c:pt idx="26">
                  <c:v>43884</c:v>
                </c:pt>
                <c:pt idx="27">
                  <c:v>43885</c:v>
                </c:pt>
                <c:pt idx="28">
                  <c:v>43886</c:v>
                </c:pt>
                <c:pt idx="29">
                  <c:v>43887</c:v>
                </c:pt>
                <c:pt idx="30">
                  <c:v>43888</c:v>
                </c:pt>
                <c:pt idx="31">
                  <c:v>43889</c:v>
                </c:pt>
                <c:pt idx="32">
                  <c:v>43890</c:v>
                </c:pt>
                <c:pt idx="33">
                  <c:v>43891</c:v>
                </c:pt>
                <c:pt idx="34">
                  <c:v>43892</c:v>
                </c:pt>
                <c:pt idx="35">
                  <c:v>43893</c:v>
                </c:pt>
                <c:pt idx="36">
                  <c:v>43894</c:v>
                </c:pt>
                <c:pt idx="37">
                  <c:v>43895</c:v>
                </c:pt>
                <c:pt idx="38">
                  <c:v>43896</c:v>
                </c:pt>
                <c:pt idx="39">
                  <c:v>43897</c:v>
                </c:pt>
                <c:pt idx="40">
                  <c:v>43898</c:v>
                </c:pt>
                <c:pt idx="41">
                  <c:v>43899</c:v>
                </c:pt>
                <c:pt idx="42">
                  <c:v>43900</c:v>
                </c:pt>
                <c:pt idx="43">
                  <c:v>43901</c:v>
                </c:pt>
                <c:pt idx="44">
                  <c:v>43902</c:v>
                </c:pt>
                <c:pt idx="45">
                  <c:v>43903</c:v>
                </c:pt>
                <c:pt idx="46">
                  <c:v>43904</c:v>
                </c:pt>
                <c:pt idx="47">
                  <c:v>43905</c:v>
                </c:pt>
                <c:pt idx="48">
                  <c:v>43906</c:v>
                </c:pt>
                <c:pt idx="49">
                  <c:v>43907</c:v>
                </c:pt>
                <c:pt idx="50">
                  <c:v>43908</c:v>
                </c:pt>
                <c:pt idx="51">
                  <c:v>43909</c:v>
                </c:pt>
                <c:pt idx="52">
                  <c:v>43910</c:v>
                </c:pt>
                <c:pt idx="53">
                  <c:v>43911</c:v>
                </c:pt>
                <c:pt idx="54">
                  <c:v>43912</c:v>
                </c:pt>
                <c:pt idx="55">
                  <c:v>43913</c:v>
                </c:pt>
                <c:pt idx="56">
                  <c:v>43914</c:v>
                </c:pt>
                <c:pt idx="57">
                  <c:v>43915</c:v>
                </c:pt>
                <c:pt idx="58">
                  <c:v>43916</c:v>
                </c:pt>
                <c:pt idx="59">
                  <c:v>43917</c:v>
                </c:pt>
                <c:pt idx="60">
                  <c:v>43918</c:v>
                </c:pt>
                <c:pt idx="61">
                  <c:v>43919</c:v>
                </c:pt>
                <c:pt idx="62">
                  <c:v>43920</c:v>
                </c:pt>
                <c:pt idx="63">
                  <c:v>43921</c:v>
                </c:pt>
                <c:pt idx="64">
                  <c:v>43922</c:v>
                </c:pt>
                <c:pt idx="65">
                  <c:v>43923</c:v>
                </c:pt>
                <c:pt idx="66">
                  <c:v>43924</c:v>
                </c:pt>
                <c:pt idx="67">
                  <c:v>43925</c:v>
                </c:pt>
                <c:pt idx="68">
                  <c:v>43926</c:v>
                </c:pt>
                <c:pt idx="69">
                  <c:v>43927</c:v>
                </c:pt>
                <c:pt idx="70">
                  <c:v>43928</c:v>
                </c:pt>
                <c:pt idx="71">
                  <c:v>43929</c:v>
                </c:pt>
                <c:pt idx="72">
                  <c:v>43930</c:v>
                </c:pt>
                <c:pt idx="73">
                  <c:v>43931</c:v>
                </c:pt>
                <c:pt idx="74">
                  <c:v>43932</c:v>
                </c:pt>
                <c:pt idx="75">
                  <c:v>43933</c:v>
                </c:pt>
                <c:pt idx="76">
                  <c:v>43934</c:v>
                </c:pt>
                <c:pt idx="77">
                  <c:v>43935</c:v>
                </c:pt>
                <c:pt idx="78">
                  <c:v>43936</c:v>
                </c:pt>
                <c:pt idx="79">
                  <c:v>43937</c:v>
                </c:pt>
                <c:pt idx="80">
                  <c:v>43938</c:v>
                </c:pt>
                <c:pt idx="81">
                  <c:v>43939</c:v>
                </c:pt>
                <c:pt idx="82">
                  <c:v>43940</c:v>
                </c:pt>
                <c:pt idx="83">
                  <c:v>43941</c:v>
                </c:pt>
                <c:pt idx="84">
                  <c:v>43942</c:v>
                </c:pt>
                <c:pt idx="85">
                  <c:v>43943</c:v>
                </c:pt>
                <c:pt idx="86">
                  <c:v>43944</c:v>
                </c:pt>
                <c:pt idx="87">
                  <c:v>43945</c:v>
                </c:pt>
                <c:pt idx="88">
                  <c:v>43946</c:v>
                </c:pt>
                <c:pt idx="89">
                  <c:v>43947</c:v>
                </c:pt>
                <c:pt idx="90">
                  <c:v>43948</c:v>
                </c:pt>
                <c:pt idx="91">
                  <c:v>43949</c:v>
                </c:pt>
                <c:pt idx="92">
                  <c:v>43950</c:v>
                </c:pt>
                <c:pt idx="93">
                  <c:v>43951</c:v>
                </c:pt>
                <c:pt idx="94">
                  <c:v>43952</c:v>
                </c:pt>
                <c:pt idx="95">
                  <c:v>43953</c:v>
                </c:pt>
                <c:pt idx="96">
                  <c:v>43954</c:v>
                </c:pt>
                <c:pt idx="97">
                  <c:v>43955</c:v>
                </c:pt>
                <c:pt idx="98">
                  <c:v>43956</c:v>
                </c:pt>
                <c:pt idx="99">
                  <c:v>43957</c:v>
                </c:pt>
                <c:pt idx="100">
                  <c:v>43958</c:v>
                </c:pt>
                <c:pt idx="101">
                  <c:v>43959</c:v>
                </c:pt>
                <c:pt idx="102">
                  <c:v>43960</c:v>
                </c:pt>
                <c:pt idx="103">
                  <c:v>43961</c:v>
                </c:pt>
                <c:pt idx="104">
                  <c:v>43962</c:v>
                </c:pt>
                <c:pt idx="105">
                  <c:v>43963</c:v>
                </c:pt>
                <c:pt idx="106">
                  <c:v>43964</c:v>
                </c:pt>
                <c:pt idx="107">
                  <c:v>43965</c:v>
                </c:pt>
                <c:pt idx="108">
                  <c:v>43966</c:v>
                </c:pt>
                <c:pt idx="109">
                  <c:v>43967</c:v>
                </c:pt>
                <c:pt idx="110">
                  <c:v>43968</c:v>
                </c:pt>
                <c:pt idx="111">
                  <c:v>43969</c:v>
                </c:pt>
                <c:pt idx="112">
                  <c:v>43970</c:v>
                </c:pt>
                <c:pt idx="113">
                  <c:v>43971</c:v>
                </c:pt>
                <c:pt idx="114">
                  <c:v>43972</c:v>
                </c:pt>
                <c:pt idx="115">
                  <c:v>43973</c:v>
                </c:pt>
                <c:pt idx="116">
                  <c:v>43974</c:v>
                </c:pt>
                <c:pt idx="117">
                  <c:v>43975</c:v>
                </c:pt>
                <c:pt idx="118">
                  <c:v>43976</c:v>
                </c:pt>
                <c:pt idx="119">
                  <c:v>43977</c:v>
                </c:pt>
                <c:pt idx="120">
                  <c:v>43978</c:v>
                </c:pt>
                <c:pt idx="121">
                  <c:v>43979</c:v>
                </c:pt>
                <c:pt idx="122">
                  <c:v>43980</c:v>
                </c:pt>
                <c:pt idx="123">
                  <c:v>43981</c:v>
                </c:pt>
                <c:pt idx="124">
                  <c:v>43982</c:v>
                </c:pt>
                <c:pt idx="125">
                  <c:v>43983</c:v>
                </c:pt>
                <c:pt idx="126">
                  <c:v>43984</c:v>
                </c:pt>
                <c:pt idx="127">
                  <c:v>43985</c:v>
                </c:pt>
                <c:pt idx="128">
                  <c:v>43986</c:v>
                </c:pt>
                <c:pt idx="129">
                  <c:v>43987</c:v>
                </c:pt>
                <c:pt idx="130">
                  <c:v>43988</c:v>
                </c:pt>
                <c:pt idx="131">
                  <c:v>43989</c:v>
                </c:pt>
                <c:pt idx="132">
                  <c:v>43990</c:v>
                </c:pt>
                <c:pt idx="133">
                  <c:v>43991</c:v>
                </c:pt>
                <c:pt idx="134">
                  <c:v>43992</c:v>
                </c:pt>
                <c:pt idx="135">
                  <c:v>43993</c:v>
                </c:pt>
                <c:pt idx="136">
                  <c:v>43994</c:v>
                </c:pt>
                <c:pt idx="137">
                  <c:v>43995</c:v>
                </c:pt>
                <c:pt idx="138">
                  <c:v>43996</c:v>
                </c:pt>
                <c:pt idx="139">
                  <c:v>43997</c:v>
                </c:pt>
                <c:pt idx="140">
                  <c:v>43998</c:v>
                </c:pt>
                <c:pt idx="141">
                  <c:v>43999</c:v>
                </c:pt>
                <c:pt idx="142">
                  <c:v>44000</c:v>
                </c:pt>
                <c:pt idx="143">
                  <c:v>44001</c:v>
                </c:pt>
                <c:pt idx="144">
                  <c:v>44002</c:v>
                </c:pt>
                <c:pt idx="145">
                  <c:v>44003</c:v>
                </c:pt>
                <c:pt idx="146">
                  <c:v>44004</c:v>
                </c:pt>
                <c:pt idx="147">
                  <c:v>44005</c:v>
                </c:pt>
                <c:pt idx="148">
                  <c:v>44006</c:v>
                </c:pt>
                <c:pt idx="149">
                  <c:v>44007</c:v>
                </c:pt>
                <c:pt idx="150">
                  <c:v>44008</c:v>
                </c:pt>
                <c:pt idx="151">
                  <c:v>44009</c:v>
                </c:pt>
                <c:pt idx="152">
                  <c:v>44010</c:v>
                </c:pt>
                <c:pt idx="153">
                  <c:v>44011</c:v>
                </c:pt>
                <c:pt idx="154">
                  <c:v>44012</c:v>
                </c:pt>
                <c:pt idx="155">
                  <c:v>44013</c:v>
                </c:pt>
                <c:pt idx="156">
                  <c:v>44014</c:v>
                </c:pt>
                <c:pt idx="157">
                  <c:v>44015</c:v>
                </c:pt>
                <c:pt idx="158">
                  <c:v>44016</c:v>
                </c:pt>
                <c:pt idx="159">
                  <c:v>44017</c:v>
                </c:pt>
                <c:pt idx="160">
                  <c:v>44018</c:v>
                </c:pt>
                <c:pt idx="161">
                  <c:v>44019</c:v>
                </c:pt>
                <c:pt idx="162">
                  <c:v>44020</c:v>
                </c:pt>
                <c:pt idx="163">
                  <c:v>44021</c:v>
                </c:pt>
                <c:pt idx="164">
                  <c:v>44022</c:v>
                </c:pt>
                <c:pt idx="165">
                  <c:v>44023</c:v>
                </c:pt>
                <c:pt idx="166">
                  <c:v>44024</c:v>
                </c:pt>
                <c:pt idx="167">
                  <c:v>44025</c:v>
                </c:pt>
                <c:pt idx="168">
                  <c:v>44026</c:v>
                </c:pt>
                <c:pt idx="169">
                  <c:v>44027</c:v>
                </c:pt>
                <c:pt idx="170">
                  <c:v>44028</c:v>
                </c:pt>
                <c:pt idx="171">
                  <c:v>44029</c:v>
                </c:pt>
                <c:pt idx="172">
                  <c:v>44030</c:v>
                </c:pt>
                <c:pt idx="173">
                  <c:v>44031</c:v>
                </c:pt>
                <c:pt idx="174">
                  <c:v>44032</c:v>
                </c:pt>
                <c:pt idx="175">
                  <c:v>44033</c:v>
                </c:pt>
                <c:pt idx="176">
                  <c:v>44034</c:v>
                </c:pt>
                <c:pt idx="177">
                  <c:v>44035</c:v>
                </c:pt>
                <c:pt idx="178">
                  <c:v>44036</c:v>
                </c:pt>
                <c:pt idx="179">
                  <c:v>44037</c:v>
                </c:pt>
                <c:pt idx="180">
                  <c:v>44038</c:v>
                </c:pt>
                <c:pt idx="181">
                  <c:v>44039</c:v>
                </c:pt>
                <c:pt idx="182">
                  <c:v>44040</c:v>
                </c:pt>
                <c:pt idx="183">
                  <c:v>44041</c:v>
                </c:pt>
                <c:pt idx="184">
                  <c:v>44042</c:v>
                </c:pt>
                <c:pt idx="185">
                  <c:v>44043</c:v>
                </c:pt>
                <c:pt idx="186">
                  <c:v>44044</c:v>
                </c:pt>
                <c:pt idx="187">
                  <c:v>44045</c:v>
                </c:pt>
                <c:pt idx="188">
                  <c:v>44046</c:v>
                </c:pt>
                <c:pt idx="189">
                  <c:v>44047</c:v>
                </c:pt>
                <c:pt idx="190">
                  <c:v>44048</c:v>
                </c:pt>
                <c:pt idx="191">
                  <c:v>44049</c:v>
                </c:pt>
                <c:pt idx="192">
                  <c:v>44050</c:v>
                </c:pt>
                <c:pt idx="193">
                  <c:v>44051</c:v>
                </c:pt>
                <c:pt idx="194">
                  <c:v>44052</c:v>
                </c:pt>
                <c:pt idx="195">
                  <c:v>44053</c:v>
                </c:pt>
                <c:pt idx="196">
                  <c:v>44054</c:v>
                </c:pt>
                <c:pt idx="197">
                  <c:v>44055</c:v>
                </c:pt>
                <c:pt idx="198">
                  <c:v>44056</c:v>
                </c:pt>
                <c:pt idx="199">
                  <c:v>44057</c:v>
                </c:pt>
                <c:pt idx="200">
                  <c:v>44058</c:v>
                </c:pt>
                <c:pt idx="201">
                  <c:v>44059</c:v>
                </c:pt>
                <c:pt idx="202">
                  <c:v>44060</c:v>
                </c:pt>
                <c:pt idx="203">
                  <c:v>44061</c:v>
                </c:pt>
                <c:pt idx="204">
                  <c:v>44062</c:v>
                </c:pt>
                <c:pt idx="205">
                  <c:v>44063</c:v>
                </c:pt>
                <c:pt idx="206">
                  <c:v>44064</c:v>
                </c:pt>
                <c:pt idx="207">
                  <c:v>44065</c:v>
                </c:pt>
                <c:pt idx="208">
                  <c:v>44066</c:v>
                </c:pt>
                <c:pt idx="209">
                  <c:v>44067</c:v>
                </c:pt>
                <c:pt idx="210">
                  <c:v>44068</c:v>
                </c:pt>
                <c:pt idx="211">
                  <c:v>44069</c:v>
                </c:pt>
                <c:pt idx="212">
                  <c:v>44070</c:v>
                </c:pt>
                <c:pt idx="213">
                  <c:v>44071</c:v>
                </c:pt>
                <c:pt idx="214">
                  <c:v>44072</c:v>
                </c:pt>
                <c:pt idx="215">
                  <c:v>44073</c:v>
                </c:pt>
                <c:pt idx="216">
                  <c:v>44074</c:v>
                </c:pt>
                <c:pt idx="217">
                  <c:v>44075</c:v>
                </c:pt>
                <c:pt idx="218">
                  <c:v>44076</c:v>
                </c:pt>
                <c:pt idx="219">
                  <c:v>44077</c:v>
                </c:pt>
                <c:pt idx="220">
                  <c:v>44078</c:v>
                </c:pt>
                <c:pt idx="221">
                  <c:v>44079</c:v>
                </c:pt>
                <c:pt idx="222">
                  <c:v>44080</c:v>
                </c:pt>
                <c:pt idx="223">
                  <c:v>44081</c:v>
                </c:pt>
                <c:pt idx="224">
                  <c:v>44082</c:v>
                </c:pt>
                <c:pt idx="225">
                  <c:v>44083</c:v>
                </c:pt>
                <c:pt idx="226">
                  <c:v>44084</c:v>
                </c:pt>
                <c:pt idx="227">
                  <c:v>44085</c:v>
                </c:pt>
                <c:pt idx="228">
                  <c:v>44086</c:v>
                </c:pt>
                <c:pt idx="229">
                  <c:v>44087</c:v>
                </c:pt>
                <c:pt idx="230">
                  <c:v>44088</c:v>
                </c:pt>
                <c:pt idx="231">
                  <c:v>44089</c:v>
                </c:pt>
                <c:pt idx="232">
                  <c:v>44090</c:v>
                </c:pt>
                <c:pt idx="233">
                  <c:v>44091</c:v>
                </c:pt>
                <c:pt idx="234">
                  <c:v>44092</c:v>
                </c:pt>
                <c:pt idx="235">
                  <c:v>44093</c:v>
                </c:pt>
                <c:pt idx="236">
                  <c:v>44094</c:v>
                </c:pt>
                <c:pt idx="237">
                  <c:v>44095</c:v>
                </c:pt>
                <c:pt idx="238">
                  <c:v>44096</c:v>
                </c:pt>
                <c:pt idx="239">
                  <c:v>44097</c:v>
                </c:pt>
                <c:pt idx="240">
                  <c:v>44098</c:v>
                </c:pt>
                <c:pt idx="241">
                  <c:v>44099</c:v>
                </c:pt>
                <c:pt idx="242">
                  <c:v>44100</c:v>
                </c:pt>
                <c:pt idx="243">
                  <c:v>44101</c:v>
                </c:pt>
                <c:pt idx="244">
                  <c:v>44102</c:v>
                </c:pt>
                <c:pt idx="245">
                  <c:v>44103</c:v>
                </c:pt>
                <c:pt idx="246">
                  <c:v>44104</c:v>
                </c:pt>
                <c:pt idx="247">
                  <c:v>44105</c:v>
                </c:pt>
                <c:pt idx="248">
                  <c:v>44106</c:v>
                </c:pt>
                <c:pt idx="249">
                  <c:v>44107</c:v>
                </c:pt>
                <c:pt idx="250">
                  <c:v>44108</c:v>
                </c:pt>
                <c:pt idx="251">
                  <c:v>44109</c:v>
                </c:pt>
                <c:pt idx="252">
                  <c:v>44110</c:v>
                </c:pt>
                <c:pt idx="253">
                  <c:v>44111</c:v>
                </c:pt>
                <c:pt idx="254">
                  <c:v>44112</c:v>
                </c:pt>
                <c:pt idx="255">
                  <c:v>44113</c:v>
                </c:pt>
                <c:pt idx="256">
                  <c:v>44114</c:v>
                </c:pt>
                <c:pt idx="257">
                  <c:v>44115</c:v>
                </c:pt>
                <c:pt idx="258">
                  <c:v>44116</c:v>
                </c:pt>
                <c:pt idx="259">
                  <c:v>44117</c:v>
                </c:pt>
                <c:pt idx="260">
                  <c:v>44118</c:v>
                </c:pt>
                <c:pt idx="261">
                  <c:v>44119</c:v>
                </c:pt>
                <c:pt idx="262">
                  <c:v>44120</c:v>
                </c:pt>
                <c:pt idx="263">
                  <c:v>44121</c:v>
                </c:pt>
                <c:pt idx="264">
                  <c:v>44122</c:v>
                </c:pt>
                <c:pt idx="265">
                  <c:v>44123</c:v>
                </c:pt>
                <c:pt idx="266">
                  <c:v>44124</c:v>
                </c:pt>
                <c:pt idx="267">
                  <c:v>44125</c:v>
                </c:pt>
                <c:pt idx="268">
                  <c:v>44126</c:v>
                </c:pt>
                <c:pt idx="269">
                  <c:v>44127</c:v>
                </c:pt>
                <c:pt idx="270">
                  <c:v>44128</c:v>
                </c:pt>
                <c:pt idx="271">
                  <c:v>44129</c:v>
                </c:pt>
                <c:pt idx="272">
                  <c:v>44130</c:v>
                </c:pt>
                <c:pt idx="273">
                  <c:v>44131</c:v>
                </c:pt>
                <c:pt idx="274">
                  <c:v>44132</c:v>
                </c:pt>
                <c:pt idx="275">
                  <c:v>44133</c:v>
                </c:pt>
                <c:pt idx="276">
                  <c:v>44134</c:v>
                </c:pt>
                <c:pt idx="277">
                  <c:v>44135</c:v>
                </c:pt>
                <c:pt idx="278">
                  <c:v>44136</c:v>
                </c:pt>
                <c:pt idx="279">
                  <c:v>44137</c:v>
                </c:pt>
                <c:pt idx="280">
                  <c:v>44138</c:v>
                </c:pt>
                <c:pt idx="281">
                  <c:v>44139</c:v>
                </c:pt>
                <c:pt idx="282">
                  <c:v>44140</c:v>
                </c:pt>
                <c:pt idx="283">
                  <c:v>44141</c:v>
                </c:pt>
                <c:pt idx="284">
                  <c:v>44142</c:v>
                </c:pt>
                <c:pt idx="285">
                  <c:v>44143</c:v>
                </c:pt>
                <c:pt idx="286">
                  <c:v>44144</c:v>
                </c:pt>
                <c:pt idx="287">
                  <c:v>44145</c:v>
                </c:pt>
                <c:pt idx="288">
                  <c:v>44146</c:v>
                </c:pt>
                <c:pt idx="289">
                  <c:v>44147</c:v>
                </c:pt>
                <c:pt idx="290">
                  <c:v>44148</c:v>
                </c:pt>
                <c:pt idx="291">
                  <c:v>44149</c:v>
                </c:pt>
                <c:pt idx="292">
                  <c:v>44150</c:v>
                </c:pt>
                <c:pt idx="293">
                  <c:v>44151</c:v>
                </c:pt>
                <c:pt idx="294">
                  <c:v>44152</c:v>
                </c:pt>
                <c:pt idx="295">
                  <c:v>44153</c:v>
                </c:pt>
                <c:pt idx="296">
                  <c:v>44154</c:v>
                </c:pt>
                <c:pt idx="297">
                  <c:v>44155</c:v>
                </c:pt>
                <c:pt idx="298">
                  <c:v>44156</c:v>
                </c:pt>
                <c:pt idx="299">
                  <c:v>44157</c:v>
                </c:pt>
                <c:pt idx="300">
                  <c:v>44158</c:v>
                </c:pt>
                <c:pt idx="301">
                  <c:v>44159</c:v>
                </c:pt>
                <c:pt idx="302">
                  <c:v>44160</c:v>
                </c:pt>
                <c:pt idx="303">
                  <c:v>44161</c:v>
                </c:pt>
                <c:pt idx="304">
                  <c:v>44162</c:v>
                </c:pt>
                <c:pt idx="305">
                  <c:v>44163</c:v>
                </c:pt>
                <c:pt idx="306">
                  <c:v>44164</c:v>
                </c:pt>
                <c:pt idx="307">
                  <c:v>44165</c:v>
                </c:pt>
                <c:pt idx="308">
                  <c:v>44166</c:v>
                </c:pt>
                <c:pt idx="309">
                  <c:v>44167</c:v>
                </c:pt>
                <c:pt idx="310">
                  <c:v>44168</c:v>
                </c:pt>
                <c:pt idx="311">
                  <c:v>44169</c:v>
                </c:pt>
                <c:pt idx="312">
                  <c:v>44170</c:v>
                </c:pt>
                <c:pt idx="313">
                  <c:v>44171</c:v>
                </c:pt>
                <c:pt idx="314">
                  <c:v>44172</c:v>
                </c:pt>
                <c:pt idx="315">
                  <c:v>44173</c:v>
                </c:pt>
                <c:pt idx="316">
                  <c:v>44174</c:v>
                </c:pt>
                <c:pt idx="317">
                  <c:v>44175</c:v>
                </c:pt>
                <c:pt idx="318">
                  <c:v>44176</c:v>
                </c:pt>
                <c:pt idx="319">
                  <c:v>44177</c:v>
                </c:pt>
                <c:pt idx="320">
                  <c:v>44178</c:v>
                </c:pt>
                <c:pt idx="321">
                  <c:v>44179</c:v>
                </c:pt>
                <c:pt idx="322">
                  <c:v>44180</c:v>
                </c:pt>
                <c:pt idx="323">
                  <c:v>44181</c:v>
                </c:pt>
                <c:pt idx="324">
                  <c:v>44182</c:v>
                </c:pt>
                <c:pt idx="325">
                  <c:v>44183</c:v>
                </c:pt>
                <c:pt idx="326">
                  <c:v>44184</c:v>
                </c:pt>
                <c:pt idx="327">
                  <c:v>44185</c:v>
                </c:pt>
                <c:pt idx="328">
                  <c:v>44186</c:v>
                </c:pt>
                <c:pt idx="329">
                  <c:v>44187</c:v>
                </c:pt>
                <c:pt idx="330">
                  <c:v>44188</c:v>
                </c:pt>
                <c:pt idx="331">
                  <c:v>44189</c:v>
                </c:pt>
                <c:pt idx="332">
                  <c:v>44190</c:v>
                </c:pt>
                <c:pt idx="333">
                  <c:v>44191</c:v>
                </c:pt>
                <c:pt idx="334">
                  <c:v>44192</c:v>
                </c:pt>
                <c:pt idx="335">
                  <c:v>44193</c:v>
                </c:pt>
                <c:pt idx="336">
                  <c:v>44194</c:v>
                </c:pt>
                <c:pt idx="337">
                  <c:v>44195</c:v>
                </c:pt>
                <c:pt idx="338">
                  <c:v>44196</c:v>
                </c:pt>
                <c:pt idx="339">
                  <c:v>44197</c:v>
                </c:pt>
                <c:pt idx="340">
                  <c:v>44198</c:v>
                </c:pt>
                <c:pt idx="341">
                  <c:v>44199</c:v>
                </c:pt>
              </c:numCache>
            </c:numRef>
          </c:cat>
          <c:val>
            <c:numRef>
              <c:f>world!$C$11:$C$352</c:f>
              <c:numCache>
                <c:formatCode>General</c:formatCode>
                <c:ptCount val="342"/>
                <c:pt idx="0">
                  <c:v>180.3627140360303</c:v>
                </c:pt>
                <c:pt idx="1">
                  <c:v>194.16294204807812</c:v>
                </c:pt>
                <c:pt idx="2">
                  <c:v>208.94045506296328</c:v>
                </c:pt>
                <c:pt idx="3">
                  <c:v>224.75809295782796</c:v>
                </c:pt>
                <c:pt idx="4">
                  <c:v>241.68224740897688</c:v>
                </c:pt>
                <c:pt idx="5">
                  <c:v>259.78302712502108</c:v>
                </c:pt>
                <c:pt idx="6">
                  <c:v>279.13442830307599</c:v>
                </c:pt>
                <c:pt idx="7">
                  <c:v>299.81451030229874</c:v>
                </c:pt>
                <c:pt idx="8">
                  <c:v>321.90557651440287</c:v>
                </c:pt>
                <c:pt idx="9">
                  <c:v>345.49436039505088</c:v>
                </c:pt>
                <c:pt idx="10">
                  <c:v>370.67221660330364</c:v>
                </c:pt>
                <c:pt idx="11">
                  <c:v>397.53531717842242</c:v>
                </c:pt>
                <c:pt idx="12">
                  <c:v>426.18485266441473</c:v>
                </c:pt>
                <c:pt idx="13">
                  <c:v>456.72723807266482</c:v>
                </c:pt>
                <c:pt idx="14">
                  <c:v>489.27432355182469</c:v>
                </c:pt>
                <c:pt idx="15">
                  <c:v>523.94360961186635</c:v>
                </c:pt>
                <c:pt idx="16">
                  <c:v>560.85846672576531</c:v>
                </c:pt>
                <c:pt idx="17">
                  <c:v>600.14835910776867</c:v>
                </c:pt>
                <c:pt idx="18">
                  <c:v>641.94907244150897</c:v>
                </c:pt>
                <c:pt idx="19">
                  <c:v>686.40294530447147</c:v>
                </c:pt>
                <c:pt idx="20">
                  <c:v>733.65910400743257</c:v>
                </c:pt>
                <c:pt idx="21">
                  <c:v>783.87370053854272</c:v>
                </c:pt>
                <c:pt idx="22">
                  <c:v>837.21015327174791</c:v>
                </c:pt>
                <c:pt idx="23">
                  <c:v>893.83939006817286</c:v>
                </c:pt>
                <c:pt idx="24">
                  <c:v>953.94009336715919</c:v>
                </c:pt>
                <c:pt idx="25">
                  <c:v>1017.6989468306625</c:v>
                </c:pt>
                <c:pt idx="26">
                  <c:v>1085.3108830709307</c:v>
                </c:pt>
                <c:pt idx="27">
                  <c:v>1156.9793319567186</c:v>
                </c:pt>
                <c:pt idx="28">
                  <c:v>1232.9164689579122</c:v>
                </c:pt>
                <c:pt idx="29">
                  <c:v>1313.3434629523449</c:v>
                </c:pt>
                <c:pt idx="30">
                  <c:v>1398.4907228818763</c:v>
                </c:pt>
                <c:pt idx="31">
                  <c:v>1488.5981426075837</c:v>
                </c:pt>
                <c:pt idx="32">
                  <c:v>1583.9153432763446</c:v>
                </c:pt>
                <c:pt idx="33">
                  <c:v>1684.7019124730341</c:v>
                </c:pt>
                <c:pt idx="34">
                  <c:v>1791.2276393944635</c:v>
                </c:pt>
                <c:pt idx="35">
                  <c:v>1903.7727452429251</c:v>
                </c:pt>
                <c:pt idx="36">
                  <c:v>2022.628107999001</c:v>
                </c:pt>
                <c:pt idx="37">
                  <c:v>2148.0954806952304</c:v>
                </c:pt>
                <c:pt idx="38">
                  <c:v>2280.487702274555</c:v>
                </c:pt>
                <c:pt idx="39">
                  <c:v>2420.128900080218</c:v>
                </c:pt>
                <c:pt idx="40">
                  <c:v>2567.3546829871716</c:v>
                </c:pt>
                <c:pt idx="41">
                  <c:v>2722.5123241492174</c:v>
                </c:pt>
                <c:pt idx="42">
                  <c:v>2885.9609323013465</c:v>
                </c:pt>
                <c:pt idx="43">
                  <c:v>3058.071610522989</c:v>
                </c:pt>
                <c:pt idx="44">
                  <c:v>3239.2276013355481</c:v>
                </c:pt>
                <c:pt idx="45">
                  <c:v>3429.8244169768795</c:v>
                </c:pt>
                <c:pt idx="46">
                  <c:v>3630.269953666188</c:v>
                </c:pt>
                <c:pt idx="47">
                  <c:v>3840.9845886457624</c:v>
                </c:pt>
                <c:pt idx="48">
                  <c:v>4062.4012587610728</c:v>
                </c:pt>
                <c:pt idx="49">
                  <c:v>4294.965519317856</c:v>
                </c:pt>
                <c:pt idx="50">
                  <c:v>4539.1355819353166</c:v>
                </c:pt>
                <c:pt idx="51">
                  <c:v>4795.3823300966669</c:v>
                </c:pt>
                <c:pt idx="52">
                  <c:v>5064.1893110846931</c:v>
                </c:pt>
                <c:pt idx="53">
                  <c:v>5346.0527029786372</c:v>
                </c:pt>
                <c:pt idx="54">
                  <c:v>5641.4812553813972</c:v>
                </c:pt>
                <c:pt idx="55">
                  <c:v>5950.9962025422583</c:v>
                </c:pt>
                <c:pt idx="56">
                  <c:v>6275.1311475403827</c:v>
                </c:pt>
                <c:pt idx="57">
                  <c:v>6614.4319161988124</c:v>
                </c:pt>
                <c:pt idx="58">
                  <c:v>6969.4563794069827</c:v>
                </c:pt>
                <c:pt idx="59">
                  <c:v>7340.7742425431788</c:v>
                </c:pt>
                <c:pt idx="60">
                  <c:v>7728.9668007063819</c:v>
                </c:pt>
                <c:pt idx="61">
                  <c:v>8134.6266584893447</c:v>
                </c:pt>
                <c:pt idx="62">
                  <c:v>8558.3574130535235</c:v>
                </c:pt>
                <c:pt idx="63">
                  <c:v>9000.7732992989877</c:v>
                </c:pt>
                <c:pt idx="64">
                  <c:v>9462.4987959620612</c:v>
                </c:pt>
                <c:pt idx="65">
                  <c:v>9944.1681915173431</c:v>
                </c:pt>
                <c:pt idx="66">
                  <c:v>10446.425108811338</c:v>
                </c:pt>
                <c:pt idx="67">
                  <c:v>10969.921987410838</c:v>
                </c:pt>
                <c:pt idx="68">
                  <c:v>11515.319522711939</c:v>
                </c:pt>
                <c:pt idx="69">
                  <c:v>12083.286060922801</c:v>
                </c:pt>
                <c:pt idx="70">
                  <c:v>12674.496949109072</c:v>
                </c:pt>
                <c:pt idx="71">
                  <c:v>13289.633839570441</c:v>
                </c:pt>
                <c:pt idx="72">
                  <c:v>13929.383947904544</c:v>
                </c:pt>
                <c:pt idx="73">
                  <c:v>14594.439264207325</c:v>
                </c:pt>
                <c:pt idx="74">
                  <c:v>15285.495716958263</c:v>
                </c:pt>
                <c:pt idx="75">
                  <c:v>16003.252289245282</c:v>
                </c:pt>
                <c:pt idx="76">
                  <c:v>16748.410087095435</c:v>
                </c:pt>
                <c:pt idx="77">
                  <c:v>17521.671359795335</c:v>
                </c:pt>
                <c:pt idx="78">
                  <c:v>18323.738472209709</c:v>
                </c:pt>
                <c:pt idx="79">
                  <c:v>19155.312829235892</c:v>
                </c:pt>
                <c:pt idx="80">
                  <c:v>20017.093752667002</c:v>
                </c:pt>
                <c:pt idx="81">
                  <c:v>20909.777310877435</c:v>
                </c:pt>
                <c:pt idx="82">
                  <c:v>21834.05510189055</c:v>
                </c:pt>
                <c:pt idx="83">
                  <c:v>22790.612990538866</c:v>
                </c:pt>
                <c:pt idx="84">
                  <c:v>23780.129800581894</c:v>
                </c:pt>
                <c:pt idx="85">
                  <c:v>24803.275962807194</c:v>
                </c:pt>
                <c:pt idx="86">
                  <c:v>25860.712120303448</c:v>
                </c:pt>
                <c:pt idx="87">
                  <c:v>26953.087692261259</c:v>
                </c:pt>
                <c:pt idx="88">
                  <c:v>28081.039397826993</c:v>
                </c:pt>
                <c:pt idx="89">
                  <c:v>29245.189741709091</c:v>
                </c:pt>
                <c:pt idx="90">
                  <c:v>30446.145463409568</c:v>
                </c:pt>
                <c:pt idx="91">
                  <c:v>31684.495952130939</c:v>
                </c:pt>
                <c:pt idx="92">
                  <c:v>32960.811629585973</c:v>
                </c:pt>
                <c:pt idx="93">
                  <c:v>34275.642303115885</c:v>
                </c:pt>
                <c:pt idx="94">
                  <c:v>35629.515491700702</c:v>
                </c:pt>
                <c:pt idx="95">
                  <c:v>37022.934727622669</c:v>
                </c:pt>
                <c:pt idx="96">
                  <c:v>38456.377836719825</c:v>
                </c:pt>
                <c:pt idx="97">
                  <c:v>39930.295200340464</c:v>
                </c:pt>
                <c:pt idx="98">
                  <c:v>41445.108002281828</c:v>
                </c:pt>
                <c:pt idx="99">
                  <c:v>43001.206464161762</c:v>
                </c:pt>
                <c:pt idx="100">
                  <c:v>44598.948072839346</c:v>
                </c:pt>
                <c:pt idx="101">
                  <c:v>46238.655803657181</c:v>
                </c:pt>
                <c:pt idx="102">
                  <c:v>47920.61634343164</c:v>
                </c:pt>
                <c:pt idx="103">
                  <c:v>49645.078317266874</c:v>
                </c:pt>
                <c:pt idx="104">
                  <c:v>51412.250523406146</c:v>
                </c:pt>
                <c:pt idx="105">
                  <c:v>53222.300180467559</c:v>
                </c:pt>
                <c:pt idx="106">
                  <c:v>55075.351191536698</c:v>
                </c:pt>
                <c:pt idx="107">
                  <c:v>56971.482429701049</c:v>
                </c:pt>
                <c:pt idx="108">
                  <c:v>58910.726049716621</c:v>
                </c:pt>
                <c:pt idx="109">
                  <c:v>60893.065830594205</c:v>
                </c:pt>
                <c:pt idx="110">
                  <c:v>62918.435553971496</c:v>
                </c:pt>
                <c:pt idx="111">
                  <c:v>64986.717423209979</c:v>
                </c:pt>
                <c:pt idx="112">
                  <c:v>67097.740528214519</c:v>
                </c:pt>
                <c:pt idx="113">
                  <c:v>69251.279361015622</c:v>
                </c:pt>
                <c:pt idx="114">
                  <c:v>71447.052387190444</c:v>
                </c:pt>
                <c:pt idx="115">
                  <c:v>73684.720678206562</c:v>
                </c:pt>
                <c:pt idx="116">
                  <c:v>75963.886609783105</c:v>
                </c:pt>
                <c:pt idx="117">
                  <c:v>78284.092631343156</c:v>
                </c:pt>
                <c:pt idx="118">
                  <c:v>80644.82011160384</c:v>
                </c:pt>
                <c:pt idx="119">
                  <c:v>83045.488265303749</c:v>
                </c:pt>
                <c:pt idx="120">
                  <c:v>85485.453166003965</c:v>
                </c:pt>
                <c:pt idx="121">
                  <c:v>87964.006849817655</c:v>
                </c:pt>
                <c:pt idx="122">
                  <c:v>90480.376514830554</c:v>
                </c:pt>
                <c:pt idx="123">
                  <c:v>93033.723820848434</c:v>
                </c:pt>
                <c:pt idx="124">
                  <c:v>95623.144293993566</c:v>
                </c:pt>
                <c:pt idx="125">
                  <c:v>98247.666840500518</c:v>
                </c:pt>
                <c:pt idx="126">
                  <c:v>100906.25337391355</c:v>
                </c:pt>
                <c:pt idx="127">
                  <c:v>103597.79855968789</c:v>
                </c:pt>
                <c:pt idx="128">
                  <c:v>106321.1296810051</c:v>
                </c:pt>
                <c:pt idx="129">
                  <c:v>109075.00662938648</c:v>
                </c:pt>
                <c:pt idx="130">
                  <c:v>111858.12202345479</c:v>
                </c:pt>
                <c:pt idx="131">
                  <c:v>114669.10145894068</c:v>
                </c:pt>
                <c:pt idx="132">
                  <c:v>117506.50389276294</c:v>
                </c:pt>
                <c:pt idx="133">
                  <c:v>120368.82216371926</c:v>
                </c:pt>
                <c:pt idx="134">
                  <c:v>123254.48365204244</c:v>
                </c:pt>
                <c:pt idx="135">
                  <c:v>126161.85107973483</c:v>
                </c:pt>
                <c:pt idx="136">
                  <c:v>129089.2234532958</c:v>
                </c:pt>
                <c:pt idx="137">
                  <c:v>132034.83715009587</c:v>
                </c:pt>
                <c:pt idx="138">
                  <c:v>134996.86714930439</c:v>
                </c:pt>
                <c:pt idx="139">
                  <c:v>137973.42840791983</c:v>
                </c:pt>
                <c:pt idx="140">
                  <c:v>140962.57738206635</c:v>
                </c:pt>
                <c:pt idx="141">
                  <c:v>143962.31369335094</c:v>
                </c:pt>
                <c:pt idx="142">
                  <c:v>146970.58193967049</c:v>
                </c:pt>
                <c:pt idx="143">
                  <c:v>149985.27364947411</c:v>
                </c:pt>
                <c:pt idx="144">
                  <c:v>153004.22937807112</c:v>
                </c:pt>
                <c:pt idx="145">
                  <c:v>156025.24094418014</c:v>
                </c:pt>
                <c:pt idx="146">
                  <c:v>159046.05380448484</c:v>
                </c:pt>
                <c:pt idx="147">
                  <c:v>162064.36956357924</c:v>
                </c:pt>
                <c:pt idx="148">
                  <c:v>165077.84861623993</c:v>
                </c:pt>
                <c:pt idx="149">
                  <c:v>168084.11291857716</c:v>
                </c:pt>
                <c:pt idx="150">
                  <c:v>171080.74888419296</c:v>
                </c:pt>
                <c:pt idx="151">
                  <c:v>174065.31040108044</c:v>
                </c:pt>
                <c:pt idx="152">
                  <c:v>177035.32196458575</c:v>
                </c:pt>
                <c:pt idx="153">
                  <c:v>179988.28192137717</c:v>
                </c:pt>
                <c:pt idx="154">
                  <c:v>182921.66581896905</c:v>
                </c:pt>
                <c:pt idx="155">
                  <c:v>185832.92985498268</c:v>
                </c:pt>
                <c:pt idx="156">
                  <c:v>188719.51441995538</c:v>
                </c:pt>
                <c:pt idx="157">
                  <c:v>191578.84772716727</c:v>
                </c:pt>
                <c:pt idx="158">
                  <c:v>194408.34952261549</c:v>
                </c:pt>
                <c:pt idx="159">
                  <c:v>197205.43486793953</c:v>
                </c:pt>
                <c:pt idx="160">
                  <c:v>199967.51798880793</c:v>
                </c:pt>
                <c:pt idx="161">
                  <c:v>202692.01618098147</c:v>
                </c:pt>
                <c:pt idx="162">
                  <c:v>205376.35376600918</c:v>
                </c:pt>
                <c:pt idx="163">
                  <c:v>208017.96608826317</c:v>
                </c:pt>
                <c:pt idx="164">
                  <c:v>210614.30354479107</c:v>
                </c:pt>
                <c:pt idx="165">
                  <c:v>213162.83563927462</c:v>
                </c:pt>
                <c:pt idx="166">
                  <c:v>215661.05505119477</c:v>
                </c:pt>
                <c:pt idx="167">
                  <c:v>218106.48171115122</c:v>
                </c:pt>
                <c:pt idx="168">
                  <c:v>220496.66687316645</c:v>
                </c:pt>
                <c:pt idx="169">
                  <c:v>222829.19717469116</c:v>
                </c:pt>
                <c:pt idx="170">
                  <c:v>225101.69867496114</c:v>
                </c:pt>
                <c:pt idx="171">
                  <c:v>227311.84086230583</c:v>
                </c:pt>
                <c:pt idx="172">
                  <c:v>229457.34062099096</c:v>
                </c:pt>
                <c:pt idx="173">
                  <c:v>231535.96614818412</c:v>
                </c:pt>
                <c:pt idx="174">
                  <c:v>233545.5408116756</c:v>
                </c:pt>
                <c:pt idx="175">
                  <c:v>235483.94693905054</c:v>
                </c:pt>
                <c:pt idx="176">
                  <c:v>237349.12952909304</c:v>
                </c:pt>
                <c:pt idx="177">
                  <c:v>239139.09987635032</c:v>
                </c:pt>
                <c:pt idx="178">
                  <c:v>240851.93909991902</c:v>
                </c:pt>
                <c:pt idx="179">
                  <c:v>242485.80156769545</c:v>
                </c:pt>
                <c:pt idx="180">
                  <c:v>244038.91820755263</c:v>
                </c:pt>
                <c:pt idx="181">
                  <c:v>245509.59969713402</c:v>
                </c:pt>
                <c:pt idx="182">
                  <c:v>246896.23952422431</c:v>
                </c:pt>
                <c:pt idx="183">
                  <c:v>248197.31690992549</c:v>
                </c:pt>
                <c:pt idx="184">
                  <c:v>249411.39958721754</c:v>
                </c:pt>
                <c:pt idx="185">
                  <c:v>250537.14642778184</c:v>
                </c:pt>
                <c:pt idx="186">
                  <c:v>251573.30991035243</c:v>
                </c:pt>
                <c:pt idx="187">
                  <c:v>252518.73842424096</c:v>
                </c:pt>
                <c:pt idx="188">
                  <c:v>253372.3784020702</c:v>
                </c:pt>
                <c:pt idx="189">
                  <c:v>254133.2762762052</c:v>
                </c:pt>
                <c:pt idx="190">
                  <c:v>254800.58025377244</c:v>
                </c:pt>
                <c:pt idx="191">
                  <c:v>255373.54190567267</c:v>
                </c:pt>
                <c:pt idx="192">
                  <c:v>255851.51756540796</c:v>
                </c:pt>
                <c:pt idx="193">
                  <c:v>256233.96953408467</c:v>
                </c:pt>
                <c:pt idx="194">
                  <c:v>256520.46708842399</c:v>
                </c:pt>
                <c:pt idx="195">
                  <c:v>256710.68728913818</c:v>
                </c:pt>
                <c:pt idx="196">
                  <c:v>256804.41558754808</c:v>
                </c:pt>
                <c:pt idx="197">
                  <c:v>256801.54622884752</c:v>
                </c:pt>
                <c:pt idx="198">
                  <c:v>256702.08245095061</c:v>
                </c:pt>
                <c:pt idx="199">
                  <c:v>256506.136478406</c:v>
                </c:pt>
                <c:pt idx="200">
                  <c:v>256213.92931138241</c:v>
                </c:pt>
                <c:pt idx="201">
                  <c:v>255825.79031029434</c:v>
                </c:pt>
                <c:pt idx="202">
                  <c:v>255342.15657714711</c:v>
                </c:pt>
                <c:pt idx="203">
                  <c:v>254763.57213524144</c:v>
                </c:pt>
                <c:pt idx="204">
                  <c:v>254090.6869093815</c:v>
                </c:pt>
                <c:pt idx="205">
                  <c:v>253324.25550926512</c:v>
                </c:pt>
                <c:pt idx="206">
                  <c:v>252465.13581925188</c:v>
                </c:pt>
                <c:pt idx="207">
                  <c:v>251514.28739818835</c:v>
                </c:pt>
                <c:pt idx="208">
                  <c:v>250472.76969346809</c:v>
                </c:pt>
                <c:pt idx="209">
                  <c:v>249341.74007399194</c:v>
                </c:pt>
                <c:pt idx="210">
                  <c:v>248122.45168712491</c:v>
                </c:pt>
                <c:pt idx="211">
                  <c:v>246816.25114521448</c:v>
                </c:pt>
                <c:pt idx="212">
                  <c:v>245424.57604764152</c:v>
                </c:pt>
                <c:pt idx="213">
                  <c:v>243948.95234479365</c:v>
                </c:pt>
                <c:pt idx="214">
                  <c:v>242390.99155071363</c:v>
                </c:pt>
                <c:pt idx="215">
                  <c:v>240752.38781156088</c:v>
                </c:pt>
                <c:pt idx="216">
                  <c:v>239034.91483733407</c:v>
                </c:pt>
                <c:pt idx="217">
                  <c:v>237240.42270464322</c:v>
                </c:pt>
                <c:pt idx="218">
                  <c:v>235370.83453857657</c:v>
                </c:pt>
                <c:pt idx="219">
                  <c:v>233428.14308200273</c:v>
                </c:pt>
                <c:pt idx="220">
                  <c:v>231414.4071608489</c:v>
                </c:pt>
                <c:pt idx="221">
                  <c:v>229331.74805413085</c:v>
                </c:pt>
                <c:pt idx="222">
                  <c:v>227182.34577766617</c:v>
                </c:pt>
                <c:pt idx="223">
                  <c:v>224968.43529057928</c:v>
                </c:pt>
                <c:pt idx="224">
                  <c:v>222692.30263379763</c:v>
                </c:pt>
                <c:pt idx="225">
                  <c:v>220356.28100986275</c:v>
                </c:pt>
                <c:pt idx="226">
                  <c:v>217962.74681341986</c:v>
                </c:pt>
                <c:pt idx="227">
                  <c:v>215514.11562180266</c:v>
                </c:pt>
                <c:pt idx="228">
                  <c:v>213012.83815512701</c:v>
                </c:pt>
                <c:pt idx="229">
                  <c:v>210461.39621529693</c:v>
                </c:pt>
                <c:pt idx="230">
                  <c:v>207862.29861325992</c:v>
                </c:pt>
                <c:pt idx="231">
                  <c:v>205218.07709380146</c:v>
                </c:pt>
                <c:pt idx="232">
                  <c:v>202531.2822670271</c:v>
                </c:pt>
                <c:pt idx="233">
                  <c:v>199804.47955559369</c:v>
                </c:pt>
                <c:pt idx="234">
                  <c:v>197040.24516656232</c:v>
                </c:pt>
                <c:pt idx="235">
                  <c:v>194241.16209658119</c:v>
                </c:pt>
                <c:pt idx="236">
                  <c:v>191409.81617891233</c:v>
                </c:pt>
                <c:pt idx="237">
                  <c:v>188548.79218056973</c:v>
                </c:pt>
                <c:pt idx="238">
                  <c:v>185660.66995760589</c:v>
                </c:pt>
                <c:pt idx="239">
                  <c:v>182748.02067631437</c:v>
                </c:pt>
                <c:pt idx="240">
                  <c:v>179813.40310781723</c:v>
                </c:pt>
                <c:pt idx="241">
                  <c:v>176859.36000322088</c:v>
                </c:pt>
                <c:pt idx="242">
                  <c:v>173888.41455618068</c:v>
                </c:pt>
                <c:pt idx="243">
                  <c:v>170903.06695939746</c:v>
                </c:pt>
                <c:pt idx="244">
                  <c:v>167905.79106120358</c:v>
                </c:pt>
                <c:pt idx="245">
                  <c:v>164899.03112803973</c:v>
                </c:pt>
                <c:pt idx="246">
                  <c:v>161885.19871824892</c:v>
                </c:pt>
                <c:pt idx="247">
                  <c:v>158866.6696722215</c:v>
                </c:pt>
                <c:pt idx="248">
                  <c:v>155845.78122354849</c:v>
                </c:pt>
                <c:pt idx="249">
                  <c:v>152824.82923542106</c:v>
                </c:pt>
                <c:pt idx="250">
                  <c:v>149806.06556612396</c:v>
                </c:pt>
                <c:pt idx="251">
                  <c:v>146791.69556705537</c:v>
                </c:pt>
                <c:pt idx="252">
                  <c:v>143783.87571629387</c:v>
                </c:pt>
                <c:pt idx="253">
                  <c:v>140784.71139032481</c:v>
                </c:pt>
                <c:pt idx="254">
                  <c:v>137796.25477612243</c:v>
                </c:pt>
                <c:pt idx="255">
                  <c:v>134820.5029253728</c:v>
                </c:pt>
                <c:pt idx="256">
                  <c:v>131859.39595222234</c:v>
                </c:pt>
                <c:pt idx="257">
                  <c:v>128914.8153755255</c:v>
                </c:pt>
                <c:pt idx="258">
                  <c:v>125988.58260617303</c:v>
                </c:pt>
                <c:pt idx="259">
                  <c:v>123082.45757969035</c:v>
                </c:pt>
                <c:pt idx="260">
                  <c:v>120198.13753391459</c:v>
                </c:pt>
                <c:pt idx="261">
                  <c:v>117337.25593118028</c:v>
                </c:pt>
                <c:pt idx="262">
                  <c:v>114501.38152409118</c:v>
                </c:pt>
                <c:pt idx="263">
                  <c:v>111692.01756359257</c:v>
                </c:pt>
                <c:pt idx="264">
                  <c:v>108910.60114772408</c:v>
                </c:pt>
                <c:pt idx="265">
                  <c:v>106158.50270910573</c:v>
                </c:pt>
                <c:pt idx="266">
                  <c:v>103437.02563889696</c:v>
                </c:pt>
                <c:pt idx="267">
                  <c:v>100747.40604466776</c:v>
                </c:pt>
                <c:pt idx="268">
                  <c:v>98090.812639337382</c:v>
                </c:pt>
                <c:pt idx="269">
                  <c:v>95468.346758069325</c:v>
                </c:pt>
                <c:pt idx="270">
                  <c:v>92881.042499759351</c:v>
                </c:pt>
                <c:pt idx="271">
                  <c:v>90329.866989514994</c:v>
                </c:pt>
                <c:pt idx="272">
                  <c:v>87815.720758309209</c:v>
                </c:pt>
                <c:pt idx="273">
                  <c:v>85339.438235788039</c:v>
                </c:pt>
                <c:pt idx="274">
                  <c:v>82901.788352027346</c:v>
                </c:pt>
                <c:pt idx="275">
                  <c:v>80503.475243870314</c:v>
                </c:pt>
                <c:pt idx="276">
                  <c:v>78145.139061323032</c:v>
                </c:pt>
                <c:pt idx="277">
                  <c:v>75827.356869358933</c:v>
                </c:pt>
                <c:pt idx="278">
                  <c:v>73550.643640367183</c:v>
                </c:pt>
                <c:pt idx="279">
                  <c:v>71315.453332384306</c:v>
                </c:pt>
                <c:pt idx="280">
                  <c:v>69122.180048164519</c:v>
                </c:pt>
                <c:pt idx="281">
                  <c:v>66971.159270093543</c:v>
                </c:pt>
                <c:pt idx="282">
                  <c:v>64862.669165890155</c:v>
                </c:pt>
                <c:pt idx="283">
                  <c:v>62796.931960022324</c:v>
                </c:pt>
                <c:pt idx="284">
                  <c:v>60774.115365746256</c:v>
                </c:pt>
                <c:pt idx="285">
                  <c:v>58794.33407268054</c:v>
                </c:pt>
                <c:pt idx="286">
                  <c:v>56857.651284842679</c:v>
                </c:pt>
                <c:pt idx="287">
                  <c:v>54964.080304110117</c:v>
                </c:pt>
                <c:pt idx="288">
                  <c:v>53113.586154111297</c:v>
                </c:pt>
                <c:pt idx="289">
                  <c:v>51306.087239611414</c:v>
                </c:pt>
                <c:pt idx="290">
                  <c:v>49541.457036530257</c:v>
                </c:pt>
                <c:pt idx="291">
                  <c:v>47819.525807811864</c:v>
                </c:pt>
                <c:pt idx="292">
                  <c:v>46140.082340459943</c:v>
                </c:pt>
                <c:pt idx="293">
                  <c:v>44502.875699161865</c:v>
                </c:pt>
                <c:pt idx="294">
                  <c:v>42907.616992034214</c:v>
                </c:pt>
                <c:pt idx="295">
                  <c:v>41353.981144153258</c:v>
                </c:pt>
                <c:pt idx="296">
                  <c:v>39841.608674661089</c:v>
                </c:pt>
                <c:pt idx="297">
                  <c:v>38370.107473384029</c:v>
                </c:pt>
                <c:pt idx="298">
                  <c:v>36939.054573043388</c:v>
                </c:pt>
                <c:pt idx="299">
                  <c:v>35547.997913296087</c:v>
                </c:pt>
                <c:pt idx="300">
                  <c:v>34196.458092998975</c:v>
                </c:pt>
                <c:pt idx="301">
                  <c:v>32883.930107257263</c:v>
                </c:pt>
                <c:pt idx="302">
                  <c:v>31609.885065984563</c:v>
                </c:pt>
                <c:pt idx="303">
                  <c:v>30373.771890873446</c:v>
                </c:pt>
                <c:pt idx="304">
                  <c:v>29175.018987850464</c:v>
                </c:pt>
                <c:pt idx="305">
                  <c:v>28013.035892264816</c:v>
                </c:pt>
                <c:pt idx="306">
                  <c:v>26887.214884237419</c:v>
                </c:pt>
                <c:pt idx="307">
                  <c:v>25796.932571775582</c:v>
                </c:pt>
                <c:pt idx="308">
                  <c:v>24741.551439436356</c:v>
                </c:pt>
                <c:pt idx="309">
                  <c:v>23720.421360499375</c:v>
                </c:pt>
                <c:pt idx="310">
                  <c:v>22732.881070785479</c:v>
                </c:pt>
                <c:pt idx="311">
                  <c:v>21778.259602433878</c:v>
                </c:pt>
                <c:pt idx="312">
                  <c:v>20855.87767612101</c:v>
                </c:pt>
                <c:pt idx="313">
                  <c:v>19965.049050376892</c:v>
                </c:pt>
                <c:pt idx="314">
                  <c:v>19105.081826818579</c:v>
                </c:pt>
                <c:pt idx="315">
                  <c:v>18275.279710286028</c:v>
                </c:pt>
                <c:pt idx="316">
                  <c:v>17474.94322302358</c:v>
                </c:pt>
                <c:pt idx="317">
                  <c:v>16703.370872206469</c:v>
                </c:pt>
                <c:pt idx="318">
                  <c:v>15959.86027026072</c:v>
                </c:pt>
                <c:pt idx="319">
                  <c:v>15243.709207572156</c:v>
                </c:pt>
                <c:pt idx="320">
                  <c:v>14554.216677319075</c:v>
                </c:pt>
                <c:pt idx="321">
                  <c:v>13890.683852298938</c:v>
                </c:pt>
                <c:pt idx="322">
                  <c:v>13252.415013748636</c:v>
                </c:pt>
                <c:pt idx="323">
                  <c:v>12638.718432280753</c:v>
                </c:pt>
                <c:pt idx="324">
                  <c:v>12048.907201177393</c:v>
                </c:pt>
                <c:pt idx="325">
                  <c:v>11482.300022392414</c:v>
                </c:pt>
                <c:pt idx="326">
                  <c:v>10938.221945720359</c:v>
                </c:pt>
                <c:pt idx="327">
                  <c:v>10416.005061688413</c:v>
                </c:pt>
                <c:pt idx="328">
                  <c:v>9914.9891488205521</c:v>
                </c:pt>
                <c:pt idx="329">
                  <c:v>9434.5222760101187</c:v>
                </c:pt>
                <c:pt idx="330">
                  <c:v>8973.9613608172258</c:v>
                </c:pt>
                <c:pt idx="331">
                  <c:v>8532.6726845813464</c:v>
                </c:pt>
                <c:pt idx="332">
                  <c:v>8110.0323653073319</c:v>
                </c:pt>
                <c:pt idx="333">
                  <c:v>7705.4267893454871</c:v>
                </c:pt>
                <c:pt idx="334">
                  <c:v>7318.2530029411355</c:v>
                </c:pt>
                <c:pt idx="335">
                  <c:v>6947.919064780257</c:v>
                </c:pt>
                <c:pt idx="336">
                  <c:v>6593.8443607007166</c:v>
                </c:pt>
                <c:pt idx="337">
                  <c:v>6255.4598817779715</c:v>
                </c:pt>
                <c:pt idx="338">
                  <c:v>5932.2084670268359</c:v>
                </c:pt>
                <c:pt idx="339">
                  <c:v>5623.5450119884099</c:v>
                </c:pt>
                <c:pt idx="340">
                  <c:v>5328.9366444944744</c:v>
                </c:pt>
                <c:pt idx="341">
                  <c:v>5047.8628689184679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AE7-456D-93C8-6E930EDB5B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5398464"/>
        <c:axId val="224706096"/>
      </c:lineChart>
      <c:dateAx>
        <c:axId val="75398464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4706096"/>
        <c:crosses val="autoZero"/>
        <c:auto val="1"/>
        <c:lblOffset val="100"/>
        <c:baseTimeUnit val="days"/>
      </c:dateAx>
      <c:valAx>
        <c:axId val="224706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3984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4.2531877363486868E-2"/>
                  <c:y val="8.087218192089085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val>
            <c:numRef>
              <c:f>world!chart_data</c:f>
              <c:numCache>
                <c:formatCode>General</c:formatCode>
                <c:ptCount val="77"/>
                <c:pt idx="0">
                  <c:v>5.0972364797223424</c:v>
                </c:pt>
                <c:pt idx="1">
                  <c:v>5.1116724124740633</c:v>
                </c:pt>
                <c:pt idx="2">
                  <c:v>5.0285427867655228</c:v>
                </c:pt>
                <c:pt idx="3">
                  <c:v>5.0250107725549809</c:v>
                </c:pt>
                <c:pt idx="4">
                  <c:v>5.0163019397819157</c:v>
                </c:pt>
                <c:pt idx="5">
                  <c:v>5.1923778610940898</c:v>
                </c:pt>
                <c:pt idx="6">
                  <c:v>5.1601262430477179</c:v>
                </c:pt>
                <c:pt idx="7">
                  <c:v>5.1401433591414571</c:v>
                </c:pt>
                <c:pt idx="8">
                  <c:v>5.1028999959457506</c:v>
                </c:pt>
                <c:pt idx="9">
                  <c:v>5.1037113808170007</c:v>
                </c:pt>
                <c:pt idx="10">
                  <c:v>5.1077558874167197</c:v>
                </c:pt>
                <c:pt idx="11">
                  <c:v>5.1409666068955406</c:v>
                </c:pt>
                <c:pt idx="12">
                  <c:v>5.2577505514152545</c:v>
                </c:pt>
                <c:pt idx="13">
                  <c:v>5.1510847221830796</c:v>
                </c:pt>
                <c:pt idx="14">
                  <c:v>5.248488225577443</c:v>
                </c:pt>
                <c:pt idx="15">
                  <c:v>5.0734397261311273</c:v>
                </c:pt>
                <c:pt idx="16">
                  <c:v>5.2251360464040975</c:v>
                </c:pt>
                <c:pt idx="17">
                  <c:v>5.1755321070239688</c:v>
                </c:pt>
                <c:pt idx="18">
                  <c:v>5.2239577659632213</c:v>
                </c:pt>
                <c:pt idx="19">
                  <c:v>5.2618407502285436</c:v>
                </c:pt>
                <c:pt idx="20">
                  <c:v>5.2703130830653198</c:v>
                </c:pt>
                <c:pt idx="21">
                  <c:v>5.2654947002359238</c:v>
                </c:pt>
                <c:pt idx="22">
                  <c:v>5.2530567861722446</c:v>
                </c:pt>
                <c:pt idx="23">
                  <c:v>5.2258466470697025</c:v>
                </c:pt>
                <c:pt idx="24">
                  <c:v>5.1945670645297586</c:v>
                </c:pt>
                <c:pt idx="25">
                  <c:v>5.2514094561111442</c:v>
                </c:pt>
                <c:pt idx="26">
                  <c:v>5.3505193675975375</c:v>
                </c:pt>
                <c:pt idx="27">
                  <c:v>5.2520929574657167</c:v>
                </c:pt>
                <c:pt idx="28">
                  <c:v>5.3038653488427041</c:v>
                </c:pt>
                <c:pt idx="29">
                  <c:v>5.267293783212649</c:v>
                </c:pt>
                <c:pt idx="30">
                  <c:v>5.2636881334703949</c:v>
                </c:pt>
                <c:pt idx="31">
                  <c:v>5.2152541154499996</c:v>
                </c:pt>
                <c:pt idx="32">
                  <c:v>5.3468183200382837</c:v>
                </c:pt>
                <c:pt idx="33">
                  <c:v>5.3223309561019905</c:v>
                </c:pt>
                <c:pt idx="34">
                  <c:v>5.3657593341542746</c:v>
                </c:pt>
                <c:pt idx="35">
                  <c:v>5.3331428594025878</c:v>
                </c:pt>
                <c:pt idx="36">
                  <c:v>5.3348456456879694</c:v>
                </c:pt>
                <c:pt idx="37">
                  <c:v>5.2977101869085894</c:v>
                </c:pt>
                <c:pt idx="38">
                  <c:v>5.2930950441854474</c:v>
                </c:pt>
                <c:pt idx="39">
                  <c:v>5.3709846915351962</c:v>
                </c:pt>
                <c:pt idx="40">
                  <c:v>5.3603983726890805</c:v>
                </c:pt>
                <c:pt idx="41">
                  <c:v>5.4024917983916003</c:v>
                </c:pt>
                <c:pt idx="42">
                  <c:v>5.3680561918829044</c:v>
                </c:pt>
                <c:pt idx="43">
                  <c:v>5.3667646545549301</c:v>
                </c:pt>
                <c:pt idx="44">
                  <c:v>5.3452031163734066</c:v>
                </c:pt>
                <c:pt idx="45">
                  <c:v>5.3196826527436718</c:v>
                </c:pt>
                <c:pt idx="46">
                  <c:v>5.3750194663582196</c:v>
                </c:pt>
                <c:pt idx="47">
                  <c:v>5.451614525243075</c:v>
                </c:pt>
                <c:pt idx="48">
                  <c:v>5.4633314758848535</c:v>
                </c:pt>
                <c:pt idx="49">
                  <c:v>5.331093095286934</c:v>
                </c:pt>
                <c:pt idx="50">
                  <c:v>5.4779037271179423</c:v>
                </c:pt>
                <c:pt idx="51">
                  <c:v>5.3316540018241492</c:v>
                </c:pt>
                <c:pt idx="52">
                  <c:v>5.3587645469001197</c:v>
                </c:pt>
                <c:pt idx="53">
                  <c:v>5.4017364720311347</c:v>
                </c:pt>
                <c:pt idx="54">
                  <c:v>5.4511414207927631</c:v>
                </c:pt>
                <c:pt idx="55">
                  <c:v>5.4343197519205964</c:v>
                </c:pt>
                <c:pt idx="56">
                  <c:v>5.4441681930048258</c:v>
                </c:pt>
                <c:pt idx="57">
                  <c:v>5.4211858817992065</c:v>
                </c:pt>
                <c:pt idx="58">
                  <c:v>5.3236006337597761</c:v>
                </c:pt>
                <c:pt idx="59">
                  <c:v>5.3289338416486602</c:v>
                </c:pt>
                <c:pt idx="60">
                  <c:v>5.4118569881147032</c:v>
                </c:pt>
                <c:pt idx="61">
                  <c:v>5.4366332753419826</c:v>
                </c:pt>
                <c:pt idx="62">
                  <c:v>5.4607039448482046</c:v>
                </c:pt>
                <c:pt idx="63">
                  <c:v>5.4282951940824997</c:v>
                </c:pt>
                <c:pt idx="64">
                  <c:v>5.4183460445520097</c:v>
                </c:pt>
                <c:pt idx="65">
                  <c:v>5.3699390790292387</c:v>
                </c:pt>
                <c:pt idx="66">
                  <c:v>5.3424068880084477</c:v>
                </c:pt>
                <c:pt idx="67">
                  <c:v>5.4284134309342953</c:v>
                </c:pt>
                <c:pt idx="68">
                  <c:v>5.445158784178104</c:v>
                </c:pt>
                <c:pt idx="69">
                  <c:v>5.4650078875385182</c:v>
                </c:pt>
                <c:pt idx="70">
                  <c:v>5.453220459838847</c:v>
                </c:pt>
                <c:pt idx="71">
                  <c:v>5.3622411329934199</c:v>
                </c:pt>
                <c:pt idx="72">
                  <c:v>5.3591901991558109</c:v>
                </c:pt>
                <c:pt idx="73">
                  <c:v>5.2959407622671986</c:v>
                </c:pt>
                <c:pt idx="74">
                  <c:v>5.417860142407819</c:v>
                </c:pt>
                <c:pt idx="75">
                  <c:v>5.4393690151226073</c:v>
                </c:pt>
                <c:pt idx="76">
                  <c:v>5.420731171441572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001-447B-86E7-F4C045D8D5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3501392"/>
        <c:axId val="218016192"/>
      </c:lineChart>
      <c:catAx>
        <c:axId val="18350139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8016192"/>
        <c:crosses val="autoZero"/>
        <c:auto val="1"/>
        <c:lblAlgn val="ctr"/>
        <c:lblOffset val="100"/>
        <c:noMultiLvlLbl val="0"/>
      </c:catAx>
      <c:valAx>
        <c:axId val="218016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5013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au!$B$10</c:f>
              <c:strCache>
                <c:ptCount val="1"/>
                <c:pt idx="0">
                  <c:v>Actual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lgDash"/>
              </a:ln>
              <a:effectLst/>
            </c:spPr>
            <c:trendlineType val="movingAvg"/>
            <c:period val="9"/>
            <c:dispRSqr val="0"/>
            <c:dispEq val="0"/>
          </c:trendline>
          <c:cat>
            <c:numRef>
              <c:f>au!$A$11:$A$352</c:f>
              <c:numCache>
                <c:formatCode>m/d/yyyy</c:formatCode>
                <c:ptCount val="342"/>
                <c:pt idx="0">
                  <c:v>43855</c:v>
                </c:pt>
                <c:pt idx="1">
                  <c:v>43856</c:v>
                </c:pt>
                <c:pt idx="2">
                  <c:v>43857</c:v>
                </c:pt>
                <c:pt idx="3">
                  <c:v>43858</c:v>
                </c:pt>
                <c:pt idx="4">
                  <c:v>43859</c:v>
                </c:pt>
                <c:pt idx="5">
                  <c:v>43860</c:v>
                </c:pt>
                <c:pt idx="6">
                  <c:v>43861</c:v>
                </c:pt>
                <c:pt idx="7">
                  <c:v>43862</c:v>
                </c:pt>
                <c:pt idx="8">
                  <c:v>43863</c:v>
                </c:pt>
                <c:pt idx="9">
                  <c:v>43864</c:v>
                </c:pt>
                <c:pt idx="10">
                  <c:v>43865</c:v>
                </c:pt>
                <c:pt idx="11">
                  <c:v>43866</c:v>
                </c:pt>
                <c:pt idx="12">
                  <c:v>43867</c:v>
                </c:pt>
                <c:pt idx="13">
                  <c:v>43868</c:v>
                </c:pt>
                <c:pt idx="14">
                  <c:v>43869</c:v>
                </c:pt>
                <c:pt idx="15">
                  <c:v>43870</c:v>
                </c:pt>
                <c:pt idx="16">
                  <c:v>43871</c:v>
                </c:pt>
                <c:pt idx="17">
                  <c:v>43872</c:v>
                </c:pt>
                <c:pt idx="18">
                  <c:v>43873</c:v>
                </c:pt>
                <c:pt idx="19">
                  <c:v>43874</c:v>
                </c:pt>
                <c:pt idx="20">
                  <c:v>43875</c:v>
                </c:pt>
                <c:pt idx="21">
                  <c:v>43876</c:v>
                </c:pt>
                <c:pt idx="22">
                  <c:v>43877</c:v>
                </c:pt>
                <c:pt idx="23">
                  <c:v>43878</c:v>
                </c:pt>
                <c:pt idx="24">
                  <c:v>43879</c:v>
                </c:pt>
                <c:pt idx="25">
                  <c:v>43880</c:v>
                </c:pt>
                <c:pt idx="26">
                  <c:v>43881</c:v>
                </c:pt>
                <c:pt idx="27">
                  <c:v>43882</c:v>
                </c:pt>
                <c:pt idx="28">
                  <c:v>43883</c:v>
                </c:pt>
                <c:pt idx="29">
                  <c:v>43884</c:v>
                </c:pt>
                <c:pt idx="30">
                  <c:v>43885</c:v>
                </c:pt>
                <c:pt idx="31">
                  <c:v>43886</c:v>
                </c:pt>
                <c:pt idx="32">
                  <c:v>43887</c:v>
                </c:pt>
                <c:pt idx="33">
                  <c:v>43888</c:v>
                </c:pt>
                <c:pt idx="34">
                  <c:v>43889</c:v>
                </c:pt>
                <c:pt idx="35">
                  <c:v>43890</c:v>
                </c:pt>
                <c:pt idx="36">
                  <c:v>43891</c:v>
                </c:pt>
                <c:pt idx="37">
                  <c:v>43892</c:v>
                </c:pt>
                <c:pt idx="38">
                  <c:v>43893</c:v>
                </c:pt>
                <c:pt idx="39">
                  <c:v>43894</c:v>
                </c:pt>
                <c:pt idx="40">
                  <c:v>43895</c:v>
                </c:pt>
                <c:pt idx="41">
                  <c:v>43896</c:v>
                </c:pt>
                <c:pt idx="42">
                  <c:v>43897</c:v>
                </c:pt>
                <c:pt idx="43">
                  <c:v>43898</c:v>
                </c:pt>
                <c:pt idx="44">
                  <c:v>43899</c:v>
                </c:pt>
                <c:pt idx="45">
                  <c:v>43900</c:v>
                </c:pt>
                <c:pt idx="46">
                  <c:v>43901</c:v>
                </c:pt>
                <c:pt idx="47">
                  <c:v>43902</c:v>
                </c:pt>
                <c:pt idx="48">
                  <c:v>43903</c:v>
                </c:pt>
                <c:pt idx="49">
                  <c:v>43904</c:v>
                </c:pt>
                <c:pt idx="50">
                  <c:v>43905</c:v>
                </c:pt>
                <c:pt idx="51">
                  <c:v>43906</c:v>
                </c:pt>
                <c:pt idx="52">
                  <c:v>43907</c:v>
                </c:pt>
                <c:pt idx="53">
                  <c:v>43908</c:v>
                </c:pt>
                <c:pt idx="54">
                  <c:v>43909</c:v>
                </c:pt>
                <c:pt idx="55">
                  <c:v>43910</c:v>
                </c:pt>
                <c:pt idx="56">
                  <c:v>43911</c:v>
                </c:pt>
                <c:pt idx="57">
                  <c:v>43912</c:v>
                </c:pt>
                <c:pt idx="58">
                  <c:v>43913</c:v>
                </c:pt>
                <c:pt idx="59">
                  <c:v>43914</c:v>
                </c:pt>
                <c:pt idx="60">
                  <c:v>43915</c:v>
                </c:pt>
                <c:pt idx="61">
                  <c:v>43916</c:v>
                </c:pt>
                <c:pt idx="62">
                  <c:v>43917</c:v>
                </c:pt>
                <c:pt idx="63">
                  <c:v>43918</c:v>
                </c:pt>
                <c:pt idx="64">
                  <c:v>43919</c:v>
                </c:pt>
                <c:pt idx="65">
                  <c:v>43920</c:v>
                </c:pt>
                <c:pt idx="66">
                  <c:v>43921</c:v>
                </c:pt>
                <c:pt idx="67">
                  <c:v>43922</c:v>
                </c:pt>
                <c:pt idx="68">
                  <c:v>43923</c:v>
                </c:pt>
                <c:pt idx="69">
                  <c:v>43924</c:v>
                </c:pt>
                <c:pt idx="70">
                  <c:v>43925</c:v>
                </c:pt>
                <c:pt idx="71">
                  <c:v>43926</c:v>
                </c:pt>
                <c:pt idx="72">
                  <c:v>43927</c:v>
                </c:pt>
                <c:pt idx="73">
                  <c:v>43928</c:v>
                </c:pt>
                <c:pt idx="74">
                  <c:v>43929</c:v>
                </c:pt>
                <c:pt idx="75">
                  <c:v>43930</c:v>
                </c:pt>
                <c:pt idx="76">
                  <c:v>43931</c:v>
                </c:pt>
                <c:pt idx="77">
                  <c:v>43932</c:v>
                </c:pt>
                <c:pt idx="78">
                  <c:v>43933</c:v>
                </c:pt>
                <c:pt idx="79">
                  <c:v>43934</c:v>
                </c:pt>
                <c:pt idx="80">
                  <c:v>43935</c:v>
                </c:pt>
                <c:pt idx="81">
                  <c:v>43936</c:v>
                </c:pt>
                <c:pt idx="82">
                  <c:v>43937</c:v>
                </c:pt>
                <c:pt idx="83">
                  <c:v>43938</c:v>
                </c:pt>
                <c:pt idx="84">
                  <c:v>43939</c:v>
                </c:pt>
                <c:pt idx="85">
                  <c:v>43940</c:v>
                </c:pt>
                <c:pt idx="86">
                  <c:v>43941</c:v>
                </c:pt>
                <c:pt idx="87">
                  <c:v>43942</c:v>
                </c:pt>
                <c:pt idx="88">
                  <c:v>43943</c:v>
                </c:pt>
                <c:pt idx="89">
                  <c:v>43944</c:v>
                </c:pt>
                <c:pt idx="90">
                  <c:v>43945</c:v>
                </c:pt>
                <c:pt idx="91">
                  <c:v>43946</c:v>
                </c:pt>
                <c:pt idx="92">
                  <c:v>43947</c:v>
                </c:pt>
                <c:pt idx="93">
                  <c:v>43948</c:v>
                </c:pt>
                <c:pt idx="94">
                  <c:v>43949</c:v>
                </c:pt>
                <c:pt idx="95">
                  <c:v>43950</c:v>
                </c:pt>
                <c:pt idx="96">
                  <c:v>43951</c:v>
                </c:pt>
                <c:pt idx="97">
                  <c:v>43952</c:v>
                </c:pt>
                <c:pt idx="98">
                  <c:v>43953</c:v>
                </c:pt>
                <c:pt idx="99">
                  <c:v>43954</c:v>
                </c:pt>
                <c:pt idx="100">
                  <c:v>43955</c:v>
                </c:pt>
                <c:pt idx="101">
                  <c:v>43956</c:v>
                </c:pt>
                <c:pt idx="102">
                  <c:v>43957</c:v>
                </c:pt>
                <c:pt idx="103">
                  <c:v>43958</c:v>
                </c:pt>
                <c:pt idx="104">
                  <c:v>43959</c:v>
                </c:pt>
                <c:pt idx="105">
                  <c:v>43960</c:v>
                </c:pt>
                <c:pt idx="106">
                  <c:v>43961</c:v>
                </c:pt>
                <c:pt idx="107">
                  <c:v>43962</c:v>
                </c:pt>
                <c:pt idx="108">
                  <c:v>43963</c:v>
                </c:pt>
                <c:pt idx="109">
                  <c:v>43964</c:v>
                </c:pt>
                <c:pt idx="110">
                  <c:v>43965</c:v>
                </c:pt>
                <c:pt idx="111">
                  <c:v>43966</c:v>
                </c:pt>
                <c:pt idx="112">
                  <c:v>43967</c:v>
                </c:pt>
                <c:pt idx="113">
                  <c:v>43968</c:v>
                </c:pt>
                <c:pt idx="114">
                  <c:v>43969</c:v>
                </c:pt>
                <c:pt idx="115">
                  <c:v>43970</c:v>
                </c:pt>
                <c:pt idx="116">
                  <c:v>43971</c:v>
                </c:pt>
                <c:pt idx="117">
                  <c:v>43972</c:v>
                </c:pt>
                <c:pt idx="118">
                  <c:v>43973</c:v>
                </c:pt>
                <c:pt idx="119">
                  <c:v>43974</c:v>
                </c:pt>
                <c:pt idx="120">
                  <c:v>43975</c:v>
                </c:pt>
                <c:pt idx="121">
                  <c:v>43976</c:v>
                </c:pt>
                <c:pt idx="122">
                  <c:v>43977</c:v>
                </c:pt>
                <c:pt idx="123">
                  <c:v>43978</c:v>
                </c:pt>
                <c:pt idx="124">
                  <c:v>43979</c:v>
                </c:pt>
                <c:pt idx="125">
                  <c:v>43980</c:v>
                </c:pt>
                <c:pt idx="126">
                  <c:v>43981</c:v>
                </c:pt>
                <c:pt idx="127">
                  <c:v>43982</c:v>
                </c:pt>
                <c:pt idx="128">
                  <c:v>43983</c:v>
                </c:pt>
                <c:pt idx="129">
                  <c:v>43984</c:v>
                </c:pt>
                <c:pt idx="130">
                  <c:v>43985</c:v>
                </c:pt>
                <c:pt idx="131">
                  <c:v>43986</c:v>
                </c:pt>
                <c:pt idx="132">
                  <c:v>43987</c:v>
                </c:pt>
                <c:pt idx="133">
                  <c:v>43988</c:v>
                </c:pt>
                <c:pt idx="134">
                  <c:v>43989</c:v>
                </c:pt>
                <c:pt idx="135">
                  <c:v>43990</c:v>
                </c:pt>
                <c:pt idx="136">
                  <c:v>43991</c:v>
                </c:pt>
                <c:pt idx="137">
                  <c:v>43992</c:v>
                </c:pt>
                <c:pt idx="138">
                  <c:v>43993</c:v>
                </c:pt>
                <c:pt idx="139">
                  <c:v>43994</c:v>
                </c:pt>
                <c:pt idx="140">
                  <c:v>43995</c:v>
                </c:pt>
                <c:pt idx="141">
                  <c:v>43996</c:v>
                </c:pt>
                <c:pt idx="142">
                  <c:v>43997</c:v>
                </c:pt>
                <c:pt idx="143">
                  <c:v>43998</c:v>
                </c:pt>
                <c:pt idx="144">
                  <c:v>43999</c:v>
                </c:pt>
                <c:pt idx="145">
                  <c:v>44000</c:v>
                </c:pt>
                <c:pt idx="146">
                  <c:v>44001</c:v>
                </c:pt>
                <c:pt idx="147">
                  <c:v>44002</c:v>
                </c:pt>
                <c:pt idx="148">
                  <c:v>44003</c:v>
                </c:pt>
                <c:pt idx="149">
                  <c:v>44004</c:v>
                </c:pt>
                <c:pt idx="150">
                  <c:v>44005</c:v>
                </c:pt>
                <c:pt idx="151">
                  <c:v>44006</c:v>
                </c:pt>
                <c:pt idx="152">
                  <c:v>44007</c:v>
                </c:pt>
                <c:pt idx="153">
                  <c:v>44008</c:v>
                </c:pt>
                <c:pt idx="154">
                  <c:v>44009</c:v>
                </c:pt>
                <c:pt idx="155">
                  <c:v>44010</c:v>
                </c:pt>
                <c:pt idx="156">
                  <c:v>44011</c:v>
                </c:pt>
                <c:pt idx="157">
                  <c:v>44012</c:v>
                </c:pt>
                <c:pt idx="158">
                  <c:v>44013</c:v>
                </c:pt>
                <c:pt idx="159">
                  <c:v>44014</c:v>
                </c:pt>
                <c:pt idx="160">
                  <c:v>44015</c:v>
                </c:pt>
                <c:pt idx="161">
                  <c:v>44016</c:v>
                </c:pt>
                <c:pt idx="162">
                  <c:v>44017</c:v>
                </c:pt>
                <c:pt idx="163">
                  <c:v>44018</c:v>
                </c:pt>
                <c:pt idx="164">
                  <c:v>44019</c:v>
                </c:pt>
                <c:pt idx="165">
                  <c:v>44020</c:v>
                </c:pt>
                <c:pt idx="166">
                  <c:v>44021</c:v>
                </c:pt>
                <c:pt idx="167">
                  <c:v>44022</c:v>
                </c:pt>
                <c:pt idx="168">
                  <c:v>44023</c:v>
                </c:pt>
                <c:pt idx="169">
                  <c:v>44024</c:v>
                </c:pt>
                <c:pt idx="170">
                  <c:v>44025</c:v>
                </c:pt>
                <c:pt idx="171">
                  <c:v>44026</c:v>
                </c:pt>
                <c:pt idx="172">
                  <c:v>44027</c:v>
                </c:pt>
                <c:pt idx="173">
                  <c:v>44028</c:v>
                </c:pt>
                <c:pt idx="174">
                  <c:v>44029</c:v>
                </c:pt>
                <c:pt idx="175">
                  <c:v>44030</c:v>
                </c:pt>
                <c:pt idx="176">
                  <c:v>44031</c:v>
                </c:pt>
                <c:pt idx="177">
                  <c:v>44032</c:v>
                </c:pt>
                <c:pt idx="178">
                  <c:v>44033</c:v>
                </c:pt>
                <c:pt idx="179">
                  <c:v>44034</c:v>
                </c:pt>
                <c:pt idx="180">
                  <c:v>44035</c:v>
                </c:pt>
                <c:pt idx="181">
                  <c:v>44036</c:v>
                </c:pt>
                <c:pt idx="182">
                  <c:v>44037</c:v>
                </c:pt>
                <c:pt idx="183">
                  <c:v>44038</c:v>
                </c:pt>
                <c:pt idx="184">
                  <c:v>44039</c:v>
                </c:pt>
                <c:pt idx="185">
                  <c:v>44040</c:v>
                </c:pt>
                <c:pt idx="186">
                  <c:v>44041</c:v>
                </c:pt>
                <c:pt idx="187">
                  <c:v>44042</c:v>
                </c:pt>
                <c:pt idx="188">
                  <c:v>44043</c:v>
                </c:pt>
                <c:pt idx="189">
                  <c:v>44044</c:v>
                </c:pt>
                <c:pt idx="190">
                  <c:v>44045</c:v>
                </c:pt>
                <c:pt idx="191">
                  <c:v>44046</c:v>
                </c:pt>
                <c:pt idx="192">
                  <c:v>44047</c:v>
                </c:pt>
                <c:pt idx="193">
                  <c:v>44048</c:v>
                </c:pt>
                <c:pt idx="194">
                  <c:v>44049</c:v>
                </c:pt>
                <c:pt idx="195">
                  <c:v>44050</c:v>
                </c:pt>
                <c:pt idx="196">
                  <c:v>44051</c:v>
                </c:pt>
                <c:pt idx="197">
                  <c:v>44052</c:v>
                </c:pt>
                <c:pt idx="198">
                  <c:v>44053</c:v>
                </c:pt>
                <c:pt idx="199">
                  <c:v>44054</c:v>
                </c:pt>
                <c:pt idx="200">
                  <c:v>44055</c:v>
                </c:pt>
                <c:pt idx="201">
                  <c:v>44056</c:v>
                </c:pt>
                <c:pt idx="202">
                  <c:v>44057</c:v>
                </c:pt>
                <c:pt idx="203">
                  <c:v>44058</c:v>
                </c:pt>
                <c:pt idx="204">
                  <c:v>44059</c:v>
                </c:pt>
                <c:pt idx="205">
                  <c:v>44060</c:v>
                </c:pt>
                <c:pt idx="206">
                  <c:v>44061</c:v>
                </c:pt>
                <c:pt idx="207">
                  <c:v>44062</c:v>
                </c:pt>
                <c:pt idx="208">
                  <c:v>44063</c:v>
                </c:pt>
                <c:pt idx="209">
                  <c:v>44064</c:v>
                </c:pt>
                <c:pt idx="210">
                  <c:v>44065</c:v>
                </c:pt>
                <c:pt idx="211">
                  <c:v>44066</c:v>
                </c:pt>
                <c:pt idx="212">
                  <c:v>44067</c:v>
                </c:pt>
                <c:pt idx="213">
                  <c:v>44068</c:v>
                </c:pt>
                <c:pt idx="214">
                  <c:v>44069</c:v>
                </c:pt>
                <c:pt idx="215">
                  <c:v>44070</c:v>
                </c:pt>
                <c:pt idx="216">
                  <c:v>44071</c:v>
                </c:pt>
                <c:pt idx="217">
                  <c:v>44072</c:v>
                </c:pt>
                <c:pt idx="218">
                  <c:v>44073</c:v>
                </c:pt>
                <c:pt idx="219">
                  <c:v>44074</c:v>
                </c:pt>
                <c:pt idx="220">
                  <c:v>44075</c:v>
                </c:pt>
                <c:pt idx="221">
                  <c:v>44076</c:v>
                </c:pt>
                <c:pt idx="222">
                  <c:v>44077</c:v>
                </c:pt>
                <c:pt idx="223">
                  <c:v>44078</c:v>
                </c:pt>
                <c:pt idx="224">
                  <c:v>44079</c:v>
                </c:pt>
                <c:pt idx="225">
                  <c:v>44080</c:v>
                </c:pt>
                <c:pt idx="226">
                  <c:v>44081</c:v>
                </c:pt>
                <c:pt idx="227">
                  <c:v>44082</c:v>
                </c:pt>
                <c:pt idx="228">
                  <c:v>44083</c:v>
                </c:pt>
                <c:pt idx="229">
                  <c:v>44084</c:v>
                </c:pt>
                <c:pt idx="230">
                  <c:v>44085</c:v>
                </c:pt>
                <c:pt idx="231">
                  <c:v>44086</c:v>
                </c:pt>
                <c:pt idx="232">
                  <c:v>44087</c:v>
                </c:pt>
                <c:pt idx="233">
                  <c:v>44088</c:v>
                </c:pt>
                <c:pt idx="234">
                  <c:v>44089</c:v>
                </c:pt>
                <c:pt idx="235">
                  <c:v>44090</c:v>
                </c:pt>
                <c:pt idx="236">
                  <c:v>44091</c:v>
                </c:pt>
                <c:pt idx="237">
                  <c:v>44092</c:v>
                </c:pt>
                <c:pt idx="238">
                  <c:v>44093</c:v>
                </c:pt>
                <c:pt idx="239">
                  <c:v>44094</c:v>
                </c:pt>
                <c:pt idx="240">
                  <c:v>44095</c:v>
                </c:pt>
                <c:pt idx="241">
                  <c:v>44096</c:v>
                </c:pt>
                <c:pt idx="242">
                  <c:v>44097</c:v>
                </c:pt>
                <c:pt idx="243">
                  <c:v>44098</c:v>
                </c:pt>
                <c:pt idx="244">
                  <c:v>44099</c:v>
                </c:pt>
                <c:pt idx="245">
                  <c:v>44100</c:v>
                </c:pt>
                <c:pt idx="246">
                  <c:v>44101</c:v>
                </c:pt>
                <c:pt idx="247">
                  <c:v>44102</c:v>
                </c:pt>
                <c:pt idx="248">
                  <c:v>44103</c:v>
                </c:pt>
                <c:pt idx="249">
                  <c:v>44104</c:v>
                </c:pt>
                <c:pt idx="250">
                  <c:v>44105</c:v>
                </c:pt>
                <c:pt idx="251">
                  <c:v>44106</c:v>
                </c:pt>
                <c:pt idx="252">
                  <c:v>44107</c:v>
                </c:pt>
                <c:pt idx="253">
                  <c:v>44108</c:v>
                </c:pt>
                <c:pt idx="254">
                  <c:v>44109</c:v>
                </c:pt>
                <c:pt idx="255">
                  <c:v>44110</c:v>
                </c:pt>
                <c:pt idx="256">
                  <c:v>44111</c:v>
                </c:pt>
                <c:pt idx="257">
                  <c:v>44112</c:v>
                </c:pt>
                <c:pt idx="258">
                  <c:v>44113</c:v>
                </c:pt>
                <c:pt idx="259">
                  <c:v>44114</c:v>
                </c:pt>
                <c:pt idx="260">
                  <c:v>44115</c:v>
                </c:pt>
                <c:pt idx="261">
                  <c:v>44116</c:v>
                </c:pt>
                <c:pt idx="262">
                  <c:v>44117</c:v>
                </c:pt>
                <c:pt idx="263">
                  <c:v>44118</c:v>
                </c:pt>
                <c:pt idx="264">
                  <c:v>44119</c:v>
                </c:pt>
                <c:pt idx="265">
                  <c:v>44120</c:v>
                </c:pt>
                <c:pt idx="266">
                  <c:v>44121</c:v>
                </c:pt>
                <c:pt idx="267">
                  <c:v>44122</c:v>
                </c:pt>
                <c:pt idx="268">
                  <c:v>44123</c:v>
                </c:pt>
                <c:pt idx="269">
                  <c:v>44124</c:v>
                </c:pt>
                <c:pt idx="270">
                  <c:v>44125</c:v>
                </c:pt>
                <c:pt idx="271">
                  <c:v>44126</c:v>
                </c:pt>
                <c:pt idx="272">
                  <c:v>44127</c:v>
                </c:pt>
                <c:pt idx="273">
                  <c:v>44128</c:v>
                </c:pt>
                <c:pt idx="274">
                  <c:v>44129</c:v>
                </c:pt>
                <c:pt idx="275">
                  <c:v>44130</c:v>
                </c:pt>
                <c:pt idx="276">
                  <c:v>44131</c:v>
                </c:pt>
                <c:pt idx="277">
                  <c:v>44132</c:v>
                </c:pt>
                <c:pt idx="278">
                  <c:v>44133</c:v>
                </c:pt>
                <c:pt idx="279">
                  <c:v>44134</c:v>
                </c:pt>
                <c:pt idx="280">
                  <c:v>44135</c:v>
                </c:pt>
                <c:pt idx="281">
                  <c:v>44136</c:v>
                </c:pt>
                <c:pt idx="282">
                  <c:v>44137</c:v>
                </c:pt>
                <c:pt idx="283">
                  <c:v>44138</c:v>
                </c:pt>
                <c:pt idx="284">
                  <c:v>44139</c:v>
                </c:pt>
                <c:pt idx="285">
                  <c:v>44140</c:v>
                </c:pt>
                <c:pt idx="286">
                  <c:v>44141</c:v>
                </c:pt>
                <c:pt idx="287">
                  <c:v>44142</c:v>
                </c:pt>
                <c:pt idx="288">
                  <c:v>44143</c:v>
                </c:pt>
                <c:pt idx="289">
                  <c:v>44144</c:v>
                </c:pt>
                <c:pt idx="290">
                  <c:v>44145</c:v>
                </c:pt>
                <c:pt idx="291">
                  <c:v>44146</c:v>
                </c:pt>
                <c:pt idx="292">
                  <c:v>44147</c:v>
                </c:pt>
                <c:pt idx="293">
                  <c:v>44148</c:v>
                </c:pt>
                <c:pt idx="294">
                  <c:v>44149</c:v>
                </c:pt>
                <c:pt idx="295">
                  <c:v>44150</c:v>
                </c:pt>
                <c:pt idx="296">
                  <c:v>44151</c:v>
                </c:pt>
                <c:pt idx="297">
                  <c:v>44152</c:v>
                </c:pt>
                <c:pt idx="298">
                  <c:v>44153</c:v>
                </c:pt>
                <c:pt idx="299">
                  <c:v>44154</c:v>
                </c:pt>
                <c:pt idx="300">
                  <c:v>44155</c:v>
                </c:pt>
                <c:pt idx="301">
                  <c:v>44156</c:v>
                </c:pt>
                <c:pt idx="302">
                  <c:v>44157</c:v>
                </c:pt>
                <c:pt idx="303">
                  <c:v>44158</c:v>
                </c:pt>
                <c:pt idx="304">
                  <c:v>44159</c:v>
                </c:pt>
                <c:pt idx="305">
                  <c:v>44160</c:v>
                </c:pt>
                <c:pt idx="306">
                  <c:v>44161</c:v>
                </c:pt>
                <c:pt idx="307">
                  <c:v>44162</c:v>
                </c:pt>
                <c:pt idx="308">
                  <c:v>44163</c:v>
                </c:pt>
                <c:pt idx="309">
                  <c:v>44164</c:v>
                </c:pt>
                <c:pt idx="310">
                  <c:v>44165</c:v>
                </c:pt>
                <c:pt idx="311">
                  <c:v>44166</c:v>
                </c:pt>
                <c:pt idx="312">
                  <c:v>44167</c:v>
                </c:pt>
                <c:pt idx="313">
                  <c:v>44168</c:v>
                </c:pt>
                <c:pt idx="314">
                  <c:v>44169</c:v>
                </c:pt>
                <c:pt idx="315">
                  <c:v>44170</c:v>
                </c:pt>
                <c:pt idx="316">
                  <c:v>44171</c:v>
                </c:pt>
                <c:pt idx="317">
                  <c:v>44172</c:v>
                </c:pt>
                <c:pt idx="318">
                  <c:v>44173</c:v>
                </c:pt>
                <c:pt idx="319">
                  <c:v>44174</c:v>
                </c:pt>
                <c:pt idx="320">
                  <c:v>44175</c:v>
                </c:pt>
                <c:pt idx="321">
                  <c:v>44176</c:v>
                </c:pt>
                <c:pt idx="322">
                  <c:v>44177</c:v>
                </c:pt>
                <c:pt idx="323">
                  <c:v>44178</c:v>
                </c:pt>
                <c:pt idx="324">
                  <c:v>44179</c:v>
                </c:pt>
                <c:pt idx="325">
                  <c:v>44180</c:v>
                </c:pt>
                <c:pt idx="326">
                  <c:v>44181</c:v>
                </c:pt>
                <c:pt idx="327">
                  <c:v>44182</c:v>
                </c:pt>
                <c:pt idx="328">
                  <c:v>44183</c:v>
                </c:pt>
                <c:pt idx="329">
                  <c:v>44184</c:v>
                </c:pt>
                <c:pt idx="330">
                  <c:v>44185</c:v>
                </c:pt>
                <c:pt idx="331">
                  <c:v>44186</c:v>
                </c:pt>
                <c:pt idx="332">
                  <c:v>44187</c:v>
                </c:pt>
                <c:pt idx="333">
                  <c:v>44188</c:v>
                </c:pt>
                <c:pt idx="334">
                  <c:v>44189</c:v>
                </c:pt>
                <c:pt idx="335">
                  <c:v>44190</c:v>
                </c:pt>
                <c:pt idx="336">
                  <c:v>44191</c:v>
                </c:pt>
                <c:pt idx="337">
                  <c:v>44192</c:v>
                </c:pt>
                <c:pt idx="338">
                  <c:v>44193</c:v>
                </c:pt>
                <c:pt idx="339">
                  <c:v>44194</c:v>
                </c:pt>
                <c:pt idx="340">
                  <c:v>44195</c:v>
                </c:pt>
                <c:pt idx="341">
                  <c:v>44196</c:v>
                </c:pt>
              </c:numCache>
            </c:numRef>
          </c:cat>
          <c:val>
            <c:numRef>
              <c:f>au!$B$11:$B$352</c:f>
              <c:numCache>
                <c:formatCode>General</c:formatCode>
                <c:ptCount val="342"/>
                <c:pt idx="0">
                  <c:v>4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1</c:v>
                </c:pt>
                <c:pt idx="5">
                  <c:v>2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2</c:v>
                </c:pt>
                <c:pt idx="10">
                  <c:v>4</c:v>
                </c:pt>
                <c:pt idx="11">
                  <c:v>1</c:v>
                </c:pt>
                <c:pt idx="12">
                  <c:v>3</c:v>
                </c:pt>
                <c:pt idx="13">
                  <c:v>1</c:v>
                </c:pt>
                <c:pt idx="14">
                  <c:v>3</c:v>
                </c:pt>
                <c:pt idx="15">
                  <c:v>4</c:v>
                </c:pt>
                <c:pt idx="16">
                  <c:v>7</c:v>
                </c:pt>
                <c:pt idx="17">
                  <c:v>11</c:v>
                </c:pt>
                <c:pt idx="18">
                  <c:v>8</c:v>
                </c:pt>
                <c:pt idx="19">
                  <c:v>4</c:v>
                </c:pt>
                <c:pt idx="20">
                  <c:v>10</c:v>
                </c:pt>
                <c:pt idx="21">
                  <c:v>5</c:v>
                </c:pt>
                <c:pt idx="22">
                  <c:v>13</c:v>
                </c:pt>
                <c:pt idx="23">
                  <c:v>21</c:v>
                </c:pt>
                <c:pt idx="24">
                  <c:v>16</c:v>
                </c:pt>
                <c:pt idx="25">
                  <c:v>28</c:v>
                </c:pt>
                <c:pt idx="26">
                  <c:v>42</c:v>
                </c:pt>
                <c:pt idx="27">
                  <c:v>50</c:v>
                </c:pt>
                <c:pt idx="28">
                  <c:v>50</c:v>
                </c:pt>
                <c:pt idx="29">
                  <c:v>78</c:v>
                </c:pt>
                <c:pt idx="30">
                  <c:v>77</c:v>
                </c:pt>
                <c:pt idx="31">
                  <c:v>113</c:v>
                </c:pt>
                <c:pt idx="32">
                  <c:v>142</c:v>
                </c:pt>
                <c:pt idx="33">
                  <c:v>167</c:v>
                </c:pt>
                <c:pt idx="34">
                  <c:v>196</c:v>
                </c:pt>
                <c:pt idx="35">
                  <c:v>281</c:v>
                </c:pt>
                <c:pt idx="36">
                  <c:v>364</c:v>
                </c:pt>
                <c:pt idx="37">
                  <c:v>430</c:v>
                </c:pt>
                <c:pt idx="38">
                  <c:v>285</c:v>
                </c:pt>
                <c:pt idx="39">
                  <c:v>374</c:v>
                </c:pt>
                <c:pt idx="40">
                  <c:v>374</c:v>
                </c:pt>
                <c:pt idx="41">
                  <c:v>460</c:v>
                </c:pt>
                <c:pt idx="42">
                  <c:v>346</c:v>
                </c:pt>
                <c:pt idx="43">
                  <c:v>265</c:v>
                </c:pt>
                <c:pt idx="44">
                  <c:v>310</c:v>
                </c:pt>
                <c:pt idx="45">
                  <c:v>304</c:v>
                </c:pt>
                <c:pt idx="46">
                  <c:v>272</c:v>
                </c:pt>
                <c:pt idx="47">
                  <c:v>222</c:v>
                </c:pt>
                <c:pt idx="48">
                  <c:v>194</c:v>
                </c:pt>
                <c:pt idx="49">
                  <c:v>135</c:v>
                </c:pt>
                <c:pt idx="50">
                  <c:v>108</c:v>
                </c:pt>
                <c:pt idx="51">
                  <c:v>113</c:v>
                </c:pt>
                <c:pt idx="52">
                  <c:v>105</c:v>
                </c:pt>
                <c:pt idx="53">
                  <c:v>90</c:v>
                </c:pt>
                <c:pt idx="54">
                  <c:v>100</c:v>
                </c:pt>
                <c:pt idx="55">
                  <c:v>89</c:v>
                </c:pt>
                <c:pt idx="56">
                  <c:v>21</c:v>
                </c:pt>
                <c:pt idx="57">
                  <c:v>46</c:v>
                </c:pt>
                <c:pt idx="58">
                  <c:v>41</c:v>
                </c:pt>
                <c:pt idx="59">
                  <c:v>47</c:v>
                </c:pt>
                <c:pt idx="60">
                  <c:v>21</c:v>
                </c:pt>
                <c:pt idx="61">
                  <c:v>55</c:v>
                </c:pt>
                <c:pt idx="62">
                  <c:v>42</c:v>
                </c:pt>
                <c:pt idx="63">
                  <c:v>41</c:v>
                </c:pt>
                <c:pt idx="64">
                  <c:v>13</c:v>
                </c:pt>
                <c:pt idx="65">
                  <c:v>26</c:v>
                </c:pt>
                <c:pt idx="66">
                  <c:v>4</c:v>
                </c:pt>
                <c:pt idx="67">
                  <c:v>12</c:v>
                </c:pt>
                <c:pt idx="68">
                  <c:v>14</c:v>
                </c:pt>
                <c:pt idx="69">
                  <c:v>20</c:v>
                </c:pt>
                <c:pt idx="70">
                  <c:v>16</c:v>
                </c:pt>
                <c:pt idx="71">
                  <c:v>9</c:v>
                </c:pt>
                <c:pt idx="72">
                  <c:v>11</c:v>
                </c:pt>
                <c:pt idx="73">
                  <c:v>15</c:v>
                </c:pt>
                <c:pt idx="74">
                  <c:v>7</c:v>
                </c:pt>
                <c:pt idx="75">
                  <c:v>14</c:v>
                </c:pt>
                <c:pt idx="76">
                  <c:v>16</c:v>
                </c:pt>
                <c:pt idx="77">
                  <c:v>18</c:v>
                </c:pt>
                <c:pt idx="78">
                  <c:v>24</c:v>
                </c:pt>
                <c:pt idx="79">
                  <c:v>24</c:v>
                </c:pt>
                <c:pt idx="80">
                  <c:v>26</c:v>
                </c:pt>
                <c:pt idx="81">
                  <c:v>21</c:v>
                </c:pt>
                <c:pt idx="82">
                  <c:v>18</c:v>
                </c:pt>
                <c:pt idx="83">
                  <c:v>15</c:v>
                </c:pt>
                <c:pt idx="84">
                  <c:v>12</c:v>
                </c:pt>
                <c:pt idx="85">
                  <c:v>7</c:v>
                </c:pt>
                <c:pt idx="86">
                  <c:v>16</c:v>
                </c:pt>
                <c:pt idx="87">
                  <c:v>11</c:v>
                </c:pt>
                <c:pt idx="88">
                  <c:v>14</c:v>
                </c:pt>
                <c:pt idx="89">
                  <c:v>30</c:v>
                </c:pt>
                <c:pt idx="90">
                  <c:v>17</c:v>
                </c:pt>
                <c:pt idx="91">
                  <c:v>9</c:v>
                </c:pt>
                <c:pt idx="92">
                  <c:v>15</c:v>
                </c:pt>
                <c:pt idx="93">
                  <c:v>-41</c:v>
                </c:pt>
                <c:pt idx="94">
                  <c:v>17</c:v>
                </c:pt>
                <c:pt idx="95">
                  <c:v>9</c:v>
                </c:pt>
                <c:pt idx="96">
                  <c:v>15</c:v>
                </c:pt>
                <c:pt idx="97">
                  <c:v>8</c:v>
                </c:pt>
                <c:pt idx="98">
                  <c:v>11</c:v>
                </c:pt>
                <c:pt idx="99">
                  <c:v>2</c:v>
                </c:pt>
                <c:pt idx="100">
                  <c:v>14</c:v>
                </c:pt>
                <c:pt idx="101">
                  <c:v>11</c:v>
                </c:pt>
                <c:pt idx="102">
                  <c:v>3</c:v>
                </c:pt>
                <c:pt idx="103">
                  <c:v>9</c:v>
                </c:pt>
                <c:pt idx="104">
                  <c:v>15</c:v>
                </c:pt>
                <c:pt idx="105">
                  <c:v>6</c:v>
                </c:pt>
                <c:pt idx="106">
                  <c:v>11</c:v>
                </c:pt>
                <c:pt idx="107">
                  <c:v>23</c:v>
                </c:pt>
                <c:pt idx="108">
                  <c:v>12</c:v>
                </c:pt>
                <c:pt idx="109">
                  <c:v>10</c:v>
                </c:pt>
                <c:pt idx="110">
                  <c:v>9</c:v>
                </c:pt>
                <c:pt idx="111">
                  <c:v>17</c:v>
                </c:pt>
                <c:pt idx="112">
                  <c:v>8</c:v>
                </c:pt>
                <c:pt idx="113">
                  <c:v>11</c:v>
                </c:pt>
                <c:pt idx="114">
                  <c:v>11</c:v>
                </c:pt>
                <c:pt idx="115">
                  <c:v>4</c:v>
                </c:pt>
                <c:pt idx="116">
                  <c:v>5</c:v>
                </c:pt>
                <c:pt idx="117">
                  <c:v>5</c:v>
                </c:pt>
                <c:pt idx="118">
                  <c:v>2</c:v>
                </c:pt>
                <c:pt idx="119">
                  <c:v>9</c:v>
                </c:pt>
                <c:pt idx="120">
                  <c:v>9</c:v>
                </c:pt>
                <c:pt idx="121">
                  <c:v>5</c:v>
                </c:pt>
                <c:pt idx="122">
                  <c:v>12</c:v>
                </c:pt>
                <c:pt idx="123">
                  <c:v>18</c:v>
                </c:pt>
                <c:pt idx="124">
                  <c:v>15</c:v>
                </c:pt>
                <c:pt idx="125">
                  <c:v>12</c:v>
                </c:pt>
                <c:pt idx="126">
                  <c:v>23</c:v>
                </c:pt>
                <c:pt idx="127">
                  <c:v>21</c:v>
                </c:pt>
                <c:pt idx="128">
                  <c:v>18</c:v>
                </c:pt>
                <c:pt idx="129">
                  <c:v>27</c:v>
                </c:pt>
                <c:pt idx="130">
                  <c:v>25</c:v>
                </c:pt>
                <c:pt idx="131">
                  <c:v>13</c:v>
                </c:pt>
                <c:pt idx="132">
                  <c:v>18</c:v>
                </c:pt>
                <c:pt idx="133">
                  <c:v>29</c:v>
                </c:pt>
                <c:pt idx="134">
                  <c:v>37</c:v>
                </c:pt>
                <c:pt idx="135">
                  <c:v>37</c:v>
                </c:pt>
                <c:pt idx="136">
                  <c:v>46</c:v>
                </c:pt>
                <c:pt idx="137">
                  <c:v>45</c:v>
                </c:pt>
                <c:pt idx="138">
                  <c:v>81</c:v>
                </c:pt>
                <c:pt idx="139">
                  <c:v>67</c:v>
                </c:pt>
                <c:pt idx="140">
                  <c:v>86</c:v>
                </c:pt>
                <c:pt idx="141">
                  <c:v>81</c:v>
                </c:pt>
                <c:pt idx="142">
                  <c:v>254</c:v>
                </c:pt>
                <c:pt idx="143">
                  <c:v>107</c:v>
                </c:pt>
                <c:pt idx="144">
                  <c:v>87</c:v>
                </c:pt>
                <c:pt idx="145">
                  <c:v>137</c:v>
                </c:pt>
                <c:pt idx="146">
                  <c:v>169</c:v>
                </c:pt>
                <c:pt idx="147">
                  <c:v>131</c:v>
                </c:pt>
                <c:pt idx="148">
                  <c:v>173</c:v>
                </c:pt>
                <c:pt idx="149">
                  <c:v>300</c:v>
                </c:pt>
                <c:pt idx="150">
                  <c:v>194</c:v>
                </c:pt>
                <c:pt idx="151">
                  <c:v>244</c:v>
                </c:pt>
                <c:pt idx="152">
                  <c:v>183</c:v>
                </c:pt>
                <c:pt idx="153">
                  <c:v>271</c:v>
                </c:pt>
                <c:pt idx="154">
                  <c:v>244</c:v>
                </c:pt>
                <c:pt idx="155">
                  <c:v>315</c:v>
                </c:pt>
                <c:pt idx="156">
                  <c:v>425</c:v>
                </c:pt>
                <c:pt idx="157">
                  <c:v>206</c:v>
                </c:pt>
                <c:pt idx="158">
                  <c:v>361</c:v>
                </c:pt>
                <c:pt idx="159">
                  <c:v>267</c:v>
                </c:pt>
                <c:pt idx="160">
                  <c:v>359</c:v>
                </c:pt>
                <c:pt idx="161">
                  <c:v>468</c:v>
                </c:pt>
                <c:pt idx="162">
                  <c:v>410</c:v>
                </c:pt>
                <c:pt idx="163">
                  <c:v>289</c:v>
                </c:pt>
                <c:pt idx="164">
                  <c:v>355</c:v>
                </c:pt>
                <c:pt idx="165">
                  <c:v>453</c:v>
                </c:pt>
                <c:pt idx="166">
                  <c:v>532</c:v>
                </c:pt>
                <c:pt idx="167">
                  <c:v>369</c:v>
                </c:pt>
                <c:pt idx="168">
                  <c:v>278</c:v>
                </c:pt>
                <c:pt idx="169">
                  <c:v>721</c:v>
                </c:pt>
                <c:pt idx="170">
                  <c:v>602</c:v>
                </c:pt>
                <c:pt idx="171">
                  <c:v>377</c:v>
                </c:pt>
                <c:pt idx="172">
                  <c:v>641</c:v>
                </c:pt>
                <c:pt idx="173">
                  <c:v>395</c:v>
                </c:pt>
                <c:pt idx="174">
                  <c:v>411</c:v>
                </c:pt>
                <c:pt idx="175">
                  <c:v>715</c:v>
                </c:pt>
                <c:pt idx="176">
                  <c:v>418</c:v>
                </c:pt>
                <c:pt idx="177">
                  <c:v>410</c:v>
                </c:pt>
                <c:pt idx="178">
                  <c:v>426</c:v>
                </c:pt>
                <c:pt idx="179">
                  <c:v>386</c:v>
                </c:pt>
                <c:pt idx="180">
                  <c:v>313</c:v>
                </c:pt>
                <c:pt idx="181">
                  <c:v>316</c:v>
                </c:pt>
                <c:pt idx="182">
                  <c:v>414</c:v>
                </c:pt>
                <c:pt idx="183">
                  <c:v>231</c:v>
                </c:pt>
                <c:pt idx="184">
                  <c:v>385</c:v>
                </c:pt>
                <c:pt idx="185">
                  <c:v>292</c:v>
                </c:pt>
                <c:pt idx="186">
                  <c:v>253</c:v>
                </c:pt>
                <c:pt idx="187">
                  <c:v>271</c:v>
                </c:pt>
                <c:pt idx="188">
                  <c:v>214</c:v>
                </c:pt>
                <c:pt idx="189">
                  <c:v>220</c:v>
                </c:pt>
                <c:pt idx="190">
                  <c:v>243</c:v>
                </c:pt>
                <c:pt idx="191">
                  <c:v>171</c:v>
                </c:pt>
                <c:pt idx="192">
                  <c:v>195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4DA-418D-9B1D-0F96701655F9}"/>
            </c:ext>
          </c:extLst>
        </c:ser>
        <c:ser>
          <c:idx val="1"/>
          <c:order val="1"/>
          <c:tx>
            <c:strRef>
              <c:f>au!$C$10</c:f>
              <c:strCache>
                <c:ptCount val="1"/>
                <c:pt idx="0">
                  <c:v>Model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au!$A$11:$A$352</c:f>
              <c:numCache>
                <c:formatCode>m/d/yyyy</c:formatCode>
                <c:ptCount val="342"/>
                <c:pt idx="0">
                  <c:v>43855</c:v>
                </c:pt>
                <c:pt idx="1">
                  <c:v>43856</c:v>
                </c:pt>
                <c:pt idx="2">
                  <c:v>43857</c:v>
                </c:pt>
                <c:pt idx="3">
                  <c:v>43858</c:v>
                </c:pt>
                <c:pt idx="4">
                  <c:v>43859</c:v>
                </c:pt>
                <c:pt idx="5">
                  <c:v>43860</c:v>
                </c:pt>
                <c:pt idx="6">
                  <c:v>43861</c:v>
                </c:pt>
                <c:pt idx="7">
                  <c:v>43862</c:v>
                </c:pt>
                <c:pt idx="8">
                  <c:v>43863</c:v>
                </c:pt>
                <c:pt idx="9">
                  <c:v>43864</c:v>
                </c:pt>
                <c:pt idx="10">
                  <c:v>43865</c:v>
                </c:pt>
                <c:pt idx="11">
                  <c:v>43866</c:v>
                </c:pt>
                <c:pt idx="12">
                  <c:v>43867</c:v>
                </c:pt>
                <c:pt idx="13">
                  <c:v>43868</c:v>
                </c:pt>
                <c:pt idx="14">
                  <c:v>43869</c:v>
                </c:pt>
                <c:pt idx="15">
                  <c:v>43870</c:v>
                </c:pt>
                <c:pt idx="16">
                  <c:v>43871</c:v>
                </c:pt>
                <c:pt idx="17">
                  <c:v>43872</c:v>
                </c:pt>
                <c:pt idx="18">
                  <c:v>43873</c:v>
                </c:pt>
                <c:pt idx="19">
                  <c:v>43874</c:v>
                </c:pt>
                <c:pt idx="20">
                  <c:v>43875</c:v>
                </c:pt>
                <c:pt idx="21">
                  <c:v>43876</c:v>
                </c:pt>
                <c:pt idx="22">
                  <c:v>43877</c:v>
                </c:pt>
                <c:pt idx="23">
                  <c:v>43878</c:v>
                </c:pt>
                <c:pt idx="24">
                  <c:v>43879</c:v>
                </c:pt>
                <c:pt idx="25">
                  <c:v>43880</c:v>
                </c:pt>
                <c:pt idx="26">
                  <c:v>43881</c:v>
                </c:pt>
                <c:pt idx="27">
                  <c:v>43882</c:v>
                </c:pt>
                <c:pt idx="28">
                  <c:v>43883</c:v>
                </c:pt>
                <c:pt idx="29">
                  <c:v>43884</c:v>
                </c:pt>
                <c:pt idx="30">
                  <c:v>43885</c:v>
                </c:pt>
                <c:pt idx="31">
                  <c:v>43886</c:v>
                </c:pt>
                <c:pt idx="32">
                  <c:v>43887</c:v>
                </c:pt>
                <c:pt idx="33">
                  <c:v>43888</c:v>
                </c:pt>
                <c:pt idx="34">
                  <c:v>43889</c:v>
                </c:pt>
                <c:pt idx="35">
                  <c:v>43890</c:v>
                </c:pt>
                <c:pt idx="36">
                  <c:v>43891</c:v>
                </c:pt>
                <c:pt idx="37">
                  <c:v>43892</c:v>
                </c:pt>
                <c:pt idx="38">
                  <c:v>43893</c:v>
                </c:pt>
                <c:pt idx="39">
                  <c:v>43894</c:v>
                </c:pt>
                <c:pt idx="40">
                  <c:v>43895</c:v>
                </c:pt>
                <c:pt idx="41">
                  <c:v>43896</c:v>
                </c:pt>
                <c:pt idx="42">
                  <c:v>43897</c:v>
                </c:pt>
                <c:pt idx="43">
                  <c:v>43898</c:v>
                </c:pt>
                <c:pt idx="44">
                  <c:v>43899</c:v>
                </c:pt>
                <c:pt idx="45">
                  <c:v>43900</c:v>
                </c:pt>
                <c:pt idx="46">
                  <c:v>43901</c:v>
                </c:pt>
                <c:pt idx="47">
                  <c:v>43902</c:v>
                </c:pt>
                <c:pt idx="48">
                  <c:v>43903</c:v>
                </c:pt>
                <c:pt idx="49">
                  <c:v>43904</c:v>
                </c:pt>
                <c:pt idx="50">
                  <c:v>43905</c:v>
                </c:pt>
                <c:pt idx="51">
                  <c:v>43906</c:v>
                </c:pt>
                <c:pt idx="52">
                  <c:v>43907</c:v>
                </c:pt>
                <c:pt idx="53">
                  <c:v>43908</c:v>
                </c:pt>
                <c:pt idx="54">
                  <c:v>43909</c:v>
                </c:pt>
                <c:pt idx="55">
                  <c:v>43910</c:v>
                </c:pt>
                <c:pt idx="56">
                  <c:v>43911</c:v>
                </c:pt>
                <c:pt idx="57">
                  <c:v>43912</c:v>
                </c:pt>
                <c:pt idx="58">
                  <c:v>43913</c:v>
                </c:pt>
                <c:pt idx="59">
                  <c:v>43914</c:v>
                </c:pt>
                <c:pt idx="60">
                  <c:v>43915</c:v>
                </c:pt>
                <c:pt idx="61">
                  <c:v>43916</c:v>
                </c:pt>
                <c:pt idx="62">
                  <c:v>43917</c:v>
                </c:pt>
                <c:pt idx="63">
                  <c:v>43918</c:v>
                </c:pt>
                <c:pt idx="64">
                  <c:v>43919</c:v>
                </c:pt>
                <c:pt idx="65">
                  <c:v>43920</c:v>
                </c:pt>
                <c:pt idx="66">
                  <c:v>43921</c:v>
                </c:pt>
                <c:pt idx="67">
                  <c:v>43922</c:v>
                </c:pt>
                <c:pt idx="68">
                  <c:v>43923</c:v>
                </c:pt>
                <c:pt idx="69">
                  <c:v>43924</c:v>
                </c:pt>
                <c:pt idx="70">
                  <c:v>43925</c:v>
                </c:pt>
                <c:pt idx="71">
                  <c:v>43926</c:v>
                </c:pt>
                <c:pt idx="72">
                  <c:v>43927</c:v>
                </c:pt>
                <c:pt idx="73">
                  <c:v>43928</c:v>
                </c:pt>
                <c:pt idx="74">
                  <c:v>43929</c:v>
                </c:pt>
                <c:pt idx="75">
                  <c:v>43930</c:v>
                </c:pt>
                <c:pt idx="76">
                  <c:v>43931</c:v>
                </c:pt>
                <c:pt idx="77">
                  <c:v>43932</c:v>
                </c:pt>
                <c:pt idx="78">
                  <c:v>43933</c:v>
                </c:pt>
                <c:pt idx="79">
                  <c:v>43934</c:v>
                </c:pt>
                <c:pt idx="80">
                  <c:v>43935</c:v>
                </c:pt>
                <c:pt idx="81">
                  <c:v>43936</c:v>
                </c:pt>
                <c:pt idx="82">
                  <c:v>43937</c:v>
                </c:pt>
                <c:pt idx="83">
                  <c:v>43938</c:v>
                </c:pt>
                <c:pt idx="84">
                  <c:v>43939</c:v>
                </c:pt>
                <c:pt idx="85">
                  <c:v>43940</c:v>
                </c:pt>
                <c:pt idx="86">
                  <c:v>43941</c:v>
                </c:pt>
                <c:pt idx="87">
                  <c:v>43942</c:v>
                </c:pt>
                <c:pt idx="88">
                  <c:v>43943</c:v>
                </c:pt>
                <c:pt idx="89">
                  <c:v>43944</c:v>
                </c:pt>
                <c:pt idx="90">
                  <c:v>43945</c:v>
                </c:pt>
                <c:pt idx="91">
                  <c:v>43946</c:v>
                </c:pt>
                <c:pt idx="92">
                  <c:v>43947</c:v>
                </c:pt>
                <c:pt idx="93">
                  <c:v>43948</c:v>
                </c:pt>
                <c:pt idx="94">
                  <c:v>43949</c:v>
                </c:pt>
                <c:pt idx="95">
                  <c:v>43950</c:v>
                </c:pt>
                <c:pt idx="96">
                  <c:v>43951</c:v>
                </c:pt>
                <c:pt idx="97">
                  <c:v>43952</c:v>
                </c:pt>
                <c:pt idx="98">
                  <c:v>43953</c:v>
                </c:pt>
                <c:pt idx="99">
                  <c:v>43954</c:v>
                </c:pt>
                <c:pt idx="100">
                  <c:v>43955</c:v>
                </c:pt>
                <c:pt idx="101">
                  <c:v>43956</c:v>
                </c:pt>
                <c:pt idx="102">
                  <c:v>43957</c:v>
                </c:pt>
                <c:pt idx="103">
                  <c:v>43958</c:v>
                </c:pt>
                <c:pt idx="104">
                  <c:v>43959</c:v>
                </c:pt>
                <c:pt idx="105">
                  <c:v>43960</c:v>
                </c:pt>
                <c:pt idx="106">
                  <c:v>43961</c:v>
                </c:pt>
                <c:pt idx="107">
                  <c:v>43962</c:v>
                </c:pt>
                <c:pt idx="108">
                  <c:v>43963</c:v>
                </c:pt>
                <c:pt idx="109">
                  <c:v>43964</c:v>
                </c:pt>
                <c:pt idx="110">
                  <c:v>43965</c:v>
                </c:pt>
                <c:pt idx="111">
                  <c:v>43966</c:v>
                </c:pt>
                <c:pt idx="112">
                  <c:v>43967</c:v>
                </c:pt>
                <c:pt idx="113">
                  <c:v>43968</c:v>
                </c:pt>
                <c:pt idx="114">
                  <c:v>43969</c:v>
                </c:pt>
                <c:pt idx="115">
                  <c:v>43970</c:v>
                </c:pt>
                <c:pt idx="116">
                  <c:v>43971</c:v>
                </c:pt>
                <c:pt idx="117">
                  <c:v>43972</c:v>
                </c:pt>
                <c:pt idx="118">
                  <c:v>43973</c:v>
                </c:pt>
                <c:pt idx="119">
                  <c:v>43974</c:v>
                </c:pt>
                <c:pt idx="120">
                  <c:v>43975</c:v>
                </c:pt>
                <c:pt idx="121">
                  <c:v>43976</c:v>
                </c:pt>
                <c:pt idx="122">
                  <c:v>43977</c:v>
                </c:pt>
                <c:pt idx="123">
                  <c:v>43978</c:v>
                </c:pt>
                <c:pt idx="124">
                  <c:v>43979</c:v>
                </c:pt>
                <c:pt idx="125">
                  <c:v>43980</c:v>
                </c:pt>
                <c:pt idx="126">
                  <c:v>43981</c:v>
                </c:pt>
                <c:pt idx="127">
                  <c:v>43982</c:v>
                </c:pt>
                <c:pt idx="128">
                  <c:v>43983</c:v>
                </c:pt>
                <c:pt idx="129">
                  <c:v>43984</c:v>
                </c:pt>
                <c:pt idx="130">
                  <c:v>43985</c:v>
                </c:pt>
                <c:pt idx="131">
                  <c:v>43986</c:v>
                </c:pt>
                <c:pt idx="132">
                  <c:v>43987</c:v>
                </c:pt>
                <c:pt idx="133">
                  <c:v>43988</c:v>
                </c:pt>
                <c:pt idx="134">
                  <c:v>43989</c:v>
                </c:pt>
                <c:pt idx="135">
                  <c:v>43990</c:v>
                </c:pt>
                <c:pt idx="136">
                  <c:v>43991</c:v>
                </c:pt>
                <c:pt idx="137">
                  <c:v>43992</c:v>
                </c:pt>
                <c:pt idx="138">
                  <c:v>43993</c:v>
                </c:pt>
                <c:pt idx="139">
                  <c:v>43994</c:v>
                </c:pt>
                <c:pt idx="140">
                  <c:v>43995</c:v>
                </c:pt>
                <c:pt idx="141">
                  <c:v>43996</c:v>
                </c:pt>
                <c:pt idx="142">
                  <c:v>43997</c:v>
                </c:pt>
                <c:pt idx="143">
                  <c:v>43998</c:v>
                </c:pt>
                <c:pt idx="144">
                  <c:v>43999</c:v>
                </c:pt>
                <c:pt idx="145">
                  <c:v>44000</c:v>
                </c:pt>
                <c:pt idx="146">
                  <c:v>44001</c:v>
                </c:pt>
                <c:pt idx="147">
                  <c:v>44002</c:v>
                </c:pt>
                <c:pt idx="148">
                  <c:v>44003</c:v>
                </c:pt>
                <c:pt idx="149">
                  <c:v>44004</c:v>
                </c:pt>
                <c:pt idx="150">
                  <c:v>44005</c:v>
                </c:pt>
                <c:pt idx="151">
                  <c:v>44006</c:v>
                </c:pt>
                <c:pt idx="152">
                  <c:v>44007</c:v>
                </c:pt>
                <c:pt idx="153">
                  <c:v>44008</c:v>
                </c:pt>
                <c:pt idx="154">
                  <c:v>44009</c:v>
                </c:pt>
                <c:pt idx="155">
                  <c:v>44010</c:v>
                </c:pt>
                <c:pt idx="156">
                  <c:v>44011</c:v>
                </c:pt>
                <c:pt idx="157">
                  <c:v>44012</c:v>
                </c:pt>
                <c:pt idx="158">
                  <c:v>44013</c:v>
                </c:pt>
                <c:pt idx="159">
                  <c:v>44014</c:v>
                </c:pt>
                <c:pt idx="160">
                  <c:v>44015</c:v>
                </c:pt>
                <c:pt idx="161">
                  <c:v>44016</c:v>
                </c:pt>
                <c:pt idx="162">
                  <c:v>44017</c:v>
                </c:pt>
                <c:pt idx="163">
                  <c:v>44018</c:v>
                </c:pt>
                <c:pt idx="164">
                  <c:v>44019</c:v>
                </c:pt>
                <c:pt idx="165">
                  <c:v>44020</c:v>
                </c:pt>
                <c:pt idx="166">
                  <c:v>44021</c:v>
                </c:pt>
                <c:pt idx="167">
                  <c:v>44022</c:v>
                </c:pt>
                <c:pt idx="168">
                  <c:v>44023</c:v>
                </c:pt>
                <c:pt idx="169">
                  <c:v>44024</c:v>
                </c:pt>
                <c:pt idx="170">
                  <c:v>44025</c:v>
                </c:pt>
                <c:pt idx="171">
                  <c:v>44026</c:v>
                </c:pt>
                <c:pt idx="172">
                  <c:v>44027</c:v>
                </c:pt>
                <c:pt idx="173">
                  <c:v>44028</c:v>
                </c:pt>
                <c:pt idx="174">
                  <c:v>44029</c:v>
                </c:pt>
                <c:pt idx="175">
                  <c:v>44030</c:v>
                </c:pt>
                <c:pt idx="176">
                  <c:v>44031</c:v>
                </c:pt>
                <c:pt idx="177">
                  <c:v>44032</c:v>
                </c:pt>
                <c:pt idx="178">
                  <c:v>44033</c:v>
                </c:pt>
                <c:pt idx="179">
                  <c:v>44034</c:v>
                </c:pt>
                <c:pt idx="180">
                  <c:v>44035</c:v>
                </c:pt>
                <c:pt idx="181">
                  <c:v>44036</c:v>
                </c:pt>
                <c:pt idx="182">
                  <c:v>44037</c:v>
                </c:pt>
                <c:pt idx="183">
                  <c:v>44038</c:v>
                </c:pt>
                <c:pt idx="184">
                  <c:v>44039</c:v>
                </c:pt>
                <c:pt idx="185">
                  <c:v>44040</c:v>
                </c:pt>
                <c:pt idx="186">
                  <c:v>44041</c:v>
                </c:pt>
                <c:pt idx="187">
                  <c:v>44042</c:v>
                </c:pt>
                <c:pt idx="188">
                  <c:v>44043</c:v>
                </c:pt>
                <c:pt idx="189">
                  <c:v>44044</c:v>
                </c:pt>
                <c:pt idx="190">
                  <c:v>44045</c:v>
                </c:pt>
                <c:pt idx="191">
                  <c:v>44046</c:v>
                </c:pt>
                <c:pt idx="192">
                  <c:v>44047</c:v>
                </c:pt>
                <c:pt idx="193">
                  <c:v>44048</c:v>
                </c:pt>
                <c:pt idx="194">
                  <c:v>44049</c:v>
                </c:pt>
                <c:pt idx="195">
                  <c:v>44050</c:v>
                </c:pt>
                <c:pt idx="196">
                  <c:v>44051</c:v>
                </c:pt>
                <c:pt idx="197">
                  <c:v>44052</c:v>
                </c:pt>
                <c:pt idx="198">
                  <c:v>44053</c:v>
                </c:pt>
                <c:pt idx="199">
                  <c:v>44054</c:v>
                </c:pt>
                <c:pt idx="200">
                  <c:v>44055</c:v>
                </c:pt>
                <c:pt idx="201">
                  <c:v>44056</c:v>
                </c:pt>
                <c:pt idx="202">
                  <c:v>44057</c:v>
                </c:pt>
                <c:pt idx="203">
                  <c:v>44058</c:v>
                </c:pt>
                <c:pt idx="204">
                  <c:v>44059</c:v>
                </c:pt>
                <c:pt idx="205">
                  <c:v>44060</c:v>
                </c:pt>
                <c:pt idx="206">
                  <c:v>44061</c:v>
                </c:pt>
                <c:pt idx="207">
                  <c:v>44062</c:v>
                </c:pt>
                <c:pt idx="208">
                  <c:v>44063</c:v>
                </c:pt>
                <c:pt idx="209">
                  <c:v>44064</c:v>
                </c:pt>
                <c:pt idx="210">
                  <c:v>44065</c:v>
                </c:pt>
                <c:pt idx="211">
                  <c:v>44066</c:v>
                </c:pt>
                <c:pt idx="212">
                  <c:v>44067</c:v>
                </c:pt>
                <c:pt idx="213">
                  <c:v>44068</c:v>
                </c:pt>
                <c:pt idx="214">
                  <c:v>44069</c:v>
                </c:pt>
                <c:pt idx="215">
                  <c:v>44070</c:v>
                </c:pt>
                <c:pt idx="216">
                  <c:v>44071</c:v>
                </c:pt>
                <c:pt idx="217">
                  <c:v>44072</c:v>
                </c:pt>
                <c:pt idx="218">
                  <c:v>44073</c:v>
                </c:pt>
                <c:pt idx="219">
                  <c:v>44074</c:v>
                </c:pt>
                <c:pt idx="220">
                  <c:v>44075</c:v>
                </c:pt>
                <c:pt idx="221">
                  <c:v>44076</c:v>
                </c:pt>
                <c:pt idx="222">
                  <c:v>44077</c:v>
                </c:pt>
                <c:pt idx="223">
                  <c:v>44078</c:v>
                </c:pt>
                <c:pt idx="224">
                  <c:v>44079</c:v>
                </c:pt>
                <c:pt idx="225">
                  <c:v>44080</c:v>
                </c:pt>
                <c:pt idx="226">
                  <c:v>44081</c:v>
                </c:pt>
                <c:pt idx="227">
                  <c:v>44082</c:v>
                </c:pt>
                <c:pt idx="228">
                  <c:v>44083</c:v>
                </c:pt>
                <c:pt idx="229">
                  <c:v>44084</c:v>
                </c:pt>
                <c:pt idx="230">
                  <c:v>44085</c:v>
                </c:pt>
                <c:pt idx="231">
                  <c:v>44086</c:v>
                </c:pt>
                <c:pt idx="232">
                  <c:v>44087</c:v>
                </c:pt>
                <c:pt idx="233">
                  <c:v>44088</c:v>
                </c:pt>
                <c:pt idx="234">
                  <c:v>44089</c:v>
                </c:pt>
                <c:pt idx="235">
                  <c:v>44090</c:v>
                </c:pt>
                <c:pt idx="236">
                  <c:v>44091</c:v>
                </c:pt>
                <c:pt idx="237">
                  <c:v>44092</c:v>
                </c:pt>
                <c:pt idx="238">
                  <c:v>44093</c:v>
                </c:pt>
                <c:pt idx="239">
                  <c:v>44094</c:v>
                </c:pt>
                <c:pt idx="240">
                  <c:v>44095</c:v>
                </c:pt>
                <c:pt idx="241">
                  <c:v>44096</c:v>
                </c:pt>
                <c:pt idx="242">
                  <c:v>44097</c:v>
                </c:pt>
                <c:pt idx="243">
                  <c:v>44098</c:v>
                </c:pt>
                <c:pt idx="244">
                  <c:v>44099</c:v>
                </c:pt>
                <c:pt idx="245">
                  <c:v>44100</c:v>
                </c:pt>
                <c:pt idx="246">
                  <c:v>44101</c:v>
                </c:pt>
                <c:pt idx="247">
                  <c:v>44102</c:v>
                </c:pt>
                <c:pt idx="248">
                  <c:v>44103</c:v>
                </c:pt>
                <c:pt idx="249">
                  <c:v>44104</c:v>
                </c:pt>
                <c:pt idx="250">
                  <c:v>44105</c:v>
                </c:pt>
                <c:pt idx="251">
                  <c:v>44106</c:v>
                </c:pt>
                <c:pt idx="252">
                  <c:v>44107</c:v>
                </c:pt>
                <c:pt idx="253">
                  <c:v>44108</c:v>
                </c:pt>
                <c:pt idx="254">
                  <c:v>44109</c:v>
                </c:pt>
                <c:pt idx="255">
                  <c:v>44110</c:v>
                </c:pt>
                <c:pt idx="256">
                  <c:v>44111</c:v>
                </c:pt>
                <c:pt idx="257">
                  <c:v>44112</c:v>
                </c:pt>
                <c:pt idx="258">
                  <c:v>44113</c:v>
                </c:pt>
                <c:pt idx="259">
                  <c:v>44114</c:v>
                </c:pt>
                <c:pt idx="260">
                  <c:v>44115</c:v>
                </c:pt>
                <c:pt idx="261">
                  <c:v>44116</c:v>
                </c:pt>
                <c:pt idx="262">
                  <c:v>44117</c:v>
                </c:pt>
                <c:pt idx="263">
                  <c:v>44118</c:v>
                </c:pt>
                <c:pt idx="264">
                  <c:v>44119</c:v>
                </c:pt>
                <c:pt idx="265">
                  <c:v>44120</c:v>
                </c:pt>
                <c:pt idx="266">
                  <c:v>44121</c:v>
                </c:pt>
                <c:pt idx="267">
                  <c:v>44122</c:v>
                </c:pt>
                <c:pt idx="268">
                  <c:v>44123</c:v>
                </c:pt>
                <c:pt idx="269">
                  <c:v>44124</c:v>
                </c:pt>
                <c:pt idx="270">
                  <c:v>44125</c:v>
                </c:pt>
                <c:pt idx="271">
                  <c:v>44126</c:v>
                </c:pt>
                <c:pt idx="272">
                  <c:v>44127</c:v>
                </c:pt>
                <c:pt idx="273">
                  <c:v>44128</c:v>
                </c:pt>
                <c:pt idx="274">
                  <c:v>44129</c:v>
                </c:pt>
                <c:pt idx="275">
                  <c:v>44130</c:v>
                </c:pt>
                <c:pt idx="276">
                  <c:v>44131</c:v>
                </c:pt>
                <c:pt idx="277">
                  <c:v>44132</c:v>
                </c:pt>
                <c:pt idx="278">
                  <c:v>44133</c:v>
                </c:pt>
                <c:pt idx="279">
                  <c:v>44134</c:v>
                </c:pt>
                <c:pt idx="280">
                  <c:v>44135</c:v>
                </c:pt>
                <c:pt idx="281">
                  <c:v>44136</c:v>
                </c:pt>
                <c:pt idx="282">
                  <c:v>44137</c:v>
                </c:pt>
                <c:pt idx="283">
                  <c:v>44138</c:v>
                </c:pt>
                <c:pt idx="284">
                  <c:v>44139</c:v>
                </c:pt>
                <c:pt idx="285">
                  <c:v>44140</c:v>
                </c:pt>
                <c:pt idx="286">
                  <c:v>44141</c:v>
                </c:pt>
                <c:pt idx="287">
                  <c:v>44142</c:v>
                </c:pt>
                <c:pt idx="288">
                  <c:v>44143</c:v>
                </c:pt>
                <c:pt idx="289">
                  <c:v>44144</c:v>
                </c:pt>
                <c:pt idx="290">
                  <c:v>44145</c:v>
                </c:pt>
                <c:pt idx="291">
                  <c:v>44146</c:v>
                </c:pt>
                <c:pt idx="292">
                  <c:v>44147</c:v>
                </c:pt>
                <c:pt idx="293">
                  <c:v>44148</c:v>
                </c:pt>
                <c:pt idx="294">
                  <c:v>44149</c:v>
                </c:pt>
                <c:pt idx="295">
                  <c:v>44150</c:v>
                </c:pt>
                <c:pt idx="296">
                  <c:v>44151</c:v>
                </c:pt>
                <c:pt idx="297">
                  <c:v>44152</c:v>
                </c:pt>
                <c:pt idx="298">
                  <c:v>44153</c:v>
                </c:pt>
                <c:pt idx="299">
                  <c:v>44154</c:v>
                </c:pt>
                <c:pt idx="300">
                  <c:v>44155</c:v>
                </c:pt>
                <c:pt idx="301">
                  <c:v>44156</c:v>
                </c:pt>
                <c:pt idx="302">
                  <c:v>44157</c:v>
                </c:pt>
                <c:pt idx="303">
                  <c:v>44158</c:v>
                </c:pt>
                <c:pt idx="304">
                  <c:v>44159</c:v>
                </c:pt>
                <c:pt idx="305">
                  <c:v>44160</c:v>
                </c:pt>
                <c:pt idx="306">
                  <c:v>44161</c:v>
                </c:pt>
                <c:pt idx="307">
                  <c:v>44162</c:v>
                </c:pt>
                <c:pt idx="308">
                  <c:v>44163</c:v>
                </c:pt>
                <c:pt idx="309">
                  <c:v>44164</c:v>
                </c:pt>
                <c:pt idx="310">
                  <c:v>44165</c:v>
                </c:pt>
                <c:pt idx="311">
                  <c:v>44166</c:v>
                </c:pt>
                <c:pt idx="312">
                  <c:v>44167</c:v>
                </c:pt>
                <c:pt idx="313">
                  <c:v>44168</c:v>
                </c:pt>
                <c:pt idx="314">
                  <c:v>44169</c:v>
                </c:pt>
                <c:pt idx="315">
                  <c:v>44170</c:v>
                </c:pt>
                <c:pt idx="316">
                  <c:v>44171</c:v>
                </c:pt>
                <c:pt idx="317">
                  <c:v>44172</c:v>
                </c:pt>
                <c:pt idx="318">
                  <c:v>44173</c:v>
                </c:pt>
                <c:pt idx="319">
                  <c:v>44174</c:v>
                </c:pt>
                <c:pt idx="320">
                  <c:v>44175</c:v>
                </c:pt>
                <c:pt idx="321">
                  <c:v>44176</c:v>
                </c:pt>
                <c:pt idx="322">
                  <c:v>44177</c:v>
                </c:pt>
                <c:pt idx="323">
                  <c:v>44178</c:v>
                </c:pt>
                <c:pt idx="324">
                  <c:v>44179</c:v>
                </c:pt>
                <c:pt idx="325">
                  <c:v>44180</c:v>
                </c:pt>
                <c:pt idx="326">
                  <c:v>44181</c:v>
                </c:pt>
                <c:pt idx="327">
                  <c:v>44182</c:v>
                </c:pt>
                <c:pt idx="328">
                  <c:v>44183</c:v>
                </c:pt>
                <c:pt idx="329">
                  <c:v>44184</c:v>
                </c:pt>
                <c:pt idx="330">
                  <c:v>44185</c:v>
                </c:pt>
                <c:pt idx="331">
                  <c:v>44186</c:v>
                </c:pt>
                <c:pt idx="332">
                  <c:v>44187</c:v>
                </c:pt>
                <c:pt idx="333">
                  <c:v>44188</c:v>
                </c:pt>
                <c:pt idx="334">
                  <c:v>44189</c:v>
                </c:pt>
                <c:pt idx="335">
                  <c:v>44190</c:v>
                </c:pt>
                <c:pt idx="336">
                  <c:v>44191</c:v>
                </c:pt>
                <c:pt idx="337">
                  <c:v>44192</c:v>
                </c:pt>
                <c:pt idx="338">
                  <c:v>44193</c:v>
                </c:pt>
                <c:pt idx="339">
                  <c:v>44194</c:v>
                </c:pt>
                <c:pt idx="340">
                  <c:v>44195</c:v>
                </c:pt>
                <c:pt idx="341">
                  <c:v>44196</c:v>
                </c:pt>
              </c:numCache>
            </c:numRef>
          </c:cat>
          <c:val>
            <c:numRef>
              <c:f>au!$C$11:$C$352</c:f>
              <c:numCache>
                <c:formatCode>General</c:formatCode>
                <c:ptCount val="342"/>
                <c:pt idx="0">
                  <c:v>4.2352750598712192E-4</c:v>
                </c:pt>
                <c:pt idx="1">
                  <c:v>7.9419023089380718E-4</c:v>
                </c:pt>
                <c:pt idx="2">
                  <c:v>1.4670120148764139E-3</c:v>
                </c:pt>
                <c:pt idx="3">
                  <c:v>2.6693714498354079E-3</c:v>
                </c:pt>
                <c:pt idx="4">
                  <c:v>4.7846542696670545E-3</c:v>
                </c:pt>
                <c:pt idx="5">
                  <c:v>8.4480859365531971E-3</c:v>
                </c:pt>
                <c:pt idx="6">
                  <c:v>1.4693738087336124E-2</c:v>
                </c:pt>
                <c:pt idx="7">
                  <c:v>2.5175173720589524E-2</c:v>
                </c:pt>
                <c:pt idx="8">
                  <c:v>4.248923071590853E-2</c:v>
                </c:pt>
                <c:pt idx="9">
                  <c:v>7.0640126846942125E-2</c:v>
                </c:pt>
                <c:pt idx="10">
                  <c:v>0.11568852476347623</c:v>
                </c:pt>
                <c:pt idx="11">
                  <c:v>0.18663595186662893</c:v>
                </c:pt>
                <c:pt idx="12">
                  <c:v>0.29659685343087983</c:v>
                </c:pt>
                <c:pt idx="13">
                  <c:v>0.46430566542320723</c:v>
                </c:pt>
                <c:pt idx="14">
                  <c:v>0.71599112130818443</c:v>
                </c:pt>
                <c:pt idx="15">
                  <c:v>1.0876207912423133</c:v>
                </c:pt>
                <c:pt idx="16">
                  <c:v>1.6274721880839675</c:v>
                </c:pt>
                <c:pt idx="17">
                  <c:v>2.398920526374837</c:v>
                </c:pt>
                <c:pt idx="18">
                  <c:v>3.4832476733080884</c:v>
                </c:pt>
                <c:pt idx="19">
                  <c:v>4.9821759525557221</c:v>
                </c:pt>
                <c:pt idx="20">
                  <c:v>7.0197230308997804</c:v>
                </c:pt>
                <c:pt idx="21">
                  <c:v>9.7428743833755824</c:v>
                </c:pt>
                <c:pt idx="22">
                  <c:v>13.320497323280744</c:v>
                </c:pt>
                <c:pt idx="23">
                  <c:v>17.939898698361837</c:v>
                </c:pt>
                <c:pt idx="24">
                  <c:v>23.800481513308764</c:v>
                </c:pt>
                <c:pt idx="25">
                  <c:v>31.104105110615656</c:v>
                </c:pt>
                <c:pt idx="26">
                  <c:v>40.04201173637707</c:v>
                </c:pt>
                <c:pt idx="27">
                  <c:v>50.778547819430827</c:v>
                </c:pt>
                <c:pt idx="28">
                  <c:v>63.432360783719439</c:v>
                </c:pt>
                <c:pt idx="29">
                  <c:v>78.056250126833064</c:v>
                </c:pt>
                <c:pt idx="30">
                  <c:v>94.61733306901786</c:v>
                </c:pt>
                <c:pt idx="31">
                  <c:v>112.97957376503606</c:v>
                </c:pt>
                <c:pt idx="32">
                  <c:v>132.89093944116934</c:v>
                </c:pt>
                <c:pt idx="33">
                  <c:v>153.97741399829968</c:v>
                </c:pt>
                <c:pt idx="34">
                  <c:v>175.74577037573877</c:v>
                </c:pt>
                <c:pt idx="35">
                  <c:v>197.59636561079179</c:v>
                </c:pt>
                <c:pt idx="36">
                  <c:v>218.84631248543323</c:v>
                </c:pt>
                <c:pt idx="37">
                  <c:v>238.76228386115309</c:v>
                </c:pt>
                <c:pt idx="38">
                  <c:v>256.60104811939544</c:v>
                </c:pt>
                <c:pt idx="39">
                  <c:v>271.65477161362327</c:v>
                </c:pt>
                <c:pt idx="40">
                  <c:v>283.2973160024552</c:v>
                </c:pt>
                <c:pt idx="41">
                  <c:v>291.02734173827452</c:v>
                </c:pt>
                <c:pt idx="42">
                  <c:v>294.5040931901039</c:v>
                </c:pt>
                <c:pt idx="43">
                  <c:v>293.57230879524678</c:v>
                </c:pt>
                <c:pt idx="44">
                  <c:v>288.27371955579088</c:v>
                </c:pt>
                <c:pt idx="45">
                  <c:v>278.84394959036331</c:v>
                </c:pt>
                <c:pt idx="46">
                  <c:v>265.69513942561639</c:v>
                </c:pt>
                <c:pt idx="47">
                  <c:v>249.38607723753819</c:v>
                </c:pt>
                <c:pt idx="48">
                  <c:v>230.58285313503322</c:v>
                </c:pt>
                <c:pt idx="49">
                  <c:v>210.01389213159041</c:v>
                </c:pt>
                <c:pt idx="50">
                  <c:v>188.42357912252774</c:v>
                </c:pt>
                <c:pt idx="51">
                  <c:v>166.52854389241881</c:v>
                </c:pt>
                <c:pt idx="52">
                  <c:v>144.9800785133809</c:v>
                </c:pt>
                <c:pt idx="53">
                  <c:v>124.33522565388961</c:v>
                </c:pt>
                <c:pt idx="54">
                  <c:v>105.03795395145798</c:v>
                </c:pt>
                <c:pt idx="55">
                  <c:v>87.4106863620826</c:v>
                </c:pt>
                <c:pt idx="56">
                  <c:v>71.655415332840448</c:v>
                </c:pt>
                <c:pt idx="57">
                  <c:v>57.862835933233725</c:v>
                </c:pt>
                <c:pt idx="58">
                  <c:v>46.027419068069342</c:v>
                </c:pt>
                <c:pt idx="59">
                  <c:v>36.066146397662635</c:v>
                </c:pt>
                <c:pt idx="60">
                  <c:v>27.838707615720441</c:v>
                </c:pt>
                <c:pt idx="61">
                  <c:v>21.167258255472436</c:v>
                </c:pt>
                <c:pt idx="62">
                  <c:v>15.85427393024116</c:v>
                </c:pt>
                <c:pt idx="63">
                  <c:v>11.697534025035791</c:v>
                </c:pt>
                <c:pt idx="64">
                  <c:v>8.501753069497024</c:v>
                </c:pt>
                <c:pt idx="65">
                  <c:v>6.0867976877193701</c:v>
                </c:pt>
                <c:pt idx="66">
                  <c:v>4.2927486208282737</c:v>
                </c:pt>
                <c:pt idx="67">
                  <c:v>2.982278915382087</c:v>
                </c:pt>
                <c:pt idx="68">
                  <c:v>2.0409260506767941</c:v>
                </c:pt>
                <c:pt idx="69">
                  <c:v>1.3758544424906844</c:v>
                </c:pt>
                <c:pt idx="70">
                  <c:v>0.91365854881358777</c:v>
                </c:pt>
                <c:pt idx="71">
                  <c:v>0.5976701474091366</c:v>
                </c:pt>
                <c:pt idx="72">
                  <c:v>0.385128285628068</c:v>
                </c:pt>
                <c:pt idx="73">
                  <c:v>0.24446431831129437</c:v>
                </c:pt>
                <c:pt idx="74">
                  <c:v>0.15285925970489916</c:v>
                </c:pt>
                <c:pt idx="75">
                  <c:v>9.4153015763834155E-2</c:v>
                </c:pt>
                <c:pt idx="76">
                  <c:v>5.7127198746968678E-2</c:v>
                </c:pt>
                <c:pt idx="77">
                  <c:v>3.414427005392405E-2</c:v>
                </c:pt>
                <c:pt idx="78">
                  <c:v>2.0102910858411874E-2</c:v>
                </c:pt>
                <c:pt idx="79">
                  <c:v>1.1659133400522102E-2</c:v>
                </c:pt>
                <c:pt idx="80">
                  <c:v>6.6610057145272353E-3</c:v>
                </c:pt>
                <c:pt idx="81">
                  <c:v>3.7486902046786614E-3</c:v>
                </c:pt>
                <c:pt idx="82">
                  <c:v>2.0781912257241244E-3</c:v>
                </c:pt>
                <c:pt idx="83">
                  <c:v>1.1349002002826658E-3</c:v>
                </c:pt>
                <c:pt idx="84">
                  <c:v>6.1051459230661265E-4</c:v>
                </c:pt>
                <c:pt idx="85">
                  <c:v>3.2351962848094218E-4</c:v>
                </c:pt>
                <c:pt idx="86">
                  <c:v>1.6887736028784454E-4</c:v>
                </c:pt>
                <c:pt idx="87">
                  <c:v>8.683772536365641E-5</c:v>
                </c:pt>
                <c:pt idx="88">
                  <c:v>4.3985715041349332E-5</c:v>
                </c:pt>
                <c:pt idx="89">
                  <c:v>2.194729918821606E-5</c:v>
                </c:pt>
                <c:pt idx="90">
                  <c:v>1.078739849094977E-5</c:v>
                </c:pt>
                <c:pt idx="91">
                  <c:v>5.2229824959983651E-6</c:v>
                </c:pt>
                <c:pt idx="92">
                  <c:v>2.4910740005937005E-6</c:v>
                </c:pt>
                <c:pt idx="93">
                  <c:v>1.1703638474617904E-6</c:v>
                </c:pt>
                <c:pt idx="94">
                  <c:v>5.4165327983445469E-7</c:v>
                </c:pt>
                <c:pt idx="95">
                  <c:v>2.4693807985849588E-7</c:v>
                </c:pt>
                <c:pt idx="96">
                  <c:v>1.1089729851076052E-7</c:v>
                </c:pt>
                <c:pt idx="97">
                  <c:v>4.9059156509965198E-8</c:v>
                </c:pt>
                <c:pt idx="98">
                  <c:v>2.1378902049973651E-8</c:v>
                </c:pt>
                <c:pt idx="99">
                  <c:v>9.1773422552631922E-9</c:v>
                </c:pt>
                <c:pt idx="100">
                  <c:v>3.8807410945361572E-9</c:v>
                </c:pt>
                <c:pt idx="101">
                  <c:v>1.6165108392175304E-9</c:v>
                </c:pt>
                <c:pt idx="102">
                  <c:v>6.6329814516939313E-10</c:v>
                </c:pt>
                <c:pt idx="103">
                  <c:v>2.6810514913737131E-10</c:v>
                </c:pt>
                <c:pt idx="104">
                  <c:v>1.0674996404518488E-10</c:v>
                </c:pt>
                <c:pt idx="105">
                  <c:v>4.1869380024808327E-11</c:v>
                </c:pt>
                <c:pt idx="106">
                  <c:v>1.6176759663064359E-11</c:v>
                </c:pt>
                <c:pt idx="107">
                  <c:v>6.1567674029839825E-12</c:v>
                </c:pt>
                <c:pt idx="108">
                  <c:v>2.308235788601531E-12</c:v>
                </c:pt>
                <c:pt idx="109">
                  <c:v>8.524595969516846E-13</c:v>
                </c:pt>
                <c:pt idx="110">
                  <c:v>3.1012276595223801E-13</c:v>
                </c:pt>
                <c:pt idx="111">
                  <c:v>1.1113726460751326E-13</c:v>
                </c:pt>
                <c:pt idx="112">
                  <c:v>3.9233040662515512E-14</c:v>
                </c:pt>
                <c:pt idx="113">
                  <c:v>1.3643017734838029E-14</c:v>
                </c:pt>
                <c:pt idx="114">
                  <c:v>4.6734234057824588E-15</c:v>
                </c:pt>
                <c:pt idx="115">
                  <c:v>1.5769794182464456E-15</c:v>
                </c:pt>
                <c:pt idx="116">
                  <c:v>5.2418324069616016E-16</c:v>
                </c:pt>
                <c:pt idx="117">
                  <c:v>1.7163523462475473E-16</c:v>
                </c:pt>
                <c:pt idx="118">
                  <c:v>5.5359986420427036E-17</c:v>
                </c:pt>
                <c:pt idx="119">
                  <c:v>1.7589427817076282E-17</c:v>
                </c:pt>
                <c:pt idx="120">
                  <c:v>5.5052070787423979E-18</c:v>
                </c:pt>
                <c:pt idx="121">
                  <c:v>1.6973125306123536E-18</c:v>
                </c:pt>
                <c:pt idx="122">
                  <c:v>5.1548518191458676E-19</c:v>
                </c:pt>
                <c:pt idx="123">
                  <c:v>1.5421860277263355E-19</c:v>
                </c:pt>
                <c:pt idx="124">
                  <c:v>4.5448918461235983E-20</c:v>
                </c:pt>
                <c:pt idx="125">
                  <c:v>1.3194002194012361E-20</c:v>
                </c:pt>
                <c:pt idx="126">
                  <c:v>3.7730778089801181E-21</c:v>
                </c:pt>
                <c:pt idx="127">
                  <c:v>1.0628725257929735E-21</c:v>
                </c:pt>
                <c:pt idx="128">
                  <c:v>2.9493941272878482E-22</c:v>
                </c:pt>
                <c:pt idx="129">
                  <c:v>8.0621458675576229E-23</c:v>
                </c:pt>
                <c:pt idx="130">
                  <c:v>2.1708744247725592E-23</c:v>
                </c:pt>
                <c:pt idx="131">
                  <c:v>5.7581763733848139E-24</c:v>
                </c:pt>
                <c:pt idx="132">
                  <c:v>1.504532018439834E-24</c:v>
                </c:pt>
                <c:pt idx="133">
                  <c:v>3.8724348167299574E-25</c:v>
                </c:pt>
                <c:pt idx="134">
                  <c:v>9.8182256264539711E-26</c:v>
                </c:pt>
                <c:pt idx="135">
                  <c:v>2.4521560843979066E-26</c:v>
                </c:pt>
                <c:pt idx="136">
                  <c:v>6.0329457909868482E-27</c:v>
                </c:pt>
                <c:pt idx="137">
                  <c:v>1.4620995582167921E-27</c:v>
                </c:pt>
                <c:pt idx="138">
                  <c:v>3.4905244070834106E-28</c:v>
                </c:pt>
                <c:pt idx="139">
                  <c:v>8.2086289065533074E-29</c:v>
                </c:pt>
                <c:pt idx="140">
                  <c:v>1.901589525455659E-29</c:v>
                </c:pt>
                <c:pt idx="141">
                  <c:v>4.3393945646373338E-30</c:v>
                </c:pt>
                <c:pt idx="142">
                  <c:v>9.75456069075322E-31</c:v>
                </c:pt>
                <c:pt idx="143">
                  <c:v>2.1599937771206086E-31</c:v>
                </c:pt>
                <c:pt idx="144">
                  <c:v>4.7115466453343898E-32</c:v>
                </c:pt>
                <c:pt idx="145">
                  <c:v>1.0123733415551562E-32</c:v>
                </c:pt>
                <c:pt idx="146">
                  <c:v>2.142812229294797E-33</c:v>
                </c:pt>
                <c:pt idx="147">
                  <c:v>4.4678001909707282E-34</c:v>
                </c:pt>
                <c:pt idx="148">
                  <c:v>9.1763417358915883E-35</c:v>
                </c:pt>
                <c:pt idx="149">
                  <c:v>1.8565712695084704E-35</c:v>
                </c:pt>
                <c:pt idx="150">
                  <c:v>3.7001547049610815E-36</c:v>
                </c:pt>
                <c:pt idx="151">
                  <c:v>7.2643096764096004E-37</c:v>
                </c:pt>
                <c:pt idx="152">
                  <c:v>1.4048664058526678E-37</c:v>
                </c:pt>
                <c:pt idx="153">
                  <c:v>2.6763438850794299E-38</c:v>
                </c:pt>
                <c:pt idx="154">
                  <c:v>5.0224429667453503E-39</c:v>
                </c:pt>
                <c:pt idx="155">
                  <c:v>9.2844102495871065E-40</c:v>
                </c:pt>
                <c:pt idx="156">
                  <c:v>1.6906738729118151E-40</c:v>
                </c:pt>
                <c:pt idx="157">
                  <c:v>3.0327147988779805E-41</c:v>
                </c:pt>
                <c:pt idx="158">
                  <c:v>5.3588242016574469E-42</c:v>
                </c:pt>
                <c:pt idx="159">
                  <c:v>9.3276804596784993E-43</c:v>
                </c:pt>
                <c:pt idx="160">
                  <c:v>1.5993518614653173E-43</c:v>
                </c:pt>
                <c:pt idx="161">
                  <c:v>2.7013483424989611E-44</c:v>
                </c:pt>
                <c:pt idx="162">
                  <c:v>4.4945205605437168E-45</c:v>
                </c:pt>
                <c:pt idx="163">
                  <c:v>7.3663502176238846E-46</c:v>
                </c:pt>
                <c:pt idx="164">
                  <c:v>1.1892894438281286E-46</c:v>
                </c:pt>
                <c:pt idx="165">
                  <c:v>1.8914243502979746E-47</c:v>
                </c:pt>
                <c:pt idx="166">
                  <c:v>2.9631702037469221E-48</c:v>
                </c:pt>
                <c:pt idx="167">
                  <c:v>4.5728865857019926E-49</c:v>
                </c:pt>
                <c:pt idx="168">
                  <c:v>6.9516912153945391E-50</c:v>
                </c:pt>
                <c:pt idx="169">
                  <c:v>1.0410143739875599E-50</c:v>
                </c:pt>
                <c:pt idx="170">
                  <c:v>1.5356391991642623E-51</c:v>
                </c:pt>
                <c:pt idx="171">
                  <c:v>2.2314536127214452E-52</c:v>
                </c:pt>
                <c:pt idx="172">
                  <c:v>3.194131172268526E-53</c:v>
                </c:pt>
                <c:pt idx="173">
                  <c:v>4.5038492069256357E-54</c:v>
                </c:pt>
                <c:pt idx="174">
                  <c:v>6.2557753740624577E-55</c:v>
                </c:pt>
                <c:pt idx="175">
                  <c:v>8.5594263835948684E-56</c:v>
                </c:pt>
                <c:pt idx="176">
                  <c:v>1.1536508392416884E-56</c:v>
                </c:pt>
                <c:pt idx="177">
                  <c:v>1.5316880424403354E-57</c:v>
                </c:pt>
                <c:pt idx="178">
                  <c:v>2.0032376215777181E-58</c:v>
                </c:pt>
                <c:pt idx="179">
                  <c:v>2.5808384720827657E-59</c:v>
                </c:pt>
                <c:pt idx="180">
                  <c:v>3.275332469760751E-60</c:v>
                </c:pt>
                <c:pt idx="181">
                  <c:v>4.0946441742614474E-61</c:v>
                </c:pt>
                <c:pt idx="182">
                  <c:v>5.0424680437857941E-62</c:v>
                </c:pt>
                <c:pt idx="183">
                  <c:v>6.1169700213856984E-63</c:v>
                </c:pt>
                <c:pt idx="184">
                  <c:v>7.3096361525015967E-64</c:v>
                </c:pt>
                <c:pt idx="185">
                  <c:v>8.6044155802820947E-65</c:v>
                </c:pt>
                <c:pt idx="186">
                  <c:v>9.9773040326016203E-66</c:v>
                </c:pt>
                <c:pt idx="187">
                  <c:v>1.1396493448470668E-66</c:v>
                </c:pt>
                <c:pt idx="188">
                  <c:v>1.2823172786880031E-67</c:v>
                </c:pt>
                <c:pt idx="189">
                  <c:v>1.4213006466502218E-68</c:v>
                </c:pt>
                <c:pt idx="190">
                  <c:v>1.5518245684628429E-69</c:v>
                </c:pt>
                <c:pt idx="191">
                  <c:v>1.6690352280167574E-70</c:v>
                </c:pt>
                <c:pt idx="192">
                  <c:v>1.7682944900603965E-71</c:v>
                </c:pt>
                <c:pt idx="193">
                  <c:v>1.8454823429167145E-72</c:v>
                </c:pt>
                <c:pt idx="194">
                  <c:v>1.8972798979596655E-73</c:v>
                </c:pt>
                <c:pt idx="195">
                  <c:v>1.9214059294308619E-74</c:v>
                </c:pt>
                <c:pt idx="196">
                  <c:v>1.916783482141365E-75</c:v>
                </c:pt>
                <c:pt idx="197">
                  <c:v>1.8836195968508814E-76</c:v>
                </c:pt>
                <c:pt idx="198">
                  <c:v>1.8233899314926651E-77</c:v>
                </c:pt>
                <c:pt idx="199">
                  <c:v>1.7387298695576555E-78</c:v>
                </c:pt>
                <c:pt idx="200">
                  <c:v>1.6332433094335933E-79</c:v>
                </c:pt>
                <c:pt idx="201">
                  <c:v>1.5112484588113819E-80</c:v>
                </c:pt>
                <c:pt idx="202">
                  <c:v>1.3774855903861713E-81</c:v>
                </c:pt>
                <c:pt idx="203">
                  <c:v>1.2368142156991927E-82</c:v>
                </c:pt>
                <c:pt idx="204">
                  <c:v>1.0939263472067135E-83</c:v>
                </c:pt>
                <c:pt idx="205">
                  <c:v>9.5309876520589704E-85</c:v>
                </c:pt>
                <c:pt idx="206">
                  <c:v>8.1800120167500599E-86</c:v>
                </c:pt>
                <c:pt idx="207">
                  <c:v>6.9157006568441589E-87</c:v>
                </c:pt>
                <c:pt idx="208">
                  <c:v>5.7594981374041672E-88</c:v>
                </c:pt>
                <c:pt idx="209">
                  <c:v>4.7249727468614801E-89</c:v>
                </c:pt>
                <c:pt idx="210">
                  <c:v>3.8183891203042574E-90</c:v>
                </c:pt>
                <c:pt idx="211">
                  <c:v>3.0396758305794262E-91</c:v>
                </c:pt>
                <c:pt idx="212">
                  <c:v>2.383639463372752E-92</c:v>
                </c:pt>
                <c:pt idx="213">
                  <c:v>1.8412810093881351E-93</c:v>
                </c:pt>
                <c:pt idx="214">
                  <c:v>1.4010892188576496E-94</c:v>
                </c:pt>
                <c:pt idx="215">
                  <c:v>1.0502137956272084E-95</c:v>
                </c:pt>
                <c:pt idx="216">
                  <c:v>7.7545367200325068E-97</c:v>
                </c:pt>
                <c:pt idx="217">
                  <c:v>5.6402740378780057E-98</c:v>
                </c:pt>
                <c:pt idx="218">
                  <c:v>4.0412039021443335E-99</c:v>
                </c:pt>
                <c:pt idx="219">
                  <c:v>2.8522496306272543E-100</c:v>
                </c:pt>
                <c:pt idx="220">
                  <c:v>1.9830356042123247E-101</c:v>
                </c:pt>
                <c:pt idx="221">
                  <c:v>1.358124867514886E-102</c:v>
                </c:pt>
                <c:pt idx="222">
                  <c:v>9.162523491907301E-104</c:v>
                </c:pt>
                <c:pt idx="223">
                  <c:v>6.0891505428437234E-105</c:v>
                </c:pt>
                <c:pt idx="224">
                  <c:v>3.9862499957071295E-106</c:v>
                </c:pt>
                <c:pt idx="225">
                  <c:v>2.5706240276449826E-107</c:v>
                </c:pt>
                <c:pt idx="226">
                  <c:v>1.6329722466070427E-108</c:v>
                </c:pt>
                <c:pt idx="227">
                  <c:v>1.0218455432731856E-109</c:v>
                </c:pt>
                <c:pt idx="228">
                  <c:v>6.298801422076692E-111</c:v>
                </c:pt>
                <c:pt idx="229">
                  <c:v>3.8246948312451104E-112</c:v>
                </c:pt>
                <c:pt idx="230">
                  <c:v>2.2877147448034111E-113</c:v>
                </c:pt>
                <c:pt idx="231">
                  <c:v>1.347948078617515E-114</c:v>
                </c:pt>
                <c:pt idx="232">
                  <c:v>7.8236725808243498E-116</c:v>
                </c:pt>
                <c:pt idx="233">
                  <c:v>4.4731594609688812E-117</c:v>
                </c:pt>
                <c:pt idx="234">
                  <c:v>2.5193256246423232E-118</c:v>
                </c:pt>
                <c:pt idx="235">
                  <c:v>1.3977208317045137E-119</c:v>
                </c:pt>
                <c:pt idx="236">
                  <c:v>7.6387585397135892E-121</c:v>
                </c:pt>
                <c:pt idx="237">
                  <c:v>4.1123619944770211E-122</c:v>
                </c:pt>
                <c:pt idx="238">
                  <c:v>2.1808515373857866E-123</c:v>
                </c:pt>
                <c:pt idx="239">
                  <c:v>1.1392710901975206E-124</c:v>
                </c:pt>
                <c:pt idx="240">
                  <c:v>5.8626539815893118E-126</c:v>
                </c:pt>
                <c:pt idx="241">
                  <c:v>2.9718552908102549E-127</c:v>
                </c:pt>
                <c:pt idx="242">
                  <c:v>1.4839773235214718E-128</c:v>
                </c:pt>
                <c:pt idx="243">
                  <c:v>7.2994994653165243E-130</c:v>
                </c:pt>
                <c:pt idx="244">
                  <c:v>3.5369189501926498E-131</c:v>
                </c:pt>
                <c:pt idx="245">
                  <c:v>1.6881978585706835E-132</c:v>
                </c:pt>
                <c:pt idx="246">
                  <c:v>7.9375740979409746E-134</c:v>
                </c:pt>
                <c:pt idx="247">
                  <c:v>3.6763635390400956E-135</c:v>
                </c:pt>
                <c:pt idx="248">
                  <c:v>1.6773176553020528E-136</c:v>
                </c:pt>
                <c:pt idx="249">
                  <c:v>7.538386437332346E-138</c:v>
                </c:pt>
                <c:pt idx="250">
                  <c:v>3.3373955725793356E-139</c:v>
                </c:pt>
                <c:pt idx="251">
                  <c:v>1.4554697529152157E-140</c:v>
                </c:pt>
                <c:pt idx="252">
                  <c:v>6.2526611533013701E-142</c:v>
                </c:pt>
                <c:pt idx="253">
                  <c:v>2.6460181176099603E-143</c:v>
                </c:pt>
                <c:pt idx="254">
                  <c:v>1.1030290324725116E-144</c:v>
                </c:pt>
                <c:pt idx="255">
                  <c:v>4.5294689182052438E-146</c:v>
                </c:pt>
                <c:pt idx="256">
                  <c:v>1.8322040316351886E-147</c:v>
                </c:pt>
                <c:pt idx="257">
                  <c:v>7.3007351773342295E-149</c:v>
                </c:pt>
                <c:pt idx="258">
                  <c:v>2.8656659712868652E-150</c:v>
                </c:pt>
                <c:pt idx="259">
                  <c:v>1.1080280331678421E-151</c:v>
                </c:pt>
                <c:pt idx="260">
                  <c:v>4.2202884964545467E-153</c:v>
                </c:pt>
                <c:pt idx="261">
                  <c:v>1.583433184338858E-154</c:v>
                </c:pt>
                <c:pt idx="262">
                  <c:v>5.8522592240442644E-156</c:v>
                </c:pt>
                <c:pt idx="263">
                  <c:v>2.1306571787701554E-157</c:v>
                </c:pt>
                <c:pt idx="264">
                  <c:v>7.6413450471163188E-159</c:v>
                </c:pt>
                <c:pt idx="265">
                  <c:v>2.6995554611962541E-160</c:v>
                </c:pt>
                <c:pt idx="266">
                  <c:v>9.3946565564612082E-162</c:v>
                </c:pt>
                <c:pt idx="267">
                  <c:v>3.2205924626372087E-163</c:v>
                </c:pt>
                <c:pt idx="268">
                  <c:v>1.0875690666720603E-164</c:v>
                </c:pt>
                <c:pt idx="269">
                  <c:v>3.6177964756842995E-166</c:v>
                </c:pt>
                <c:pt idx="270">
                  <c:v>1.1854892670770664E-167</c:v>
                </c:pt>
                <c:pt idx="271">
                  <c:v>3.8266375760276835E-169</c:v>
                </c:pt>
                <c:pt idx="272">
                  <c:v>1.216755302350422E-170</c:v>
                </c:pt>
                <c:pt idx="273">
                  <c:v>3.8111441320991254E-172</c:v>
                </c:pt>
                <c:pt idx="274">
                  <c:v>1.1759089878012497E-173</c:v>
                </c:pt>
                <c:pt idx="275">
                  <c:v>3.5740305172534129E-175</c:v>
                </c:pt>
                <c:pt idx="276">
                  <c:v>1.0700621767446483E-176</c:v>
                </c:pt>
                <c:pt idx="277">
                  <c:v>3.1559199638668441E-178</c:v>
                </c:pt>
                <c:pt idx="278">
                  <c:v>9.168729460321354E-180</c:v>
                </c:pt>
                <c:pt idx="279">
                  <c:v>2.6239680712984606E-181</c:v>
                </c:pt>
                <c:pt idx="280">
                  <c:v>7.3973155409649724E-183</c:v>
                </c:pt>
                <c:pt idx="281">
                  <c:v>2.0542625694097973E-184</c:v>
                </c:pt>
                <c:pt idx="282">
                  <c:v>5.6195814705371324E-186</c:v>
                </c:pt>
                <c:pt idx="283">
                  <c:v>1.5143218926228832E-187</c:v>
                </c:pt>
                <c:pt idx="284">
                  <c:v>4.0197462664297288E-189</c:v>
                </c:pt>
                <c:pt idx="285">
                  <c:v>1.0511030355523213E-190</c:v>
                </c:pt>
                <c:pt idx="286">
                  <c:v>2.7074356954187964E-192</c:v>
                </c:pt>
                <c:pt idx="287">
                  <c:v>6.8696912854001327E-194</c:v>
                </c:pt>
                <c:pt idx="288">
                  <c:v>1.7170482595313315E-195</c:v>
                </c:pt>
                <c:pt idx="289">
                  <c:v>4.2276010075917551E-197</c:v>
                </c:pt>
                <c:pt idx="290">
                  <c:v>1.0253489573523717E-198</c:v>
                </c:pt>
                <c:pt idx="291">
                  <c:v>2.4497152504057004E-200</c:v>
                </c:pt>
                <c:pt idx="292">
                  <c:v>5.7653506705979404E-202</c:v>
                </c:pt>
                <c:pt idx="293">
                  <c:v>1.3366018571689094E-203</c:v>
                </c:pt>
                <c:pt idx="294">
                  <c:v>3.0524221958726416E-205</c:v>
                </c:pt>
                <c:pt idx="295">
                  <c:v>6.8667835151300682E-207</c:v>
                </c:pt>
                <c:pt idx="296">
                  <c:v>1.521697472177096E-208</c:v>
                </c:pt>
                <c:pt idx="297">
                  <c:v>3.3217694972310187E-210</c:v>
                </c:pt>
                <c:pt idx="298">
                  <c:v>7.1429379377377743E-212</c:v>
                </c:pt>
                <c:pt idx="299">
                  <c:v>1.5130402139879924E-213</c:v>
                </c:pt>
                <c:pt idx="300">
                  <c:v>3.1571140832729431E-215</c:v>
                </c:pt>
                <c:pt idx="301">
                  <c:v>6.4892766661755424E-217</c:v>
                </c:pt>
                <c:pt idx="302">
                  <c:v>1.3139187664433314E-218</c:v>
                </c:pt>
                <c:pt idx="303">
                  <c:v>2.6206374992512484E-220</c:v>
                </c:pt>
                <c:pt idx="304">
                  <c:v>5.1488660898485022E-222</c:v>
                </c:pt>
                <c:pt idx="305">
                  <c:v>9.9651181708467406E-224</c:v>
                </c:pt>
                <c:pt idx="306">
                  <c:v>1.8998509029175749E-225</c:v>
                </c:pt>
                <c:pt idx="307">
                  <c:v>3.5679831635628117E-227</c:v>
                </c:pt>
                <c:pt idx="308">
                  <c:v>6.6007347875264118E-229</c:v>
                </c:pt>
                <c:pt idx="309">
                  <c:v>1.2028957235136773E-230</c:v>
                </c:pt>
                <c:pt idx="310">
                  <c:v>2.1593840472503463E-232</c:v>
                </c:pt>
                <c:pt idx="311">
                  <c:v>3.8185458241945865E-234</c:v>
                </c:pt>
                <c:pt idx="312">
                  <c:v>6.6516951187087197E-236</c:v>
                </c:pt>
                <c:pt idx="313">
                  <c:v>1.141386873769158E-237</c:v>
                </c:pt>
                <c:pt idx="314">
                  <c:v>1.9292993711795162E-239</c:v>
                </c:pt>
                <c:pt idx="315">
                  <c:v>3.212421930463662E-241</c:v>
                </c:pt>
                <c:pt idx="316">
                  <c:v>5.2690431079872139E-243</c:v>
                </c:pt>
                <c:pt idx="317">
                  <c:v>8.5132841985474969E-245</c:v>
                </c:pt>
                <c:pt idx="318">
                  <c:v>1.3549670117604243E-246</c:v>
                </c:pt>
                <c:pt idx="319">
                  <c:v>2.1243522084103562E-248</c:v>
                </c:pt>
                <c:pt idx="320">
                  <c:v>3.2808814150820112E-250</c:v>
                </c:pt>
                <c:pt idx="321">
                  <c:v>4.991381380871304E-252</c:v>
                </c:pt>
                <c:pt idx="322">
                  <c:v>7.480268487869251E-254</c:v>
                </c:pt>
                <c:pt idx="323">
                  <c:v>1.1042815802174819E-255</c:v>
                </c:pt>
                <c:pt idx="324">
                  <c:v>1.6058636966304039E-257</c:v>
                </c:pt>
                <c:pt idx="325">
                  <c:v>2.3004020328813969E-259</c:v>
                </c:pt>
                <c:pt idx="326">
                  <c:v>3.2461233267388235E-261</c:v>
                </c:pt>
                <c:pt idx="327">
                  <c:v>4.5122431950315405E-263</c:v>
                </c:pt>
                <c:pt idx="328">
                  <c:v>6.178544686749398E-265</c:v>
                </c:pt>
                <c:pt idx="329">
                  <c:v>8.333857991830171E-267</c:v>
                </c:pt>
                <c:pt idx="330">
                  <c:v>1.1073176182551601E-268</c:v>
                </c:pt>
                <c:pt idx="331">
                  <c:v>1.4493208309156346E-270</c:v>
                </c:pt>
                <c:pt idx="332">
                  <c:v>1.8686289331775957E-272</c:v>
                </c:pt>
                <c:pt idx="333">
                  <c:v>2.3732736318439157E-274</c:v>
                </c:pt>
                <c:pt idx="334">
                  <c:v>2.9691953339422702E-276</c:v>
                </c:pt>
                <c:pt idx="335">
                  <c:v>3.6592824691184752E-278</c:v>
                </c:pt>
                <c:pt idx="336">
                  <c:v>4.442416883664357E-280</c:v>
                </c:pt>
                <c:pt idx="337">
                  <c:v>5.3126217667730395E-282</c:v>
                </c:pt>
                <c:pt idx="338">
                  <c:v>6.2584198389073425E-284</c:v>
                </c:pt>
                <c:pt idx="339">
                  <c:v>7.262509288755336E-286</c:v>
                </c:pt>
                <c:pt idx="340">
                  <c:v>8.3018506870113275E-288</c:v>
                </c:pt>
                <c:pt idx="341">
                  <c:v>9.3482290661148021E-290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4DA-418D-9B1D-0F96701655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5398464"/>
        <c:axId val="224706096"/>
      </c:lineChart>
      <c:dateAx>
        <c:axId val="75398464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4706096"/>
        <c:crosses val="autoZero"/>
        <c:auto val="1"/>
        <c:lblOffset val="100"/>
        <c:baseTimeUnit val="days"/>
      </c:dateAx>
      <c:valAx>
        <c:axId val="224706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3984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4.2531877363486868E-2"/>
                  <c:y val="8.087218192089085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val>
            <c:numRef>
              <c:f>au!chart_data</c:f>
              <c:numCache>
                <c:formatCode>General</c:formatCode>
                <c:ptCount val="43"/>
                <c:pt idx="0">
                  <c:v>1</c:v>
                </c:pt>
                <c:pt idx="1">
                  <c:v>0.69897000433601886</c:v>
                </c:pt>
                <c:pt idx="2">
                  <c:v>1.1139433523068367</c:v>
                </c:pt>
                <c:pt idx="3">
                  <c:v>1.3222192947339193</c:v>
                </c:pt>
                <c:pt idx="4">
                  <c:v>1.2041199826559248</c:v>
                </c:pt>
                <c:pt idx="5">
                  <c:v>1.4471580313422192</c:v>
                </c:pt>
                <c:pt idx="6">
                  <c:v>1.6232492903979006</c:v>
                </c:pt>
                <c:pt idx="7">
                  <c:v>1.6989700043360187</c:v>
                </c:pt>
                <c:pt idx="8">
                  <c:v>1.6989700043360187</c:v>
                </c:pt>
                <c:pt idx="9">
                  <c:v>1.8920946026904804</c:v>
                </c:pt>
                <c:pt idx="10">
                  <c:v>1.8864907251724818</c:v>
                </c:pt>
                <c:pt idx="11">
                  <c:v>2.0530784434834195</c:v>
                </c:pt>
                <c:pt idx="12">
                  <c:v>2.1522883443830563</c:v>
                </c:pt>
                <c:pt idx="13">
                  <c:v>2.2227164711475833</c:v>
                </c:pt>
                <c:pt idx="14">
                  <c:v>2.2922560713564759</c:v>
                </c:pt>
                <c:pt idx="15">
                  <c:v>2.4487063199050798</c:v>
                </c:pt>
                <c:pt idx="16">
                  <c:v>2.5611013836490559</c:v>
                </c:pt>
                <c:pt idx="17">
                  <c:v>2.6334684555795866</c:v>
                </c:pt>
                <c:pt idx="18">
                  <c:v>2.4548448600085102</c:v>
                </c:pt>
                <c:pt idx="19">
                  <c:v>2.5728716022004803</c:v>
                </c:pt>
                <c:pt idx="20">
                  <c:v>2.5728716022004803</c:v>
                </c:pt>
                <c:pt idx="21">
                  <c:v>2.6627578316815739</c:v>
                </c:pt>
                <c:pt idx="22">
                  <c:v>2.5390760987927767</c:v>
                </c:pt>
                <c:pt idx="23">
                  <c:v>2.4232458739368079</c:v>
                </c:pt>
                <c:pt idx="24">
                  <c:v>2.4913616938342726</c:v>
                </c:pt>
                <c:pt idx="25">
                  <c:v>2.4828735836087539</c:v>
                </c:pt>
                <c:pt idx="26">
                  <c:v>2.4345689040341987</c:v>
                </c:pt>
                <c:pt idx="27">
                  <c:v>2.3463529744506388</c:v>
                </c:pt>
                <c:pt idx="28">
                  <c:v>2.287801729930226</c:v>
                </c:pt>
                <c:pt idx="29">
                  <c:v>2.1303337684950061</c:v>
                </c:pt>
                <c:pt idx="30">
                  <c:v>2.0334237554869499</c:v>
                </c:pt>
                <c:pt idx="31">
                  <c:v>2.0530784434834195</c:v>
                </c:pt>
                <c:pt idx="32">
                  <c:v>2.0211892990699383</c:v>
                </c:pt>
                <c:pt idx="33">
                  <c:v>1.954242509439325</c:v>
                </c:pt>
                <c:pt idx="34">
                  <c:v>2</c:v>
                </c:pt>
                <c:pt idx="35">
                  <c:v>1.9493900066449128</c:v>
                </c:pt>
                <c:pt idx="36">
                  <c:v>1.3222192947339193</c:v>
                </c:pt>
                <c:pt idx="37">
                  <c:v>1.6627578316815741</c:v>
                </c:pt>
                <c:pt idx="38">
                  <c:v>1.6127838567197355</c:v>
                </c:pt>
                <c:pt idx="39">
                  <c:v>1.6720978579357175</c:v>
                </c:pt>
                <c:pt idx="40">
                  <c:v>1.3222192947339193</c:v>
                </c:pt>
                <c:pt idx="41">
                  <c:v>1.7403626894942439</c:v>
                </c:pt>
                <c:pt idx="42">
                  <c:v>1.6232492903979006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C4A-459B-974E-B7AE91BBC9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3501392"/>
        <c:axId val="218016192"/>
      </c:lineChart>
      <c:catAx>
        <c:axId val="18350139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8016192"/>
        <c:crosses val="autoZero"/>
        <c:auto val="1"/>
        <c:lblAlgn val="ctr"/>
        <c:lblOffset val="100"/>
        <c:noMultiLvlLbl val="0"/>
      </c:catAx>
      <c:valAx>
        <c:axId val="218016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5013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hk!$B$10</c:f>
              <c:strCache>
                <c:ptCount val="1"/>
                <c:pt idx="0">
                  <c:v>Actual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cat>
            <c:numRef>
              <c:f>hk!$A$11:$A$82</c:f>
              <c:numCache>
                <c:formatCode>m/d/yyyy</c:formatCode>
                <c:ptCount val="72"/>
                <c:pt idx="0">
                  <c:v>44017</c:v>
                </c:pt>
                <c:pt idx="1">
                  <c:v>44018</c:v>
                </c:pt>
                <c:pt idx="2">
                  <c:v>44019</c:v>
                </c:pt>
                <c:pt idx="3">
                  <c:v>44020</c:v>
                </c:pt>
                <c:pt idx="4">
                  <c:v>44021</c:v>
                </c:pt>
                <c:pt idx="5">
                  <c:v>44022</c:v>
                </c:pt>
                <c:pt idx="6">
                  <c:v>44023</c:v>
                </c:pt>
                <c:pt idx="7">
                  <c:v>44024</c:v>
                </c:pt>
                <c:pt idx="8">
                  <c:v>44025</c:v>
                </c:pt>
                <c:pt idx="9">
                  <c:v>44026</c:v>
                </c:pt>
                <c:pt idx="10">
                  <c:v>44027</c:v>
                </c:pt>
                <c:pt idx="11">
                  <c:v>44028</c:v>
                </c:pt>
                <c:pt idx="12">
                  <c:v>44029</c:v>
                </c:pt>
                <c:pt idx="13">
                  <c:v>44030</c:v>
                </c:pt>
                <c:pt idx="14">
                  <c:v>44031</c:v>
                </c:pt>
                <c:pt idx="15">
                  <c:v>44032</c:v>
                </c:pt>
                <c:pt idx="16">
                  <c:v>44033</c:v>
                </c:pt>
                <c:pt idx="17">
                  <c:v>44034</c:v>
                </c:pt>
                <c:pt idx="18">
                  <c:v>44035</c:v>
                </c:pt>
                <c:pt idx="19">
                  <c:v>44036</c:v>
                </c:pt>
                <c:pt idx="20">
                  <c:v>44037</c:v>
                </c:pt>
                <c:pt idx="21">
                  <c:v>44038</c:v>
                </c:pt>
                <c:pt idx="22">
                  <c:v>44039</c:v>
                </c:pt>
                <c:pt idx="23">
                  <c:v>44040</c:v>
                </c:pt>
                <c:pt idx="24">
                  <c:v>44041</c:v>
                </c:pt>
                <c:pt idx="25">
                  <c:v>44042</c:v>
                </c:pt>
                <c:pt idx="26">
                  <c:v>44043</c:v>
                </c:pt>
                <c:pt idx="27">
                  <c:v>44044</c:v>
                </c:pt>
                <c:pt idx="28">
                  <c:v>44045</c:v>
                </c:pt>
                <c:pt idx="29">
                  <c:v>44046</c:v>
                </c:pt>
                <c:pt idx="30">
                  <c:v>44047</c:v>
                </c:pt>
                <c:pt idx="31">
                  <c:v>44048</c:v>
                </c:pt>
                <c:pt idx="32">
                  <c:v>44049</c:v>
                </c:pt>
                <c:pt idx="33">
                  <c:v>44050</c:v>
                </c:pt>
                <c:pt idx="34">
                  <c:v>44051</c:v>
                </c:pt>
                <c:pt idx="35">
                  <c:v>44052</c:v>
                </c:pt>
                <c:pt idx="36">
                  <c:v>44053</c:v>
                </c:pt>
                <c:pt idx="37">
                  <c:v>44054</c:v>
                </c:pt>
                <c:pt idx="38">
                  <c:v>44055</c:v>
                </c:pt>
                <c:pt idx="39">
                  <c:v>44056</c:v>
                </c:pt>
                <c:pt idx="40">
                  <c:v>44057</c:v>
                </c:pt>
                <c:pt idx="41">
                  <c:v>44058</c:v>
                </c:pt>
                <c:pt idx="42">
                  <c:v>44059</c:v>
                </c:pt>
                <c:pt idx="43">
                  <c:v>44060</c:v>
                </c:pt>
                <c:pt idx="44">
                  <c:v>44061</c:v>
                </c:pt>
                <c:pt idx="45">
                  <c:v>44062</c:v>
                </c:pt>
                <c:pt idx="46">
                  <c:v>44063</c:v>
                </c:pt>
                <c:pt idx="47">
                  <c:v>44064</c:v>
                </c:pt>
                <c:pt idx="48">
                  <c:v>44065</c:v>
                </c:pt>
                <c:pt idx="49">
                  <c:v>44066</c:v>
                </c:pt>
                <c:pt idx="50">
                  <c:v>44067</c:v>
                </c:pt>
                <c:pt idx="51">
                  <c:v>44068</c:v>
                </c:pt>
                <c:pt idx="52">
                  <c:v>44069</c:v>
                </c:pt>
                <c:pt idx="53">
                  <c:v>44070</c:v>
                </c:pt>
                <c:pt idx="54">
                  <c:v>44071</c:v>
                </c:pt>
                <c:pt idx="55">
                  <c:v>44072</c:v>
                </c:pt>
                <c:pt idx="56">
                  <c:v>44073</c:v>
                </c:pt>
                <c:pt idx="57">
                  <c:v>44074</c:v>
                </c:pt>
                <c:pt idx="58">
                  <c:v>44075</c:v>
                </c:pt>
                <c:pt idx="59">
                  <c:v>44076</c:v>
                </c:pt>
                <c:pt idx="60">
                  <c:v>44077</c:v>
                </c:pt>
                <c:pt idx="61">
                  <c:v>44078</c:v>
                </c:pt>
                <c:pt idx="62">
                  <c:v>44079</c:v>
                </c:pt>
                <c:pt idx="63">
                  <c:v>44080</c:v>
                </c:pt>
                <c:pt idx="64">
                  <c:v>44081</c:v>
                </c:pt>
                <c:pt idx="65">
                  <c:v>44082</c:v>
                </c:pt>
                <c:pt idx="66">
                  <c:v>44083</c:v>
                </c:pt>
                <c:pt idx="67">
                  <c:v>44084</c:v>
                </c:pt>
                <c:pt idx="68">
                  <c:v>44085</c:v>
                </c:pt>
                <c:pt idx="69">
                  <c:v>44086</c:v>
                </c:pt>
                <c:pt idx="70">
                  <c:v>44087</c:v>
                </c:pt>
                <c:pt idx="71">
                  <c:v>44088</c:v>
                </c:pt>
              </c:numCache>
            </c:numRef>
          </c:cat>
          <c:val>
            <c:numRef>
              <c:f>hk!$B$11:$B$82</c:f>
              <c:numCache>
                <c:formatCode>0</c:formatCode>
                <c:ptCount val="72"/>
                <c:pt idx="0">
                  <c:v>2</c:v>
                </c:pt>
                <c:pt idx="1">
                  <c:v>1</c:v>
                </c:pt>
                <c:pt idx="2">
                  <c:v>9</c:v>
                </c:pt>
                <c:pt idx="3">
                  <c:v>19</c:v>
                </c:pt>
                <c:pt idx="4">
                  <c:v>34</c:v>
                </c:pt>
                <c:pt idx="5" formatCode="#,##0">
                  <c:v>32</c:v>
                </c:pt>
                <c:pt idx="6" formatCode="#,##0">
                  <c:v>16</c:v>
                </c:pt>
                <c:pt idx="7" formatCode="#,##0">
                  <c:v>30</c:v>
                </c:pt>
                <c:pt idx="8" formatCode="#,##0">
                  <c:v>41</c:v>
                </c:pt>
                <c:pt idx="9" formatCode="#,##0">
                  <c:v>40</c:v>
                </c:pt>
                <c:pt idx="10" formatCode="#,##0">
                  <c:v>14</c:v>
                </c:pt>
                <c:pt idx="11" formatCode="#,##0">
                  <c:v>63</c:v>
                </c:pt>
                <c:pt idx="12" formatCode="#,##0">
                  <c:v>50</c:v>
                </c:pt>
                <c:pt idx="13" formatCode="#,##0">
                  <c:v>60</c:v>
                </c:pt>
                <c:pt idx="14" formatCode="#,##0">
                  <c:v>82</c:v>
                </c:pt>
                <c:pt idx="15" formatCode="#,##0">
                  <c:v>66</c:v>
                </c:pt>
                <c:pt idx="16" formatCode="#,##0">
                  <c:v>58</c:v>
                </c:pt>
                <c:pt idx="17" formatCode="#,##0">
                  <c:v>102</c:v>
                </c:pt>
                <c:pt idx="18" formatCode="#,##0">
                  <c:v>110</c:v>
                </c:pt>
                <c:pt idx="19" formatCode="#,##0">
                  <c:v>115</c:v>
                </c:pt>
                <c:pt idx="20" formatCode="#,##0">
                  <c:v>126</c:v>
                </c:pt>
                <c:pt idx="21" formatCode="#,##0">
                  <c:v>103</c:v>
                </c:pt>
                <c:pt idx="22" formatCode="#,##0">
                  <c:v>141</c:v>
                </c:pt>
                <c:pt idx="23" formatCode="#,##0">
                  <c:v>98</c:v>
                </c:pt>
                <c:pt idx="24" formatCode="#,##0">
                  <c:v>112</c:v>
                </c:pt>
                <c:pt idx="25" formatCode="#,##0">
                  <c:v>145</c:v>
                </c:pt>
                <c:pt idx="26" formatCode="#,##0">
                  <c:v>118</c:v>
                </c:pt>
                <c:pt idx="27" formatCode="#,##0">
                  <c:v>124</c:v>
                </c:pt>
                <c:pt idx="28" formatCode="#,##0">
                  <c:v>112</c:v>
                </c:pt>
                <c:pt idx="29" formatCode="#,##0">
                  <c:v>80</c:v>
                </c:pt>
                <c:pt idx="30" formatCode="#,##0">
                  <c:v>75</c:v>
                </c:pt>
                <c:pt idx="31" formatCode="#,##0">
                  <c:v>82</c:v>
                </c:pt>
                <c:pt idx="32" formatCode="#,##0">
                  <c:v>91</c:v>
                </c:pt>
                <c:pt idx="33" formatCode="#,##0">
                  <c:v>81</c:v>
                </c:pt>
                <c:pt idx="34" formatCode="#,##0">
                  <c:v>67</c:v>
                </c:pt>
                <c:pt idx="35" formatCode="#,##0">
                  <c:v>63</c:v>
                </c:pt>
                <c:pt idx="36" formatCode="#,##0">
                  <c:v>67</c:v>
                </c:pt>
                <c:pt idx="37" formatCode="#,##0">
                  <c:v>32</c:v>
                </c:pt>
                <c:pt idx="38" formatCode="#,##0">
                  <c:v>61</c:v>
                </c:pt>
                <c:pt idx="39" formatCode="#,##0">
                  <c:v>65</c:v>
                </c:pt>
                <c:pt idx="40" formatCode="#,##0">
                  <c:v>46</c:v>
                </c:pt>
                <c:pt idx="41" formatCode="#,##0">
                  <c:v>39</c:v>
                </c:pt>
                <c:pt idx="42" formatCode="#,##0">
                  <c:v>70</c:v>
                </c:pt>
                <c:pt idx="43" formatCode="#,##0">
                  <c:v>31</c:v>
                </c:pt>
                <c:pt idx="44" formatCode="#,##0">
                  <c:v>35</c:v>
                </c:pt>
                <c:pt idx="45" formatCode="#,##0">
                  <c:v>23</c:v>
                </c:pt>
                <c:pt idx="46" formatCode="#,##0">
                  <c:v>17</c:v>
                </c:pt>
                <c:pt idx="47" formatCode="#,##0">
                  <c:v>18</c:v>
                </c:pt>
                <c:pt idx="48" formatCode="#,##0">
                  <c:v>24</c:v>
                </c:pt>
                <c:pt idx="49" formatCode="General">
                  <c:v>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27A-4E51-915E-B5114BC2DA65}"/>
            </c:ext>
          </c:extLst>
        </c:ser>
        <c:ser>
          <c:idx val="1"/>
          <c:order val="1"/>
          <c:tx>
            <c:strRef>
              <c:f>hk!$C$10</c:f>
              <c:strCache>
                <c:ptCount val="1"/>
                <c:pt idx="0">
                  <c:v>Model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hk!$A$11:$A$82</c:f>
              <c:numCache>
                <c:formatCode>m/d/yyyy</c:formatCode>
                <c:ptCount val="72"/>
                <c:pt idx="0">
                  <c:v>44017</c:v>
                </c:pt>
                <c:pt idx="1">
                  <c:v>44018</c:v>
                </c:pt>
                <c:pt idx="2">
                  <c:v>44019</c:v>
                </c:pt>
                <c:pt idx="3">
                  <c:v>44020</c:v>
                </c:pt>
                <c:pt idx="4">
                  <c:v>44021</c:v>
                </c:pt>
                <c:pt idx="5">
                  <c:v>44022</c:v>
                </c:pt>
                <c:pt idx="6">
                  <c:v>44023</c:v>
                </c:pt>
                <c:pt idx="7">
                  <c:v>44024</c:v>
                </c:pt>
                <c:pt idx="8">
                  <c:v>44025</c:v>
                </c:pt>
                <c:pt idx="9">
                  <c:v>44026</c:v>
                </c:pt>
                <c:pt idx="10">
                  <c:v>44027</c:v>
                </c:pt>
                <c:pt idx="11">
                  <c:v>44028</c:v>
                </c:pt>
                <c:pt idx="12">
                  <c:v>44029</c:v>
                </c:pt>
                <c:pt idx="13">
                  <c:v>44030</c:v>
                </c:pt>
                <c:pt idx="14">
                  <c:v>44031</c:v>
                </c:pt>
                <c:pt idx="15">
                  <c:v>44032</c:v>
                </c:pt>
                <c:pt idx="16">
                  <c:v>44033</c:v>
                </c:pt>
                <c:pt idx="17">
                  <c:v>44034</c:v>
                </c:pt>
                <c:pt idx="18">
                  <c:v>44035</c:v>
                </c:pt>
                <c:pt idx="19">
                  <c:v>44036</c:v>
                </c:pt>
                <c:pt idx="20">
                  <c:v>44037</c:v>
                </c:pt>
                <c:pt idx="21">
                  <c:v>44038</c:v>
                </c:pt>
                <c:pt idx="22">
                  <c:v>44039</c:v>
                </c:pt>
                <c:pt idx="23">
                  <c:v>44040</c:v>
                </c:pt>
                <c:pt idx="24">
                  <c:v>44041</c:v>
                </c:pt>
                <c:pt idx="25">
                  <c:v>44042</c:v>
                </c:pt>
                <c:pt idx="26">
                  <c:v>44043</c:v>
                </c:pt>
                <c:pt idx="27">
                  <c:v>44044</c:v>
                </c:pt>
                <c:pt idx="28">
                  <c:v>44045</c:v>
                </c:pt>
                <c:pt idx="29">
                  <c:v>44046</c:v>
                </c:pt>
                <c:pt idx="30">
                  <c:v>44047</c:v>
                </c:pt>
                <c:pt idx="31">
                  <c:v>44048</c:v>
                </c:pt>
                <c:pt idx="32">
                  <c:v>44049</c:v>
                </c:pt>
                <c:pt idx="33">
                  <c:v>44050</c:v>
                </c:pt>
                <c:pt idx="34">
                  <c:v>44051</c:v>
                </c:pt>
                <c:pt idx="35">
                  <c:v>44052</c:v>
                </c:pt>
                <c:pt idx="36">
                  <c:v>44053</c:v>
                </c:pt>
                <c:pt idx="37">
                  <c:v>44054</c:v>
                </c:pt>
                <c:pt idx="38">
                  <c:v>44055</c:v>
                </c:pt>
                <c:pt idx="39">
                  <c:v>44056</c:v>
                </c:pt>
                <c:pt idx="40">
                  <c:v>44057</c:v>
                </c:pt>
                <c:pt idx="41">
                  <c:v>44058</c:v>
                </c:pt>
                <c:pt idx="42">
                  <c:v>44059</c:v>
                </c:pt>
                <c:pt idx="43">
                  <c:v>44060</c:v>
                </c:pt>
                <c:pt idx="44">
                  <c:v>44061</c:v>
                </c:pt>
                <c:pt idx="45">
                  <c:v>44062</c:v>
                </c:pt>
                <c:pt idx="46">
                  <c:v>44063</c:v>
                </c:pt>
                <c:pt idx="47">
                  <c:v>44064</c:v>
                </c:pt>
                <c:pt idx="48">
                  <c:v>44065</c:v>
                </c:pt>
                <c:pt idx="49">
                  <c:v>44066</c:v>
                </c:pt>
                <c:pt idx="50">
                  <c:v>44067</c:v>
                </c:pt>
                <c:pt idx="51">
                  <c:v>44068</c:v>
                </c:pt>
                <c:pt idx="52">
                  <c:v>44069</c:v>
                </c:pt>
                <c:pt idx="53">
                  <c:v>44070</c:v>
                </c:pt>
                <c:pt idx="54">
                  <c:v>44071</c:v>
                </c:pt>
                <c:pt idx="55">
                  <c:v>44072</c:v>
                </c:pt>
                <c:pt idx="56">
                  <c:v>44073</c:v>
                </c:pt>
                <c:pt idx="57">
                  <c:v>44074</c:v>
                </c:pt>
                <c:pt idx="58">
                  <c:v>44075</c:v>
                </c:pt>
                <c:pt idx="59">
                  <c:v>44076</c:v>
                </c:pt>
                <c:pt idx="60">
                  <c:v>44077</c:v>
                </c:pt>
                <c:pt idx="61">
                  <c:v>44078</c:v>
                </c:pt>
                <c:pt idx="62">
                  <c:v>44079</c:v>
                </c:pt>
                <c:pt idx="63">
                  <c:v>44080</c:v>
                </c:pt>
                <c:pt idx="64">
                  <c:v>44081</c:v>
                </c:pt>
                <c:pt idx="65">
                  <c:v>44082</c:v>
                </c:pt>
                <c:pt idx="66">
                  <c:v>44083</c:v>
                </c:pt>
                <c:pt idx="67">
                  <c:v>44084</c:v>
                </c:pt>
                <c:pt idx="68">
                  <c:v>44085</c:v>
                </c:pt>
                <c:pt idx="69">
                  <c:v>44086</c:v>
                </c:pt>
                <c:pt idx="70">
                  <c:v>44087</c:v>
                </c:pt>
                <c:pt idx="71">
                  <c:v>44088</c:v>
                </c:pt>
              </c:numCache>
            </c:numRef>
          </c:cat>
          <c:val>
            <c:numRef>
              <c:f>hk!$C$11:$C$82</c:f>
              <c:numCache>
                <c:formatCode>0</c:formatCode>
                <c:ptCount val="72"/>
                <c:pt idx="0">
                  <c:v>48.734016723203098</c:v>
                </c:pt>
                <c:pt idx="1">
                  <c:v>53.13361880467027</c:v>
                </c:pt>
                <c:pt idx="2">
                  <c:v>57.669913020171244</c:v>
                </c:pt>
                <c:pt idx="3">
                  <c:v>62.312031463253305</c:v>
                </c:pt>
                <c:pt idx="4">
                  <c:v>67.025063925404638</c:v>
                </c:pt>
                <c:pt idx="5">
                  <c:v>71.770385114120742</c:v>
                </c:pt>
                <c:pt idx="6">
                  <c:v>76.506093943186286</c:v>
                </c:pt>
                <c:pt idx="7">
                  <c:v>81.187561090449123</c:v>
                </c:pt>
                <c:pt idx="8">
                  <c:v>85.768077221578793</c:v>
                </c:pt>
                <c:pt idx="9">
                  <c:v>90.199590495375219</c:v>
                </c:pt>
                <c:pt idx="10">
                  <c:v>94.433518355547378</c:v>
                </c:pt>
                <c:pt idx="11">
                  <c:v>98.421615336414519</c:v>
                </c:pt>
                <c:pt idx="12">
                  <c:v>102.11687582103347</c:v>
                </c:pt>
                <c:pt idx="13">
                  <c:v>105.47444853146332</c:v>
                </c:pt>
                <c:pt idx="14">
                  <c:v>108.45253812225772</c:v>
                </c:pt>
                <c:pt idx="15">
                  <c:v>111.01326868113048</c:v>
                </c:pt>
                <c:pt idx="16">
                  <c:v>113.12348427183338</c:v>
                </c:pt>
                <c:pt idx="17">
                  <c:v>114.75546290153301</c:v>
                </c:pt>
                <c:pt idx="18">
                  <c:v>115.88752243531918</c:v>
                </c:pt>
                <c:pt idx="19">
                  <c:v>116.50449994965017</c:v>
                </c:pt>
                <c:pt idx="20">
                  <c:v>116.59808971132003</c:v>
                </c:pt>
                <c:pt idx="21">
                  <c:v>116.16702925095611</c:v>
                </c:pt>
                <c:pt idx="22">
                  <c:v>115.21712770372741</c:v>
                </c:pt>
                <c:pt idx="23">
                  <c:v>113.76113552790169</c:v>
                </c:pt>
                <c:pt idx="24">
                  <c:v>111.81845968568109</c:v>
                </c:pt>
                <c:pt idx="25">
                  <c:v>109.41473318014535</c:v>
                </c:pt>
                <c:pt idx="26">
                  <c:v>106.58125229499062</c:v>
                </c:pt>
                <c:pt idx="27">
                  <c:v>103.35429880538817</c:v>
                </c:pt>
                <c:pt idx="28">
                  <c:v>99.774367669775984</c:v>
                </c:pt>
                <c:pt idx="29">
                  <c:v>95.885323157548427</c:v>
                </c:pt>
                <c:pt idx="30">
                  <c:v>91.733507937910005</c:v>
                </c:pt>
                <c:pt idx="31">
                  <c:v>87.36683031276317</c:v>
                </c:pt>
                <c:pt idx="32">
                  <c:v>82.833854524870503</c:v>
                </c:pt>
                <c:pt idx="33">
                  <c:v>78.182917954978549</c:v>
                </c:pt>
                <c:pt idx="34">
                  <c:v>73.461297117700184</c:v>
                </c:pt>
                <c:pt idx="35">
                  <c:v>68.714441786274179</c:v>
                </c:pt>
                <c:pt idx="36">
                  <c:v>63.985293455657214</c:v>
                </c:pt>
                <c:pt idx="37">
                  <c:v>59.313700843143941</c:v>
                </c:pt>
                <c:pt idx="38">
                  <c:v>54.735941385716686</c:v>
                </c:pt>
                <c:pt idx="39">
                  <c:v>50.28435388377838</c:v>
                </c:pt>
                <c:pt idx="40">
                  <c:v>45.987083714723937</c:v>
                </c:pt>
                <c:pt idx="41">
                  <c:v>41.867938535749651</c:v>
                </c:pt>
                <c:pt idx="42">
                  <c:v>37.946349232541884</c:v>
                </c:pt>
                <c:pt idx="43">
                  <c:v>34.237428144328049</c:v>
                </c:pt>
                <c:pt idx="44">
                  <c:v>30.752114375092866</c:v>
                </c:pt>
                <c:pt idx="45">
                  <c:v>27.497394326932287</c:v>
                </c:pt>
                <c:pt idx="46">
                  <c:v>24.476584478884487</c:v>
                </c:pt>
                <c:pt idx="47">
                  <c:v>21.689662872236465</c:v>
                </c:pt>
                <c:pt idx="48">
                  <c:v>19.133635718032348</c:v>
                </c:pt>
                <c:pt idx="49">
                  <c:v>16.80292596252065</c:v>
                </c:pt>
                <c:pt idx="50">
                  <c:v>14.689771465563307</c:v>
                </c:pt>
                <c:pt idx="51">
                  <c:v>12.784621589947578</c:v>
                </c:pt>
                <c:pt idx="52">
                  <c:v>11.07652238540078</c:v>
                </c:pt>
                <c:pt idx="53">
                  <c:v>9.5534820984768345</c:v>
                </c:pt>
                <c:pt idx="54">
                  <c:v>8.2028103700457269</c:v>
                </c:pt>
                <c:pt idx="55">
                  <c:v>7.0114261238847169</c:v>
                </c:pt>
                <c:pt idx="56">
                  <c:v>5.9661307396944716</c:v>
                </c:pt>
                <c:pt idx="57">
                  <c:v>5.0538445891657409</c:v>
                </c:pt>
                <c:pt idx="58">
                  <c:v>4.2618063534744559</c:v>
                </c:pt>
                <c:pt idx="59">
                  <c:v>3.5777357055766625</c:v>
                </c:pt>
                <c:pt idx="60">
                  <c:v>2.9899609131608931</c:v>
                </c:pt>
                <c:pt idx="61">
                  <c:v>2.4875136909359603</c:v>
                </c:pt>
                <c:pt idx="62">
                  <c:v>2.0601942062467544</c:v>
                </c:pt>
                <c:pt idx="63">
                  <c:v>1.6986095297653037</c:v>
                </c:pt>
                <c:pt idx="64">
                  <c:v>1.3941890392500342</c:v>
                </c:pt>
                <c:pt idx="65">
                  <c:v>1.1391803495487598</c:v>
                </c:pt>
                <c:pt idx="66">
                  <c:v>0.92662927933378803</c:v>
                </c:pt>
                <c:pt idx="67">
                  <c:v>0.75034719893650459</c:v>
                </c:pt>
                <c:pt idx="68">
                  <c:v>0.60486885846318439</c:v>
                </c:pt>
                <c:pt idx="69">
                  <c:v>0.48540349434939928</c:v>
                </c:pt>
                <c:pt idx="70">
                  <c:v>0.38778167690103937</c:v>
                </c:pt>
                <c:pt idx="71">
                  <c:v>0.30840000987500321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FA46-4F7E-9F8C-093D6502BA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5398464"/>
        <c:axId val="224706096"/>
      </c:lineChart>
      <c:dateAx>
        <c:axId val="75398464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4706096"/>
        <c:crosses val="autoZero"/>
        <c:auto val="1"/>
        <c:lblOffset val="100"/>
        <c:baseTimeUnit val="days"/>
      </c:dateAx>
      <c:valAx>
        <c:axId val="2247060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3984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4.2531877363486868E-2"/>
                  <c:y val="8.087218192089085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val>
            <c:numRef>
              <c:f>hk!chart_data</c:f>
              <c:numCache>
                <c:formatCode>General</c:formatCode>
                <c:ptCount val="33"/>
                <c:pt idx="0">
                  <c:v>2.0086001717619175</c:v>
                </c:pt>
                <c:pt idx="1">
                  <c:v>2.0413926851582249</c:v>
                </c:pt>
                <c:pt idx="2">
                  <c:v>2.0606978403536118</c:v>
                </c:pt>
                <c:pt idx="3">
                  <c:v>2.1003705451175629</c:v>
                </c:pt>
                <c:pt idx="4">
                  <c:v>2.012837224705172</c:v>
                </c:pt>
                <c:pt idx="5">
                  <c:v>2.1492191126553797</c:v>
                </c:pt>
                <c:pt idx="6">
                  <c:v>1.9912260756924949</c:v>
                </c:pt>
                <c:pt idx="7">
                  <c:v>2.0492180226701815</c:v>
                </c:pt>
                <c:pt idx="8">
                  <c:v>2.1613680022349748</c:v>
                </c:pt>
                <c:pt idx="9">
                  <c:v>2.0718820073061255</c:v>
                </c:pt>
                <c:pt idx="10">
                  <c:v>2.0934216851622351</c:v>
                </c:pt>
                <c:pt idx="11">
                  <c:v>2.0492180226701815</c:v>
                </c:pt>
                <c:pt idx="12">
                  <c:v>1.9030899869919435</c:v>
                </c:pt>
                <c:pt idx="13">
                  <c:v>1.8750612633917001</c:v>
                </c:pt>
                <c:pt idx="14">
                  <c:v>1.9138138523837167</c:v>
                </c:pt>
                <c:pt idx="15">
                  <c:v>1.9590413923210936</c:v>
                </c:pt>
                <c:pt idx="16">
                  <c:v>1.9084850188786497</c:v>
                </c:pt>
                <c:pt idx="17">
                  <c:v>1.8260748027008264</c:v>
                </c:pt>
                <c:pt idx="18">
                  <c:v>1.7993405494535817</c:v>
                </c:pt>
                <c:pt idx="19">
                  <c:v>1.8260748027008264</c:v>
                </c:pt>
                <c:pt idx="20">
                  <c:v>1.505149978319906</c:v>
                </c:pt>
                <c:pt idx="21">
                  <c:v>1.7853298350107671</c:v>
                </c:pt>
                <c:pt idx="22">
                  <c:v>1.8129133566428555</c:v>
                </c:pt>
                <c:pt idx="23">
                  <c:v>1.6627578316815741</c:v>
                </c:pt>
                <c:pt idx="24">
                  <c:v>1.5910646070264991</c:v>
                </c:pt>
                <c:pt idx="25">
                  <c:v>1.8450980400142569</c:v>
                </c:pt>
                <c:pt idx="26">
                  <c:v>1.4913616938342726</c:v>
                </c:pt>
                <c:pt idx="27">
                  <c:v>1.5440680443502757</c:v>
                </c:pt>
                <c:pt idx="28">
                  <c:v>1.3617278360175928</c:v>
                </c:pt>
                <c:pt idx="29">
                  <c:v>1.2304489213782739</c:v>
                </c:pt>
                <c:pt idx="30">
                  <c:v>1.255272505103306</c:v>
                </c:pt>
                <c:pt idx="31">
                  <c:v>1.3802112417116059</c:v>
                </c:pt>
                <c:pt idx="32">
                  <c:v>1.2787536009528289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F76-4A21-A3F2-064515C725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3501392"/>
        <c:axId val="218016192"/>
      </c:lineChart>
      <c:catAx>
        <c:axId val="18350139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8016192"/>
        <c:crosses val="autoZero"/>
        <c:auto val="1"/>
        <c:lblAlgn val="ctr"/>
        <c:lblOffset val="100"/>
        <c:noMultiLvlLbl val="0"/>
      </c:catAx>
      <c:valAx>
        <c:axId val="218016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5013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est!$I$10</c:f>
              <c:strCache>
                <c:ptCount val="1"/>
                <c:pt idx="0">
                  <c:v>RSQ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est!$H$11:$H$153</c:f>
              <c:numCache>
                <c:formatCode>General</c:formatCode>
                <c:ptCount val="12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79</c:v>
                </c:pt>
                <c:pt idx="78">
                  <c:v>80</c:v>
                </c:pt>
                <c:pt idx="79">
                  <c:v>81</c:v>
                </c:pt>
                <c:pt idx="80">
                  <c:v>82</c:v>
                </c:pt>
                <c:pt idx="81">
                  <c:v>83</c:v>
                </c:pt>
                <c:pt idx="82">
                  <c:v>85</c:v>
                </c:pt>
                <c:pt idx="83">
                  <c:v>86</c:v>
                </c:pt>
                <c:pt idx="84">
                  <c:v>87</c:v>
                </c:pt>
                <c:pt idx="85">
                  <c:v>88</c:v>
                </c:pt>
                <c:pt idx="86">
                  <c:v>89</c:v>
                </c:pt>
                <c:pt idx="87">
                  <c:v>90</c:v>
                </c:pt>
                <c:pt idx="88">
                  <c:v>91</c:v>
                </c:pt>
                <c:pt idx="89">
                  <c:v>92</c:v>
                </c:pt>
                <c:pt idx="90">
                  <c:v>93</c:v>
                </c:pt>
                <c:pt idx="91">
                  <c:v>94</c:v>
                </c:pt>
                <c:pt idx="92">
                  <c:v>95</c:v>
                </c:pt>
                <c:pt idx="93">
                  <c:v>97</c:v>
                </c:pt>
                <c:pt idx="94">
                  <c:v>98</c:v>
                </c:pt>
                <c:pt idx="95">
                  <c:v>99</c:v>
                </c:pt>
                <c:pt idx="96">
                  <c:v>100</c:v>
                </c:pt>
                <c:pt idx="97">
                  <c:v>101</c:v>
                </c:pt>
                <c:pt idx="98">
                  <c:v>103</c:v>
                </c:pt>
                <c:pt idx="99">
                  <c:v>104</c:v>
                </c:pt>
                <c:pt idx="100">
                  <c:v>105</c:v>
                </c:pt>
                <c:pt idx="101">
                  <c:v>106</c:v>
                </c:pt>
                <c:pt idx="102">
                  <c:v>107</c:v>
                </c:pt>
                <c:pt idx="103">
                  <c:v>108</c:v>
                </c:pt>
                <c:pt idx="104">
                  <c:v>109</c:v>
                </c:pt>
                <c:pt idx="105">
                  <c:v>110</c:v>
                </c:pt>
                <c:pt idx="106">
                  <c:v>111</c:v>
                </c:pt>
                <c:pt idx="107">
                  <c:v>112</c:v>
                </c:pt>
                <c:pt idx="108">
                  <c:v>113</c:v>
                </c:pt>
                <c:pt idx="109">
                  <c:v>114</c:v>
                </c:pt>
                <c:pt idx="110">
                  <c:v>116</c:v>
                </c:pt>
                <c:pt idx="111">
                  <c:v>117</c:v>
                </c:pt>
                <c:pt idx="112">
                  <c:v>118</c:v>
                </c:pt>
                <c:pt idx="113">
                  <c:v>119</c:v>
                </c:pt>
                <c:pt idx="114">
                  <c:v>120</c:v>
                </c:pt>
                <c:pt idx="115">
                  <c:v>123</c:v>
                </c:pt>
                <c:pt idx="116">
                  <c:v>124</c:v>
                </c:pt>
                <c:pt idx="117">
                  <c:v>125</c:v>
                </c:pt>
                <c:pt idx="118">
                  <c:v>126</c:v>
                </c:pt>
                <c:pt idx="119">
                  <c:v>130</c:v>
                </c:pt>
                <c:pt idx="120">
                  <c:v>139</c:v>
                </c:pt>
              </c:numCache>
            </c:numRef>
          </c:cat>
          <c:val>
            <c:numRef>
              <c:f>est!$I$11:$I$153</c:f>
              <c:numCache>
                <c:formatCode>General</c:formatCode>
                <c:ptCount val="121"/>
                <c:pt idx="0">
                  <c:v>0.7812564543583711</c:v>
                </c:pt>
                <c:pt idx="1">
                  <c:v>0.78322535134782889</c:v>
                </c:pt>
                <c:pt idx="2">
                  <c:v>0.79009886407383711</c:v>
                </c:pt>
                <c:pt idx="3">
                  <c:v>0.7517062485091377</c:v>
                </c:pt>
                <c:pt idx="4">
                  <c:v>0.74284229816843761</c:v>
                </c:pt>
                <c:pt idx="5">
                  <c:v>0.7376525680133651</c:v>
                </c:pt>
                <c:pt idx="6">
                  <c:v>0.80794674496591457</c:v>
                </c:pt>
                <c:pt idx="7">
                  <c:v>0.80309265368505223</c:v>
                </c:pt>
                <c:pt idx="8">
                  <c:v>0.80622396332082613</c:v>
                </c:pt>
                <c:pt idx="9">
                  <c:v>0.76370012538263266</c:v>
                </c:pt>
                <c:pt idx="10">
                  <c:v>0.74288837166086419</c:v>
                </c:pt>
                <c:pt idx="11">
                  <c:v>0.7266293277366358</c:v>
                </c:pt>
                <c:pt idx="12">
                  <c:v>0.77679704723730503</c:v>
                </c:pt>
                <c:pt idx="13">
                  <c:v>0.76624624951779585</c:v>
                </c:pt>
                <c:pt idx="14">
                  <c:v>0.76598470734818935</c:v>
                </c:pt>
                <c:pt idx="15">
                  <c:v>0.76144974403349697</c:v>
                </c:pt>
                <c:pt idx="16">
                  <c:v>0.73434051175520942</c:v>
                </c:pt>
                <c:pt idx="17">
                  <c:v>0.71247609668057654</c:v>
                </c:pt>
                <c:pt idx="18">
                  <c:v>0.79444129048344025</c:v>
                </c:pt>
                <c:pt idx="19">
                  <c:v>0.78649602429847287</c:v>
                </c:pt>
                <c:pt idx="20">
                  <c:v>0.79053499796879279</c:v>
                </c:pt>
                <c:pt idx="21">
                  <c:v>0.74691042690947296</c:v>
                </c:pt>
                <c:pt idx="22">
                  <c:v>0.70828377229628525</c:v>
                </c:pt>
                <c:pt idx="23">
                  <c:v>0.67459954381935205</c:v>
                </c:pt>
                <c:pt idx="24">
                  <c:v>0.77903046256736574</c:v>
                </c:pt>
                <c:pt idx="25">
                  <c:v>0.76565048221107501</c:v>
                </c:pt>
                <c:pt idx="26">
                  <c:v>0.76582209261996759</c:v>
                </c:pt>
                <c:pt idx="27">
                  <c:v>0.73624447394533077</c:v>
                </c:pt>
                <c:pt idx="28">
                  <c:v>0.6890461271399726</c:v>
                </c:pt>
                <c:pt idx="29">
                  <c:v>0.64611079858916254</c:v>
                </c:pt>
                <c:pt idx="30">
                  <c:v>0.77759774042481922</c:v>
                </c:pt>
                <c:pt idx="31">
                  <c:v>0.7640564750505856</c:v>
                </c:pt>
                <c:pt idx="32">
                  <c:v>0.76539681450510866</c:v>
                </c:pt>
                <c:pt idx="33">
                  <c:v>0.80284682726664414</c:v>
                </c:pt>
                <c:pt idx="34">
                  <c:v>0.75398437514624816</c:v>
                </c:pt>
                <c:pt idx="35">
                  <c:v>0.69839085129497736</c:v>
                </c:pt>
                <c:pt idx="36">
                  <c:v>0.84975707725318694</c:v>
                </c:pt>
                <c:pt idx="37">
                  <c:v>0.83651597978431813</c:v>
                </c:pt>
                <c:pt idx="38">
                  <c:v>0.83628940423402021</c:v>
                </c:pt>
                <c:pt idx="39">
                  <c:v>0.8068813211557212</c:v>
                </c:pt>
                <c:pt idx="40">
                  <c:v>0.75763795044425575</c:v>
                </c:pt>
                <c:pt idx="41">
                  <c:v>0.6997719342388653</c:v>
                </c:pt>
                <c:pt idx="42">
                  <c:v>0.85816513625088164</c:v>
                </c:pt>
                <c:pt idx="43">
                  <c:v>0.84406219852207109</c:v>
                </c:pt>
                <c:pt idx="44">
                  <c:v>0.8416581886377883</c:v>
                </c:pt>
                <c:pt idx="45">
                  <c:v>0.80938024645939877</c:v>
                </c:pt>
                <c:pt idx="46">
                  <c:v>0.7612869918034737</c:v>
                </c:pt>
                <c:pt idx="47">
                  <c:v>0.70410672173697464</c:v>
                </c:pt>
                <c:pt idx="48">
                  <c:v>0.864273786059783</c:v>
                </c:pt>
                <c:pt idx="49">
                  <c:v>0.85024791878791084</c:v>
                </c:pt>
                <c:pt idx="50">
                  <c:v>0.8472087614481224</c:v>
                </c:pt>
                <c:pt idx="51">
                  <c:v>0.84863406328924829</c:v>
                </c:pt>
                <c:pt idx="52">
                  <c:v>0.81876205712562733</c:v>
                </c:pt>
                <c:pt idx="53">
                  <c:v>0.78132648273009331</c:v>
                </c:pt>
                <c:pt idx="54">
                  <c:v>0.88919661504093095</c:v>
                </c:pt>
                <c:pt idx="55">
                  <c:v>0.87659549687843441</c:v>
                </c:pt>
                <c:pt idx="56">
                  <c:v>0.87253877379066724</c:v>
                </c:pt>
                <c:pt idx="57">
                  <c:v>0.84456433437605294</c:v>
                </c:pt>
                <c:pt idx="58">
                  <c:v>0.81645046708364444</c:v>
                </c:pt>
                <c:pt idx="59">
                  <c:v>0.78210358103209798</c:v>
                </c:pt>
                <c:pt idx="60">
                  <c:v>0.88397954221908215</c:v>
                </c:pt>
                <c:pt idx="61">
                  <c:v>0.87056285890195995</c:v>
                </c:pt>
                <c:pt idx="62">
                  <c:v>0.86590408256560902</c:v>
                </c:pt>
                <c:pt idx="63">
                  <c:v>0.83232901783128665</c:v>
                </c:pt>
                <c:pt idx="64">
                  <c:v>0.80140382437562929</c:v>
                </c:pt>
                <c:pt idx="65">
                  <c:v>0.76491486143102461</c:v>
                </c:pt>
                <c:pt idx="66">
                  <c:v>0.87868890313190406</c:v>
                </c:pt>
                <c:pt idx="67">
                  <c:v>0.86436972968132519</c:v>
                </c:pt>
                <c:pt idx="68">
                  <c:v>0.85904915173171204</c:v>
                </c:pt>
                <c:pt idx="69">
                  <c:v>0.82070870160553522</c:v>
                </c:pt>
                <c:pt idx="70">
                  <c:v>0.78724086237003987</c:v>
                </c:pt>
                <c:pt idx="71">
                  <c:v>0.74942653820103744</c:v>
                </c:pt>
                <c:pt idx="72">
                  <c:v>0.87193933649231403</c:v>
                </c:pt>
                <c:pt idx="73">
                  <c:v>0.85649366503176083</c:v>
                </c:pt>
                <c:pt idx="74">
                  <c:v>0.85090702203904856</c:v>
                </c:pt>
                <c:pt idx="75">
                  <c:v>0.81385096121175526</c:v>
                </c:pt>
                <c:pt idx="76">
                  <c:v>0.78744587234301244</c:v>
                </c:pt>
                <c:pt idx="77">
                  <c:v>0.85459643549919928</c:v>
                </c:pt>
                <c:pt idx="78">
                  <c:v>0.8366343892228606</c:v>
                </c:pt>
                <c:pt idx="79">
                  <c:v>0.83164070245135513</c:v>
                </c:pt>
                <c:pt idx="80">
                  <c:v>0.77754414713260966</c:v>
                </c:pt>
                <c:pt idx="81">
                  <c:v>0.73007552845711676</c:v>
                </c:pt>
                <c:pt idx="82">
                  <c:v>0.82831821513058224</c:v>
                </c:pt>
                <c:pt idx="83">
                  <c:v>0.80742849493314228</c:v>
                </c:pt>
                <c:pt idx="84">
                  <c:v>0.80703680922978549</c:v>
                </c:pt>
                <c:pt idx="85">
                  <c:v>0.74798075509605855</c:v>
                </c:pt>
                <c:pt idx="86">
                  <c:v>0.66298994951840395</c:v>
                </c:pt>
                <c:pt idx="87">
                  <c:v>0.56506178057701206</c:v>
                </c:pt>
                <c:pt idx="88">
                  <c:v>0.8051818678846846</c:v>
                </c:pt>
                <c:pt idx="89">
                  <c:v>0.7827000320996097</c:v>
                </c:pt>
                <c:pt idx="90">
                  <c:v>0.78977130054689104</c:v>
                </c:pt>
                <c:pt idx="91">
                  <c:v>0.72330470598162355</c:v>
                </c:pt>
                <c:pt idx="92">
                  <c:v>0.63158901369749165</c:v>
                </c:pt>
                <c:pt idx="93">
                  <c:v>0.78047158063929123</c:v>
                </c:pt>
                <c:pt idx="94">
                  <c:v>0.7545862570861549</c:v>
                </c:pt>
                <c:pt idx="95">
                  <c:v>0.76302592665892555</c:v>
                </c:pt>
                <c:pt idx="96">
                  <c:v>0.67709820050839731</c:v>
                </c:pt>
                <c:pt idx="97">
                  <c:v>0.54041553760035455</c:v>
                </c:pt>
                <c:pt idx="98">
                  <c:v>0.72581718629062419</c:v>
                </c:pt>
                <c:pt idx="99">
                  <c:v>0.69883521486610445</c:v>
                </c:pt>
                <c:pt idx="100">
                  <c:v>0.73421221034018957</c:v>
                </c:pt>
                <c:pt idx="101">
                  <c:v>0.65663503383016364</c:v>
                </c:pt>
                <c:pt idx="102">
                  <c:v>0.46972942350613534</c:v>
                </c:pt>
                <c:pt idx="103">
                  <c:v>0.24162971334975369</c:v>
                </c:pt>
                <c:pt idx="104">
                  <c:v>0.67110401062108238</c:v>
                </c:pt>
                <c:pt idx="105">
                  <c:v>0.64554461815937403</c:v>
                </c:pt>
                <c:pt idx="106">
                  <c:v>0.71467616958794522</c:v>
                </c:pt>
                <c:pt idx="107">
                  <c:v>0.7341301919935318</c:v>
                </c:pt>
                <c:pt idx="108">
                  <c:v>0.56988434943993538</c:v>
                </c:pt>
                <c:pt idx="109">
                  <c:v>0.34160049403235254</c:v>
                </c:pt>
                <c:pt idx="110">
                  <c:v>0.75170127286458499</c:v>
                </c:pt>
                <c:pt idx="111">
                  <c:v>0.82164790691373391</c:v>
                </c:pt>
                <c:pt idx="112">
                  <c:v>0.77055057530206683</c:v>
                </c:pt>
                <c:pt idx="113">
                  <c:v>0.60668026641638007</c:v>
                </c:pt>
                <c:pt idx="114">
                  <c:v>0.354190742155512</c:v>
                </c:pt>
                <c:pt idx="115">
                  <c:v>0.75565432436445235</c:v>
                </c:pt>
                <c:pt idx="116">
                  <c:v>0.74676886056918645</c:v>
                </c:pt>
                <c:pt idx="117">
                  <c:v>0.57993616559335315</c:v>
                </c:pt>
                <c:pt idx="118">
                  <c:v>0.30311893859254035</c:v>
                </c:pt>
                <c:pt idx="119">
                  <c:v>0.93077497452996782</c:v>
                </c:pt>
                <c:pt idx="120">
                  <c:v>0.58864135302252318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4CD-412C-96C7-7BE724CCF6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05890976"/>
        <c:axId val="605893928"/>
      </c:lineChart>
      <c:catAx>
        <c:axId val="6058909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5893928"/>
        <c:crosses val="autoZero"/>
        <c:auto val="1"/>
        <c:lblAlgn val="ctr"/>
        <c:lblOffset val="100"/>
        <c:noMultiLvlLbl val="0"/>
      </c:catAx>
      <c:valAx>
        <c:axId val="605893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5890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est!$E$11:$E$153</c:f>
              <c:numCache>
                <c:formatCode>General</c:formatCode>
                <c:ptCount val="121"/>
                <c:pt idx="0">
                  <c:v>-1.9485596654822905E-3</c:v>
                </c:pt>
                <c:pt idx="1">
                  <c:v>-2.0039188061921342E-3</c:v>
                </c:pt>
                <c:pt idx="2">
                  <c:v>-2.0781347039786663E-3</c:v>
                </c:pt>
                <c:pt idx="3">
                  <c:v>-1.9823800986393794E-3</c:v>
                </c:pt>
                <c:pt idx="4">
                  <c:v>-1.9744739859082461E-3</c:v>
                </c:pt>
                <c:pt idx="5">
                  <c:v>-1.984227202383951E-3</c:v>
                </c:pt>
                <c:pt idx="6">
                  <c:v>-1.5785046222641628E-3</c:v>
                </c:pt>
                <c:pt idx="7">
                  <c:v>-1.6164096324343274E-3</c:v>
                </c:pt>
                <c:pt idx="8">
                  <c:v>-1.6741981770046462E-3</c:v>
                </c:pt>
                <c:pt idx="9">
                  <c:v>-1.6128490219353029E-3</c:v>
                </c:pt>
                <c:pt idx="10">
                  <c:v>-1.5756622400330367E-3</c:v>
                </c:pt>
                <c:pt idx="11">
                  <c:v>-1.5558117453241831E-3</c:v>
                </c:pt>
                <c:pt idx="12">
                  <c:v>-1.5245929202335679E-3</c:v>
                </c:pt>
                <c:pt idx="13">
                  <c:v>-1.563954989010783E-3</c:v>
                </c:pt>
                <c:pt idx="14">
                  <c:v>-1.6262391865529101E-3</c:v>
                </c:pt>
                <c:pt idx="15">
                  <c:v>-1.7273780794515E-3</c:v>
                </c:pt>
                <c:pt idx="16">
                  <c:v>-1.6931953141608802E-3</c:v>
                </c:pt>
                <c:pt idx="17">
                  <c:v>-1.6794636108171937E-3</c:v>
                </c:pt>
                <c:pt idx="18">
                  <c:v>-1.6591557617300294E-3</c:v>
                </c:pt>
                <c:pt idx="19">
                  <c:v>-1.7145182447335936E-3</c:v>
                </c:pt>
                <c:pt idx="20">
                  <c:v>-1.7979644836766955E-3</c:v>
                </c:pt>
                <c:pt idx="21">
                  <c:v>-1.7398091938921171E-3</c:v>
                </c:pt>
                <c:pt idx="22">
                  <c:v>-1.7013129944891021E-3</c:v>
                </c:pt>
                <c:pt idx="23">
                  <c:v>-1.686313862003234E-3</c:v>
                </c:pt>
                <c:pt idx="24">
                  <c:v>-1.5904208397303698E-3</c:v>
                </c:pt>
                <c:pt idx="25">
                  <c:v>-1.648959283910954E-3</c:v>
                </c:pt>
                <c:pt idx="26">
                  <c:v>-1.7404580837507961E-3</c:v>
                </c:pt>
                <c:pt idx="27">
                  <c:v>-1.8156420548520592E-3</c:v>
                </c:pt>
                <c:pt idx="28">
                  <c:v>-1.7769291024498509E-3</c:v>
                </c:pt>
                <c:pt idx="29">
                  <c:v>-1.7659389229046848E-3</c:v>
                </c:pt>
                <c:pt idx="30">
                  <c:v>-1.6444034258864472E-3</c:v>
                </c:pt>
                <c:pt idx="31">
                  <c:v>-1.7172215536925247E-3</c:v>
                </c:pt>
                <c:pt idx="32">
                  <c:v>-1.8302740865191638E-3</c:v>
                </c:pt>
                <c:pt idx="33">
                  <c:v>-1.5450684670917359E-3</c:v>
                </c:pt>
                <c:pt idx="34">
                  <c:v>-1.4747160524695108E-3</c:v>
                </c:pt>
                <c:pt idx="35">
                  <c:v>-1.4334866205031253E-3</c:v>
                </c:pt>
                <c:pt idx="36">
                  <c:v>-1.4028448156205989E-3</c:v>
                </c:pt>
                <c:pt idx="37">
                  <c:v>-1.4665657065274802E-3</c:v>
                </c:pt>
                <c:pt idx="38">
                  <c:v>-1.5766508120419053E-3</c:v>
                </c:pt>
                <c:pt idx="39">
                  <c:v>-1.5104613075293575E-3</c:v>
                </c:pt>
                <c:pt idx="40">
                  <c:v>-1.4229287169056648E-3</c:v>
                </c:pt>
                <c:pt idx="41">
                  <c:v>-1.3682123055907558E-3</c:v>
                </c:pt>
                <c:pt idx="42">
                  <c:v>-1.2762501763257316E-3</c:v>
                </c:pt>
                <c:pt idx="43">
                  <c:v>-1.3400286374811703E-3</c:v>
                </c:pt>
                <c:pt idx="44">
                  <c:v>-1.4591328024632184E-3</c:v>
                </c:pt>
                <c:pt idx="45">
                  <c:v>-1.4723863171715189E-3</c:v>
                </c:pt>
                <c:pt idx="46">
                  <c:v>-1.3617933376849644E-3</c:v>
                </c:pt>
                <c:pt idx="47">
                  <c:v>-1.2878522322346112E-3</c:v>
                </c:pt>
                <c:pt idx="48">
                  <c:v>-1.1818121042949596E-3</c:v>
                </c:pt>
                <c:pt idx="49">
                  <c:v>-1.2491902325827153E-3</c:v>
                </c:pt>
                <c:pt idx="50">
                  <c:v>-1.3838487167187599E-3</c:v>
                </c:pt>
                <c:pt idx="51">
                  <c:v>-1.1155331306913602E-3</c:v>
                </c:pt>
                <c:pt idx="52">
                  <c:v>-9.3899738507544355E-4</c:v>
                </c:pt>
                <c:pt idx="53">
                  <c:v>-7.9747583130139552E-4</c:v>
                </c:pt>
                <c:pt idx="54">
                  <c:v>-9.270576066273882E-4</c:v>
                </c:pt>
                <c:pt idx="55">
                  <c:v>-9.810856376649467E-4</c:v>
                </c:pt>
                <c:pt idx="56">
                  <c:v>-1.1152674486687129E-3</c:v>
                </c:pt>
                <c:pt idx="57">
                  <c:v>-1.0237878143168481E-3</c:v>
                </c:pt>
                <c:pt idx="58">
                  <c:v>-7.9175578114619525E-4</c:v>
                </c:pt>
                <c:pt idx="59">
                  <c:v>-5.9423920333017983E-4</c:v>
                </c:pt>
                <c:pt idx="60">
                  <c:v>-8.5022875119781778E-4</c:v>
                </c:pt>
                <c:pt idx="61">
                  <c:v>-9.0782830233680474E-4</c:v>
                </c:pt>
                <c:pt idx="62">
                  <c:v>-1.0653288654882758E-3</c:v>
                </c:pt>
                <c:pt idx="63">
                  <c:v>-1.0233075811497494E-3</c:v>
                </c:pt>
                <c:pt idx="64">
                  <c:v>-7.2782888640426577E-4</c:v>
                </c:pt>
                <c:pt idx="65">
                  <c:v>-4.6463357475136184E-4</c:v>
                </c:pt>
                <c:pt idx="66">
                  <c:v>-7.4199618960392618E-4</c:v>
                </c:pt>
                <c:pt idx="67">
                  <c:v>-8.0102529310581427E-4</c:v>
                </c:pt>
                <c:pt idx="68">
                  <c:v>-9.8626685838405261E-4</c:v>
                </c:pt>
                <c:pt idx="69">
                  <c:v>-1.0168532098715792E-3</c:v>
                </c:pt>
                <c:pt idx="70">
                  <c:v>-6.3039219748826675E-4</c:v>
                </c:pt>
                <c:pt idx="71">
                  <c:v>-2.6703675470775989E-4</c:v>
                </c:pt>
                <c:pt idx="72">
                  <c:v>-6.51099901348625E-4</c:v>
                </c:pt>
                <c:pt idx="73">
                  <c:v>-7.1513401997102177E-4</c:v>
                </c:pt>
                <c:pt idx="74">
                  <c:v>-9.4247462063258298E-4</c:v>
                </c:pt>
                <c:pt idx="75">
                  <c:v>-6.8278114314248173E-4</c:v>
                </c:pt>
                <c:pt idx="76">
                  <c:v>-1.1209956836452324E-4</c:v>
                </c:pt>
                <c:pt idx="77">
                  <c:v>-7.149621790779676E-4</c:v>
                </c:pt>
                <c:pt idx="78">
                  <c:v>-8.059290024406147E-4</c:v>
                </c:pt>
                <c:pt idx="79">
                  <c:v>-1.1168165550944286E-3</c:v>
                </c:pt>
                <c:pt idx="80">
                  <c:v>-1.1199669131521251E-3</c:v>
                </c:pt>
                <c:pt idx="81">
                  <c:v>-4.1928701688019935E-4</c:v>
                </c:pt>
                <c:pt idx="82">
                  <c:v>-1.0293621868832329E-3</c:v>
                </c:pt>
                <c:pt idx="83">
                  <c:v>-1.2012423194293746E-3</c:v>
                </c:pt>
                <c:pt idx="84">
                  <c:v>-1.6887546042387994E-3</c:v>
                </c:pt>
                <c:pt idx="85">
                  <c:v>-2.1940813111597578E-3</c:v>
                </c:pt>
                <c:pt idx="86">
                  <c:v>-1.4219142403338856E-3</c:v>
                </c:pt>
                <c:pt idx="87">
                  <c:v>-5.5408815134768655E-4</c:v>
                </c:pt>
                <c:pt idx="88">
                  <c:v>-1.2589375959955042E-3</c:v>
                </c:pt>
                <c:pt idx="89">
                  <c:v>-1.5412996156700207E-3</c:v>
                </c:pt>
                <c:pt idx="90">
                  <c:v>-2.294565041296943E-3</c:v>
                </c:pt>
                <c:pt idx="91">
                  <c:v>-2.1480220442169659E-3</c:v>
                </c:pt>
                <c:pt idx="92">
                  <c:v>-9.8598285497107727E-4</c:v>
                </c:pt>
                <c:pt idx="93">
                  <c:v>-9.7684139980058174E-4</c:v>
                </c:pt>
                <c:pt idx="94">
                  <c:v>-1.3172935950332373E-3</c:v>
                </c:pt>
                <c:pt idx="95">
                  <c:v>-2.3609635482209597E-3</c:v>
                </c:pt>
                <c:pt idx="96">
                  <c:v>-3.4468865409482525E-3</c:v>
                </c:pt>
                <c:pt idx="97">
                  <c:v>-1.9611778797126432E-3</c:v>
                </c:pt>
                <c:pt idx="98">
                  <c:v>-1.8084415290481942E-3</c:v>
                </c:pt>
                <c:pt idx="99">
                  <c:v>-2.5214756621310943E-3</c:v>
                </c:pt>
                <c:pt idx="100">
                  <c:v>-4.4484247260414729E-3</c:v>
                </c:pt>
                <c:pt idx="101">
                  <c:v>-6.5652265139415052E-3</c:v>
                </c:pt>
                <c:pt idx="102">
                  <c:v>-5.134704018379981E-3</c:v>
                </c:pt>
                <c:pt idx="103">
                  <c:v>-2.601483113069463E-3</c:v>
                </c:pt>
                <c:pt idx="104">
                  <c:v>-2.2014126765230076E-3</c:v>
                </c:pt>
                <c:pt idx="105">
                  <c:v>-3.4514892045471712E-3</c:v>
                </c:pt>
                <c:pt idx="106">
                  <c:v>-6.941236416223566E-3</c:v>
                </c:pt>
                <c:pt idx="107">
                  <c:v>-1.4607128126734448E-2</c:v>
                </c:pt>
                <c:pt idx="108">
                  <c:v>-1.5487747192855911E-2</c:v>
                </c:pt>
                <c:pt idx="109">
                  <c:v>-1.5606718428424947E-2</c:v>
                </c:pt>
                <c:pt idx="110">
                  <c:v>-1.5599275948176297E-4</c:v>
                </c:pt>
                <c:pt idx="111">
                  <c:v>-5.4749392443064846E-3</c:v>
                </c:pt>
                <c:pt idx="112">
                  <c:v>-1.0474256009082734E-2</c:v>
                </c:pt>
                <c:pt idx="113">
                  <c:v>-8.9817273730607439E-3</c:v>
                </c:pt>
                <c:pt idx="114">
                  <c:v>-2.0332697984502667E-3</c:v>
                </c:pt>
                <c:pt idx="115">
                  <c:v>-9.2255978161866533E-3</c:v>
                </c:pt>
                <c:pt idx="116">
                  <c:v>-2.2160306906181738E-2</c:v>
                </c:pt>
                <c:pt idx="117">
                  <c:v>-3.3307470424635319E-2</c:v>
                </c:pt>
                <c:pt idx="118">
                  <c:v>-5.0331770617938719E-2</c:v>
                </c:pt>
                <c:pt idx="119">
                  <c:v>-4.5996316288830497E-2</c:v>
                </c:pt>
                <c:pt idx="120">
                  <c:v>-3.1570306120952296E-2</c:v>
                </c:pt>
              </c:numCache>
            </c:numRef>
          </c:xVal>
          <c:yVal>
            <c:numRef>
              <c:f>est!$I$11:$I$153</c:f>
              <c:numCache>
                <c:formatCode>General</c:formatCode>
                <c:ptCount val="121"/>
                <c:pt idx="0">
                  <c:v>0.7812564543583711</c:v>
                </c:pt>
                <c:pt idx="1">
                  <c:v>0.78322535134782889</c:v>
                </c:pt>
                <c:pt idx="2">
                  <c:v>0.79009886407383711</c:v>
                </c:pt>
                <c:pt idx="3">
                  <c:v>0.7517062485091377</c:v>
                </c:pt>
                <c:pt idx="4">
                  <c:v>0.74284229816843761</c:v>
                </c:pt>
                <c:pt idx="5">
                  <c:v>0.7376525680133651</c:v>
                </c:pt>
                <c:pt idx="6">
                  <c:v>0.80794674496591457</c:v>
                </c:pt>
                <c:pt idx="7">
                  <c:v>0.80309265368505223</c:v>
                </c:pt>
                <c:pt idx="8">
                  <c:v>0.80622396332082613</c:v>
                </c:pt>
                <c:pt idx="9">
                  <c:v>0.76370012538263266</c:v>
                </c:pt>
                <c:pt idx="10">
                  <c:v>0.74288837166086419</c:v>
                </c:pt>
                <c:pt idx="11">
                  <c:v>0.7266293277366358</c:v>
                </c:pt>
                <c:pt idx="12">
                  <c:v>0.77679704723730503</c:v>
                </c:pt>
                <c:pt idx="13">
                  <c:v>0.76624624951779585</c:v>
                </c:pt>
                <c:pt idx="14">
                  <c:v>0.76598470734818935</c:v>
                </c:pt>
                <c:pt idx="15">
                  <c:v>0.76144974403349697</c:v>
                </c:pt>
                <c:pt idx="16">
                  <c:v>0.73434051175520942</c:v>
                </c:pt>
                <c:pt idx="17">
                  <c:v>0.71247609668057654</c:v>
                </c:pt>
                <c:pt idx="18">
                  <c:v>0.79444129048344025</c:v>
                </c:pt>
                <c:pt idx="19">
                  <c:v>0.78649602429847287</c:v>
                </c:pt>
                <c:pt idx="20">
                  <c:v>0.79053499796879279</c:v>
                </c:pt>
                <c:pt idx="21">
                  <c:v>0.74691042690947296</c:v>
                </c:pt>
                <c:pt idx="22">
                  <c:v>0.70828377229628525</c:v>
                </c:pt>
                <c:pt idx="23">
                  <c:v>0.67459954381935205</c:v>
                </c:pt>
                <c:pt idx="24">
                  <c:v>0.77903046256736574</c:v>
                </c:pt>
                <c:pt idx="25">
                  <c:v>0.76565048221107501</c:v>
                </c:pt>
                <c:pt idx="26">
                  <c:v>0.76582209261996759</c:v>
                </c:pt>
                <c:pt idx="27">
                  <c:v>0.73624447394533077</c:v>
                </c:pt>
                <c:pt idx="28">
                  <c:v>0.6890461271399726</c:v>
                </c:pt>
                <c:pt idx="29">
                  <c:v>0.64611079858916254</c:v>
                </c:pt>
                <c:pt idx="30">
                  <c:v>0.77759774042481922</c:v>
                </c:pt>
                <c:pt idx="31">
                  <c:v>0.7640564750505856</c:v>
                </c:pt>
                <c:pt idx="32">
                  <c:v>0.76539681450510866</c:v>
                </c:pt>
                <c:pt idx="33">
                  <c:v>0.80284682726664414</c:v>
                </c:pt>
                <c:pt idx="34">
                  <c:v>0.75398437514624816</c:v>
                </c:pt>
                <c:pt idx="35">
                  <c:v>0.69839085129497736</c:v>
                </c:pt>
                <c:pt idx="36">
                  <c:v>0.84975707725318694</c:v>
                </c:pt>
                <c:pt idx="37">
                  <c:v>0.83651597978431813</c:v>
                </c:pt>
                <c:pt idx="38">
                  <c:v>0.83628940423402021</c:v>
                </c:pt>
                <c:pt idx="39">
                  <c:v>0.8068813211557212</c:v>
                </c:pt>
                <c:pt idx="40">
                  <c:v>0.75763795044425575</c:v>
                </c:pt>
                <c:pt idx="41">
                  <c:v>0.6997719342388653</c:v>
                </c:pt>
                <c:pt idx="42">
                  <c:v>0.85816513625088164</c:v>
                </c:pt>
                <c:pt idx="43">
                  <c:v>0.84406219852207109</c:v>
                </c:pt>
                <c:pt idx="44">
                  <c:v>0.8416581886377883</c:v>
                </c:pt>
                <c:pt idx="45">
                  <c:v>0.80938024645939877</c:v>
                </c:pt>
                <c:pt idx="46">
                  <c:v>0.7612869918034737</c:v>
                </c:pt>
                <c:pt idx="47">
                  <c:v>0.70410672173697464</c:v>
                </c:pt>
                <c:pt idx="48">
                  <c:v>0.864273786059783</c:v>
                </c:pt>
                <c:pt idx="49">
                  <c:v>0.85024791878791084</c:v>
                </c:pt>
                <c:pt idx="50">
                  <c:v>0.8472087614481224</c:v>
                </c:pt>
                <c:pt idx="51">
                  <c:v>0.84863406328924829</c:v>
                </c:pt>
                <c:pt idx="52">
                  <c:v>0.81876205712562733</c:v>
                </c:pt>
                <c:pt idx="53">
                  <c:v>0.78132648273009331</c:v>
                </c:pt>
                <c:pt idx="54">
                  <c:v>0.88919661504093095</c:v>
                </c:pt>
                <c:pt idx="55">
                  <c:v>0.87659549687843441</c:v>
                </c:pt>
                <c:pt idx="56">
                  <c:v>0.87253877379066724</c:v>
                </c:pt>
                <c:pt idx="57">
                  <c:v>0.84456433437605294</c:v>
                </c:pt>
                <c:pt idx="58">
                  <c:v>0.81645046708364444</c:v>
                </c:pt>
                <c:pt idx="59">
                  <c:v>0.78210358103209798</c:v>
                </c:pt>
                <c:pt idx="60">
                  <c:v>0.88397954221908215</c:v>
                </c:pt>
                <c:pt idx="61">
                  <c:v>0.87056285890195995</c:v>
                </c:pt>
                <c:pt idx="62">
                  <c:v>0.86590408256560902</c:v>
                </c:pt>
                <c:pt idx="63">
                  <c:v>0.83232901783128665</c:v>
                </c:pt>
                <c:pt idx="64">
                  <c:v>0.80140382437562929</c:v>
                </c:pt>
                <c:pt idx="65">
                  <c:v>0.76491486143102461</c:v>
                </c:pt>
                <c:pt idx="66">
                  <c:v>0.87868890313190406</c:v>
                </c:pt>
                <c:pt idx="67">
                  <c:v>0.86436972968132519</c:v>
                </c:pt>
                <c:pt idx="68">
                  <c:v>0.85904915173171204</c:v>
                </c:pt>
                <c:pt idx="69">
                  <c:v>0.82070870160553522</c:v>
                </c:pt>
                <c:pt idx="70">
                  <c:v>0.78724086237003987</c:v>
                </c:pt>
                <c:pt idx="71">
                  <c:v>0.74942653820103744</c:v>
                </c:pt>
                <c:pt idx="72">
                  <c:v>0.87193933649231403</c:v>
                </c:pt>
                <c:pt idx="73">
                  <c:v>0.85649366503176083</c:v>
                </c:pt>
                <c:pt idx="74">
                  <c:v>0.85090702203904856</c:v>
                </c:pt>
                <c:pt idx="75">
                  <c:v>0.81385096121175526</c:v>
                </c:pt>
                <c:pt idx="76">
                  <c:v>0.78744587234301244</c:v>
                </c:pt>
                <c:pt idx="77">
                  <c:v>0.85459643549919928</c:v>
                </c:pt>
                <c:pt idx="78">
                  <c:v>0.8366343892228606</c:v>
                </c:pt>
                <c:pt idx="79">
                  <c:v>0.83164070245135513</c:v>
                </c:pt>
                <c:pt idx="80">
                  <c:v>0.77754414713260966</c:v>
                </c:pt>
                <c:pt idx="81">
                  <c:v>0.73007552845711676</c:v>
                </c:pt>
                <c:pt idx="82">
                  <c:v>0.82831821513058224</c:v>
                </c:pt>
                <c:pt idx="83">
                  <c:v>0.80742849493314228</c:v>
                </c:pt>
                <c:pt idx="84">
                  <c:v>0.80703680922978549</c:v>
                </c:pt>
                <c:pt idx="85">
                  <c:v>0.74798075509605855</c:v>
                </c:pt>
                <c:pt idx="86">
                  <c:v>0.66298994951840395</c:v>
                </c:pt>
                <c:pt idx="87">
                  <c:v>0.56506178057701206</c:v>
                </c:pt>
                <c:pt idx="88">
                  <c:v>0.8051818678846846</c:v>
                </c:pt>
                <c:pt idx="89">
                  <c:v>0.7827000320996097</c:v>
                </c:pt>
                <c:pt idx="90">
                  <c:v>0.78977130054689104</c:v>
                </c:pt>
                <c:pt idx="91">
                  <c:v>0.72330470598162355</c:v>
                </c:pt>
                <c:pt idx="92">
                  <c:v>0.63158901369749165</c:v>
                </c:pt>
                <c:pt idx="93">
                  <c:v>0.78047158063929123</c:v>
                </c:pt>
                <c:pt idx="94">
                  <c:v>0.7545862570861549</c:v>
                </c:pt>
                <c:pt idx="95">
                  <c:v>0.76302592665892555</c:v>
                </c:pt>
                <c:pt idx="96">
                  <c:v>0.67709820050839731</c:v>
                </c:pt>
                <c:pt idx="97">
                  <c:v>0.54041553760035455</c:v>
                </c:pt>
                <c:pt idx="98">
                  <c:v>0.72581718629062419</c:v>
                </c:pt>
                <c:pt idx="99">
                  <c:v>0.69883521486610445</c:v>
                </c:pt>
                <c:pt idx="100">
                  <c:v>0.73421221034018957</c:v>
                </c:pt>
                <c:pt idx="101">
                  <c:v>0.65663503383016364</c:v>
                </c:pt>
                <c:pt idx="102">
                  <c:v>0.46972942350613534</c:v>
                </c:pt>
                <c:pt idx="103">
                  <c:v>0.24162971334975369</c:v>
                </c:pt>
                <c:pt idx="104">
                  <c:v>0.67110401062108238</c:v>
                </c:pt>
                <c:pt idx="105">
                  <c:v>0.64554461815937403</c:v>
                </c:pt>
                <c:pt idx="106">
                  <c:v>0.71467616958794522</c:v>
                </c:pt>
                <c:pt idx="107">
                  <c:v>0.7341301919935318</c:v>
                </c:pt>
                <c:pt idx="108">
                  <c:v>0.56988434943993538</c:v>
                </c:pt>
                <c:pt idx="109">
                  <c:v>0.34160049403235254</c:v>
                </c:pt>
                <c:pt idx="110">
                  <c:v>0.75170127286458499</c:v>
                </c:pt>
                <c:pt idx="111">
                  <c:v>0.82164790691373391</c:v>
                </c:pt>
                <c:pt idx="112">
                  <c:v>0.77055057530206683</c:v>
                </c:pt>
                <c:pt idx="113">
                  <c:v>0.60668026641638007</c:v>
                </c:pt>
                <c:pt idx="114">
                  <c:v>0.354190742155512</c:v>
                </c:pt>
                <c:pt idx="115">
                  <c:v>0.75565432436445235</c:v>
                </c:pt>
                <c:pt idx="116">
                  <c:v>0.74676886056918645</c:v>
                </c:pt>
                <c:pt idx="117">
                  <c:v>0.57993616559335315</c:v>
                </c:pt>
                <c:pt idx="118">
                  <c:v>0.30311893859254035</c:v>
                </c:pt>
                <c:pt idx="119">
                  <c:v>0.93077497452996782</c:v>
                </c:pt>
                <c:pt idx="120">
                  <c:v>0.58864135302252318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A4F-44E8-9016-C69427F01A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5474543"/>
        <c:axId val="805474871"/>
      </c:scatterChart>
      <c:valAx>
        <c:axId val="8054745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5474871"/>
        <c:crosses val="autoZero"/>
        <c:crossBetween val="midCat"/>
      </c:valAx>
      <c:valAx>
        <c:axId val="805474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54745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</xdr:colOff>
      <xdr:row>0</xdr:row>
      <xdr:rowOff>28576</xdr:rowOff>
    </xdr:from>
    <xdr:to>
      <xdr:col>8</xdr:col>
      <xdr:colOff>428625</xdr:colOff>
      <xdr:row>7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58191EA-DCBE-438D-A060-82A8AC98CAF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481012</xdr:colOff>
      <xdr:row>0</xdr:row>
      <xdr:rowOff>4762</xdr:rowOff>
    </xdr:from>
    <xdr:to>
      <xdr:col>15</xdr:col>
      <xdr:colOff>600075</xdr:colOff>
      <xdr:row>3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DB10315-94D1-428B-9EB8-702A441EFE1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</xdr:colOff>
      <xdr:row>0</xdr:row>
      <xdr:rowOff>28576</xdr:rowOff>
    </xdr:from>
    <xdr:to>
      <xdr:col>8</xdr:col>
      <xdr:colOff>428625</xdr:colOff>
      <xdr:row>7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D4C8BB8-315D-4E19-A22A-5DD028A66A6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481012</xdr:colOff>
      <xdr:row>0</xdr:row>
      <xdr:rowOff>4762</xdr:rowOff>
    </xdr:from>
    <xdr:to>
      <xdr:col>15</xdr:col>
      <xdr:colOff>600075</xdr:colOff>
      <xdr:row>3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0D6DACE-C6C0-443B-906E-E7F61D1FD58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0</xdr:row>
      <xdr:rowOff>28576</xdr:rowOff>
    </xdr:from>
    <xdr:to>
      <xdr:col>8</xdr:col>
      <xdr:colOff>419100</xdr:colOff>
      <xdr:row>7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4E055A0-624C-46FA-9EBF-57AB7B460F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481012</xdr:colOff>
      <xdr:row>0</xdr:row>
      <xdr:rowOff>4762</xdr:rowOff>
    </xdr:from>
    <xdr:to>
      <xdr:col>15</xdr:col>
      <xdr:colOff>600075</xdr:colOff>
      <xdr:row>3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D9389D5-2D5D-4B39-A764-3A3FC9172A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200025</xdr:colOff>
      <xdr:row>0</xdr:row>
      <xdr:rowOff>38106</xdr:rowOff>
    </xdr:from>
    <xdr:to>
      <xdr:col>15</xdr:col>
      <xdr:colOff>504825</xdr:colOff>
      <xdr:row>8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1DD235B-D924-4EAE-8776-3BDA9EDABD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19050</xdr:colOff>
      <xdr:row>0</xdr:row>
      <xdr:rowOff>38100</xdr:rowOff>
    </xdr:from>
    <xdr:to>
      <xdr:col>7</xdr:col>
      <xdr:colOff>304800</xdr:colOff>
      <xdr:row>8</xdr:row>
      <xdr:rowOff>161925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BB1580A-6FBA-4D9E-A47B-A7ED779823C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B2ABE-385E-49E7-8101-44ADEF762F94}">
  <dimension ref="A1:P352"/>
  <sheetViews>
    <sheetView workbookViewId="0">
      <pane ySplit="10" topLeftCell="A122" activePane="bottomLeft" state="frozen"/>
      <selection pane="bottomLeft" activeCell="O9" sqref="O9"/>
    </sheetView>
  </sheetViews>
  <sheetFormatPr defaultRowHeight="15" x14ac:dyDescent="0.25"/>
  <cols>
    <col min="1" max="1" width="10.7109375" bestFit="1" customWidth="1"/>
    <col min="15" max="15" width="16.85546875" bestFit="1" customWidth="1"/>
  </cols>
  <sheetData>
    <row r="1" spans="1:16" ht="146.25" customHeight="1" x14ac:dyDescent="0.25"/>
    <row r="5" spans="1:16" x14ac:dyDescent="0.25">
      <c r="O5" t="s">
        <v>6</v>
      </c>
      <c r="P5" cm="1">
        <f t="array" aca="1" ref="P5" ca="1">RSQ(POWER(10,_xlfn.SEQUENCE(O$9-O$8+1)^2*P$8+_xlfn.SEQUENCE(O$9-O$8+1)*P$9+P$10), INDIRECT($B$9))</f>
        <v>0.80849962657882979</v>
      </c>
    </row>
    <row r="6" spans="1:16" x14ac:dyDescent="0.25">
      <c r="O6" t="s">
        <v>7</v>
      </c>
      <c r="P6" cm="1">
        <f t="array" aca="1" ref="P6" ca="1">AVERAGE(ABS(POWER(10, _xlfn.SEQUENCE(O$9-O$8+1)^2*P$8+_xlfn.SEQUENCE(O$9-O$8+1)*P$9+P$10) - INDIRECT($B$9)))</f>
        <v>18908.646441631317</v>
      </c>
    </row>
    <row r="7" spans="1:16" x14ac:dyDescent="0.25">
      <c r="O7" t="s">
        <v>4</v>
      </c>
    </row>
    <row r="8" spans="1:16" x14ac:dyDescent="0.25">
      <c r="B8" t="s">
        <v>2</v>
      </c>
      <c r="O8">
        <v>141</v>
      </c>
      <c r="P8" cm="1">
        <f t="array" aca="1" ref="P8:P10" ca="1">TRANSPOSE(LINEST(INDIRECT(O10), (_xlfn.SEQUENCE(O9-O8+1))^{1,2}))</f>
        <v>-8.1694986606573532E-5</v>
      </c>
    </row>
    <row r="9" spans="1:16" x14ac:dyDescent="0.25">
      <c r="B9" t="str">
        <f>"$B$"&amp;O8&amp;":$B$"&amp;O9</f>
        <v>$B$141:$B$217</v>
      </c>
      <c r="O9">
        <v>217</v>
      </c>
      <c r="P9">
        <f ca="1"/>
        <v>1.1023970652224506E-2</v>
      </c>
    </row>
    <row r="10" spans="1:16" x14ac:dyDescent="0.25">
      <c r="A10" s="1" t="s">
        <v>0</v>
      </c>
      <c r="B10" s="2" t="s">
        <v>1</v>
      </c>
      <c r="C10" t="s">
        <v>5</v>
      </c>
      <c r="L10" t="s">
        <v>3</v>
      </c>
      <c r="O10" t="str">
        <f>"world!$"&amp;O7&amp;"$"&amp;O8&amp;":$"&amp;O7&amp;"$"&amp;O9</f>
        <v>world!$L$141:$L$217</v>
      </c>
      <c r="P10">
        <f ca="1"/>
        <v>5.0377252480545103</v>
      </c>
    </row>
    <row r="11" spans="1:16" x14ac:dyDescent="0.25">
      <c r="A11" s="3">
        <v>43858</v>
      </c>
      <c r="B11" s="6">
        <v>0</v>
      </c>
      <c r="C11">
        <f ca="1">10^P11</f>
        <v>180.3627140360303</v>
      </c>
      <c r="L11" t="e">
        <f>LOG10(B11)</f>
        <v>#NUM!</v>
      </c>
      <c r="O11">
        <f>ROW()-O$8+1</f>
        <v>-129</v>
      </c>
      <c r="P11">
        <f ca="1">O11^2*P$8+O11*P$9+P$10</f>
        <v>2.2561467617975586</v>
      </c>
    </row>
    <row r="12" spans="1:16" x14ac:dyDescent="0.25">
      <c r="A12" s="3">
        <f>A11+1</f>
        <v>43859</v>
      </c>
      <c r="B12" s="7">
        <v>13</v>
      </c>
      <c r="C12">
        <f t="shared" ref="C12:C76" ca="1" si="0">10^P12</f>
        <v>194.16294204807812</v>
      </c>
      <c r="L12">
        <f t="shared" ref="L12:L75" si="1">LOG10(B12)</f>
        <v>1.1139433523068367</v>
      </c>
      <c r="O12">
        <f t="shared" ref="O12:O76" si="2">ROW()-O$8+1</f>
        <v>-128</v>
      </c>
      <c r="P12">
        <f t="shared" ref="P12:P75" ca="1" si="3">O12^2*P$8+O12*P$9+P$10</f>
        <v>2.2881663440076725</v>
      </c>
    </row>
    <row r="13" spans="1:16" x14ac:dyDescent="0.25">
      <c r="A13" s="3">
        <f t="shared" ref="A13:A76" si="4">A12+1</f>
        <v>43860</v>
      </c>
      <c r="B13" s="6">
        <v>22</v>
      </c>
      <c r="C13">
        <f t="shared" ca="1" si="0"/>
        <v>208.94045506296328</v>
      </c>
      <c r="L13">
        <f t="shared" si="1"/>
        <v>1.3424226808222062</v>
      </c>
      <c r="O13">
        <f t="shared" si="2"/>
        <v>-127</v>
      </c>
      <c r="P13">
        <f t="shared" ca="1" si="3"/>
        <v>2.3200225362445739</v>
      </c>
    </row>
    <row r="14" spans="1:16" x14ac:dyDescent="0.25">
      <c r="A14" s="3">
        <f t="shared" si="4"/>
        <v>43861</v>
      </c>
      <c r="B14" s="7">
        <v>20</v>
      </c>
      <c r="C14">
        <f t="shared" ca="1" si="0"/>
        <v>224.75809295782796</v>
      </c>
      <c r="L14">
        <f t="shared" si="1"/>
        <v>1.3010299956639813</v>
      </c>
      <c r="O14">
        <f t="shared" si="2"/>
        <v>-126</v>
      </c>
      <c r="P14">
        <f t="shared" ca="1" si="3"/>
        <v>2.351715338508261</v>
      </c>
    </row>
    <row r="15" spans="1:16" x14ac:dyDescent="0.25">
      <c r="A15" s="3">
        <f t="shared" si="4"/>
        <v>43862</v>
      </c>
      <c r="B15" s="6">
        <v>13</v>
      </c>
      <c r="C15">
        <f t="shared" ca="1" si="0"/>
        <v>241.68224740897688</v>
      </c>
      <c r="L15">
        <f t="shared" si="1"/>
        <v>1.1139433523068367</v>
      </c>
      <c r="O15">
        <f t="shared" si="2"/>
        <v>-125</v>
      </c>
      <c r="P15">
        <f t="shared" ca="1" si="3"/>
        <v>2.3832447507987355</v>
      </c>
    </row>
    <row r="16" spans="1:16" x14ac:dyDescent="0.25">
      <c r="A16" s="3">
        <f t="shared" si="4"/>
        <v>43863</v>
      </c>
      <c r="B16" s="7">
        <v>10</v>
      </c>
      <c r="C16">
        <f t="shared" ca="1" si="0"/>
        <v>259.78302712502108</v>
      </c>
      <c r="L16">
        <f t="shared" si="1"/>
        <v>1</v>
      </c>
      <c r="O16">
        <f t="shared" si="2"/>
        <v>-124</v>
      </c>
      <c r="P16">
        <f t="shared" ca="1" si="3"/>
        <v>2.4146107731159967</v>
      </c>
    </row>
    <row r="17" spans="1:16" x14ac:dyDescent="0.25">
      <c r="A17" s="3">
        <f t="shared" si="4"/>
        <v>43864</v>
      </c>
      <c r="B17" s="6">
        <v>5</v>
      </c>
      <c r="C17">
        <f t="shared" ca="1" si="0"/>
        <v>279.13442830307599</v>
      </c>
      <c r="L17">
        <f t="shared" si="1"/>
        <v>0.69897000433601886</v>
      </c>
      <c r="O17">
        <f t="shared" si="2"/>
        <v>-123</v>
      </c>
      <c r="P17">
        <f t="shared" ca="1" si="3"/>
        <v>2.4458134054600453</v>
      </c>
    </row>
    <row r="18" spans="1:16" x14ac:dyDescent="0.25">
      <c r="A18" s="3">
        <f t="shared" si="4"/>
        <v>43865</v>
      </c>
      <c r="B18" s="7">
        <v>22</v>
      </c>
      <c r="C18">
        <f t="shared" ca="1" si="0"/>
        <v>299.81451030229874</v>
      </c>
      <c r="L18">
        <f t="shared" si="1"/>
        <v>1.3424226808222062</v>
      </c>
      <c r="O18">
        <f t="shared" si="2"/>
        <v>-122</v>
      </c>
      <c r="P18">
        <f t="shared" ca="1" si="3"/>
        <v>2.4768526478308797</v>
      </c>
    </row>
    <row r="19" spans="1:16" x14ac:dyDescent="0.25">
      <c r="A19" s="3">
        <f t="shared" si="4"/>
        <v>43866</v>
      </c>
      <c r="B19" s="6">
        <v>14</v>
      </c>
      <c r="C19">
        <f t="shared" ca="1" si="0"/>
        <v>321.90557651440287</v>
      </c>
      <c r="L19">
        <f t="shared" si="1"/>
        <v>1.146128035678238</v>
      </c>
      <c r="O19">
        <f t="shared" si="2"/>
        <v>-121</v>
      </c>
      <c r="P19">
        <f t="shared" ca="1" si="3"/>
        <v>2.5077285002285019</v>
      </c>
    </row>
    <row r="20" spans="1:16" x14ac:dyDescent="0.25">
      <c r="A20" s="3">
        <f t="shared" si="4"/>
        <v>43867</v>
      </c>
      <c r="B20" s="7">
        <v>24</v>
      </c>
      <c r="C20">
        <f t="shared" ca="1" si="0"/>
        <v>345.49436039505088</v>
      </c>
      <c r="L20">
        <f t="shared" si="1"/>
        <v>1.3802112417116059</v>
      </c>
      <c r="O20">
        <f t="shared" si="2"/>
        <v>-120</v>
      </c>
      <c r="P20">
        <f t="shared" ca="1" si="3"/>
        <v>2.5384409626529107</v>
      </c>
    </row>
    <row r="21" spans="1:16" x14ac:dyDescent="0.25">
      <c r="A21" s="3">
        <f t="shared" si="4"/>
        <v>43868</v>
      </c>
      <c r="B21" s="6">
        <v>48</v>
      </c>
      <c r="C21">
        <f t="shared" ca="1" si="0"/>
        <v>370.67221660330364</v>
      </c>
      <c r="L21">
        <f t="shared" si="1"/>
        <v>1.6812412373755872</v>
      </c>
      <c r="O21">
        <f t="shared" si="2"/>
        <v>-119</v>
      </c>
      <c r="P21">
        <f t="shared" ca="1" si="3"/>
        <v>2.5689900351041062</v>
      </c>
    </row>
    <row r="22" spans="1:16" x14ac:dyDescent="0.25">
      <c r="A22" s="3">
        <f t="shared" si="4"/>
        <v>43869</v>
      </c>
      <c r="B22" s="7">
        <v>26</v>
      </c>
      <c r="C22">
        <f t="shared" ca="1" si="0"/>
        <v>397.53531717842242</v>
      </c>
      <c r="L22">
        <f t="shared" si="1"/>
        <v>1.414973347970818</v>
      </c>
      <c r="O22">
        <f t="shared" si="2"/>
        <v>-118</v>
      </c>
      <c r="P22">
        <f t="shared" ca="1" si="3"/>
        <v>2.5993757175820886</v>
      </c>
    </row>
    <row r="23" spans="1:16" x14ac:dyDescent="0.25">
      <c r="A23" s="3">
        <f t="shared" si="4"/>
        <v>43870</v>
      </c>
      <c r="B23" s="6">
        <v>14</v>
      </c>
      <c r="C23">
        <f t="shared" ca="1" si="0"/>
        <v>426.18485266441473</v>
      </c>
      <c r="L23">
        <f t="shared" si="1"/>
        <v>1.146128035678238</v>
      </c>
      <c r="O23">
        <f t="shared" si="2"/>
        <v>-117</v>
      </c>
      <c r="P23">
        <f t="shared" ca="1" si="3"/>
        <v>2.6295980100868581</v>
      </c>
    </row>
    <row r="24" spans="1:16" x14ac:dyDescent="0.25">
      <c r="A24" s="3">
        <f t="shared" si="4"/>
        <v>43871</v>
      </c>
      <c r="B24" s="7">
        <v>72</v>
      </c>
      <c r="C24">
        <f t="shared" ca="1" si="0"/>
        <v>456.72723807266482</v>
      </c>
      <c r="L24">
        <f t="shared" si="1"/>
        <v>1.8573324964312685</v>
      </c>
      <c r="O24">
        <f t="shared" si="2"/>
        <v>-116</v>
      </c>
      <c r="P24">
        <f t="shared" ca="1" si="3"/>
        <v>2.6596569126184142</v>
      </c>
    </row>
    <row r="25" spans="1:16" x14ac:dyDescent="0.25">
      <c r="A25" s="3">
        <f t="shared" si="4"/>
        <v>43872</v>
      </c>
      <c r="B25" s="6">
        <v>12</v>
      </c>
      <c r="C25">
        <f t="shared" ca="1" si="0"/>
        <v>489.27432355182469</v>
      </c>
      <c r="L25">
        <f t="shared" si="1"/>
        <v>1.0791812460476249</v>
      </c>
      <c r="O25">
        <f t="shared" si="2"/>
        <v>-115</v>
      </c>
      <c r="P25">
        <f t="shared" ca="1" si="3"/>
        <v>2.6895524251767569</v>
      </c>
    </row>
    <row r="26" spans="1:16" x14ac:dyDescent="0.25">
      <c r="A26" s="3">
        <f t="shared" si="4"/>
        <v>43873</v>
      </c>
      <c r="B26" s="7">
        <v>47</v>
      </c>
      <c r="C26">
        <f t="shared" ca="1" si="0"/>
        <v>523.94360961186635</v>
      </c>
      <c r="L26">
        <f t="shared" si="1"/>
        <v>1.6720978579357175</v>
      </c>
      <c r="O26">
        <f t="shared" si="2"/>
        <v>-114</v>
      </c>
      <c r="P26">
        <f t="shared" ca="1" si="3"/>
        <v>2.719284547761887</v>
      </c>
    </row>
    <row r="27" spans="1:16" x14ac:dyDescent="0.25">
      <c r="A27" s="3">
        <f t="shared" si="4"/>
        <v>43874</v>
      </c>
      <c r="B27" s="6">
        <v>61</v>
      </c>
      <c r="C27">
        <f t="shared" ca="1" si="0"/>
        <v>560.85846672576531</v>
      </c>
      <c r="L27">
        <f t="shared" si="1"/>
        <v>1.7853298350107671</v>
      </c>
      <c r="O27">
        <f t="shared" si="2"/>
        <v>-113</v>
      </c>
      <c r="P27">
        <f t="shared" ca="1" si="3"/>
        <v>2.7488532803738037</v>
      </c>
    </row>
    <row r="28" spans="1:16" x14ac:dyDescent="0.25">
      <c r="A28" s="3">
        <f t="shared" si="4"/>
        <v>43875</v>
      </c>
      <c r="B28" s="7">
        <v>11</v>
      </c>
      <c r="C28">
        <f t="shared" ca="1" si="0"/>
        <v>600.14835910776867</v>
      </c>
      <c r="L28">
        <f t="shared" si="1"/>
        <v>1.0413926851582251</v>
      </c>
      <c r="O28">
        <f t="shared" si="2"/>
        <v>-112</v>
      </c>
      <c r="P28">
        <f t="shared" ca="1" si="3"/>
        <v>2.7782586230125075</v>
      </c>
    </row>
    <row r="29" spans="1:16" x14ac:dyDescent="0.25">
      <c r="A29" s="3">
        <f t="shared" si="4"/>
        <v>43876</v>
      </c>
      <c r="B29" s="6">
        <v>85</v>
      </c>
      <c r="C29">
        <f t="shared" ca="1" si="0"/>
        <v>641.94907244150897</v>
      </c>
      <c r="L29">
        <f t="shared" si="1"/>
        <v>1.9294189257142926</v>
      </c>
      <c r="O29">
        <f t="shared" si="2"/>
        <v>-111</v>
      </c>
      <c r="P29">
        <f t="shared" ca="1" si="3"/>
        <v>2.8075005756779978</v>
      </c>
    </row>
    <row r="30" spans="1:16" x14ac:dyDescent="0.25">
      <c r="A30" s="3">
        <f t="shared" si="4"/>
        <v>43877</v>
      </c>
      <c r="B30" s="7">
        <v>78</v>
      </c>
      <c r="C30">
        <f t="shared" ca="1" si="0"/>
        <v>686.40294530447147</v>
      </c>
      <c r="L30">
        <f t="shared" si="1"/>
        <v>1.8920946026904804</v>
      </c>
      <c r="O30">
        <f t="shared" si="2"/>
        <v>-110</v>
      </c>
      <c r="P30">
        <f t="shared" ca="1" si="3"/>
        <v>2.8365791383702748</v>
      </c>
    </row>
    <row r="31" spans="1:16" x14ac:dyDescent="0.25">
      <c r="A31" s="3">
        <f t="shared" si="4"/>
        <v>43878</v>
      </c>
      <c r="B31" s="6">
        <v>104</v>
      </c>
      <c r="C31">
        <f t="shared" ca="1" si="0"/>
        <v>733.65910400743257</v>
      </c>
      <c r="L31">
        <f t="shared" si="1"/>
        <v>2.0170333392987803</v>
      </c>
      <c r="O31">
        <f t="shared" si="2"/>
        <v>-109</v>
      </c>
      <c r="P31">
        <f t="shared" ca="1" si="3"/>
        <v>2.8654943110893392</v>
      </c>
    </row>
    <row r="32" spans="1:16" x14ac:dyDescent="0.25">
      <c r="A32" s="3">
        <f t="shared" si="4"/>
        <v>43879</v>
      </c>
      <c r="B32" s="7">
        <v>104</v>
      </c>
      <c r="C32">
        <f t="shared" ca="1" si="0"/>
        <v>783.87370053854272</v>
      </c>
      <c r="L32">
        <f t="shared" si="1"/>
        <v>2.0170333392987803</v>
      </c>
      <c r="O32">
        <f t="shared" si="2"/>
        <v>-108</v>
      </c>
      <c r="P32">
        <f t="shared" ca="1" si="3"/>
        <v>2.8942460938351897</v>
      </c>
    </row>
    <row r="33" spans="1:16" x14ac:dyDescent="0.25">
      <c r="A33" s="3">
        <f t="shared" si="4"/>
        <v>43880</v>
      </c>
      <c r="B33" s="6">
        <v>104</v>
      </c>
      <c r="C33">
        <f t="shared" ca="1" si="0"/>
        <v>837.21015327174791</v>
      </c>
      <c r="L33">
        <f t="shared" si="1"/>
        <v>2.0170333392987803</v>
      </c>
      <c r="O33">
        <f t="shared" si="2"/>
        <v>-107</v>
      </c>
      <c r="P33">
        <f t="shared" ca="1" si="3"/>
        <v>2.9228344866078277</v>
      </c>
    </row>
    <row r="34" spans="1:16" x14ac:dyDescent="0.25">
      <c r="A34" s="3">
        <f t="shared" si="4"/>
        <v>43881</v>
      </c>
      <c r="B34" s="7">
        <v>78</v>
      </c>
      <c r="C34">
        <f t="shared" ca="1" si="0"/>
        <v>893.83939006817286</v>
      </c>
      <c r="L34">
        <f t="shared" si="1"/>
        <v>1.8920946026904804</v>
      </c>
      <c r="O34">
        <f t="shared" si="2"/>
        <v>-106</v>
      </c>
      <c r="P34">
        <f t="shared" ca="1" si="3"/>
        <v>2.9512594894072524</v>
      </c>
    </row>
    <row r="35" spans="1:16" x14ac:dyDescent="0.25">
      <c r="A35" s="3">
        <f t="shared" si="4"/>
        <v>43882</v>
      </c>
      <c r="B35" s="6">
        <v>133</v>
      </c>
      <c r="C35">
        <f t="shared" ca="1" si="0"/>
        <v>953.94009336715919</v>
      </c>
      <c r="L35">
        <f t="shared" si="1"/>
        <v>2.1238516409670858</v>
      </c>
      <c r="O35">
        <f t="shared" si="2"/>
        <v>-105</v>
      </c>
      <c r="P35">
        <f t="shared" ca="1" si="3"/>
        <v>2.979521102233464</v>
      </c>
    </row>
    <row r="36" spans="1:16" x14ac:dyDescent="0.25">
      <c r="A36" s="3">
        <f t="shared" si="4"/>
        <v>43883</v>
      </c>
      <c r="B36" s="7">
        <v>156</v>
      </c>
      <c r="C36">
        <f t="shared" ca="1" si="0"/>
        <v>1017.6989468306625</v>
      </c>
      <c r="L36">
        <f t="shared" si="1"/>
        <v>2.1931245983544616</v>
      </c>
      <c r="O36">
        <f t="shared" si="2"/>
        <v>-104</v>
      </c>
      <c r="P36">
        <f t="shared" ca="1" si="3"/>
        <v>3.0076193250864622</v>
      </c>
    </row>
    <row r="37" spans="1:16" x14ac:dyDescent="0.25">
      <c r="A37" s="3">
        <f t="shared" si="4"/>
        <v>43884</v>
      </c>
      <c r="B37" s="6">
        <v>265</v>
      </c>
      <c r="C37">
        <f t="shared" ca="1" si="0"/>
        <v>1085.3108830709307</v>
      </c>
      <c r="L37">
        <f t="shared" si="1"/>
        <v>2.4232458739368079</v>
      </c>
      <c r="O37">
        <f t="shared" si="2"/>
        <v>-103</v>
      </c>
      <c r="P37">
        <f t="shared" ca="1" si="3"/>
        <v>3.0355541579662475</v>
      </c>
    </row>
    <row r="38" spans="1:16" x14ac:dyDescent="0.25">
      <c r="A38" s="3">
        <f t="shared" si="4"/>
        <v>43885</v>
      </c>
      <c r="B38" s="7">
        <v>368</v>
      </c>
      <c r="C38">
        <f t="shared" ca="1" si="0"/>
        <v>1156.9793319567186</v>
      </c>
      <c r="L38">
        <f t="shared" si="1"/>
        <v>2.5658478186735176</v>
      </c>
      <c r="O38">
        <f t="shared" si="2"/>
        <v>-102</v>
      </c>
      <c r="P38">
        <f t="shared" ca="1" si="3"/>
        <v>3.0633256008728198</v>
      </c>
    </row>
    <row r="39" spans="1:16" x14ac:dyDescent="0.25">
      <c r="A39" s="3">
        <f t="shared" si="4"/>
        <v>43886</v>
      </c>
      <c r="B39" s="6">
        <v>224</v>
      </c>
      <c r="C39">
        <f t="shared" ca="1" si="0"/>
        <v>1232.9164689579122</v>
      </c>
      <c r="L39">
        <f t="shared" si="1"/>
        <v>2.3502480183341627</v>
      </c>
      <c r="O39">
        <f t="shared" si="2"/>
        <v>-101</v>
      </c>
      <c r="P39">
        <f t="shared" ca="1" si="3"/>
        <v>3.0909336538061787</v>
      </c>
    </row>
    <row r="40" spans="1:16" x14ac:dyDescent="0.25">
      <c r="A40" s="3">
        <f t="shared" si="4"/>
        <v>43887</v>
      </c>
      <c r="B40" s="7">
        <v>492</v>
      </c>
      <c r="C40">
        <f t="shared" ca="1" si="0"/>
        <v>1313.3434629523449</v>
      </c>
      <c r="D40" s="5">
        <f ca="1">ABS(C40-B40)</f>
        <v>821.34346295234491</v>
      </c>
      <c r="L40">
        <f t="shared" si="1"/>
        <v>2.6919651027673601</v>
      </c>
      <c r="O40">
        <f t="shared" si="2"/>
        <v>-100</v>
      </c>
      <c r="P40">
        <f t="shared" ca="1" si="3"/>
        <v>3.1183783167663242</v>
      </c>
    </row>
    <row r="41" spans="1:16" x14ac:dyDescent="0.25">
      <c r="A41" s="3">
        <f t="shared" si="4"/>
        <v>43888</v>
      </c>
      <c r="B41" s="6">
        <v>863</v>
      </c>
      <c r="C41">
        <f t="shared" ca="1" si="0"/>
        <v>1398.4907228818763</v>
      </c>
      <c r="D41" s="5">
        <f t="shared" ref="D41:D60" ca="1" si="5">ABS(C41-B41)</f>
        <v>535.49072288187631</v>
      </c>
      <c r="L41">
        <f t="shared" si="1"/>
        <v>2.9360107957152097</v>
      </c>
      <c r="O41">
        <f t="shared" si="2"/>
        <v>-99</v>
      </c>
      <c r="P41">
        <f t="shared" ca="1" si="3"/>
        <v>3.1456595897532571</v>
      </c>
    </row>
    <row r="42" spans="1:16" x14ac:dyDescent="0.25">
      <c r="A42" s="3">
        <f t="shared" si="4"/>
        <v>43889</v>
      </c>
      <c r="B42" s="7">
        <v>998</v>
      </c>
      <c r="C42">
        <f t="shared" ca="1" si="0"/>
        <v>1488.5981426075837</v>
      </c>
      <c r="D42" s="5">
        <f t="shared" ca="1" si="5"/>
        <v>490.59814260758367</v>
      </c>
      <c r="L42">
        <f t="shared" si="1"/>
        <v>2.999130541287371</v>
      </c>
      <c r="O42">
        <f t="shared" si="2"/>
        <v>-98</v>
      </c>
      <c r="P42">
        <f t="shared" ca="1" si="3"/>
        <v>3.1727774727669766</v>
      </c>
    </row>
    <row r="43" spans="1:16" x14ac:dyDescent="0.25">
      <c r="A43" s="3">
        <f t="shared" si="4"/>
        <v>43890</v>
      </c>
      <c r="B43" s="6">
        <v>1349</v>
      </c>
      <c r="C43">
        <f t="shared" ca="1" si="0"/>
        <v>1583.9153432763446</v>
      </c>
      <c r="D43" s="5">
        <f t="shared" ca="1" si="5"/>
        <v>234.91534327634463</v>
      </c>
      <c r="L43">
        <f t="shared" si="1"/>
        <v>3.1300119496719043</v>
      </c>
      <c r="O43">
        <f t="shared" si="2"/>
        <v>-97</v>
      </c>
      <c r="P43">
        <f t="shared" ca="1" si="3"/>
        <v>3.1997319658074828</v>
      </c>
    </row>
    <row r="44" spans="1:16" x14ac:dyDescent="0.25">
      <c r="A44" s="3">
        <f t="shared" si="4"/>
        <v>43891</v>
      </c>
      <c r="B44" s="7">
        <v>1033</v>
      </c>
      <c r="C44">
        <f t="shared" ca="1" si="0"/>
        <v>1684.7019124730341</v>
      </c>
      <c r="D44" s="5">
        <f t="shared" ca="1" si="5"/>
        <v>651.7019124730341</v>
      </c>
      <c r="L44">
        <f t="shared" si="1"/>
        <v>3.0141003215196207</v>
      </c>
      <c r="O44">
        <f t="shared" si="2"/>
        <v>-96</v>
      </c>
      <c r="P44">
        <f t="shared" ca="1" si="3"/>
        <v>3.2265230688747759</v>
      </c>
    </row>
    <row r="45" spans="1:16" x14ac:dyDescent="0.25">
      <c r="A45" s="3">
        <f t="shared" si="4"/>
        <v>43892</v>
      </c>
      <c r="B45" s="6">
        <v>2285</v>
      </c>
      <c r="C45">
        <f t="shared" ca="1" si="0"/>
        <v>1791.2276393944635</v>
      </c>
      <c r="D45" s="5">
        <f t="shared" ca="1" si="5"/>
        <v>493.77236060553651</v>
      </c>
      <c r="L45">
        <f t="shared" si="1"/>
        <v>3.3588862044058692</v>
      </c>
      <c r="O45">
        <f t="shared" si="2"/>
        <v>-95</v>
      </c>
      <c r="P45">
        <f t="shared" ca="1" si="3"/>
        <v>3.2531507819688561</v>
      </c>
    </row>
    <row r="46" spans="1:16" x14ac:dyDescent="0.25">
      <c r="A46" s="3">
        <f t="shared" si="4"/>
        <v>43893</v>
      </c>
      <c r="B46" s="7">
        <v>2461</v>
      </c>
      <c r="C46">
        <f t="shared" ca="1" si="0"/>
        <v>1903.7727452429251</v>
      </c>
      <c r="D46" s="5">
        <f t="shared" ca="1" si="5"/>
        <v>557.22725475707489</v>
      </c>
      <c r="L46">
        <f t="shared" si="1"/>
        <v>3.3911116137028023</v>
      </c>
      <c r="O46">
        <f t="shared" si="2"/>
        <v>-94</v>
      </c>
      <c r="P46">
        <f t="shared" ca="1" si="3"/>
        <v>3.2796151050897229</v>
      </c>
    </row>
    <row r="47" spans="1:16" x14ac:dyDescent="0.25">
      <c r="A47" s="3">
        <f t="shared" si="4"/>
        <v>43894</v>
      </c>
      <c r="B47" s="6">
        <v>2226</v>
      </c>
      <c r="C47">
        <f t="shared" ca="1" si="0"/>
        <v>2022.628107999001</v>
      </c>
      <c r="D47" s="5">
        <f t="shared" ca="1" si="5"/>
        <v>203.37189200099897</v>
      </c>
      <c r="L47">
        <f t="shared" si="1"/>
        <v>3.3475251599986895</v>
      </c>
      <c r="O47">
        <f t="shared" si="2"/>
        <v>-93</v>
      </c>
      <c r="P47">
        <f t="shared" ca="1" si="3"/>
        <v>3.3059160382373767</v>
      </c>
    </row>
    <row r="48" spans="1:16" x14ac:dyDescent="0.25">
      <c r="A48" s="3">
        <f t="shared" si="4"/>
        <v>43895</v>
      </c>
      <c r="B48" s="7">
        <v>2534</v>
      </c>
      <c r="C48">
        <f t="shared" ca="1" si="0"/>
        <v>2148.0954806952304</v>
      </c>
      <c r="D48" s="5">
        <f t="shared" ca="1" si="5"/>
        <v>385.90451930476956</v>
      </c>
      <c r="L48">
        <f t="shared" si="1"/>
        <v>3.4038066105474227</v>
      </c>
      <c r="O48">
        <f t="shared" si="2"/>
        <v>-92</v>
      </c>
      <c r="P48">
        <f t="shared" ca="1" si="3"/>
        <v>3.3320535814118175</v>
      </c>
    </row>
    <row r="49" spans="1:16" x14ac:dyDescent="0.25">
      <c r="A49" s="3">
        <f t="shared" si="4"/>
        <v>43896</v>
      </c>
      <c r="B49" s="6">
        <v>3691</v>
      </c>
      <c r="C49">
        <f t="shared" ca="1" si="0"/>
        <v>2280.487702274555</v>
      </c>
      <c r="D49" s="5">
        <f t="shared" ca="1" si="5"/>
        <v>1410.512297725445</v>
      </c>
      <c r="L49">
        <f t="shared" si="1"/>
        <v>3.5671440451956573</v>
      </c>
      <c r="O49">
        <f t="shared" si="2"/>
        <v>-91</v>
      </c>
      <c r="P49">
        <f t="shared" ca="1" si="3"/>
        <v>3.3580277346130449</v>
      </c>
    </row>
    <row r="50" spans="1:16" x14ac:dyDescent="0.25">
      <c r="A50" s="3">
        <f t="shared" si="4"/>
        <v>43897</v>
      </c>
      <c r="B50" s="7">
        <v>3443</v>
      </c>
      <c r="C50">
        <f t="shared" ca="1" si="0"/>
        <v>2420.128900080218</v>
      </c>
      <c r="D50" s="5">
        <f t="shared" ca="1" si="5"/>
        <v>1022.871099919782</v>
      </c>
      <c r="L50">
        <f t="shared" si="1"/>
        <v>3.5369370227046737</v>
      </c>
      <c r="O50">
        <f t="shared" si="2"/>
        <v>-90</v>
      </c>
      <c r="P50">
        <f t="shared" ca="1" si="3"/>
        <v>3.3838384978410589</v>
      </c>
    </row>
    <row r="51" spans="1:16" x14ac:dyDescent="0.25">
      <c r="A51" s="3">
        <f t="shared" si="4"/>
        <v>43898</v>
      </c>
      <c r="B51" s="6">
        <v>3403</v>
      </c>
      <c r="C51">
        <f t="shared" ca="1" si="0"/>
        <v>2567.3546829871716</v>
      </c>
      <c r="D51" s="5">
        <f t="shared" ca="1" si="5"/>
        <v>835.6453170128284</v>
      </c>
      <c r="L51">
        <f t="shared" si="1"/>
        <v>3.5318619490958092</v>
      </c>
      <c r="O51">
        <f t="shared" si="2"/>
        <v>-89</v>
      </c>
      <c r="P51">
        <f t="shared" ca="1" si="3"/>
        <v>3.4094858710958604</v>
      </c>
    </row>
    <row r="52" spans="1:16" x14ac:dyDescent="0.25">
      <c r="A52" s="3">
        <f t="shared" si="4"/>
        <v>43899</v>
      </c>
      <c r="B52" s="7">
        <v>4913</v>
      </c>
      <c r="C52">
        <f t="shared" ca="1" si="0"/>
        <v>2722.5123241492174</v>
      </c>
      <c r="D52" s="5">
        <f t="shared" ca="1" si="5"/>
        <v>2190.4876758507826</v>
      </c>
      <c r="L52">
        <f t="shared" si="1"/>
        <v>3.6913467641348219</v>
      </c>
      <c r="O52">
        <f t="shared" si="2"/>
        <v>-88</v>
      </c>
      <c r="P52">
        <f t="shared" ca="1" si="3"/>
        <v>3.4349698543774485</v>
      </c>
    </row>
    <row r="53" spans="1:16" x14ac:dyDescent="0.25">
      <c r="A53" s="3">
        <f t="shared" si="4"/>
        <v>43900</v>
      </c>
      <c r="B53" s="6">
        <v>5018</v>
      </c>
      <c r="C53">
        <f t="shared" ca="1" si="0"/>
        <v>2885.9609323013465</v>
      </c>
      <c r="D53" s="5">
        <f t="shared" ca="1" si="5"/>
        <v>2132.0390676986535</v>
      </c>
      <c r="L53">
        <f t="shared" si="1"/>
        <v>3.7005306569785916</v>
      </c>
      <c r="O53">
        <f t="shared" si="2"/>
        <v>-87</v>
      </c>
      <c r="P53">
        <f t="shared" ca="1" si="3"/>
        <v>3.4602904476858232</v>
      </c>
    </row>
    <row r="54" spans="1:16" x14ac:dyDescent="0.25">
      <c r="A54" s="3">
        <f t="shared" si="4"/>
        <v>43901</v>
      </c>
      <c r="B54" s="7">
        <v>5598</v>
      </c>
      <c r="C54">
        <f t="shared" ca="1" si="0"/>
        <v>3058.071610522989</v>
      </c>
      <c r="D54" s="5">
        <f t="shared" ca="1" si="5"/>
        <v>2539.928389477011</v>
      </c>
      <c r="L54">
        <f t="shared" si="1"/>
        <v>3.7480328941301435</v>
      </c>
      <c r="O54">
        <f t="shared" si="2"/>
        <v>-86</v>
      </c>
      <c r="P54">
        <f t="shared" ca="1" si="3"/>
        <v>3.4854476510209849</v>
      </c>
    </row>
    <row r="55" spans="1:16" x14ac:dyDescent="0.25">
      <c r="A55" s="3">
        <f t="shared" si="4"/>
        <v>43902</v>
      </c>
      <c r="B55" s="6">
        <v>7824</v>
      </c>
      <c r="C55">
        <f t="shared" ca="1" si="0"/>
        <v>3239.2276013355481</v>
      </c>
      <c r="D55" s="5">
        <f t="shared" ca="1" si="5"/>
        <v>4584.7723986644523</v>
      </c>
      <c r="L55">
        <f t="shared" si="1"/>
        <v>3.8934288417795448</v>
      </c>
      <c r="O55">
        <f t="shared" si="2"/>
        <v>-85</v>
      </c>
      <c r="P55">
        <f t="shared" ca="1" si="3"/>
        <v>3.5104414643829336</v>
      </c>
    </row>
    <row r="56" spans="1:16" x14ac:dyDescent="0.25">
      <c r="A56" s="3">
        <f t="shared" si="4"/>
        <v>43903</v>
      </c>
      <c r="B56" s="7">
        <v>9780</v>
      </c>
      <c r="C56">
        <f t="shared" ca="1" si="0"/>
        <v>3429.8244169768795</v>
      </c>
      <c r="D56" s="5">
        <f t="shared" ca="1" si="5"/>
        <v>6350.1755830231205</v>
      </c>
      <c r="L56">
        <f t="shared" si="1"/>
        <v>3.9903388547876015</v>
      </c>
      <c r="O56">
        <f t="shared" si="2"/>
        <v>-84</v>
      </c>
      <c r="P56">
        <f t="shared" ca="1" si="3"/>
        <v>3.5352718877716689</v>
      </c>
    </row>
    <row r="57" spans="1:16" x14ac:dyDescent="0.25">
      <c r="A57" s="3">
        <f t="shared" si="4"/>
        <v>43904</v>
      </c>
      <c r="B57" s="6">
        <v>9359</v>
      </c>
      <c r="C57">
        <f t="shared" ca="1" si="0"/>
        <v>3630.269953666188</v>
      </c>
      <c r="D57" s="5">
        <f t="shared" ca="1" si="5"/>
        <v>5728.7300463338124</v>
      </c>
      <c r="L57">
        <f t="shared" si="1"/>
        <v>3.9712294472762411</v>
      </c>
      <c r="O57">
        <f t="shared" si="2"/>
        <v>-83</v>
      </c>
      <c r="P57">
        <f t="shared" ca="1" si="3"/>
        <v>3.5599389211871912</v>
      </c>
    </row>
    <row r="58" spans="1:16" x14ac:dyDescent="0.25">
      <c r="A58" s="3">
        <f t="shared" si="4"/>
        <v>43905</v>
      </c>
      <c r="B58" s="7">
        <v>13683</v>
      </c>
      <c r="C58">
        <f t="shared" ca="1" si="0"/>
        <v>3840.9845886457624</v>
      </c>
      <c r="D58" s="5">
        <f t="shared" ca="1" si="5"/>
        <v>9842.0154113542376</v>
      </c>
      <c r="L58">
        <f t="shared" si="1"/>
        <v>4.1361813269606005</v>
      </c>
      <c r="O58">
        <f t="shared" si="2"/>
        <v>-82</v>
      </c>
      <c r="P58">
        <f t="shared" ca="1" si="3"/>
        <v>3.5844425646295002</v>
      </c>
    </row>
    <row r="59" spans="1:16" x14ac:dyDescent="0.25">
      <c r="A59" s="3">
        <f t="shared" si="4"/>
        <v>43906</v>
      </c>
      <c r="B59" s="6">
        <v>16374</v>
      </c>
      <c r="C59">
        <f t="shared" ca="1" si="0"/>
        <v>4062.4012587610728</v>
      </c>
      <c r="D59" s="5">
        <f t="shared" ca="1" si="5"/>
        <v>12311.598741238928</v>
      </c>
      <c r="L59">
        <f t="shared" si="1"/>
        <v>4.2141547860535402</v>
      </c>
      <c r="O59">
        <f t="shared" si="2"/>
        <v>-81</v>
      </c>
      <c r="P59">
        <f t="shared" ca="1" si="3"/>
        <v>3.6087828180985966</v>
      </c>
    </row>
    <row r="60" spans="1:16" x14ac:dyDescent="0.25">
      <c r="A60" s="3">
        <f t="shared" si="4"/>
        <v>43907</v>
      </c>
      <c r="B60" s="7">
        <v>14567</v>
      </c>
      <c r="C60">
        <f t="shared" ca="1" si="0"/>
        <v>4294.965519317856</v>
      </c>
      <c r="D60" s="5">
        <f t="shared" ca="1" si="5"/>
        <v>10272.034480682145</v>
      </c>
      <c r="L60">
        <f t="shared" si="1"/>
        <v>4.1633701202258839</v>
      </c>
      <c r="O60">
        <f t="shared" si="2"/>
        <v>-80</v>
      </c>
      <c r="P60">
        <f t="shared" ca="1" si="3"/>
        <v>3.6329596815944791</v>
      </c>
    </row>
    <row r="61" spans="1:16" x14ac:dyDescent="0.25">
      <c r="A61" s="3">
        <f t="shared" si="4"/>
        <v>43908</v>
      </c>
      <c r="B61" s="6">
        <v>17844</v>
      </c>
      <c r="C61">
        <f t="shared" ca="1" si="0"/>
        <v>4539.1355819353166</v>
      </c>
      <c r="L61">
        <f t="shared" si="1"/>
        <v>4.2514922145695788</v>
      </c>
      <c r="O61">
        <f t="shared" si="2"/>
        <v>-79</v>
      </c>
      <c r="P61">
        <f t="shared" ca="1" si="3"/>
        <v>3.6569731551171487</v>
      </c>
    </row>
    <row r="62" spans="1:16" x14ac:dyDescent="0.25">
      <c r="A62" s="3">
        <f t="shared" si="4"/>
        <v>43909</v>
      </c>
      <c r="B62" s="7">
        <v>24409</v>
      </c>
      <c r="C62">
        <f t="shared" ca="1" si="0"/>
        <v>4795.3823300966669</v>
      </c>
      <c r="L62">
        <f t="shared" si="1"/>
        <v>4.3875499873902335</v>
      </c>
      <c r="O62">
        <f t="shared" si="2"/>
        <v>-78</v>
      </c>
      <c r="P62">
        <f t="shared" ca="1" si="3"/>
        <v>3.6808232386666053</v>
      </c>
    </row>
    <row r="63" spans="1:16" x14ac:dyDescent="0.25">
      <c r="A63" s="3">
        <f t="shared" si="4"/>
        <v>43910</v>
      </c>
      <c r="B63" s="6">
        <v>23342</v>
      </c>
      <c r="C63">
        <f t="shared" ca="1" si="0"/>
        <v>5064.1893110846931</v>
      </c>
      <c r="L63">
        <f t="shared" si="1"/>
        <v>4.3681380647235466</v>
      </c>
      <c r="O63">
        <f t="shared" si="2"/>
        <v>-77</v>
      </c>
      <c r="P63">
        <f t="shared" ca="1" si="3"/>
        <v>3.704509932242849</v>
      </c>
    </row>
    <row r="64" spans="1:16" x14ac:dyDescent="0.25">
      <c r="A64" s="3">
        <f t="shared" si="4"/>
        <v>43911</v>
      </c>
      <c r="B64" s="7">
        <v>35240</v>
      </c>
      <c r="C64">
        <f t="shared" ca="1" si="0"/>
        <v>5346.0527029786372</v>
      </c>
      <c r="L64">
        <f t="shared" si="1"/>
        <v>4.5470358997400107</v>
      </c>
      <c r="O64">
        <f t="shared" si="2"/>
        <v>-76</v>
      </c>
      <c r="P64">
        <f t="shared" ca="1" si="3"/>
        <v>3.7280332358458788</v>
      </c>
    </row>
    <row r="65" spans="1:16" x14ac:dyDescent="0.25">
      <c r="A65" s="3">
        <f t="shared" si="4"/>
        <v>43912</v>
      </c>
      <c r="B65" s="6">
        <v>34269</v>
      </c>
      <c r="C65">
        <f t="shared" ca="1" si="0"/>
        <v>5641.4812553813972</v>
      </c>
      <c r="L65">
        <f t="shared" si="1"/>
        <v>4.5349014315142444</v>
      </c>
      <c r="O65">
        <f t="shared" si="2"/>
        <v>-75</v>
      </c>
      <c r="P65">
        <f t="shared" ca="1" si="3"/>
        <v>3.751393149475696</v>
      </c>
    </row>
    <row r="66" spans="1:16" x14ac:dyDescent="0.25">
      <c r="A66" s="3">
        <f t="shared" si="4"/>
        <v>43913</v>
      </c>
      <c r="B66" s="7">
        <v>35265</v>
      </c>
      <c r="C66">
        <f t="shared" ca="1" si="0"/>
        <v>5950.9962025422583</v>
      </c>
      <c r="L66">
        <f t="shared" si="1"/>
        <v>4.5473438881806203</v>
      </c>
      <c r="O66">
        <f t="shared" si="2"/>
        <v>-74</v>
      </c>
      <c r="P66">
        <f t="shared" ca="1" si="3"/>
        <v>3.7745896731323003</v>
      </c>
    </row>
    <row r="67" spans="1:16" x14ac:dyDescent="0.25">
      <c r="A67" s="3">
        <f t="shared" si="4"/>
        <v>43914</v>
      </c>
      <c r="B67" s="6">
        <v>45222</v>
      </c>
      <c r="C67">
        <f t="shared" ca="1" si="0"/>
        <v>6275.1311475403827</v>
      </c>
      <c r="L67">
        <f t="shared" si="1"/>
        <v>4.6553497656554335</v>
      </c>
      <c r="O67">
        <f t="shared" si="2"/>
        <v>-73</v>
      </c>
      <c r="P67">
        <f t="shared" ca="1" si="3"/>
        <v>3.7976228068156912</v>
      </c>
    </row>
    <row r="68" spans="1:16" x14ac:dyDescent="0.25">
      <c r="A68" s="3">
        <f t="shared" si="4"/>
        <v>43915</v>
      </c>
      <c r="B68" s="7">
        <v>44440</v>
      </c>
      <c r="C68">
        <f t="shared" ca="1" si="0"/>
        <v>6614.4319161988124</v>
      </c>
      <c r="L68">
        <f t="shared" si="1"/>
        <v>4.6477740502688301</v>
      </c>
      <c r="O68">
        <f t="shared" si="2"/>
        <v>-72</v>
      </c>
      <c r="P68">
        <f t="shared" ca="1" si="3"/>
        <v>3.8204925505258687</v>
      </c>
    </row>
    <row r="69" spans="1:16" x14ac:dyDescent="0.25">
      <c r="A69" s="3">
        <f t="shared" si="4"/>
        <v>43916</v>
      </c>
      <c r="B69" s="6">
        <v>51921</v>
      </c>
      <c r="C69">
        <f t="shared" ca="1" si="0"/>
        <v>6969.4563794069827</v>
      </c>
      <c r="L69">
        <f t="shared" si="1"/>
        <v>4.7153430483974672</v>
      </c>
      <c r="O69">
        <f t="shared" si="2"/>
        <v>-71</v>
      </c>
      <c r="P69">
        <f t="shared" ca="1" si="3"/>
        <v>3.8431989042628332</v>
      </c>
    </row>
    <row r="70" spans="1:16" x14ac:dyDescent="0.25">
      <c r="A70" s="3">
        <f t="shared" si="4"/>
        <v>43917</v>
      </c>
      <c r="B70" s="7">
        <v>58934</v>
      </c>
      <c r="C70">
        <f t="shared" ca="1" si="0"/>
        <v>7340.7742425431788</v>
      </c>
      <c r="L70">
        <f t="shared" si="1"/>
        <v>4.77036591876311</v>
      </c>
      <c r="O70">
        <f t="shared" si="2"/>
        <v>-70</v>
      </c>
      <c r="P70">
        <f t="shared" ca="1" si="3"/>
        <v>3.8657418680265847</v>
      </c>
    </row>
    <row r="71" spans="1:16" x14ac:dyDescent="0.25">
      <c r="A71" s="3">
        <f t="shared" si="4"/>
        <v>43918</v>
      </c>
      <c r="B71" s="6">
        <v>70501</v>
      </c>
      <c r="C71">
        <f t="shared" ca="1" si="0"/>
        <v>7728.9668007063819</v>
      </c>
      <c r="L71">
        <f t="shared" si="1"/>
        <v>4.8481952771531267</v>
      </c>
      <c r="O71">
        <f t="shared" si="2"/>
        <v>-69</v>
      </c>
      <c r="P71">
        <f t="shared" ca="1" si="3"/>
        <v>3.8881214418171228</v>
      </c>
    </row>
    <row r="72" spans="1:16" x14ac:dyDescent="0.25">
      <c r="A72" s="3">
        <f t="shared" si="4"/>
        <v>43919</v>
      </c>
      <c r="B72" s="7">
        <v>63710</v>
      </c>
      <c r="C72">
        <f t="shared" ca="1" si="0"/>
        <v>8134.6266584893447</v>
      </c>
      <c r="L72">
        <f t="shared" si="1"/>
        <v>4.8042076050820413</v>
      </c>
      <c r="O72">
        <f t="shared" si="2"/>
        <v>-68</v>
      </c>
      <c r="P72">
        <f t="shared" ca="1" si="3"/>
        <v>3.9103376256344475</v>
      </c>
    </row>
    <row r="73" spans="1:16" x14ac:dyDescent="0.25">
      <c r="A73" s="3">
        <f t="shared" si="4"/>
        <v>43920</v>
      </c>
      <c r="B73" s="6">
        <v>60403</v>
      </c>
      <c r="C73">
        <f t="shared" ca="1" si="0"/>
        <v>8558.3574130535235</v>
      </c>
      <c r="L73">
        <f t="shared" si="1"/>
        <v>4.7810585090034232</v>
      </c>
      <c r="O73">
        <f t="shared" si="2"/>
        <v>-67</v>
      </c>
      <c r="P73">
        <f t="shared" ca="1" si="3"/>
        <v>3.9323904194785597</v>
      </c>
    </row>
    <row r="74" spans="1:16" x14ac:dyDescent="0.25">
      <c r="A74" s="3">
        <f t="shared" si="4"/>
        <v>43921</v>
      </c>
      <c r="B74" s="7">
        <v>64446</v>
      </c>
      <c r="C74">
        <f t="shared" ca="1" si="0"/>
        <v>9000.7732992989877</v>
      </c>
      <c r="L74">
        <f t="shared" si="1"/>
        <v>4.8091959669673487</v>
      </c>
      <c r="O74">
        <f t="shared" si="2"/>
        <v>-66</v>
      </c>
      <c r="P74">
        <f t="shared" ca="1" si="3"/>
        <v>3.9542798233494585</v>
      </c>
    </row>
    <row r="75" spans="1:16" x14ac:dyDescent="0.25">
      <c r="A75" s="3">
        <f t="shared" si="4"/>
        <v>43922</v>
      </c>
      <c r="B75" s="6">
        <v>78982</v>
      </c>
      <c r="C75">
        <f t="shared" ca="1" si="0"/>
        <v>9462.4987959620612</v>
      </c>
      <c r="L75">
        <f t="shared" si="1"/>
        <v>4.8975281268424906</v>
      </c>
      <c r="O75">
        <f t="shared" si="2"/>
        <v>-65</v>
      </c>
      <c r="P75">
        <f t="shared" ca="1" si="3"/>
        <v>3.9760058372471443</v>
      </c>
    </row>
    <row r="76" spans="1:16" x14ac:dyDescent="0.25">
      <c r="A76" s="3">
        <f t="shared" si="4"/>
        <v>43923</v>
      </c>
      <c r="B76" s="7">
        <v>79458</v>
      </c>
      <c r="C76">
        <f t="shared" ca="1" si="0"/>
        <v>9944.1681915173431</v>
      </c>
      <c r="L76">
        <f t="shared" ref="L76:L139" si="6">LOG10(B76)</f>
        <v>4.9001376294344823</v>
      </c>
      <c r="O76">
        <f t="shared" si="2"/>
        <v>-64</v>
      </c>
      <c r="P76">
        <f t="shared" ref="P76:P139" ca="1" si="7">O76^2*P$8+O76*P$9+P$10</f>
        <v>3.9975684611716167</v>
      </c>
    </row>
    <row r="77" spans="1:16" x14ac:dyDescent="0.25">
      <c r="A77" s="3">
        <f t="shared" ref="A77:A140" si="8">A76+1</f>
        <v>43924</v>
      </c>
      <c r="B77" s="6">
        <v>75792</v>
      </c>
      <c r="C77">
        <f t="shared" ref="C77:C140" ca="1" si="9">10^P77</f>
        <v>10446.425108811338</v>
      </c>
      <c r="L77">
        <f t="shared" si="6"/>
        <v>4.8796233673838811</v>
      </c>
      <c r="O77">
        <f t="shared" ref="O77:O140" si="10">ROW()-O$8+1</f>
        <v>-63</v>
      </c>
      <c r="P77">
        <f t="shared" ca="1" si="7"/>
        <v>4.0189676951228765</v>
      </c>
    </row>
    <row r="78" spans="1:16" x14ac:dyDescent="0.25">
      <c r="A78" s="3">
        <f t="shared" si="8"/>
        <v>43925</v>
      </c>
      <c r="B78" s="7">
        <v>99160</v>
      </c>
      <c r="C78">
        <f t="shared" ca="1" si="9"/>
        <v>10969.921987410838</v>
      </c>
      <c r="L78">
        <f t="shared" si="6"/>
        <v>4.9963365180957835</v>
      </c>
      <c r="O78">
        <f t="shared" si="10"/>
        <v>-62</v>
      </c>
      <c r="P78">
        <f t="shared" ca="1" si="7"/>
        <v>4.0402035391009221</v>
      </c>
    </row>
    <row r="79" spans="1:16" x14ac:dyDescent="0.25">
      <c r="A79" s="3">
        <f t="shared" si="8"/>
        <v>43926</v>
      </c>
      <c r="B79" s="6">
        <v>86231</v>
      </c>
      <c r="C79">
        <f t="shared" ca="1" si="9"/>
        <v>11515.319522711939</v>
      </c>
      <c r="L79">
        <f t="shared" si="6"/>
        <v>4.9356634225376474</v>
      </c>
      <c r="O79">
        <f t="shared" si="10"/>
        <v>-61</v>
      </c>
      <c r="P79">
        <f t="shared" ca="1" si="7"/>
        <v>4.0612759931057552</v>
      </c>
    </row>
    <row r="80" spans="1:16" x14ac:dyDescent="0.25">
      <c r="A80" s="3">
        <f t="shared" si="8"/>
        <v>43927</v>
      </c>
      <c r="B80" s="7">
        <v>62658</v>
      </c>
      <c r="C80">
        <f t="shared" ca="1" si="9"/>
        <v>12083.286060922801</v>
      </c>
      <c r="L80">
        <f t="shared" si="6"/>
        <v>4.796976528387594</v>
      </c>
      <c r="O80">
        <f t="shared" si="10"/>
        <v>-60</v>
      </c>
      <c r="P80">
        <f t="shared" ca="1" si="7"/>
        <v>4.0821850571373748</v>
      </c>
    </row>
    <row r="81" spans="1:16" x14ac:dyDescent="0.25">
      <c r="A81" s="3">
        <f t="shared" si="8"/>
        <v>43928</v>
      </c>
      <c r="B81" s="6">
        <v>75564</v>
      </c>
      <c r="C81">
        <f t="shared" ca="1" si="9"/>
        <v>12674.496949109072</v>
      </c>
      <c r="L81">
        <f t="shared" si="6"/>
        <v>4.8783149393496874</v>
      </c>
      <c r="O81">
        <f t="shared" si="10"/>
        <v>-59</v>
      </c>
      <c r="P81">
        <f t="shared" ca="1" si="7"/>
        <v>4.1029307311957819</v>
      </c>
    </row>
    <row r="82" spans="1:16" x14ac:dyDescent="0.25">
      <c r="A82" s="3">
        <f t="shared" si="8"/>
        <v>43929</v>
      </c>
      <c r="B82" s="7">
        <v>85205</v>
      </c>
      <c r="C82">
        <f t="shared" ca="1" si="9"/>
        <v>13289.633839570441</v>
      </c>
      <c r="L82">
        <f t="shared" si="6"/>
        <v>4.9304650807842485</v>
      </c>
      <c r="O82">
        <f t="shared" si="10"/>
        <v>-58</v>
      </c>
      <c r="P82">
        <f t="shared" ca="1" si="7"/>
        <v>4.1235130152809756</v>
      </c>
    </row>
    <row r="83" spans="1:16" x14ac:dyDescent="0.25">
      <c r="A83" s="3">
        <f t="shared" si="8"/>
        <v>43930</v>
      </c>
      <c r="B83" s="6">
        <v>83351</v>
      </c>
      <c r="C83">
        <f t="shared" ca="1" si="9"/>
        <v>13929.383947904544</v>
      </c>
      <c r="L83">
        <f t="shared" si="6"/>
        <v>4.9209108146244525</v>
      </c>
      <c r="O83">
        <f t="shared" si="10"/>
        <v>-57</v>
      </c>
      <c r="P83">
        <f t="shared" ca="1" si="7"/>
        <v>4.1439319093929559</v>
      </c>
    </row>
    <row r="84" spans="1:16" x14ac:dyDescent="0.25">
      <c r="A84" s="3">
        <f t="shared" si="8"/>
        <v>43931</v>
      </c>
      <c r="B84" s="7">
        <v>88336</v>
      </c>
      <c r="C84">
        <f t="shared" ca="1" si="9"/>
        <v>14594.439264207325</v>
      </c>
      <c r="L84">
        <f t="shared" si="6"/>
        <v>4.9461377297960629</v>
      </c>
      <c r="O84">
        <f t="shared" si="10"/>
        <v>-56</v>
      </c>
      <c r="P84">
        <f t="shared" ca="1" si="7"/>
        <v>4.1641874135317236</v>
      </c>
    </row>
    <row r="85" spans="1:16" x14ac:dyDescent="0.25">
      <c r="A85" s="3">
        <f t="shared" si="8"/>
        <v>43932</v>
      </c>
      <c r="B85" s="6">
        <v>99043</v>
      </c>
      <c r="C85">
        <f t="shared" ca="1" si="9"/>
        <v>15285.495716958263</v>
      </c>
      <c r="L85">
        <f t="shared" si="6"/>
        <v>4.9958237866004511</v>
      </c>
      <c r="O85">
        <f t="shared" si="10"/>
        <v>-55</v>
      </c>
      <c r="P85">
        <f t="shared" ca="1" si="7"/>
        <v>4.184279527697278</v>
      </c>
    </row>
    <row r="86" spans="1:16" x14ac:dyDescent="0.25">
      <c r="A86" s="3">
        <f t="shared" si="8"/>
        <v>43933</v>
      </c>
      <c r="B86" s="7">
        <v>79280</v>
      </c>
      <c r="C86">
        <f t="shared" ca="1" si="9"/>
        <v>16003.252289245282</v>
      </c>
      <c r="L86">
        <f t="shared" si="6"/>
        <v>4.8991636414772186</v>
      </c>
      <c r="O86">
        <f t="shared" si="10"/>
        <v>-54</v>
      </c>
      <c r="P86">
        <f t="shared" ca="1" si="7"/>
        <v>4.204208251889618</v>
      </c>
    </row>
    <row r="87" spans="1:16" x14ac:dyDescent="0.25">
      <c r="A87" s="3">
        <f t="shared" si="8"/>
        <v>43934</v>
      </c>
      <c r="B87" s="6">
        <v>71198</v>
      </c>
      <c r="C87">
        <f t="shared" ca="1" si="9"/>
        <v>16748.410087095435</v>
      </c>
      <c r="L87">
        <f t="shared" si="6"/>
        <v>4.8524677941823153</v>
      </c>
      <c r="O87">
        <f t="shared" si="10"/>
        <v>-53</v>
      </c>
      <c r="P87">
        <f t="shared" ca="1" si="7"/>
        <v>4.2239735861087464</v>
      </c>
    </row>
    <row r="88" spans="1:16" x14ac:dyDescent="0.25">
      <c r="A88" s="3">
        <f t="shared" si="8"/>
        <v>43935</v>
      </c>
      <c r="B88" s="7">
        <v>70194</v>
      </c>
      <c r="C88">
        <f t="shared" ca="1" si="9"/>
        <v>17521.671359795335</v>
      </c>
      <c r="L88">
        <f t="shared" si="6"/>
        <v>4.8462999913569371</v>
      </c>
      <c r="O88">
        <f t="shared" si="10"/>
        <v>-52</v>
      </c>
      <c r="P88">
        <f t="shared" ca="1" si="7"/>
        <v>4.2435755303546614</v>
      </c>
    </row>
    <row r="89" spans="1:16" x14ac:dyDescent="0.25">
      <c r="A89" s="3">
        <f t="shared" si="8"/>
        <v>43936</v>
      </c>
      <c r="B89" s="6">
        <v>75936</v>
      </c>
      <c r="C89">
        <f t="shared" ca="1" si="9"/>
        <v>18323.738472209709</v>
      </c>
      <c r="L89">
        <f t="shared" si="6"/>
        <v>4.8804477165372449</v>
      </c>
      <c r="O89">
        <f t="shared" si="10"/>
        <v>-51</v>
      </c>
      <c r="P89">
        <f t="shared" ca="1" si="7"/>
        <v>4.263014084627363</v>
      </c>
    </row>
    <row r="90" spans="1:16" x14ac:dyDescent="0.25">
      <c r="A90" s="3">
        <f t="shared" si="8"/>
        <v>43937</v>
      </c>
      <c r="B90" s="7">
        <v>82740</v>
      </c>
      <c r="C90">
        <f t="shared" ca="1" si="9"/>
        <v>19155.312829235892</v>
      </c>
      <c r="L90">
        <f t="shared" si="6"/>
        <v>4.9177155165594932</v>
      </c>
      <c r="O90">
        <f t="shared" si="10"/>
        <v>-50</v>
      </c>
      <c r="P90">
        <f t="shared" ca="1" si="7"/>
        <v>4.2822892489268511</v>
      </c>
    </row>
    <row r="91" spans="1:16" x14ac:dyDescent="0.25">
      <c r="A91" s="3">
        <f t="shared" si="8"/>
        <v>43938</v>
      </c>
      <c r="B91" s="6">
        <v>85816</v>
      </c>
      <c r="C91">
        <f t="shared" ca="1" si="9"/>
        <v>20017.093752667002</v>
      </c>
      <c r="L91">
        <f t="shared" si="6"/>
        <v>4.9335682676143522</v>
      </c>
      <c r="O91">
        <f t="shared" si="10"/>
        <v>-49</v>
      </c>
      <c r="P91">
        <f t="shared" ca="1" si="7"/>
        <v>4.3014010232531259</v>
      </c>
    </row>
    <row r="92" spans="1:16" x14ac:dyDescent="0.25">
      <c r="A92" s="3">
        <f t="shared" si="8"/>
        <v>43939</v>
      </c>
      <c r="B92" s="7">
        <v>85709</v>
      </c>
      <c r="C92">
        <f t="shared" ca="1" si="9"/>
        <v>20909.777310877435</v>
      </c>
      <c r="L92">
        <f t="shared" si="6"/>
        <v>4.9330264280505398</v>
      </c>
      <c r="O92">
        <f t="shared" si="10"/>
        <v>-48</v>
      </c>
      <c r="P92">
        <f t="shared" ca="1" si="7"/>
        <v>4.320349407606189</v>
      </c>
    </row>
    <row r="93" spans="1:16" x14ac:dyDescent="0.25">
      <c r="A93" s="3">
        <f t="shared" si="8"/>
        <v>43940</v>
      </c>
      <c r="B93" s="6">
        <v>79164</v>
      </c>
      <c r="C93">
        <f t="shared" ca="1" si="9"/>
        <v>21834.05510189055</v>
      </c>
      <c r="L93">
        <f t="shared" si="6"/>
        <v>4.8985277301280776</v>
      </c>
      <c r="O93">
        <f t="shared" si="10"/>
        <v>-47</v>
      </c>
      <c r="P93">
        <f t="shared" ca="1" si="7"/>
        <v>4.3391344019860378</v>
      </c>
    </row>
    <row r="94" spans="1:16" x14ac:dyDescent="0.25">
      <c r="A94" s="3">
        <f t="shared" si="8"/>
        <v>43941</v>
      </c>
      <c r="B94" s="7">
        <v>70814</v>
      </c>
      <c r="C94">
        <f t="shared" ca="1" si="9"/>
        <v>22790.612990538866</v>
      </c>
      <c r="L94">
        <f t="shared" si="6"/>
        <v>4.8501191266401049</v>
      </c>
      <c r="O94">
        <f t="shared" si="10"/>
        <v>-46</v>
      </c>
      <c r="P94">
        <f t="shared" ca="1" si="7"/>
        <v>4.3577560063926732</v>
      </c>
    </row>
    <row r="95" spans="1:16" x14ac:dyDescent="0.25">
      <c r="A95" s="3">
        <f t="shared" si="8"/>
        <v>43942</v>
      </c>
      <c r="B95" s="6">
        <v>74333</v>
      </c>
      <c r="C95">
        <f t="shared" ca="1" si="9"/>
        <v>23780.129800581894</v>
      </c>
      <c r="L95">
        <f t="shared" si="6"/>
        <v>4.8711816608152443</v>
      </c>
      <c r="O95">
        <f t="shared" si="10"/>
        <v>-45</v>
      </c>
      <c r="P95">
        <f t="shared" ca="1" si="7"/>
        <v>4.3762142208260961</v>
      </c>
    </row>
    <row r="96" spans="1:16" x14ac:dyDescent="0.25">
      <c r="A96" s="3">
        <f t="shared" si="8"/>
        <v>43943</v>
      </c>
      <c r="B96" s="7">
        <v>86197</v>
      </c>
      <c r="C96">
        <f t="shared" ca="1" si="9"/>
        <v>24803.275962807194</v>
      </c>
      <c r="L96">
        <f t="shared" si="6"/>
        <v>4.9354921509045475</v>
      </c>
      <c r="O96">
        <f t="shared" si="10"/>
        <v>-44</v>
      </c>
      <c r="P96">
        <f t="shared" ca="1" si="7"/>
        <v>4.3945090452863056</v>
      </c>
    </row>
    <row r="97" spans="1:16" x14ac:dyDescent="0.25">
      <c r="A97" s="3">
        <f t="shared" si="8"/>
        <v>43944</v>
      </c>
      <c r="B97" s="6">
        <v>78989</v>
      </c>
      <c r="C97">
        <f t="shared" ca="1" si="9"/>
        <v>25860.712120303448</v>
      </c>
      <c r="L97">
        <f t="shared" si="6"/>
        <v>4.8975666156964612</v>
      </c>
      <c r="O97">
        <f t="shared" si="10"/>
        <v>-43</v>
      </c>
      <c r="P97">
        <f t="shared" ca="1" si="7"/>
        <v>4.4126404797733016</v>
      </c>
    </row>
    <row r="98" spans="1:16" x14ac:dyDescent="0.25">
      <c r="A98" s="3">
        <f t="shared" si="8"/>
        <v>43945</v>
      </c>
      <c r="B98" s="7">
        <v>96599</v>
      </c>
      <c r="C98">
        <f t="shared" ca="1" si="9"/>
        <v>26953.087692261259</v>
      </c>
      <c r="L98">
        <f t="shared" si="6"/>
        <v>4.984972630590133</v>
      </c>
      <c r="O98">
        <f t="shared" si="10"/>
        <v>-42</v>
      </c>
      <c r="P98">
        <f t="shared" ca="1" si="7"/>
        <v>4.4306085242870852</v>
      </c>
    </row>
    <row r="99" spans="1:16" x14ac:dyDescent="0.25">
      <c r="A99" s="3">
        <f t="shared" si="8"/>
        <v>43946</v>
      </c>
      <c r="B99" s="6">
        <v>96968</v>
      </c>
      <c r="C99">
        <f t="shared" ca="1" si="9"/>
        <v>28081.039397826993</v>
      </c>
      <c r="L99">
        <f t="shared" si="6"/>
        <v>4.9866284382220831</v>
      </c>
      <c r="O99">
        <f t="shared" si="10"/>
        <v>-41</v>
      </c>
      <c r="P99">
        <f t="shared" ca="1" si="7"/>
        <v>4.4484131788276553</v>
      </c>
    </row>
    <row r="100" spans="1:16" x14ac:dyDescent="0.25">
      <c r="A100" s="3">
        <f t="shared" si="8"/>
        <v>43947</v>
      </c>
      <c r="B100" s="7">
        <v>71399</v>
      </c>
      <c r="C100">
        <f t="shared" ca="1" si="9"/>
        <v>29245.189741709091</v>
      </c>
      <c r="L100">
        <f t="shared" si="6"/>
        <v>4.8536921291778103</v>
      </c>
      <c r="O100">
        <f t="shared" si="10"/>
        <v>-40</v>
      </c>
      <c r="P100">
        <f t="shared" ca="1" si="7"/>
        <v>4.4660544433950129</v>
      </c>
    </row>
    <row r="101" spans="1:16" x14ac:dyDescent="0.25">
      <c r="A101" s="3">
        <f t="shared" si="8"/>
        <v>43948</v>
      </c>
      <c r="B101" s="6">
        <v>69546</v>
      </c>
      <c r="C101">
        <f t="shared" ca="1" si="9"/>
        <v>30446.145463409568</v>
      </c>
      <c r="L101">
        <f t="shared" si="6"/>
        <v>4.8422721562132658</v>
      </c>
      <c r="O101">
        <f t="shared" si="10"/>
        <v>-39</v>
      </c>
      <c r="P101">
        <f t="shared" ca="1" si="7"/>
        <v>4.4835323179891562</v>
      </c>
    </row>
    <row r="102" spans="1:16" x14ac:dyDescent="0.25">
      <c r="A102" s="3">
        <f t="shared" si="8"/>
        <v>43949</v>
      </c>
      <c r="B102" s="7">
        <v>73895</v>
      </c>
      <c r="C102">
        <f t="shared" ca="1" si="9"/>
        <v>31684.495952130939</v>
      </c>
      <c r="L102">
        <f t="shared" si="6"/>
        <v>4.8686150534709736</v>
      </c>
      <c r="O102">
        <f t="shared" si="10"/>
        <v>-38</v>
      </c>
      <c r="P102">
        <f t="shared" ca="1" si="7"/>
        <v>4.500846802610087</v>
      </c>
    </row>
    <row r="103" spans="1:16" x14ac:dyDescent="0.25">
      <c r="A103" s="3">
        <f t="shared" si="8"/>
        <v>43950</v>
      </c>
      <c r="B103" s="6">
        <v>82600</v>
      </c>
      <c r="C103">
        <f t="shared" ca="1" si="9"/>
        <v>32960.811629585973</v>
      </c>
      <c r="L103">
        <f t="shared" si="6"/>
        <v>4.916980047320382</v>
      </c>
      <c r="O103">
        <f t="shared" si="10"/>
        <v>-37</v>
      </c>
      <c r="P103">
        <f t="shared" ca="1" si="7"/>
        <v>4.5179978972578043</v>
      </c>
    </row>
    <row r="104" spans="1:16" x14ac:dyDescent="0.25">
      <c r="A104" s="3">
        <f t="shared" si="8"/>
        <v>43951</v>
      </c>
      <c r="B104" s="7">
        <v>83860</v>
      </c>
      <c r="C104">
        <f t="shared" ca="1" si="9"/>
        <v>34275.642303115885</v>
      </c>
      <c r="L104">
        <f t="shared" si="6"/>
        <v>4.9235548580675497</v>
      </c>
      <c r="O104">
        <f t="shared" si="10"/>
        <v>-36</v>
      </c>
      <c r="P104">
        <f t="shared" ca="1" si="7"/>
        <v>4.5349856019323092</v>
      </c>
    </row>
    <row r="105" spans="1:16" x14ac:dyDescent="0.25">
      <c r="A105" s="3">
        <f t="shared" si="8"/>
        <v>43952</v>
      </c>
      <c r="B105" s="6">
        <v>86783</v>
      </c>
      <c r="C105">
        <f t="shared" ca="1" si="9"/>
        <v>35629.515491700702</v>
      </c>
      <c r="L105">
        <f t="shared" si="6"/>
        <v>4.938434659170996</v>
      </c>
      <c r="O105">
        <f t="shared" si="10"/>
        <v>-35</v>
      </c>
      <c r="P105">
        <f t="shared" ca="1" si="7"/>
        <v>4.5518099166335997</v>
      </c>
    </row>
    <row r="106" spans="1:16" x14ac:dyDescent="0.25">
      <c r="A106" s="3">
        <f t="shared" si="8"/>
        <v>43953</v>
      </c>
      <c r="B106" s="7">
        <v>90049</v>
      </c>
      <c r="C106">
        <f t="shared" ca="1" si="9"/>
        <v>37022.934727622669</v>
      </c>
      <c r="L106">
        <f t="shared" si="6"/>
        <v>4.9544788943138718</v>
      </c>
      <c r="O106">
        <f t="shared" si="10"/>
        <v>-34</v>
      </c>
      <c r="P106">
        <f t="shared" ca="1" si="7"/>
        <v>4.5684708413616777</v>
      </c>
    </row>
    <row r="107" spans="1:16" x14ac:dyDescent="0.25">
      <c r="A107" s="3">
        <f t="shared" si="8"/>
        <v>43954</v>
      </c>
      <c r="B107" s="6">
        <v>57911</v>
      </c>
      <c r="C107">
        <f t="shared" ca="1" si="9"/>
        <v>38456.377836719825</v>
      </c>
      <c r="L107">
        <f t="shared" si="6"/>
        <v>4.7627610643416318</v>
      </c>
      <c r="O107">
        <f t="shared" si="10"/>
        <v>-33</v>
      </c>
      <c r="P107">
        <f t="shared" ca="1" si="7"/>
        <v>4.5849683761165432</v>
      </c>
    </row>
    <row r="108" spans="1:16" x14ac:dyDescent="0.25">
      <c r="A108" s="3">
        <f t="shared" si="8"/>
        <v>43955</v>
      </c>
      <c r="B108" s="7">
        <v>106412</v>
      </c>
      <c r="C108">
        <f t="shared" ca="1" si="9"/>
        <v>39930.295200340464</v>
      </c>
      <c r="L108">
        <f t="shared" si="6"/>
        <v>5.02699060577784</v>
      </c>
      <c r="O108">
        <f t="shared" si="10"/>
        <v>-32</v>
      </c>
      <c r="P108">
        <f t="shared" ca="1" si="7"/>
        <v>4.6013025208981944</v>
      </c>
    </row>
    <row r="109" spans="1:16" x14ac:dyDescent="0.25">
      <c r="A109" s="3">
        <f t="shared" si="8"/>
        <v>43956</v>
      </c>
      <c r="B109" s="6">
        <v>80972</v>
      </c>
      <c r="C109">
        <f t="shared" ca="1" si="9"/>
        <v>41445.108002281828</v>
      </c>
      <c r="L109">
        <f t="shared" si="6"/>
        <v>4.9083348664373094</v>
      </c>
      <c r="O109">
        <f t="shared" si="10"/>
        <v>-31</v>
      </c>
      <c r="P109">
        <f t="shared" ca="1" si="7"/>
        <v>4.617473275706633</v>
      </c>
    </row>
    <row r="110" spans="1:16" x14ac:dyDescent="0.25">
      <c r="A110" s="3">
        <f t="shared" si="8"/>
        <v>43957</v>
      </c>
      <c r="B110" s="7">
        <v>82916</v>
      </c>
      <c r="C110">
        <f t="shared" ca="1" si="9"/>
        <v>43001.206464161762</v>
      </c>
      <c r="L110">
        <f t="shared" si="6"/>
        <v>4.9186383428691336</v>
      </c>
      <c r="O110">
        <f t="shared" si="10"/>
        <v>-30</v>
      </c>
      <c r="P110">
        <f t="shared" ca="1" si="7"/>
        <v>4.6334806405418592</v>
      </c>
    </row>
    <row r="111" spans="1:16" x14ac:dyDescent="0.25">
      <c r="A111" s="3">
        <f t="shared" si="8"/>
        <v>43958</v>
      </c>
      <c r="B111" s="6">
        <v>98929</v>
      </c>
      <c r="C111">
        <f t="shared" ca="1" si="9"/>
        <v>44598.948072839346</v>
      </c>
      <c r="L111">
        <f t="shared" si="6"/>
        <v>4.9953236191382926</v>
      </c>
      <c r="O111">
        <f t="shared" si="10"/>
        <v>-29</v>
      </c>
      <c r="P111">
        <f t="shared" ca="1" si="7"/>
        <v>4.649324615403871</v>
      </c>
    </row>
    <row r="112" spans="1:16" x14ac:dyDescent="0.25">
      <c r="A112" s="3">
        <f t="shared" si="8"/>
        <v>43959</v>
      </c>
      <c r="B112" s="7">
        <v>97216</v>
      </c>
      <c r="C112">
        <f t="shared" ca="1" si="9"/>
        <v>46238.655803657181</v>
      </c>
      <c r="L112">
        <f t="shared" si="6"/>
        <v>4.9877377478466736</v>
      </c>
      <c r="O112">
        <f t="shared" si="10"/>
        <v>-28</v>
      </c>
      <c r="P112">
        <f t="shared" ca="1" si="7"/>
        <v>4.6650052002926703</v>
      </c>
    </row>
    <row r="113" spans="1:16" x14ac:dyDescent="0.25">
      <c r="A113" s="3">
        <f t="shared" si="8"/>
        <v>43960</v>
      </c>
      <c r="B113" s="6">
        <v>94660</v>
      </c>
      <c r="C113">
        <f t="shared" ca="1" si="9"/>
        <v>47920.61634343164</v>
      </c>
      <c r="L113">
        <f t="shared" si="6"/>
        <v>4.976166500131975</v>
      </c>
      <c r="O113">
        <f t="shared" si="10"/>
        <v>-27</v>
      </c>
      <c r="P113">
        <f t="shared" ca="1" si="7"/>
        <v>4.6805223952082562</v>
      </c>
    </row>
    <row r="114" spans="1:16" x14ac:dyDescent="0.25">
      <c r="A114" s="3">
        <f t="shared" si="8"/>
        <v>43961</v>
      </c>
      <c r="B114" s="7">
        <v>80552</v>
      </c>
      <c r="C114">
        <f t="shared" ca="1" si="9"/>
        <v>49645.078317266874</v>
      </c>
      <c r="L114">
        <f t="shared" si="6"/>
        <v>4.9060763278487283</v>
      </c>
      <c r="O114">
        <f t="shared" si="10"/>
        <v>-26</v>
      </c>
      <c r="P114">
        <f t="shared" ca="1" si="7"/>
        <v>4.6958762001506296</v>
      </c>
    </row>
    <row r="115" spans="1:16" x14ac:dyDescent="0.25">
      <c r="A115" s="3">
        <f t="shared" si="8"/>
        <v>43962</v>
      </c>
      <c r="B115" s="6">
        <v>80462</v>
      </c>
      <c r="C115">
        <f t="shared" ca="1" si="9"/>
        <v>51412.250523406146</v>
      </c>
      <c r="L115">
        <f t="shared" si="6"/>
        <v>4.9055908233902104</v>
      </c>
      <c r="O115">
        <f t="shared" si="10"/>
        <v>-25</v>
      </c>
      <c r="P115">
        <f t="shared" ca="1" si="7"/>
        <v>4.7110666151197895</v>
      </c>
    </row>
    <row r="116" spans="1:16" x14ac:dyDescent="0.25">
      <c r="A116" s="3">
        <f t="shared" si="8"/>
        <v>43963</v>
      </c>
      <c r="B116" s="7">
        <v>81225</v>
      </c>
      <c r="C116">
        <f t="shared" ca="1" si="9"/>
        <v>53222.300180467559</v>
      </c>
      <c r="L116">
        <f t="shared" si="6"/>
        <v>4.9096897200170204</v>
      </c>
      <c r="O116">
        <f t="shared" si="10"/>
        <v>-24</v>
      </c>
      <c r="P116">
        <f t="shared" ca="1" si="7"/>
        <v>4.7260936401157361</v>
      </c>
    </row>
    <row r="117" spans="1:16" x14ac:dyDescent="0.25">
      <c r="A117" s="3">
        <f t="shared" si="8"/>
        <v>43964</v>
      </c>
      <c r="B117" s="6">
        <v>83547</v>
      </c>
      <c r="C117">
        <f t="shared" ca="1" si="9"/>
        <v>55075.351191536698</v>
      </c>
      <c r="L117">
        <f t="shared" si="6"/>
        <v>4.9219308598926377</v>
      </c>
      <c r="O117">
        <f t="shared" si="10"/>
        <v>-23</v>
      </c>
      <c r="P117">
        <f t="shared" ca="1" si="7"/>
        <v>4.7409572751384692</v>
      </c>
    </row>
    <row r="118" spans="1:16" x14ac:dyDescent="0.25">
      <c r="A118" s="3">
        <f t="shared" si="8"/>
        <v>43965</v>
      </c>
      <c r="B118" s="7">
        <v>94906</v>
      </c>
      <c r="C118">
        <f t="shared" ca="1" si="9"/>
        <v>56971.482429701049</v>
      </c>
      <c r="L118">
        <f t="shared" si="6"/>
        <v>4.9772936695876808</v>
      </c>
      <c r="O118">
        <f t="shared" si="10"/>
        <v>-22</v>
      </c>
      <c r="P118">
        <f t="shared" ca="1" si="7"/>
        <v>4.7556575201879898</v>
      </c>
    </row>
    <row r="119" spans="1:16" x14ac:dyDescent="0.25">
      <c r="A119" s="3">
        <f t="shared" si="8"/>
        <v>43966</v>
      </c>
      <c r="B119" s="6">
        <v>98069</v>
      </c>
      <c r="C119">
        <f t="shared" ca="1" si="9"/>
        <v>58910.726049716621</v>
      </c>
      <c r="L119">
        <f t="shared" si="6"/>
        <v>4.9915317468642595</v>
      </c>
      <c r="O119">
        <f t="shared" si="10"/>
        <v>-21</v>
      </c>
      <c r="P119">
        <f t="shared" ca="1" si="7"/>
        <v>4.770194375264297</v>
      </c>
    </row>
    <row r="120" spans="1:16" x14ac:dyDescent="0.25">
      <c r="A120" s="3">
        <f t="shared" si="8"/>
        <v>43967</v>
      </c>
      <c r="B120" s="7">
        <v>92230</v>
      </c>
      <c r="C120">
        <f t="shared" ca="1" si="9"/>
        <v>60893.065830594205</v>
      </c>
      <c r="L120">
        <f t="shared" si="6"/>
        <v>4.9648722086377752</v>
      </c>
      <c r="O120">
        <f t="shared" si="10"/>
        <v>-20</v>
      </c>
      <c r="P120">
        <f t="shared" ca="1" si="7"/>
        <v>4.7845678403673908</v>
      </c>
    </row>
    <row r="121" spans="1:16" x14ac:dyDescent="0.25">
      <c r="A121" s="3">
        <f t="shared" si="8"/>
        <v>43968</v>
      </c>
      <c r="B121" s="6">
        <v>86331</v>
      </c>
      <c r="C121">
        <f t="shared" ca="1" si="9"/>
        <v>62918.435553971496</v>
      </c>
      <c r="L121">
        <f t="shared" si="6"/>
        <v>4.9361667715142694</v>
      </c>
      <c r="O121">
        <f t="shared" si="10"/>
        <v>-19</v>
      </c>
      <c r="P121">
        <f t="shared" ca="1" si="7"/>
        <v>4.7987779154972712</v>
      </c>
    </row>
    <row r="122" spans="1:16" x14ac:dyDescent="0.25">
      <c r="A122" s="3">
        <f t="shared" si="8"/>
        <v>43969</v>
      </c>
      <c r="B122" s="7">
        <v>86509</v>
      </c>
      <c r="C122">
        <f t="shared" ca="1" si="9"/>
        <v>64986.717423209979</v>
      </c>
      <c r="L122">
        <f t="shared" si="6"/>
        <v>4.9370612918233236</v>
      </c>
      <c r="O122">
        <f t="shared" si="10"/>
        <v>-18</v>
      </c>
      <c r="P122">
        <f t="shared" ca="1" si="7"/>
        <v>4.812824600653939</v>
      </c>
    </row>
    <row r="123" spans="1:16" x14ac:dyDescent="0.25">
      <c r="A123" s="3">
        <f t="shared" si="8"/>
        <v>43970</v>
      </c>
      <c r="B123" s="6">
        <v>86980</v>
      </c>
      <c r="C123">
        <f t="shared" ca="1" si="9"/>
        <v>67097.740528214519</v>
      </c>
      <c r="L123">
        <f t="shared" si="6"/>
        <v>4.9394194033293175</v>
      </c>
      <c r="O123">
        <f t="shared" si="10"/>
        <v>-17</v>
      </c>
      <c r="P123">
        <f t="shared" ca="1" si="7"/>
        <v>4.8267078958373943</v>
      </c>
    </row>
    <row r="124" spans="1:16" x14ac:dyDescent="0.25">
      <c r="A124" s="3">
        <f t="shared" si="8"/>
        <v>43971</v>
      </c>
      <c r="B124" s="7">
        <v>94569</v>
      </c>
      <c r="C124">
        <f t="shared" ca="1" si="9"/>
        <v>69251.279361015622</v>
      </c>
      <c r="L124">
        <f t="shared" si="6"/>
        <v>4.975748796704913</v>
      </c>
      <c r="O124">
        <f t="shared" si="10"/>
        <v>-16</v>
      </c>
      <c r="P124">
        <f t="shared" ca="1" si="7"/>
        <v>4.8404278010476354</v>
      </c>
    </row>
    <row r="125" spans="1:16" x14ac:dyDescent="0.25">
      <c r="A125" s="3">
        <f t="shared" si="8"/>
        <v>43972</v>
      </c>
      <c r="B125" s="6">
        <v>108771</v>
      </c>
      <c r="C125">
        <f t="shared" ca="1" si="9"/>
        <v>71447.052387190444</v>
      </c>
      <c r="L125">
        <f t="shared" si="6"/>
        <v>5.0365131212925487</v>
      </c>
      <c r="O125">
        <f t="shared" si="10"/>
        <v>-15</v>
      </c>
      <c r="P125">
        <f t="shared" ca="1" si="7"/>
        <v>4.8539843162846639</v>
      </c>
    </row>
    <row r="126" spans="1:16" x14ac:dyDescent="0.25">
      <c r="A126" s="3">
        <f t="shared" si="8"/>
        <v>43973</v>
      </c>
      <c r="B126" s="7">
        <v>96101</v>
      </c>
      <c r="C126">
        <f t="shared" ca="1" si="9"/>
        <v>73684.720678206562</v>
      </c>
      <c r="L126">
        <f t="shared" si="6"/>
        <v>4.9827279068383925</v>
      </c>
      <c r="O126">
        <f t="shared" si="10"/>
        <v>-14</v>
      </c>
      <c r="P126">
        <f t="shared" ca="1" si="7"/>
        <v>4.867377441548479</v>
      </c>
    </row>
    <row r="127" spans="1:16" x14ac:dyDescent="0.25">
      <c r="A127" s="3">
        <f t="shared" si="8"/>
        <v>43974</v>
      </c>
      <c r="B127" s="6">
        <v>118665</v>
      </c>
      <c r="C127">
        <f t="shared" ca="1" si="9"/>
        <v>75963.886609783105</v>
      </c>
      <c r="L127">
        <f t="shared" si="6"/>
        <v>5.0743226435687783</v>
      </c>
      <c r="O127">
        <f t="shared" si="10"/>
        <v>-13</v>
      </c>
      <c r="P127">
        <f t="shared" ca="1" si="7"/>
        <v>4.8806071768390806</v>
      </c>
    </row>
    <row r="128" spans="1:16" x14ac:dyDescent="0.25">
      <c r="A128" s="3">
        <f t="shared" si="8"/>
        <v>43975</v>
      </c>
      <c r="B128" s="7">
        <v>90202</v>
      </c>
      <c r="C128">
        <f t="shared" ca="1" si="9"/>
        <v>78284.092631343156</v>
      </c>
      <c r="L128">
        <f t="shared" si="6"/>
        <v>4.9552161670245845</v>
      </c>
      <c r="O128">
        <f t="shared" si="10"/>
        <v>-12</v>
      </c>
      <c r="P128">
        <f t="shared" ca="1" si="7"/>
        <v>4.8936735221564698</v>
      </c>
    </row>
    <row r="129" spans="1:16" x14ac:dyDescent="0.25">
      <c r="A129" s="3">
        <f t="shared" si="8"/>
        <v>43976</v>
      </c>
      <c r="B129" s="6">
        <v>102853</v>
      </c>
      <c r="C129">
        <f t="shared" ca="1" si="9"/>
        <v>80644.82011160384</v>
      </c>
      <c r="L129">
        <f t="shared" si="6"/>
        <v>5.0122169636480924</v>
      </c>
      <c r="O129">
        <f t="shared" si="10"/>
        <v>-11</v>
      </c>
      <c r="P129">
        <f t="shared" ca="1" si="7"/>
        <v>4.9065764775006455</v>
      </c>
    </row>
    <row r="130" spans="1:16" x14ac:dyDescent="0.25">
      <c r="A130" s="3">
        <f t="shared" si="8"/>
        <v>43977</v>
      </c>
      <c r="B130" s="7">
        <v>82834</v>
      </c>
      <c r="C130">
        <f t="shared" ca="1" si="9"/>
        <v>83045.488265303749</v>
      </c>
      <c r="L130">
        <f t="shared" si="6"/>
        <v>4.9182086336634452</v>
      </c>
      <c r="O130">
        <f t="shared" si="10"/>
        <v>-10</v>
      </c>
      <c r="P130">
        <f t="shared" ca="1" si="7"/>
        <v>4.9193160428716078</v>
      </c>
    </row>
    <row r="131" spans="1:16" x14ac:dyDescent="0.25">
      <c r="A131" s="3">
        <f t="shared" si="8"/>
        <v>43978</v>
      </c>
      <c r="B131" s="6">
        <v>97778</v>
      </c>
      <c r="C131">
        <f t="shared" ca="1" si="9"/>
        <v>85485.453166003965</v>
      </c>
      <c r="L131">
        <f t="shared" si="6"/>
        <v>4.9902411497426353</v>
      </c>
      <c r="O131">
        <f t="shared" si="10"/>
        <v>-9</v>
      </c>
      <c r="P131">
        <f t="shared" ca="1" si="7"/>
        <v>4.9318922182693576</v>
      </c>
    </row>
    <row r="132" spans="1:16" x14ac:dyDescent="0.25">
      <c r="A132" s="3">
        <f t="shared" si="8"/>
        <v>43979</v>
      </c>
      <c r="B132" s="7">
        <v>108439</v>
      </c>
      <c r="C132">
        <f t="shared" ca="1" si="9"/>
        <v>87964.006849817655</v>
      </c>
      <c r="L132">
        <f t="shared" si="6"/>
        <v>5.0351855039611557</v>
      </c>
      <c r="O132">
        <f t="shared" si="10"/>
        <v>-8</v>
      </c>
      <c r="P132">
        <f t="shared" ca="1" si="7"/>
        <v>4.9443050036938931</v>
      </c>
    </row>
    <row r="133" spans="1:16" x14ac:dyDescent="0.25">
      <c r="A133" s="3">
        <f t="shared" si="8"/>
        <v>43980</v>
      </c>
      <c r="B133" s="6">
        <v>123030</v>
      </c>
      <c r="C133">
        <f t="shared" ca="1" si="9"/>
        <v>90480.376514830554</v>
      </c>
      <c r="L133">
        <f t="shared" si="6"/>
        <v>5.090011024007147</v>
      </c>
      <c r="O133">
        <f t="shared" si="10"/>
        <v>-7</v>
      </c>
      <c r="P133">
        <f t="shared" ca="1" si="7"/>
        <v>4.956554399145217</v>
      </c>
    </row>
    <row r="134" spans="1:16" x14ac:dyDescent="0.25">
      <c r="A134" s="3">
        <f t="shared" si="8"/>
        <v>43981</v>
      </c>
      <c r="B134" s="7">
        <v>116271</v>
      </c>
      <c r="C134">
        <f t="shared" ca="1" si="9"/>
        <v>93033.723820848434</v>
      </c>
      <c r="L134">
        <f t="shared" si="6"/>
        <v>5.0654714076734804</v>
      </c>
      <c r="O134">
        <f t="shared" si="10"/>
        <v>-6</v>
      </c>
      <c r="P134">
        <f t="shared" ca="1" si="7"/>
        <v>4.9686404046233266</v>
      </c>
    </row>
    <row r="135" spans="1:16" x14ac:dyDescent="0.25">
      <c r="A135" s="3">
        <f t="shared" si="8"/>
        <v>43982</v>
      </c>
      <c r="B135" s="6">
        <v>133106</v>
      </c>
      <c r="C135">
        <f t="shared" ca="1" si="9"/>
        <v>95623.144293993566</v>
      </c>
      <c r="L135">
        <f t="shared" si="6"/>
        <v>5.1241976325457541</v>
      </c>
      <c r="O135">
        <f t="shared" si="10"/>
        <v>-5</v>
      </c>
      <c r="P135">
        <f t="shared" ca="1" si="7"/>
        <v>4.9805630201282236</v>
      </c>
    </row>
    <row r="136" spans="1:16" x14ac:dyDescent="0.25">
      <c r="A136" s="3">
        <f t="shared" si="8"/>
        <v>43983</v>
      </c>
      <c r="B136" s="7">
        <v>103448</v>
      </c>
      <c r="C136">
        <f t="shared" ca="1" si="9"/>
        <v>98247.666840500518</v>
      </c>
      <c r="L136">
        <f t="shared" si="6"/>
        <v>5.0147220987005436</v>
      </c>
      <c r="O136">
        <f t="shared" si="10"/>
        <v>-4</v>
      </c>
      <c r="P136">
        <f t="shared" ca="1" si="7"/>
        <v>4.9923222456599072</v>
      </c>
    </row>
    <row r="137" spans="1:16" x14ac:dyDescent="0.25">
      <c r="A137" s="3">
        <f t="shared" si="8"/>
        <v>43984</v>
      </c>
      <c r="B137" s="6">
        <v>104999</v>
      </c>
      <c r="C137">
        <f t="shared" ca="1" si="9"/>
        <v>100906.25337391355</v>
      </c>
      <c r="L137">
        <f t="shared" si="6"/>
        <v>5.0211851629123192</v>
      </c>
      <c r="O137">
        <f t="shared" si="10"/>
        <v>-3</v>
      </c>
      <c r="P137">
        <f t="shared" ca="1" si="7"/>
        <v>5.0039180812183774</v>
      </c>
    </row>
    <row r="138" spans="1:16" x14ac:dyDescent="0.25">
      <c r="A138" s="3">
        <f t="shared" si="8"/>
        <v>43985</v>
      </c>
      <c r="B138" s="7">
        <v>69599</v>
      </c>
      <c r="C138">
        <f t="shared" ca="1" si="9"/>
        <v>103597.79855968789</v>
      </c>
      <c r="L138">
        <f t="shared" si="6"/>
        <v>4.8426029997024891</v>
      </c>
      <c r="O138">
        <f t="shared" si="10"/>
        <v>-2</v>
      </c>
      <c r="P138">
        <f t="shared" ca="1" si="7"/>
        <v>5.0153505268036351</v>
      </c>
    </row>
    <row r="139" spans="1:16" x14ac:dyDescent="0.25">
      <c r="A139" s="3">
        <f t="shared" si="8"/>
        <v>43986</v>
      </c>
      <c r="B139" s="6">
        <v>171930</v>
      </c>
      <c r="C139">
        <f t="shared" ca="1" si="9"/>
        <v>106321.1296810051</v>
      </c>
      <c r="L139">
        <f t="shared" si="6"/>
        <v>5.2353516631774122</v>
      </c>
      <c r="O139">
        <f t="shared" si="10"/>
        <v>-1</v>
      </c>
      <c r="P139">
        <f t="shared" ca="1" si="7"/>
        <v>5.0266195824156794</v>
      </c>
    </row>
    <row r="140" spans="1:16" x14ac:dyDescent="0.25">
      <c r="A140" s="3">
        <f t="shared" si="8"/>
        <v>43987</v>
      </c>
      <c r="B140" s="7">
        <v>135837</v>
      </c>
      <c r="C140">
        <f t="shared" ca="1" si="9"/>
        <v>109075.00662938648</v>
      </c>
      <c r="L140">
        <f t="shared" ref="L140:L203" si="11">LOG10(B140)</f>
        <v>5.1330180814847353</v>
      </c>
      <c r="O140">
        <f t="shared" si="10"/>
        <v>0</v>
      </c>
      <c r="P140">
        <f t="shared" ref="P140:P203" ca="1" si="12">O140^2*P$8+O140*P$9+P$10</f>
        <v>5.0377252480545103</v>
      </c>
    </row>
    <row r="141" spans="1:16" x14ac:dyDescent="0.25">
      <c r="A141" s="3">
        <f t="shared" ref="A141:A204" si="13">A140+1</f>
        <v>43988</v>
      </c>
      <c r="B141" s="6">
        <v>125094</v>
      </c>
      <c r="C141">
        <f t="shared" ref="C141:C204" ca="1" si="14">10^P141</f>
        <v>111858.12202345479</v>
      </c>
      <c r="L141">
        <f t="shared" si="11"/>
        <v>5.0972364797223424</v>
      </c>
      <c r="O141">
        <f t="shared" ref="O141:O204" si="15">ROW()-O$8+1</f>
        <v>1</v>
      </c>
      <c r="P141">
        <f t="shared" ca="1" si="12"/>
        <v>5.0486675237201286</v>
      </c>
    </row>
    <row r="142" spans="1:16" x14ac:dyDescent="0.25">
      <c r="A142" s="3">
        <f t="shared" si="13"/>
        <v>43989</v>
      </c>
      <c r="B142" s="7">
        <v>129322</v>
      </c>
      <c r="C142">
        <f t="shared" ca="1" si="14"/>
        <v>114669.10145894068</v>
      </c>
      <c r="L142">
        <f t="shared" si="11"/>
        <v>5.1116724124740633</v>
      </c>
      <c r="O142">
        <f t="shared" si="15"/>
        <v>2</v>
      </c>
      <c r="P142">
        <f t="shared" ca="1" si="12"/>
        <v>5.0594464094125327</v>
      </c>
    </row>
    <row r="143" spans="1:16" x14ac:dyDescent="0.25">
      <c r="A143" s="3">
        <f t="shared" si="13"/>
        <v>43990</v>
      </c>
      <c r="B143" s="6">
        <v>106793</v>
      </c>
      <c r="C143">
        <f t="shared" ca="1" si="14"/>
        <v>117506.50389276294</v>
      </c>
      <c r="L143">
        <f t="shared" si="11"/>
        <v>5.0285427867655228</v>
      </c>
      <c r="O143">
        <f t="shared" si="15"/>
        <v>3</v>
      </c>
      <c r="P143">
        <f t="shared" ca="1" si="12"/>
        <v>5.0700619051317251</v>
      </c>
    </row>
    <row r="144" spans="1:16" x14ac:dyDescent="0.25">
      <c r="A144" s="3">
        <f t="shared" si="13"/>
        <v>43991</v>
      </c>
      <c r="B144" s="7">
        <v>105928</v>
      </c>
      <c r="C144">
        <f t="shared" ca="1" si="14"/>
        <v>120368.82216371926</v>
      </c>
      <c r="L144">
        <f t="shared" si="11"/>
        <v>5.0250107725549809</v>
      </c>
      <c r="O144">
        <f t="shared" si="15"/>
        <v>4</v>
      </c>
      <c r="P144">
        <f t="shared" ca="1" si="12"/>
        <v>5.0805140108777032</v>
      </c>
    </row>
    <row r="145" spans="1:16" x14ac:dyDescent="0.25">
      <c r="A145" s="3">
        <f t="shared" si="13"/>
        <v>43992</v>
      </c>
      <c r="B145" s="6">
        <v>103825</v>
      </c>
      <c r="C145">
        <f t="shared" ca="1" si="14"/>
        <v>123254.48365204244</v>
      </c>
      <c r="L145">
        <f t="shared" si="11"/>
        <v>5.0163019397819157</v>
      </c>
      <c r="O145">
        <f t="shared" si="15"/>
        <v>5</v>
      </c>
      <c r="P145">
        <f t="shared" ca="1" si="12"/>
        <v>5.0908027266504687</v>
      </c>
    </row>
    <row r="146" spans="1:16" x14ac:dyDescent="0.25">
      <c r="A146" s="3">
        <f t="shared" si="13"/>
        <v>43993</v>
      </c>
      <c r="B146" s="7">
        <v>155732</v>
      </c>
      <c r="C146">
        <f t="shared" ca="1" si="14"/>
        <v>126161.85107973483</v>
      </c>
      <c r="L146">
        <f t="shared" si="11"/>
        <v>5.1923778610940898</v>
      </c>
      <c r="O146">
        <f t="shared" si="15"/>
        <v>6</v>
      </c>
      <c r="P146">
        <f t="shared" ca="1" si="12"/>
        <v>5.1009280524500209</v>
      </c>
    </row>
    <row r="147" spans="1:16" x14ac:dyDescent="0.25">
      <c r="A147" s="3">
        <f t="shared" si="13"/>
        <v>43994</v>
      </c>
      <c r="B147" s="6">
        <v>144586</v>
      </c>
      <c r="C147">
        <f t="shared" ca="1" si="14"/>
        <v>129089.2234532958</v>
      </c>
      <c r="L147">
        <f t="shared" si="11"/>
        <v>5.1601262430477179</v>
      </c>
      <c r="O147">
        <f t="shared" si="15"/>
        <v>7</v>
      </c>
      <c r="P147">
        <f t="shared" ca="1" si="12"/>
        <v>5.1108899882763597</v>
      </c>
    </row>
    <row r="148" spans="1:16" x14ac:dyDescent="0.25">
      <c r="A148" s="3">
        <f t="shared" si="13"/>
        <v>43995</v>
      </c>
      <c r="B148" s="7">
        <v>138084</v>
      </c>
      <c r="C148">
        <f t="shared" ca="1" si="14"/>
        <v>132034.83715009587</v>
      </c>
      <c r="L148">
        <f t="shared" si="11"/>
        <v>5.1401433591414571</v>
      </c>
      <c r="O148">
        <f t="shared" si="15"/>
        <v>8</v>
      </c>
      <c r="P148">
        <f t="shared" ca="1" si="12"/>
        <v>5.1206885341294859</v>
      </c>
    </row>
    <row r="149" spans="1:16" x14ac:dyDescent="0.25">
      <c r="A149" s="3">
        <f t="shared" si="13"/>
        <v>43996</v>
      </c>
      <c r="B149" s="6">
        <v>126736</v>
      </c>
      <c r="C149">
        <f t="shared" ca="1" si="14"/>
        <v>134996.86714930439</v>
      </c>
      <c r="L149">
        <f t="shared" si="11"/>
        <v>5.1028999959457506</v>
      </c>
      <c r="O149">
        <f t="shared" si="15"/>
        <v>9</v>
      </c>
      <c r="P149">
        <f t="shared" ca="1" si="12"/>
        <v>5.1303236900093987</v>
      </c>
    </row>
    <row r="150" spans="1:16" x14ac:dyDescent="0.25">
      <c r="A150" s="3">
        <f t="shared" si="13"/>
        <v>43997</v>
      </c>
      <c r="B150" s="7">
        <v>126973</v>
      </c>
      <c r="C150">
        <f t="shared" ca="1" si="14"/>
        <v>137973.42840791983</v>
      </c>
      <c r="L150">
        <f t="shared" si="11"/>
        <v>5.1037113808170007</v>
      </c>
      <c r="O150">
        <f t="shared" si="15"/>
        <v>10</v>
      </c>
      <c r="P150">
        <f t="shared" ca="1" si="12"/>
        <v>5.1397954559160981</v>
      </c>
    </row>
    <row r="151" spans="1:16" x14ac:dyDescent="0.25">
      <c r="A151" s="3">
        <f t="shared" si="13"/>
        <v>43998</v>
      </c>
      <c r="B151" s="6">
        <v>128161</v>
      </c>
      <c r="C151">
        <f t="shared" ca="1" si="14"/>
        <v>140962.57738206635</v>
      </c>
      <c r="L151">
        <f t="shared" si="11"/>
        <v>5.1077558874167197</v>
      </c>
      <c r="O151">
        <f t="shared" si="15"/>
        <v>11</v>
      </c>
      <c r="P151">
        <f t="shared" ca="1" si="12"/>
        <v>5.1491038318495841</v>
      </c>
    </row>
    <row r="152" spans="1:16" x14ac:dyDescent="0.25">
      <c r="A152" s="3">
        <f t="shared" si="13"/>
        <v>43999</v>
      </c>
      <c r="B152" s="7">
        <v>138346</v>
      </c>
      <c r="C152">
        <f t="shared" ca="1" si="14"/>
        <v>143962.31369335094</v>
      </c>
      <c r="L152">
        <f t="shared" si="11"/>
        <v>5.1409666068955406</v>
      </c>
      <c r="O152">
        <f t="shared" si="15"/>
        <v>12</v>
      </c>
      <c r="P152">
        <f t="shared" ca="1" si="12"/>
        <v>5.1582488178098576</v>
      </c>
    </row>
    <row r="153" spans="1:16" x14ac:dyDescent="0.25">
      <c r="A153" s="3">
        <f t="shared" si="13"/>
        <v>44000</v>
      </c>
      <c r="B153" s="6">
        <v>181030</v>
      </c>
      <c r="C153">
        <f t="shared" ca="1" si="14"/>
        <v>146970.58193967049</v>
      </c>
      <c r="L153">
        <f t="shared" si="11"/>
        <v>5.2577505514152545</v>
      </c>
      <c r="O153">
        <f t="shared" si="15"/>
        <v>13</v>
      </c>
      <c r="P153">
        <f t="shared" ca="1" si="12"/>
        <v>5.1672304137969176</v>
      </c>
    </row>
    <row r="154" spans="1:16" x14ac:dyDescent="0.25">
      <c r="A154" s="3">
        <f t="shared" si="13"/>
        <v>44001</v>
      </c>
      <c r="B154" s="7">
        <v>141607</v>
      </c>
      <c r="C154">
        <f t="shared" ca="1" si="14"/>
        <v>149985.27364947411</v>
      </c>
      <c r="L154">
        <f t="shared" si="11"/>
        <v>5.1510847221830796</v>
      </c>
      <c r="O154">
        <f t="shared" si="15"/>
        <v>14</v>
      </c>
      <c r="P154">
        <f t="shared" ca="1" si="12"/>
        <v>5.1760486198107651</v>
      </c>
    </row>
    <row r="155" spans="1:16" x14ac:dyDescent="0.25">
      <c r="A155" s="3">
        <f t="shared" si="13"/>
        <v>44002</v>
      </c>
      <c r="B155" s="6">
        <v>177210</v>
      </c>
      <c r="C155">
        <f t="shared" ca="1" si="14"/>
        <v>153004.22937807112</v>
      </c>
      <c r="L155">
        <f t="shared" si="11"/>
        <v>5.248488225577443</v>
      </c>
      <c r="O155">
        <f t="shared" si="15"/>
        <v>15</v>
      </c>
      <c r="P155">
        <f t="shared" ca="1" si="12"/>
        <v>5.1847034358513984</v>
      </c>
    </row>
    <row r="156" spans="1:16" x14ac:dyDescent="0.25">
      <c r="A156" s="3">
        <f t="shared" si="13"/>
        <v>44003</v>
      </c>
      <c r="B156" s="7">
        <v>118424</v>
      </c>
      <c r="C156">
        <f t="shared" ca="1" si="14"/>
        <v>156025.24094418014</v>
      </c>
      <c r="L156">
        <f t="shared" si="11"/>
        <v>5.0734397261311273</v>
      </c>
      <c r="O156">
        <f t="shared" si="15"/>
        <v>16</v>
      </c>
      <c r="P156">
        <f t="shared" ca="1" si="12"/>
        <v>5.19319486191882</v>
      </c>
    </row>
    <row r="157" spans="1:16" x14ac:dyDescent="0.25">
      <c r="A157" s="3">
        <f t="shared" si="13"/>
        <v>44004</v>
      </c>
      <c r="B157" s="6">
        <v>167933</v>
      </c>
      <c r="C157">
        <f t="shared" ca="1" si="14"/>
        <v>159046.05380448484</v>
      </c>
      <c r="L157">
        <f t="shared" si="11"/>
        <v>5.2251360464040975</v>
      </c>
      <c r="O157">
        <f t="shared" si="15"/>
        <v>17</v>
      </c>
      <c r="P157">
        <f t="shared" ca="1" si="12"/>
        <v>5.2015228980130273</v>
      </c>
    </row>
    <row r="158" spans="1:16" x14ac:dyDescent="0.25">
      <c r="A158" s="3">
        <f t="shared" si="13"/>
        <v>44005</v>
      </c>
      <c r="B158" s="7">
        <v>149807</v>
      </c>
      <c r="C158">
        <f t="shared" ca="1" si="14"/>
        <v>162064.36956357924</v>
      </c>
      <c r="L158">
        <f t="shared" si="11"/>
        <v>5.1755321070239688</v>
      </c>
      <c r="O158">
        <f t="shared" si="15"/>
        <v>18</v>
      </c>
      <c r="P158">
        <f t="shared" ca="1" si="12"/>
        <v>5.209687544134022</v>
      </c>
    </row>
    <row r="159" spans="1:16" x14ac:dyDescent="0.25">
      <c r="A159" s="3">
        <f t="shared" si="13"/>
        <v>44006</v>
      </c>
      <c r="B159" s="6">
        <v>167478</v>
      </c>
      <c r="C159">
        <f t="shared" ca="1" si="14"/>
        <v>165077.84861623993</v>
      </c>
      <c r="L159">
        <f t="shared" si="11"/>
        <v>5.2239577659632213</v>
      </c>
      <c r="O159">
        <f t="shared" si="15"/>
        <v>19</v>
      </c>
      <c r="P159">
        <f t="shared" ca="1" si="12"/>
        <v>5.2176888002818025</v>
      </c>
    </row>
    <row r="160" spans="1:16" x14ac:dyDescent="0.25">
      <c r="A160" s="3">
        <f t="shared" si="13"/>
        <v>44007</v>
      </c>
      <c r="B160" s="7">
        <v>182743</v>
      </c>
      <c r="C160">
        <f t="shared" ca="1" si="14"/>
        <v>168084.11291857716</v>
      </c>
      <c r="L160">
        <f t="shared" si="11"/>
        <v>5.2618407502285436</v>
      </c>
      <c r="O160">
        <f t="shared" si="15"/>
        <v>20</v>
      </c>
      <c r="P160">
        <f t="shared" ca="1" si="12"/>
        <v>5.2255266664563713</v>
      </c>
    </row>
    <row r="161" spans="1:16" x14ac:dyDescent="0.25">
      <c r="A161" s="3">
        <f t="shared" si="13"/>
        <v>44008</v>
      </c>
      <c r="B161" s="6">
        <v>186343</v>
      </c>
      <c r="C161">
        <f t="shared" ca="1" si="14"/>
        <v>171080.74888419296</v>
      </c>
      <c r="L161">
        <f t="shared" si="11"/>
        <v>5.2703130830653198</v>
      </c>
      <c r="O161">
        <f t="shared" si="15"/>
        <v>21</v>
      </c>
      <c r="P161">
        <f t="shared" ca="1" si="12"/>
        <v>5.2332011426577258</v>
      </c>
    </row>
    <row r="162" spans="1:16" x14ac:dyDescent="0.25">
      <c r="A162" s="3">
        <f t="shared" si="13"/>
        <v>44009</v>
      </c>
      <c r="B162" s="7">
        <v>184287</v>
      </c>
      <c r="C162">
        <f t="shared" ca="1" si="14"/>
        <v>174065.31040108044</v>
      </c>
      <c r="L162">
        <f t="shared" si="11"/>
        <v>5.2654947002359238</v>
      </c>
      <c r="O162">
        <f t="shared" si="15"/>
        <v>22</v>
      </c>
      <c r="P162">
        <f t="shared" ca="1" si="12"/>
        <v>5.2407122288858679</v>
      </c>
    </row>
    <row r="163" spans="1:16" x14ac:dyDescent="0.25">
      <c r="A163" s="3">
        <f t="shared" si="13"/>
        <v>44010</v>
      </c>
      <c r="B163" s="6">
        <v>179084</v>
      </c>
      <c r="C163">
        <f t="shared" ca="1" si="14"/>
        <v>177035.32196458575</v>
      </c>
      <c r="L163">
        <f t="shared" si="11"/>
        <v>5.2530567861722446</v>
      </c>
      <c r="O163">
        <f t="shared" si="15"/>
        <v>23</v>
      </c>
      <c r="P163">
        <f t="shared" ca="1" si="12"/>
        <v>5.2480599251407964</v>
      </c>
    </row>
    <row r="164" spans="1:16" x14ac:dyDescent="0.25">
      <c r="A164" s="3">
        <f t="shared" si="13"/>
        <v>44011</v>
      </c>
      <c r="B164" s="7">
        <v>168208</v>
      </c>
      <c r="C164">
        <f t="shared" ca="1" si="14"/>
        <v>179988.28192137717</v>
      </c>
      <c r="L164">
        <f t="shared" si="11"/>
        <v>5.2258466470697025</v>
      </c>
      <c r="O164">
        <f t="shared" si="15"/>
        <v>24</v>
      </c>
      <c r="P164">
        <f t="shared" ca="1" si="12"/>
        <v>5.2552442314225125</v>
      </c>
    </row>
    <row r="165" spans="1:16" x14ac:dyDescent="0.25">
      <c r="A165" s="3">
        <f t="shared" si="13"/>
        <v>44012</v>
      </c>
      <c r="B165" s="6">
        <v>156519</v>
      </c>
      <c r="C165">
        <f t="shared" ca="1" si="14"/>
        <v>182921.66581896905</v>
      </c>
      <c r="L165">
        <f t="shared" si="11"/>
        <v>5.1945670645297586</v>
      </c>
      <c r="O165">
        <f t="shared" si="15"/>
        <v>25</v>
      </c>
      <c r="P165">
        <f t="shared" ca="1" si="12"/>
        <v>5.2622651477310143</v>
      </c>
    </row>
    <row r="166" spans="1:16" x14ac:dyDescent="0.25">
      <c r="A166" s="3">
        <f t="shared" si="13"/>
        <v>44013</v>
      </c>
      <c r="B166" s="7">
        <v>178406</v>
      </c>
      <c r="C166">
        <f t="shared" ca="1" si="14"/>
        <v>185832.92985498268</v>
      </c>
      <c r="L166">
        <f t="shared" si="11"/>
        <v>5.2514094561111442</v>
      </c>
      <c r="O166">
        <f t="shared" si="15"/>
        <v>26</v>
      </c>
      <c r="P166">
        <f t="shared" ca="1" si="12"/>
        <v>5.2691226740663035</v>
      </c>
    </row>
    <row r="167" spans="1:16" x14ac:dyDescent="0.25">
      <c r="A167" s="3">
        <f t="shared" si="13"/>
        <v>44014</v>
      </c>
      <c r="B167" s="6">
        <v>224140</v>
      </c>
      <c r="C167">
        <f t="shared" ca="1" si="14"/>
        <v>188719.51441995538</v>
      </c>
      <c r="L167">
        <f t="shared" si="11"/>
        <v>5.3505193675975375</v>
      </c>
      <c r="O167">
        <f t="shared" si="15"/>
        <v>27</v>
      </c>
      <c r="P167">
        <f t="shared" ca="1" si="12"/>
        <v>5.2758168104283802</v>
      </c>
    </row>
    <row r="168" spans="1:16" x14ac:dyDescent="0.25">
      <c r="A168" s="3">
        <f t="shared" si="13"/>
        <v>44015</v>
      </c>
      <c r="B168" s="7">
        <v>178687</v>
      </c>
      <c r="C168">
        <f t="shared" ca="1" si="14"/>
        <v>191578.84772716727</v>
      </c>
      <c r="L168">
        <f t="shared" si="11"/>
        <v>5.2520929574657167</v>
      </c>
      <c r="O168">
        <f t="shared" si="15"/>
        <v>28</v>
      </c>
      <c r="P168">
        <f t="shared" ca="1" si="12"/>
        <v>5.2823475568172427</v>
      </c>
    </row>
    <row r="169" spans="1:16" x14ac:dyDescent="0.25">
      <c r="A169" s="3">
        <f t="shared" si="13"/>
        <v>44016</v>
      </c>
      <c r="B169" s="6">
        <v>201310</v>
      </c>
      <c r="C169">
        <f t="shared" ca="1" si="14"/>
        <v>194408.34952261549</v>
      </c>
      <c r="L169">
        <f t="shared" si="11"/>
        <v>5.3038653488427041</v>
      </c>
      <c r="O169">
        <f t="shared" si="15"/>
        <v>29</v>
      </c>
      <c r="P169">
        <f t="shared" ca="1" si="12"/>
        <v>5.2887149132328926</v>
      </c>
    </row>
    <row r="170" spans="1:16" x14ac:dyDescent="0.25">
      <c r="A170" s="3">
        <f t="shared" si="13"/>
        <v>44017</v>
      </c>
      <c r="B170" s="7">
        <v>185052</v>
      </c>
      <c r="C170">
        <f t="shared" ca="1" si="14"/>
        <v>197205.43486793953</v>
      </c>
      <c r="L170">
        <f t="shared" si="11"/>
        <v>5.267293783212649</v>
      </c>
      <c r="O170">
        <f t="shared" si="15"/>
        <v>30</v>
      </c>
      <c r="P170">
        <f t="shared" ca="1" si="12"/>
        <v>5.294918879675329</v>
      </c>
    </row>
    <row r="171" spans="1:16" x14ac:dyDescent="0.25">
      <c r="A171" s="3">
        <f t="shared" si="13"/>
        <v>44018</v>
      </c>
      <c r="B171" s="6">
        <v>183522</v>
      </c>
      <c r="C171">
        <f t="shared" ca="1" si="14"/>
        <v>199967.51798880793</v>
      </c>
      <c r="L171">
        <f t="shared" si="11"/>
        <v>5.2636881334703949</v>
      </c>
      <c r="O171">
        <f t="shared" si="15"/>
        <v>31</v>
      </c>
      <c r="P171">
        <f t="shared" ca="1" si="12"/>
        <v>5.300959456144553</v>
      </c>
    </row>
    <row r="172" spans="1:16" x14ac:dyDescent="0.25">
      <c r="A172" s="3">
        <f t="shared" si="13"/>
        <v>44019</v>
      </c>
      <c r="B172" s="7">
        <v>164155</v>
      </c>
      <c r="C172">
        <f t="shared" ca="1" si="14"/>
        <v>202692.01618098147</v>
      </c>
      <c r="L172">
        <f t="shared" si="11"/>
        <v>5.2152541154499996</v>
      </c>
      <c r="O172">
        <f t="shared" si="15"/>
        <v>32</v>
      </c>
      <c r="P172">
        <f t="shared" ca="1" si="12"/>
        <v>5.3068366426405635</v>
      </c>
    </row>
    <row r="173" spans="1:16" x14ac:dyDescent="0.25">
      <c r="A173" s="3">
        <f t="shared" si="13"/>
        <v>44020</v>
      </c>
      <c r="B173" s="6">
        <v>222238</v>
      </c>
      <c r="C173">
        <f t="shared" ca="1" si="14"/>
        <v>205376.35376600918</v>
      </c>
      <c r="L173">
        <f t="shared" si="11"/>
        <v>5.3468183200382837</v>
      </c>
      <c r="O173">
        <f t="shared" si="15"/>
        <v>33</v>
      </c>
      <c r="P173">
        <f t="shared" ca="1" si="12"/>
        <v>5.3125504391633607</v>
      </c>
    </row>
    <row r="174" spans="1:16" x14ac:dyDescent="0.25">
      <c r="A174" s="3">
        <f t="shared" si="13"/>
        <v>44021</v>
      </c>
      <c r="B174" s="7">
        <v>210054</v>
      </c>
      <c r="C174">
        <f t="shared" ca="1" si="14"/>
        <v>208017.96608826317</v>
      </c>
      <c r="L174">
        <f t="shared" si="11"/>
        <v>5.3223309561019905</v>
      </c>
      <c r="O174">
        <f t="shared" si="15"/>
        <v>34</v>
      </c>
      <c r="P174">
        <f t="shared" ca="1" si="12"/>
        <v>5.3181008457129444</v>
      </c>
    </row>
    <row r="175" spans="1:16" x14ac:dyDescent="0.25">
      <c r="A175" s="3">
        <f t="shared" si="13"/>
        <v>44022</v>
      </c>
      <c r="B175" s="6">
        <v>232145</v>
      </c>
      <c r="C175">
        <f t="shared" ca="1" si="14"/>
        <v>210614.30354479107</v>
      </c>
      <c r="L175">
        <f t="shared" si="11"/>
        <v>5.3657593341542746</v>
      </c>
      <c r="O175">
        <f t="shared" si="15"/>
        <v>35</v>
      </c>
      <c r="P175">
        <f t="shared" ca="1" si="12"/>
        <v>5.3234878622893156</v>
      </c>
    </row>
    <row r="176" spans="1:16" x14ac:dyDescent="0.25">
      <c r="A176" s="3">
        <f t="shared" si="13"/>
        <v>44023</v>
      </c>
      <c r="B176" s="7">
        <v>215349</v>
      </c>
      <c r="C176">
        <f t="shared" ca="1" si="14"/>
        <v>213162.83563927462</v>
      </c>
      <c r="L176">
        <f t="shared" si="11"/>
        <v>5.3331428594025878</v>
      </c>
      <c r="O176">
        <f t="shared" si="15"/>
        <v>36</v>
      </c>
      <c r="P176">
        <f t="shared" ca="1" si="12"/>
        <v>5.3287114888924734</v>
      </c>
    </row>
    <row r="177" spans="1:16" x14ac:dyDescent="0.25">
      <c r="A177" s="3">
        <f t="shared" si="13"/>
        <v>44024</v>
      </c>
      <c r="B177" s="6">
        <v>216195</v>
      </c>
      <c r="C177">
        <f t="shared" ca="1" si="14"/>
        <v>215661.05505119477</v>
      </c>
      <c r="L177">
        <f t="shared" si="11"/>
        <v>5.3348456456879694</v>
      </c>
      <c r="O177">
        <f t="shared" si="15"/>
        <v>37</v>
      </c>
      <c r="P177">
        <f t="shared" ca="1" si="12"/>
        <v>5.3337717255224177</v>
      </c>
    </row>
    <row r="178" spans="1:16" x14ac:dyDescent="0.25">
      <c r="A178" s="3">
        <f t="shared" si="13"/>
        <v>44025</v>
      </c>
      <c r="B178" s="7">
        <v>198477</v>
      </c>
      <c r="C178">
        <f t="shared" ca="1" si="14"/>
        <v>218106.48171115122</v>
      </c>
      <c r="L178">
        <f t="shared" si="11"/>
        <v>5.2977101869085894</v>
      </c>
      <c r="O178">
        <f t="shared" si="15"/>
        <v>38</v>
      </c>
      <c r="P178">
        <f t="shared" ca="1" si="12"/>
        <v>5.3386685721791496</v>
      </c>
    </row>
    <row r="179" spans="1:16" x14ac:dyDescent="0.25">
      <c r="A179" s="3">
        <f t="shared" si="13"/>
        <v>44026</v>
      </c>
      <c r="B179" s="6">
        <v>196379</v>
      </c>
      <c r="C179">
        <f t="shared" ca="1" si="14"/>
        <v>220496.66687316645</v>
      </c>
      <c r="L179">
        <f t="shared" si="11"/>
        <v>5.2930950441854474</v>
      </c>
      <c r="O179">
        <f t="shared" si="15"/>
        <v>39</v>
      </c>
      <c r="P179">
        <f t="shared" ca="1" si="12"/>
        <v>5.343402028862668</v>
      </c>
    </row>
    <row r="180" spans="1:16" x14ac:dyDescent="0.25">
      <c r="A180" s="3">
        <f t="shared" si="13"/>
        <v>44027</v>
      </c>
      <c r="B180" s="7">
        <v>234955</v>
      </c>
      <c r="C180">
        <f t="shared" ca="1" si="14"/>
        <v>222829.19717469116</v>
      </c>
      <c r="L180">
        <f t="shared" si="11"/>
        <v>5.3709846915351962</v>
      </c>
      <c r="O180">
        <f t="shared" si="15"/>
        <v>40</v>
      </c>
      <c r="P180">
        <f t="shared" ca="1" si="12"/>
        <v>5.347972095572973</v>
      </c>
    </row>
    <row r="181" spans="1:16" x14ac:dyDescent="0.25">
      <c r="A181" s="3">
        <f t="shared" si="13"/>
        <v>44028</v>
      </c>
      <c r="B181" s="6">
        <v>229297</v>
      </c>
      <c r="C181">
        <f t="shared" ca="1" si="14"/>
        <v>225101.69867496114</v>
      </c>
      <c r="L181">
        <f t="shared" si="11"/>
        <v>5.3603983726890805</v>
      </c>
      <c r="O181">
        <f t="shared" si="15"/>
        <v>41</v>
      </c>
      <c r="P181">
        <f t="shared" ca="1" si="12"/>
        <v>5.3523787723100646</v>
      </c>
    </row>
    <row r="182" spans="1:16" x14ac:dyDescent="0.25">
      <c r="A182" s="3">
        <f t="shared" si="13"/>
        <v>44029</v>
      </c>
      <c r="B182" s="7">
        <v>252634</v>
      </c>
      <c r="C182">
        <f t="shared" ca="1" si="14"/>
        <v>227311.84086230583</v>
      </c>
      <c r="L182">
        <f t="shared" si="11"/>
        <v>5.4024917983916003</v>
      </c>
      <c r="O182">
        <f t="shared" si="15"/>
        <v>42</v>
      </c>
      <c r="P182">
        <f t="shared" ca="1" si="12"/>
        <v>5.3566220590739437</v>
      </c>
    </row>
    <row r="183" spans="1:16" x14ac:dyDescent="0.25">
      <c r="A183" s="3">
        <f t="shared" si="13"/>
        <v>44030</v>
      </c>
      <c r="B183" s="6">
        <v>233376</v>
      </c>
      <c r="C183">
        <f t="shared" ca="1" si="14"/>
        <v>229457.34062099096</v>
      </c>
      <c r="L183">
        <f t="shared" si="11"/>
        <v>5.3680561918829044</v>
      </c>
      <c r="O183">
        <f t="shared" si="15"/>
        <v>43</v>
      </c>
      <c r="P183">
        <f t="shared" ca="1" si="12"/>
        <v>5.3607019558646094</v>
      </c>
    </row>
    <row r="184" spans="1:16" x14ac:dyDescent="0.25">
      <c r="A184" s="3">
        <f t="shared" si="13"/>
        <v>44031</v>
      </c>
      <c r="B184" s="7">
        <v>232683</v>
      </c>
      <c r="C184">
        <f t="shared" ca="1" si="14"/>
        <v>231535.96614818412</v>
      </c>
      <c r="L184">
        <f t="shared" si="11"/>
        <v>5.3667646545549301</v>
      </c>
      <c r="O184">
        <f t="shared" si="15"/>
        <v>44</v>
      </c>
      <c r="P184">
        <f t="shared" ca="1" si="12"/>
        <v>5.3646184626820625</v>
      </c>
    </row>
    <row r="185" spans="1:16" x14ac:dyDescent="0.25">
      <c r="A185" s="3">
        <f t="shared" si="13"/>
        <v>44032</v>
      </c>
      <c r="B185" s="6">
        <v>221413</v>
      </c>
      <c r="C185">
        <f t="shared" ca="1" si="14"/>
        <v>233545.5408116756</v>
      </c>
      <c r="L185">
        <f t="shared" si="11"/>
        <v>5.3452031163734066</v>
      </c>
      <c r="O185">
        <f t="shared" si="15"/>
        <v>45</v>
      </c>
      <c r="P185">
        <f t="shared" ca="1" si="12"/>
        <v>5.3683715795263014</v>
      </c>
    </row>
    <row r="186" spans="1:16" x14ac:dyDescent="0.25">
      <c r="A186" s="3">
        <f t="shared" si="13"/>
        <v>44033</v>
      </c>
      <c r="B186" s="7">
        <v>208777</v>
      </c>
      <c r="C186">
        <f t="shared" ca="1" si="14"/>
        <v>235483.94693905054</v>
      </c>
      <c r="L186">
        <f t="shared" si="11"/>
        <v>5.3196826527436718</v>
      </c>
      <c r="O186">
        <f t="shared" si="15"/>
        <v>46</v>
      </c>
      <c r="P186">
        <f t="shared" ca="1" si="12"/>
        <v>5.3719613063973277</v>
      </c>
    </row>
    <row r="187" spans="1:16" x14ac:dyDescent="0.25">
      <c r="A187" s="3">
        <f t="shared" si="13"/>
        <v>44034</v>
      </c>
      <c r="B187" s="6">
        <v>237148</v>
      </c>
      <c r="C187">
        <f t="shared" ca="1" si="14"/>
        <v>237349.12952909304</v>
      </c>
      <c r="L187">
        <f t="shared" si="11"/>
        <v>5.3750194663582196</v>
      </c>
      <c r="O187">
        <f t="shared" si="15"/>
        <v>47</v>
      </c>
      <c r="P187">
        <f t="shared" ca="1" si="12"/>
        <v>5.3753876432951415</v>
      </c>
    </row>
    <row r="188" spans="1:16" x14ac:dyDescent="0.25">
      <c r="A188" s="3">
        <f t="shared" si="13"/>
        <v>44035</v>
      </c>
      <c r="B188" s="7">
        <v>282888</v>
      </c>
      <c r="C188">
        <f t="shared" ca="1" si="14"/>
        <v>239139.09987635032</v>
      </c>
      <c r="L188">
        <f t="shared" si="11"/>
        <v>5.451614525243075</v>
      </c>
      <c r="O188">
        <f t="shared" si="15"/>
        <v>48</v>
      </c>
      <c r="P188">
        <f t="shared" ca="1" si="12"/>
        <v>5.378650590219741</v>
      </c>
    </row>
    <row r="189" spans="1:16" x14ac:dyDescent="0.25">
      <c r="A189" s="3">
        <f t="shared" si="13"/>
        <v>44036</v>
      </c>
      <c r="B189" s="6">
        <v>290624</v>
      </c>
      <c r="C189">
        <f t="shared" ca="1" si="14"/>
        <v>240851.93909991902</v>
      </c>
      <c r="L189">
        <f t="shared" si="11"/>
        <v>5.4633314758848535</v>
      </c>
      <c r="O189">
        <f t="shared" si="15"/>
        <v>49</v>
      </c>
      <c r="P189">
        <f t="shared" ca="1" si="12"/>
        <v>5.381750147171128</v>
      </c>
    </row>
    <row r="190" spans="1:16" x14ac:dyDescent="0.25">
      <c r="A190" s="3">
        <f t="shared" si="13"/>
        <v>44037</v>
      </c>
      <c r="B190" s="7">
        <v>214335</v>
      </c>
      <c r="C190">
        <f t="shared" ca="1" si="14"/>
        <v>242485.80156769545</v>
      </c>
      <c r="L190">
        <f t="shared" si="11"/>
        <v>5.331093095286934</v>
      </c>
      <c r="O190">
        <f t="shared" si="15"/>
        <v>50</v>
      </c>
      <c r="P190">
        <f t="shared" ca="1" si="12"/>
        <v>5.3846863141493015</v>
      </c>
    </row>
    <row r="191" spans="1:16" x14ac:dyDescent="0.25">
      <c r="A191" s="3">
        <f t="shared" si="13"/>
        <v>44038</v>
      </c>
      <c r="B191" s="6">
        <v>300541</v>
      </c>
      <c r="C191">
        <f t="shared" ca="1" si="14"/>
        <v>244038.91820755263</v>
      </c>
      <c r="L191">
        <f t="shared" si="11"/>
        <v>5.4779037271179423</v>
      </c>
      <c r="O191">
        <f t="shared" si="15"/>
        <v>51</v>
      </c>
      <c r="P191">
        <f t="shared" ca="1" si="12"/>
        <v>5.3874590911542626</v>
      </c>
    </row>
    <row r="192" spans="1:16" x14ac:dyDescent="0.25">
      <c r="A192" s="3">
        <f t="shared" si="13"/>
        <v>44039</v>
      </c>
      <c r="B192" s="7">
        <v>214612</v>
      </c>
      <c r="C192">
        <f t="shared" ca="1" si="14"/>
        <v>245509.59969713402</v>
      </c>
      <c r="L192">
        <f t="shared" si="11"/>
        <v>5.3316540018241492</v>
      </c>
      <c r="O192">
        <f t="shared" si="15"/>
        <v>52</v>
      </c>
      <c r="P192">
        <f t="shared" ca="1" si="12"/>
        <v>5.3900684781860093</v>
      </c>
    </row>
    <row r="193" spans="1:16" x14ac:dyDescent="0.25">
      <c r="A193" s="3">
        <f t="shared" si="13"/>
        <v>44040</v>
      </c>
      <c r="B193" s="6">
        <v>228436</v>
      </c>
      <c r="C193">
        <f t="shared" ca="1" si="14"/>
        <v>246896.23952422431</v>
      </c>
      <c r="L193">
        <f t="shared" si="11"/>
        <v>5.3587645469001197</v>
      </c>
      <c r="O193">
        <f t="shared" si="15"/>
        <v>53</v>
      </c>
      <c r="P193">
        <f t="shared" ca="1" si="12"/>
        <v>5.3925144752445444</v>
      </c>
    </row>
    <row r="194" spans="1:16" x14ac:dyDescent="0.25">
      <c r="A194" s="3">
        <f t="shared" si="13"/>
        <v>44041</v>
      </c>
      <c r="B194" s="7">
        <v>252195</v>
      </c>
      <c r="C194">
        <f t="shared" ca="1" si="14"/>
        <v>248197.31690992549</v>
      </c>
      <c r="L194">
        <f t="shared" si="11"/>
        <v>5.4017364720311347</v>
      </c>
      <c r="O194">
        <f t="shared" si="15"/>
        <v>54</v>
      </c>
      <c r="P194">
        <f t="shared" ca="1" si="12"/>
        <v>5.3947970823298652</v>
      </c>
    </row>
    <row r="195" spans="1:16" x14ac:dyDescent="0.25">
      <c r="A195" s="3">
        <f t="shared" si="13"/>
        <v>44042</v>
      </c>
      <c r="B195" s="6">
        <v>282580</v>
      </c>
      <c r="C195">
        <f t="shared" ca="1" si="14"/>
        <v>249411.39958721754</v>
      </c>
      <c r="L195">
        <f t="shared" si="11"/>
        <v>5.4511414207927631</v>
      </c>
      <c r="O195">
        <f t="shared" si="15"/>
        <v>55</v>
      </c>
      <c r="P195">
        <f t="shared" ca="1" si="12"/>
        <v>5.3969162994419735</v>
      </c>
    </row>
    <row r="196" spans="1:16" x14ac:dyDescent="0.25">
      <c r="A196" s="3">
        <f t="shared" si="13"/>
        <v>44043</v>
      </c>
      <c r="B196" s="7">
        <v>271844</v>
      </c>
      <c r="C196">
        <f t="shared" ca="1" si="14"/>
        <v>250537.14642778184</v>
      </c>
      <c r="L196">
        <f t="shared" si="11"/>
        <v>5.4343197519205964</v>
      </c>
      <c r="O196">
        <f t="shared" si="15"/>
        <v>56</v>
      </c>
      <c r="P196">
        <f t="shared" ca="1" si="12"/>
        <v>5.3988721265808683</v>
      </c>
    </row>
    <row r="197" spans="1:16" x14ac:dyDescent="0.25">
      <c r="A197" s="3">
        <f t="shared" si="13"/>
        <v>44044</v>
      </c>
      <c r="B197" s="6">
        <v>278079</v>
      </c>
      <c r="C197">
        <f t="shared" ca="1" si="14"/>
        <v>251573.30991035243</v>
      </c>
      <c r="L197">
        <f t="shared" si="11"/>
        <v>5.4441681930048258</v>
      </c>
      <c r="O197">
        <f t="shared" si="15"/>
        <v>57</v>
      </c>
      <c r="P197">
        <f t="shared" ca="1" si="12"/>
        <v>5.4006645637465498</v>
      </c>
    </row>
    <row r="198" spans="1:16" x14ac:dyDescent="0.25">
      <c r="A198" s="3">
        <f t="shared" si="13"/>
        <v>44045</v>
      </c>
      <c r="B198" s="7">
        <v>263746</v>
      </c>
      <c r="C198">
        <f t="shared" ca="1" si="14"/>
        <v>252518.73842424096</v>
      </c>
      <c r="L198">
        <f t="shared" si="11"/>
        <v>5.4211858817992065</v>
      </c>
      <c r="O198">
        <f t="shared" si="15"/>
        <v>58</v>
      </c>
      <c r="P198">
        <f t="shared" ca="1" si="12"/>
        <v>5.4022936109390187</v>
      </c>
    </row>
    <row r="199" spans="1:16" x14ac:dyDescent="0.25">
      <c r="A199" s="3">
        <f t="shared" si="13"/>
        <v>44046</v>
      </c>
      <c r="B199" s="6">
        <v>210669</v>
      </c>
      <c r="C199">
        <f t="shared" ca="1" si="14"/>
        <v>253372.3784020702</v>
      </c>
      <c r="L199">
        <f t="shared" si="11"/>
        <v>5.3236006337597761</v>
      </c>
      <c r="O199">
        <f t="shared" si="15"/>
        <v>59</v>
      </c>
      <c r="P199">
        <f t="shared" ca="1" si="12"/>
        <v>5.4037592681582733</v>
      </c>
    </row>
    <row r="200" spans="1:16" x14ac:dyDescent="0.25">
      <c r="A200" s="3">
        <f t="shared" si="13"/>
        <v>44047</v>
      </c>
      <c r="B200" s="7">
        <v>213272</v>
      </c>
      <c r="C200">
        <f t="shared" ca="1" si="14"/>
        <v>254133.2762762052</v>
      </c>
      <c r="L200">
        <f t="shared" si="11"/>
        <v>5.3289338416486602</v>
      </c>
      <c r="O200">
        <f t="shared" si="15"/>
        <v>60</v>
      </c>
      <c r="P200">
        <f t="shared" ca="1" si="12"/>
        <v>5.4050615354043163</v>
      </c>
    </row>
    <row r="201" spans="1:16" x14ac:dyDescent="0.25">
      <c r="A201" s="3">
        <f t="shared" si="13"/>
        <v>44048</v>
      </c>
      <c r="B201" s="6">
        <v>258141</v>
      </c>
      <c r="C201">
        <f t="shared" ca="1" si="14"/>
        <v>254800.58025377244</v>
      </c>
      <c r="L201">
        <f t="shared" si="11"/>
        <v>5.4118569881147032</v>
      </c>
      <c r="O201">
        <f t="shared" si="15"/>
        <v>61</v>
      </c>
      <c r="P201">
        <f t="shared" ca="1" si="12"/>
        <v>5.406200412677145</v>
      </c>
    </row>
    <row r="202" spans="1:16" x14ac:dyDescent="0.25">
      <c r="A202" s="3">
        <f t="shared" si="13"/>
        <v>44049</v>
      </c>
      <c r="B202" s="7">
        <v>273296</v>
      </c>
      <c r="C202">
        <f t="shared" ca="1" si="14"/>
        <v>255373.54190567267</v>
      </c>
      <c r="L202">
        <f t="shared" si="11"/>
        <v>5.4366332753419826</v>
      </c>
      <c r="O202">
        <f t="shared" si="15"/>
        <v>62</v>
      </c>
      <c r="P202">
        <f t="shared" ca="1" si="12"/>
        <v>5.4071758999767612</v>
      </c>
    </row>
    <row r="203" spans="1:16" x14ac:dyDescent="0.25">
      <c r="A203" s="3">
        <f t="shared" si="13"/>
        <v>44050</v>
      </c>
      <c r="B203" s="6">
        <v>288871</v>
      </c>
      <c r="C203">
        <f t="shared" ca="1" si="14"/>
        <v>255851.51756540796</v>
      </c>
      <c r="L203">
        <f t="shared" si="11"/>
        <v>5.4607039448482046</v>
      </c>
      <c r="O203">
        <f t="shared" si="15"/>
        <v>63</v>
      </c>
      <c r="P203">
        <f t="shared" ca="1" si="12"/>
        <v>5.4079879973031639</v>
      </c>
    </row>
    <row r="204" spans="1:16" x14ac:dyDescent="0.25">
      <c r="A204" s="3">
        <f t="shared" si="13"/>
        <v>44051</v>
      </c>
      <c r="B204" s="7">
        <v>268099</v>
      </c>
      <c r="C204">
        <f t="shared" ca="1" si="14"/>
        <v>256233.96953408467</v>
      </c>
      <c r="L204">
        <f t="shared" ref="L204:L217" si="16">LOG10(B204)</f>
        <v>5.4282951940824997</v>
      </c>
      <c r="O204">
        <f t="shared" si="15"/>
        <v>64</v>
      </c>
      <c r="P204">
        <f t="shared" ref="P204:P217" ca="1" si="17">O204^2*P$8+O204*P$9+P$10</f>
        <v>5.4086367046563533</v>
      </c>
    </row>
    <row r="205" spans="1:16" x14ac:dyDescent="0.25">
      <c r="A205" s="3">
        <f t="shared" ref="A205:A268" si="18">A204+1</f>
        <v>44052</v>
      </c>
      <c r="B205" s="6">
        <v>262027</v>
      </c>
      <c r="C205">
        <f t="shared" ref="C205:C268" ca="1" si="19">10^P205</f>
        <v>256520.46708842399</v>
      </c>
      <c r="L205">
        <f t="shared" si="16"/>
        <v>5.4183460445520097</v>
      </c>
      <c r="O205">
        <f t="shared" ref="O205:O268" si="20">ROW()-O$8+1</f>
        <v>65</v>
      </c>
      <c r="P205">
        <f t="shared" ca="1" si="17"/>
        <v>5.4091220220363301</v>
      </c>
    </row>
    <row r="206" spans="1:16" x14ac:dyDescent="0.25">
      <c r="A206" s="3">
        <f t="shared" si="18"/>
        <v>44053</v>
      </c>
      <c r="B206" s="7">
        <v>234390</v>
      </c>
      <c r="C206">
        <f t="shared" ca="1" si="19"/>
        <v>256710.68728913818</v>
      </c>
      <c r="L206">
        <f t="shared" si="16"/>
        <v>5.3699390790292387</v>
      </c>
      <c r="O206">
        <f t="shared" si="20"/>
        <v>66</v>
      </c>
      <c r="P206">
        <f t="shared" ca="1" si="17"/>
        <v>5.4094439494430935</v>
      </c>
    </row>
    <row r="207" spans="1:16" x14ac:dyDescent="0.25">
      <c r="A207" s="3">
        <f t="shared" si="18"/>
        <v>44054</v>
      </c>
      <c r="B207" s="6">
        <v>219992</v>
      </c>
      <c r="C207">
        <f t="shared" ca="1" si="19"/>
        <v>256804.41558754808</v>
      </c>
      <c r="L207">
        <f t="shared" si="16"/>
        <v>5.3424068880084477</v>
      </c>
      <c r="O207">
        <f t="shared" si="20"/>
        <v>67</v>
      </c>
      <c r="P207">
        <f t="shared" ca="1" si="17"/>
        <v>5.4096024868766435</v>
      </c>
    </row>
    <row r="208" spans="1:16" x14ac:dyDescent="0.25">
      <c r="A208" s="3">
        <f t="shared" si="18"/>
        <v>44055</v>
      </c>
      <c r="B208" s="7">
        <v>268172</v>
      </c>
      <c r="C208">
        <f t="shared" ca="1" si="19"/>
        <v>256801.54622884752</v>
      </c>
      <c r="L208">
        <f t="shared" si="16"/>
        <v>5.4284134309342953</v>
      </c>
      <c r="O208">
        <f t="shared" si="20"/>
        <v>68</v>
      </c>
      <c r="P208">
        <f t="shared" ca="1" si="17"/>
        <v>5.4095976343369809</v>
      </c>
    </row>
    <row r="209" spans="1:16" x14ac:dyDescent="0.25">
      <c r="A209" s="3">
        <f t="shared" si="18"/>
        <v>44056</v>
      </c>
      <c r="B209" s="6">
        <v>278714</v>
      </c>
      <c r="C209">
        <f t="shared" ca="1" si="19"/>
        <v>256702.08245095061</v>
      </c>
      <c r="L209">
        <f t="shared" si="16"/>
        <v>5.445158784178104</v>
      </c>
      <c r="O209">
        <f t="shared" si="20"/>
        <v>69</v>
      </c>
      <c r="P209">
        <f t="shared" ca="1" si="17"/>
        <v>5.409429391824105</v>
      </c>
    </row>
    <row r="210" spans="1:16" x14ac:dyDescent="0.25">
      <c r="A210" s="3">
        <f t="shared" si="18"/>
        <v>44057</v>
      </c>
      <c r="B210" s="7">
        <v>291748</v>
      </c>
      <c r="C210">
        <f t="shared" ca="1" si="19"/>
        <v>256506.136478406</v>
      </c>
      <c r="L210">
        <f t="shared" si="16"/>
        <v>5.4650078875385182</v>
      </c>
      <c r="O210">
        <f t="shared" si="20"/>
        <v>70</v>
      </c>
      <c r="P210">
        <f t="shared" ca="1" si="17"/>
        <v>5.4090977593380156</v>
      </c>
    </row>
    <row r="211" spans="1:16" x14ac:dyDescent="0.25">
      <c r="A211" s="3">
        <f t="shared" si="18"/>
        <v>44058</v>
      </c>
      <c r="B211" s="6">
        <v>283936</v>
      </c>
      <c r="C211">
        <f t="shared" ca="1" si="19"/>
        <v>256213.92931138241</v>
      </c>
      <c r="L211">
        <f t="shared" si="16"/>
        <v>5.453220459838847</v>
      </c>
      <c r="O211">
        <f t="shared" si="20"/>
        <v>71</v>
      </c>
      <c r="P211">
        <f t="shared" ca="1" si="17"/>
        <v>5.4086027368787128</v>
      </c>
    </row>
    <row r="212" spans="1:16" x14ac:dyDescent="0.25">
      <c r="A212" s="3">
        <f t="shared" si="18"/>
        <v>44059</v>
      </c>
      <c r="B212" s="7">
        <v>230272</v>
      </c>
      <c r="C212">
        <f t="shared" ca="1" si="19"/>
        <v>255825.79031029434</v>
      </c>
      <c r="L212">
        <f t="shared" si="16"/>
        <v>5.3622411329934199</v>
      </c>
      <c r="O212">
        <f t="shared" si="20"/>
        <v>72</v>
      </c>
      <c r="P212">
        <f t="shared" ca="1" si="17"/>
        <v>5.4079443244461975</v>
      </c>
    </row>
    <row r="213" spans="1:16" x14ac:dyDescent="0.25">
      <c r="A213" s="3">
        <f t="shared" si="18"/>
        <v>44060</v>
      </c>
      <c r="B213" s="6">
        <v>228660</v>
      </c>
      <c r="C213">
        <f t="shared" ca="1" si="19"/>
        <v>255342.15657714711</v>
      </c>
      <c r="L213">
        <f t="shared" si="16"/>
        <v>5.3591901991558109</v>
      </c>
      <c r="O213">
        <f t="shared" si="20"/>
        <v>73</v>
      </c>
      <c r="P213">
        <f t="shared" ca="1" si="17"/>
        <v>5.4071225220404688</v>
      </c>
    </row>
    <row r="214" spans="1:16" x14ac:dyDescent="0.25">
      <c r="A214" s="3">
        <f t="shared" si="18"/>
        <v>44061</v>
      </c>
      <c r="B214" s="7">
        <v>197670</v>
      </c>
      <c r="C214">
        <f t="shared" ca="1" si="19"/>
        <v>254763.57213524144</v>
      </c>
      <c r="L214">
        <f t="shared" si="16"/>
        <v>5.2959407622671986</v>
      </c>
      <c r="O214">
        <f t="shared" si="20"/>
        <v>74</v>
      </c>
      <c r="P214">
        <f t="shared" ca="1" si="17"/>
        <v>5.4061373296615267</v>
      </c>
    </row>
    <row r="215" spans="1:16" x14ac:dyDescent="0.25">
      <c r="A215" s="3">
        <f t="shared" si="18"/>
        <v>44062</v>
      </c>
      <c r="B215" s="6">
        <v>261734</v>
      </c>
      <c r="C215">
        <f t="shared" ca="1" si="19"/>
        <v>254090.6869093815</v>
      </c>
      <c r="L215">
        <f t="shared" si="16"/>
        <v>5.417860142407819</v>
      </c>
      <c r="O215">
        <f t="shared" si="20"/>
        <v>75</v>
      </c>
      <c r="P215">
        <f t="shared" ca="1" si="17"/>
        <v>5.4049887473093721</v>
      </c>
    </row>
    <row r="216" spans="1:16" x14ac:dyDescent="0.25">
      <c r="A216" s="3">
        <f t="shared" si="18"/>
        <v>44063</v>
      </c>
      <c r="B216" s="7">
        <v>275023</v>
      </c>
      <c r="C216">
        <f t="shared" ca="1" si="19"/>
        <v>253324.25550926512</v>
      </c>
      <c r="L216">
        <f t="shared" si="16"/>
        <v>5.4393690151226073</v>
      </c>
      <c r="O216">
        <f t="shared" si="20"/>
        <v>76</v>
      </c>
      <c r="P216">
        <f t="shared" ca="1" si="17"/>
        <v>5.403676774984004</v>
      </c>
    </row>
    <row r="217" spans="1:16" x14ac:dyDescent="0.25">
      <c r="A217" s="3">
        <f t="shared" si="18"/>
        <v>44064</v>
      </c>
      <c r="B217" s="6">
        <v>263470</v>
      </c>
      <c r="C217">
        <f t="shared" ca="1" si="19"/>
        <v>252465.13581925188</v>
      </c>
      <c r="L217">
        <f t="shared" si="16"/>
        <v>5.420731171441572</v>
      </c>
      <c r="O217">
        <f t="shared" si="20"/>
        <v>77</v>
      </c>
      <c r="P217">
        <f t="shared" ca="1" si="17"/>
        <v>5.4022014126854225</v>
      </c>
    </row>
    <row r="218" spans="1:16" x14ac:dyDescent="0.25">
      <c r="A218" s="3">
        <f t="shared" si="18"/>
        <v>44065</v>
      </c>
      <c r="B218" s="6"/>
      <c r="C218">
        <f t="shared" ca="1" si="19"/>
        <v>251514.28739818835</v>
      </c>
      <c r="O218">
        <f t="shared" si="20"/>
        <v>78</v>
      </c>
      <c r="P218">
        <f t="shared" ref="P218:P272" ca="1" si="21">O218^2*P$8+O218*P$9+P$10</f>
        <v>5.4005626604136285</v>
      </c>
    </row>
    <row r="219" spans="1:16" x14ac:dyDescent="0.25">
      <c r="A219" s="3">
        <f t="shared" si="18"/>
        <v>44066</v>
      </c>
      <c r="B219" s="7"/>
      <c r="C219">
        <f t="shared" ca="1" si="19"/>
        <v>250472.76969346809</v>
      </c>
      <c r="O219">
        <f t="shared" si="20"/>
        <v>79</v>
      </c>
      <c r="P219">
        <f t="shared" ca="1" si="21"/>
        <v>5.3987605181686211</v>
      </c>
    </row>
    <row r="220" spans="1:16" x14ac:dyDescent="0.25">
      <c r="A220" s="3">
        <f t="shared" si="18"/>
        <v>44067</v>
      </c>
      <c r="B220" s="6"/>
      <c r="C220">
        <f t="shared" ca="1" si="19"/>
        <v>249341.74007399194</v>
      </c>
      <c r="O220">
        <f t="shared" si="20"/>
        <v>80</v>
      </c>
      <c r="P220">
        <f t="shared" ca="1" si="21"/>
        <v>5.3967949859504003</v>
      </c>
    </row>
    <row r="221" spans="1:16" x14ac:dyDescent="0.25">
      <c r="A221" s="3">
        <f t="shared" si="18"/>
        <v>44068</v>
      </c>
      <c r="B221" s="7"/>
      <c r="C221">
        <f t="shared" ca="1" si="19"/>
        <v>248122.45168712491</v>
      </c>
      <c r="O221">
        <f t="shared" si="20"/>
        <v>81</v>
      </c>
      <c r="P221">
        <f t="shared" ca="1" si="21"/>
        <v>5.3946660637589661</v>
      </c>
    </row>
    <row r="222" spans="1:16" x14ac:dyDescent="0.25">
      <c r="A222" s="3">
        <f t="shared" si="18"/>
        <v>44069</v>
      </c>
      <c r="B222" s="6"/>
      <c r="C222">
        <f t="shared" ca="1" si="19"/>
        <v>246816.25114521448</v>
      </c>
      <c r="O222">
        <f t="shared" si="20"/>
        <v>82</v>
      </c>
      <c r="P222">
        <f t="shared" ca="1" si="21"/>
        <v>5.3923737515943193</v>
      </c>
    </row>
    <row r="223" spans="1:16" x14ac:dyDescent="0.25">
      <c r="A223" s="3">
        <f t="shared" si="18"/>
        <v>44070</v>
      </c>
      <c r="B223" s="7"/>
      <c r="C223">
        <f t="shared" ca="1" si="19"/>
        <v>245424.57604764152</v>
      </c>
      <c r="O223">
        <f t="shared" si="20"/>
        <v>83</v>
      </c>
      <c r="P223">
        <f t="shared" ca="1" si="21"/>
        <v>5.3899180494564591</v>
      </c>
    </row>
    <row r="224" spans="1:16" x14ac:dyDescent="0.25">
      <c r="A224" s="3">
        <f t="shared" si="18"/>
        <v>44071</v>
      </c>
      <c r="B224" s="6"/>
      <c r="C224">
        <f t="shared" ca="1" si="19"/>
        <v>243948.95234479365</v>
      </c>
      <c r="O224">
        <f t="shared" si="20"/>
        <v>84</v>
      </c>
      <c r="P224">
        <f t="shared" ca="1" si="21"/>
        <v>5.3872989573453864</v>
      </c>
    </row>
    <row r="225" spans="1:16" x14ac:dyDescent="0.25">
      <c r="A225" s="3">
        <f t="shared" si="18"/>
        <v>44072</v>
      </c>
      <c r="B225" s="7"/>
      <c r="C225">
        <f t="shared" ca="1" si="19"/>
        <v>242390.99155071363</v>
      </c>
      <c r="O225">
        <f t="shared" si="20"/>
        <v>85</v>
      </c>
      <c r="P225">
        <f t="shared" ca="1" si="21"/>
        <v>5.3845164752610994</v>
      </c>
    </row>
    <row r="226" spans="1:16" x14ac:dyDescent="0.25">
      <c r="A226" s="3">
        <f t="shared" si="18"/>
        <v>44073</v>
      </c>
      <c r="B226" s="6"/>
      <c r="C226">
        <f t="shared" ca="1" si="19"/>
        <v>240752.38781156088</v>
      </c>
      <c r="O226">
        <f t="shared" si="20"/>
        <v>86</v>
      </c>
      <c r="P226">
        <f t="shared" ca="1" si="21"/>
        <v>5.3815706032035999</v>
      </c>
    </row>
    <row r="227" spans="1:16" x14ac:dyDescent="0.25">
      <c r="A227" s="3">
        <f t="shared" si="18"/>
        <v>44074</v>
      </c>
      <c r="B227" s="7"/>
      <c r="C227">
        <f t="shared" ca="1" si="19"/>
        <v>239034.91483733407</v>
      </c>
      <c r="O227">
        <f t="shared" si="20"/>
        <v>87</v>
      </c>
      <c r="P227">
        <f t="shared" ca="1" si="21"/>
        <v>5.378461341172887</v>
      </c>
    </row>
    <row r="228" spans="1:16" x14ac:dyDescent="0.25">
      <c r="A228" s="3">
        <f t="shared" si="18"/>
        <v>44075</v>
      </c>
      <c r="B228" s="6"/>
      <c r="C228">
        <f t="shared" ca="1" si="19"/>
        <v>237240.42270464322</v>
      </c>
      <c r="O228">
        <f t="shared" si="20"/>
        <v>88</v>
      </c>
      <c r="P228">
        <f t="shared" ca="1" si="21"/>
        <v>5.3751886891689615</v>
      </c>
    </row>
    <row r="229" spans="1:16" x14ac:dyDescent="0.25">
      <c r="A229" s="3">
        <f t="shared" si="18"/>
        <v>44076</v>
      </c>
      <c r="B229" s="7"/>
      <c r="C229">
        <f t="shared" ca="1" si="19"/>
        <v>235370.83453857657</v>
      </c>
      <c r="O229">
        <f t="shared" si="20"/>
        <v>89</v>
      </c>
      <c r="P229">
        <f t="shared" ca="1" si="21"/>
        <v>5.3717526471918227</v>
      </c>
    </row>
    <row r="230" spans="1:16" x14ac:dyDescent="0.25">
      <c r="A230" s="3">
        <f t="shared" si="18"/>
        <v>44077</v>
      </c>
      <c r="B230" s="6"/>
      <c r="C230">
        <f t="shared" ca="1" si="19"/>
        <v>233428.14308200273</v>
      </c>
      <c r="O230">
        <f t="shared" si="20"/>
        <v>90</v>
      </c>
      <c r="P230">
        <f t="shared" ca="1" si="21"/>
        <v>5.3681532152414704</v>
      </c>
    </row>
    <row r="231" spans="1:16" x14ac:dyDescent="0.25">
      <c r="A231" s="3">
        <f t="shared" si="18"/>
        <v>44078</v>
      </c>
      <c r="B231" s="7"/>
      <c r="C231">
        <f t="shared" ca="1" si="19"/>
        <v>231414.4071608489</v>
      </c>
      <c r="O231">
        <f t="shared" si="20"/>
        <v>91</v>
      </c>
      <c r="P231">
        <f t="shared" ca="1" si="21"/>
        <v>5.3643903933179047</v>
      </c>
    </row>
    <row r="232" spans="1:16" x14ac:dyDescent="0.25">
      <c r="A232" s="3">
        <f t="shared" si="18"/>
        <v>44079</v>
      </c>
      <c r="B232" s="6"/>
      <c r="C232">
        <f t="shared" ca="1" si="19"/>
        <v>229331.74805413085</v>
      </c>
      <c r="O232">
        <f t="shared" si="20"/>
        <v>92</v>
      </c>
      <c r="P232">
        <f t="shared" ca="1" si="21"/>
        <v>5.3604641814211265</v>
      </c>
    </row>
    <row r="233" spans="1:16" x14ac:dyDescent="0.25">
      <c r="A233" s="3">
        <f t="shared" si="18"/>
        <v>44080</v>
      </c>
      <c r="B233" s="7"/>
      <c r="C233">
        <f t="shared" ca="1" si="19"/>
        <v>227182.34577766617</v>
      </c>
      <c r="O233">
        <f t="shared" si="20"/>
        <v>93</v>
      </c>
      <c r="P233">
        <f t="shared" ca="1" si="21"/>
        <v>5.3563745795511348</v>
      </c>
    </row>
    <row r="234" spans="1:16" x14ac:dyDescent="0.25">
      <c r="A234" s="3">
        <f t="shared" si="18"/>
        <v>44081</v>
      </c>
      <c r="B234" s="6"/>
      <c r="C234">
        <f t="shared" ca="1" si="19"/>
        <v>224968.43529057928</v>
      </c>
      <c r="O234">
        <f t="shared" si="20"/>
        <v>94</v>
      </c>
      <c r="P234">
        <f t="shared" ca="1" si="21"/>
        <v>5.3521215877079307</v>
      </c>
    </row>
    <row r="235" spans="1:16" x14ac:dyDescent="0.25">
      <c r="A235" s="3">
        <f t="shared" si="18"/>
        <v>44082</v>
      </c>
      <c r="B235" s="7"/>
      <c r="C235">
        <f t="shared" ca="1" si="19"/>
        <v>222692.30263379763</v>
      </c>
      <c r="O235">
        <f t="shared" si="20"/>
        <v>95</v>
      </c>
      <c r="P235">
        <f t="shared" ca="1" si="21"/>
        <v>5.3477052058915122</v>
      </c>
    </row>
    <row r="236" spans="1:16" x14ac:dyDescent="0.25">
      <c r="A236" s="3">
        <f t="shared" si="18"/>
        <v>44083</v>
      </c>
      <c r="B236" s="6"/>
      <c r="C236">
        <f t="shared" ca="1" si="19"/>
        <v>220356.28100986275</v>
      </c>
      <c r="O236">
        <f t="shared" si="20"/>
        <v>96</v>
      </c>
      <c r="P236">
        <f t="shared" ca="1" si="21"/>
        <v>5.3431254341018812</v>
      </c>
    </row>
    <row r="237" spans="1:16" x14ac:dyDescent="0.25">
      <c r="A237" s="3">
        <f t="shared" si="18"/>
        <v>44084</v>
      </c>
      <c r="B237" s="7"/>
      <c r="C237">
        <f t="shared" ca="1" si="19"/>
        <v>217962.74681341986</v>
      </c>
      <c r="O237">
        <f t="shared" si="20"/>
        <v>97</v>
      </c>
      <c r="P237">
        <f t="shared" ca="1" si="21"/>
        <v>5.3383822723390368</v>
      </c>
    </row>
    <row r="238" spans="1:16" x14ac:dyDescent="0.25">
      <c r="A238" s="3">
        <f t="shared" si="18"/>
        <v>44085</v>
      </c>
      <c r="B238" s="6"/>
      <c r="C238">
        <f t="shared" ca="1" si="19"/>
        <v>215514.11562180266</v>
      </c>
      <c r="O238">
        <f t="shared" si="20"/>
        <v>98</v>
      </c>
      <c r="P238">
        <f t="shared" ca="1" si="21"/>
        <v>5.3334757206029799</v>
      </c>
    </row>
    <row r="239" spans="1:16" x14ac:dyDescent="0.25">
      <c r="A239" s="3">
        <f t="shared" si="18"/>
        <v>44086</v>
      </c>
      <c r="B239" s="7"/>
      <c r="C239">
        <f t="shared" ca="1" si="19"/>
        <v>213012.83815512701</v>
      </c>
      <c r="O239">
        <f t="shared" si="20"/>
        <v>99</v>
      </c>
      <c r="P239">
        <f t="shared" ca="1" si="21"/>
        <v>5.3284057788937087</v>
      </c>
    </row>
    <row r="240" spans="1:16" x14ac:dyDescent="0.25">
      <c r="A240" s="3">
        <f t="shared" si="18"/>
        <v>44087</v>
      </c>
      <c r="B240" s="6"/>
      <c r="C240">
        <f t="shared" ca="1" si="19"/>
        <v>210461.39621529693</v>
      </c>
      <c r="O240">
        <f t="shared" si="20"/>
        <v>100</v>
      </c>
      <c r="P240">
        <f t="shared" ca="1" si="21"/>
        <v>5.3231724472112258</v>
      </c>
    </row>
    <row r="241" spans="1:16" x14ac:dyDescent="0.25">
      <c r="A241" s="3">
        <f t="shared" si="18"/>
        <v>44088</v>
      </c>
      <c r="B241" s="7"/>
      <c r="C241">
        <f t="shared" ca="1" si="19"/>
        <v>207862.29861325992</v>
      </c>
      <c r="O241">
        <f t="shared" si="20"/>
        <v>101</v>
      </c>
      <c r="P241">
        <f t="shared" ca="1" si="21"/>
        <v>5.3177757255555287</v>
      </c>
    </row>
    <row r="242" spans="1:16" x14ac:dyDescent="0.25">
      <c r="A242" s="3">
        <f t="shared" si="18"/>
        <v>44089</v>
      </c>
      <c r="B242" s="6"/>
      <c r="C242">
        <f t="shared" ca="1" si="19"/>
        <v>205218.07709380146</v>
      </c>
      <c r="O242">
        <f t="shared" si="20"/>
        <v>102</v>
      </c>
      <c r="P242">
        <f t="shared" ca="1" si="21"/>
        <v>5.312215613926619</v>
      </c>
    </row>
    <row r="243" spans="1:16" x14ac:dyDescent="0.25">
      <c r="A243" s="3">
        <f t="shared" si="18"/>
        <v>44090</v>
      </c>
      <c r="B243" s="7"/>
      <c r="C243">
        <f t="shared" ca="1" si="19"/>
        <v>202531.2822670271</v>
      </c>
      <c r="O243">
        <f t="shared" si="20"/>
        <v>103</v>
      </c>
      <c r="P243">
        <f t="shared" ca="1" si="21"/>
        <v>5.3064921123244959</v>
      </c>
    </row>
    <row r="244" spans="1:16" x14ac:dyDescent="0.25">
      <c r="A244" s="3">
        <f t="shared" si="18"/>
        <v>44091</v>
      </c>
      <c r="B244" s="6"/>
      <c r="C244">
        <f t="shared" ca="1" si="19"/>
        <v>199804.47955559369</v>
      </c>
      <c r="O244">
        <f t="shared" si="20"/>
        <v>104</v>
      </c>
      <c r="P244">
        <f t="shared" ca="1" si="21"/>
        <v>5.3006052207491594</v>
      </c>
    </row>
    <row r="245" spans="1:16" x14ac:dyDescent="0.25">
      <c r="A245" s="3">
        <f t="shared" si="18"/>
        <v>44092</v>
      </c>
      <c r="B245" s="7"/>
      <c r="C245">
        <f t="shared" ca="1" si="19"/>
        <v>197040.24516656232</v>
      </c>
      <c r="O245">
        <f t="shared" si="20"/>
        <v>105</v>
      </c>
      <c r="P245">
        <f t="shared" ca="1" si="21"/>
        <v>5.2945549392006104</v>
      </c>
    </row>
    <row r="246" spans="1:16" x14ac:dyDescent="0.25">
      <c r="A246" s="3">
        <f t="shared" si="18"/>
        <v>44093</v>
      </c>
      <c r="B246" s="6"/>
      <c r="C246">
        <f t="shared" ca="1" si="19"/>
        <v>194241.16209658119</v>
      </c>
      <c r="O246">
        <f t="shared" si="20"/>
        <v>106</v>
      </c>
      <c r="P246">
        <f t="shared" ca="1" si="21"/>
        <v>5.2883412676788479</v>
      </c>
    </row>
    <row r="247" spans="1:16" x14ac:dyDescent="0.25">
      <c r="A247" s="3">
        <f t="shared" si="18"/>
        <v>44094</v>
      </c>
      <c r="B247" s="7"/>
      <c r="C247">
        <f t="shared" ca="1" si="19"/>
        <v>191409.81617891233</v>
      </c>
      <c r="O247">
        <f t="shared" si="20"/>
        <v>107</v>
      </c>
      <c r="P247">
        <f t="shared" ca="1" si="21"/>
        <v>5.2819642061838721</v>
      </c>
    </row>
    <row r="248" spans="1:16" x14ac:dyDescent="0.25">
      <c r="A248" s="3">
        <f t="shared" si="18"/>
        <v>44095</v>
      </c>
      <c r="B248" s="6"/>
      <c r="C248">
        <f t="shared" ca="1" si="19"/>
        <v>188548.79218056973</v>
      </c>
      <c r="O248">
        <f t="shared" si="20"/>
        <v>108</v>
      </c>
      <c r="P248">
        <f t="shared" ca="1" si="21"/>
        <v>5.2754237547156837</v>
      </c>
    </row>
    <row r="249" spans="1:16" x14ac:dyDescent="0.25">
      <c r="A249" s="3">
        <f t="shared" si="18"/>
        <v>44096</v>
      </c>
      <c r="B249" s="7"/>
      <c r="C249">
        <f t="shared" ca="1" si="19"/>
        <v>185660.66995760589</v>
      </c>
      <c r="O249">
        <f t="shared" si="20"/>
        <v>109</v>
      </c>
      <c r="P249">
        <f t="shared" ca="1" si="21"/>
        <v>5.268719913274281</v>
      </c>
    </row>
    <row r="250" spans="1:16" x14ac:dyDescent="0.25">
      <c r="A250" s="3">
        <f t="shared" si="18"/>
        <v>44097</v>
      </c>
      <c r="B250" s="6"/>
      <c r="C250">
        <f t="shared" ca="1" si="19"/>
        <v>182748.02067631437</v>
      </c>
      <c r="O250">
        <f t="shared" si="20"/>
        <v>110</v>
      </c>
      <c r="P250">
        <f t="shared" ca="1" si="21"/>
        <v>5.2618526818596667</v>
      </c>
    </row>
    <row r="251" spans="1:16" x14ac:dyDescent="0.25">
      <c r="A251" s="3">
        <f t="shared" si="18"/>
        <v>44098</v>
      </c>
      <c r="B251" s="7"/>
      <c r="C251">
        <f t="shared" ca="1" si="19"/>
        <v>179813.40310781723</v>
      </c>
      <c r="O251">
        <f t="shared" si="20"/>
        <v>111</v>
      </c>
      <c r="P251">
        <f t="shared" ca="1" si="21"/>
        <v>5.2548220604718381</v>
      </c>
    </row>
    <row r="252" spans="1:16" x14ac:dyDescent="0.25">
      <c r="A252" s="3">
        <f t="shared" si="18"/>
        <v>44099</v>
      </c>
      <c r="B252" s="6"/>
      <c r="C252">
        <f t="shared" ca="1" si="19"/>
        <v>176859.36000322088</v>
      </c>
      <c r="O252">
        <f t="shared" si="20"/>
        <v>112</v>
      </c>
      <c r="P252">
        <f t="shared" ca="1" si="21"/>
        <v>5.2476280491107969</v>
      </c>
    </row>
    <row r="253" spans="1:16" x14ac:dyDescent="0.25">
      <c r="A253" s="3">
        <f t="shared" si="18"/>
        <v>44100</v>
      </c>
      <c r="B253" s="7"/>
      <c r="C253">
        <f t="shared" ca="1" si="19"/>
        <v>173888.41455618068</v>
      </c>
      <c r="O253">
        <f t="shared" si="20"/>
        <v>113</v>
      </c>
      <c r="P253">
        <f t="shared" ca="1" si="21"/>
        <v>5.2402706477765424</v>
      </c>
    </row>
    <row r="254" spans="1:16" x14ac:dyDescent="0.25">
      <c r="A254" s="3">
        <f t="shared" si="18"/>
        <v>44101</v>
      </c>
      <c r="B254" s="6"/>
      <c r="C254">
        <f t="shared" ca="1" si="19"/>
        <v>170903.06695939746</v>
      </c>
      <c r="O254">
        <f t="shared" si="20"/>
        <v>114</v>
      </c>
      <c r="P254">
        <f t="shared" ca="1" si="21"/>
        <v>5.2327498564690744</v>
      </c>
    </row>
    <row r="255" spans="1:16" x14ac:dyDescent="0.25">
      <c r="A255" s="3">
        <f t="shared" si="18"/>
        <v>44102</v>
      </c>
      <c r="B255" s="7"/>
      <c r="C255">
        <f t="shared" ca="1" si="19"/>
        <v>167905.79106120358</v>
      </c>
      <c r="O255">
        <f t="shared" si="20"/>
        <v>115</v>
      </c>
      <c r="P255">
        <f t="shared" ca="1" si="21"/>
        <v>5.2250656751883939</v>
      </c>
    </row>
    <row r="256" spans="1:16" x14ac:dyDescent="0.25">
      <c r="A256" s="3">
        <f t="shared" si="18"/>
        <v>44103</v>
      </c>
      <c r="B256" s="6"/>
      <c r="C256">
        <f t="shared" ca="1" si="19"/>
        <v>164899.03112803973</v>
      </c>
      <c r="O256">
        <f t="shared" si="20"/>
        <v>116</v>
      </c>
      <c r="P256">
        <f t="shared" ca="1" si="21"/>
        <v>5.2172181039344991</v>
      </c>
    </row>
    <row r="257" spans="1:16" x14ac:dyDescent="0.25">
      <c r="A257" s="3">
        <f t="shared" si="18"/>
        <v>44104</v>
      </c>
      <c r="B257" s="7"/>
      <c r="C257">
        <f t="shared" ca="1" si="19"/>
        <v>161885.19871824892</v>
      </c>
      <c r="O257">
        <f t="shared" si="20"/>
        <v>117</v>
      </c>
      <c r="P257">
        <f t="shared" ca="1" si="21"/>
        <v>5.2092071427073927</v>
      </c>
    </row>
    <row r="258" spans="1:16" x14ac:dyDescent="0.25">
      <c r="A258" s="3">
        <f t="shared" si="18"/>
        <v>44105</v>
      </c>
      <c r="B258" s="6"/>
      <c r="C258">
        <f t="shared" ca="1" si="19"/>
        <v>158866.6696722215</v>
      </c>
      <c r="O258">
        <f t="shared" si="20"/>
        <v>118</v>
      </c>
      <c r="P258">
        <f t="shared" ca="1" si="21"/>
        <v>5.201032791507072</v>
      </c>
    </row>
    <row r="259" spans="1:16" x14ac:dyDescent="0.25">
      <c r="A259" s="3">
        <f t="shared" si="18"/>
        <v>44106</v>
      </c>
      <c r="B259" s="7"/>
      <c r="C259">
        <f t="shared" ca="1" si="19"/>
        <v>155845.78122354849</v>
      </c>
      <c r="O259">
        <f t="shared" si="20"/>
        <v>119</v>
      </c>
      <c r="P259">
        <f t="shared" ca="1" si="21"/>
        <v>5.1926950503335387</v>
      </c>
    </row>
    <row r="260" spans="1:16" x14ac:dyDescent="0.25">
      <c r="A260" s="3">
        <f t="shared" si="18"/>
        <v>44107</v>
      </c>
      <c r="B260" s="6"/>
      <c r="C260">
        <f t="shared" ca="1" si="19"/>
        <v>152824.82923542106</v>
      </c>
      <c r="O260">
        <f t="shared" si="20"/>
        <v>120</v>
      </c>
      <c r="P260">
        <f t="shared" ca="1" si="21"/>
        <v>5.1841939191867921</v>
      </c>
    </row>
    <row r="261" spans="1:16" x14ac:dyDescent="0.25">
      <c r="A261" s="3">
        <f t="shared" si="18"/>
        <v>44108</v>
      </c>
      <c r="B261" s="7"/>
      <c r="C261">
        <f t="shared" ca="1" si="19"/>
        <v>149806.06556612396</v>
      </c>
      <c r="O261">
        <f t="shared" si="20"/>
        <v>121</v>
      </c>
      <c r="P261">
        <f t="shared" ca="1" si="21"/>
        <v>5.175529398066832</v>
      </c>
    </row>
    <row r="262" spans="1:16" x14ac:dyDescent="0.25">
      <c r="A262" s="3">
        <f t="shared" si="18"/>
        <v>44109</v>
      </c>
      <c r="B262" s="6"/>
      <c r="C262">
        <f t="shared" ca="1" si="19"/>
        <v>146791.69556705537</v>
      </c>
      <c r="O262">
        <f t="shared" si="20"/>
        <v>122</v>
      </c>
      <c r="P262">
        <f t="shared" ca="1" si="21"/>
        <v>5.1667014869736594</v>
      </c>
    </row>
    <row r="263" spans="1:16" x14ac:dyDescent="0.25">
      <c r="A263" s="3">
        <f t="shared" si="18"/>
        <v>44110</v>
      </c>
      <c r="B263" s="7"/>
      <c r="C263">
        <f t="shared" ca="1" si="19"/>
        <v>143783.87571629387</v>
      </c>
      <c r="O263">
        <f t="shared" si="20"/>
        <v>123</v>
      </c>
      <c r="P263">
        <f t="shared" ca="1" si="21"/>
        <v>5.1577101859072734</v>
      </c>
    </row>
    <row r="264" spans="1:16" x14ac:dyDescent="0.25">
      <c r="A264" s="3">
        <f t="shared" si="18"/>
        <v>44111</v>
      </c>
      <c r="B264" s="6"/>
      <c r="C264">
        <f t="shared" ca="1" si="19"/>
        <v>140784.71139032481</v>
      </c>
      <c r="O264">
        <f t="shared" si="20"/>
        <v>124</v>
      </c>
      <c r="P264">
        <f t="shared" ca="1" si="21"/>
        <v>5.1485554948676739</v>
      </c>
    </row>
    <row r="265" spans="1:16" x14ac:dyDescent="0.25">
      <c r="A265" s="3">
        <f t="shared" si="18"/>
        <v>44112</v>
      </c>
      <c r="B265" s="7"/>
      <c r="C265">
        <f t="shared" ca="1" si="19"/>
        <v>137796.25477612243</v>
      </c>
      <c r="O265">
        <f t="shared" si="20"/>
        <v>125</v>
      </c>
      <c r="P265">
        <f t="shared" ca="1" si="21"/>
        <v>5.139237413854862</v>
      </c>
    </row>
    <row r="266" spans="1:16" x14ac:dyDescent="0.25">
      <c r="A266" s="3">
        <f t="shared" si="18"/>
        <v>44113</v>
      </c>
      <c r="B266" s="6"/>
      <c r="C266">
        <f t="shared" ca="1" si="19"/>
        <v>134820.5029253728</v>
      </c>
      <c r="O266">
        <f t="shared" si="20"/>
        <v>126</v>
      </c>
      <c r="P266">
        <f t="shared" ca="1" si="21"/>
        <v>5.1297559428688366</v>
      </c>
    </row>
    <row r="267" spans="1:16" x14ac:dyDescent="0.25">
      <c r="A267" s="3">
        <f t="shared" si="18"/>
        <v>44114</v>
      </c>
      <c r="C267">
        <f t="shared" ca="1" si="19"/>
        <v>131859.39595222234</v>
      </c>
      <c r="O267">
        <f t="shared" si="20"/>
        <v>127</v>
      </c>
      <c r="P267">
        <f t="shared" ca="1" si="21"/>
        <v>5.1201110819095978</v>
      </c>
    </row>
    <row r="268" spans="1:16" x14ac:dyDescent="0.25">
      <c r="A268" s="3">
        <f t="shared" si="18"/>
        <v>44115</v>
      </c>
      <c r="C268">
        <f t="shared" ca="1" si="19"/>
        <v>128914.8153755255</v>
      </c>
      <c r="O268">
        <f t="shared" si="20"/>
        <v>128</v>
      </c>
      <c r="P268">
        <f t="shared" ca="1" si="21"/>
        <v>5.1103028309771465</v>
      </c>
    </row>
    <row r="269" spans="1:16" x14ac:dyDescent="0.25">
      <c r="A269" s="3">
        <f t="shared" ref="A269:A332" si="22">A268+1</f>
        <v>44116</v>
      </c>
      <c r="C269">
        <f t="shared" ref="C269:C332" ca="1" si="23">10^P269</f>
        <v>125988.58260617303</v>
      </c>
      <c r="O269">
        <f t="shared" ref="O269:O332" si="24">ROW()-O$8+1</f>
        <v>129</v>
      </c>
      <c r="P269">
        <f t="shared" ca="1" si="21"/>
        <v>5.1003311900714818</v>
      </c>
    </row>
    <row r="270" spans="1:16" x14ac:dyDescent="0.25">
      <c r="A270" s="3">
        <f t="shared" si="22"/>
        <v>44117</v>
      </c>
      <c r="C270">
        <f t="shared" ca="1" si="23"/>
        <v>123082.45757969035</v>
      </c>
      <c r="O270">
        <f t="shared" si="24"/>
        <v>130</v>
      </c>
      <c r="P270">
        <f t="shared" ca="1" si="21"/>
        <v>5.0901961591926028</v>
      </c>
    </row>
    <row r="271" spans="1:16" x14ac:dyDescent="0.25">
      <c r="A271" s="3">
        <f t="shared" si="22"/>
        <v>44118</v>
      </c>
      <c r="C271">
        <f t="shared" ca="1" si="23"/>
        <v>120198.13753391459</v>
      </c>
      <c r="O271">
        <f t="shared" si="24"/>
        <v>131</v>
      </c>
      <c r="P271">
        <f t="shared" ca="1" si="21"/>
        <v>5.0798977383405122</v>
      </c>
    </row>
    <row r="272" spans="1:16" x14ac:dyDescent="0.25">
      <c r="A272" s="3">
        <f t="shared" si="22"/>
        <v>44119</v>
      </c>
      <c r="C272">
        <f t="shared" ca="1" si="23"/>
        <v>117337.25593118028</v>
      </c>
      <c r="O272">
        <f t="shared" si="24"/>
        <v>132</v>
      </c>
      <c r="P272">
        <f t="shared" ca="1" si="21"/>
        <v>5.0694359275152081</v>
      </c>
    </row>
    <row r="273" spans="1:16" x14ac:dyDescent="0.25">
      <c r="A273" s="3">
        <f t="shared" si="22"/>
        <v>44120</v>
      </c>
      <c r="C273">
        <f t="shared" ca="1" si="23"/>
        <v>114501.38152409118</v>
      </c>
      <c r="O273">
        <f t="shared" si="24"/>
        <v>133</v>
      </c>
      <c r="P273">
        <f t="shared" ref="P273:P336" ca="1" si="25">O273^2*P$8+O273*P$9+P$10</f>
        <v>5.0588107267166906</v>
      </c>
    </row>
    <row r="274" spans="1:16" x14ac:dyDescent="0.25">
      <c r="A274" s="3">
        <f t="shared" si="22"/>
        <v>44121</v>
      </c>
      <c r="C274">
        <f t="shared" ca="1" si="23"/>
        <v>111692.01756359257</v>
      </c>
      <c r="O274">
        <f t="shared" si="24"/>
        <v>134</v>
      </c>
      <c r="P274">
        <f t="shared" ca="1" si="25"/>
        <v>5.0480221359449597</v>
      </c>
    </row>
    <row r="275" spans="1:16" x14ac:dyDescent="0.25">
      <c r="A275" s="3">
        <f t="shared" si="22"/>
        <v>44122</v>
      </c>
      <c r="C275">
        <f t="shared" ca="1" si="23"/>
        <v>108910.60114772408</v>
      </c>
      <c r="O275">
        <f t="shared" si="24"/>
        <v>135</v>
      </c>
      <c r="P275">
        <f t="shared" ca="1" si="25"/>
        <v>5.0370701552000163</v>
      </c>
    </row>
    <row r="276" spans="1:16" x14ac:dyDescent="0.25">
      <c r="A276" s="3">
        <f t="shared" si="22"/>
        <v>44123</v>
      </c>
      <c r="C276">
        <f t="shared" ca="1" si="23"/>
        <v>106158.50270910573</v>
      </c>
      <c r="O276">
        <f t="shared" si="24"/>
        <v>136</v>
      </c>
      <c r="P276">
        <f t="shared" ca="1" si="25"/>
        <v>5.0259547844818595</v>
      </c>
    </row>
    <row r="277" spans="1:16" x14ac:dyDescent="0.25">
      <c r="A277" s="3">
        <f t="shared" si="22"/>
        <v>44124</v>
      </c>
      <c r="C277">
        <f t="shared" ca="1" si="23"/>
        <v>103437.02563889696</v>
      </c>
      <c r="O277">
        <f t="shared" si="24"/>
        <v>137</v>
      </c>
      <c r="P277">
        <f t="shared" ca="1" si="25"/>
        <v>5.0146760237904893</v>
      </c>
    </row>
    <row r="278" spans="1:16" x14ac:dyDescent="0.25">
      <c r="A278" s="3">
        <f t="shared" si="22"/>
        <v>44125</v>
      </c>
      <c r="C278">
        <f t="shared" ca="1" si="23"/>
        <v>100747.40604466776</v>
      </c>
      <c r="O278">
        <f t="shared" si="24"/>
        <v>138</v>
      </c>
      <c r="P278">
        <f t="shared" ca="1" si="25"/>
        <v>5.0032338731259056</v>
      </c>
    </row>
    <row r="279" spans="1:16" x14ac:dyDescent="0.25">
      <c r="A279" s="3">
        <f t="shared" si="22"/>
        <v>44126</v>
      </c>
      <c r="C279">
        <f t="shared" ca="1" si="23"/>
        <v>98090.812639337382</v>
      </c>
      <c r="O279">
        <f t="shared" si="24"/>
        <v>139</v>
      </c>
      <c r="P279">
        <f t="shared" ca="1" si="25"/>
        <v>4.9916283324881094</v>
      </c>
    </row>
    <row r="280" spans="1:16" x14ac:dyDescent="0.25">
      <c r="A280" s="3">
        <f t="shared" si="22"/>
        <v>44127</v>
      </c>
      <c r="C280">
        <f t="shared" ca="1" si="23"/>
        <v>95468.346758069325</v>
      </c>
      <c r="O280">
        <f t="shared" si="24"/>
        <v>140</v>
      </c>
      <c r="P280">
        <f t="shared" ca="1" si="25"/>
        <v>4.9798594018770999</v>
      </c>
    </row>
    <row r="281" spans="1:16" x14ac:dyDescent="0.25">
      <c r="A281" s="3">
        <f t="shared" si="22"/>
        <v>44128</v>
      </c>
      <c r="C281">
        <f t="shared" ca="1" si="23"/>
        <v>92881.042499759351</v>
      </c>
      <c r="O281">
        <f t="shared" si="24"/>
        <v>141</v>
      </c>
      <c r="P281">
        <f t="shared" ca="1" si="25"/>
        <v>4.9679270812928769</v>
      </c>
    </row>
    <row r="282" spans="1:16" x14ac:dyDescent="0.25">
      <c r="A282" s="3">
        <f t="shared" si="22"/>
        <v>44129</v>
      </c>
      <c r="C282">
        <f t="shared" ca="1" si="23"/>
        <v>90329.866989514994</v>
      </c>
      <c r="O282">
        <f t="shared" si="24"/>
        <v>142</v>
      </c>
      <c r="P282">
        <f t="shared" ca="1" si="25"/>
        <v>4.9558313707354413</v>
      </c>
    </row>
    <row r="283" spans="1:16" x14ac:dyDescent="0.25">
      <c r="A283" s="3">
        <f t="shared" si="22"/>
        <v>44130</v>
      </c>
      <c r="C283">
        <f t="shared" ca="1" si="23"/>
        <v>87815.720758309209</v>
      </c>
      <c r="O283">
        <f t="shared" si="24"/>
        <v>143</v>
      </c>
      <c r="P283">
        <f t="shared" ca="1" si="25"/>
        <v>4.9435722702047924</v>
      </c>
    </row>
    <row r="284" spans="1:16" x14ac:dyDescent="0.25">
      <c r="A284" s="3">
        <f t="shared" si="22"/>
        <v>44131</v>
      </c>
      <c r="C284">
        <f t="shared" ca="1" si="23"/>
        <v>85339.438235788039</v>
      </c>
      <c r="O284">
        <f t="shared" si="24"/>
        <v>144</v>
      </c>
      <c r="P284">
        <f t="shared" ca="1" si="25"/>
        <v>4.9311497797009309</v>
      </c>
    </row>
    <row r="285" spans="1:16" x14ac:dyDescent="0.25">
      <c r="A285" s="3">
        <f t="shared" si="22"/>
        <v>44132</v>
      </c>
      <c r="C285">
        <f t="shared" ca="1" si="23"/>
        <v>82901.788352027346</v>
      </c>
      <c r="O285">
        <f t="shared" si="24"/>
        <v>145</v>
      </c>
      <c r="P285">
        <f t="shared" ca="1" si="25"/>
        <v>4.9185638992238552</v>
      </c>
    </row>
    <row r="286" spans="1:16" x14ac:dyDescent="0.25">
      <c r="A286" s="3">
        <f t="shared" si="22"/>
        <v>44133</v>
      </c>
      <c r="C286">
        <f t="shared" ca="1" si="23"/>
        <v>80503.475243870314</v>
      </c>
      <c r="O286">
        <f t="shared" si="24"/>
        <v>146</v>
      </c>
      <c r="P286">
        <f t="shared" ca="1" si="25"/>
        <v>4.9058146287735669</v>
      </c>
    </row>
    <row r="287" spans="1:16" x14ac:dyDescent="0.25">
      <c r="A287" s="3">
        <f t="shared" si="22"/>
        <v>44134</v>
      </c>
      <c r="C287">
        <f t="shared" ca="1" si="23"/>
        <v>78145.139061323032</v>
      </c>
      <c r="O287">
        <f t="shared" si="24"/>
        <v>147</v>
      </c>
      <c r="P287">
        <f t="shared" ca="1" si="25"/>
        <v>4.8929019683500652</v>
      </c>
    </row>
    <row r="288" spans="1:16" x14ac:dyDescent="0.25">
      <c r="A288" s="3">
        <f t="shared" si="22"/>
        <v>44135</v>
      </c>
      <c r="C288">
        <f t="shared" ca="1" si="23"/>
        <v>75827.356869358933</v>
      </c>
      <c r="O288">
        <f t="shared" si="24"/>
        <v>148</v>
      </c>
      <c r="P288">
        <f t="shared" ca="1" si="25"/>
        <v>4.879825917953351</v>
      </c>
    </row>
    <row r="289" spans="1:16" x14ac:dyDescent="0.25">
      <c r="A289" s="3">
        <f t="shared" si="22"/>
        <v>44136</v>
      </c>
      <c r="C289">
        <f t="shared" ca="1" si="23"/>
        <v>73550.643640367183</v>
      </c>
      <c r="O289">
        <f t="shared" si="24"/>
        <v>149</v>
      </c>
      <c r="P289">
        <f t="shared" ca="1" si="25"/>
        <v>4.8665864775834224</v>
      </c>
    </row>
    <row r="290" spans="1:16" x14ac:dyDescent="0.25">
      <c r="A290" s="3">
        <f t="shared" si="22"/>
        <v>44137</v>
      </c>
      <c r="C290">
        <f t="shared" ca="1" si="23"/>
        <v>71315.453332384306</v>
      </c>
      <c r="O290">
        <f t="shared" si="24"/>
        <v>150</v>
      </c>
      <c r="P290">
        <f t="shared" ca="1" si="25"/>
        <v>4.8531836472402823</v>
      </c>
    </row>
    <row r="291" spans="1:16" x14ac:dyDescent="0.25">
      <c r="A291" s="3">
        <f t="shared" si="22"/>
        <v>44138</v>
      </c>
      <c r="C291">
        <f t="shared" ca="1" si="23"/>
        <v>69122.180048164519</v>
      </c>
      <c r="O291">
        <f t="shared" si="24"/>
        <v>151</v>
      </c>
      <c r="P291">
        <f t="shared" ca="1" si="25"/>
        <v>4.8396174269239278</v>
      </c>
    </row>
    <row r="292" spans="1:16" x14ac:dyDescent="0.25">
      <c r="A292" s="3">
        <f t="shared" si="22"/>
        <v>44139</v>
      </c>
      <c r="C292">
        <f t="shared" ca="1" si="23"/>
        <v>66971.159270093543</v>
      </c>
      <c r="O292">
        <f t="shared" si="24"/>
        <v>152</v>
      </c>
      <c r="P292">
        <f t="shared" ca="1" si="25"/>
        <v>4.82588781663436</v>
      </c>
    </row>
    <row r="293" spans="1:16" x14ac:dyDescent="0.25">
      <c r="A293" s="3">
        <f t="shared" si="22"/>
        <v>44140</v>
      </c>
      <c r="C293">
        <f t="shared" ca="1" si="23"/>
        <v>64862.669165890155</v>
      </c>
      <c r="O293">
        <f t="shared" si="24"/>
        <v>153</v>
      </c>
      <c r="P293">
        <f t="shared" ca="1" si="25"/>
        <v>4.8119948163715796</v>
      </c>
    </row>
    <row r="294" spans="1:16" x14ac:dyDescent="0.25">
      <c r="A294" s="3">
        <f t="shared" si="22"/>
        <v>44141</v>
      </c>
      <c r="C294">
        <f t="shared" ca="1" si="23"/>
        <v>62796.931960022324</v>
      </c>
      <c r="O294">
        <f t="shared" si="24"/>
        <v>154</v>
      </c>
      <c r="P294">
        <f t="shared" ca="1" si="25"/>
        <v>4.7979384261355866</v>
      </c>
    </row>
    <row r="295" spans="1:16" x14ac:dyDescent="0.25">
      <c r="A295" s="3">
        <f t="shared" si="22"/>
        <v>44142</v>
      </c>
      <c r="C295">
        <f t="shared" ca="1" si="23"/>
        <v>60774.115365746256</v>
      </c>
      <c r="O295">
        <f t="shared" si="24"/>
        <v>155</v>
      </c>
      <c r="P295">
        <f t="shared" ca="1" si="25"/>
        <v>4.7837186459263794</v>
      </c>
    </row>
    <row r="296" spans="1:16" x14ac:dyDescent="0.25">
      <c r="A296" s="3">
        <f t="shared" si="22"/>
        <v>44143</v>
      </c>
      <c r="C296">
        <f t="shared" ca="1" si="23"/>
        <v>58794.33407268054</v>
      </c>
      <c r="O296">
        <f t="shared" si="24"/>
        <v>156</v>
      </c>
      <c r="P296">
        <f t="shared" ca="1" si="25"/>
        <v>4.7693354757439597</v>
      </c>
    </row>
    <row r="297" spans="1:16" x14ac:dyDescent="0.25">
      <c r="A297" s="3">
        <f t="shared" si="22"/>
        <v>44144</v>
      </c>
      <c r="C297">
        <f t="shared" ca="1" si="23"/>
        <v>56857.651284842679</v>
      </c>
      <c r="O297">
        <f t="shared" si="24"/>
        <v>157</v>
      </c>
      <c r="P297">
        <f t="shared" ca="1" si="25"/>
        <v>4.7547889155883265</v>
      </c>
    </row>
    <row r="298" spans="1:16" x14ac:dyDescent="0.25">
      <c r="A298" s="3">
        <f t="shared" si="22"/>
        <v>44145</v>
      </c>
      <c r="C298">
        <f t="shared" ca="1" si="23"/>
        <v>54964.080304110117</v>
      </c>
      <c r="O298">
        <f t="shared" si="24"/>
        <v>158</v>
      </c>
      <c r="P298">
        <f t="shared" ca="1" si="25"/>
        <v>4.7400789654594799</v>
      </c>
    </row>
    <row r="299" spans="1:16" x14ac:dyDescent="0.25">
      <c r="A299" s="3">
        <f t="shared" si="22"/>
        <v>44146</v>
      </c>
      <c r="C299">
        <f t="shared" ca="1" si="23"/>
        <v>53113.586154111297</v>
      </c>
      <c r="O299">
        <f t="shared" si="24"/>
        <v>159</v>
      </c>
      <c r="P299">
        <f t="shared" ca="1" si="25"/>
        <v>4.7252056253574217</v>
      </c>
    </row>
    <row r="300" spans="1:16" x14ac:dyDescent="0.25">
      <c r="A300" s="3">
        <f t="shared" si="22"/>
        <v>44147</v>
      </c>
      <c r="C300">
        <f t="shared" ca="1" si="23"/>
        <v>51306.087239611414</v>
      </c>
      <c r="O300">
        <f t="shared" si="24"/>
        <v>160</v>
      </c>
      <c r="P300">
        <f t="shared" ca="1" si="25"/>
        <v>4.7101688952821492</v>
      </c>
    </row>
    <row r="301" spans="1:16" x14ac:dyDescent="0.25">
      <c r="A301" s="3">
        <f t="shared" si="22"/>
        <v>44148</v>
      </c>
      <c r="C301">
        <f t="shared" ca="1" si="23"/>
        <v>49541.457036530257</v>
      </c>
      <c r="O301">
        <f t="shared" si="24"/>
        <v>161</v>
      </c>
      <c r="P301">
        <f t="shared" ca="1" si="25"/>
        <v>4.6949687752336633</v>
      </c>
    </row>
    <row r="302" spans="1:16" x14ac:dyDescent="0.25">
      <c r="A302" s="3">
        <f t="shared" si="22"/>
        <v>44149</v>
      </c>
      <c r="C302">
        <f t="shared" ca="1" si="23"/>
        <v>47819.525807811864</v>
      </c>
      <c r="O302">
        <f t="shared" si="24"/>
        <v>162</v>
      </c>
      <c r="P302">
        <f t="shared" ca="1" si="25"/>
        <v>4.6796052652119648</v>
      </c>
    </row>
    <row r="303" spans="1:16" x14ac:dyDescent="0.25">
      <c r="A303" s="3">
        <f t="shared" si="22"/>
        <v>44150</v>
      </c>
      <c r="C303">
        <f t="shared" ca="1" si="23"/>
        <v>46140.082340459943</v>
      </c>
      <c r="O303">
        <f t="shared" si="24"/>
        <v>163</v>
      </c>
      <c r="P303">
        <f t="shared" ca="1" si="25"/>
        <v>4.664078365217053</v>
      </c>
    </row>
    <row r="304" spans="1:16" x14ac:dyDescent="0.25">
      <c r="A304" s="3">
        <f t="shared" si="22"/>
        <v>44151</v>
      </c>
      <c r="C304">
        <f t="shared" ca="1" si="23"/>
        <v>44502.875699161865</v>
      </c>
      <c r="O304">
        <f t="shared" si="24"/>
        <v>164</v>
      </c>
      <c r="P304">
        <f t="shared" ca="1" si="25"/>
        <v>4.6483880752489277</v>
      </c>
    </row>
    <row r="305" spans="1:16" x14ac:dyDescent="0.25">
      <c r="A305" s="3">
        <f t="shared" si="22"/>
        <v>44152</v>
      </c>
      <c r="C305">
        <f t="shared" ca="1" si="23"/>
        <v>42907.616992034214</v>
      </c>
      <c r="O305">
        <f t="shared" si="24"/>
        <v>165</v>
      </c>
      <c r="P305">
        <f t="shared" ca="1" si="25"/>
        <v>4.632534395307589</v>
      </c>
    </row>
    <row r="306" spans="1:16" x14ac:dyDescent="0.25">
      <c r="A306" s="3">
        <f t="shared" si="22"/>
        <v>44153</v>
      </c>
      <c r="C306">
        <f t="shared" ca="1" si="23"/>
        <v>41353.981144153258</v>
      </c>
      <c r="O306">
        <f t="shared" si="24"/>
        <v>166</v>
      </c>
      <c r="P306">
        <f t="shared" ca="1" si="25"/>
        <v>4.6165173253930378</v>
      </c>
    </row>
    <row r="307" spans="1:16" x14ac:dyDescent="0.25">
      <c r="A307" s="3">
        <f t="shared" si="22"/>
        <v>44154</v>
      </c>
      <c r="C307">
        <f t="shared" ca="1" si="23"/>
        <v>39841.608674661089</v>
      </c>
      <c r="O307">
        <f t="shared" si="24"/>
        <v>167</v>
      </c>
      <c r="P307">
        <f t="shared" ca="1" si="25"/>
        <v>4.6003368655052732</v>
      </c>
    </row>
    <row r="308" spans="1:16" x14ac:dyDescent="0.25">
      <c r="A308" s="3">
        <f t="shared" si="22"/>
        <v>44155</v>
      </c>
      <c r="C308">
        <f t="shared" ca="1" si="23"/>
        <v>38370.107473384029</v>
      </c>
      <c r="O308">
        <f t="shared" si="24"/>
        <v>168</v>
      </c>
      <c r="P308">
        <f t="shared" ca="1" si="25"/>
        <v>4.5839930156442961</v>
      </c>
    </row>
    <row r="309" spans="1:16" x14ac:dyDescent="0.25">
      <c r="A309" s="3">
        <f t="shared" si="22"/>
        <v>44156</v>
      </c>
      <c r="C309">
        <f t="shared" ca="1" si="23"/>
        <v>36939.054573043388</v>
      </c>
      <c r="O309">
        <f t="shared" si="24"/>
        <v>169</v>
      </c>
      <c r="P309">
        <f t="shared" ca="1" si="25"/>
        <v>4.5674857758101055</v>
      </c>
    </row>
    <row r="310" spans="1:16" x14ac:dyDescent="0.25">
      <c r="A310" s="3">
        <f t="shared" si="22"/>
        <v>44157</v>
      </c>
      <c r="C310">
        <f t="shared" ca="1" si="23"/>
        <v>35547.997913296087</v>
      </c>
      <c r="O310">
        <f t="shared" si="24"/>
        <v>170</v>
      </c>
      <c r="P310">
        <f t="shared" ca="1" si="25"/>
        <v>4.5508151460027015</v>
      </c>
    </row>
    <row r="311" spans="1:16" x14ac:dyDescent="0.25">
      <c r="A311" s="3">
        <f t="shared" si="22"/>
        <v>44158</v>
      </c>
      <c r="C311">
        <f t="shared" ca="1" si="23"/>
        <v>34196.458092998975</v>
      </c>
      <c r="O311">
        <f t="shared" si="24"/>
        <v>171</v>
      </c>
      <c r="P311">
        <f t="shared" ca="1" si="25"/>
        <v>4.5339811262220842</v>
      </c>
    </row>
    <row r="312" spans="1:16" x14ac:dyDescent="0.25">
      <c r="A312" s="3">
        <f t="shared" si="22"/>
        <v>44159</v>
      </c>
      <c r="C312">
        <f t="shared" ca="1" si="23"/>
        <v>32883.930107257263</v>
      </c>
      <c r="O312">
        <f t="shared" si="24"/>
        <v>172</v>
      </c>
      <c r="P312">
        <f t="shared" ca="1" si="25"/>
        <v>4.5169837164682534</v>
      </c>
    </row>
    <row r="313" spans="1:16" x14ac:dyDescent="0.25">
      <c r="A313" s="3">
        <f t="shared" si="22"/>
        <v>44160</v>
      </c>
      <c r="C313">
        <f t="shared" ca="1" si="23"/>
        <v>31609.885065984563</v>
      </c>
      <c r="O313">
        <f t="shared" si="24"/>
        <v>173</v>
      </c>
      <c r="P313">
        <f t="shared" ca="1" si="25"/>
        <v>4.4998229167412109</v>
      </c>
    </row>
    <row r="314" spans="1:16" x14ac:dyDescent="0.25">
      <c r="A314" s="3">
        <f t="shared" si="22"/>
        <v>44161</v>
      </c>
      <c r="C314">
        <f t="shared" ca="1" si="23"/>
        <v>30373.771890873446</v>
      </c>
      <c r="O314">
        <f t="shared" si="24"/>
        <v>174</v>
      </c>
      <c r="P314">
        <f t="shared" ca="1" si="25"/>
        <v>4.4824987270409542</v>
      </c>
    </row>
    <row r="315" spans="1:16" x14ac:dyDescent="0.25">
      <c r="A315" s="3">
        <f t="shared" si="22"/>
        <v>44162</v>
      </c>
      <c r="C315">
        <f t="shared" ca="1" si="23"/>
        <v>29175.018987850464</v>
      </c>
      <c r="O315">
        <f t="shared" si="24"/>
        <v>175</v>
      </c>
      <c r="P315">
        <f t="shared" ca="1" si="25"/>
        <v>4.4650111473674841</v>
      </c>
    </row>
    <row r="316" spans="1:16" x14ac:dyDescent="0.25">
      <c r="A316" s="3">
        <f t="shared" si="22"/>
        <v>44163</v>
      </c>
      <c r="C316">
        <f t="shared" ca="1" si="23"/>
        <v>28013.035892264816</v>
      </c>
      <c r="O316">
        <f t="shared" si="24"/>
        <v>176</v>
      </c>
      <c r="P316">
        <f t="shared" ca="1" si="25"/>
        <v>4.4473601777208014</v>
      </c>
    </row>
    <row r="317" spans="1:16" x14ac:dyDescent="0.25">
      <c r="A317" s="3">
        <f t="shared" si="22"/>
        <v>44164</v>
      </c>
      <c r="C317">
        <f t="shared" ca="1" si="23"/>
        <v>26887.214884237419</v>
      </c>
      <c r="O317">
        <f t="shared" si="24"/>
        <v>177</v>
      </c>
      <c r="P317">
        <f t="shared" ca="1" si="25"/>
        <v>4.4295458181009053</v>
      </c>
    </row>
    <row r="318" spans="1:16" x14ac:dyDescent="0.25">
      <c r="A318" s="3">
        <f t="shared" si="22"/>
        <v>44165</v>
      </c>
      <c r="C318">
        <f t="shared" ca="1" si="23"/>
        <v>25796.932571775582</v>
      </c>
      <c r="O318">
        <f t="shared" si="24"/>
        <v>178</v>
      </c>
      <c r="P318">
        <f t="shared" ca="1" si="25"/>
        <v>4.4115680685077967</v>
      </c>
    </row>
    <row r="319" spans="1:16" x14ac:dyDescent="0.25">
      <c r="A319" s="3">
        <f t="shared" si="22"/>
        <v>44166</v>
      </c>
      <c r="C319">
        <f t="shared" ca="1" si="23"/>
        <v>24741.551439436356</v>
      </c>
      <c r="O319">
        <f t="shared" si="24"/>
        <v>179</v>
      </c>
      <c r="P319">
        <f t="shared" ca="1" si="25"/>
        <v>4.3934269289414747</v>
      </c>
    </row>
    <row r="320" spans="1:16" x14ac:dyDescent="0.25">
      <c r="A320" s="3">
        <f t="shared" si="22"/>
        <v>44167</v>
      </c>
      <c r="C320">
        <f t="shared" ca="1" si="23"/>
        <v>23720.421360499375</v>
      </c>
      <c r="O320">
        <f t="shared" si="24"/>
        <v>180</v>
      </c>
      <c r="P320">
        <f t="shared" ca="1" si="25"/>
        <v>4.3751223994019393</v>
      </c>
    </row>
    <row r="321" spans="1:16" x14ac:dyDescent="0.25">
      <c r="A321" s="3">
        <f t="shared" si="22"/>
        <v>44168</v>
      </c>
      <c r="C321">
        <f t="shared" ca="1" si="23"/>
        <v>22732.881070785479</v>
      </c>
      <c r="O321">
        <f t="shared" si="24"/>
        <v>181</v>
      </c>
      <c r="P321">
        <f t="shared" ca="1" si="25"/>
        <v>4.3566544798891904</v>
      </c>
    </row>
    <row r="322" spans="1:16" x14ac:dyDescent="0.25">
      <c r="A322" s="3">
        <f t="shared" si="22"/>
        <v>44169</v>
      </c>
      <c r="C322">
        <f t="shared" ca="1" si="23"/>
        <v>21778.259602433878</v>
      </c>
      <c r="O322">
        <f t="shared" si="24"/>
        <v>182</v>
      </c>
      <c r="P322">
        <f t="shared" ca="1" si="25"/>
        <v>4.338023170403229</v>
      </c>
    </row>
    <row r="323" spans="1:16" x14ac:dyDescent="0.25">
      <c r="A323" s="3">
        <f t="shared" si="22"/>
        <v>44170</v>
      </c>
      <c r="C323">
        <f t="shared" ca="1" si="23"/>
        <v>20855.87767612101</v>
      </c>
      <c r="O323">
        <f t="shared" si="24"/>
        <v>183</v>
      </c>
      <c r="P323">
        <f t="shared" ca="1" si="25"/>
        <v>4.3192284709440543</v>
      </c>
    </row>
    <row r="324" spans="1:16" x14ac:dyDescent="0.25">
      <c r="A324" s="3">
        <f t="shared" si="22"/>
        <v>44171</v>
      </c>
      <c r="C324">
        <f t="shared" ca="1" si="23"/>
        <v>19965.049050376892</v>
      </c>
      <c r="O324">
        <f t="shared" si="24"/>
        <v>184</v>
      </c>
      <c r="P324">
        <f t="shared" ca="1" si="25"/>
        <v>4.3002703815116661</v>
      </c>
    </row>
    <row r="325" spans="1:16" x14ac:dyDescent="0.25">
      <c r="A325" s="3">
        <f t="shared" si="22"/>
        <v>44172</v>
      </c>
      <c r="C325">
        <f t="shared" ca="1" si="23"/>
        <v>19105.081826818579</v>
      </c>
      <c r="O325">
        <f t="shared" si="24"/>
        <v>185</v>
      </c>
      <c r="P325">
        <f t="shared" ca="1" si="25"/>
        <v>4.2811489021060645</v>
      </c>
    </row>
    <row r="326" spans="1:16" x14ac:dyDescent="0.25">
      <c r="A326" s="3">
        <f t="shared" si="22"/>
        <v>44173</v>
      </c>
      <c r="C326">
        <f t="shared" ca="1" si="23"/>
        <v>18275.279710286028</v>
      </c>
      <c r="O326">
        <f t="shared" si="24"/>
        <v>186</v>
      </c>
      <c r="P326">
        <f t="shared" ca="1" si="25"/>
        <v>4.2618640327272503</v>
      </c>
    </row>
    <row r="327" spans="1:16" x14ac:dyDescent="0.25">
      <c r="A327" s="3">
        <f t="shared" si="22"/>
        <v>44174</v>
      </c>
      <c r="C327">
        <f t="shared" ca="1" si="23"/>
        <v>17474.94322302358</v>
      </c>
      <c r="O327">
        <f t="shared" si="24"/>
        <v>187</v>
      </c>
      <c r="P327">
        <f t="shared" ca="1" si="25"/>
        <v>4.2424157733752228</v>
      </c>
    </row>
    <row r="328" spans="1:16" x14ac:dyDescent="0.25">
      <c r="A328" s="3">
        <f t="shared" si="22"/>
        <v>44175</v>
      </c>
      <c r="C328">
        <f t="shared" ca="1" si="23"/>
        <v>16703.370872206469</v>
      </c>
      <c r="O328">
        <f t="shared" si="24"/>
        <v>188</v>
      </c>
      <c r="P328">
        <f t="shared" ca="1" si="25"/>
        <v>4.2228041240499827</v>
      </c>
    </row>
    <row r="329" spans="1:16" x14ac:dyDescent="0.25">
      <c r="A329" s="3">
        <f t="shared" si="22"/>
        <v>44176</v>
      </c>
      <c r="C329">
        <f t="shared" ca="1" si="23"/>
        <v>15959.86027026072</v>
      </c>
      <c r="O329">
        <f t="shared" si="24"/>
        <v>189</v>
      </c>
      <c r="P329">
        <f t="shared" ca="1" si="25"/>
        <v>4.2030290847515293</v>
      </c>
    </row>
    <row r="330" spans="1:16" x14ac:dyDescent="0.25">
      <c r="A330" s="3">
        <f t="shared" si="22"/>
        <v>44177</v>
      </c>
      <c r="C330">
        <f t="shared" ca="1" si="23"/>
        <v>15243.709207572156</v>
      </c>
      <c r="O330">
        <f t="shared" si="24"/>
        <v>190</v>
      </c>
      <c r="P330">
        <f t="shared" ca="1" si="25"/>
        <v>4.1830906554798624</v>
      </c>
    </row>
    <row r="331" spans="1:16" x14ac:dyDescent="0.25">
      <c r="A331" s="3">
        <f t="shared" si="22"/>
        <v>44178</v>
      </c>
      <c r="C331">
        <f t="shared" ca="1" si="23"/>
        <v>14554.216677319075</v>
      </c>
      <c r="O331">
        <f t="shared" si="24"/>
        <v>191</v>
      </c>
      <c r="P331">
        <f t="shared" ca="1" si="25"/>
        <v>4.1629888362349821</v>
      </c>
    </row>
    <row r="332" spans="1:16" x14ac:dyDescent="0.25">
      <c r="A332" s="3">
        <f t="shared" si="22"/>
        <v>44179</v>
      </c>
      <c r="C332">
        <f t="shared" ca="1" si="23"/>
        <v>13890.683852298938</v>
      </c>
      <c r="O332">
        <f t="shared" si="24"/>
        <v>192</v>
      </c>
      <c r="P332">
        <f t="shared" ca="1" si="25"/>
        <v>4.1427236270168883</v>
      </c>
    </row>
    <row r="333" spans="1:16" x14ac:dyDescent="0.25">
      <c r="A333" s="3">
        <f t="shared" ref="A333:A352" si="26">A332+1</f>
        <v>44180</v>
      </c>
      <c r="C333">
        <f t="shared" ref="C333:C352" ca="1" si="27">10^P333</f>
        <v>13252.415013748636</v>
      </c>
      <c r="O333">
        <f t="shared" ref="O333:O352" si="28">ROW()-O$8+1</f>
        <v>193</v>
      </c>
      <c r="P333">
        <f t="shared" ca="1" si="25"/>
        <v>4.122295027825583</v>
      </c>
    </row>
    <row r="334" spans="1:16" x14ac:dyDescent="0.25">
      <c r="A334" s="3">
        <f t="shared" si="26"/>
        <v>44181</v>
      </c>
      <c r="C334">
        <f t="shared" ca="1" si="27"/>
        <v>12638.718432280753</v>
      </c>
      <c r="O334">
        <f t="shared" si="28"/>
        <v>194</v>
      </c>
      <c r="P334">
        <f t="shared" ca="1" si="25"/>
        <v>4.1017030386610625</v>
      </c>
    </row>
    <row r="335" spans="1:16" x14ac:dyDescent="0.25">
      <c r="A335" s="3">
        <f t="shared" si="26"/>
        <v>44182</v>
      </c>
      <c r="C335">
        <f t="shared" ca="1" si="27"/>
        <v>12048.907201177393</v>
      </c>
      <c r="O335">
        <f t="shared" si="28"/>
        <v>195</v>
      </c>
      <c r="P335">
        <f t="shared" ca="1" si="25"/>
        <v>4.0809476595233303</v>
      </c>
    </row>
    <row r="336" spans="1:16" x14ac:dyDescent="0.25">
      <c r="A336" s="3">
        <f t="shared" si="26"/>
        <v>44183</v>
      </c>
      <c r="C336">
        <f t="shared" ca="1" si="27"/>
        <v>11482.300022392414</v>
      </c>
      <c r="O336">
        <f t="shared" si="28"/>
        <v>196</v>
      </c>
      <c r="P336">
        <f t="shared" ca="1" si="25"/>
        <v>4.0600288904123847</v>
      </c>
    </row>
    <row r="337" spans="1:16" x14ac:dyDescent="0.25">
      <c r="A337" s="3">
        <f t="shared" si="26"/>
        <v>44184</v>
      </c>
      <c r="C337">
        <f t="shared" ca="1" si="27"/>
        <v>10938.221945720359</v>
      </c>
      <c r="O337">
        <f t="shared" si="28"/>
        <v>197</v>
      </c>
      <c r="P337">
        <f t="shared" ref="P337:P352" ca="1" si="29">O337^2*P$8+O337*P$9+P$10</f>
        <v>4.0389467313282257</v>
      </c>
    </row>
    <row r="338" spans="1:16" x14ac:dyDescent="0.25">
      <c r="A338" s="3">
        <f t="shared" si="26"/>
        <v>44185</v>
      </c>
      <c r="C338">
        <f t="shared" ca="1" si="27"/>
        <v>10416.005061688413</v>
      </c>
      <c r="O338">
        <f t="shared" si="28"/>
        <v>198</v>
      </c>
      <c r="P338">
        <f t="shared" ca="1" si="29"/>
        <v>4.0177011822708533</v>
      </c>
    </row>
    <row r="339" spans="1:16" x14ac:dyDescent="0.25">
      <c r="A339" s="3">
        <f t="shared" si="26"/>
        <v>44186</v>
      </c>
      <c r="C339">
        <f t="shared" ca="1" si="27"/>
        <v>9914.9891488205521</v>
      </c>
      <c r="O339">
        <f t="shared" si="28"/>
        <v>199</v>
      </c>
      <c r="P339">
        <f t="shared" ca="1" si="29"/>
        <v>3.9962922432402683</v>
      </c>
    </row>
    <row r="340" spans="1:16" x14ac:dyDescent="0.25">
      <c r="A340" s="3">
        <f t="shared" si="26"/>
        <v>44187</v>
      </c>
      <c r="C340">
        <f t="shared" ca="1" si="27"/>
        <v>9434.5222760101187</v>
      </c>
      <c r="O340">
        <f t="shared" si="28"/>
        <v>200</v>
      </c>
      <c r="P340">
        <f t="shared" ca="1" si="29"/>
        <v>3.9747199142364704</v>
      </c>
    </row>
    <row r="341" spans="1:16" x14ac:dyDescent="0.25">
      <c r="A341" s="3">
        <f t="shared" si="26"/>
        <v>44188</v>
      </c>
      <c r="C341">
        <f t="shared" ca="1" si="27"/>
        <v>8973.9613608172258</v>
      </c>
      <c r="O341">
        <f t="shared" si="28"/>
        <v>201</v>
      </c>
      <c r="P341">
        <f t="shared" ca="1" si="29"/>
        <v>3.9529841952594587</v>
      </c>
    </row>
    <row r="342" spans="1:16" x14ac:dyDescent="0.25">
      <c r="A342" s="3">
        <f t="shared" si="26"/>
        <v>44189</v>
      </c>
      <c r="C342">
        <f t="shared" ca="1" si="27"/>
        <v>8532.6726845813464</v>
      </c>
      <c r="O342">
        <f t="shared" si="28"/>
        <v>202</v>
      </c>
      <c r="P342">
        <f t="shared" ca="1" si="29"/>
        <v>3.9310850863092344</v>
      </c>
    </row>
    <row r="343" spans="1:16" x14ac:dyDescent="0.25">
      <c r="A343" s="3">
        <f t="shared" si="26"/>
        <v>44190</v>
      </c>
      <c r="C343">
        <f t="shared" ca="1" si="27"/>
        <v>8110.0323653073319</v>
      </c>
      <c r="O343">
        <f t="shared" si="28"/>
        <v>203</v>
      </c>
      <c r="P343">
        <f t="shared" ca="1" si="29"/>
        <v>3.9090225873857962</v>
      </c>
    </row>
    <row r="344" spans="1:16" x14ac:dyDescent="0.25">
      <c r="A344" s="3">
        <f t="shared" si="26"/>
        <v>44191</v>
      </c>
      <c r="C344">
        <f t="shared" ca="1" si="27"/>
        <v>7705.4267893454871</v>
      </c>
      <c r="O344">
        <f t="shared" si="28"/>
        <v>204</v>
      </c>
      <c r="P344">
        <f t="shared" ca="1" si="29"/>
        <v>3.8867966984891456</v>
      </c>
    </row>
    <row r="345" spans="1:16" x14ac:dyDescent="0.25">
      <c r="A345" s="3">
        <f t="shared" si="26"/>
        <v>44192</v>
      </c>
      <c r="C345">
        <f t="shared" ca="1" si="27"/>
        <v>7318.2530029411355</v>
      </c>
      <c r="O345">
        <f t="shared" si="28"/>
        <v>205</v>
      </c>
      <c r="P345">
        <f t="shared" ca="1" si="29"/>
        <v>3.8644074196192815</v>
      </c>
    </row>
    <row r="346" spans="1:16" x14ac:dyDescent="0.25">
      <c r="A346" s="3">
        <f t="shared" si="26"/>
        <v>44193</v>
      </c>
      <c r="C346">
        <f t="shared" ca="1" si="27"/>
        <v>6947.919064780257</v>
      </c>
      <c r="O346">
        <f t="shared" si="28"/>
        <v>206</v>
      </c>
      <c r="P346">
        <f t="shared" ca="1" si="29"/>
        <v>3.8418547507762044</v>
      </c>
    </row>
    <row r="347" spans="1:16" x14ac:dyDescent="0.25">
      <c r="A347" s="3">
        <f t="shared" si="26"/>
        <v>44194</v>
      </c>
      <c r="C347">
        <f t="shared" ca="1" si="27"/>
        <v>6593.8443607007166</v>
      </c>
      <c r="O347">
        <f t="shared" si="28"/>
        <v>207</v>
      </c>
      <c r="P347">
        <f t="shared" ca="1" si="29"/>
        <v>3.819138691959914</v>
      </c>
    </row>
    <row r="348" spans="1:16" x14ac:dyDescent="0.25">
      <c r="A348" s="3">
        <f t="shared" si="26"/>
        <v>44195</v>
      </c>
      <c r="C348">
        <f t="shared" ca="1" si="27"/>
        <v>6255.4598817779715</v>
      </c>
      <c r="O348">
        <f t="shared" si="28"/>
        <v>208</v>
      </c>
      <c r="P348">
        <f t="shared" ca="1" si="29"/>
        <v>3.7962592431704101</v>
      </c>
    </row>
    <row r="349" spans="1:16" x14ac:dyDescent="0.25">
      <c r="A349" s="3">
        <f t="shared" si="26"/>
        <v>44196</v>
      </c>
      <c r="C349">
        <f t="shared" ca="1" si="27"/>
        <v>5932.2084670268359</v>
      </c>
      <c r="O349">
        <f t="shared" si="28"/>
        <v>209</v>
      </c>
      <c r="P349">
        <f t="shared" ca="1" si="29"/>
        <v>3.7732164044076937</v>
      </c>
    </row>
    <row r="350" spans="1:16" x14ac:dyDescent="0.25">
      <c r="A350" s="3">
        <f t="shared" si="26"/>
        <v>44197</v>
      </c>
      <c r="C350">
        <f t="shared" ca="1" si="27"/>
        <v>5623.5450119884099</v>
      </c>
      <c r="O350">
        <f t="shared" si="28"/>
        <v>210</v>
      </c>
      <c r="P350">
        <f t="shared" ca="1" si="29"/>
        <v>3.7500101756717639</v>
      </c>
    </row>
    <row r="351" spans="1:16" x14ac:dyDescent="0.25">
      <c r="A351" s="3">
        <f t="shared" si="26"/>
        <v>44198</v>
      </c>
      <c r="C351">
        <f t="shared" ca="1" si="27"/>
        <v>5328.9366444944744</v>
      </c>
      <c r="O351">
        <f t="shared" si="28"/>
        <v>211</v>
      </c>
      <c r="P351">
        <f t="shared" ca="1" si="29"/>
        <v>3.7266405569626211</v>
      </c>
    </row>
    <row r="352" spans="1:16" x14ac:dyDescent="0.25">
      <c r="A352" s="3">
        <f t="shared" si="26"/>
        <v>44199</v>
      </c>
      <c r="C352">
        <f t="shared" ca="1" si="27"/>
        <v>5047.8628689184679</v>
      </c>
      <c r="O352">
        <f t="shared" si="28"/>
        <v>212</v>
      </c>
      <c r="P352">
        <f t="shared" ca="1" si="29"/>
        <v>3.7031075482802644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1E694-062C-4723-A1F0-EE7D86DA6F6E}">
  <dimension ref="A1:P352"/>
  <sheetViews>
    <sheetView workbookViewId="0">
      <pane ySplit="10" topLeftCell="A52" activePane="bottomLeft" state="frozen"/>
      <selection pane="bottomLeft" activeCell="H53" sqref="H53"/>
    </sheetView>
  </sheetViews>
  <sheetFormatPr defaultRowHeight="15" x14ac:dyDescent="0.25"/>
  <cols>
    <col min="1" max="1" width="10.7109375" bestFit="1" customWidth="1"/>
    <col min="15" max="15" width="16.85546875" bestFit="1" customWidth="1"/>
  </cols>
  <sheetData>
    <row r="1" spans="1:16" ht="146.25" customHeight="1" x14ac:dyDescent="0.25"/>
    <row r="5" spans="1:16" x14ac:dyDescent="0.25">
      <c r="O5" t="s">
        <v>6</v>
      </c>
      <c r="P5" cm="1">
        <f t="array" aca="1" ref="P5" ca="1">RSQ(POWER(10,_xlfn.SEQUENCE(O$9-O$8+1)^2*P$8+_xlfn.SEQUENCE(O$9-O$8+1)*P$9+P$10), INDIRECT($B$9))</f>
        <v>0.83857853682842431</v>
      </c>
    </row>
    <row r="6" spans="1:16" x14ac:dyDescent="0.25">
      <c r="O6" t="s">
        <v>7</v>
      </c>
      <c r="P6" cm="1">
        <f t="array" aca="1" ref="P6" ca="1">AVERAGE(ABS(POWER(10, _xlfn.SEQUENCE(O$9-O$8+1)^2*P$8+_xlfn.SEQUENCE(O$9-O$8+1)*P$9+P$10) - INDIRECT($B$9)))</f>
        <v>35.834914030888079</v>
      </c>
    </row>
    <row r="7" spans="1:16" x14ac:dyDescent="0.25">
      <c r="O7" t="s">
        <v>4</v>
      </c>
    </row>
    <row r="8" spans="1:16" x14ac:dyDescent="0.25">
      <c r="B8" t="s">
        <v>2</v>
      </c>
      <c r="O8">
        <v>31</v>
      </c>
      <c r="P8" cm="1">
        <f t="array" aca="1" ref="P8:P10" ca="1">TRANSPOSE(LINEST(INDIRECT(O10), (_xlfn.SEQUENCE(O9-O8+1))^{1,2}))</f>
        <v>-3.2668948415239783E-3</v>
      </c>
    </row>
    <row r="9" spans="1:16" x14ac:dyDescent="0.25">
      <c r="B9" t="str">
        <f>"$B$"&amp;O8&amp;":$B$"&amp;O9</f>
        <v>$B$31:$B$73</v>
      </c>
      <c r="O9">
        <v>73</v>
      </c>
      <c r="P9">
        <f ca="1"/>
        <v>0.15216781066164062</v>
      </c>
    </row>
    <row r="10" spans="1:16" x14ac:dyDescent="0.25">
      <c r="A10" s="1" t="s">
        <v>0</v>
      </c>
      <c r="B10" s="2" t="s">
        <v>1</v>
      </c>
      <c r="C10" t="s">
        <v>5</v>
      </c>
      <c r="L10" t="s">
        <v>3</v>
      </c>
      <c r="O10" t="str">
        <f>"au!$"&amp;O7&amp;"$"&amp;O8&amp;":$"&amp;O7&amp;"$"&amp;O9</f>
        <v>au!$L$31:$L$73</v>
      </c>
      <c r="P10">
        <f ca="1"/>
        <v>0.69741906119218888</v>
      </c>
    </row>
    <row r="11" spans="1:16" x14ac:dyDescent="0.25">
      <c r="A11" s="3">
        <v>43855</v>
      </c>
      <c r="B11" s="6">
        <v>4</v>
      </c>
      <c r="C11">
        <f ca="1">10^P11</f>
        <v>4.2352750598712192E-4</v>
      </c>
      <c r="L11">
        <f>LOG10(B11)</f>
        <v>0.6020599913279624</v>
      </c>
      <c r="O11">
        <f>ROW()-O$8+1</f>
        <v>-19</v>
      </c>
      <c r="P11">
        <f ca="1">O11^2*P$8+O11*P$9+P$10</f>
        <v>-3.3731183791691386</v>
      </c>
    </row>
    <row r="12" spans="1:16" x14ac:dyDescent="0.25">
      <c r="A12" s="3">
        <f>A11+1</f>
        <v>43856</v>
      </c>
      <c r="B12" s="7">
        <v>1</v>
      </c>
      <c r="C12">
        <f t="shared" ref="C12:C76" ca="1" si="0">10^P12</f>
        <v>7.9419023089380718E-4</v>
      </c>
      <c r="L12">
        <f t="shared" ref="L12:L75" si="1">LOG10(B12)</f>
        <v>0</v>
      </c>
      <c r="O12">
        <f t="shared" ref="O12:O76" si="2">ROW()-O$8+1</f>
        <v>-18</v>
      </c>
      <c r="P12">
        <f t="shared" ref="P12:P75" ca="1" si="3">O12^2*P$8+O12*P$9+P$10</f>
        <v>-3.1000754593711113</v>
      </c>
    </row>
    <row r="13" spans="1:16" x14ac:dyDescent="0.25">
      <c r="A13" s="3">
        <f t="shared" ref="A13:A76" si="4">A12+1</f>
        <v>43857</v>
      </c>
      <c r="B13" s="6">
        <v>2</v>
      </c>
      <c r="C13">
        <f t="shared" ca="1" si="0"/>
        <v>1.4670120148764139E-3</v>
      </c>
      <c r="L13">
        <f t="shared" si="1"/>
        <v>0.3010299956639812</v>
      </c>
      <c r="O13">
        <f t="shared" si="2"/>
        <v>-17</v>
      </c>
      <c r="P13">
        <f t="shared" ca="1" si="3"/>
        <v>-2.8335663292561311</v>
      </c>
    </row>
    <row r="14" spans="1:16" x14ac:dyDescent="0.25">
      <c r="A14" s="3">
        <f t="shared" si="4"/>
        <v>43858</v>
      </c>
      <c r="B14" s="7">
        <v>2</v>
      </c>
      <c r="C14">
        <f t="shared" ca="1" si="0"/>
        <v>2.6693714498354079E-3</v>
      </c>
      <c r="L14">
        <f t="shared" si="1"/>
        <v>0.3010299956639812</v>
      </c>
      <c r="O14">
        <f t="shared" si="2"/>
        <v>-16</v>
      </c>
      <c r="P14">
        <f t="shared" ca="1" si="3"/>
        <v>-2.5735909888241997</v>
      </c>
    </row>
    <row r="15" spans="1:16" x14ac:dyDescent="0.25">
      <c r="A15" s="3">
        <f t="shared" si="4"/>
        <v>43859</v>
      </c>
      <c r="B15" s="6">
        <v>1</v>
      </c>
      <c r="C15">
        <f t="shared" ca="1" si="0"/>
        <v>4.7846542696670545E-3</v>
      </c>
      <c r="L15">
        <f t="shared" si="1"/>
        <v>0</v>
      </c>
      <c r="O15">
        <f t="shared" si="2"/>
        <v>-15</v>
      </c>
      <c r="P15">
        <f t="shared" ca="1" si="3"/>
        <v>-2.3201494380753154</v>
      </c>
    </row>
    <row r="16" spans="1:16" x14ac:dyDescent="0.25">
      <c r="A16" s="3">
        <f t="shared" si="4"/>
        <v>43860</v>
      </c>
      <c r="B16" s="7">
        <v>2</v>
      </c>
      <c r="C16">
        <f t="shared" ca="1" si="0"/>
        <v>8.4480859365531971E-3</v>
      </c>
      <c r="L16">
        <f t="shared" si="1"/>
        <v>0.3010299956639812</v>
      </c>
      <c r="O16">
        <f t="shared" si="2"/>
        <v>-14</v>
      </c>
      <c r="P16">
        <f t="shared" ca="1" si="3"/>
        <v>-2.073241677009479</v>
      </c>
    </row>
    <row r="17" spans="1:16" x14ac:dyDescent="0.25">
      <c r="A17" s="3">
        <f t="shared" si="4"/>
        <v>43861</v>
      </c>
      <c r="B17" s="6">
        <v>1</v>
      </c>
      <c r="C17">
        <f t="shared" ca="1" si="0"/>
        <v>1.4693738087336124E-2</v>
      </c>
      <c r="L17">
        <f t="shared" si="1"/>
        <v>0</v>
      </c>
      <c r="O17">
        <f t="shared" si="2"/>
        <v>-13</v>
      </c>
      <c r="P17">
        <f t="shared" ca="1" si="3"/>
        <v>-1.8328677056266913</v>
      </c>
    </row>
    <row r="18" spans="1:16" x14ac:dyDescent="0.25">
      <c r="A18" s="3">
        <f t="shared" si="4"/>
        <v>43862</v>
      </c>
      <c r="B18" s="7">
        <v>1</v>
      </c>
      <c r="C18">
        <f t="shared" ca="1" si="0"/>
        <v>2.5175173720589524E-2</v>
      </c>
      <c r="L18">
        <f t="shared" si="1"/>
        <v>0</v>
      </c>
      <c r="O18">
        <f t="shared" si="2"/>
        <v>-12</v>
      </c>
      <c r="P18">
        <f t="shared" ca="1" si="3"/>
        <v>-1.5990275239269514</v>
      </c>
    </row>
    <row r="19" spans="1:16" x14ac:dyDescent="0.25">
      <c r="A19" s="3">
        <f t="shared" si="4"/>
        <v>43863</v>
      </c>
      <c r="B19" s="6">
        <v>1</v>
      </c>
      <c r="C19">
        <f t="shared" ca="1" si="0"/>
        <v>4.248923071590853E-2</v>
      </c>
      <c r="L19">
        <f t="shared" si="1"/>
        <v>0</v>
      </c>
      <c r="O19">
        <f t="shared" si="2"/>
        <v>-11</v>
      </c>
      <c r="P19">
        <f t="shared" ca="1" si="3"/>
        <v>-1.3717211319102594</v>
      </c>
    </row>
    <row r="20" spans="1:16" x14ac:dyDescent="0.25">
      <c r="A20" s="3">
        <f t="shared" si="4"/>
        <v>43864</v>
      </c>
      <c r="B20" s="7">
        <v>2</v>
      </c>
      <c r="C20">
        <f t="shared" ca="1" si="0"/>
        <v>7.0640126846942125E-2</v>
      </c>
      <c r="L20">
        <f t="shared" si="1"/>
        <v>0.3010299956639812</v>
      </c>
      <c r="O20">
        <f t="shared" si="2"/>
        <v>-10</v>
      </c>
      <c r="P20">
        <f t="shared" ca="1" si="3"/>
        <v>-1.1509485295766153</v>
      </c>
    </row>
    <row r="21" spans="1:16" x14ac:dyDescent="0.25">
      <c r="A21" s="3">
        <f t="shared" si="4"/>
        <v>43865</v>
      </c>
      <c r="B21" s="6">
        <v>4</v>
      </c>
      <c r="C21">
        <f t="shared" ca="1" si="0"/>
        <v>0.11568852476347623</v>
      </c>
      <c r="L21">
        <f t="shared" si="1"/>
        <v>0.6020599913279624</v>
      </c>
      <c r="O21">
        <f t="shared" si="2"/>
        <v>-9</v>
      </c>
      <c r="P21">
        <f t="shared" ca="1" si="3"/>
        <v>-0.93670971692601901</v>
      </c>
    </row>
    <row r="22" spans="1:16" x14ac:dyDescent="0.25">
      <c r="A22" s="3">
        <f t="shared" si="4"/>
        <v>43866</v>
      </c>
      <c r="B22" s="7">
        <v>1</v>
      </c>
      <c r="C22">
        <f t="shared" ca="1" si="0"/>
        <v>0.18663595186662893</v>
      </c>
      <c r="L22">
        <f t="shared" si="1"/>
        <v>0</v>
      </c>
      <c r="O22">
        <f t="shared" si="2"/>
        <v>-8</v>
      </c>
      <c r="P22">
        <f t="shared" ca="1" si="3"/>
        <v>-0.72900469395847067</v>
      </c>
    </row>
    <row r="23" spans="1:16" x14ac:dyDescent="0.25">
      <c r="A23" s="3">
        <f t="shared" si="4"/>
        <v>43867</v>
      </c>
      <c r="B23" s="6">
        <v>3</v>
      </c>
      <c r="C23">
        <f t="shared" ca="1" si="0"/>
        <v>0.29659685343087983</v>
      </c>
      <c r="L23">
        <f t="shared" si="1"/>
        <v>0.47712125471966244</v>
      </c>
      <c r="O23">
        <f t="shared" si="2"/>
        <v>-7</v>
      </c>
      <c r="P23">
        <f t="shared" ca="1" si="3"/>
        <v>-0.5278334606739703</v>
      </c>
    </row>
    <row r="24" spans="1:16" x14ac:dyDescent="0.25">
      <c r="A24" s="3">
        <f t="shared" si="4"/>
        <v>43868</v>
      </c>
      <c r="B24" s="7">
        <v>1</v>
      </c>
      <c r="C24">
        <f t="shared" ca="1" si="0"/>
        <v>0.46430566542320723</v>
      </c>
      <c r="L24">
        <f t="shared" si="1"/>
        <v>0</v>
      </c>
      <c r="O24">
        <f t="shared" si="2"/>
        <v>-6</v>
      </c>
      <c r="P24">
        <f t="shared" ca="1" si="3"/>
        <v>-0.33319601707251789</v>
      </c>
    </row>
    <row r="25" spans="1:16" x14ac:dyDescent="0.25">
      <c r="A25" s="3">
        <f t="shared" si="4"/>
        <v>43869</v>
      </c>
      <c r="B25" s="6">
        <v>3</v>
      </c>
      <c r="C25">
        <f t="shared" ca="1" si="0"/>
        <v>0.71599112130818443</v>
      </c>
      <c r="L25">
        <f t="shared" si="1"/>
        <v>0.47712125471966244</v>
      </c>
      <c r="O25">
        <f t="shared" si="2"/>
        <v>-5</v>
      </c>
      <c r="P25">
        <f t="shared" ca="1" si="3"/>
        <v>-0.14509236315411367</v>
      </c>
    </row>
    <row r="26" spans="1:16" x14ac:dyDescent="0.25">
      <c r="A26" s="3">
        <f t="shared" si="4"/>
        <v>43870</v>
      </c>
      <c r="B26" s="7">
        <v>4</v>
      </c>
      <c r="C26">
        <f t="shared" ca="1" si="0"/>
        <v>1.0876207912423133</v>
      </c>
      <c r="L26">
        <f t="shared" si="1"/>
        <v>0.6020599913279624</v>
      </c>
      <c r="O26">
        <f t="shared" si="2"/>
        <v>-4</v>
      </c>
      <c r="P26">
        <f t="shared" ca="1" si="3"/>
        <v>3.6477501081242814E-2</v>
      </c>
    </row>
    <row r="27" spans="1:16" x14ac:dyDescent="0.25">
      <c r="A27" s="3">
        <f t="shared" si="4"/>
        <v>43871</v>
      </c>
      <c r="B27" s="6">
        <v>7</v>
      </c>
      <c r="C27">
        <f t="shared" ca="1" si="0"/>
        <v>1.6274721880839675</v>
      </c>
      <c r="L27">
        <f t="shared" si="1"/>
        <v>0.84509804001425681</v>
      </c>
      <c r="O27">
        <f t="shared" si="2"/>
        <v>-3</v>
      </c>
      <c r="P27">
        <f t="shared" ca="1" si="3"/>
        <v>0.21151357563355128</v>
      </c>
    </row>
    <row r="28" spans="1:16" x14ac:dyDescent="0.25">
      <c r="A28" s="3">
        <f t="shared" si="4"/>
        <v>43872</v>
      </c>
      <c r="B28" s="7">
        <v>11</v>
      </c>
      <c r="C28">
        <f t="shared" ca="1" si="0"/>
        <v>2.398920526374837</v>
      </c>
      <c r="L28">
        <f t="shared" si="1"/>
        <v>1.0413926851582251</v>
      </c>
      <c r="O28">
        <f t="shared" si="2"/>
        <v>-2</v>
      </c>
      <c r="P28">
        <f t="shared" ca="1" si="3"/>
        <v>0.38001586050281172</v>
      </c>
    </row>
    <row r="29" spans="1:16" x14ac:dyDescent="0.25">
      <c r="A29" s="3">
        <f t="shared" si="4"/>
        <v>43873</v>
      </c>
      <c r="B29" s="6">
        <v>8</v>
      </c>
      <c r="C29">
        <f t="shared" ca="1" si="0"/>
        <v>3.4832476733080884</v>
      </c>
      <c r="L29">
        <f t="shared" si="1"/>
        <v>0.90308998699194354</v>
      </c>
      <c r="O29">
        <f t="shared" si="2"/>
        <v>-1</v>
      </c>
      <c r="P29">
        <f t="shared" ca="1" si="3"/>
        <v>0.54198435568902426</v>
      </c>
    </row>
    <row r="30" spans="1:16" x14ac:dyDescent="0.25">
      <c r="A30" s="3">
        <f t="shared" si="4"/>
        <v>43874</v>
      </c>
      <c r="B30" s="7">
        <v>4</v>
      </c>
      <c r="C30">
        <f t="shared" ca="1" si="0"/>
        <v>4.9821759525557221</v>
      </c>
      <c r="L30">
        <f t="shared" si="1"/>
        <v>0.6020599913279624</v>
      </c>
      <c r="O30">
        <f t="shared" si="2"/>
        <v>0</v>
      </c>
      <c r="P30">
        <f t="shared" ca="1" si="3"/>
        <v>0.69741906119218888</v>
      </c>
    </row>
    <row r="31" spans="1:16" x14ac:dyDescent="0.25">
      <c r="A31" s="3">
        <f t="shared" si="4"/>
        <v>43875</v>
      </c>
      <c r="B31" s="6">
        <v>10</v>
      </c>
      <c r="C31">
        <f t="shared" ca="1" si="0"/>
        <v>7.0197230308997804</v>
      </c>
      <c r="L31">
        <f t="shared" si="1"/>
        <v>1</v>
      </c>
      <c r="O31">
        <f t="shared" si="2"/>
        <v>1</v>
      </c>
      <c r="P31">
        <f t="shared" ca="1" si="3"/>
        <v>0.84631997701230555</v>
      </c>
    </row>
    <row r="32" spans="1:16" x14ac:dyDescent="0.25">
      <c r="A32" s="3">
        <f t="shared" si="4"/>
        <v>43876</v>
      </c>
      <c r="B32" s="7">
        <v>5</v>
      </c>
      <c r="C32">
        <f t="shared" ca="1" si="0"/>
        <v>9.7428743833755824</v>
      </c>
      <c r="L32">
        <f t="shared" si="1"/>
        <v>0.69897000433601886</v>
      </c>
      <c r="O32">
        <f t="shared" si="2"/>
        <v>2</v>
      </c>
      <c r="P32">
        <f t="shared" ca="1" si="3"/>
        <v>0.98868710314937425</v>
      </c>
    </row>
    <row r="33" spans="1:16" x14ac:dyDescent="0.25">
      <c r="A33" s="3">
        <f t="shared" si="4"/>
        <v>43877</v>
      </c>
      <c r="B33" s="6">
        <v>13</v>
      </c>
      <c r="C33">
        <f t="shared" ca="1" si="0"/>
        <v>13.320497323280744</v>
      </c>
      <c r="L33">
        <f t="shared" si="1"/>
        <v>1.1139433523068367</v>
      </c>
      <c r="O33">
        <f t="shared" si="2"/>
        <v>3</v>
      </c>
      <c r="P33">
        <f t="shared" ca="1" si="3"/>
        <v>1.124520439603395</v>
      </c>
    </row>
    <row r="34" spans="1:16" x14ac:dyDescent="0.25">
      <c r="A34" s="3">
        <f t="shared" si="4"/>
        <v>43878</v>
      </c>
      <c r="B34" s="7">
        <v>21</v>
      </c>
      <c r="C34">
        <f t="shared" ca="1" si="0"/>
        <v>17.939898698361837</v>
      </c>
      <c r="L34">
        <f t="shared" si="1"/>
        <v>1.3222192947339193</v>
      </c>
      <c r="O34">
        <f t="shared" si="2"/>
        <v>4</v>
      </c>
      <c r="P34">
        <f t="shared" ca="1" si="3"/>
        <v>1.2538199863743678</v>
      </c>
    </row>
    <row r="35" spans="1:16" x14ac:dyDescent="0.25">
      <c r="A35" s="3">
        <f t="shared" si="4"/>
        <v>43879</v>
      </c>
      <c r="B35" s="6">
        <v>16</v>
      </c>
      <c r="C35">
        <f t="shared" ca="1" si="0"/>
        <v>23.800481513308764</v>
      </c>
      <c r="L35">
        <f t="shared" si="1"/>
        <v>1.2041199826559248</v>
      </c>
      <c r="O35">
        <f t="shared" si="2"/>
        <v>5</v>
      </c>
      <c r="P35">
        <f t="shared" ca="1" si="3"/>
        <v>1.3765857434622926</v>
      </c>
    </row>
    <row r="36" spans="1:16" x14ac:dyDescent="0.25">
      <c r="A36" s="3">
        <f t="shared" si="4"/>
        <v>43880</v>
      </c>
      <c r="B36" s="7">
        <v>28</v>
      </c>
      <c r="C36">
        <f t="shared" ca="1" si="0"/>
        <v>31.104105110615656</v>
      </c>
      <c r="L36">
        <f t="shared" si="1"/>
        <v>1.4471580313422192</v>
      </c>
      <c r="O36">
        <f t="shared" si="2"/>
        <v>6</v>
      </c>
      <c r="P36">
        <f t="shared" ca="1" si="3"/>
        <v>1.4928177108671692</v>
      </c>
    </row>
    <row r="37" spans="1:16" x14ac:dyDescent="0.25">
      <c r="A37" s="3">
        <f t="shared" si="4"/>
        <v>43881</v>
      </c>
      <c r="B37" s="6">
        <v>42</v>
      </c>
      <c r="C37">
        <f t="shared" ca="1" si="0"/>
        <v>40.04201173637707</v>
      </c>
      <c r="L37">
        <f t="shared" si="1"/>
        <v>1.6232492903979006</v>
      </c>
      <c r="O37">
        <f t="shared" si="2"/>
        <v>7</v>
      </c>
      <c r="P37">
        <f t="shared" ca="1" si="3"/>
        <v>1.6025158885889983</v>
      </c>
    </row>
    <row r="38" spans="1:16" x14ac:dyDescent="0.25">
      <c r="A38" s="3">
        <f t="shared" si="4"/>
        <v>43882</v>
      </c>
      <c r="B38" s="7">
        <v>50</v>
      </c>
      <c r="C38">
        <f t="shared" ca="1" si="0"/>
        <v>50.778547819430827</v>
      </c>
      <c r="L38">
        <f t="shared" si="1"/>
        <v>1.6989700043360187</v>
      </c>
      <c r="O38">
        <f t="shared" si="2"/>
        <v>8</v>
      </c>
      <c r="P38">
        <f t="shared" ca="1" si="3"/>
        <v>1.7056802766277792</v>
      </c>
    </row>
    <row r="39" spans="1:16" x14ac:dyDescent="0.25">
      <c r="A39" s="3">
        <f t="shared" si="4"/>
        <v>43883</v>
      </c>
      <c r="B39" s="6">
        <v>50</v>
      </c>
      <c r="C39">
        <f t="shared" ca="1" si="0"/>
        <v>63.432360783719439</v>
      </c>
      <c r="L39">
        <f t="shared" si="1"/>
        <v>1.6989700043360187</v>
      </c>
      <c r="O39">
        <f t="shared" si="2"/>
        <v>9</v>
      </c>
      <c r="P39">
        <f t="shared" ca="1" si="3"/>
        <v>1.8023108749835122</v>
      </c>
    </row>
    <row r="40" spans="1:16" x14ac:dyDescent="0.25">
      <c r="A40" s="3">
        <f t="shared" si="4"/>
        <v>43884</v>
      </c>
      <c r="B40" s="7">
        <v>78</v>
      </c>
      <c r="C40">
        <f t="shared" ca="1" si="0"/>
        <v>78.056250126833064</v>
      </c>
      <c r="D40" s="5">
        <f ca="1">ABS(C40-B40)</f>
        <v>5.6250126833063518E-2</v>
      </c>
      <c r="L40">
        <f t="shared" si="1"/>
        <v>1.8920946026904804</v>
      </c>
      <c r="O40">
        <f t="shared" si="2"/>
        <v>10</v>
      </c>
      <c r="P40">
        <f t="shared" ca="1" si="3"/>
        <v>1.8924076836561972</v>
      </c>
    </row>
    <row r="41" spans="1:16" x14ac:dyDescent="0.25">
      <c r="A41" s="3">
        <f t="shared" si="4"/>
        <v>43885</v>
      </c>
      <c r="B41" s="6">
        <v>77</v>
      </c>
      <c r="C41">
        <f t="shared" ca="1" si="0"/>
        <v>94.61733306901786</v>
      </c>
      <c r="D41" s="5">
        <f t="shared" ref="D41:D60" ca="1" si="5">ABS(C41-B41)</f>
        <v>17.61733306901786</v>
      </c>
      <c r="L41">
        <f t="shared" si="1"/>
        <v>1.8864907251724818</v>
      </c>
      <c r="O41">
        <f t="shared" si="2"/>
        <v>11</v>
      </c>
      <c r="P41">
        <f t="shared" ca="1" si="3"/>
        <v>1.9759707026458344</v>
      </c>
    </row>
    <row r="42" spans="1:16" x14ac:dyDescent="0.25">
      <c r="A42" s="3">
        <f t="shared" si="4"/>
        <v>43886</v>
      </c>
      <c r="B42" s="7">
        <v>113</v>
      </c>
      <c r="C42">
        <f t="shared" ca="1" si="0"/>
        <v>112.97957376503606</v>
      </c>
      <c r="D42" s="5">
        <f t="shared" ca="1" si="5"/>
        <v>2.042623496393503E-2</v>
      </c>
      <c r="L42">
        <f t="shared" si="1"/>
        <v>2.0530784434834195</v>
      </c>
      <c r="O42">
        <f t="shared" si="2"/>
        <v>12</v>
      </c>
      <c r="P42">
        <f t="shared" ca="1" si="3"/>
        <v>2.0529999319524235</v>
      </c>
    </row>
    <row r="43" spans="1:16" x14ac:dyDescent="0.25">
      <c r="A43" s="3">
        <f t="shared" si="4"/>
        <v>43887</v>
      </c>
      <c r="B43" s="6">
        <v>142</v>
      </c>
      <c r="C43">
        <f t="shared" ca="1" si="0"/>
        <v>132.89093944116934</v>
      </c>
      <c r="D43" s="5">
        <f t="shared" ca="1" si="5"/>
        <v>9.109060558830663</v>
      </c>
      <c r="L43">
        <f t="shared" si="1"/>
        <v>2.1522883443830563</v>
      </c>
      <c r="O43">
        <f t="shared" si="2"/>
        <v>13</v>
      </c>
      <c r="P43">
        <f t="shared" ca="1" si="3"/>
        <v>2.1234953715759648</v>
      </c>
    </row>
    <row r="44" spans="1:16" x14ac:dyDescent="0.25">
      <c r="A44" s="3">
        <f t="shared" si="4"/>
        <v>43888</v>
      </c>
      <c r="B44" s="7">
        <v>167</v>
      </c>
      <c r="C44">
        <f t="shared" ca="1" si="0"/>
        <v>153.97741399829968</v>
      </c>
      <c r="D44" s="5">
        <f t="shared" ca="1" si="5"/>
        <v>13.022586001700319</v>
      </c>
      <c r="L44">
        <f t="shared" si="1"/>
        <v>2.2227164711475833</v>
      </c>
      <c r="O44">
        <f t="shared" si="2"/>
        <v>14</v>
      </c>
      <c r="P44">
        <f t="shared" ca="1" si="3"/>
        <v>2.1874570215164577</v>
      </c>
    </row>
    <row r="45" spans="1:16" x14ac:dyDescent="0.25">
      <c r="A45" s="3">
        <f t="shared" si="4"/>
        <v>43889</v>
      </c>
      <c r="B45" s="6">
        <v>196</v>
      </c>
      <c r="C45">
        <f t="shared" ca="1" si="0"/>
        <v>175.74577037573877</v>
      </c>
      <c r="D45" s="5">
        <f t="shared" ca="1" si="5"/>
        <v>20.254229624261228</v>
      </c>
      <c r="L45">
        <f t="shared" si="1"/>
        <v>2.2922560713564759</v>
      </c>
      <c r="O45">
        <f t="shared" si="2"/>
        <v>15</v>
      </c>
      <c r="P45">
        <f t="shared" ca="1" si="3"/>
        <v>2.2448848817739036</v>
      </c>
    </row>
    <row r="46" spans="1:16" x14ac:dyDescent="0.25">
      <c r="A46" s="3">
        <f t="shared" si="4"/>
        <v>43890</v>
      </c>
      <c r="B46" s="7">
        <v>281</v>
      </c>
      <c r="C46">
        <f t="shared" ca="1" si="0"/>
        <v>197.59636561079179</v>
      </c>
      <c r="D46" s="5">
        <f t="shared" ca="1" si="5"/>
        <v>83.403634389208207</v>
      </c>
      <c r="L46">
        <f t="shared" si="1"/>
        <v>2.4487063199050798</v>
      </c>
      <c r="O46">
        <f t="shared" si="2"/>
        <v>16</v>
      </c>
      <c r="P46">
        <f t="shared" ca="1" si="3"/>
        <v>2.2957789523483001</v>
      </c>
    </row>
    <row r="47" spans="1:16" x14ac:dyDescent="0.25">
      <c r="A47" s="3">
        <f t="shared" si="4"/>
        <v>43891</v>
      </c>
      <c r="B47" s="6">
        <v>364</v>
      </c>
      <c r="C47">
        <f t="shared" ca="1" si="0"/>
        <v>218.84631248543323</v>
      </c>
      <c r="D47" s="5">
        <f t="shared" ca="1" si="5"/>
        <v>145.15368751456677</v>
      </c>
      <c r="L47">
        <f t="shared" si="1"/>
        <v>2.5611013836490559</v>
      </c>
      <c r="O47">
        <f t="shared" si="2"/>
        <v>17</v>
      </c>
      <c r="P47">
        <f t="shared" ca="1" si="3"/>
        <v>2.3401392332396496</v>
      </c>
    </row>
    <row r="48" spans="1:16" x14ac:dyDescent="0.25">
      <c r="A48" s="3">
        <f t="shared" si="4"/>
        <v>43892</v>
      </c>
      <c r="B48" s="7">
        <v>430</v>
      </c>
      <c r="C48">
        <f t="shared" ca="1" si="0"/>
        <v>238.76228386115309</v>
      </c>
      <c r="D48" s="5">
        <f t="shared" ca="1" si="5"/>
        <v>191.23771613884691</v>
      </c>
      <c r="L48">
        <f t="shared" si="1"/>
        <v>2.6334684555795866</v>
      </c>
      <c r="O48">
        <f t="shared" si="2"/>
        <v>18</v>
      </c>
      <c r="P48">
        <f t="shared" ca="1" si="3"/>
        <v>2.3779657244479511</v>
      </c>
    </row>
    <row r="49" spans="1:16" x14ac:dyDescent="0.25">
      <c r="A49" s="3">
        <f t="shared" si="4"/>
        <v>43893</v>
      </c>
      <c r="B49" s="6">
        <v>285</v>
      </c>
      <c r="C49">
        <f t="shared" ca="1" si="0"/>
        <v>256.60104811939544</v>
      </c>
      <c r="D49" s="5">
        <f t="shared" ca="1" si="5"/>
        <v>28.398951880604557</v>
      </c>
      <c r="L49">
        <f t="shared" si="1"/>
        <v>2.4548448600085102</v>
      </c>
      <c r="O49">
        <f t="shared" si="2"/>
        <v>19</v>
      </c>
      <c r="P49">
        <f t="shared" ca="1" si="3"/>
        <v>2.4092584259732046</v>
      </c>
    </row>
    <row r="50" spans="1:16" x14ac:dyDescent="0.25">
      <c r="A50" s="3">
        <f t="shared" si="4"/>
        <v>43894</v>
      </c>
      <c r="B50" s="7">
        <v>374</v>
      </c>
      <c r="C50">
        <f t="shared" ca="1" si="0"/>
        <v>271.65477161362327</v>
      </c>
      <c r="D50" s="5">
        <f t="shared" ca="1" si="5"/>
        <v>102.34522838637673</v>
      </c>
      <c r="L50">
        <f t="shared" si="1"/>
        <v>2.5728716022004803</v>
      </c>
      <c r="O50">
        <f t="shared" si="2"/>
        <v>20</v>
      </c>
      <c r="P50">
        <f t="shared" ca="1" si="3"/>
        <v>2.4340173378154102</v>
      </c>
    </row>
    <row r="51" spans="1:16" x14ac:dyDescent="0.25">
      <c r="A51" s="3">
        <f t="shared" si="4"/>
        <v>43895</v>
      </c>
      <c r="B51" s="6">
        <v>374</v>
      </c>
      <c r="C51">
        <f t="shared" ca="1" si="0"/>
        <v>283.2973160024552</v>
      </c>
      <c r="D51" s="5">
        <f t="shared" ca="1" si="5"/>
        <v>90.702683997544796</v>
      </c>
      <c r="L51">
        <f t="shared" si="1"/>
        <v>2.5728716022004803</v>
      </c>
      <c r="O51">
        <f t="shared" si="2"/>
        <v>21</v>
      </c>
      <c r="P51">
        <f t="shared" ca="1" si="3"/>
        <v>2.4522424599745674</v>
      </c>
    </row>
    <row r="52" spans="1:16" x14ac:dyDescent="0.25">
      <c r="A52" s="3">
        <f t="shared" si="4"/>
        <v>43896</v>
      </c>
      <c r="B52" s="7">
        <v>460</v>
      </c>
      <c r="C52">
        <f t="shared" ca="1" si="0"/>
        <v>291.02734173827452</v>
      </c>
      <c r="D52" s="5">
        <f t="shared" ca="1" si="5"/>
        <v>168.97265826172548</v>
      </c>
      <c r="L52">
        <f t="shared" si="1"/>
        <v>2.6627578316815739</v>
      </c>
      <c r="O52">
        <f t="shared" si="2"/>
        <v>22</v>
      </c>
      <c r="P52">
        <f t="shared" ca="1" si="3"/>
        <v>2.4639337924506775</v>
      </c>
    </row>
    <row r="53" spans="1:16" x14ac:dyDescent="0.25">
      <c r="A53" s="3">
        <f t="shared" si="4"/>
        <v>43897</v>
      </c>
      <c r="B53" s="6">
        <v>346</v>
      </c>
      <c r="C53">
        <f t="shared" ca="1" si="0"/>
        <v>294.5040931901039</v>
      </c>
      <c r="D53" s="5">
        <f t="shared" ca="1" si="5"/>
        <v>51.495906809896098</v>
      </c>
      <c r="L53">
        <f t="shared" si="1"/>
        <v>2.5390760987927767</v>
      </c>
      <c r="O53">
        <f t="shared" si="2"/>
        <v>23</v>
      </c>
      <c r="P53">
        <f t="shared" ca="1" si="3"/>
        <v>2.4690913352437382</v>
      </c>
    </row>
    <row r="54" spans="1:16" x14ac:dyDescent="0.25">
      <c r="A54" s="3">
        <f t="shared" si="4"/>
        <v>43898</v>
      </c>
      <c r="B54" s="7">
        <v>265</v>
      </c>
      <c r="C54">
        <f t="shared" ca="1" si="0"/>
        <v>293.57230879524678</v>
      </c>
      <c r="D54" s="5">
        <f t="shared" ca="1" si="5"/>
        <v>28.572308795246784</v>
      </c>
      <c r="L54">
        <f t="shared" si="1"/>
        <v>2.4232458739368079</v>
      </c>
      <c r="O54">
        <f t="shared" si="2"/>
        <v>24</v>
      </c>
      <c r="P54">
        <f t="shared" ca="1" si="3"/>
        <v>2.467715088353752</v>
      </c>
    </row>
    <row r="55" spans="1:16" x14ac:dyDescent="0.25">
      <c r="A55" s="3">
        <f t="shared" si="4"/>
        <v>43899</v>
      </c>
      <c r="B55" s="6">
        <v>310</v>
      </c>
      <c r="C55">
        <f t="shared" ca="1" si="0"/>
        <v>288.27371955579088</v>
      </c>
      <c r="D55" s="5">
        <f t="shared" ca="1" si="5"/>
        <v>21.726280444209124</v>
      </c>
      <c r="L55">
        <f t="shared" si="1"/>
        <v>2.4913616938342726</v>
      </c>
      <c r="O55">
        <f t="shared" si="2"/>
        <v>25</v>
      </c>
      <c r="P55">
        <f t="shared" ca="1" si="3"/>
        <v>2.4598050517807177</v>
      </c>
    </row>
    <row r="56" spans="1:16" x14ac:dyDescent="0.25">
      <c r="A56" s="3">
        <f t="shared" si="4"/>
        <v>43900</v>
      </c>
      <c r="B56" s="7">
        <v>304</v>
      </c>
      <c r="C56">
        <f t="shared" ca="1" si="0"/>
        <v>278.84394959036331</v>
      </c>
      <c r="D56" s="5">
        <f t="shared" ca="1" si="5"/>
        <v>25.156050409636691</v>
      </c>
      <c r="L56">
        <f t="shared" si="1"/>
        <v>2.4828735836087539</v>
      </c>
      <c r="O56">
        <f t="shared" si="2"/>
        <v>26</v>
      </c>
      <c r="P56">
        <f t="shared" ca="1" si="3"/>
        <v>2.4453612255246355</v>
      </c>
    </row>
    <row r="57" spans="1:16" x14ac:dyDescent="0.25">
      <c r="A57" s="3">
        <f t="shared" si="4"/>
        <v>43901</v>
      </c>
      <c r="B57" s="6">
        <v>272</v>
      </c>
      <c r="C57">
        <f t="shared" ca="1" si="0"/>
        <v>265.69513942561639</v>
      </c>
      <c r="D57" s="5">
        <f t="shared" ca="1" si="5"/>
        <v>6.3048605743836106</v>
      </c>
      <c r="L57">
        <f t="shared" si="1"/>
        <v>2.4345689040341987</v>
      </c>
      <c r="O57">
        <f t="shared" si="2"/>
        <v>27</v>
      </c>
      <c r="P57">
        <f t="shared" ca="1" si="3"/>
        <v>2.4243836095855054</v>
      </c>
    </row>
    <row r="58" spans="1:16" x14ac:dyDescent="0.25">
      <c r="A58" s="3">
        <f t="shared" si="4"/>
        <v>43902</v>
      </c>
      <c r="B58" s="7">
        <v>222</v>
      </c>
      <c r="C58">
        <f t="shared" ca="1" si="0"/>
        <v>249.38607723753819</v>
      </c>
      <c r="D58" s="5">
        <f t="shared" ca="1" si="5"/>
        <v>27.386077237538188</v>
      </c>
      <c r="L58">
        <f t="shared" si="1"/>
        <v>2.3463529744506388</v>
      </c>
      <c r="O58">
        <f t="shared" si="2"/>
        <v>28</v>
      </c>
      <c r="P58">
        <f t="shared" ca="1" si="3"/>
        <v>2.3968722039633272</v>
      </c>
    </row>
    <row r="59" spans="1:16" x14ac:dyDescent="0.25">
      <c r="A59" s="3">
        <f t="shared" si="4"/>
        <v>43903</v>
      </c>
      <c r="B59" s="6">
        <v>194</v>
      </c>
      <c r="C59">
        <f t="shared" ca="1" si="0"/>
        <v>230.58285313503322</v>
      </c>
      <c r="D59" s="5">
        <f t="shared" ca="1" si="5"/>
        <v>36.582853135033218</v>
      </c>
      <c r="L59">
        <f t="shared" si="1"/>
        <v>2.287801729930226</v>
      </c>
      <c r="O59">
        <f t="shared" si="2"/>
        <v>29</v>
      </c>
      <c r="P59">
        <f t="shared" ca="1" si="3"/>
        <v>2.3628270086581011</v>
      </c>
    </row>
    <row r="60" spans="1:16" x14ac:dyDescent="0.25">
      <c r="A60" s="3">
        <f t="shared" si="4"/>
        <v>43904</v>
      </c>
      <c r="B60" s="7">
        <v>135</v>
      </c>
      <c r="C60">
        <f t="shared" ca="1" si="0"/>
        <v>210.01389213159041</v>
      </c>
      <c r="D60" s="5">
        <f t="shared" ca="1" si="5"/>
        <v>75.01389213159041</v>
      </c>
      <c r="L60">
        <f t="shared" si="1"/>
        <v>2.1303337684950061</v>
      </c>
      <c r="O60">
        <f t="shared" si="2"/>
        <v>30</v>
      </c>
      <c r="P60">
        <f t="shared" ca="1" si="3"/>
        <v>2.3222480236698271</v>
      </c>
    </row>
    <row r="61" spans="1:16" x14ac:dyDescent="0.25">
      <c r="A61" s="3">
        <f t="shared" si="4"/>
        <v>43905</v>
      </c>
      <c r="B61" s="6">
        <v>108</v>
      </c>
      <c r="C61">
        <f t="shared" ca="1" si="0"/>
        <v>188.42357912252774</v>
      </c>
      <c r="L61">
        <f t="shared" si="1"/>
        <v>2.0334237554869499</v>
      </c>
      <c r="O61">
        <f t="shared" si="2"/>
        <v>31</v>
      </c>
      <c r="P61">
        <f t="shared" ca="1" si="3"/>
        <v>2.2751352489985051</v>
      </c>
    </row>
    <row r="62" spans="1:16" x14ac:dyDescent="0.25">
      <c r="A62" s="3">
        <f t="shared" si="4"/>
        <v>43906</v>
      </c>
      <c r="B62" s="7">
        <v>113</v>
      </c>
      <c r="C62">
        <f t="shared" ca="1" si="0"/>
        <v>166.52854389241881</v>
      </c>
      <c r="L62">
        <f t="shared" si="1"/>
        <v>2.0530784434834195</v>
      </c>
      <c r="O62">
        <f t="shared" si="2"/>
        <v>32</v>
      </c>
      <c r="P62">
        <f t="shared" ca="1" si="3"/>
        <v>2.2214886846441351</v>
      </c>
    </row>
    <row r="63" spans="1:16" x14ac:dyDescent="0.25">
      <c r="A63" s="3">
        <f t="shared" si="4"/>
        <v>43907</v>
      </c>
      <c r="B63" s="6">
        <v>105</v>
      </c>
      <c r="C63">
        <f t="shared" ca="1" si="0"/>
        <v>144.9800785133809</v>
      </c>
      <c r="L63">
        <f t="shared" si="1"/>
        <v>2.0211892990699383</v>
      </c>
      <c r="O63">
        <f t="shared" si="2"/>
        <v>33</v>
      </c>
      <c r="P63">
        <f t="shared" ca="1" si="3"/>
        <v>2.1613083306067171</v>
      </c>
    </row>
    <row r="64" spans="1:16" x14ac:dyDescent="0.25">
      <c r="A64" s="3">
        <f t="shared" si="4"/>
        <v>43908</v>
      </c>
      <c r="B64" s="7">
        <v>90</v>
      </c>
      <c r="C64">
        <f t="shared" ca="1" si="0"/>
        <v>124.33522565388961</v>
      </c>
      <c r="L64">
        <f t="shared" si="1"/>
        <v>1.954242509439325</v>
      </c>
      <c r="O64">
        <f t="shared" si="2"/>
        <v>34</v>
      </c>
      <c r="P64">
        <f t="shared" ca="1" si="3"/>
        <v>2.0945941868862503</v>
      </c>
    </row>
    <row r="65" spans="1:16" x14ac:dyDescent="0.25">
      <c r="A65" s="3">
        <f t="shared" si="4"/>
        <v>43909</v>
      </c>
      <c r="B65" s="6">
        <v>100</v>
      </c>
      <c r="C65">
        <f t="shared" ca="1" si="0"/>
        <v>105.03795395145798</v>
      </c>
      <c r="L65">
        <f t="shared" si="1"/>
        <v>2</v>
      </c>
      <c r="O65">
        <f t="shared" si="2"/>
        <v>35</v>
      </c>
      <c r="P65">
        <f t="shared" ca="1" si="3"/>
        <v>2.0213462534827373</v>
      </c>
    </row>
    <row r="66" spans="1:16" x14ac:dyDescent="0.25">
      <c r="A66" s="3">
        <f t="shared" si="4"/>
        <v>43910</v>
      </c>
      <c r="B66" s="7">
        <v>89</v>
      </c>
      <c r="C66">
        <f t="shared" ca="1" si="0"/>
        <v>87.4106863620826</v>
      </c>
      <c r="L66">
        <f t="shared" si="1"/>
        <v>1.9493900066449128</v>
      </c>
      <c r="O66">
        <f t="shared" si="2"/>
        <v>36</v>
      </c>
      <c r="P66">
        <f t="shared" ca="1" si="3"/>
        <v>1.9415645303961753</v>
      </c>
    </row>
    <row r="67" spans="1:16" x14ac:dyDescent="0.25">
      <c r="A67" s="3">
        <f t="shared" si="4"/>
        <v>43911</v>
      </c>
      <c r="B67" s="6">
        <v>21</v>
      </c>
      <c r="C67">
        <f t="shared" ca="1" si="0"/>
        <v>71.655415332840448</v>
      </c>
      <c r="L67">
        <f t="shared" si="1"/>
        <v>1.3222192947339193</v>
      </c>
      <c r="O67">
        <f t="shared" si="2"/>
        <v>37</v>
      </c>
      <c r="P67">
        <f t="shared" ca="1" si="3"/>
        <v>1.8552490176265655</v>
      </c>
    </row>
    <row r="68" spans="1:16" x14ac:dyDescent="0.25">
      <c r="A68" s="3">
        <f t="shared" si="4"/>
        <v>43912</v>
      </c>
      <c r="B68" s="7">
        <v>46</v>
      </c>
      <c r="C68">
        <f t="shared" ca="1" si="0"/>
        <v>57.862835933233725</v>
      </c>
      <c r="L68">
        <f t="shared" si="1"/>
        <v>1.6627578316815741</v>
      </c>
      <c r="O68">
        <f t="shared" si="2"/>
        <v>38</v>
      </c>
      <c r="P68">
        <f t="shared" ca="1" si="3"/>
        <v>1.7623997151739077</v>
      </c>
    </row>
    <row r="69" spans="1:16" x14ac:dyDescent="0.25">
      <c r="A69" s="3">
        <f t="shared" si="4"/>
        <v>43913</v>
      </c>
      <c r="B69" s="6">
        <v>41</v>
      </c>
      <c r="C69">
        <f t="shared" ca="1" si="0"/>
        <v>46.027419068069342</v>
      </c>
      <c r="L69">
        <f t="shared" si="1"/>
        <v>1.6127838567197355</v>
      </c>
      <c r="O69">
        <f t="shared" si="2"/>
        <v>39</v>
      </c>
      <c r="P69">
        <f t="shared" ca="1" si="3"/>
        <v>1.663016623038202</v>
      </c>
    </row>
    <row r="70" spans="1:16" x14ac:dyDescent="0.25">
      <c r="A70" s="3">
        <f t="shared" si="4"/>
        <v>43914</v>
      </c>
      <c r="B70" s="7">
        <v>47</v>
      </c>
      <c r="C70">
        <f t="shared" ca="1" si="0"/>
        <v>36.066146397662635</v>
      </c>
      <c r="L70">
        <f t="shared" si="1"/>
        <v>1.6720978579357175</v>
      </c>
      <c r="O70">
        <f t="shared" si="2"/>
        <v>40</v>
      </c>
      <c r="P70">
        <f t="shared" ca="1" si="3"/>
        <v>1.5570997412194483</v>
      </c>
    </row>
    <row r="71" spans="1:16" x14ac:dyDescent="0.25">
      <c r="A71" s="3">
        <f t="shared" si="4"/>
        <v>43915</v>
      </c>
      <c r="B71" s="6">
        <v>21</v>
      </c>
      <c r="C71">
        <f t="shared" ca="1" si="0"/>
        <v>27.838707615720441</v>
      </c>
      <c r="L71">
        <f t="shared" si="1"/>
        <v>1.3222192947339193</v>
      </c>
      <c r="O71">
        <f t="shared" si="2"/>
        <v>41</v>
      </c>
      <c r="P71">
        <f t="shared" ca="1" si="3"/>
        <v>1.4446490697176466</v>
      </c>
    </row>
    <row r="72" spans="1:16" x14ac:dyDescent="0.25">
      <c r="A72" s="3">
        <f t="shared" si="4"/>
        <v>43916</v>
      </c>
      <c r="B72" s="7">
        <v>55</v>
      </c>
      <c r="C72">
        <f t="shared" ca="1" si="0"/>
        <v>21.167258255472436</v>
      </c>
      <c r="L72">
        <f t="shared" si="1"/>
        <v>1.7403626894942439</v>
      </c>
      <c r="O72">
        <f t="shared" si="2"/>
        <v>42</v>
      </c>
      <c r="P72">
        <f t="shared" ca="1" si="3"/>
        <v>1.325664608532797</v>
      </c>
    </row>
    <row r="73" spans="1:16" x14ac:dyDescent="0.25">
      <c r="A73" s="3">
        <f t="shared" si="4"/>
        <v>43917</v>
      </c>
      <c r="B73" s="6">
        <v>42</v>
      </c>
      <c r="C73">
        <f t="shared" ca="1" si="0"/>
        <v>15.85427393024116</v>
      </c>
      <c r="L73">
        <f t="shared" si="1"/>
        <v>1.6232492903979006</v>
      </c>
      <c r="O73">
        <f t="shared" si="2"/>
        <v>43</v>
      </c>
      <c r="P73">
        <f t="shared" ca="1" si="3"/>
        <v>1.2001463576648994</v>
      </c>
    </row>
    <row r="74" spans="1:16" x14ac:dyDescent="0.25">
      <c r="A74" s="3">
        <f t="shared" si="4"/>
        <v>43918</v>
      </c>
      <c r="B74" s="7">
        <v>41</v>
      </c>
      <c r="C74">
        <f t="shared" ca="1" si="0"/>
        <v>11.697534025035791</v>
      </c>
      <c r="L74">
        <f t="shared" si="1"/>
        <v>1.6127838567197355</v>
      </c>
      <c r="O74">
        <f t="shared" si="2"/>
        <v>44</v>
      </c>
      <c r="P74">
        <f t="shared" ca="1" si="3"/>
        <v>1.0680943171139547</v>
      </c>
    </row>
    <row r="75" spans="1:16" x14ac:dyDescent="0.25">
      <c r="A75" s="3">
        <f t="shared" si="4"/>
        <v>43919</v>
      </c>
      <c r="B75" s="6">
        <v>13</v>
      </c>
      <c r="C75">
        <f t="shared" ca="1" si="0"/>
        <v>8.501753069497024</v>
      </c>
      <c r="L75">
        <f t="shared" si="1"/>
        <v>1.1139433523068367</v>
      </c>
      <c r="O75">
        <f t="shared" si="2"/>
        <v>45</v>
      </c>
      <c r="P75">
        <f t="shared" ca="1" si="3"/>
        <v>0.92950848687996035</v>
      </c>
    </row>
    <row r="76" spans="1:16" x14ac:dyDescent="0.25">
      <c r="A76" s="3">
        <f t="shared" si="4"/>
        <v>43920</v>
      </c>
      <c r="B76" s="7">
        <v>26</v>
      </c>
      <c r="C76">
        <f t="shared" ca="1" si="0"/>
        <v>6.0867976877193701</v>
      </c>
      <c r="L76">
        <f t="shared" ref="L76:L139" si="6">LOG10(B76)</f>
        <v>1.414973347970818</v>
      </c>
      <c r="O76">
        <f t="shared" si="2"/>
        <v>46</v>
      </c>
      <c r="P76">
        <f t="shared" ref="P76:P139" ca="1" si="7">O76^2*P$8+O76*P$9+P$10</f>
        <v>0.78438886696291887</v>
      </c>
    </row>
    <row r="77" spans="1:16" x14ac:dyDescent="0.25">
      <c r="A77" s="3">
        <f t="shared" ref="A77:A140" si="8">A76+1</f>
        <v>43921</v>
      </c>
      <c r="B77" s="6">
        <v>4</v>
      </c>
      <c r="C77">
        <f t="shared" ref="C77:C140" ca="1" si="9">10^P77</f>
        <v>4.2927486208282737</v>
      </c>
      <c r="L77">
        <f t="shared" si="6"/>
        <v>0.6020599913279624</v>
      </c>
      <c r="O77">
        <f t="shared" ref="O77:O140" si="10">ROW()-O$8+1</f>
        <v>47</v>
      </c>
      <c r="P77">
        <f t="shared" ca="1" si="7"/>
        <v>0.63273545736282943</v>
      </c>
    </row>
    <row r="78" spans="1:16" x14ac:dyDescent="0.25">
      <c r="A78" s="3">
        <f t="shared" si="8"/>
        <v>43922</v>
      </c>
      <c r="B78" s="7">
        <v>12</v>
      </c>
      <c r="C78">
        <f t="shared" ca="1" si="9"/>
        <v>2.982278915382087</v>
      </c>
      <c r="L78">
        <f t="shared" si="6"/>
        <v>1.0791812460476249</v>
      </c>
      <c r="O78">
        <f t="shared" si="10"/>
        <v>48</v>
      </c>
      <c r="P78">
        <f t="shared" ca="1" si="7"/>
        <v>0.47454825807969203</v>
      </c>
    </row>
    <row r="79" spans="1:16" x14ac:dyDescent="0.25">
      <c r="A79" s="3">
        <f t="shared" si="8"/>
        <v>43923</v>
      </c>
      <c r="B79" s="6">
        <v>14</v>
      </c>
      <c r="C79">
        <f t="shared" ca="1" si="9"/>
        <v>2.0409260506767941</v>
      </c>
      <c r="L79">
        <f t="shared" si="6"/>
        <v>1.146128035678238</v>
      </c>
      <c r="O79">
        <f t="shared" si="10"/>
        <v>49</v>
      </c>
      <c r="P79">
        <f t="shared" ca="1" si="7"/>
        <v>0.30982726911350755</v>
      </c>
    </row>
    <row r="80" spans="1:16" x14ac:dyDescent="0.25">
      <c r="A80" s="3">
        <f t="shared" si="8"/>
        <v>43924</v>
      </c>
      <c r="B80" s="7">
        <v>20</v>
      </c>
      <c r="C80">
        <f t="shared" ca="1" si="9"/>
        <v>1.3758544424906844</v>
      </c>
      <c r="L80">
        <f t="shared" si="6"/>
        <v>1.3010299956639813</v>
      </c>
      <c r="O80">
        <f t="shared" si="10"/>
        <v>50</v>
      </c>
      <c r="P80">
        <f t="shared" ca="1" si="7"/>
        <v>0.13857249046427422</v>
      </c>
    </row>
    <row r="81" spans="1:16" x14ac:dyDescent="0.25">
      <c r="A81" s="3">
        <f t="shared" si="8"/>
        <v>43925</v>
      </c>
      <c r="B81" s="6">
        <v>16</v>
      </c>
      <c r="C81">
        <f t="shared" ca="1" si="9"/>
        <v>0.91365854881358777</v>
      </c>
      <c r="L81">
        <f t="shared" si="6"/>
        <v>1.2041199826559248</v>
      </c>
      <c r="O81">
        <f t="shared" si="10"/>
        <v>51</v>
      </c>
      <c r="P81">
        <f t="shared" ca="1" si="7"/>
        <v>-3.9216077868007071E-2</v>
      </c>
    </row>
    <row r="82" spans="1:16" x14ac:dyDescent="0.25">
      <c r="A82" s="3">
        <f t="shared" si="8"/>
        <v>43926</v>
      </c>
      <c r="B82" s="7">
        <v>9</v>
      </c>
      <c r="C82">
        <f t="shared" ca="1" si="9"/>
        <v>0.5976701474091366</v>
      </c>
      <c r="L82">
        <f t="shared" si="6"/>
        <v>0.95424250943932487</v>
      </c>
      <c r="O82">
        <f t="shared" si="10"/>
        <v>52</v>
      </c>
      <c r="P82">
        <f t="shared" ca="1" si="7"/>
        <v>-0.22353843588333722</v>
      </c>
    </row>
    <row r="83" spans="1:16" x14ac:dyDescent="0.25">
      <c r="A83" s="3">
        <f t="shared" si="8"/>
        <v>43927</v>
      </c>
      <c r="B83" s="6">
        <v>11</v>
      </c>
      <c r="C83">
        <f t="shared" ca="1" si="9"/>
        <v>0.385128285628068</v>
      </c>
      <c r="L83">
        <f t="shared" si="6"/>
        <v>1.0413926851582251</v>
      </c>
      <c r="O83">
        <f t="shared" si="10"/>
        <v>53</v>
      </c>
      <c r="P83">
        <f t="shared" ca="1" si="7"/>
        <v>-0.41439458358171444</v>
      </c>
    </row>
    <row r="84" spans="1:16" x14ac:dyDescent="0.25">
      <c r="A84" s="3">
        <f t="shared" si="8"/>
        <v>43928</v>
      </c>
      <c r="B84" s="7">
        <v>15</v>
      </c>
      <c r="C84">
        <f t="shared" ca="1" si="9"/>
        <v>0.24446431831129437</v>
      </c>
      <c r="L84">
        <f t="shared" si="6"/>
        <v>1.1760912590556813</v>
      </c>
      <c r="O84">
        <f t="shared" si="10"/>
        <v>54</v>
      </c>
      <c r="P84">
        <f t="shared" ca="1" si="7"/>
        <v>-0.61178452096313785</v>
      </c>
    </row>
    <row r="85" spans="1:16" x14ac:dyDescent="0.25">
      <c r="A85" s="3">
        <f t="shared" si="8"/>
        <v>43929</v>
      </c>
      <c r="B85" s="6">
        <v>7</v>
      </c>
      <c r="C85">
        <f t="shared" ca="1" si="9"/>
        <v>0.15285925970489916</v>
      </c>
      <c r="L85">
        <f t="shared" si="6"/>
        <v>0.84509804001425681</v>
      </c>
      <c r="O85">
        <f t="shared" si="10"/>
        <v>55</v>
      </c>
      <c r="P85">
        <f t="shared" ca="1" si="7"/>
        <v>-0.81570824802761011</v>
      </c>
    </row>
    <row r="86" spans="1:16" x14ac:dyDescent="0.25">
      <c r="A86" s="3">
        <f t="shared" si="8"/>
        <v>43930</v>
      </c>
      <c r="B86" s="7">
        <v>14</v>
      </c>
      <c r="C86">
        <f t="shared" ca="1" si="9"/>
        <v>9.4153015763834155E-2</v>
      </c>
      <c r="L86">
        <f t="shared" si="6"/>
        <v>1.146128035678238</v>
      </c>
      <c r="O86">
        <f t="shared" si="10"/>
        <v>56</v>
      </c>
      <c r="P86">
        <f t="shared" ca="1" si="7"/>
        <v>-1.026165764775133</v>
      </c>
    </row>
    <row r="87" spans="1:16" x14ac:dyDescent="0.25">
      <c r="A87" s="3">
        <f t="shared" si="8"/>
        <v>43931</v>
      </c>
      <c r="B87" s="6">
        <v>16</v>
      </c>
      <c r="C87">
        <f t="shared" ca="1" si="9"/>
        <v>5.7127198746968678E-2</v>
      </c>
      <c r="L87">
        <f t="shared" si="6"/>
        <v>1.2041199826559248</v>
      </c>
      <c r="O87">
        <f t="shared" si="10"/>
        <v>57</v>
      </c>
      <c r="P87">
        <f t="shared" ca="1" si="7"/>
        <v>-1.2431570712057012</v>
      </c>
    </row>
    <row r="88" spans="1:16" x14ac:dyDescent="0.25">
      <c r="A88" s="3">
        <f t="shared" si="8"/>
        <v>43932</v>
      </c>
      <c r="B88" s="7">
        <v>18</v>
      </c>
      <c r="C88">
        <f t="shared" ca="1" si="9"/>
        <v>3.414427005392405E-2</v>
      </c>
      <c r="L88">
        <f t="shared" si="6"/>
        <v>1.255272505103306</v>
      </c>
      <c r="O88">
        <f t="shared" si="10"/>
        <v>58</v>
      </c>
      <c r="P88">
        <f t="shared" ca="1" si="7"/>
        <v>-1.4666821673193182</v>
      </c>
    </row>
    <row r="89" spans="1:16" x14ac:dyDescent="0.25">
      <c r="A89" s="3">
        <f t="shared" si="8"/>
        <v>43933</v>
      </c>
      <c r="B89" s="6">
        <v>24</v>
      </c>
      <c r="C89">
        <f t="shared" ca="1" si="9"/>
        <v>2.0102910858411874E-2</v>
      </c>
      <c r="L89">
        <f t="shared" si="6"/>
        <v>1.3802112417116059</v>
      </c>
      <c r="O89">
        <f t="shared" si="10"/>
        <v>59</v>
      </c>
      <c r="P89">
        <f t="shared" ca="1" si="7"/>
        <v>-1.6967410531159823</v>
      </c>
    </row>
    <row r="90" spans="1:16" x14ac:dyDescent="0.25">
      <c r="A90" s="3">
        <f t="shared" si="8"/>
        <v>43934</v>
      </c>
      <c r="B90" s="7">
        <v>24</v>
      </c>
      <c r="C90">
        <f t="shared" ca="1" si="9"/>
        <v>1.1659133400522102E-2</v>
      </c>
      <c r="L90">
        <f t="shared" si="6"/>
        <v>1.3802112417116059</v>
      </c>
      <c r="O90">
        <f t="shared" si="10"/>
        <v>60</v>
      </c>
      <c r="P90">
        <f t="shared" ca="1" si="7"/>
        <v>-1.9333337285956953</v>
      </c>
    </row>
    <row r="91" spans="1:16" x14ac:dyDescent="0.25">
      <c r="A91" s="3">
        <f t="shared" si="8"/>
        <v>43935</v>
      </c>
      <c r="B91" s="6">
        <v>26</v>
      </c>
      <c r="C91">
        <f t="shared" ca="1" si="9"/>
        <v>6.6610057145272353E-3</v>
      </c>
      <c r="L91">
        <f t="shared" si="6"/>
        <v>1.414973347970818</v>
      </c>
      <c r="O91">
        <f t="shared" si="10"/>
        <v>61</v>
      </c>
      <c r="P91">
        <f t="shared" ca="1" si="7"/>
        <v>-2.1764601937584569</v>
      </c>
    </row>
    <row r="92" spans="1:16" x14ac:dyDescent="0.25">
      <c r="A92" s="3">
        <f t="shared" si="8"/>
        <v>43936</v>
      </c>
      <c r="B92" s="7">
        <v>21</v>
      </c>
      <c r="C92">
        <f t="shared" ca="1" si="9"/>
        <v>3.7486902046786614E-3</v>
      </c>
      <c r="L92">
        <f t="shared" si="6"/>
        <v>1.3222192947339193</v>
      </c>
      <c r="O92">
        <f t="shared" si="10"/>
        <v>62</v>
      </c>
      <c r="P92">
        <f t="shared" ca="1" si="7"/>
        <v>-2.426120448604264</v>
      </c>
    </row>
    <row r="93" spans="1:16" x14ac:dyDescent="0.25">
      <c r="A93" s="3">
        <f t="shared" si="8"/>
        <v>43937</v>
      </c>
      <c r="B93" s="6">
        <v>18</v>
      </c>
      <c r="C93">
        <f t="shared" ca="1" si="9"/>
        <v>2.0781912257241244E-3</v>
      </c>
      <c r="L93">
        <f t="shared" si="6"/>
        <v>1.255272505103306</v>
      </c>
      <c r="O93">
        <f t="shared" si="10"/>
        <v>63</v>
      </c>
      <c r="P93">
        <f t="shared" ca="1" si="7"/>
        <v>-2.6823144931331218</v>
      </c>
    </row>
    <row r="94" spans="1:16" x14ac:dyDescent="0.25">
      <c r="A94" s="3">
        <f t="shared" si="8"/>
        <v>43938</v>
      </c>
      <c r="B94" s="7">
        <v>15</v>
      </c>
      <c r="C94">
        <f t="shared" ca="1" si="9"/>
        <v>1.1349002002826658E-3</v>
      </c>
      <c r="L94">
        <f t="shared" si="6"/>
        <v>1.1760912590556813</v>
      </c>
      <c r="O94">
        <f t="shared" si="10"/>
        <v>64</v>
      </c>
      <c r="P94">
        <f t="shared" ca="1" si="7"/>
        <v>-2.9450423273450266</v>
      </c>
    </row>
    <row r="95" spans="1:16" x14ac:dyDescent="0.25">
      <c r="A95" s="3">
        <f t="shared" si="8"/>
        <v>43939</v>
      </c>
      <c r="B95" s="6">
        <v>12</v>
      </c>
      <c r="C95">
        <f t="shared" ca="1" si="9"/>
        <v>6.1051459230661265E-4</v>
      </c>
      <c r="L95">
        <f t="shared" si="6"/>
        <v>1.0791812460476249</v>
      </c>
      <c r="O95">
        <f t="shared" si="10"/>
        <v>65</v>
      </c>
      <c r="P95">
        <f t="shared" ca="1" si="7"/>
        <v>-3.2143039512399785</v>
      </c>
    </row>
    <row r="96" spans="1:16" x14ac:dyDescent="0.25">
      <c r="A96" s="3">
        <f t="shared" si="8"/>
        <v>43940</v>
      </c>
      <c r="B96" s="7">
        <v>7</v>
      </c>
      <c r="C96">
        <f t="shared" ca="1" si="9"/>
        <v>3.2351962848094218E-4</v>
      </c>
      <c r="L96">
        <f t="shared" si="6"/>
        <v>0.84509804001425681</v>
      </c>
      <c r="O96">
        <f t="shared" si="10"/>
        <v>66</v>
      </c>
      <c r="P96">
        <f t="shared" ca="1" si="7"/>
        <v>-3.4900993648179792</v>
      </c>
    </row>
    <row r="97" spans="1:16" x14ac:dyDescent="0.25">
      <c r="A97" s="3">
        <f t="shared" si="8"/>
        <v>43941</v>
      </c>
      <c r="B97" s="6">
        <v>16</v>
      </c>
      <c r="C97">
        <f t="shared" ca="1" si="9"/>
        <v>1.6887736028784454E-4</v>
      </c>
      <c r="L97">
        <f t="shared" si="6"/>
        <v>1.2041199826559248</v>
      </c>
      <c r="O97">
        <f t="shared" si="10"/>
        <v>67</v>
      </c>
      <c r="P97">
        <f t="shared" ca="1" si="7"/>
        <v>-3.772428568079027</v>
      </c>
    </row>
    <row r="98" spans="1:16" x14ac:dyDescent="0.25">
      <c r="A98" s="3">
        <f t="shared" si="8"/>
        <v>43942</v>
      </c>
      <c r="B98" s="7">
        <v>11</v>
      </c>
      <c r="C98">
        <f t="shared" ca="1" si="9"/>
        <v>8.683772536365641E-5</v>
      </c>
      <c r="L98">
        <f t="shared" si="6"/>
        <v>1.0413926851582251</v>
      </c>
      <c r="O98">
        <f t="shared" si="10"/>
        <v>68</v>
      </c>
      <c r="P98">
        <f t="shared" ca="1" si="7"/>
        <v>-4.0612915610231255</v>
      </c>
    </row>
    <row r="99" spans="1:16" x14ac:dyDescent="0.25">
      <c r="A99" s="3">
        <f t="shared" si="8"/>
        <v>43943</v>
      </c>
      <c r="B99" s="6">
        <v>14</v>
      </c>
      <c r="C99">
        <f t="shared" ca="1" si="9"/>
        <v>4.3985715041349332E-5</v>
      </c>
      <c r="L99">
        <f t="shared" si="6"/>
        <v>1.146128035678238</v>
      </c>
      <c r="O99">
        <f t="shared" si="10"/>
        <v>69</v>
      </c>
      <c r="P99">
        <f t="shared" ca="1" si="7"/>
        <v>-4.3566883436502692</v>
      </c>
    </row>
    <row r="100" spans="1:16" x14ac:dyDescent="0.25">
      <c r="A100" s="3">
        <f t="shared" si="8"/>
        <v>43944</v>
      </c>
      <c r="B100" s="7">
        <v>30</v>
      </c>
      <c r="C100">
        <f t="shared" ca="1" si="9"/>
        <v>2.194729918821606E-5</v>
      </c>
      <c r="L100">
        <f t="shared" si="6"/>
        <v>1.4771212547196624</v>
      </c>
      <c r="O100">
        <f t="shared" si="10"/>
        <v>70</v>
      </c>
      <c r="P100">
        <f t="shared" ca="1" si="7"/>
        <v>-4.6586189159604618</v>
      </c>
    </row>
    <row r="101" spans="1:16" x14ac:dyDescent="0.25">
      <c r="A101" s="3">
        <f t="shared" si="8"/>
        <v>43945</v>
      </c>
      <c r="B101" s="6">
        <v>17</v>
      </c>
      <c r="C101">
        <f t="shared" ca="1" si="9"/>
        <v>1.078739849094977E-5</v>
      </c>
      <c r="L101">
        <f t="shared" si="6"/>
        <v>1.2304489213782739</v>
      </c>
      <c r="O101">
        <f t="shared" si="10"/>
        <v>71</v>
      </c>
      <c r="P101">
        <f t="shared" ca="1" si="7"/>
        <v>-4.9670832779537015</v>
      </c>
    </row>
    <row r="102" spans="1:16" x14ac:dyDescent="0.25">
      <c r="A102" s="3">
        <f t="shared" si="8"/>
        <v>43946</v>
      </c>
      <c r="B102" s="7">
        <v>9</v>
      </c>
      <c r="C102">
        <f t="shared" ca="1" si="9"/>
        <v>5.2229824959983651E-6</v>
      </c>
      <c r="L102">
        <f t="shared" si="6"/>
        <v>0.95424250943932487</v>
      </c>
      <c r="O102">
        <f t="shared" si="10"/>
        <v>72</v>
      </c>
      <c r="P102">
        <f t="shared" ca="1" si="7"/>
        <v>-5.2820814296299901</v>
      </c>
    </row>
    <row r="103" spans="1:16" x14ac:dyDescent="0.25">
      <c r="A103" s="3">
        <f t="shared" si="8"/>
        <v>43947</v>
      </c>
      <c r="B103" s="6">
        <v>15</v>
      </c>
      <c r="C103">
        <f t="shared" ca="1" si="9"/>
        <v>2.4910740005937005E-6</v>
      </c>
      <c r="L103">
        <f t="shared" si="6"/>
        <v>1.1760912590556813</v>
      </c>
      <c r="O103">
        <f t="shared" si="10"/>
        <v>73</v>
      </c>
      <c r="P103">
        <f t="shared" ca="1" si="7"/>
        <v>-5.6036133709893274</v>
      </c>
    </row>
    <row r="104" spans="1:16" x14ac:dyDescent="0.25">
      <c r="A104" s="3">
        <f t="shared" si="8"/>
        <v>43948</v>
      </c>
      <c r="B104" s="7">
        <v>-41</v>
      </c>
      <c r="C104">
        <f t="shared" ca="1" si="9"/>
        <v>1.1703638474617904E-6</v>
      </c>
      <c r="L104" t="e">
        <f t="shared" si="6"/>
        <v>#NUM!</v>
      </c>
      <c r="O104">
        <f t="shared" si="10"/>
        <v>74</v>
      </c>
      <c r="P104">
        <f t="shared" ca="1" si="7"/>
        <v>-5.9316791020317101</v>
      </c>
    </row>
    <row r="105" spans="1:16" x14ac:dyDescent="0.25">
      <c r="A105" s="3">
        <f t="shared" si="8"/>
        <v>43949</v>
      </c>
      <c r="B105" s="6">
        <v>17</v>
      </c>
      <c r="C105">
        <f t="shared" ca="1" si="9"/>
        <v>5.4165327983445469E-7</v>
      </c>
      <c r="L105">
        <f t="shared" si="6"/>
        <v>1.2304489213782739</v>
      </c>
      <c r="O105">
        <f t="shared" si="10"/>
        <v>75</v>
      </c>
      <c r="P105">
        <f t="shared" ca="1" si="7"/>
        <v>-6.2662786227571434</v>
      </c>
    </row>
    <row r="106" spans="1:16" x14ac:dyDescent="0.25">
      <c r="A106" s="3">
        <f t="shared" si="8"/>
        <v>43950</v>
      </c>
      <c r="B106" s="7">
        <v>9</v>
      </c>
      <c r="C106">
        <f t="shared" ca="1" si="9"/>
        <v>2.4693807985849588E-7</v>
      </c>
      <c r="L106">
        <f t="shared" si="6"/>
        <v>0.95424250943932487</v>
      </c>
      <c r="O106">
        <f t="shared" si="10"/>
        <v>76</v>
      </c>
      <c r="P106">
        <f t="shared" ca="1" si="7"/>
        <v>-6.607411933165622</v>
      </c>
    </row>
    <row r="107" spans="1:16" x14ac:dyDescent="0.25">
      <c r="A107" s="3">
        <f t="shared" si="8"/>
        <v>43951</v>
      </c>
      <c r="B107" s="6">
        <v>15</v>
      </c>
      <c r="C107">
        <f t="shared" ca="1" si="9"/>
        <v>1.1089729851076052E-7</v>
      </c>
      <c r="L107">
        <f t="shared" si="6"/>
        <v>1.1760912590556813</v>
      </c>
      <c r="O107">
        <f t="shared" si="10"/>
        <v>77</v>
      </c>
      <c r="P107">
        <f t="shared" ca="1" si="7"/>
        <v>-6.9550790332571495</v>
      </c>
    </row>
    <row r="108" spans="1:16" x14ac:dyDescent="0.25">
      <c r="A108" s="3">
        <f t="shared" si="8"/>
        <v>43952</v>
      </c>
      <c r="B108" s="7">
        <v>8</v>
      </c>
      <c r="C108">
        <f t="shared" ca="1" si="9"/>
        <v>4.9059156509965198E-8</v>
      </c>
      <c r="L108">
        <f t="shared" si="6"/>
        <v>0.90308998699194354</v>
      </c>
      <c r="O108">
        <f t="shared" si="10"/>
        <v>78</v>
      </c>
      <c r="P108">
        <f t="shared" ca="1" si="7"/>
        <v>-7.3092799230317276</v>
      </c>
    </row>
    <row r="109" spans="1:16" x14ac:dyDescent="0.25">
      <c r="A109" s="3">
        <f t="shared" si="8"/>
        <v>43953</v>
      </c>
      <c r="B109" s="6">
        <v>11</v>
      </c>
      <c r="C109">
        <f t="shared" ca="1" si="9"/>
        <v>2.1378902049973651E-8</v>
      </c>
      <c r="L109">
        <f t="shared" si="6"/>
        <v>1.0413926851582251</v>
      </c>
      <c r="O109">
        <f t="shared" si="10"/>
        <v>79</v>
      </c>
      <c r="P109">
        <f t="shared" ca="1" si="7"/>
        <v>-7.670014602489351</v>
      </c>
    </row>
    <row r="110" spans="1:16" x14ac:dyDescent="0.25">
      <c r="A110" s="3">
        <f t="shared" si="8"/>
        <v>43954</v>
      </c>
      <c r="B110" s="7">
        <v>2</v>
      </c>
      <c r="C110">
        <f t="shared" ca="1" si="9"/>
        <v>9.1773422552631922E-9</v>
      </c>
      <c r="L110">
        <f t="shared" si="6"/>
        <v>0.3010299956639812</v>
      </c>
      <c r="O110">
        <f t="shared" si="10"/>
        <v>80</v>
      </c>
      <c r="P110">
        <f t="shared" ca="1" si="7"/>
        <v>-8.0372830716300232</v>
      </c>
    </row>
    <row r="111" spans="1:16" x14ac:dyDescent="0.25">
      <c r="A111" s="3">
        <f t="shared" si="8"/>
        <v>43955</v>
      </c>
      <c r="B111" s="6">
        <v>14</v>
      </c>
      <c r="C111">
        <f t="shared" ca="1" si="9"/>
        <v>3.8807410945361572E-9</v>
      </c>
      <c r="L111">
        <f t="shared" si="6"/>
        <v>1.146128035678238</v>
      </c>
      <c r="O111">
        <f t="shared" si="10"/>
        <v>81</v>
      </c>
      <c r="P111">
        <f t="shared" ca="1" si="7"/>
        <v>-8.4110853304537443</v>
      </c>
    </row>
    <row r="112" spans="1:16" x14ac:dyDescent="0.25">
      <c r="A112" s="3">
        <f t="shared" si="8"/>
        <v>43956</v>
      </c>
      <c r="B112" s="7">
        <v>11</v>
      </c>
      <c r="C112">
        <f t="shared" ca="1" si="9"/>
        <v>1.6165108392175304E-9</v>
      </c>
      <c r="L112">
        <f t="shared" si="6"/>
        <v>1.0413926851582251</v>
      </c>
      <c r="O112">
        <f t="shared" si="10"/>
        <v>82</v>
      </c>
      <c r="P112">
        <f t="shared" ca="1" si="7"/>
        <v>-8.7914213789605107</v>
      </c>
    </row>
    <row r="113" spans="1:16" x14ac:dyDescent="0.25">
      <c r="A113" s="3">
        <f t="shared" si="8"/>
        <v>43957</v>
      </c>
      <c r="B113" s="6">
        <v>3</v>
      </c>
      <c r="C113">
        <f t="shared" ca="1" si="9"/>
        <v>6.6329814516939313E-10</v>
      </c>
      <c r="L113">
        <f t="shared" si="6"/>
        <v>0.47712125471966244</v>
      </c>
      <c r="O113">
        <f t="shared" si="10"/>
        <v>83</v>
      </c>
      <c r="P113">
        <f t="shared" ca="1" si="7"/>
        <v>-9.1782912171503241</v>
      </c>
    </row>
    <row r="114" spans="1:16" x14ac:dyDescent="0.25">
      <c r="A114" s="3">
        <f t="shared" si="8"/>
        <v>43958</v>
      </c>
      <c r="B114" s="7">
        <v>9</v>
      </c>
      <c r="C114">
        <f t="shared" ca="1" si="9"/>
        <v>2.6810514913737131E-10</v>
      </c>
      <c r="L114">
        <f t="shared" si="6"/>
        <v>0.95424250943932487</v>
      </c>
      <c r="O114">
        <f t="shared" si="10"/>
        <v>84</v>
      </c>
      <c r="P114">
        <f t="shared" ca="1" si="7"/>
        <v>-9.57169484502319</v>
      </c>
    </row>
    <row r="115" spans="1:16" x14ac:dyDescent="0.25">
      <c r="A115" s="3">
        <f t="shared" si="8"/>
        <v>43959</v>
      </c>
      <c r="B115" s="6">
        <v>15</v>
      </c>
      <c r="C115">
        <f t="shared" ca="1" si="9"/>
        <v>1.0674996404518488E-10</v>
      </c>
      <c r="L115">
        <f t="shared" si="6"/>
        <v>1.1760912590556813</v>
      </c>
      <c r="O115">
        <f t="shared" si="10"/>
        <v>85</v>
      </c>
      <c r="P115">
        <f t="shared" ca="1" si="7"/>
        <v>-9.9716322625791012</v>
      </c>
    </row>
    <row r="116" spans="1:16" x14ac:dyDescent="0.25">
      <c r="A116" s="3">
        <f t="shared" si="8"/>
        <v>43960</v>
      </c>
      <c r="B116" s="7">
        <v>6</v>
      </c>
      <c r="C116">
        <f t="shared" ca="1" si="9"/>
        <v>4.1869380024808327E-11</v>
      </c>
      <c r="L116">
        <f t="shared" si="6"/>
        <v>0.77815125038364363</v>
      </c>
      <c r="O116">
        <f t="shared" si="10"/>
        <v>86</v>
      </c>
      <c r="P116">
        <f t="shared" ca="1" si="7"/>
        <v>-10.378103469818061</v>
      </c>
    </row>
    <row r="117" spans="1:16" x14ac:dyDescent="0.25">
      <c r="A117" s="3">
        <f t="shared" si="8"/>
        <v>43961</v>
      </c>
      <c r="B117" s="6">
        <v>11</v>
      </c>
      <c r="C117">
        <f t="shared" ca="1" si="9"/>
        <v>1.6176759663064359E-11</v>
      </c>
      <c r="L117">
        <f t="shared" si="6"/>
        <v>1.0413926851582251</v>
      </c>
      <c r="O117">
        <f t="shared" si="10"/>
        <v>87</v>
      </c>
      <c r="P117">
        <f t="shared" ca="1" si="7"/>
        <v>-10.79110846674007</v>
      </c>
    </row>
    <row r="118" spans="1:16" x14ac:dyDescent="0.25">
      <c r="A118" s="3">
        <f t="shared" si="8"/>
        <v>43962</v>
      </c>
      <c r="B118" s="7">
        <v>23</v>
      </c>
      <c r="C118">
        <f t="shared" ca="1" si="9"/>
        <v>6.1567674029839825E-12</v>
      </c>
      <c r="L118">
        <f t="shared" si="6"/>
        <v>1.3617278360175928</v>
      </c>
      <c r="O118">
        <f t="shared" si="10"/>
        <v>88</v>
      </c>
      <c r="P118">
        <f t="shared" ca="1" si="7"/>
        <v>-11.210647253345122</v>
      </c>
    </row>
    <row r="119" spans="1:16" x14ac:dyDescent="0.25">
      <c r="A119" s="3">
        <f t="shared" si="8"/>
        <v>43963</v>
      </c>
      <c r="B119" s="6">
        <v>12</v>
      </c>
      <c r="C119">
        <f t="shared" ca="1" si="9"/>
        <v>2.308235788601531E-12</v>
      </c>
      <c r="L119">
        <f t="shared" si="6"/>
        <v>1.0791812460476249</v>
      </c>
      <c r="O119">
        <f t="shared" si="10"/>
        <v>89</v>
      </c>
      <c r="P119">
        <f t="shared" ca="1" si="7"/>
        <v>-11.636719829633227</v>
      </c>
    </row>
    <row r="120" spans="1:16" x14ac:dyDescent="0.25">
      <c r="A120" s="3">
        <f t="shared" si="8"/>
        <v>43964</v>
      </c>
      <c r="B120" s="7">
        <v>10</v>
      </c>
      <c r="C120">
        <f t="shared" ca="1" si="9"/>
        <v>8.524595969516846E-13</v>
      </c>
      <c r="L120">
        <f t="shared" si="6"/>
        <v>1</v>
      </c>
      <c r="O120">
        <f t="shared" si="10"/>
        <v>90</v>
      </c>
      <c r="P120">
        <f t="shared" ca="1" si="7"/>
        <v>-12.069326195604381</v>
      </c>
    </row>
    <row r="121" spans="1:16" x14ac:dyDescent="0.25">
      <c r="A121" s="3">
        <f t="shared" si="8"/>
        <v>43965</v>
      </c>
      <c r="B121" s="6">
        <v>9</v>
      </c>
      <c r="C121">
        <f t="shared" ca="1" si="9"/>
        <v>3.1012276595223801E-13</v>
      </c>
      <c r="L121">
        <f t="shared" si="6"/>
        <v>0.95424250943932487</v>
      </c>
      <c r="O121">
        <f t="shared" si="10"/>
        <v>91</v>
      </c>
      <c r="P121">
        <f t="shared" ca="1" si="7"/>
        <v>-12.50846635125858</v>
      </c>
    </row>
    <row r="122" spans="1:16" x14ac:dyDescent="0.25">
      <c r="A122" s="3">
        <f t="shared" si="8"/>
        <v>43966</v>
      </c>
      <c r="B122" s="7">
        <v>17</v>
      </c>
      <c r="C122">
        <f t="shared" ca="1" si="9"/>
        <v>1.1113726460751326E-13</v>
      </c>
      <c r="L122">
        <f t="shared" si="6"/>
        <v>1.2304489213782739</v>
      </c>
      <c r="O122">
        <f t="shared" si="10"/>
        <v>92</v>
      </c>
      <c r="P122">
        <f t="shared" ca="1" si="7"/>
        <v>-12.954140296595828</v>
      </c>
    </row>
    <row r="123" spans="1:16" x14ac:dyDescent="0.25">
      <c r="A123" s="3">
        <f t="shared" si="8"/>
        <v>43967</v>
      </c>
      <c r="B123" s="6">
        <v>8</v>
      </c>
      <c r="C123">
        <f t="shared" ca="1" si="9"/>
        <v>3.9233040662515512E-14</v>
      </c>
      <c r="L123">
        <f t="shared" si="6"/>
        <v>0.90308998699194354</v>
      </c>
      <c r="O123">
        <f t="shared" si="10"/>
        <v>93</v>
      </c>
      <c r="P123">
        <f t="shared" ca="1" si="7"/>
        <v>-13.406348031616123</v>
      </c>
    </row>
    <row r="124" spans="1:16" x14ac:dyDescent="0.25">
      <c r="A124" s="3">
        <f t="shared" si="8"/>
        <v>43968</v>
      </c>
      <c r="B124" s="7">
        <v>11</v>
      </c>
      <c r="C124">
        <f t="shared" ca="1" si="9"/>
        <v>1.3643017734838029E-14</v>
      </c>
      <c r="L124">
        <f t="shared" si="6"/>
        <v>1.0413926851582251</v>
      </c>
      <c r="O124">
        <f t="shared" si="10"/>
        <v>94</v>
      </c>
      <c r="P124">
        <f t="shared" ca="1" si="7"/>
        <v>-13.865089556319466</v>
      </c>
    </row>
    <row r="125" spans="1:16" x14ac:dyDescent="0.25">
      <c r="A125" s="3">
        <f t="shared" si="8"/>
        <v>43969</v>
      </c>
      <c r="B125" s="6">
        <v>11</v>
      </c>
      <c r="C125">
        <f t="shared" ca="1" si="9"/>
        <v>4.6734234057824588E-15</v>
      </c>
      <c r="L125">
        <f t="shared" si="6"/>
        <v>1.0413926851582251</v>
      </c>
      <c r="O125">
        <f t="shared" si="10"/>
        <v>95</v>
      </c>
      <c r="P125">
        <f t="shared" ca="1" si="7"/>
        <v>-14.330364870705855</v>
      </c>
    </row>
    <row r="126" spans="1:16" x14ac:dyDescent="0.25">
      <c r="A126" s="3">
        <f t="shared" si="8"/>
        <v>43970</v>
      </c>
      <c r="B126" s="7">
        <v>4</v>
      </c>
      <c r="C126">
        <f t="shared" ca="1" si="9"/>
        <v>1.5769794182464456E-15</v>
      </c>
      <c r="L126">
        <f t="shared" si="6"/>
        <v>0.6020599913279624</v>
      </c>
      <c r="O126">
        <f t="shared" si="10"/>
        <v>96</v>
      </c>
      <c r="P126">
        <f t="shared" ca="1" si="7"/>
        <v>-14.802173974775297</v>
      </c>
    </row>
    <row r="127" spans="1:16" x14ac:dyDescent="0.25">
      <c r="A127" s="3">
        <f t="shared" si="8"/>
        <v>43971</v>
      </c>
      <c r="B127" s="6">
        <v>5</v>
      </c>
      <c r="C127">
        <f t="shared" ca="1" si="9"/>
        <v>5.2418324069616016E-16</v>
      </c>
      <c r="L127">
        <f t="shared" si="6"/>
        <v>0.69897000433601886</v>
      </c>
      <c r="O127">
        <f t="shared" si="10"/>
        <v>97</v>
      </c>
      <c r="P127">
        <f t="shared" ca="1" si="7"/>
        <v>-15.280516868527783</v>
      </c>
    </row>
    <row r="128" spans="1:16" x14ac:dyDescent="0.25">
      <c r="A128" s="3">
        <f t="shared" si="8"/>
        <v>43972</v>
      </c>
      <c r="B128" s="7">
        <v>5</v>
      </c>
      <c r="C128">
        <f t="shared" ca="1" si="9"/>
        <v>1.7163523462475473E-16</v>
      </c>
      <c r="L128">
        <f t="shared" si="6"/>
        <v>0.69897000433601886</v>
      </c>
      <c r="O128">
        <f t="shared" si="10"/>
        <v>98</v>
      </c>
      <c r="P128">
        <f t="shared" ca="1" si="7"/>
        <v>-15.765393551963317</v>
      </c>
    </row>
    <row r="129" spans="1:16" x14ac:dyDescent="0.25">
      <c r="A129" s="3">
        <f t="shared" si="8"/>
        <v>43973</v>
      </c>
      <c r="B129" s="6">
        <v>2</v>
      </c>
      <c r="C129">
        <f t="shared" ca="1" si="9"/>
        <v>5.5359986420427036E-17</v>
      </c>
      <c r="L129">
        <f t="shared" si="6"/>
        <v>0.3010299956639812</v>
      </c>
      <c r="O129">
        <f t="shared" si="10"/>
        <v>99</v>
      </c>
      <c r="P129">
        <f t="shared" ca="1" si="7"/>
        <v>-16.256804025081902</v>
      </c>
    </row>
    <row r="130" spans="1:16" x14ac:dyDescent="0.25">
      <c r="A130" s="3">
        <f t="shared" si="8"/>
        <v>43974</v>
      </c>
      <c r="B130" s="7">
        <v>9</v>
      </c>
      <c r="C130">
        <f t="shared" ca="1" si="9"/>
        <v>1.7589427817076282E-17</v>
      </c>
      <c r="L130">
        <f t="shared" si="6"/>
        <v>0.95424250943932487</v>
      </c>
      <c r="O130">
        <f t="shared" si="10"/>
        <v>100</v>
      </c>
      <c r="P130">
        <f t="shared" ca="1" si="7"/>
        <v>-16.754748287883533</v>
      </c>
    </row>
    <row r="131" spans="1:16" x14ac:dyDescent="0.25">
      <c r="A131" s="3">
        <f t="shared" si="8"/>
        <v>43975</v>
      </c>
      <c r="B131" s="6">
        <v>9</v>
      </c>
      <c r="C131">
        <f t="shared" ca="1" si="9"/>
        <v>5.5052070787423979E-18</v>
      </c>
      <c r="L131">
        <f t="shared" si="6"/>
        <v>0.95424250943932487</v>
      </c>
      <c r="O131">
        <f t="shared" si="10"/>
        <v>101</v>
      </c>
      <c r="P131">
        <f t="shared" ca="1" si="7"/>
        <v>-17.259226340368212</v>
      </c>
    </row>
    <row r="132" spans="1:16" x14ac:dyDescent="0.25">
      <c r="A132" s="3">
        <f t="shared" si="8"/>
        <v>43976</v>
      </c>
      <c r="B132" s="7">
        <v>5</v>
      </c>
      <c r="C132">
        <f t="shared" ca="1" si="9"/>
        <v>1.6973125306123536E-18</v>
      </c>
      <c r="L132">
        <f t="shared" si="6"/>
        <v>0.69897000433601886</v>
      </c>
      <c r="O132">
        <f t="shared" si="10"/>
        <v>102</v>
      </c>
      <c r="P132">
        <f t="shared" ca="1" si="7"/>
        <v>-17.770238182535937</v>
      </c>
    </row>
    <row r="133" spans="1:16" x14ac:dyDescent="0.25">
      <c r="A133" s="3">
        <f t="shared" si="8"/>
        <v>43977</v>
      </c>
      <c r="B133" s="6">
        <v>12</v>
      </c>
      <c r="C133">
        <f t="shared" ca="1" si="9"/>
        <v>5.1548518191458676E-19</v>
      </c>
      <c r="L133">
        <f t="shared" si="6"/>
        <v>1.0791812460476249</v>
      </c>
      <c r="O133">
        <f t="shared" si="10"/>
        <v>103</v>
      </c>
      <c r="P133">
        <f t="shared" ca="1" si="7"/>
        <v>-18.287783814386714</v>
      </c>
    </row>
    <row r="134" spans="1:16" x14ac:dyDescent="0.25">
      <c r="A134" s="3">
        <f t="shared" si="8"/>
        <v>43978</v>
      </c>
      <c r="B134" s="7">
        <v>18</v>
      </c>
      <c r="C134">
        <f t="shared" ca="1" si="9"/>
        <v>1.5421860277263355E-19</v>
      </c>
      <c r="L134">
        <f t="shared" si="6"/>
        <v>1.255272505103306</v>
      </c>
      <c r="O134">
        <f t="shared" si="10"/>
        <v>104</v>
      </c>
      <c r="P134">
        <f t="shared" ca="1" si="7"/>
        <v>-18.811863235920537</v>
      </c>
    </row>
    <row r="135" spans="1:16" x14ac:dyDescent="0.25">
      <c r="A135" s="3">
        <f t="shared" si="8"/>
        <v>43979</v>
      </c>
      <c r="B135" s="6">
        <v>15</v>
      </c>
      <c r="C135">
        <f t="shared" ca="1" si="9"/>
        <v>4.5448918461235983E-20</v>
      </c>
      <c r="L135">
        <f t="shared" si="6"/>
        <v>1.1760912590556813</v>
      </c>
      <c r="O135">
        <f t="shared" si="10"/>
        <v>105</v>
      </c>
      <c r="P135">
        <f t="shared" ca="1" si="7"/>
        <v>-19.342476447137411</v>
      </c>
    </row>
    <row r="136" spans="1:16" x14ac:dyDescent="0.25">
      <c r="A136" s="3">
        <f t="shared" si="8"/>
        <v>43980</v>
      </c>
      <c r="B136" s="7">
        <v>12</v>
      </c>
      <c r="C136">
        <f t="shared" ca="1" si="9"/>
        <v>1.3194002194012361E-20</v>
      </c>
      <c r="L136">
        <f t="shared" si="6"/>
        <v>1.0791812460476249</v>
      </c>
      <c r="O136">
        <f t="shared" si="10"/>
        <v>106</v>
      </c>
      <c r="P136">
        <f t="shared" ca="1" si="7"/>
        <v>-19.879623448037329</v>
      </c>
    </row>
    <row r="137" spans="1:16" x14ac:dyDescent="0.25">
      <c r="A137" s="3">
        <f t="shared" si="8"/>
        <v>43981</v>
      </c>
      <c r="B137" s="6">
        <v>23</v>
      </c>
      <c r="C137">
        <f t="shared" ca="1" si="9"/>
        <v>3.7730778089801181E-21</v>
      </c>
      <c r="L137">
        <f t="shared" si="6"/>
        <v>1.3617278360175928</v>
      </c>
      <c r="O137">
        <f t="shared" si="10"/>
        <v>107</v>
      </c>
      <c r="P137">
        <f t="shared" ca="1" si="7"/>
        <v>-20.423304238620293</v>
      </c>
    </row>
    <row r="138" spans="1:16" x14ac:dyDescent="0.25">
      <c r="A138" s="3">
        <f t="shared" si="8"/>
        <v>43982</v>
      </c>
      <c r="B138" s="7">
        <v>21</v>
      </c>
      <c r="C138">
        <f t="shared" ca="1" si="9"/>
        <v>1.0628725257929735E-21</v>
      </c>
      <c r="L138">
        <f t="shared" si="6"/>
        <v>1.3222192947339193</v>
      </c>
      <c r="O138">
        <f t="shared" si="10"/>
        <v>108</v>
      </c>
      <c r="P138">
        <f t="shared" ca="1" si="7"/>
        <v>-20.973518818886305</v>
      </c>
    </row>
    <row r="139" spans="1:16" x14ac:dyDescent="0.25">
      <c r="A139" s="3">
        <f t="shared" si="8"/>
        <v>43983</v>
      </c>
      <c r="B139" s="6">
        <v>18</v>
      </c>
      <c r="C139">
        <f t="shared" ca="1" si="9"/>
        <v>2.9493941272878482E-22</v>
      </c>
      <c r="L139">
        <f t="shared" si="6"/>
        <v>1.255272505103306</v>
      </c>
      <c r="O139">
        <f t="shared" si="10"/>
        <v>109</v>
      </c>
      <c r="P139">
        <f t="shared" ca="1" si="7"/>
        <v>-21.530267188835371</v>
      </c>
    </row>
    <row r="140" spans="1:16" x14ac:dyDescent="0.25">
      <c r="A140" s="3">
        <f t="shared" si="8"/>
        <v>43984</v>
      </c>
      <c r="B140" s="7">
        <v>27</v>
      </c>
      <c r="C140">
        <f t="shared" ca="1" si="9"/>
        <v>8.0621458675576229E-23</v>
      </c>
      <c r="L140">
        <f t="shared" ref="L140:L203" si="11">LOG10(B140)</f>
        <v>1.4313637641589874</v>
      </c>
      <c r="O140">
        <f t="shared" si="10"/>
        <v>110</v>
      </c>
      <c r="P140">
        <f t="shared" ref="P140:P203" ca="1" si="12">O140^2*P$8+O140*P$9+P$10</f>
        <v>-22.093549348467477</v>
      </c>
    </row>
    <row r="141" spans="1:16" x14ac:dyDescent="0.25">
      <c r="A141" s="3">
        <f t="shared" ref="A141:A204" si="13">A140+1</f>
        <v>43985</v>
      </c>
      <c r="B141" s="6">
        <v>25</v>
      </c>
      <c r="C141">
        <f t="shared" ref="C141:C204" ca="1" si="14">10^P141</f>
        <v>2.1708744247725592E-23</v>
      </c>
      <c r="L141">
        <f t="shared" si="11"/>
        <v>1.3979400086720377</v>
      </c>
      <c r="O141">
        <f t="shared" ref="O141:O204" si="15">ROW()-O$8+1</f>
        <v>111</v>
      </c>
      <c r="P141">
        <f t="shared" ca="1" si="12"/>
        <v>-22.66336529778264</v>
      </c>
    </row>
    <row r="142" spans="1:16" x14ac:dyDescent="0.25">
      <c r="A142" s="3">
        <f t="shared" si="13"/>
        <v>43986</v>
      </c>
      <c r="B142" s="7">
        <v>13</v>
      </c>
      <c r="C142">
        <f t="shared" ca="1" si="14"/>
        <v>5.7581763733848139E-24</v>
      </c>
      <c r="L142">
        <f t="shared" si="11"/>
        <v>1.1139433523068367</v>
      </c>
      <c r="O142">
        <f t="shared" si="15"/>
        <v>112</v>
      </c>
      <c r="P142">
        <f t="shared" ca="1" si="12"/>
        <v>-23.239715036780847</v>
      </c>
    </row>
    <row r="143" spans="1:16" x14ac:dyDescent="0.25">
      <c r="A143" s="3">
        <f t="shared" si="13"/>
        <v>43987</v>
      </c>
      <c r="B143" s="6">
        <v>18</v>
      </c>
      <c r="C143">
        <f t="shared" ca="1" si="14"/>
        <v>1.504532018439834E-24</v>
      </c>
      <c r="L143">
        <f t="shared" si="11"/>
        <v>1.255272505103306</v>
      </c>
      <c r="O143">
        <f t="shared" si="15"/>
        <v>113</v>
      </c>
      <c r="P143">
        <f t="shared" ca="1" si="12"/>
        <v>-23.822598565462101</v>
      </c>
    </row>
    <row r="144" spans="1:16" x14ac:dyDescent="0.25">
      <c r="A144" s="3">
        <f t="shared" si="13"/>
        <v>43988</v>
      </c>
      <c r="B144" s="7">
        <v>29</v>
      </c>
      <c r="C144">
        <f t="shared" ca="1" si="14"/>
        <v>3.8724348167299574E-25</v>
      </c>
      <c r="L144">
        <f t="shared" si="11"/>
        <v>1.4623979978989561</v>
      </c>
      <c r="O144">
        <f t="shared" si="15"/>
        <v>114</v>
      </c>
      <c r="P144">
        <f t="shared" ca="1" si="12"/>
        <v>-24.412015883826403</v>
      </c>
    </row>
    <row r="145" spans="1:16" x14ac:dyDescent="0.25">
      <c r="A145" s="3">
        <f t="shared" si="13"/>
        <v>43989</v>
      </c>
      <c r="B145" s="6">
        <v>37</v>
      </c>
      <c r="C145">
        <f t="shared" ca="1" si="14"/>
        <v>9.8182256264539711E-26</v>
      </c>
      <c r="L145">
        <f t="shared" si="11"/>
        <v>1.568201724066995</v>
      </c>
      <c r="O145">
        <f t="shared" si="15"/>
        <v>115</v>
      </c>
      <c r="P145">
        <f t="shared" ca="1" si="12"/>
        <v>-25.007966991873751</v>
      </c>
    </row>
    <row r="146" spans="1:16" x14ac:dyDescent="0.25">
      <c r="A146" s="3">
        <f t="shared" si="13"/>
        <v>43990</v>
      </c>
      <c r="B146" s="7">
        <v>37</v>
      </c>
      <c r="C146">
        <f t="shared" ca="1" si="14"/>
        <v>2.4521560843979066E-26</v>
      </c>
      <c r="L146">
        <f t="shared" si="11"/>
        <v>1.568201724066995</v>
      </c>
      <c r="O146">
        <f t="shared" si="15"/>
        <v>116</v>
      </c>
      <c r="P146">
        <f t="shared" ca="1" si="12"/>
        <v>-25.61045188960415</v>
      </c>
    </row>
    <row r="147" spans="1:16" x14ac:dyDescent="0.25">
      <c r="A147" s="3">
        <f t="shared" si="13"/>
        <v>43991</v>
      </c>
      <c r="B147" s="6">
        <v>46</v>
      </c>
      <c r="C147">
        <f t="shared" ca="1" si="14"/>
        <v>6.0329457909868482E-27</v>
      </c>
      <c r="L147">
        <f t="shared" si="11"/>
        <v>1.6627578316815741</v>
      </c>
      <c r="O147">
        <f t="shared" si="15"/>
        <v>117</v>
      </c>
      <c r="P147">
        <f t="shared" ca="1" si="12"/>
        <v>-26.219470577017599</v>
      </c>
    </row>
    <row r="148" spans="1:16" x14ac:dyDescent="0.25">
      <c r="A148" s="3">
        <f t="shared" si="13"/>
        <v>43992</v>
      </c>
      <c r="B148" s="7">
        <v>45</v>
      </c>
      <c r="C148">
        <f t="shared" ca="1" si="14"/>
        <v>1.4620995582167921E-27</v>
      </c>
      <c r="L148">
        <f t="shared" si="11"/>
        <v>1.6532125137753437</v>
      </c>
      <c r="O148">
        <f t="shared" si="15"/>
        <v>118</v>
      </c>
      <c r="P148">
        <f t="shared" ca="1" si="12"/>
        <v>-26.835023054114089</v>
      </c>
    </row>
    <row r="149" spans="1:16" x14ac:dyDescent="0.25">
      <c r="A149" s="3">
        <f t="shared" si="13"/>
        <v>43993</v>
      </c>
      <c r="B149" s="6">
        <v>81</v>
      </c>
      <c r="C149">
        <f t="shared" ca="1" si="14"/>
        <v>3.4905244070834106E-28</v>
      </c>
      <c r="L149">
        <f t="shared" si="11"/>
        <v>1.9084850188786497</v>
      </c>
      <c r="O149">
        <f t="shared" si="15"/>
        <v>119</v>
      </c>
      <c r="P149">
        <f t="shared" ca="1" si="12"/>
        <v>-27.457109320893633</v>
      </c>
    </row>
    <row r="150" spans="1:16" x14ac:dyDescent="0.25">
      <c r="A150" s="3">
        <f t="shared" si="13"/>
        <v>43994</v>
      </c>
      <c r="B150" s="7">
        <v>67</v>
      </c>
      <c r="C150">
        <f t="shared" ca="1" si="14"/>
        <v>8.2086289065533074E-29</v>
      </c>
      <c r="L150">
        <f t="shared" si="11"/>
        <v>1.8260748027008264</v>
      </c>
      <c r="O150">
        <f t="shared" si="15"/>
        <v>120</v>
      </c>
      <c r="P150">
        <f t="shared" ca="1" si="12"/>
        <v>-28.085729377356223</v>
      </c>
    </row>
    <row r="151" spans="1:16" x14ac:dyDescent="0.25">
      <c r="A151" s="3">
        <f t="shared" si="13"/>
        <v>43995</v>
      </c>
      <c r="B151" s="6">
        <v>86</v>
      </c>
      <c r="C151">
        <f t="shared" ca="1" si="14"/>
        <v>1.901589525455659E-29</v>
      </c>
      <c r="L151">
        <f t="shared" si="11"/>
        <v>1.9344984512435677</v>
      </c>
      <c r="O151">
        <f t="shared" si="15"/>
        <v>121</v>
      </c>
      <c r="P151">
        <f t="shared" ca="1" si="12"/>
        <v>-28.720883223501865</v>
      </c>
    </row>
    <row r="152" spans="1:16" x14ac:dyDescent="0.25">
      <c r="A152" s="3">
        <f t="shared" si="13"/>
        <v>43996</v>
      </c>
      <c r="B152" s="7">
        <v>81</v>
      </c>
      <c r="C152">
        <f t="shared" ca="1" si="14"/>
        <v>4.3393945646373338E-30</v>
      </c>
      <c r="L152">
        <f t="shared" si="11"/>
        <v>1.9084850188786497</v>
      </c>
      <c r="O152">
        <f t="shared" si="15"/>
        <v>122</v>
      </c>
      <c r="P152">
        <f t="shared" ca="1" si="12"/>
        <v>-29.36257085933055</v>
      </c>
    </row>
    <row r="153" spans="1:16" x14ac:dyDescent="0.25">
      <c r="A153" s="3">
        <f t="shared" si="13"/>
        <v>43997</v>
      </c>
      <c r="B153" s="6">
        <v>254</v>
      </c>
      <c r="C153">
        <f t="shared" ca="1" si="14"/>
        <v>9.75456069075322E-31</v>
      </c>
      <c r="L153">
        <f t="shared" si="11"/>
        <v>2.4048337166199381</v>
      </c>
      <c r="O153">
        <f t="shared" si="15"/>
        <v>123</v>
      </c>
      <c r="P153">
        <f t="shared" ca="1" si="12"/>
        <v>-30.010792284842282</v>
      </c>
    </row>
    <row r="154" spans="1:16" x14ac:dyDescent="0.25">
      <c r="A154" s="3">
        <f t="shared" si="13"/>
        <v>43998</v>
      </c>
      <c r="B154" s="7">
        <v>107</v>
      </c>
      <c r="C154">
        <f t="shared" ca="1" si="14"/>
        <v>2.1599937771206086E-31</v>
      </c>
      <c r="L154">
        <f t="shared" si="11"/>
        <v>2.0293837776852097</v>
      </c>
      <c r="O154">
        <f t="shared" si="15"/>
        <v>124</v>
      </c>
      <c r="P154">
        <f t="shared" ca="1" si="12"/>
        <v>-30.665547500037061</v>
      </c>
    </row>
    <row r="155" spans="1:16" x14ac:dyDescent="0.25">
      <c r="A155" s="3">
        <f t="shared" si="13"/>
        <v>43999</v>
      </c>
      <c r="B155" s="6">
        <v>87</v>
      </c>
      <c r="C155">
        <f t="shared" ca="1" si="14"/>
        <v>4.7115466453343898E-32</v>
      </c>
      <c r="L155">
        <f t="shared" si="11"/>
        <v>1.9395192526186185</v>
      </c>
      <c r="O155">
        <f t="shared" si="15"/>
        <v>125</v>
      </c>
      <c r="P155">
        <f t="shared" ca="1" si="12"/>
        <v>-31.326836504914898</v>
      </c>
    </row>
    <row r="156" spans="1:16" x14ac:dyDescent="0.25">
      <c r="A156" s="3">
        <f t="shared" si="13"/>
        <v>44000</v>
      </c>
      <c r="B156" s="7">
        <v>137</v>
      </c>
      <c r="C156">
        <f t="shared" ca="1" si="14"/>
        <v>1.0123733415551562E-32</v>
      </c>
      <c r="L156">
        <f t="shared" si="11"/>
        <v>2.1367205671564067</v>
      </c>
      <c r="O156">
        <f t="shared" si="15"/>
        <v>126</v>
      </c>
      <c r="P156">
        <f t="shared" ca="1" si="12"/>
        <v>-31.994659299475774</v>
      </c>
    </row>
    <row r="157" spans="1:16" x14ac:dyDescent="0.25">
      <c r="A157" s="3">
        <f t="shared" si="13"/>
        <v>44001</v>
      </c>
      <c r="B157" s="6">
        <v>169</v>
      </c>
      <c r="C157">
        <f t="shared" ca="1" si="14"/>
        <v>2.142812229294797E-33</v>
      </c>
      <c r="L157">
        <f t="shared" si="11"/>
        <v>2.2278867046136734</v>
      </c>
      <c r="O157">
        <f t="shared" si="15"/>
        <v>127</v>
      </c>
      <c r="P157">
        <f t="shared" ca="1" si="12"/>
        <v>-32.669015883719702</v>
      </c>
    </row>
    <row r="158" spans="1:16" x14ac:dyDescent="0.25">
      <c r="A158" s="3">
        <f t="shared" si="13"/>
        <v>44002</v>
      </c>
      <c r="B158" s="7">
        <v>131</v>
      </c>
      <c r="C158">
        <f t="shared" ca="1" si="14"/>
        <v>4.4678001909707282E-34</v>
      </c>
      <c r="L158">
        <f t="shared" si="11"/>
        <v>2.1172712956557644</v>
      </c>
      <c r="O158">
        <f t="shared" si="15"/>
        <v>128</v>
      </c>
      <c r="P158">
        <f t="shared" ca="1" si="12"/>
        <v>-33.349906257646673</v>
      </c>
    </row>
    <row r="159" spans="1:16" x14ac:dyDescent="0.25">
      <c r="A159" s="3">
        <f t="shared" si="13"/>
        <v>44003</v>
      </c>
      <c r="B159" s="6">
        <v>173</v>
      </c>
      <c r="C159">
        <f t="shared" ca="1" si="14"/>
        <v>9.1763417358915883E-35</v>
      </c>
      <c r="L159">
        <f t="shared" si="11"/>
        <v>2.2380461031287955</v>
      </c>
      <c r="O159">
        <f t="shared" si="15"/>
        <v>129</v>
      </c>
      <c r="P159">
        <f t="shared" ca="1" si="12"/>
        <v>-34.037330421256698</v>
      </c>
    </row>
    <row r="160" spans="1:16" x14ac:dyDescent="0.25">
      <c r="A160" s="3">
        <f t="shared" si="13"/>
        <v>44004</v>
      </c>
      <c r="B160" s="7">
        <v>300</v>
      </c>
      <c r="C160">
        <f t="shared" ca="1" si="14"/>
        <v>1.8565712695084704E-35</v>
      </c>
      <c r="L160">
        <f t="shared" si="11"/>
        <v>2.4771212547196626</v>
      </c>
      <c r="O160">
        <f t="shared" si="15"/>
        <v>130</v>
      </c>
      <c r="P160">
        <f t="shared" ca="1" si="12"/>
        <v>-34.73128837454977</v>
      </c>
    </row>
    <row r="161" spans="1:16" x14ac:dyDescent="0.25">
      <c r="A161" s="3">
        <f t="shared" si="13"/>
        <v>44005</v>
      </c>
      <c r="B161" s="6">
        <v>194</v>
      </c>
      <c r="C161">
        <f t="shared" ca="1" si="14"/>
        <v>3.7001547049610815E-36</v>
      </c>
      <c r="L161">
        <f t="shared" si="11"/>
        <v>2.287801729930226</v>
      </c>
      <c r="O161">
        <f t="shared" si="15"/>
        <v>131</v>
      </c>
      <c r="P161">
        <f t="shared" ca="1" si="12"/>
        <v>-35.431780117525882</v>
      </c>
    </row>
    <row r="162" spans="1:16" x14ac:dyDescent="0.25">
      <c r="A162" s="3">
        <f t="shared" si="13"/>
        <v>44006</v>
      </c>
      <c r="B162" s="7">
        <v>244</v>
      </c>
      <c r="C162">
        <f t="shared" ca="1" si="14"/>
        <v>7.2643096764096004E-37</v>
      </c>
      <c r="L162">
        <f t="shared" si="11"/>
        <v>2.3873898263387292</v>
      </c>
      <c r="O162">
        <f t="shared" si="15"/>
        <v>132</v>
      </c>
      <c r="P162">
        <f t="shared" ca="1" si="12"/>
        <v>-36.138805650185049</v>
      </c>
    </row>
    <row r="163" spans="1:16" x14ac:dyDescent="0.25">
      <c r="A163" s="3">
        <f t="shared" si="13"/>
        <v>44007</v>
      </c>
      <c r="B163" s="6">
        <v>183</v>
      </c>
      <c r="C163">
        <f t="shared" ca="1" si="14"/>
        <v>1.4048664058526678E-37</v>
      </c>
      <c r="L163">
        <f t="shared" si="11"/>
        <v>2.2624510897304293</v>
      </c>
      <c r="O163">
        <f t="shared" si="15"/>
        <v>133</v>
      </c>
      <c r="P163">
        <f t="shared" ca="1" si="12"/>
        <v>-36.852364972527262</v>
      </c>
    </row>
    <row r="164" spans="1:16" x14ac:dyDescent="0.25">
      <c r="A164" s="3">
        <f t="shared" si="13"/>
        <v>44008</v>
      </c>
      <c r="B164" s="7">
        <v>271</v>
      </c>
      <c r="C164">
        <f t="shared" ca="1" si="14"/>
        <v>2.6763438850794299E-38</v>
      </c>
      <c r="L164">
        <f t="shared" si="11"/>
        <v>2.4329692908744058</v>
      </c>
      <c r="O164">
        <f t="shared" si="15"/>
        <v>134</v>
      </c>
      <c r="P164">
        <f t="shared" ca="1" si="12"/>
        <v>-37.572458084552522</v>
      </c>
    </row>
    <row r="165" spans="1:16" x14ac:dyDescent="0.25">
      <c r="A165" s="3">
        <f t="shared" si="13"/>
        <v>44009</v>
      </c>
      <c r="B165" s="6">
        <v>244</v>
      </c>
      <c r="C165">
        <f t="shared" ca="1" si="14"/>
        <v>5.0224429667453503E-39</v>
      </c>
      <c r="L165">
        <f t="shared" si="11"/>
        <v>2.3873898263387292</v>
      </c>
      <c r="O165">
        <f t="shared" si="15"/>
        <v>135</v>
      </c>
      <c r="P165">
        <f t="shared" ca="1" si="12"/>
        <v>-38.29908498626083</v>
      </c>
    </row>
    <row r="166" spans="1:16" x14ac:dyDescent="0.25">
      <c r="A166" s="3">
        <f t="shared" si="13"/>
        <v>44010</v>
      </c>
      <c r="B166" s="7">
        <v>315</v>
      </c>
      <c r="C166">
        <f t="shared" ca="1" si="14"/>
        <v>9.2844102495871065E-40</v>
      </c>
      <c r="L166">
        <f t="shared" si="11"/>
        <v>2.4983105537896004</v>
      </c>
      <c r="O166">
        <f t="shared" si="15"/>
        <v>136</v>
      </c>
      <c r="P166">
        <f t="shared" ca="1" si="12"/>
        <v>-39.032245677652192</v>
      </c>
    </row>
    <row r="167" spans="1:16" x14ac:dyDescent="0.25">
      <c r="A167" s="3">
        <f t="shared" si="13"/>
        <v>44011</v>
      </c>
      <c r="B167" s="6">
        <v>425</v>
      </c>
      <c r="C167">
        <f t="shared" ca="1" si="14"/>
        <v>1.6906738729118151E-40</v>
      </c>
      <c r="L167">
        <f t="shared" si="11"/>
        <v>2.6283889300503116</v>
      </c>
      <c r="O167">
        <f t="shared" si="15"/>
        <v>137</v>
      </c>
      <c r="P167">
        <f t="shared" ca="1" si="12"/>
        <v>-39.771940158726601</v>
      </c>
    </row>
    <row r="168" spans="1:16" x14ac:dyDescent="0.25">
      <c r="A168" s="3">
        <f t="shared" si="13"/>
        <v>44012</v>
      </c>
      <c r="B168" s="7">
        <v>206</v>
      </c>
      <c r="C168">
        <f t="shared" ca="1" si="14"/>
        <v>3.0327147988779805E-41</v>
      </c>
      <c r="L168">
        <f t="shared" si="11"/>
        <v>2.3138672203691533</v>
      </c>
      <c r="O168">
        <f t="shared" si="15"/>
        <v>138</v>
      </c>
      <c r="P168">
        <f t="shared" ca="1" si="12"/>
        <v>-40.518168429484057</v>
      </c>
    </row>
    <row r="169" spans="1:16" x14ac:dyDescent="0.25">
      <c r="A169" s="3">
        <f t="shared" si="13"/>
        <v>44013</v>
      </c>
      <c r="B169" s="6">
        <v>361</v>
      </c>
      <c r="C169">
        <f t="shared" ca="1" si="14"/>
        <v>5.3588242016574469E-42</v>
      </c>
      <c r="L169">
        <f t="shared" si="11"/>
        <v>2.5575072019056577</v>
      </c>
      <c r="O169">
        <f t="shared" si="15"/>
        <v>139</v>
      </c>
      <c r="P169">
        <f t="shared" ca="1" si="12"/>
        <v>-41.270930489924552</v>
      </c>
    </row>
    <row r="170" spans="1:16" x14ac:dyDescent="0.25">
      <c r="A170" s="3">
        <f t="shared" si="13"/>
        <v>44014</v>
      </c>
      <c r="B170" s="7">
        <v>267</v>
      </c>
      <c r="C170">
        <f t="shared" ca="1" si="14"/>
        <v>9.3276804596784993E-43</v>
      </c>
      <c r="L170">
        <f t="shared" si="11"/>
        <v>2.4265112613645754</v>
      </c>
      <c r="O170">
        <f t="shared" si="15"/>
        <v>140</v>
      </c>
      <c r="P170">
        <f t="shared" ca="1" si="12"/>
        <v>-42.03022634004811</v>
      </c>
    </row>
    <row r="171" spans="1:16" x14ac:dyDescent="0.25">
      <c r="A171" s="3">
        <f t="shared" si="13"/>
        <v>44015</v>
      </c>
      <c r="B171" s="6">
        <v>359</v>
      </c>
      <c r="C171">
        <f t="shared" ca="1" si="14"/>
        <v>1.5993518614653173E-43</v>
      </c>
      <c r="L171">
        <f t="shared" si="11"/>
        <v>2.5550944485783194</v>
      </c>
      <c r="O171">
        <f t="shared" si="15"/>
        <v>141</v>
      </c>
      <c r="P171">
        <f t="shared" ca="1" si="12"/>
        <v>-42.796055979854707</v>
      </c>
    </row>
    <row r="172" spans="1:16" x14ac:dyDescent="0.25">
      <c r="A172" s="3">
        <f t="shared" si="13"/>
        <v>44016</v>
      </c>
      <c r="B172" s="7">
        <v>468</v>
      </c>
      <c r="C172">
        <f t="shared" ca="1" si="14"/>
        <v>2.7013483424989611E-44</v>
      </c>
      <c r="L172">
        <f t="shared" si="11"/>
        <v>2.6702458530741242</v>
      </c>
      <c r="O172">
        <f t="shared" si="15"/>
        <v>142</v>
      </c>
      <c r="P172">
        <f t="shared" ca="1" si="12"/>
        <v>-43.568419409344344</v>
      </c>
    </row>
    <row r="173" spans="1:16" x14ac:dyDescent="0.25">
      <c r="A173" s="3">
        <f t="shared" si="13"/>
        <v>44017</v>
      </c>
      <c r="B173" s="6">
        <v>410</v>
      </c>
      <c r="C173">
        <f t="shared" ca="1" si="14"/>
        <v>4.4945205605437168E-45</v>
      </c>
      <c r="L173">
        <f t="shared" si="11"/>
        <v>2.6127838567197355</v>
      </c>
      <c r="O173">
        <f t="shared" si="15"/>
        <v>143</v>
      </c>
      <c r="P173">
        <f t="shared" ca="1" si="12"/>
        <v>-44.347316628517042</v>
      </c>
    </row>
    <row r="174" spans="1:16" x14ac:dyDescent="0.25">
      <c r="A174" s="3">
        <f t="shared" si="13"/>
        <v>44018</v>
      </c>
      <c r="B174" s="7">
        <v>289</v>
      </c>
      <c r="C174">
        <f t="shared" ca="1" si="14"/>
        <v>7.3663502176238846E-46</v>
      </c>
      <c r="L174">
        <f t="shared" si="11"/>
        <v>2.4608978427565478</v>
      </c>
      <c r="O174">
        <f t="shared" si="15"/>
        <v>144</v>
      </c>
      <c r="P174">
        <f t="shared" ca="1" si="12"/>
        <v>-45.132747637372781</v>
      </c>
    </row>
    <row r="175" spans="1:16" x14ac:dyDescent="0.25">
      <c r="A175" s="3">
        <f t="shared" si="13"/>
        <v>44019</v>
      </c>
      <c r="B175" s="6">
        <v>355</v>
      </c>
      <c r="C175">
        <f t="shared" ca="1" si="14"/>
        <v>1.1892894438281286E-46</v>
      </c>
      <c r="L175">
        <f t="shared" si="11"/>
        <v>2.5502283530550942</v>
      </c>
      <c r="O175">
        <f t="shared" si="15"/>
        <v>145</v>
      </c>
      <c r="P175">
        <f t="shared" ca="1" si="12"/>
        <v>-45.924712435911566</v>
      </c>
    </row>
    <row r="176" spans="1:16" x14ac:dyDescent="0.25">
      <c r="A176" s="3">
        <f t="shared" si="13"/>
        <v>44020</v>
      </c>
      <c r="B176" s="7">
        <v>453</v>
      </c>
      <c r="C176">
        <f t="shared" ca="1" si="14"/>
        <v>1.8914243502979746E-47</v>
      </c>
      <c r="L176">
        <f t="shared" si="11"/>
        <v>2.6560982020128319</v>
      </c>
      <c r="O176">
        <f t="shared" si="15"/>
        <v>146</v>
      </c>
      <c r="P176">
        <f t="shared" ca="1" si="12"/>
        <v>-46.723211024133413</v>
      </c>
    </row>
    <row r="177" spans="1:16" x14ac:dyDescent="0.25">
      <c r="A177" s="3">
        <f t="shared" si="13"/>
        <v>44021</v>
      </c>
      <c r="B177" s="6">
        <v>532</v>
      </c>
      <c r="C177">
        <f t="shared" ca="1" si="14"/>
        <v>2.9631702037469221E-48</v>
      </c>
      <c r="L177">
        <f t="shared" si="11"/>
        <v>2.7259116322950483</v>
      </c>
      <c r="O177">
        <f t="shared" si="15"/>
        <v>147</v>
      </c>
      <c r="P177">
        <f t="shared" ca="1" si="12"/>
        <v>-47.528243402038299</v>
      </c>
    </row>
    <row r="178" spans="1:16" x14ac:dyDescent="0.25">
      <c r="A178" s="3">
        <f t="shared" si="13"/>
        <v>44022</v>
      </c>
      <c r="B178" s="7">
        <v>369</v>
      </c>
      <c r="C178">
        <f t="shared" ca="1" si="14"/>
        <v>4.5728865857019926E-49</v>
      </c>
      <c r="L178">
        <f t="shared" si="11"/>
        <v>2.5670263661590602</v>
      </c>
      <c r="O178">
        <f t="shared" si="15"/>
        <v>148</v>
      </c>
      <c r="P178">
        <f t="shared" ca="1" si="12"/>
        <v>-48.339809569626219</v>
      </c>
    </row>
    <row r="179" spans="1:16" x14ac:dyDescent="0.25">
      <c r="A179" s="3">
        <f t="shared" si="13"/>
        <v>44023</v>
      </c>
      <c r="B179" s="6">
        <v>278</v>
      </c>
      <c r="C179">
        <f t="shared" ca="1" si="14"/>
        <v>6.9516912153945391E-50</v>
      </c>
      <c r="L179">
        <f t="shared" si="11"/>
        <v>2.4440447959180762</v>
      </c>
      <c r="O179">
        <f t="shared" si="15"/>
        <v>149</v>
      </c>
      <c r="P179">
        <f t="shared" ca="1" si="12"/>
        <v>-49.157909526897207</v>
      </c>
    </row>
    <row r="180" spans="1:16" x14ac:dyDescent="0.25">
      <c r="A180" s="3">
        <f t="shared" si="13"/>
        <v>44024</v>
      </c>
      <c r="B180" s="7">
        <v>721</v>
      </c>
      <c r="C180">
        <f t="shared" ca="1" si="14"/>
        <v>1.0410143739875599E-50</v>
      </c>
      <c r="L180">
        <f t="shared" si="11"/>
        <v>2.8579352647194289</v>
      </c>
      <c r="O180">
        <f t="shared" si="15"/>
        <v>150</v>
      </c>
      <c r="P180">
        <f t="shared" ca="1" si="12"/>
        <v>-49.982543273851242</v>
      </c>
    </row>
    <row r="181" spans="1:16" x14ac:dyDescent="0.25">
      <c r="A181" s="3">
        <f t="shared" si="13"/>
        <v>44025</v>
      </c>
      <c r="B181" s="6">
        <v>602</v>
      </c>
      <c r="C181">
        <f t="shared" ca="1" si="14"/>
        <v>1.5356391991642623E-51</v>
      </c>
      <c r="L181">
        <f t="shared" si="11"/>
        <v>2.7795964912578244</v>
      </c>
      <c r="O181">
        <f t="shared" si="15"/>
        <v>151</v>
      </c>
      <c r="P181">
        <f t="shared" ca="1" si="12"/>
        <v>-50.813710810488303</v>
      </c>
    </row>
    <row r="182" spans="1:16" x14ac:dyDescent="0.25">
      <c r="A182" s="3">
        <f t="shared" si="13"/>
        <v>44026</v>
      </c>
      <c r="B182" s="7">
        <v>377</v>
      </c>
      <c r="C182">
        <f t="shared" ca="1" si="14"/>
        <v>2.2314536127214452E-52</v>
      </c>
      <c r="L182">
        <f t="shared" si="11"/>
        <v>2.576341350205793</v>
      </c>
      <c r="O182">
        <f t="shared" si="15"/>
        <v>152</v>
      </c>
      <c r="P182">
        <f t="shared" ca="1" si="12"/>
        <v>-51.651412136808432</v>
      </c>
    </row>
    <row r="183" spans="1:16" x14ac:dyDescent="0.25">
      <c r="A183" s="3">
        <f t="shared" si="13"/>
        <v>44027</v>
      </c>
      <c r="B183" s="6">
        <v>641</v>
      </c>
      <c r="C183">
        <f t="shared" ca="1" si="14"/>
        <v>3.194131172268526E-53</v>
      </c>
      <c r="L183">
        <f t="shared" si="11"/>
        <v>2.8068580295188172</v>
      </c>
      <c r="O183">
        <f t="shared" si="15"/>
        <v>153</v>
      </c>
      <c r="P183">
        <f t="shared" ca="1" si="12"/>
        <v>-52.495647252811601</v>
      </c>
    </row>
    <row r="184" spans="1:16" x14ac:dyDescent="0.25">
      <c r="A184" s="3">
        <f t="shared" si="13"/>
        <v>44028</v>
      </c>
      <c r="B184" s="7">
        <v>395</v>
      </c>
      <c r="C184">
        <f t="shared" ca="1" si="14"/>
        <v>4.5038492069256357E-54</v>
      </c>
      <c r="L184">
        <f t="shared" si="11"/>
        <v>2.5965970956264601</v>
      </c>
      <c r="O184">
        <f t="shared" si="15"/>
        <v>154</v>
      </c>
      <c r="P184">
        <f t="shared" ca="1" si="12"/>
        <v>-53.346416158497824</v>
      </c>
    </row>
    <row r="185" spans="1:16" x14ac:dyDescent="0.25">
      <c r="A185" s="3">
        <f t="shared" si="13"/>
        <v>44029</v>
      </c>
      <c r="B185" s="6">
        <v>411</v>
      </c>
      <c r="C185">
        <f t="shared" ca="1" si="14"/>
        <v>6.2557753740624577E-55</v>
      </c>
      <c r="L185">
        <f t="shared" si="11"/>
        <v>2.6138418218760693</v>
      </c>
      <c r="O185">
        <f t="shared" si="15"/>
        <v>155</v>
      </c>
      <c r="P185">
        <f t="shared" ca="1" si="12"/>
        <v>-54.203718853867095</v>
      </c>
    </row>
    <row r="186" spans="1:16" x14ac:dyDescent="0.25">
      <c r="A186" s="3">
        <f t="shared" si="13"/>
        <v>44030</v>
      </c>
      <c r="B186" s="7">
        <v>715</v>
      </c>
      <c r="C186">
        <f t="shared" ca="1" si="14"/>
        <v>8.5594263835948684E-56</v>
      </c>
      <c r="L186">
        <f t="shared" si="11"/>
        <v>2.8543060418010806</v>
      </c>
      <c r="O186">
        <f t="shared" si="15"/>
        <v>156</v>
      </c>
      <c r="P186">
        <f t="shared" ca="1" si="12"/>
        <v>-55.067555338919419</v>
      </c>
    </row>
    <row r="187" spans="1:16" x14ac:dyDescent="0.25">
      <c r="A187" s="3">
        <f t="shared" si="13"/>
        <v>44031</v>
      </c>
      <c r="B187" s="6">
        <v>418</v>
      </c>
      <c r="C187">
        <f t="shared" ca="1" si="14"/>
        <v>1.1536508392416884E-56</v>
      </c>
      <c r="L187">
        <f t="shared" si="11"/>
        <v>2.621176281775035</v>
      </c>
      <c r="O187">
        <f t="shared" si="15"/>
        <v>157</v>
      </c>
      <c r="P187">
        <f t="shared" ca="1" si="12"/>
        <v>-55.937925613654784</v>
      </c>
    </row>
    <row r="188" spans="1:16" x14ac:dyDescent="0.25">
      <c r="A188" s="3">
        <f t="shared" si="13"/>
        <v>44032</v>
      </c>
      <c r="B188" s="7">
        <v>410</v>
      </c>
      <c r="C188">
        <f t="shared" ca="1" si="14"/>
        <v>1.5316880424403354E-57</v>
      </c>
      <c r="L188">
        <f t="shared" si="11"/>
        <v>2.6127838567197355</v>
      </c>
      <c r="O188">
        <f t="shared" si="15"/>
        <v>158</v>
      </c>
      <c r="P188">
        <f t="shared" ca="1" si="12"/>
        <v>-56.814829678073188</v>
      </c>
    </row>
    <row r="189" spans="1:16" x14ac:dyDescent="0.25">
      <c r="A189" s="3">
        <f t="shared" si="13"/>
        <v>44033</v>
      </c>
      <c r="B189" s="6">
        <v>426</v>
      </c>
      <c r="C189">
        <f t="shared" ca="1" si="14"/>
        <v>2.0032376215777181E-58</v>
      </c>
      <c r="L189">
        <f t="shared" si="11"/>
        <v>2.6294095991027189</v>
      </c>
      <c r="O189">
        <f t="shared" si="15"/>
        <v>159</v>
      </c>
      <c r="P189">
        <f t="shared" ca="1" si="12"/>
        <v>-57.698267532174647</v>
      </c>
    </row>
    <row r="190" spans="1:16" x14ac:dyDescent="0.25">
      <c r="A190" s="3">
        <f t="shared" si="13"/>
        <v>44034</v>
      </c>
      <c r="B190" s="7">
        <v>386</v>
      </c>
      <c r="C190">
        <f t="shared" ca="1" si="14"/>
        <v>2.5808384720827657E-59</v>
      </c>
      <c r="L190">
        <f t="shared" si="11"/>
        <v>2.5865873046717551</v>
      </c>
      <c r="O190">
        <f t="shared" si="15"/>
        <v>160</v>
      </c>
      <c r="P190">
        <f t="shared" ca="1" si="12"/>
        <v>-58.588239175959167</v>
      </c>
    </row>
    <row r="191" spans="1:16" x14ac:dyDescent="0.25">
      <c r="A191" s="3">
        <f t="shared" si="13"/>
        <v>44035</v>
      </c>
      <c r="B191" s="6">
        <v>313</v>
      </c>
      <c r="C191">
        <f t="shared" ca="1" si="14"/>
        <v>3.275332469760751E-60</v>
      </c>
      <c r="L191">
        <f t="shared" si="11"/>
        <v>2.4955443375464483</v>
      </c>
      <c r="O191">
        <f t="shared" si="15"/>
        <v>161</v>
      </c>
      <c r="P191">
        <f t="shared" ca="1" si="12"/>
        <v>-59.484744609426713</v>
      </c>
    </row>
    <row r="192" spans="1:16" x14ac:dyDescent="0.25">
      <c r="A192" s="3">
        <f t="shared" si="13"/>
        <v>44036</v>
      </c>
      <c r="B192" s="7">
        <v>316</v>
      </c>
      <c r="C192">
        <f t="shared" ca="1" si="14"/>
        <v>4.0946441742614474E-61</v>
      </c>
      <c r="L192">
        <f t="shared" si="11"/>
        <v>2.4996870826184039</v>
      </c>
      <c r="O192">
        <f t="shared" si="15"/>
        <v>162</v>
      </c>
      <c r="P192">
        <f t="shared" ca="1" si="12"/>
        <v>-60.387783832577327</v>
      </c>
    </row>
    <row r="193" spans="1:16" x14ac:dyDescent="0.25">
      <c r="A193" s="3">
        <f t="shared" si="13"/>
        <v>44037</v>
      </c>
      <c r="B193" s="6">
        <v>414</v>
      </c>
      <c r="C193">
        <f t="shared" ca="1" si="14"/>
        <v>5.0424680437857941E-62</v>
      </c>
      <c r="L193">
        <f t="shared" si="11"/>
        <v>2.6170003411208991</v>
      </c>
      <c r="O193">
        <f t="shared" si="15"/>
        <v>163</v>
      </c>
      <c r="P193">
        <f t="shared" ca="1" si="12"/>
        <v>-61.297356845410967</v>
      </c>
    </row>
    <row r="194" spans="1:16" x14ac:dyDescent="0.25">
      <c r="A194" s="3">
        <f t="shared" si="13"/>
        <v>44038</v>
      </c>
      <c r="B194" s="7">
        <v>231</v>
      </c>
      <c r="C194">
        <f t="shared" ca="1" si="14"/>
        <v>6.1169700213856984E-63</v>
      </c>
      <c r="L194">
        <f t="shared" si="11"/>
        <v>2.3636119798921444</v>
      </c>
      <c r="O194">
        <f t="shared" si="15"/>
        <v>164</v>
      </c>
      <c r="P194">
        <f t="shared" ca="1" si="12"/>
        <v>-62.213463647927675</v>
      </c>
    </row>
    <row r="195" spans="1:16" x14ac:dyDescent="0.25">
      <c r="A195" s="3">
        <f t="shared" si="13"/>
        <v>44039</v>
      </c>
      <c r="B195" s="6">
        <v>385</v>
      </c>
      <c r="C195">
        <f t="shared" ca="1" si="14"/>
        <v>7.3096361525015967E-64</v>
      </c>
      <c r="L195">
        <f t="shared" si="11"/>
        <v>2.5854607295085006</v>
      </c>
      <c r="O195">
        <f t="shared" si="15"/>
        <v>165</v>
      </c>
      <c r="P195">
        <f t="shared" ca="1" si="12"/>
        <v>-63.13610424012743</v>
      </c>
    </row>
    <row r="196" spans="1:16" x14ac:dyDescent="0.25">
      <c r="A196" s="3">
        <f t="shared" si="13"/>
        <v>44040</v>
      </c>
      <c r="B196" s="7">
        <v>292</v>
      </c>
      <c r="C196">
        <f t="shared" ca="1" si="14"/>
        <v>8.6044155802820947E-65</v>
      </c>
      <c r="L196">
        <f t="shared" si="11"/>
        <v>2.4653828514484184</v>
      </c>
      <c r="O196">
        <f t="shared" si="15"/>
        <v>166</v>
      </c>
      <c r="P196">
        <f t="shared" ca="1" si="12"/>
        <v>-64.065278622010197</v>
      </c>
    </row>
    <row r="197" spans="1:16" x14ac:dyDescent="0.25">
      <c r="A197" s="3">
        <f t="shared" si="13"/>
        <v>44041</v>
      </c>
      <c r="B197" s="6">
        <v>253</v>
      </c>
      <c r="C197">
        <f t="shared" ca="1" si="14"/>
        <v>9.9773040326016203E-66</v>
      </c>
      <c r="L197">
        <f t="shared" si="11"/>
        <v>2.403120521175818</v>
      </c>
      <c r="O197">
        <f t="shared" si="15"/>
        <v>167</v>
      </c>
      <c r="P197">
        <f t="shared" ca="1" si="12"/>
        <v>-65.000986793576061</v>
      </c>
    </row>
    <row r="198" spans="1:16" x14ac:dyDescent="0.25">
      <c r="A198" s="3">
        <f t="shared" si="13"/>
        <v>44042</v>
      </c>
      <c r="B198" s="7">
        <v>271</v>
      </c>
      <c r="C198">
        <f t="shared" ca="1" si="14"/>
        <v>1.1396493448470668E-66</v>
      </c>
      <c r="L198">
        <f t="shared" si="11"/>
        <v>2.4329692908744058</v>
      </c>
      <c r="O198">
        <f t="shared" si="15"/>
        <v>168</v>
      </c>
      <c r="P198">
        <f t="shared" ca="1" si="12"/>
        <v>-65.943228754824943</v>
      </c>
    </row>
    <row r="199" spans="1:16" x14ac:dyDescent="0.25">
      <c r="A199" s="3">
        <f t="shared" si="13"/>
        <v>44043</v>
      </c>
      <c r="B199" s="6">
        <v>214</v>
      </c>
      <c r="C199">
        <f t="shared" ca="1" si="14"/>
        <v>1.2823172786880031E-67</v>
      </c>
      <c r="L199">
        <f t="shared" si="11"/>
        <v>2.330413773349191</v>
      </c>
      <c r="O199">
        <f t="shared" si="15"/>
        <v>169</v>
      </c>
      <c r="P199">
        <f t="shared" ca="1" si="12"/>
        <v>-66.892004505756887</v>
      </c>
    </row>
    <row r="200" spans="1:16" x14ac:dyDescent="0.25">
      <c r="A200" s="3">
        <f t="shared" si="13"/>
        <v>44044</v>
      </c>
      <c r="B200" s="7">
        <v>220</v>
      </c>
      <c r="C200">
        <f t="shared" ca="1" si="14"/>
        <v>1.4213006466502218E-68</v>
      </c>
      <c r="L200">
        <f t="shared" si="11"/>
        <v>2.3424226808222062</v>
      </c>
      <c r="O200">
        <f t="shared" si="15"/>
        <v>170</v>
      </c>
      <c r="P200">
        <f t="shared" ca="1" si="12"/>
        <v>-67.847314046371878</v>
      </c>
    </row>
    <row r="201" spans="1:16" x14ac:dyDescent="0.25">
      <c r="A201" s="3">
        <f t="shared" si="13"/>
        <v>44045</v>
      </c>
      <c r="B201" s="6">
        <v>243</v>
      </c>
      <c r="C201">
        <f t="shared" ca="1" si="14"/>
        <v>1.5518245684628429E-69</v>
      </c>
      <c r="L201">
        <f t="shared" si="11"/>
        <v>2.3856062735983121</v>
      </c>
      <c r="O201">
        <f t="shared" si="15"/>
        <v>171</v>
      </c>
      <c r="P201">
        <f t="shared" ca="1" si="12"/>
        <v>-68.809157376669901</v>
      </c>
    </row>
    <row r="202" spans="1:16" x14ac:dyDescent="0.25">
      <c r="A202" s="3">
        <f t="shared" si="13"/>
        <v>44046</v>
      </c>
      <c r="B202" s="7">
        <v>171</v>
      </c>
      <c r="C202">
        <f t="shared" ca="1" si="14"/>
        <v>1.6690352280167574E-70</v>
      </c>
      <c r="L202">
        <f t="shared" si="11"/>
        <v>2.2329961103921536</v>
      </c>
      <c r="O202">
        <f t="shared" si="15"/>
        <v>172</v>
      </c>
      <c r="P202">
        <f t="shared" ca="1" si="12"/>
        <v>-69.777534496650986</v>
      </c>
    </row>
    <row r="203" spans="1:16" x14ac:dyDescent="0.25">
      <c r="A203" s="3">
        <f t="shared" si="13"/>
        <v>44047</v>
      </c>
      <c r="B203" s="6">
        <v>195</v>
      </c>
      <c r="C203">
        <f t="shared" ca="1" si="14"/>
        <v>1.7682944900603965E-71</v>
      </c>
      <c r="L203">
        <f t="shared" si="11"/>
        <v>2.2900346113625178</v>
      </c>
      <c r="O203">
        <f t="shared" si="15"/>
        <v>173</v>
      </c>
      <c r="P203">
        <f t="shared" ca="1" si="12"/>
        <v>-70.752445406315118</v>
      </c>
    </row>
    <row r="204" spans="1:16" x14ac:dyDescent="0.25">
      <c r="A204" s="3">
        <f t="shared" si="13"/>
        <v>44048</v>
      </c>
      <c r="B204" s="7"/>
      <c r="C204">
        <f t="shared" ca="1" si="14"/>
        <v>1.8454823429167145E-72</v>
      </c>
      <c r="L204" t="e">
        <f t="shared" ref="L204:L217" si="16">LOG10(B204)</f>
        <v>#NUM!</v>
      </c>
      <c r="O204">
        <f t="shared" si="15"/>
        <v>174</v>
      </c>
      <c r="P204">
        <f t="shared" ref="P204:P267" ca="1" si="17">O204^2*P$8+O204*P$9+P$10</f>
        <v>-71.733890105662311</v>
      </c>
    </row>
    <row r="205" spans="1:16" x14ac:dyDescent="0.25">
      <c r="A205" s="3">
        <f t="shared" ref="A205:A268" si="18">A204+1</f>
        <v>44049</v>
      </c>
      <c r="B205" s="6"/>
      <c r="C205">
        <f t="shared" ref="C205:C268" ca="1" si="19">10^P205</f>
        <v>1.8972798979596655E-73</v>
      </c>
      <c r="L205" t="e">
        <f t="shared" si="16"/>
        <v>#NUM!</v>
      </c>
      <c r="O205">
        <f t="shared" ref="O205:O268" si="20">ROW()-O$8+1</f>
        <v>175</v>
      </c>
      <c r="P205">
        <f t="shared" ca="1" si="17"/>
        <v>-72.721868594692538</v>
      </c>
    </row>
    <row r="206" spans="1:16" x14ac:dyDescent="0.25">
      <c r="A206" s="3">
        <f t="shared" si="18"/>
        <v>44050</v>
      </c>
      <c r="B206" s="7"/>
      <c r="C206">
        <f t="shared" ca="1" si="19"/>
        <v>1.9214059294308619E-74</v>
      </c>
      <c r="L206" t="e">
        <f t="shared" si="16"/>
        <v>#NUM!</v>
      </c>
      <c r="O206">
        <f t="shared" si="20"/>
        <v>176</v>
      </c>
      <c r="P206">
        <f t="shared" ca="1" si="17"/>
        <v>-73.716380873405797</v>
      </c>
    </row>
    <row r="207" spans="1:16" x14ac:dyDescent="0.25">
      <c r="A207" s="3">
        <f t="shared" si="18"/>
        <v>44051</v>
      </c>
      <c r="B207" s="6"/>
      <c r="C207">
        <f t="shared" ca="1" si="19"/>
        <v>1.916783482141365E-75</v>
      </c>
      <c r="L207" t="e">
        <f t="shared" si="16"/>
        <v>#NUM!</v>
      </c>
      <c r="O207">
        <f t="shared" si="20"/>
        <v>177</v>
      </c>
      <c r="P207">
        <f t="shared" ca="1" si="17"/>
        <v>-74.717426941802131</v>
      </c>
    </row>
    <row r="208" spans="1:16" x14ac:dyDescent="0.25">
      <c r="A208" s="3">
        <f t="shared" si="18"/>
        <v>44052</v>
      </c>
      <c r="B208" s="7"/>
      <c r="C208">
        <f t="shared" ca="1" si="19"/>
        <v>1.8836195968508814E-76</v>
      </c>
      <c r="L208" t="e">
        <f t="shared" si="16"/>
        <v>#NUM!</v>
      </c>
      <c r="O208">
        <f t="shared" si="20"/>
        <v>178</v>
      </c>
      <c r="P208">
        <f t="shared" ca="1" si="17"/>
        <v>-75.725006799881498</v>
      </c>
    </row>
    <row r="209" spans="1:16" x14ac:dyDescent="0.25">
      <c r="A209" s="3">
        <f t="shared" si="18"/>
        <v>44053</v>
      </c>
      <c r="B209" s="6"/>
      <c r="C209">
        <f t="shared" ca="1" si="19"/>
        <v>1.8233899314926651E-77</v>
      </c>
      <c r="L209" t="e">
        <f t="shared" si="16"/>
        <v>#NUM!</v>
      </c>
      <c r="O209">
        <f t="shared" si="20"/>
        <v>179</v>
      </c>
      <c r="P209">
        <f t="shared" ca="1" si="17"/>
        <v>-76.739120447643927</v>
      </c>
    </row>
    <row r="210" spans="1:16" x14ac:dyDescent="0.25">
      <c r="A210" s="3">
        <f t="shared" si="18"/>
        <v>44054</v>
      </c>
      <c r="B210" s="7"/>
      <c r="C210">
        <f t="shared" ca="1" si="19"/>
        <v>1.7387298695576555E-78</v>
      </c>
      <c r="L210" t="e">
        <f t="shared" si="16"/>
        <v>#NUM!</v>
      </c>
      <c r="O210">
        <f t="shared" si="20"/>
        <v>180</v>
      </c>
      <c r="P210">
        <f t="shared" ca="1" si="17"/>
        <v>-77.759767885089403</v>
      </c>
    </row>
    <row r="211" spans="1:16" x14ac:dyDescent="0.25">
      <c r="A211" s="3">
        <f t="shared" si="18"/>
        <v>44055</v>
      </c>
      <c r="B211" s="6"/>
      <c r="C211">
        <f t="shared" ca="1" si="19"/>
        <v>1.6332433094335933E-79</v>
      </c>
      <c r="L211" t="e">
        <f t="shared" si="16"/>
        <v>#NUM!</v>
      </c>
      <c r="O211">
        <f t="shared" si="20"/>
        <v>181</v>
      </c>
      <c r="P211">
        <f t="shared" ca="1" si="17"/>
        <v>-78.786949112217911</v>
      </c>
    </row>
    <row r="212" spans="1:16" x14ac:dyDescent="0.25">
      <c r="A212" s="3">
        <f t="shared" si="18"/>
        <v>44056</v>
      </c>
      <c r="B212" s="7"/>
      <c r="C212">
        <f t="shared" ca="1" si="19"/>
        <v>1.5112484588113819E-80</v>
      </c>
      <c r="L212" t="e">
        <f t="shared" si="16"/>
        <v>#NUM!</v>
      </c>
      <c r="O212">
        <f t="shared" si="20"/>
        <v>182</v>
      </c>
      <c r="P212">
        <f t="shared" ca="1" si="17"/>
        <v>-79.820664129029467</v>
      </c>
    </row>
    <row r="213" spans="1:16" x14ac:dyDescent="0.25">
      <c r="A213" s="3">
        <f t="shared" si="18"/>
        <v>44057</v>
      </c>
      <c r="B213" s="6"/>
      <c r="C213">
        <f t="shared" ca="1" si="19"/>
        <v>1.3774855903861713E-81</v>
      </c>
      <c r="L213" t="e">
        <f t="shared" si="16"/>
        <v>#NUM!</v>
      </c>
      <c r="O213">
        <f t="shared" si="20"/>
        <v>183</v>
      </c>
      <c r="P213">
        <f t="shared" ca="1" si="17"/>
        <v>-80.860912935524084</v>
      </c>
    </row>
    <row r="214" spans="1:16" x14ac:dyDescent="0.25">
      <c r="A214" s="3">
        <f t="shared" si="18"/>
        <v>44058</v>
      </c>
      <c r="B214" s="7"/>
      <c r="C214">
        <f t="shared" ca="1" si="19"/>
        <v>1.2368142156991927E-82</v>
      </c>
      <c r="L214" t="e">
        <f t="shared" si="16"/>
        <v>#NUM!</v>
      </c>
      <c r="O214">
        <f t="shared" si="20"/>
        <v>184</v>
      </c>
      <c r="P214">
        <f t="shared" ca="1" si="17"/>
        <v>-81.907695531701748</v>
      </c>
    </row>
    <row r="215" spans="1:16" x14ac:dyDescent="0.25">
      <c r="A215" s="3">
        <f t="shared" si="18"/>
        <v>44059</v>
      </c>
      <c r="B215" s="6"/>
      <c r="C215">
        <f t="shared" ca="1" si="19"/>
        <v>1.0939263472067135E-83</v>
      </c>
      <c r="L215" t="e">
        <f t="shared" si="16"/>
        <v>#NUM!</v>
      </c>
      <c r="O215">
        <f t="shared" si="20"/>
        <v>185</v>
      </c>
      <c r="P215">
        <f t="shared" ca="1" si="17"/>
        <v>-82.961011917562459</v>
      </c>
    </row>
    <row r="216" spans="1:16" x14ac:dyDescent="0.25">
      <c r="A216" s="3">
        <f t="shared" si="18"/>
        <v>44060</v>
      </c>
      <c r="B216" s="7"/>
      <c r="C216">
        <f t="shared" ca="1" si="19"/>
        <v>9.5309876520589704E-85</v>
      </c>
      <c r="L216" t="e">
        <f t="shared" si="16"/>
        <v>#NUM!</v>
      </c>
      <c r="O216">
        <f t="shared" si="20"/>
        <v>186</v>
      </c>
      <c r="P216">
        <f t="shared" ca="1" si="17"/>
        <v>-84.020862093106217</v>
      </c>
    </row>
    <row r="217" spans="1:16" x14ac:dyDescent="0.25">
      <c r="A217" s="3">
        <f t="shared" si="18"/>
        <v>44061</v>
      </c>
      <c r="B217" s="6"/>
      <c r="C217">
        <f t="shared" ca="1" si="19"/>
        <v>8.1800120167500599E-86</v>
      </c>
      <c r="L217" t="e">
        <f t="shared" si="16"/>
        <v>#NUM!</v>
      </c>
      <c r="O217">
        <f t="shared" si="20"/>
        <v>187</v>
      </c>
      <c r="P217">
        <f t="shared" ca="1" si="17"/>
        <v>-85.087246058333022</v>
      </c>
    </row>
    <row r="218" spans="1:16" x14ac:dyDescent="0.25">
      <c r="A218" s="3">
        <f t="shared" si="18"/>
        <v>44062</v>
      </c>
      <c r="B218" s="6"/>
      <c r="C218">
        <f t="shared" ca="1" si="19"/>
        <v>6.9157006568441589E-87</v>
      </c>
      <c r="O218">
        <f t="shared" si="20"/>
        <v>188</v>
      </c>
      <c r="P218">
        <f t="shared" ca="1" si="17"/>
        <v>-86.16016381324286</v>
      </c>
    </row>
    <row r="219" spans="1:16" x14ac:dyDescent="0.25">
      <c r="A219" s="3">
        <f t="shared" si="18"/>
        <v>44063</v>
      </c>
      <c r="B219" s="7"/>
      <c r="C219">
        <f t="shared" ca="1" si="19"/>
        <v>5.7594981374041672E-88</v>
      </c>
      <c r="O219">
        <f t="shared" si="20"/>
        <v>189</v>
      </c>
      <c r="P219">
        <f t="shared" ca="1" si="17"/>
        <v>-87.23961535783576</v>
      </c>
    </row>
    <row r="220" spans="1:16" x14ac:dyDescent="0.25">
      <c r="A220" s="3">
        <f t="shared" si="18"/>
        <v>44064</v>
      </c>
      <c r="B220" s="6"/>
      <c r="C220">
        <f t="shared" ca="1" si="19"/>
        <v>4.7249727468614801E-89</v>
      </c>
      <c r="O220">
        <f t="shared" si="20"/>
        <v>190</v>
      </c>
      <c r="P220">
        <f t="shared" ca="1" si="17"/>
        <v>-88.325600692111706</v>
      </c>
    </row>
    <row r="221" spans="1:16" x14ac:dyDescent="0.25">
      <c r="A221" s="3">
        <f t="shared" si="18"/>
        <v>44065</v>
      </c>
      <c r="B221" s="7"/>
      <c r="C221">
        <f t="shared" ca="1" si="19"/>
        <v>3.8183891203042574E-90</v>
      </c>
      <c r="O221">
        <f t="shared" si="20"/>
        <v>191</v>
      </c>
      <c r="P221">
        <f t="shared" ca="1" si="17"/>
        <v>-89.418119816070714</v>
      </c>
    </row>
    <row r="222" spans="1:16" x14ac:dyDescent="0.25">
      <c r="A222" s="3">
        <f t="shared" si="18"/>
        <v>44066</v>
      </c>
      <c r="B222" s="6"/>
      <c r="C222">
        <f t="shared" ca="1" si="19"/>
        <v>3.0396758305794262E-91</v>
      </c>
      <c r="O222">
        <f t="shared" si="20"/>
        <v>192</v>
      </c>
      <c r="P222">
        <f t="shared" ca="1" si="17"/>
        <v>-90.51717272971274</v>
      </c>
    </row>
    <row r="223" spans="1:16" x14ac:dyDescent="0.25">
      <c r="A223" s="3">
        <f t="shared" si="18"/>
        <v>44067</v>
      </c>
      <c r="B223" s="7"/>
      <c r="C223">
        <f t="shared" ca="1" si="19"/>
        <v>2.383639463372752E-92</v>
      </c>
      <c r="O223">
        <f t="shared" si="20"/>
        <v>193</v>
      </c>
      <c r="P223">
        <f t="shared" ca="1" si="17"/>
        <v>-91.622759433037828</v>
      </c>
    </row>
    <row r="224" spans="1:16" x14ac:dyDescent="0.25">
      <c r="A224" s="3">
        <f t="shared" si="18"/>
        <v>44068</v>
      </c>
      <c r="B224" s="6"/>
      <c r="C224">
        <f t="shared" ca="1" si="19"/>
        <v>1.8412810093881351E-93</v>
      </c>
      <c r="O224">
        <f t="shared" si="20"/>
        <v>194</v>
      </c>
      <c r="P224">
        <f t="shared" ca="1" si="17"/>
        <v>-92.734879926045977</v>
      </c>
    </row>
    <row r="225" spans="1:16" x14ac:dyDescent="0.25">
      <c r="A225" s="3">
        <f t="shared" si="18"/>
        <v>44069</v>
      </c>
      <c r="B225" s="7"/>
      <c r="C225">
        <f t="shared" ca="1" si="19"/>
        <v>1.4010892188576496E-94</v>
      </c>
      <c r="O225">
        <f t="shared" si="20"/>
        <v>195</v>
      </c>
      <c r="P225">
        <f t="shared" ca="1" si="17"/>
        <v>-93.853534208737159</v>
      </c>
    </row>
    <row r="226" spans="1:16" x14ac:dyDescent="0.25">
      <c r="A226" s="3">
        <f t="shared" si="18"/>
        <v>44070</v>
      </c>
      <c r="B226" s="6"/>
      <c r="C226">
        <f t="shared" ca="1" si="19"/>
        <v>1.0502137956272084E-95</v>
      </c>
      <c r="O226">
        <f t="shared" si="20"/>
        <v>196</v>
      </c>
      <c r="P226">
        <f t="shared" ca="1" si="17"/>
        <v>-94.978722281111402</v>
      </c>
    </row>
    <row r="227" spans="1:16" x14ac:dyDescent="0.25">
      <c r="A227" s="3">
        <f t="shared" si="18"/>
        <v>44071</v>
      </c>
      <c r="B227" s="7"/>
      <c r="C227">
        <f t="shared" ca="1" si="19"/>
        <v>7.7545367200325068E-97</v>
      </c>
      <c r="O227">
        <f t="shared" si="20"/>
        <v>197</v>
      </c>
      <c r="P227">
        <f t="shared" ca="1" si="17"/>
        <v>-96.110444143168678</v>
      </c>
    </row>
    <row r="228" spans="1:16" x14ac:dyDescent="0.25">
      <c r="A228" s="3">
        <f t="shared" si="18"/>
        <v>44072</v>
      </c>
      <c r="B228" s="6"/>
      <c r="C228">
        <f t="shared" ca="1" si="19"/>
        <v>5.6402740378780057E-98</v>
      </c>
      <c r="O228">
        <f t="shared" si="20"/>
        <v>198</v>
      </c>
      <c r="P228">
        <f t="shared" ca="1" si="17"/>
        <v>-97.248699794909015</v>
      </c>
    </row>
    <row r="229" spans="1:16" x14ac:dyDescent="0.25">
      <c r="A229" s="3">
        <f t="shared" si="18"/>
        <v>44073</v>
      </c>
      <c r="B229" s="7"/>
      <c r="C229">
        <f t="shared" ca="1" si="19"/>
        <v>4.0412039021443335E-99</v>
      </c>
      <c r="O229">
        <f t="shared" si="20"/>
        <v>199</v>
      </c>
      <c r="P229">
        <f t="shared" ca="1" si="17"/>
        <v>-98.393489236332385</v>
      </c>
    </row>
    <row r="230" spans="1:16" x14ac:dyDescent="0.25">
      <c r="A230" s="3">
        <f t="shared" si="18"/>
        <v>44074</v>
      </c>
      <c r="B230" s="6"/>
      <c r="C230">
        <f t="shared" ca="1" si="19"/>
        <v>2.8522496306272543E-100</v>
      </c>
      <c r="O230">
        <f t="shared" si="20"/>
        <v>200</v>
      </c>
      <c r="P230">
        <f t="shared" ca="1" si="17"/>
        <v>-99.544812467438817</v>
      </c>
    </row>
    <row r="231" spans="1:16" x14ac:dyDescent="0.25">
      <c r="A231" s="3">
        <f t="shared" si="18"/>
        <v>44075</v>
      </c>
      <c r="B231" s="7"/>
      <c r="C231">
        <f t="shared" ca="1" si="19"/>
        <v>1.9830356042123247E-101</v>
      </c>
      <c r="O231">
        <f t="shared" si="20"/>
        <v>201</v>
      </c>
      <c r="P231">
        <f t="shared" ca="1" si="17"/>
        <v>-100.70266948822831</v>
      </c>
    </row>
    <row r="232" spans="1:16" x14ac:dyDescent="0.25">
      <c r="A232" s="3">
        <f t="shared" si="18"/>
        <v>44076</v>
      </c>
      <c r="B232" s="6"/>
      <c r="C232">
        <f t="shared" ca="1" si="19"/>
        <v>1.358124867514886E-102</v>
      </c>
      <c r="O232">
        <f t="shared" si="20"/>
        <v>202</v>
      </c>
      <c r="P232">
        <f t="shared" ca="1" si="17"/>
        <v>-101.86706029870082</v>
      </c>
    </row>
    <row r="233" spans="1:16" x14ac:dyDescent="0.25">
      <c r="A233" s="3">
        <f t="shared" si="18"/>
        <v>44077</v>
      </c>
      <c r="B233" s="7"/>
      <c r="C233">
        <f t="shared" ca="1" si="19"/>
        <v>9.162523491907301E-104</v>
      </c>
      <c r="O233">
        <f t="shared" si="20"/>
        <v>203</v>
      </c>
      <c r="P233">
        <f t="shared" ca="1" si="17"/>
        <v>-103.03798489885638</v>
      </c>
    </row>
    <row r="234" spans="1:16" x14ac:dyDescent="0.25">
      <c r="A234" s="3">
        <f t="shared" si="18"/>
        <v>44078</v>
      </c>
      <c r="B234" s="6"/>
      <c r="C234">
        <f t="shared" ca="1" si="19"/>
        <v>6.0891505428437234E-105</v>
      </c>
      <c r="O234">
        <f t="shared" si="20"/>
        <v>204</v>
      </c>
      <c r="P234">
        <f t="shared" ca="1" si="17"/>
        <v>-104.215443288695</v>
      </c>
    </row>
    <row r="235" spans="1:16" x14ac:dyDescent="0.25">
      <c r="A235" s="3">
        <f t="shared" si="18"/>
        <v>44079</v>
      </c>
      <c r="B235" s="7"/>
      <c r="C235">
        <f t="shared" ca="1" si="19"/>
        <v>3.9862499957071295E-106</v>
      </c>
      <c r="O235">
        <f t="shared" si="20"/>
        <v>205</v>
      </c>
      <c r="P235">
        <f t="shared" ca="1" si="17"/>
        <v>-105.39943546821668</v>
      </c>
    </row>
    <row r="236" spans="1:16" x14ac:dyDescent="0.25">
      <c r="A236" s="3">
        <f t="shared" si="18"/>
        <v>44080</v>
      </c>
      <c r="B236" s="6"/>
      <c r="C236">
        <f t="shared" ca="1" si="19"/>
        <v>2.5706240276449826E-107</v>
      </c>
      <c r="O236">
        <f t="shared" si="20"/>
        <v>206</v>
      </c>
      <c r="P236">
        <f t="shared" ca="1" si="17"/>
        <v>-106.58996143742138</v>
      </c>
    </row>
    <row r="237" spans="1:16" x14ac:dyDescent="0.25">
      <c r="A237" s="3">
        <f t="shared" si="18"/>
        <v>44081</v>
      </c>
      <c r="B237" s="7"/>
      <c r="C237">
        <f t="shared" ca="1" si="19"/>
        <v>1.6329722466070427E-108</v>
      </c>
      <c r="O237">
        <f t="shared" si="20"/>
        <v>207</v>
      </c>
      <c r="P237">
        <f t="shared" ca="1" si="17"/>
        <v>-107.78702119630915</v>
      </c>
    </row>
    <row r="238" spans="1:16" x14ac:dyDescent="0.25">
      <c r="A238" s="3">
        <f t="shared" si="18"/>
        <v>44082</v>
      </c>
      <c r="B238" s="6"/>
      <c r="C238">
        <f t="shared" ca="1" si="19"/>
        <v>1.0218455432731856E-109</v>
      </c>
      <c r="O238">
        <f t="shared" si="20"/>
        <v>208</v>
      </c>
      <c r="P238">
        <f t="shared" ca="1" si="17"/>
        <v>-108.99061474487996</v>
      </c>
    </row>
    <row r="239" spans="1:16" x14ac:dyDescent="0.25">
      <c r="A239" s="3">
        <f t="shared" si="18"/>
        <v>44083</v>
      </c>
      <c r="B239" s="7"/>
      <c r="C239">
        <f t="shared" ca="1" si="19"/>
        <v>6.298801422076692E-111</v>
      </c>
      <c r="O239">
        <f t="shared" si="20"/>
        <v>209</v>
      </c>
      <c r="P239">
        <f t="shared" ca="1" si="17"/>
        <v>-110.2007420831338</v>
      </c>
    </row>
    <row r="240" spans="1:16" x14ac:dyDescent="0.25">
      <c r="A240" s="3">
        <f t="shared" si="18"/>
        <v>44084</v>
      </c>
      <c r="B240" s="6"/>
      <c r="C240">
        <f t="shared" ca="1" si="19"/>
        <v>3.8246948312451104E-112</v>
      </c>
      <c r="O240">
        <f t="shared" si="20"/>
        <v>210</v>
      </c>
      <c r="P240">
        <f t="shared" ca="1" si="17"/>
        <v>-111.41740321107073</v>
      </c>
    </row>
    <row r="241" spans="1:16" x14ac:dyDescent="0.25">
      <c r="A241" s="3">
        <f t="shared" si="18"/>
        <v>44085</v>
      </c>
      <c r="B241" s="7"/>
      <c r="C241">
        <f t="shared" ca="1" si="19"/>
        <v>2.2877147448034111E-113</v>
      </c>
      <c r="O241">
        <f t="shared" si="20"/>
        <v>211</v>
      </c>
      <c r="P241">
        <f t="shared" ca="1" si="17"/>
        <v>-112.64059812869067</v>
      </c>
    </row>
    <row r="242" spans="1:16" x14ac:dyDescent="0.25">
      <c r="A242" s="3">
        <f t="shared" si="18"/>
        <v>44086</v>
      </c>
      <c r="B242" s="6"/>
      <c r="C242">
        <f t="shared" ca="1" si="19"/>
        <v>1.347948078617515E-114</v>
      </c>
      <c r="O242">
        <f t="shared" si="20"/>
        <v>212</v>
      </c>
      <c r="P242">
        <f t="shared" ca="1" si="17"/>
        <v>-113.87032683599369</v>
      </c>
    </row>
    <row r="243" spans="1:16" x14ac:dyDescent="0.25">
      <c r="A243" s="3">
        <f t="shared" si="18"/>
        <v>44087</v>
      </c>
      <c r="B243" s="7"/>
      <c r="C243">
        <f t="shared" ca="1" si="19"/>
        <v>7.8236725808243498E-116</v>
      </c>
      <c r="O243">
        <f t="shared" si="20"/>
        <v>213</v>
      </c>
      <c r="P243">
        <f t="shared" ca="1" si="17"/>
        <v>-115.10658933297974</v>
      </c>
    </row>
    <row r="244" spans="1:16" x14ac:dyDescent="0.25">
      <c r="A244" s="3">
        <f t="shared" si="18"/>
        <v>44088</v>
      </c>
      <c r="B244" s="6"/>
      <c r="C244">
        <f t="shared" ca="1" si="19"/>
        <v>4.4731594609688812E-117</v>
      </c>
      <c r="O244">
        <f t="shared" si="20"/>
        <v>214</v>
      </c>
      <c r="P244">
        <f t="shared" ca="1" si="17"/>
        <v>-116.34938561964883</v>
      </c>
    </row>
    <row r="245" spans="1:16" x14ac:dyDescent="0.25">
      <c r="A245" s="3">
        <f t="shared" si="18"/>
        <v>44089</v>
      </c>
      <c r="B245" s="7"/>
      <c r="C245">
        <f t="shared" ca="1" si="19"/>
        <v>2.5193256246423232E-118</v>
      </c>
      <c r="O245">
        <f t="shared" si="20"/>
        <v>215</v>
      </c>
      <c r="P245">
        <f t="shared" ca="1" si="17"/>
        <v>-117.59871569600097</v>
      </c>
    </row>
    <row r="246" spans="1:16" x14ac:dyDescent="0.25">
      <c r="A246" s="3">
        <f t="shared" si="18"/>
        <v>44090</v>
      </c>
      <c r="B246" s="6"/>
      <c r="C246">
        <f t="shared" ca="1" si="19"/>
        <v>1.3977208317045137E-119</v>
      </c>
      <c r="O246">
        <f t="shared" si="20"/>
        <v>216</v>
      </c>
      <c r="P246">
        <f t="shared" ca="1" si="17"/>
        <v>-118.85457956203615</v>
      </c>
    </row>
    <row r="247" spans="1:16" x14ac:dyDescent="0.25">
      <c r="A247" s="3">
        <f t="shared" si="18"/>
        <v>44091</v>
      </c>
      <c r="B247" s="7"/>
      <c r="C247">
        <f t="shared" ca="1" si="19"/>
        <v>7.6387585397135892E-121</v>
      </c>
      <c r="O247">
        <f t="shared" si="20"/>
        <v>217</v>
      </c>
      <c r="P247">
        <f t="shared" ca="1" si="17"/>
        <v>-120.1169772177544</v>
      </c>
    </row>
    <row r="248" spans="1:16" x14ac:dyDescent="0.25">
      <c r="A248" s="3">
        <f t="shared" si="18"/>
        <v>44092</v>
      </c>
      <c r="B248" s="6"/>
      <c r="C248">
        <f t="shared" ca="1" si="19"/>
        <v>4.1123619944770211E-122</v>
      </c>
      <c r="O248">
        <f t="shared" si="20"/>
        <v>218</v>
      </c>
      <c r="P248">
        <f t="shared" ca="1" si="17"/>
        <v>-121.3859086631557</v>
      </c>
    </row>
    <row r="249" spans="1:16" x14ac:dyDescent="0.25">
      <c r="A249" s="3">
        <f t="shared" si="18"/>
        <v>44093</v>
      </c>
      <c r="B249" s="7"/>
      <c r="C249">
        <f t="shared" ca="1" si="19"/>
        <v>2.1808515373857866E-123</v>
      </c>
      <c r="O249">
        <f t="shared" si="20"/>
        <v>219</v>
      </c>
      <c r="P249">
        <f t="shared" ca="1" si="17"/>
        <v>-122.66137389824004</v>
      </c>
    </row>
    <row r="250" spans="1:16" x14ac:dyDescent="0.25">
      <c r="A250" s="3">
        <f t="shared" si="18"/>
        <v>44094</v>
      </c>
      <c r="B250" s="6"/>
      <c r="C250">
        <f t="shared" ca="1" si="19"/>
        <v>1.1392710901975206E-124</v>
      </c>
      <c r="O250">
        <f t="shared" si="20"/>
        <v>220</v>
      </c>
      <c r="P250">
        <f t="shared" ca="1" si="17"/>
        <v>-123.94337292300742</v>
      </c>
    </row>
    <row r="251" spans="1:16" x14ac:dyDescent="0.25">
      <c r="A251" s="3">
        <f t="shared" si="18"/>
        <v>44095</v>
      </c>
      <c r="B251" s="7"/>
      <c r="C251">
        <f t="shared" ca="1" si="19"/>
        <v>5.8626539815893118E-126</v>
      </c>
      <c r="O251">
        <f t="shared" si="20"/>
        <v>221</v>
      </c>
      <c r="P251">
        <f t="shared" ca="1" si="17"/>
        <v>-125.23190573745785</v>
      </c>
    </row>
    <row r="252" spans="1:16" x14ac:dyDescent="0.25">
      <c r="A252" s="3">
        <f t="shared" si="18"/>
        <v>44096</v>
      </c>
      <c r="B252" s="6"/>
      <c r="C252">
        <f t="shared" ca="1" si="19"/>
        <v>2.9718552908102549E-127</v>
      </c>
      <c r="O252">
        <f t="shared" si="20"/>
        <v>222</v>
      </c>
      <c r="P252">
        <f t="shared" ca="1" si="17"/>
        <v>-126.52697234159135</v>
      </c>
    </row>
    <row r="253" spans="1:16" x14ac:dyDescent="0.25">
      <c r="A253" s="3">
        <f t="shared" si="18"/>
        <v>44097</v>
      </c>
      <c r="B253" s="7"/>
      <c r="C253">
        <f t="shared" ca="1" si="19"/>
        <v>1.4839773235214718E-128</v>
      </c>
      <c r="O253">
        <f t="shared" si="20"/>
        <v>223</v>
      </c>
      <c r="P253">
        <f t="shared" ca="1" si="17"/>
        <v>-127.82857273540787</v>
      </c>
    </row>
    <row r="254" spans="1:16" x14ac:dyDescent="0.25">
      <c r="A254" s="3">
        <f t="shared" si="18"/>
        <v>44098</v>
      </c>
      <c r="B254" s="6"/>
      <c r="C254">
        <f t="shared" ca="1" si="19"/>
        <v>7.2994994653165243E-130</v>
      </c>
      <c r="O254">
        <f t="shared" si="20"/>
        <v>224</v>
      </c>
      <c r="P254">
        <f t="shared" ca="1" si="17"/>
        <v>-129.13670691890746</v>
      </c>
    </row>
    <row r="255" spans="1:16" x14ac:dyDescent="0.25">
      <c r="A255" s="3">
        <f t="shared" si="18"/>
        <v>44099</v>
      </c>
      <c r="B255" s="7"/>
      <c r="C255">
        <f t="shared" ca="1" si="19"/>
        <v>3.5369189501926498E-131</v>
      </c>
      <c r="O255">
        <f t="shared" si="20"/>
        <v>225</v>
      </c>
      <c r="P255">
        <f t="shared" ca="1" si="17"/>
        <v>-130.45137489209006</v>
      </c>
    </row>
    <row r="256" spans="1:16" x14ac:dyDescent="0.25">
      <c r="A256" s="3">
        <f t="shared" si="18"/>
        <v>44100</v>
      </c>
      <c r="B256" s="6"/>
      <c r="C256">
        <f t="shared" ca="1" si="19"/>
        <v>1.6881978585706835E-132</v>
      </c>
      <c r="O256">
        <f t="shared" si="20"/>
        <v>226</v>
      </c>
      <c r="P256">
        <f t="shared" ca="1" si="17"/>
        <v>-131.77257665495574</v>
      </c>
    </row>
    <row r="257" spans="1:16" x14ac:dyDescent="0.25">
      <c r="A257" s="3">
        <f t="shared" si="18"/>
        <v>44101</v>
      </c>
      <c r="B257" s="7"/>
      <c r="C257">
        <f t="shared" ca="1" si="19"/>
        <v>7.9375740979409746E-134</v>
      </c>
      <c r="O257">
        <f t="shared" si="20"/>
        <v>227</v>
      </c>
      <c r="P257">
        <f t="shared" ca="1" si="17"/>
        <v>-133.10031220750446</v>
      </c>
    </row>
    <row r="258" spans="1:16" x14ac:dyDescent="0.25">
      <c r="A258" s="3">
        <f t="shared" si="18"/>
        <v>44102</v>
      </c>
      <c r="B258" s="6"/>
      <c r="C258">
        <f t="shared" ca="1" si="19"/>
        <v>3.6763635390400956E-135</v>
      </c>
      <c r="O258">
        <f t="shared" si="20"/>
        <v>228</v>
      </c>
      <c r="P258">
        <f t="shared" ca="1" si="17"/>
        <v>-134.43458154973624</v>
      </c>
    </row>
    <row r="259" spans="1:16" x14ac:dyDescent="0.25">
      <c r="A259" s="3">
        <f t="shared" si="18"/>
        <v>44103</v>
      </c>
      <c r="B259" s="7"/>
      <c r="C259">
        <f t="shared" ca="1" si="19"/>
        <v>1.6773176553020528E-136</v>
      </c>
      <c r="O259">
        <f t="shared" si="20"/>
        <v>229</v>
      </c>
      <c r="P259">
        <f t="shared" ca="1" si="17"/>
        <v>-135.77538468165105</v>
      </c>
    </row>
    <row r="260" spans="1:16" x14ac:dyDescent="0.25">
      <c r="A260" s="3">
        <f t="shared" si="18"/>
        <v>44104</v>
      </c>
      <c r="B260" s="6"/>
      <c r="C260">
        <f t="shared" ca="1" si="19"/>
        <v>7.538386437332346E-138</v>
      </c>
      <c r="O260">
        <f t="shared" si="20"/>
        <v>230</v>
      </c>
      <c r="P260">
        <f t="shared" ca="1" si="17"/>
        <v>-137.12272160324892</v>
      </c>
    </row>
    <row r="261" spans="1:16" x14ac:dyDescent="0.25">
      <c r="A261" s="3">
        <f t="shared" si="18"/>
        <v>44105</v>
      </c>
      <c r="B261" s="7"/>
      <c r="C261">
        <f t="shared" ca="1" si="19"/>
        <v>3.3373955725793356E-139</v>
      </c>
      <c r="O261">
        <f t="shared" si="20"/>
        <v>231</v>
      </c>
      <c r="P261">
        <f t="shared" ca="1" si="17"/>
        <v>-138.47659231452985</v>
      </c>
    </row>
    <row r="262" spans="1:16" x14ac:dyDescent="0.25">
      <c r="A262" s="3">
        <f t="shared" si="18"/>
        <v>44106</v>
      </c>
      <c r="B262" s="6"/>
      <c r="C262">
        <f t="shared" ca="1" si="19"/>
        <v>1.4554697529152157E-140</v>
      </c>
      <c r="O262">
        <f t="shared" si="20"/>
        <v>232</v>
      </c>
      <c r="P262">
        <f t="shared" ca="1" si="17"/>
        <v>-139.83699681549379</v>
      </c>
    </row>
    <row r="263" spans="1:16" x14ac:dyDescent="0.25">
      <c r="A263" s="3">
        <f t="shared" si="18"/>
        <v>44107</v>
      </c>
      <c r="B263" s="7"/>
      <c r="C263">
        <f t="shared" ca="1" si="19"/>
        <v>6.2526611533013701E-142</v>
      </c>
      <c r="O263">
        <f t="shared" si="20"/>
        <v>233</v>
      </c>
      <c r="P263">
        <f t="shared" ca="1" si="17"/>
        <v>-141.20393510614082</v>
      </c>
    </row>
    <row r="264" spans="1:16" x14ac:dyDescent="0.25">
      <c r="A264" s="3">
        <f t="shared" si="18"/>
        <v>44108</v>
      </c>
      <c r="B264" s="6"/>
      <c r="C264">
        <f t="shared" ca="1" si="19"/>
        <v>2.6460181176099603E-143</v>
      </c>
      <c r="O264">
        <f t="shared" si="20"/>
        <v>234</v>
      </c>
      <c r="P264">
        <f t="shared" ca="1" si="17"/>
        <v>-142.57740718647085</v>
      </c>
    </row>
    <row r="265" spans="1:16" x14ac:dyDescent="0.25">
      <c r="A265" s="3">
        <f t="shared" si="18"/>
        <v>44109</v>
      </c>
      <c r="B265" s="7"/>
      <c r="C265">
        <f t="shared" ca="1" si="19"/>
        <v>1.1030290324725116E-144</v>
      </c>
      <c r="O265">
        <f t="shared" si="20"/>
        <v>235</v>
      </c>
      <c r="P265">
        <f t="shared" ca="1" si="17"/>
        <v>-143.95741305648394</v>
      </c>
    </row>
    <row r="266" spans="1:16" x14ac:dyDescent="0.25">
      <c r="A266" s="3">
        <f t="shared" si="18"/>
        <v>44110</v>
      </c>
      <c r="B266" s="6"/>
      <c r="C266">
        <f t="shared" ca="1" si="19"/>
        <v>4.5294689182052438E-146</v>
      </c>
      <c r="O266">
        <f t="shared" si="20"/>
        <v>236</v>
      </c>
      <c r="P266">
        <f t="shared" ca="1" si="17"/>
        <v>-145.3439527161801</v>
      </c>
    </row>
    <row r="267" spans="1:16" x14ac:dyDescent="0.25">
      <c r="A267" s="3">
        <f t="shared" si="18"/>
        <v>44111</v>
      </c>
      <c r="C267">
        <f t="shared" ca="1" si="19"/>
        <v>1.8322040316351886E-147</v>
      </c>
      <c r="O267">
        <f t="shared" si="20"/>
        <v>237</v>
      </c>
      <c r="P267">
        <f t="shared" ca="1" si="17"/>
        <v>-146.73702616555931</v>
      </c>
    </row>
    <row r="268" spans="1:16" x14ac:dyDescent="0.25">
      <c r="A268" s="3">
        <f t="shared" si="18"/>
        <v>44112</v>
      </c>
      <c r="C268">
        <f t="shared" ca="1" si="19"/>
        <v>7.3007351773342295E-149</v>
      </c>
      <c r="O268">
        <f t="shared" si="20"/>
        <v>238</v>
      </c>
      <c r="P268">
        <f t="shared" ref="P268:P331" ca="1" si="21">O268^2*P$8+O268*P$9+P$10</f>
        <v>-148.13663340462156</v>
      </c>
    </row>
    <row r="269" spans="1:16" x14ac:dyDescent="0.25">
      <c r="A269" s="3">
        <f t="shared" ref="A269:A332" si="22">A268+1</f>
        <v>44113</v>
      </c>
      <c r="C269">
        <f t="shared" ref="C269:C332" ca="1" si="23">10^P269</f>
        <v>2.8656659712868652E-150</v>
      </c>
      <c r="O269">
        <f t="shared" ref="O269:O332" si="24">ROW()-O$8+1</f>
        <v>239</v>
      </c>
      <c r="P269">
        <f t="shared" ca="1" si="21"/>
        <v>-149.54277443336687</v>
      </c>
    </row>
    <row r="270" spans="1:16" x14ac:dyDescent="0.25">
      <c r="A270" s="3">
        <f t="shared" si="22"/>
        <v>44114</v>
      </c>
      <c r="C270">
        <f t="shared" ca="1" si="23"/>
        <v>1.1080280331678421E-151</v>
      </c>
      <c r="O270">
        <f t="shared" si="24"/>
        <v>240</v>
      </c>
      <c r="P270">
        <f t="shared" ca="1" si="21"/>
        <v>-150.95544925179522</v>
      </c>
    </row>
    <row r="271" spans="1:16" x14ac:dyDescent="0.25">
      <c r="A271" s="3">
        <f t="shared" si="22"/>
        <v>44115</v>
      </c>
      <c r="C271">
        <f t="shared" ca="1" si="23"/>
        <v>4.2202884964545467E-153</v>
      </c>
      <c r="O271">
        <f t="shared" si="24"/>
        <v>241</v>
      </c>
      <c r="P271">
        <f t="shared" ca="1" si="21"/>
        <v>-152.37465785990662</v>
      </c>
    </row>
    <row r="272" spans="1:16" x14ac:dyDescent="0.25">
      <c r="A272" s="3">
        <f t="shared" si="22"/>
        <v>44116</v>
      </c>
      <c r="C272">
        <f t="shared" ca="1" si="23"/>
        <v>1.583433184338858E-154</v>
      </c>
      <c r="O272">
        <f t="shared" si="24"/>
        <v>242</v>
      </c>
      <c r="P272">
        <f t="shared" ca="1" si="21"/>
        <v>-153.80040025770106</v>
      </c>
    </row>
    <row r="273" spans="1:16" x14ac:dyDescent="0.25">
      <c r="A273" s="3">
        <f t="shared" si="22"/>
        <v>44117</v>
      </c>
      <c r="C273">
        <f t="shared" ca="1" si="23"/>
        <v>5.8522592240442644E-156</v>
      </c>
      <c r="O273">
        <f t="shared" si="24"/>
        <v>243</v>
      </c>
      <c r="P273">
        <f t="shared" ca="1" si="21"/>
        <v>-155.23267644517853</v>
      </c>
    </row>
    <row r="274" spans="1:16" x14ac:dyDescent="0.25">
      <c r="A274" s="3">
        <f t="shared" si="22"/>
        <v>44118</v>
      </c>
      <c r="C274">
        <f t="shared" ca="1" si="23"/>
        <v>2.1306571787701554E-157</v>
      </c>
      <c r="O274">
        <f t="shared" si="24"/>
        <v>244</v>
      </c>
      <c r="P274">
        <f t="shared" ca="1" si="21"/>
        <v>-156.67148642233906</v>
      </c>
    </row>
    <row r="275" spans="1:16" x14ac:dyDescent="0.25">
      <c r="A275" s="3">
        <f t="shared" si="22"/>
        <v>44119</v>
      </c>
      <c r="C275">
        <f t="shared" ca="1" si="23"/>
        <v>7.6413450471163188E-159</v>
      </c>
      <c r="O275">
        <f t="shared" si="24"/>
        <v>245</v>
      </c>
      <c r="P275">
        <f t="shared" ca="1" si="21"/>
        <v>-158.11683018918265</v>
      </c>
    </row>
    <row r="276" spans="1:16" x14ac:dyDescent="0.25">
      <c r="A276" s="3">
        <f t="shared" si="22"/>
        <v>44120</v>
      </c>
      <c r="C276">
        <f t="shared" ca="1" si="23"/>
        <v>2.6995554611962541E-160</v>
      </c>
      <c r="O276">
        <f t="shared" si="24"/>
        <v>246</v>
      </c>
      <c r="P276">
        <f t="shared" ca="1" si="21"/>
        <v>-159.56870774570928</v>
      </c>
    </row>
    <row r="277" spans="1:16" x14ac:dyDescent="0.25">
      <c r="A277" s="3">
        <f t="shared" si="22"/>
        <v>44121</v>
      </c>
      <c r="C277">
        <f t="shared" ca="1" si="23"/>
        <v>9.3946565564612082E-162</v>
      </c>
      <c r="O277">
        <f t="shared" si="24"/>
        <v>247</v>
      </c>
      <c r="P277">
        <f t="shared" ca="1" si="21"/>
        <v>-161.02711909191896</v>
      </c>
    </row>
    <row r="278" spans="1:16" x14ac:dyDescent="0.25">
      <c r="A278" s="3">
        <f t="shared" si="22"/>
        <v>44122</v>
      </c>
      <c r="C278">
        <f t="shared" ca="1" si="23"/>
        <v>3.2205924626372087E-163</v>
      </c>
      <c r="O278">
        <f t="shared" si="24"/>
        <v>248</v>
      </c>
      <c r="P278">
        <f t="shared" ca="1" si="21"/>
        <v>-162.49206422781168</v>
      </c>
    </row>
    <row r="279" spans="1:16" x14ac:dyDescent="0.25">
      <c r="A279" s="3">
        <f t="shared" si="22"/>
        <v>44123</v>
      </c>
      <c r="C279">
        <f t="shared" ca="1" si="23"/>
        <v>1.0875690666720603E-164</v>
      </c>
      <c r="O279">
        <f t="shared" si="24"/>
        <v>249</v>
      </c>
      <c r="P279">
        <f t="shared" ca="1" si="21"/>
        <v>-163.96354315338746</v>
      </c>
    </row>
    <row r="280" spans="1:16" x14ac:dyDescent="0.25">
      <c r="A280" s="3">
        <f t="shared" si="22"/>
        <v>44124</v>
      </c>
      <c r="C280">
        <f t="shared" ca="1" si="23"/>
        <v>3.6177964756842995E-166</v>
      </c>
      <c r="O280">
        <f t="shared" si="24"/>
        <v>250</v>
      </c>
      <c r="P280">
        <f t="shared" ca="1" si="21"/>
        <v>-165.4415558686463</v>
      </c>
    </row>
    <row r="281" spans="1:16" x14ac:dyDescent="0.25">
      <c r="A281" s="3">
        <f t="shared" si="22"/>
        <v>44125</v>
      </c>
      <c r="C281">
        <f t="shared" ca="1" si="23"/>
        <v>1.1854892670770664E-167</v>
      </c>
      <c r="O281">
        <f t="shared" si="24"/>
        <v>251</v>
      </c>
      <c r="P281">
        <f t="shared" ca="1" si="21"/>
        <v>-166.92610237358818</v>
      </c>
    </row>
    <row r="282" spans="1:16" x14ac:dyDescent="0.25">
      <c r="A282" s="3">
        <f t="shared" si="22"/>
        <v>44126</v>
      </c>
      <c r="C282">
        <f t="shared" ca="1" si="23"/>
        <v>3.8266375760276835E-169</v>
      </c>
      <c r="O282">
        <f t="shared" si="24"/>
        <v>252</v>
      </c>
      <c r="P282">
        <f t="shared" ca="1" si="21"/>
        <v>-168.41718266821309</v>
      </c>
    </row>
    <row r="283" spans="1:16" x14ac:dyDescent="0.25">
      <c r="A283" s="3">
        <f t="shared" si="22"/>
        <v>44127</v>
      </c>
      <c r="C283">
        <f t="shared" ca="1" si="23"/>
        <v>1.216755302350422E-170</v>
      </c>
      <c r="O283">
        <f t="shared" si="24"/>
        <v>253</v>
      </c>
      <c r="P283">
        <f t="shared" ca="1" si="21"/>
        <v>-169.91479675252106</v>
      </c>
    </row>
    <row r="284" spans="1:16" x14ac:dyDescent="0.25">
      <c r="A284" s="3">
        <f t="shared" si="22"/>
        <v>44128</v>
      </c>
      <c r="C284">
        <f t="shared" ca="1" si="23"/>
        <v>3.8111441320991254E-172</v>
      </c>
      <c r="O284">
        <f t="shared" si="24"/>
        <v>254</v>
      </c>
      <c r="P284">
        <f t="shared" ca="1" si="21"/>
        <v>-171.41894462651209</v>
      </c>
    </row>
    <row r="285" spans="1:16" x14ac:dyDescent="0.25">
      <c r="A285" s="3">
        <f t="shared" si="22"/>
        <v>44129</v>
      </c>
      <c r="C285">
        <f t="shared" ca="1" si="23"/>
        <v>1.1759089878012497E-173</v>
      </c>
      <c r="O285">
        <f t="shared" si="24"/>
        <v>255</v>
      </c>
      <c r="P285">
        <f t="shared" ca="1" si="21"/>
        <v>-172.92962629018612</v>
      </c>
    </row>
    <row r="286" spans="1:16" x14ac:dyDescent="0.25">
      <c r="A286" s="3">
        <f t="shared" si="22"/>
        <v>44130</v>
      </c>
      <c r="C286">
        <f t="shared" ca="1" si="23"/>
        <v>3.5740305172534129E-175</v>
      </c>
      <c r="O286">
        <f t="shared" si="24"/>
        <v>256</v>
      </c>
      <c r="P286">
        <f t="shared" ca="1" si="21"/>
        <v>-174.44684174354325</v>
      </c>
    </row>
    <row r="287" spans="1:16" x14ac:dyDescent="0.25">
      <c r="A287" s="3">
        <f t="shared" si="22"/>
        <v>44131</v>
      </c>
      <c r="C287">
        <f t="shared" ca="1" si="23"/>
        <v>1.0700621767446483E-176</v>
      </c>
      <c r="O287">
        <f t="shared" si="24"/>
        <v>257</v>
      </c>
      <c r="P287">
        <f t="shared" ca="1" si="21"/>
        <v>-175.9705909865834</v>
      </c>
    </row>
    <row r="288" spans="1:16" x14ac:dyDescent="0.25">
      <c r="A288" s="3">
        <f t="shared" si="22"/>
        <v>44132</v>
      </c>
      <c r="C288">
        <f t="shared" ca="1" si="23"/>
        <v>3.1559199638668441E-178</v>
      </c>
      <c r="O288">
        <f t="shared" si="24"/>
        <v>258</v>
      </c>
      <c r="P288">
        <f t="shared" ca="1" si="21"/>
        <v>-177.50087401930662</v>
      </c>
    </row>
    <row r="289" spans="1:16" x14ac:dyDescent="0.25">
      <c r="A289" s="3">
        <f t="shared" si="22"/>
        <v>44133</v>
      </c>
      <c r="C289">
        <f t="shared" ca="1" si="23"/>
        <v>9.168729460321354E-180</v>
      </c>
      <c r="O289">
        <f t="shared" si="24"/>
        <v>259</v>
      </c>
      <c r="P289">
        <f t="shared" ca="1" si="21"/>
        <v>-179.03769084171287</v>
      </c>
    </row>
    <row r="290" spans="1:16" x14ac:dyDescent="0.25">
      <c r="A290" s="3">
        <f t="shared" si="22"/>
        <v>44134</v>
      </c>
      <c r="C290">
        <f t="shared" ca="1" si="23"/>
        <v>2.6239680712984606E-181</v>
      </c>
      <c r="O290">
        <f t="shared" si="24"/>
        <v>260</v>
      </c>
      <c r="P290">
        <f t="shared" ca="1" si="21"/>
        <v>-180.58104145380219</v>
      </c>
    </row>
    <row r="291" spans="1:16" x14ac:dyDescent="0.25">
      <c r="A291" s="3">
        <f t="shared" si="22"/>
        <v>44135</v>
      </c>
      <c r="C291">
        <f t="shared" ca="1" si="23"/>
        <v>7.3973155409649724E-183</v>
      </c>
      <c r="O291">
        <f t="shared" si="24"/>
        <v>261</v>
      </c>
      <c r="P291">
        <f t="shared" ca="1" si="21"/>
        <v>-182.13092585557453</v>
      </c>
    </row>
    <row r="292" spans="1:16" x14ac:dyDescent="0.25">
      <c r="A292" s="3">
        <f t="shared" si="22"/>
        <v>44136</v>
      </c>
      <c r="C292">
        <f t="shared" ca="1" si="23"/>
        <v>2.0542625694097973E-184</v>
      </c>
      <c r="O292">
        <f t="shared" si="24"/>
        <v>262</v>
      </c>
      <c r="P292">
        <f t="shared" ca="1" si="21"/>
        <v>-183.68734404702994</v>
      </c>
    </row>
    <row r="293" spans="1:16" x14ac:dyDescent="0.25">
      <c r="A293" s="3">
        <f t="shared" si="22"/>
        <v>44137</v>
      </c>
      <c r="C293">
        <f t="shared" ca="1" si="23"/>
        <v>5.6195814705371324E-186</v>
      </c>
      <c r="O293">
        <f t="shared" si="24"/>
        <v>263</v>
      </c>
      <c r="P293">
        <f t="shared" ca="1" si="21"/>
        <v>-185.25029602816841</v>
      </c>
    </row>
    <row r="294" spans="1:16" x14ac:dyDescent="0.25">
      <c r="A294" s="3">
        <f t="shared" si="22"/>
        <v>44138</v>
      </c>
      <c r="C294">
        <f t="shared" ca="1" si="23"/>
        <v>1.5143218926228832E-187</v>
      </c>
      <c r="O294">
        <f t="shared" si="24"/>
        <v>264</v>
      </c>
      <c r="P294">
        <f t="shared" ca="1" si="21"/>
        <v>-186.81978179898988</v>
      </c>
    </row>
    <row r="295" spans="1:16" x14ac:dyDescent="0.25">
      <c r="A295" s="3">
        <f t="shared" si="22"/>
        <v>44139</v>
      </c>
      <c r="C295">
        <f t="shared" ca="1" si="23"/>
        <v>4.0197462664297288E-189</v>
      </c>
      <c r="O295">
        <f t="shared" si="24"/>
        <v>265</v>
      </c>
      <c r="P295">
        <f t="shared" ca="1" si="21"/>
        <v>-188.39580135949441</v>
      </c>
    </row>
    <row r="296" spans="1:16" x14ac:dyDescent="0.25">
      <c r="A296" s="3">
        <f t="shared" si="22"/>
        <v>44140</v>
      </c>
      <c r="C296">
        <f t="shared" ca="1" si="23"/>
        <v>1.0511030355523213E-190</v>
      </c>
      <c r="O296">
        <f t="shared" si="24"/>
        <v>266</v>
      </c>
      <c r="P296">
        <f t="shared" ca="1" si="21"/>
        <v>-189.97835470968201</v>
      </c>
    </row>
    <row r="297" spans="1:16" x14ac:dyDescent="0.25">
      <c r="A297" s="3">
        <f t="shared" si="22"/>
        <v>44141</v>
      </c>
      <c r="C297">
        <f t="shared" ca="1" si="23"/>
        <v>2.7074356954187964E-192</v>
      </c>
      <c r="O297">
        <f t="shared" si="24"/>
        <v>267</v>
      </c>
      <c r="P297">
        <f t="shared" ca="1" si="21"/>
        <v>-191.56744184955264</v>
      </c>
    </row>
    <row r="298" spans="1:16" x14ac:dyDescent="0.25">
      <c r="A298" s="3">
        <f t="shared" si="22"/>
        <v>44142</v>
      </c>
      <c r="C298">
        <f t="shared" ca="1" si="23"/>
        <v>6.8696912854001327E-194</v>
      </c>
      <c r="O298">
        <f t="shared" si="24"/>
        <v>268</v>
      </c>
      <c r="P298">
        <f t="shared" ca="1" si="21"/>
        <v>-193.16306277910633</v>
      </c>
    </row>
    <row r="299" spans="1:16" x14ac:dyDescent="0.25">
      <c r="A299" s="3">
        <f t="shared" si="22"/>
        <v>44143</v>
      </c>
      <c r="C299">
        <f t="shared" ca="1" si="23"/>
        <v>1.7170482595313315E-195</v>
      </c>
      <c r="O299">
        <f t="shared" si="24"/>
        <v>269</v>
      </c>
      <c r="P299">
        <f t="shared" ca="1" si="21"/>
        <v>-194.76521749834308</v>
      </c>
    </row>
    <row r="300" spans="1:16" x14ac:dyDescent="0.25">
      <c r="A300" s="3">
        <f t="shared" si="22"/>
        <v>44144</v>
      </c>
      <c r="C300">
        <f t="shared" ca="1" si="23"/>
        <v>4.2276010075917551E-197</v>
      </c>
      <c r="O300">
        <f t="shared" si="24"/>
        <v>270</v>
      </c>
      <c r="P300">
        <f t="shared" ca="1" si="21"/>
        <v>-196.37390600726286</v>
      </c>
    </row>
    <row r="301" spans="1:16" x14ac:dyDescent="0.25">
      <c r="A301" s="3">
        <f t="shared" si="22"/>
        <v>44145</v>
      </c>
      <c r="C301">
        <f t="shared" ca="1" si="23"/>
        <v>1.0253489573523717E-198</v>
      </c>
      <c r="O301">
        <f t="shared" si="24"/>
        <v>271</v>
      </c>
      <c r="P301">
        <f t="shared" ca="1" si="21"/>
        <v>-197.98912830586571</v>
      </c>
    </row>
    <row r="302" spans="1:16" x14ac:dyDescent="0.25">
      <c r="A302" s="3">
        <f t="shared" si="22"/>
        <v>44146</v>
      </c>
      <c r="C302">
        <f t="shared" ca="1" si="23"/>
        <v>2.4497152504057004E-200</v>
      </c>
      <c r="O302">
        <f t="shared" si="24"/>
        <v>272</v>
      </c>
      <c r="P302">
        <f t="shared" ca="1" si="21"/>
        <v>-199.61088439415158</v>
      </c>
    </row>
    <row r="303" spans="1:16" x14ac:dyDescent="0.25">
      <c r="A303" s="3">
        <f t="shared" si="22"/>
        <v>44147</v>
      </c>
      <c r="C303">
        <f t="shared" ca="1" si="23"/>
        <v>5.7653506705979404E-202</v>
      </c>
      <c r="O303">
        <f t="shared" si="24"/>
        <v>273</v>
      </c>
      <c r="P303">
        <f t="shared" ca="1" si="21"/>
        <v>-201.23917427212052</v>
      </c>
    </row>
    <row r="304" spans="1:16" x14ac:dyDescent="0.25">
      <c r="A304" s="3">
        <f t="shared" si="22"/>
        <v>44148</v>
      </c>
      <c r="C304">
        <f t="shared" ca="1" si="23"/>
        <v>1.3366018571689094E-203</v>
      </c>
      <c r="O304">
        <f t="shared" si="24"/>
        <v>274</v>
      </c>
      <c r="P304">
        <f t="shared" ca="1" si="21"/>
        <v>-202.87399793977249</v>
      </c>
    </row>
    <row r="305" spans="1:16" x14ac:dyDescent="0.25">
      <c r="A305" s="3">
        <f t="shared" si="22"/>
        <v>44149</v>
      </c>
      <c r="C305">
        <f t="shared" ca="1" si="23"/>
        <v>3.0524221958726416E-205</v>
      </c>
      <c r="O305">
        <f t="shared" si="24"/>
        <v>275</v>
      </c>
      <c r="P305">
        <f t="shared" ca="1" si="21"/>
        <v>-204.5153553971075</v>
      </c>
    </row>
    <row r="306" spans="1:16" x14ac:dyDescent="0.25">
      <c r="A306" s="3">
        <f t="shared" si="22"/>
        <v>44150</v>
      </c>
      <c r="C306">
        <f t="shared" ca="1" si="23"/>
        <v>6.8667835151300682E-207</v>
      </c>
      <c r="O306">
        <f t="shared" si="24"/>
        <v>276</v>
      </c>
      <c r="P306">
        <f t="shared" ca="1" si="21"/>
        <v>-206.16324664412556</v>
      </c>
    </row>
    <row r="307" spans="1:16" x14ac:dyDescent="0.25">
      <c r="A307" s="3">
        <f t="shared" si="22"/>
        <v>44151</v>
      </c>
      <c r="C307">
        <f t="shared" ca="1" si="23"/>
        <v>1.521697472177096E-208</v>
      </c>
      <c r="O307">
        <f t="shared" si="24"/>
        <v>277</v>
      </c>
      <c r="P307">
        <f t="shared" ca="1" si="21"/>
        <v>-207.81767168082669</v>
      </c>
    </row>
    <row r="308" spans="1:16" x14ac:dyDescent="0.25">
      <c r="A308" s="3">
        <f t="shared" si="22"/>
        <v>44152</v>
      </c>
      <c r="C308">
        <f t="shared" ca="1" si="23"/>
        <v>3.3217694972310187E-210</v>
      </c>
      <c r="O308">
        <f t="shared" si="24"/>
        <v>278</v>
      </c>
      <c r="P308">
        <f t="shared" ca="1" si="21"/>
        <v>-209.47863050721085</v>
      </c>
    </row>
    <row r="309" spans="1:16" x14ac:dyDescent="0.25">
      <c r="A309" s="3">
        <f t="shared" si="22"/>
        <v>44153</v>
      </c>
      <c r="C309">
        <f t="shared" ca="1" si="23"/>
        <v>7.1429379377377743E-212</v>
      </c>
      <c r="O309">
        <f t="shared" si="24"/>
        <v>279</v>
      </c>
      <c r="P309">
        <f t="shared" ca="1" si="21"/>
        <v>-211.14612312327807</v>
      </c>
    </row>
    <row r="310" spans="1:16" x14ac:dyDescent="0.25">
      <c r="A310" s="3">
        <f t="shared" si="22"/>
        <v>44154</v>
      </c>
      <c r="C310">
        <f t="shared" ca="1" si="23"/>
        <v>1.5130402139879924E-213</v>
      </c>
      <c r="O310">
        <f t="shared" si="24"/>
        <v>280</v>
      </c>
      <c r="P310">
        <f t="shared" ca="1" si="21"/>
        <v>-212.82014952902836</v>
      </c>
    </row>
    <row r="311" spans="1:16" x14ac:dyDescent="0.25">
      <c r="A311" s="3">
        <f t="shared" si="22"/>
        <v>44155</v>
      </c>
      <c r="C311">
        <f t="shared" ca="1" si="23"/>
        <v>3.1571140832729431E-215</v>
      </c>
      <c r="O311">
        <f t="shared" si="24"/>
        <v>281</v>
      </c>
      <c r="P311">
        <f t="shared" ca="1" si="21"/>
        <v>-214.50070972446167</v>
      </c>
    </row>
    <row r="312" spans="1:16" x14ac:dyDescent="0.25">
      <c r="A312" s="3">
        <f t="shared" si="22"/>
        <v>44156</v>
      </c>
      <c r="C312">
        <f t="shared" ca="1" si="23"/>
        <v>6.4892766661755424E-217</v>
      </c>
      <c r="O312">
        <f t="shared" si="24"/>
        <v>282</v>
      </c>
      <c r="P312">
        <f t="shared" ca="1" si="21"/>
        <v>-216.18780370957802</v>
      </c>
    </row>
    <row r="313" spans="1:16" x14ac:dyDescent="0.25">
      <c r="A313" s="3">
        <f t="shared" si="22"/>
        <v>44157</v>
      </c>
      <c r="C313">
        <f t="shared" ca="1" si="23"/>
        <v>1.3139187664433314E-218</v>
      </c>
      <c r="O313">
        <f t="shared" si="24"/>
        <v>283</v>
      </c>
      <c r="P313">
        <f t="shared" ca="1" si="21"/>
        <v>-217.8814314843774</v>
      </c>
    </row>
    <row r="314" spans="1:16" x14ac:dyDescent="0.25">
      <c r="A314" s="3">
        <f t="shared" si="22"/>
        <v>44158</v>
      </c>
      <c r="C314">
        <f t="shared" ca="1" si="23"/>
        <v>2.6206374992512484E-220</v>
      </c>
      <c r="O314">
        <f t="shared" si="24"/>
        <v>284</v>
      </c>
      <c r="P314">
        <f t="shared" ca="1" si="21"/>
        <v>-219.58159304885987</v>
      </c>
    </row>
    <row r="315" spans="1:16" x14ac:dyDescent="0.25">
      <c r="A315" s="3">
        <f t="shared" si="22"/>
        <v>44159</v>
      </c>
      <c r="C315">
        <f t="shared" ca="1" si="23"/>
        <v>5.1488660898485022E-222</v>
      </c>
      <c r="O315">
        <f t="shared" si="24"/>
        <v>285</v>
      </c>
      <c r="P315">
        <f t="shared" ca="1" si="21"/>
        <v>-221.28828840302535</v>
      </c>
    </row>
    <row r="316" spans="1:16" x14ac:dyDescent="0.25">
      <c r="A316" s="3">
        <f t="shared" si="22"/>
        <v>44160</v>
      </c>
      <c r="C316">
        <f t="shared" ca="1" si="23"/>
        <v>9.9651181708467406E-224</v>
      </c>
      <c r="O316">
        <f t="shared" si="24"/>
        <v>286</v>
      </c>
      <c r="P316">
        <f t="shared" ca="1" si="21"/>
        <v>-223.00151754687394</v>
      </c>
    </row>
    <row r="317" spans="1:16" x14ac:dyDescent="0.25">
      <c r="A317" s="3">
        <f t="shared" si="22"/>
        <v>44161</v>
      </c>
      <c r="C317">
        <f t="shared" ca="1" si="23"/>
        <v>1.8998509029175749E-225</v>
      </c>
      <c r="O317">
        <f t="shared" si="24"/>
        <v>287</v>
      </c>
      <c r="P317">
        <f t="shared" ca="1" si="21"/>
        <v>-224.72128048040551</v>
      </c>
    </row>
    <row r="318" spans="1:16" x14ac:dyDescent="0.25">
      <c r="A318" s="3">
        <f t="shared" si="22"/>
        <v>44162</v>
      </c>
      <c r="C318">
        <f t="shared" ca="1" si="23"/>
        <v>3.5679831635628117E-227</v>
      </c>
      <c r="O318">
        <f t="shared" si="24"/>
        <v>288</v>
      </c>
      <c r="P318">
        <f t="shared" ca="1" si="21"/>
        <v>-226.44757720362017</v>
      </c>
    </row>
    <row r="319" spans="1:16" x14ac:dyDescent="0.25">
      <c r="A319" s="3">
        <f t="shared" si="22"/>
        <v>44163</v>
      </c>
      <c r="C319">
        <f t="shared" ca="1" si="23"/>
        <v>6.6007347875264118E-229</v>
      </c>
      <c r="O319">
        <f t="shared" si="24"/>
        <v>289</v>
      </c>
      <c r="P319">
        <f t="shared" ca="1" si="21"/>
        <v>-228.18040771651786</v>
      </c>
    </row>
    <row r="320" spans="1:16" x14ac:dyDescent="0.25">
      <c r="A320" s="3">
        <f t="shared" si="22"/>
        <v>44164</v>
      </c>
      <c r="C320">
        <f t="shared" ca="1" si="23"/>
        <v>1.2028957235136773E-230</v>
      </c>
      <c r="O320">
        <f t="shared" si="24"/>
        <v>290</v>
      </c>
      <c r="P320">
        <f t="shared" ca="1" si="21"/>
        <v>-229.91977201909859</v>
      </c>
    </row>
    <row r="321" spans="1:16" x14ac:dyDescent="0.25">
      <c r="A321" s="3">
        <f t="shared" si="22"/>
        <v>44165</v>
      </c>
      <c r="C321">
        <f t="shared" ca="1" si="23"/>
        <v>2.1593840472503463E-232</v>
      </c>
      <c r="O321">
        <f t="shared" si="24"/>
        <v>291</v>
      </c>
      <c r="P321">
        <f t="shared" ca="1" si="21"/>
        <v>-231.6656701113624</v>
      </c>
    </row>
    <row r="322" spans="1:16" x14ac:dyDescent="0.25">
      <c r="A322" s="3">
        <f t="shared" si="22"/>
        <v>44166</v>
      </c>
      <c r="C322">
        <f t="shared" ca="1" si="23"/>
        <v>3.8185458241945865E-234</v>
      </c>
      <c r="O322">
        <f t="shared" si="24"/>
        <v>292</v>
      </c>
      <c r="P322">
        <f t="shared" ca="1" si="21"/>
        <v>-233.41810199330925</v>
      </c>
    </row>
    <row r="323" spans="1:16" x14ac:dyDescent="0.25">
      <c r="A323" s="3">
        <f t="shared" si="22"/>
        <v>44167</v>
      </c>
      <c r="C323">
        <f t="shared" ca="1" si="23"/>
        <v>6.6516951187087197E-236</v>
      </c>
      <c r="O323">
        <f t="shared" si="24"/>
        <v>293</v>
      </c>
      <c r="P323">
        <f t="shared" ca="1" si="21"/>
        <v>-235.1770676649391</v>
      </c>
    </row>
    <row r="324" spans="1:16" x14ac:dyDescent="0.25">
      <c r="A324" s="3">
        <f t="shared" si="22"/>
        <v>44168</v>
      </c>
      <c r="C324">
        <f t="shared" ca="1" si="23"/>
        <v>1.141386873769158E-237</v>
      </c>
      <c r="O324">
        <f t="shared" si="24"/>
        <v>294</v>
      </c>
      <c r="P324">
        <f t="shared" ca="1" si="21"/>
        <v>-236.94256712625207</v>
      </c>
    </row>
    <row r="325" spans="1:16" x14ac:dyDescent="0.25">
      <c r="A325" s="3">
        <f t="shared" si="22"/>
        <v>44169</v>
      </c>
      <c r="C325">
        <f t="shared" ca="1" si="23"/>
        <v>1.9292993711795162E-239</v>
      </c>
      <c r="O325">
        <f t="shared" si="24"/>
        <v>295</v>
      </c>
      <c r="P325">
        <f t="shared" ca="1" si="21"/>
        <v>-238.71460037724802</v>
      </c>
    </row>
    <row r="326" spans="1:16" x14ac:dyDescent="0.25">
      <c r="A326" s="3">
        <f t="shared" si="22"/>
        <v>44170</v>
      </c>
      <c r="C326">
        <f t="shared" ca="1" si="23"/>
        <v>3.212421930463662E-241</v>
      </c>
      <c r="O326">
        <f t="shared" si="24"/>
        <v>296</v>
      </c>
      <c r="P326">
        <f t="shared" ca="1" si="21"/>
        <v>-240.49316741792705</v>
      </c>
    </row>
    <row r="327" spans="1:16" x14ac:dyDescent="0.25">
      <c r="A327" s="3">
        <f t="shared" si="22"/>
        <v>44171</v>
      </c>
      <c r="C327">
        <f t="shared" ca="1" si="23"/>
        <v>5.2690431079872139E-243</v>
      </c>
      <c r="O327">
        <f t="shared" si="24"/>
        <v>297</v>
      </c>
      <c r="P327">
        <f t="shared" ca="1" si="21"/>
        <v>-242.27826824828912</v>
      </c>
    </row>
    <row r="328" spans="1:16" x14ac:dyDescent="0.25">
      <c r="A328" s="3">
        <f t="shared" si="22"/>
        <v>44172</v>
      </c>
      <c r="C328">
        <f t="shared" ca="1" si="23"/>
        <v>8.5132841985474969E-245</v>
      </c>
      <c r="O328">
        <f t="shared" si="24"/>
        <v>298</v>
      </c>
      <c r="P328">
        <f t="shared" ca="1" si="21"/>
        <v>-244.06990286833428</v>
      </c>
    </row>
    <row r="329" spans="1:16" x14ac:dyDescent="0.25">
      <c r="A329" s="3">
        <f t="shared" si="22"/>
        <v>44173</v>
      </c>
      <c r="C329">
        <f t="shared" ca="1" si="23"/>
        <v>1.3549670117604243E-246</v>
      </c>
      <c r="O329">
        <f t="shared" si="24"/>
        <v>299</v>
      </c>
      <c r="P329">
        <f t="shared" ca="1" si="21"/>
        <v>-245.86807127806247</v>
      </c>
    </row>
    <row r="330" spans="1:16" x14ac:dyDescent="0.25">
      <c r="A330" s="3">
        <f t="shared" si="22"/>
        <v>44174</v>
      </c>
      <c r="C330">
        <f t="shared" ca="1" si="23"/>
        <v>2.1243522084103562E-248</v>
      </c>
      <c r="O330">
        <f t="shared" si="24"/>
        <v>300</v>
      </c>
      <c r="P330">
        <f t="shared" ca="1" si="21"/>
        <v>-247.6727734774737</v>
      </c>
    </row>
    <row r="331" spans="1:16" x14ac:dyDescent="0.25">
      <c r="A331" s="3">
        <f t="shared" si="22"/>
        <v>44175</v>
      </c>
      <c r="C331">
        <f t="shared" ca="1" si="23"/>
        <v>3.2808814150820112E-250</v>
      </c>
      <c r="O331">
        <f t="shared" si="24"/>
        <v>301</v>
      </c>
      <c r="P331">
        <f t="shared" ca="1" si="21"/>
        <v>-249.48400946656795</v>
      </c>
    </row>
    <row r="332" spans="1:16" x14ac:dyDescent="0.25">
      <c r="A332" s="3">
        <f t="shared" si="22"/>
        <v>44176</v>
      </c>
      <c r="C332">
        <f t="shared" ca="1" si="23"/>
        <v>4.991381380871304E-252</v>
      </c>
      <c r="O332">
        <f t="shared" si="24"/>
        <v>302</v>
      </c>
      <c r="P332">
        <f t="shared" ref="P332:P352" ca="1" si="25">O332^2*P$8+O332*P$9+P$10</f>
        <v>-251.30177924534524</v>
      </c>
    </row>
    <row r="333" spans="1:16" x14ac:dyDescent="0.25">
      <c r="A333" s="3">
        <f t="shared" ref="A333:A352" si="26">A332+1</f>
        <v>44177</v>
      </c>
      <c r="C333">
        <f t="shared" ref="C333:C352" ca="1" si="27">10^P333</f>
        <v>7.480268487869251E-254</v>
      </c>
      <c r="O333">
        <f t="shared" ref="O333:O352" si="28">ROW()-O$8+1</f>
        <v>303</v>
      </c>
      <c r="P333">
        <f t="shared" ca="1" si="25"/>
        <v>-253.12608281380562</v>
      </c>
    </row>
    <row r="334" spans="1:16" x14ac:dyDescent="0.25">
      <c r="A334" s="3">
        <f t="shared" si="26"/>
        <v>44178</v>
      </c>
      <c r="C334">
        <f t="shared" ca="1" si="27"/>
        <v>1.1042815802174819E-255</v>
      </c>
      <c r="O334">
        <f t="shared" si="28"/>
        <v>304</v>
      </c>
      <c r="P334">
        <f t="shared" ca="1" si="25"/>
        <v>-254.95692017194904</v>
      </c>
    </row>
    <row r="335" spans="1:16" x14ac:dyDescent="0.25">
      <c r="A335" s="3">
        <f t="shared" si="26"/>
        <v>44179</v>
      </c>
      <c r="C335">
        <f t="shared" ca="1" si="27"/>
        <v>1.6058636966304039E-257</v>
      </c>
      <c r="O335">
        <f t="shared" si="28"/>
        <v>305</v>
      </c>
      <c r="P335">
        <f t="shared" ca="1" si="25"/>
        <v>-256.79429131977554</v>
      </c>
    </row>
    <row r="336" spans="1:16" x14ac:dyDescent="0.25">
      <c r="A336" s="3">
        <f t="shared" si="26"/>
        <v>44180</v>
      </c>
      <c r="C336">
        <f t="shared" ca="1" si="27"/>
        <v>2.3004020328813969E-259</v>
      </c>
      <c r="O336">
        <f t="shared" si="28"/>
        <v>306</v>
      </c>
      <c r="P336">
        <f t="shared" ca="1" si="25"/>
        <v>-258.63819625728502</v>
      </c>
    </row>
    <row r="337" spans="1:16" x14ac:dyDescent="0.25">
      <c r="A337" s="3">
        <f t="shared" si="26"/>
        <v>44181</v>
      </c>
      <c r="C337">
        <f t="shared" ca="1" si="27"/>
        <v>3.2461233267388235E-261</v>
      </c>
      <c r="O337">
        <f t="shared" si="28"/>
        <v>307</v>
      </c>
      <c r="P337">
        <f t="shared" ca="1" si="25"/>
        <v>-260.48863498447753</v>
      </c>
    </row>
    <row r="338" spans="1:16" x14ac:dyDescent="0.25">
      <c r="A338" s="3">
        <f t="shared" si="26"/>
        <v>44182</v>
      </c>
      <c r="C338">
        <f t="shared" ca="1" si="27"/>
        <v>4.5122431950315405E-263</v>
      </c>
      <c r="O338">
        <f t="shared" si="28"/>
        <v>308</v>
      </c>
      <c r="P338">
        <f t="shared" ca="1" si="25"/>
        <v>-262.34560750135319</v>
      </c>
    </row>
    <row r="339" spans="1:16" x14ac:dyDescent="0.25">
      <c r="A339" s="3">
        <f t="shared" si="26"/>
        <v>44183</v>
      </c>
      <c r="C339">
        <f t="shared" ca="1" si="27"/>
        <v>6.178544686749398E-265</v>
      </c>
      <c r="O339">
        <f t="shared" si="28"/>
        <v>309</v>
      </c>
      <c r="P339">
        <f t="shared" ca="1" si="25"/>
        <v>-264.20911380791182</v>
      </c>
    </row>
    <row r="340" spans="1:16" x14ac:dyDescent="0.25">
      <c r="A340" s="3">
        <f t="shared" si="26"/>
        <v>44184</v>
      </c>
      <c r="C340">
        <f t="shared" ca="1" si="27"/>
        <v>8.333857991830171E-267</v>
      </c>
      <c r="O340">
        <f t="shared" si="28"/>
        <v>310</v>
      </c>
      <c r="P340">
        <f t="shared" ca="1" si="25"/>
        <v>-266.07915390415349</v>
      </c>
    </row>
    <row r="341" spans="1:16" x14ac:dyDescent="0.25">
      <c r="A341" s="3">
        <f t="shared" si="26"/>
        <v>44185</v>
      </c>
      <c r="C341">
        <f t="shared" ca="1" si="27"/>
        <v>1.1073176182551601E-268</v>
      </c>
      <c r="O341">
        <f t="shared" si="28"/>
        <v>311</v>
      </c>
      <c r="P341">
        <f t="shared" ca="1" si="25"/>
        <v>-267.95572779007824</v>
      </c>
    </row>
    <row r="342" spans="1:16" x14ac:dyDescent="0.25">
      <c r="A342" s="3">
        <f t="shared" si="26"/>
        <v>44186</v>
      </c>
      <c r="C342">
        <f t="shared" ca="1" si="27"/>
        <v>1.4493208309156346E-270</v>
      </c>
      <c r="O342">
        <f t="shared" si="28"/>
        <v>312</v>
      </c>
      <c r="P342">
        <f t="shared" ca="1" si="25"/>
        <v>-269.83883546568609</v>
      </c>
    </row>
    <row r="343" spans="1:16" x14ac:dyDescent="0.25">
      <c r="A343" s="3">
        <f t="shared" si="26"/>
        <v>44187</v>
      </c>
      <c r="C343">
        <f t="shared" ca="1" si="27"/>
        <v>1.8686289331775957E-272</v>
      </c>
      <c r="O343">
        <f t="shared" si="28"/>
        <v>313</v>
      </c>
      <c r="P343">
        <f t="shared" ca="1" si="25"/>
        <v>-271.72847693097691</v>
      </c>
    </row>
    <row r="344" spans="1:16" x14ac:dyDescent="0.25">
      <c r="A344" s="3">
        <f t="shared" si="26"/>
        <v>44188</v>
      </c>
      <c r="C344">
        <f t="shared" ca="1" si="27"/>
        <v>2.3732736318439157E-274</v>
      </c>
      <c r="O344">
        <f t="shared" si="28"/>
        <v>314</v>
      </c>
      <c r="P344">
        <f t="shared" ca="1" si="25"/>
        <v>-273.62465218595082</v>
      </c>
    </row>
    <row r="345" spans="1:16" x14ac:dyDescent="0.25">
      <c r="A345" s="3">
        <f t="shared" si="26"/>
        <v>44189</v>
      </c>
      <c r="C345">
        <f t="shared" ca="1" si="27"/>
        <v>2.9691953339422702E-276</v>
      </c>
      <c r="O345">
        <f t="shared" si="28"/>
        <v>315</v>
      </c>
      <c r="P345">
        <f t="shared" ca="1" si="25"/>
        <v>-275.52736123060777</v>
      </c>
    </row>
    <row r="346" spans="1:16" x14ac:dyDescent="0.25">
      <c r="A346" s="3">
        <f t="shared" si="26"/>
        <v>44190</v>
      </c>
      <c r="C346">
        <f t="shared" ca="1" si="27"/>
        <v>3.6592824691184752E-278</v>
      </c>
      <c r="O346">
        <f t="shared" si="28"/>
        <v>316</v>
      </c>
      <c r="P346">
        <f t="shared" ca="1" si="25"/>
        <v>-277.43660406494774</v>
      </c>
    </row>
    <row r="347" spans="1:16" x14ac:dyDescent="0.25">
      <c r="A347" s="3">
        <f t="shared" si="26"/>
        <v>44191</v>
      </c>
      <c r="C347">
        <f t="shared" ca="1" si="27"/>
        <v>4.442416883664357E-280</v>
      </c>
      <c r="O347">
        <f t="shared" si="28"/>
        <v>317</v>
      </c>
      <c r="P347">
        <f t="shared" ca="1" si="25"/>
        <v>-279.35238068897081</v>
      </c>
    </row>
    <row r="348" spans="1:16" x14ac:dyDescent="0.25">
      <c r="A348" s="3">
        <f t="shared" si="26"/>
        <v>44192</v>
      </c>
      <c r="C348">
        <f t="shared" ca="1" si="27"/>
        <v>5.3126217667730395E-282</v>
      </c>
      <c r="O348">
        <f t="shared" si="28"/>
        <v>318</v>
      </c>
      <c r="P348">
        <f t="shared" ca="1" si="25"/>
        <v>-281.27469110267685</v>
      </c>
    </row>
    <row r="349" spans="1:16" x14ac:dyDescent="0.25">
      <c r="A349" s="3">
        <f t="shared" si="26"/>
        <v>44193</v>
      </c>
      <c r="C349">
        <f t="shared" ca="1" si="27"/>
        <v>6.2584198389073425E-284</v>
      </c>
      <c r="O349">
        <f t="shared" si="28"/>
        <v>319</v>
      </c>
      <c r="P349">
        <f t="shared" ca="1" si="25"/>
        <v>-283.20353530606599</v>
      </c>
    </row>
    <row r="350" spans="1:16" x14ac:dyDescent="0.25">
      <c r="A350" s="3">
        <f t="shared" si="26"/>
        <v>44194</v>
      </c>
      <c r="C350">
        <f t="shared" ca="1" si="27"/>
        <v>7.262509288755336E-286</v>
      </c>
      <c r="O350">
        <f t="shared" si="28"/>
        <v>320</v>
      </c>
      <c r="P350">
        <f t="shared" ca="1" si="25"/>
        <v>-285.13891329913821</v>
      </c>
    </row>
    <row r="351" spans="1:16" x14ac:dyDescent="0.25">
      <c r="A351" s="3">
        <f t="shared" si="26"/>
        <v>44195</v>
      </c>
      <c r="C351">
        <f t="shared" ca="1" si="27"/>
        <v>8.3018506870113275E-288</v>
      </c>
      <c r="O351">
        <f t="shared" si="28"/>
        <v>321</v>
      </c>
      <c r="P351">
        <f t="shared" ca="1" si="25"/>
        <v>-287.08082508189341</v>
      </c>
    </row>
    <row r="352" spans="1:16" x14ac:dyDescent="0.25">
      <c r="A352" s="3">
        <f t="shared" si="26"/>
        <v>44196</v>
      </c>
      <c r="C352">
        <f t="shared" ca="1" si="27"/>
        <v>9.3482290661148021E-290</v>
      </c>
      <c r="O352">
        <f t="shared" si="28"/>
        <v>322</v>
      </c>
      <c r="P352">
        <f t="shared" ca="1" si="25"/>
        <v>-289.0292706543317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F49A3-55C6-48B7-908D-2B568F82B630}">
  <dimension ref="A1:P87"/>
  <sheetViews>
    <sheetView workbookViewId="0">
      <pane ySplit="10" topLeftCell="A72" activePane="bottomLeft" state="frozen"/>
      <selection activeCell="R2" sqref="R2"/>
      <selection pane="bottomLeft" activeCell="C80" sqref="C80"/>
    </sheetView>
  </sheetViews>
  <sheetFormatPr defaultRowHeight="15" x14ac:dyDescent="0.25"/>
  <cols>
    <col min="1" max="1" width="10.7109375" bestFit="1" customWidth="1"/>
    <col min="3" max="3" width="9.5703125" bestFit="1" customWidth="1"/>
    <col min="15" max="15" width="16.85546875" bestFit="1" customWidth="1"/>
  </cols>
  <sheetData>
    <row r="1" spans="1:16" ht="146.25" customHeight="1" x14ac:dyDescent="0.25"/>
    <row r="5" spans="1:16" x14ac:dyDescent="0.25">
      <c r="O5" t="s">
        <v>6</v>
      </c>
      <c r="P5" cm="1">
        <f t="array" aca="1" ref="P5" ca="1">RSQ(POWER(10,_xlfn.SEQUENCE(O$9-O$8+1)^2*P$8+_xlfn.SEQUENCE(O$9-O$8+1)*P$9+P$10), INDIRECT($B$9))</f>
        <v>0.8691669309652017</v>
      </c>
    </row>
    <row r="6" spans="1:16" x14ac:dyDescent="0.25">
      <c r="O6" t="s">
        <v>7</v>
      </c>
      <c r="P6" cm="1">
        <f t="array" aca="1" ref="P6" ca="1">AVERAGE(ABS(POWER(10, _xlfn.SEQUENCE(O$9-O$8+1)^2*P$8+_xlfn.SEQUENCE(O$9-O$8+1)*P$9+P$10) - INDIRECT($B$9)))</f>
        <v>10.361120009693618</v>
      </c>
    </row>
    <row r="7" spans="1:16" x14ac:dyDescent="0.25">
      <c r="O7" t="s">
        <v>4</v>
      </c>
    </row>
    <row r="8" spans="1:16" x14ac:dyDescent="0.25">
      <c r="B8" t="s">
        <v>2</v>
      </c>
      <c r="O8">
        <v>28</v>
      </c>
      <c r="P8" cm="1">
        <f t="array" aca="1" ref="P8:P10" ca="1">TRANSPOSE(LINEST(INDIRECT(O10), (_xlfn.SEQUENCE(O9-O8+1))^{1,2}))</f>
        <v>-9.7864349110939638E-4</v>
      </c>
    </row>
    <row r="9" spans="1:16" x14ac:dyDescent="0.25">
      <c r="B9" t="str">
        <f>"$B$"&amp;O8&amp;":$B$"&amp;O9</f>
        <v>$B$28:$B$60</v>
      </c>
      <c r="O9">
        <v>60</v>
      </c>
      <c r="P9">
        <f ca="1"/>
        <v>7.1992394672560165E-3</v>
      </c>
    </row>
    <row r="10" spans="1:16" x14ac:dyDescent="0.25">
      <c r="A10" s="1" t="s">
        <v>0</v>
      </c>
      <c r="B10" s="2" t="s">
        <v>1</v>
      </c>
      <c r="C10" t="s">
        <v>5</v>
      </c>
      <c r="L10" t="s">
        <v>3</v>
      </c>
      <c r="O10" t="str">
        <f>"hk!$"&amp;O7&amp;"$"&amp;O8&amp;":$"&amp;O7&amp;"$"&amp;O9</f>
        <v>hk!$L$28:$L$60</v>
      </c>
      <c r="P10">
        <f ca="1"/>
        <v>2.0535527731919214</v>
      </c>
    </row>
    <row r="11" spans="1:16" x14ac:dyDescent="0.25">
      <c r="A11" s="3">
        <v>44017</v>
      </c>
      <c r="B11" s="4">
        <v>2</v>
      </c>
      <c r="C11" s="4">
        <f ca="1">10^P11</f>
        <v>48.734016723203098</v>
      </c>
      <c r="L11">
        <f>LOG(B11)</f>
        <v>0.3010299956639812</v>
      </c>
      <c r="O11">
        <f>ROW()-O$8+1</f>
        <v>-16</v>
      </c>
      <c r="P11">
        <f ca="1">O11^2*P$8+O11*P$9+P$10</f>
        <v>1.6878322079918195</v>
      </c>
    </row>
    <row r="12" spans="1:16" x14ac:dyDescent="0.25">
      <c r="A12" s="3">
        <v>44018</v>
      </c>
      <c r="B12" s="4">
        <v>1</v>
      </c>
      <c r="C12" s="4">
        <f t="shared" ref="C12:C75" ca="1" si="0">10^P12</f>
        <v>53.13361880467027</v>
      </c>
      <c r="L12">
        <f t="shared" ref="L12:L60" si="1">LOG(B12)</f>
        <v>0</v>
      </c>
      <c r="O12">
        <f t="shared" ref="O12:O76" si="2">ROW()-O$8+1</f>
        <v>-15</v>
      </c>
      <c r="P12">
        <f t="shared" ref="P12:P75" ca="1" si="3">O12^2*P$8+O12*P$9+P$10</f>
        <v>1.725369395683467</v>
      </c>
    </row>
    <row r="13" spans="1:16" x14ac:dyDescent="0.25">
      <c r="A13" s="3">
        <v>44019</v>
      </c>
      <c r="B13" s="4">
        <v>9</v>
      </c>
      <c r="C13" s="4">
        <f t="shared" ca="1" si="0"/>
        <v>57.669913020171244</v>
      </c>
      <c r="L13">
        <f t="shared" si="1"/>
        <v>0.95424250943932487</v>
      </c>
      <c r="O13">
        <f t="shared" si="2"/>
        <v>-14</v>
      </c>
      <c r="P13">
        <f t="shared" ca="1" si="3"/>
        <v>1.7609492963928954</v>
      </c>
    </row>
    <row r="14" spans="1:16" x14ac:dyDescent="0.25">
      <c r="A14" s="3">
        <v>44020</v>
      </c>
      <c r="B14" s="4">
        <v>19</v>
      </c>
      <c r="C14" s="4">
        <f t="shared" ca="1" si="0"/>
        <v>62.312031463253305</v>
      </c>
      <c r="L14">
        <f t="shared" si="1"/>
        <v>1.2787536009528289</v>
      </c>
      <c r="O14">
        <f t="shared" si="2"/>
        <v>-13</v>
      </c>
      <c r="P14">
        <f t="shared" ca="1" si="3"/>
        <v>1.7945719101201052</v>
      </c>
    </row>
    <row r="15" spans="1:16" x14ac:dyDescent="0.25">
      <c r="A15" s="3">
        <v>44021</v>
      </c>
      <c r="B15" s="4">
        <v>34</v>
      </c>
      <c r="C15" s="4">
        <f t="shared" ca="1" si="0"/>
        <v>67.025063925404638</v>
      </c>
      <c r="L15">
        <f t="shared" si="1"/>
        <v>1.5314789170422551</v>
      </c>
      <c r="O15">
        <f t="shared" si="2"/>
        <v>-12</v>
      </c>
      <c r="P15">
        <f t="shared" ca="1" si="3"/>
        <v>1.8262372368650961</v>
      </c>
    </row>
    <row r="16" spans="1:16" x14ac:dyDescent="0.25">
      <c r="A16" s="3">
        <f t="shared" ref="A16:A79" si="4">A15+1</f>
        <v>44022</v>
      </c>
      <c r="B16" s="2">
        <v>32</v>
      </c>
      <c r="C16" s="4">
        <f t="shared" ca="1" si="0"/>
        <v>71.770385114120742</v>
      </c>
      <c r="L16">
        <f t="shared" si="1"/>
        <v>1.505149978319906</v>
      </c>
      <c r="O16">
        <f t="shared" si="2"/>
        <v>-11</v>
      </c>
      <c r="P16">
        <f t="shared" ca="1" si="3"/>
        <v>1.8559452766278683</v>
      </c>
    </row>
    <row r="17" spans="1:16" x14ac:dyDescent="0.25">
      <c r="A17" s="3">
        <f t="shared" si="4"/>
        <v>44023</v>
      </c>
      <c r="B17" s="2">
        <v>16</v>
      </c>
      <c r="C17" s="4">
        <f t="shared" ca="1" si="0"/>
        <v>76.506093943186286</v>
      </c>
      <c r="L17">
        <f t="shared" si="1"/>
        <v>1.2041199826559248</v>
      </c>
      <c r="O17">
        <f t="shared" si="2"/>
        <v>-10</v>
      </c>
      <c r="P17">
        <f t="shared" ca="1" si="3"/>
        <v>1.8836960294084215</v>
      </c>
    </row>
    <row r="18" spans="1:16" x14ac:dyDescent="0.25">
      <c r="A18" s="3">
        <f t="shared" si="4"/>
        <v>44024</v>
      </c>
      <c r="B18" s="2">
        <v>30</v>
      </c>
      <c r="C18" s="4">
        <f t="shared" ca="1" si="0"/>
        <v>81.187561090449123</v>
      </c>
      <c r="L18">
        <f t="shared" si="1"/>
        <v>1.4771212547196624</v>
      </c>
      <c r="O18">
        <f t="shared" si="2"/>
        <v>-9</v>
      </c>
      <c r="P18">
        <f t="shared" ca="1" si="3"/>
        <v>1.9094894952067563</v>
      </c>
    </row>
    <row r="19" spans="1:16" x14ac:dyDescent="0.25">
      <c r="A19" s="3">
        <f t="shared" si="4"/>
        <v>44025</v>
      </c>
      <c r="B19" s="2">
        <v>41</v>
      </c>
      <c r="C19" s="4">
        <f t="shared" ca="1" si="0"/>
        <v>85.768077221578793</v>
      </c>
      <c r="L19">
        <f t="shared" si="1"/>
        <v>1.6127838567197355</v>
      </c>
      <c r="O19">
        <f t="shared" si="2"/>
        <v>-8</v>
      </c>
      <c r="P19">
        <f t="shared" ca="1" si="3"/>
        <v>1.9333256740228719</v>
      </c>
    </row>
    <row r="20" spans="1:16" x14ac:dyDescent="0.25">
      <c r="A20" s="3">
        <f t="shared" si="4"/>
        <v>44026</v>
      </c>
      <c r="B20" s="2">
        <v>40</v>
      </c>
      <c r="C20" s="4">
        <f t="shared" ca="1" si="0"/>
        <v>90.199590495375219</v>
      </c>
      <c r="L20">
        <f t="shared" si="1"/>
        <v>1.6020599913279623</v>
      </c>
      <c r="O20">
        <f t="shared" si="2"/>
        <v>-7</v>
      </c>
      <c r="P20">
        <f t="shared" ca="1" si="3"/>
        <v>1.9552045658567689</v>
      </c>
    </row>
    <row r="21" spans="1:16" x14ac:dyDescent="0.25">
      <c r="A21" s="3">
        <f t="shared" si="4"/>
        <v>44027</v>
      </c>
      <c r="B21" s="2">
        <v>14</v>
      </c>
      <c r="C21" s="4">
        <f t="shared" ca="1" si="0"/>
        <v>94.433518355547378</v>
      </c>
      <c r="L21">
        <f t="shared" si="1"/>
        <v>1.146128035678238</v>
      </c>
      <c r="O21">
        <f t="shared" si="2"/>
        <v>-6</v>
      </c>
      <c r="P21">
        <f t="shared" ca="1" si="3"/>
        <v>1.9751261707084471</v>
      </c>
    </row>
    <row r="22" spans="1:16" x14ac:dyDescent="0.25">
      <c r="A22" s="3">
        <f t="shared" si="4"/>
        <v>44028</v>
      </c>
      <c r="B22" s="2">
        <v>63</v>
      </c>
      <c r="C22" s="4">
        <f t="shared" ca="1" si="0"/>
        <v>98.421615336414519</v>
      </c>
      <c r="L22">
        <f t="shared" si="1"/>
        <v>1.7993405494535817</v>
      </c>
      <c r="O22">
        <f t="shared" si="2"/>
        <v>-5</v>
      </c>
      <c r="P22">
        <f t="shared" ca="1" si="3"/>
        <v>1.9930904885779064</v>
      </c>
    </row>
    <row r="23" spans="1:16" x14ac:dyDescent="0.25">
      <c r="A23" s="3">
        <f t="shared" si="4"/>
        <v>44029</v>
      </c>
      <c r="B23" s="2">
        <v>50</v>
      </c>
      <c r="C23" s="4">
        <f t="shared" ca="1" si="0"/>
        <v>102.11687582103347</v>
      </c>
      <c r="L23">
        <f t="shared" si="1"/>
        <v>1.6989700043360187</v>
      </c>
      <c r="O23">
        <f t="shared" si="2"/>
        <v>-4</v>
      </c>
      <c r="P23">
        <f t="shared" ca="1" si="3"/>
        <v>2.009097519465147</v>
      </c>
    </row>
    <row r="24" spans="1:16" x14ac:dyDescent="0.25">
      <c r="A24" s="3">
        <f t="shared" si="4"/>
        <v>44030</v>
      </c>
      <c r="B24" s="2">
        <v>60</v>
      </c>
      <c r="C24" s="4">
        <f t="shared" ca="1" si="0"/>
        <v>105.47444853146332</v>
      </c>
      <c r="L24">
        <f t="shared" si="1"/>
        <v>1.7781512503836436</v>
      </c>
      <c r="O24">
        <f t="shared" si="2"/>
        <v>-3</v>
      </c>
      <c r="P24">
        <f t="shared" ca="1" si="3"/>
        <v>2.0231472633701686</v>
      </c>
    </row>
    <row r="25" spans="1:16" x14ac:dyDescent="0.25">
      <c r="A25" s="3">
        <f t="shared" si="4"/>
        <v>44031</v>
      </c>
      <c r="B25" s="2">
        <v>82</v>
      </c>
      <c r="C25" s="4">
        <f t="shared" ca="1" si="0"/>
        <v>108.45253812225772</v>
      </c>
      <c r="L25">
        <f t="shared" si="1"/>
        <v>1.9138138523837167</v>
      </c>
      <c r="O25">
        <f t="shared" si="2"/>
        <v>-2</v>
      </c>
      <c r="P25">
        <f t="shared" ca="1" si="3"/>
        <v>2.0352397202929717</v>
      </c>
    </row>
    <row r="26" spans="1:16" x14ac:dyDescent="0.25">
      <c r="A26" s="3">
        <f t="shared" si="4"/>
        <v>44032</v>
      </c>
      <c r="B26" s="2">
        <v>66</v>
      </c>
      <c r="C26" s="4">
        <f t="shared" ca="1" si="0"/>
        <v>111.01326868113048</v>
      </c>
      <c r="L26">
        <f t="shared" si="1"/>
        <v>1.8195439355418688</v>
      </c>
      <c r="O26">
        <f t="shared" si="2"/>
        <v>-1</v>
      </c>
      <c r="P26">
        <f t="shared" ca="1" si="3"/>
        <v>2.045374890233556</v>
      </c>
    </row>
    <row r="27" spans="1:16" x14ac:dyDescent="0.25">
      <c r="A27" s="3">
        <f t="shared" si="4"/>
        <v>44033</v>
      </c>
      <c r="B27" s="2">
        <v>58</v>
      </c>
      <c r="C27" s="4">
        <f t="shared" ca="1" si="0"/>
        <v>113.12348427183338</v>
      </c>
      <c r="L27">
        <f t="shared" si="1"/>
        <v>1.7634279935629373</v>
      </c>
      <c r="O27">
        <f t="shared" si="2"/>
        <v>0</v>
      </c>
      <c r="P27">
        <f t="shared" ca="1" si="3"/>
        <v>2.0535527731919214</v>
      </c>
    </row>
    <row r="28" spans="1:16" x14ac:dyDescent="0.25">
      <c r="A28" s="3">
        <f t="shared" si="4"/>
        <v>44034</v>
      </c>
      <c r="B28" s="2">
        <v>102</v>
      </c>
      <c r="C28" s="4">
        <f t="shared" ca="1" si="0"/>
        <v>114.75546290153301</v>
      </c>
      <c r="L28">
        <f t="shared" si="1"/>
        <v>2.0086001717619175</v>
      </c>
      <c r="O28">
        <f t="shared" si="2"/>
        <v>1</v>
      </c>
      <c r="P28">
        <f t="shared" ca="1" si="3"/>
        <v>2.059773369168068</v>
      </c>
    </row>
    <row r="29" spans="1:16" x14ac:dyDescent="0.25">
      <c r="A29" s="3">
        <f t="shared" si="4"/>
        <v>44035</v>
      </c>
      <c r="B29" s="2">
        <v>110</v>
      </c>
      <c r="C29" s="4">
        <f t="shared" ca="1" si="0"/>
        <v>115.88752243531918</v>
      </c>
      <c r="L29">
        <f t="shared" si="1"/>
        <v>2.0413926851582249</v>
      </c>
      <c r="O29">
        <f t="shared" si="2"/>
        <v>2</v>
      </c>
      <c r="P29">
        <f t="shared" ca="1" si="3"/>
        <v>2.0640366781619957</v>
      </c>
    </row>
    <row r="30" spans="1:16" x14ac:dyDescent="0.25">
      <c r="A30" s="3">
        <f t="shared" si="4"/>
        <v>44036</v>
      </c>
      <c r="B30" s="2">
        <v>115</v>
      </c>
      <c r="C30" s="4">
        <f t="shared" ca="1" si="0"/>
        <v>116.50449994965017</v>
      </c>
      <c r="L30">
        <f t="shared" si="1"/>
        <v>2.0606978403536118</v>
      </c>
      <c r="O30">
        <f t="shared" si="2"/>
        <v>3</v>
      </c>
      <c r="P30">
        <f t="shared" ca="1" si="3"/>
        <v>2.0663427001737049</v>
      </c>
    </row>
    <row r="31" spans="1:16" x14ac:dyDescent="0.25">
      <c r="A31" s="3">
        <f t="shared" si="4"/>
        <v>44037</v>
      </c>
      <c r="B31" s="2">
        <v>126</v>
      </c>
      <c r="C31" s="4">
        <f t="shared" ca="1" si="0"/>
        <v>116.59808971132003</v>
      </c>
      <c r="L31">
        <f t="shared" si="1"/>
        <v>2.1003705451175629</v>
      </c>
      <c r="O31">
        <f t="shared" si="2"/>
        <v>4</v>
      </c>
      <c r="P31">
        <f t="shared" ca="1" si="3"/>
        <v>2.0666914352031953</v>
      </c>
    </row>
    <row r="32" spans="1:16" x14ac:dyDescent="0.25">
      <c r="A32" s="3">
        <f t="shared" si="4"/>
        <v>44038</v>
      </c>
      <c r="B32" s="2">
        <v>103</v>
      </c>
      <c r="C32" s="4">
        <f t="shared" ca="1" si="0"/>
        <v>116.16702925095611</v>
      </c>
      <c r="L32">
        <f t="shared" si="1"/>
        <v>2.012837224705172</v>
      </c>
      <c r="O32">
        <f t="shared" si="2"/>
        <v>5</v>
      </c>
      <c r="P32">
        <f t="shared" ca="1" si="3"/>
        <v>2.0650828832504664</v>
      </c>
    </row>
    <row r="33" spans="1:16" x14ac:dyDescent="0.25">
      <c r="A33" s="3">
        <f t="shared" si="4"/>
        <v>44039</v>
      </c>
      <c r="B33" s="2">
        <v>141</v>
      </c>
      <c r="C33" s="4">
        <f t="shared" ca="1" si="0"/>
        <v>115.21712770372741</v>
      </c>
      <c r="L33">
        <f t="shared" si="1"/>
        <v>2.1492191126553797</v>
      </c>
      <c r="O33">
        <f t="shared" si="2"/>
        <v>6</v>
      </c>
      <c r="P33">
        <f t="shared" ca="1" si="3"/>
        <v>2.0615170443155191</v>
      </c>
    </row>
    <row r="34" spans="1:16" x14ac:dyDescent="0.25">
      <c r="A34" s="3">
        <f t="shared" si="4"/>
        <v>44040</v>
      </c>
      <c r="B34" s="2">
        <v>98</v>
      </c>
      <c r="C34" s="4">
        <f t="shared" ca="1" si="0"/>
        <v>113.76113552790169</v>
      </c>
      <c r="L34">
        <f t="shared" si="1"/>
        <v>1.9912260756924949</v>
      </c>
      <c r="O34">
        <f t="shared" si="2"/>
        <v>7</v>
      </c>
      <c r="P34">
        <f t="shared" ca="1" si="3"/>
        <v>2.0559939183983533</v>
      </c>
    </row>
    <row r="35" spans="1:16" x14ac:dyDescent="0.25">
      <c r="A35" s="3">
        <f t="shared" si="4"/>
        <v>44041</v>
      </c>
      <c r="B35" s="2">
        <v>112</v>
      </c>
      <c r="C35" s="4">
        <f t="shared" ca="1" si="0"/>
        <v>111.81845968568109</v>
      </c>
      <c r="L35">
        <f t="shared" si="1"/>
        <v>2.0492180226701815</v>
      </c>
      <c r="O35">
        <f t="shared" si="2"/>
        <v>8</v>
      </c>
      <c r="P35">
        <f t="shared" ca="1" si="3"/>
        <v>2.0485135054989683</v>
      </c>
    </row>
    <row r="36" spans="1:16" x14ac:dyDescent="0.25">
      <c r="A36" s="3">
        <f t="shared" si="4"/>
        <v>44042</v>
      </c>
      <c r="B36" s="2">
        <v>145</v>
      </c>
      <c r="C36" s="4">
        <f t="shared" ca="1" si="0"/>
        <v>109.41473318014535</v>
      </c>
      <c r="L36">
        <f t="shared" si="1"/>
        <v>2.1613680022349748</v>
      </c>
      <c r="O36">
        <f t="shared" si="2"/>
        <v>9</v>
      </c>
      <c r="P36">
        <f t="shared" ca="1" si="3"/>
        <v>2.0390758056173643</v>
      </c>
    </row>
    <row r="37" spans="1:16" x14ac:dyDescent="0.25">
      <c r="A37" s="3">
        <f t="shared" si="4"/>
        <v>44043</v>
      </c>
      <c r="B37" s="2">
        <v>118</v>
      </c>
      <c r="C37" s="4">
        <f t="shared" ca="1" si="0"/>
        <v>106.58125229499062</v>
      </c>
      <c r="L37">
        <f t="shared" si="1"/>
        <v>2.0718820073061255</v>
      </c>
      <c r="O37">
        <f t="shared" si="2"/>
        <v>10</v>
      </c>
      <c r="P37">
        <f t="shared" ca="1" si="3"/>
        <v>2.027680818753542</v>
      </c>
    </row>
    <row r="38" spans="1:16" x14ac:dyDescent="0.25">
      <c r="A38" s="3">
        <f t="shared" si="4"/>
        <v>44044</v>
      </c>
      <c r="B38" s="2">
        <v>124</v>
      </c>
      <c r="C38" s="4">
        <f t="shared" ca="1" si="0"/>
        <v>103.35429880538817</v>
      </c>
      <c r="L38">
        <f t="shared" si="1"/>
        <v>2.0934216851622351</v>
      </c>
      <c r="O38">
        <f t="shared" si="2"/>
        <v>11</v>
      </c>
      <c r="P38">
        <f t="shared" ca="1" si="3"/>
        <v>2.0143285449075008</v>
      </c>
    </row>
    <row r="39" spans="1:16" x14ac:dyDescent="0.25">
      <c r="A39" s="3">
        <f t="shared" si="4"/>
        <v>44045</v>
      </c>
      <c r="B39" s="2">
        <v>112</v>
      </c>
      <c r="C39" s="4">
        <f t="shared" ca="1" si="0"/>
        <v>99.774367669775984</v>
      </c>
      <c r="L39">
        <f t="shared" si="1"/>
        <v>2.0492180226701815</v>
      </c>
      <c r="O39">
        <f t="shared" si="2"/>
        <v>12</v>
      </c>
      <c r="P39">
        <f t="shared" ca="1" si="3"/>
        <v>1.9990189840792405</v>
      </c>
    </row>
    <row r="40" spans="1:16" x14ac:dyDescent="0.25">
      <c r="A40" s="3">
        <f t="shared" si="4"/>
        <v>44046</v>
      </c>
      <c r="B40" s="2">
        <v>80</v>
      </c>
      <c r="C40" s="4">
        <f t="shared" ca="1" si="0"/>
        <v>95.885323157548427</v>
      </c>
      <c r="D40" s="5"/>
      <c r="L40">
        <f t="shared" si="1"/>
        <v>1.9030899869919435</v>
      </c>
      <c r="O40">
        <f t="shared" si="2"/>
        <v>13</v>
      </c>
      <c r="P40">
        <f t="shared" ca="1" si="3"/>
        <v>1.9817521362687616</v>
      </c>
    </row>
    <row r="41" spans="1:16" x14ac:dyDescent="0.25">
      <c r="A41" s="3">
        <f t="shared" si="4"/>
        <v>44047</v>
      </c>
      <c r="B41" s="2">
        <v>75</v>
      </c>
      <c r="C41" s="4">
        <f t="shared" ca="1" si="0"/>
        <v>91.733507937910005</v>
      </c>
      <c r="D41" s="5"/>
      <c r="L41">
        <f t="shared" si="1"/>
        <v>1.8750612633917001</v>
      </c>
      <c r="O41">
        <f t="shared" si="2"/>
        <v>14</v>
      </c>
      <c r="P41">
        <f t="shared" ca="1" si="3"/>
        <v>1.962528001476064</v>
      </c>
    </row>
    <row r="42" spans="1:16" x14ac:dyDescent="0.25">
      <c r="A42" s="3">
        <f t="shared" si="4"/>
        <v>44048</v>
      </c>
      <c r="B42" s="2">
        <v>82</v>
      </c>
      <c r="C42" s="4">
        <f t="shared" ca="1" si="0"/>
        <v>87.36683031276317</v>
      </c>
      <c r="D42" s="5"/>
      <c r="L42">
        <f t="shared" si="1"/>
        <v>1.9138138523837167</v>
      </c>
      <c r="O42">
        <f t="shared" si="2"/>
        <v>15</v>
      </c>
      <c r="P42">
        <f t="shared" ca="1" si="3"/>
        <v>1.9413465797011475</v>
      </c>
    </row>
    <row r="43" spans="1:16" x14ac:dyDescent="0.25">
      <c r="A43" s="3">
        <f t="shared" si="4"/>
        <v>44049</v>
      </c>
      <c r="B43" s="2">
        <v>91</v>
      </c>
      <c r="C43" s="4">
        <f t="shared" ca="1" si="0"/>
        <v>82.833854524870503</v>
      </c>
      <c r="D43" s="5"/>
      <c r="L43">
        <f t="shared" si="1"/>
        <v>1.9590413923210936</v>
      </c>
      <c r="O43">
        <f t="shared" si="2"/>
        <v>16</v>
      </c>
      <c r="P43">
        <f t="shared" ca="1" si="3"/>
        <v>1.9182078709440122</v>
      </c>
    </row>
    <row r="44" spans="1:16" x14ac:dyDescent="0.25">
      <c r="A44" s="3">
        <f t="shared" si="4"/>
        <v>44050</v>
      </c>
      <c r="B44" s="2">
        <v>81</v>
      </c>
      <c r="C44" s="4">
        <f t="shared" ca="1" si="0"/>
        <v>78.182917954978549</v>
      </c>
      <c r="D44" s="5"/>
      <c r="L44">
        <f t="shared" si="1"/>
        <v>1.9084850188786497</v>
      </c>
      <c r="O44">
        <f t="shared" si="2"/>
        <v>17</v>
      </c>
      <c r="P44">
        <f t="shared" ca="1" si="3"/>
        <v>1.8931118752046581</v>
      </c>
    </row>
    <row r="45" spans="1:16" x14ac:dyDescent="0.25">
      <c r="A45" s="3">
        <f t="shared" si="4"/>
        <v>44051</v>
      </c>
      <c r="B45" s="2">
        <v>67</v>
      </c>
      <c r="C45" s="4">
        <f t="shared" ca="1" si="0"/>
        <v>73.461297117700184</v>
      </c>
      <c r="D45" s="5"/>
      <c r="L45">
        <f t="shared" si="1"/>
        <v>1.8260748027008264</v>
      </c>
      <c r="O45">
        <f t="shared" si="2"/>
        <v>18</v>
      </c>
      <c r="P45">
        <f t="shared" ca="1" si="3"/>
        <v>1.8660585924830853</v>
      </c>
    </row>
    <row r="46" spans="1:16" x14ac:dyDescent="0.25">
      <c r="A46" s="3">
        <f t="shared" si="4"/>
        <v>44052</v>
      </c>
      <c r="B46" s="2">
        <v>63</v>
      </c>
      <c r="C46" s="4">
        <f t="shared" ca="1" si="0"/>
        <v>68.714441786274179</v>
      </c>
      <c r="D46" s="5"/>
      <c r="L46">
        <f t="shared" si="1"/>
        <v>1.7993405494535817</v>
      </c>
      <c r="O46">
        <f t="shared" si="2"/>
        <v>19</v>
      </c>
      <c r="P46">
        <f t="shared" ca="1" si="3"/>
        <v>1.8370480227792936</v>
      </c>
    </row>
    <row r="47" spans="1:16" x14ac:dyDescent="0.25">
      <c r="A47" s="3">
        <f t="shared" si="4"/>
        <v>44053</v>
      </c>
      <c r="B47" s="2">
        <v>67</v>
      </c>
      <c r="C47" s="4">
        <f t="shared" ca="1" si="0"/>
        <v>63.985293455657214</v>
      </c>
      <c r="D47" s="5"/>
      <c r="L47">
        <f t="shared" si="1"/>
        <v>1.8260748027008264</v>
      </c>
      <c r="O47">
        <f t="shared" si="2"/>
        <v>20</v>
      </c>
      <c r="P47">
        <f t="shared" ca="1" si="3"/>
        <v>1.8060801660932833</v>
      </c>
    </row>
    <row r="48" spans="1:16" x14ac:dyDescent="0.25">
      <c r="A48" s="3">
        <f t="shared" si="4"/>
        <v>44054</v>
      </c>
      <c r="B48" s="2">
        <v>32</v>
      </c>
      <c r="C48" s="4">
        <f t="shared" ca="1" si="0"/>
        <v>59.313700843143941</v>
      </c>
      <c r="D48" s="5"/>
      <c r="L48">
        <f t="shared" si="1"/>
        <v>1.505149978319906</v>
      </c>
      <c r="O48">
        <f t="shared" si="2"/>
        <v>21</v>
      </c>
      <c r="P48">
        <f t="shared" ca="1" si="3"/>
        <v>1.7731550224250539</v>
      </c>
    </row>
    <row r="49" spans="1:16" x14ac:dyDescent="0.25">
      <c r="A49" s="3">
        <f t="shared" si="4"/>
        <v>44055</v>
      </c>
      <c r="B49" s="2">
        <v>61</v>
      </c>
      <c r="C49" s="4">
        <f t="shared" ca="1" si="0"/>
        <v>54.735941385716686</v>
      </c>
      <c r="D49" s="5"/>
      <c r="L49">
        <f t="shared" si="1"/>
        <v>1.7853298350107671</v>
      </c>
      <c r="O49">
        <f t="shared" si="2"/>
        <v>22</v>
      </c>
      <c r="P49">
        <f t="shared" ca="1" si="3"/>
        <v>1.738272591774606</v>
      </c>
    </row>
    <row r="50" spans="1:16" x14ac:dyDescent="0.25">
      <c r="A50" s="3">
        <f t="shared" si="4"/>
        <v>44056</v>
      </c>
      <c r="B50" s="2">
        <v>65</v>
      </c>
      <c r="C50" s="4">
        <f t="shared" ca="1" si="0"/>
        <v>50.28435388377838</v>
      </c>
      <c r="D50" s="5"/>
      <c r="L50">
        <f t="shared" si="1"/>
        <v>1.8129133566428555</v>
      </c>
      <c r="O50">
        <f t="shared" si="2"/>
        <v>23</v>
      </c>
      <c r="P50">
        <f t="shared" ca="1" si="3"/>
        <v>1.7014328741419391</v>
      </c>
    </row>
    <row r="51" spans="1:16" x14ac:dyDescent="0.25">
      <c r="A51" s="3">
        <f t="shared" si="4"/>
        <v>44057</v>
      </c>
      <c r="B51" s="2">
        <v>46</v>
      </c>
      <c r="C51" s="4">
        <f t="shared" ca="1" si="0"/>
        <v>45.987083714723937</v>
      </c>
      <c r="D51" s="5"/>
      <c r="L51">
        <f t="shared" si="1"/>
        <v>1.6627578316815741</v>
      </c>
      <c r="O51">
        <f t="shared" si="2"/>
        <v>24</v>
      </c>
      <c r="P51">
        <f t="shared" ca="1" si="3"/>
        <v>1.6626358695270536</v>
      </c>
    </row>
    <row r="52" spans="1:16" x14ac:dyDescent="0.25">
      <c r="A52" s="3">
        <f t="shared" si="4"/>
        <v>44058</v>
      </c>
      <c r="B52" s="2">
        <v>39</v>
      </c>
      <c r="C52" s="4">
        <f t="shared" ca="1" si="0"/>
        <v>41.867938535749651</v>
      </c>
      <c r="D52" s="5"/>
      <c r="L52">
        <f t="shared" si="1"/>
        <v>1.5910646070264991</v>
      </c>
      <c r="O52">
        <f t="shared" si="2"/>
        <v>25</v>
      </c>
      <c r="P52">
        <f t="shared" ca="1" si="3"/>
        <v>1.6218815779299489</v>
      </c>
    </row>
    <row r="53" spans="1:16" x14ac:dyDescent="0.25">
      <c r="A53" s="3">
        <f t="shared" si="4"/>
        <v>44059</v>
      </c>
      <c r="B53" s="2">
        <v>70</v>
      </c>
      <c r="C53" s="4">
        <f t="shared" ca="1" si="0"/>
        <v>37.946349232541884</v>
      </c>
      <c r="D53" s="5"/>
      <c r="L53">
        <f t="shared" si="1"/>
        <v>1.8450980400142569</v>
      </c>
      <c r="O53">
        <f t="shared" si="2"/>
        <v>26</v>
      </c>
      <c r="P53">
        <f t="shared" ca="1" si="3"/>
        <v>1.5791699993506259</v>
      </c>
    </row>
    <row r="54" spans="1:16" x14ac:dyDescent="0.25">
      <c r="A54" s="3">
        <f t="shared" si="4"/>
        <v>44060</v>
      </c>
      <c r="B54" s="2">
        <v>31</v>
      </c>
      <c r="C54" s="4">
        <f t="shared" ca="1" si="0"/>
        <v>34.237428144328049</v>
      </c>
      <c r="D54" s="5"/>
      <c r="L54">
        <f t="shared" si="1"/>
        <v>1.4913616938342726</v>
      </c>
      <c r="O54">
        <f t="shared" si="2"/>
        <v>27</v>
      </c>
      <c r="P54">
        <f t="shared" ca="1" si="3"/>
        <v>1.5345011337890839</v>
      </c>
    </row>
    <row r="55" spans="1:16" x14ac:dyDescent="0.25">
      <c r="A55" s="3">
        <f t="shared" si="4"/>
        <v>44061</v>
      </c>
      <c r="B55" s="2">
        <v>35</v>
      </c>
      <c r="C55" s="4">
        <f t="shared" ca="1" si="0"/>
        <v>30.752114375092866</v>
      </c>
      <c r="D55" s="5"/>
      <c r="L55">
        <f t="shared" si="1"/>
        <v>1.5440680443502757</v>
      </c>
      <c r="O55">
        <f t="shared" si="2"/>
        <v>28</v>
      </c>
      <c r="P55">
        <f t="shared" ca="1" si="3"/>
        <v>1.4878749812453231</v>
      </c>
    </row>
    <row r="56" spans="1:16" x14ac:dyDescent="0.25">
      <c r="A56" s="3">
        <f t="shared" si="4"/>
        <v>44062</v>
      </c>
      <c r="B56" s="2">
        <v>23</v>
      </c>
      <c r="C56" s="4">
        <f t="shared" ca="1" si="0"/>
        <v>27.497394326932287</v>
      </c>
      <c r="D56" s="5"/>
      <c r="L56">
        <f t="shared" si="1"/>
        <v>1.3617278360175928</v>
      </c>
      <c r="O56">
        <f t="shared" si="2"/>
        <v>29</v>
      </c>
      <c r="P56">
        <f t="shared" ca="1" si="3"/>
        <v>1.4392915417193435</v>
      </c>
    </row>
    <row r="57" spans="1:16" x14ac:dyDescent="0.25">
      <c r="A57" s="3">
        <f t="shared" si="4"/>
        <v>44063</v>
      </c>
      <c r="B57" s="2">
        <v>17</v>
      </c>
      <c r="C57" s="4">
        <f t="shared" ca="1" si="0"/>
        <v>24.476584478884487</v>
      </c>
      <c r="D57" s="5"/>
      <c r="L57">
        <f t="shared" si="1"/>
        <v>1.2304489213782739</v>
      </c>
      <c r="O57">
        <f t="shared" si="2"/>
        <v>30</v>
      </c>
      <c r="P57">
        <f t="shared" ca="1" si="3"/>
        <v>1.3887508152111452</v>
      </c>
    </row>
    <row r="58" spans="1:16" x14ac:dyDescent="0.25">
      <c r="A58" s="3">
        <f t="shared" si="4"/>
        <v>44064</v>
      </c>
      <c r="B58" s="2">
        <v>18</v>
      </c>
      <c r="C58" s="4">
        <f t="shared" ca="1" si="0"/>
        <v>21.689662872236465</v>
      </c>
      <c r="D58" s="5"/>
      <c r="L58">
        <f t="shared" si="1"/>
        <v>1.255272505103306</v>
      </c>
      <c r="O58">
        <f t="shared" si="2"/>
        <v>31</v>
      </c>
      <c r="P58">
        <f t="shared" ca="1" si="3"/>
        <v>1.336252801720728</v>
      </c>
    </row>
    <row r="59" spans="1:16" x14ac:dyDescent="0.25">
      <c r="A59" s="3">
        <f t="shared" si="4"/>
        <v>44065</v>
      </c>
      <c r="B59" s="2">
        <v>24</v>
      </c>
      <c r="C59" s="4">
        <f t="shared" ca="1" si="0"/>
        <v>19.133635718032348</v>
      </c>
      <c r="D59" s="5"/>
      <c r="L59">
        <f t="shared" si="1"/>
        <v>1.3802112417116059</v>
      </c>
      <c r="O59">
        <f t="shared" si="2"/>
        <v>32</v>
      </c>
      <c r="P59">
        <f t="shared" ca="1" si="3"/>
        <v>1.281797501248092</v>
      </c>
    </row>
    <row r="60" spans="1:16" x14ac:dyDescent="0.25">
      <c r="A60" s="3">
        <f t="shared" si="4"/>
        <v>44066</v>
      </c>
      <c r="B60" s="1">
        <v>19</v>
      </c>
      <c r="C60" s="4">
        <f t="shared" ca="1" si="0"/>
        <v>16.80292596252065</v>
      </c>
      <c r="D60" s="5"/>
      <c r="L60">
        <f t="shared" si="1"/>
        <v>1.2787536009528289</v>
      </c>
      <c r="O60">
        <f t="shared" si="2"/>
        <v>33</v>
      </c>
      <c r="P60">
        <f t="shared" ca="1" si="3"/>
        <v>1.2253849137932371</v>
      </c>
    </row>
    <row r="61" spans="1:16" x14ac:dyDescent="0.25">
      <c r="A61" s="3">
        <f t="shared" si="4"/>
        <v>44067</v>
      </c>
      <c r="C61" s="4">
        <f t="shared" ca="1" si="0"/>
        <v>14.689771465563307</v>
      </c>
      <c r="O61">
        <f t="shared" si="2"/>
        <v>34</v>
      </c>
      <c r="P61">
        <f t="shared" ca="1" si="3"/>
        <v>1.1670150393561638</v>
      </c>
    </row>
    <row r="62" spans="1:16" x14ac:dyDescent="0.25">
      <c r="A62" s="3">
        <f t="shared" si="4"/>
        <v>44068</v>
      </c>
      <c r="C62" s="4">
        <f t="shared" ca="1" si="0"/>
        <v>12.784621589947578</v>
      </c>
      <c r="O62">
        <f t="shared" si="2"/>
        <v>35</v>
      </c>
      <c r="P62">
        <f t="shared" ca="1" si="3"/>
        <v>1.1066878779368714</v>
      </c>
    </row>
    <row r="63" spans="1:16" x14ac:dyDescent="0.25">
      <c r="A63" s="3">
        <f t="shared" si="4"/>
        <v>44069</v>
      </c>
      <c r="C63" s="4">
        <f t="shared" ca="1" si="0"/>
        <v>11.07652238540078</v>
      </c>
      <c r="O63">
        <f t="shared" si="2"/>
        <v>36</v>
      </c>
      <c r="P63">
        <f t="shared" ca="1" si="3"/>
        <v>1.0444034295353604</v>
      </c>
    </row>
    <row r="64" spans="1:16" x14ac:dyDescent="0.25">
      <c r="A64" s="3">
        <f t="shared" si="4"/>
        <v>44070</v>
      </c>
      <c r="C64" s="4">
        <f t="shared" ca="1" si="0"/>
        <v>9.5534820984768345</v>
      </c>
      <c r="O64">
        <f t="shared" si="2"/>
        <v>37</v>
      </c>
      <c r="P64">
        <f t="shared" ca="1" si="3"/>
        <v>0.98016169415163046</v>
      </c>
    </row>
    <row r="65" spans="1:16" x14ac:dyDescent="0.25">
      <c r="A65" s="3">
        <f t="shared" si="4"/>
        <v>44071</v>
      </c>
      <c r="C65" s="4">
        <f t="shared" ca="1" si="0"/>
        <v>8.2028103700457269</v>
      </c>
      <c r="O65">
        <f t="shared" si="2"/>
        <v>38</v>
      </c>
      <c r="P65">
        <f t="shared" ca="1" si="3"/>
        <v>0.91396267178568169</v>
      </c>
    </row>
    <row r="66" spans="1:16" x14ac:dyDescent="0.25">
      <c r="A66" s="3">
        <f t="shared" si="4"/>
        <v>44072</v>
      </c>
      <c r="C66" s="4">
        <f t="shared" ca="1" si="0"/>
        <v>7.0114261238847169</v>
      </c>
      <c r="O66">
        <f t="shared" si="2"/>
        <v>39</v>
      </c>
      <c r="P66">
        <f t="shared" ca="1" si="3"/>
        <v>0.84580636243751428</v>
      </c>
    </row>
    <row r="67" spans="1:16" x14ac:dyDescent="0.25">
      <c r="A67" s="3">
        <f t="shared" si="4"/>
        <v>44073</v>
      </c>
      <c r="C67" s="4">
        <f t="shared" ca="1" si="0"/>
        <v>5.9661307396944716</v>
      </c>
      <c r="O67">
        <f t="shared" si="2"/>
        <v>40</v>
      </c>
      <c r="P67">
        <f t="shared" ca="1" si="3"/>
        <v>0.77569276610712778</v>
      </c>
    </row>
    <row r="68" spans="1:16" x14ac:dyDescent="0.25">
      <c r="A68" s="3">
        <f t="shared" si="4"/>
        <v>44074</v>
      </c>
      <c r="C68" s="4">
        <f t="shared" ca="1" si="0"/>
        <v>5.0538445891657409</v>
      </c>
      <c r="O68">
        <f t="shared" si="2"/>
        <v>41</v>
      </c>
      <c r="P68">
        <f t="shared" ca="1" si="3"/>
        <v>0.70362188279452287</v>
      </c>
    </row>
    <row r="69" spans="1:16" x14ac:dyDescent="0.25">
      <c r="A69" s="3">
        <f t="shared" si="4"/>
        <v>44075</v>
      </c>
      <c r="C69" s="4">
        <f t="shared" ca="1" si="0"/>
        <v>4.2618063534744559</v>
      </c>
      <c r="O69">
        <f t="shared" si="2"/>
        <v>42</v>
      </c>
      <c r="P69">
        <f t="shared" ca="1" si="3"/>
        <v>0.62959371249969887</v>
      </c>
    </row>
    <row r="70" spans="1:16" x14ac:dyDescent="0.25">
      <c r="A70" s="3">
        <f t="shared" si="4"/>
        <v>44076</v>
      </c>
      <c r="C70" s="4">
        <f t="shared" ca="1" si="0"/>
        <v>3.5777357055766625</v>
      </c>
      <c r="O70">
        <f t="shared" si="2"/>
        <v>43</v>
      </c>
      <c r="P70">
        <f t="shared" ca="1" si="3"/>
        <v>0.55360825522265622</v>
      </c>
    </row>
    <row r="71" spans="1:16" x14ac:dyDescent="0.25">
      <c r="A71" s="3">
        <f t="shared" si="4"/>
        <v>44077</v>
      </c>
      <c r="C71" s="4">
        <f t="shared" ca="1" si="0"/>
        <v>2.9899609131608931</v>
      </c>
      <c r="O71">
        <f t="shared" si="2"/>
        <v>44</v>
      </c>
      <c r="P71">
        <f t="shared" ca="1" si="3"/>
        <v>0.47566551096339471</v>
      </c>
    </row>
    <row r="72" spans="1:16" x14ac:dyDescent="0.25">
      <c r="A72" s="3">
        <f t="shared" si="4"/>
        <v>44078</v>
      </c>
      <c r="C72" s="4">
        <f t="shared" ca="1" si="0"/>
        <v>2.4875136909359603</v>
      </c>
      <c r="O72">
        <f t="shared" si="2"/>
        <v>45</v>
      </c>
      <c r="P72">
        <f t="shared" ca="1" si="3"/>
        <v>0.39576547972191456</v>
      </c>
    </row>
    <row r="73" spans="1:16" x14ac:dyDescent="0.25">
      <c r="A73" s="3">
        <f t="shared" si="4"/>
        <v>44079</v>
      </c>
      <c r="C73" s="4">
        <f t="shared" ca="1" si="0"/>
        <v>2.0601942062467544</v>
      </c>
      <c r="O73">
        <f t="shared" si="2"/>
        <v>46</v>
      </c>
      <c r="P73">
        <f t="shared" ca="1" si="3"/>
        <v>0.31390816149821532</v>
      </c>
    </row>
    <row r="74" spans="1:16" x14ac:dyDescent="0.25">
      <c r="A74" s="3">
        <f t="shared" si="4"/>
        <v>44080</v>
      </c>
      <c r="C74" s="4">
        <f t="shared" ca="1" si="0"/>
        <v>1.6986095297653037</v>
      </c>
      <c r="O74">
        <f t="shared" si="2"/>
        <v>47</v>
      </c>
      <c r="P74">
        <f t="shared" ca="1" si="3"/>
        <v>0.23009355629229744</v>
      </c>
    </row>
    <row r="75" spans="1:16" x14ac:dyDescent="0.25">
      <c r="A75" s="3">
        <f t="shared" si="4"/>
        <v>44081</v>
      </c>
      <c r="C75" s="4">
        <f t="shared" ca="1" si="0"/>
        <v>1.3941890392500342</v>
      </c>
      <c r="O75">
        <f t="shared" si="2"/>
        <v>48</v>
      </c>
      <c r="P75">
        <f t="shared" ca="1" si="3"/>
        <v>0.14432166410416114</v>
      </c>
    </row>
    <row r="76" spans="1:16" x14ac:dyDescent="0.25">
      <c r="A76" s="3">
        <f t="shared" si="4"/>
        <v>44082</v>
      </c>
      <c r="C76" s="4">
        <f t="shared" ref="C76:C87" ca="1" si="5">10^P76</f>
        <v>1.1391803495487598</v>
      </c>
      <c r="O76">
        <f t="shared" si="2"/>
        <v>49</v>
      </c>
      <c r="P76">
        <f t="shared" ref="P76:P87" ca="1" si="6">O76^2*P$8+O76*P$9+P$10</f>
        <v>5.6592484933805531E-2</v>
      </c>
    </row>
    <row r="77" spans="1:16" x14ac:dyDescent="0.25">
      <c r="A77" s="3">
        <f t="shared" si="4"/>
        <v>44083</v>
      </c>
      <c r="C77" s="4">
        <f t="shared" ca="1" si="5"/>
        <v>0.92662927933378803</v>
      </c>
      <c r="O77">
        <f t="shared" ref="O77:O87" si="7">ROW()-O$8+1</f>
        <v>50</v>
      </c>
      <c r="P77">
        <f t="shared" ca="1" si="6"/>
        <v>-3.3093981218768942E-2</v>
      </c>
    </row>
    <row r="78" spans="1:16" x14ac:dyDescent="0.25">
      <c r="A78" s="3">
        <f t="shared" si="4"/>
        <v>44084</v>
      </c>
      <c r="C78" s="4">
        <f t="shared" ca="1" si="5"/>
        <v>0.75034719893650459</v>
      </c>
      <c r="O78">
        <f t="shared" si="7"/>
        <v>51</v>
      </c>
      <c r="P78">
        <f t="shared" ca="1" si="6"/>
        <v>-0.12473773435356161</v>
      </c>
    </row>
    <row r="79" spans="1:16" x14ac:dyDescent="0.25">
      <c r="A79" s="3">
        <f t="shared" si="4"/>
        <v>44085</v>
      </c>
      <c r="C79" s="4">
        <f t="shared" ca="1" si="5"/>
        <v>0.60486885846318439</v>
      </c>
      <c r="O79">
        <f t="shared" si="7"/>
        <v>52</v>
      </c>
      <c r="P79">
        <f t="shared" ca="1" si="6"/>
        <v>-0.21833877447057359</v>
      </c>
    </row>
    <row r="80" spans="1:16" x14ac:dyDescent="0.25">
      <c r="A80" s="3">
        <f t="shared" ref="A80:A87" si="8">A79+1</f>
        <v>44086</v>
      </c>
      <c r="C80" s="4">
        <f t="shared" ca="1" si="5"/>
        <v>0.48540349434939928</v>
      </c>
      <c r="O80">
        <f t="shared" si="7"/>
        <v>53</v>
      </c>
      <c r="P80">
        <f t="shared" ca="1" si="6"/>
        <v>-0.31389710156980399</v>
      </c>
    </row>
    <row r="81" spans="1:16" x14ac:dyDescent="0.25">
      <c r="A81" s="3">
        <f t="shared" si="8"/>
        <v>44087</v>
      </c>
      <c r="C81" s="4">
        <f t="shared" ca="1" si="5"/>
        <v>0.38778167690103937</v>
      </c>
      <c r="O81">
        <f t="shared" si="7"/>
        <v>54</v>
      </c>
      <c r="P81">
        <f t="shared" ca="1" si="6"/>
        <v>-0.4114127156512537</v>
      </c>
    </row>
    <row r="82" spans="1:16" x14ac:dyDescent="0.25">
      <c r="A82" s="3">
        <f t="shared" si="8"/>
        <v>44088</v>
      </c>
      <c r="C82" s="4">
        <f t="shared" ca="1" si="5"/>
        <v>0.30840000987500321</v>
      </c>
      <c r="O82">
        <f t="shared" si="7"/>
        <v>55</v>
      </c>
      <c r="P82">
        <f t="shared" ca="1" si="6"/>
        <v>-0.51088561671492183</v>
      </c>
    </row>
    <row r="83" spans="1:16" x14ac:dyDescent="0.25">
      <c r="A83" s="3">
        <f t="shared" si="8"/>
        <v>44089</v>
      </c>
      <c r="C83" s="4">
        <f t="shared" ca="1" si="5"/>
        <v>0.24416544156645292</v>
      </c>
      <c r="O83">
        <f t="shared" si="7"/>
        <v>56</v>
      </c>
      <c r="P83">
        <f t="shared" ca="1" si="6"/>
        <v>-0.61231580476080838</v>
      </c>
    </row>
    <row r="84" spans="1:16" x14ac:dyDescent="0.25">
      <c r="A84" s="3">
        <f t="shared" si="8"/>
        <v>44090</v>
      </c>
      <c r="C84" s="4">
        <f t="shared" ca="1" si="5"/>
        <v>0.19244060793854575</v>
      </c>
      <c r="O84">
        <f t="shared" si="7"/>
        <v>57</v>
      </c>
      <c r="P84">
        <f t="shared" ca="1" si="6"/>
        <v>-0.71570327978891468</v>
      </c>
    </row>
    <row r="85" spans="1:16" x14ac:dyDescent="0.25">
      <c r="A85" s="3">
        <f t="shared" si="8"/>
        <v>44091</v>
      </c>
      <c r="C85" s="4">
        <f t="shared" ca="1" si="5"/>
        <v>0.15099131178369854</v>
      </c>
      <c r="O85">
        <f t="shared" si="7"/>
        <v>58</v>
      </c>
      <c r="P85">
        <f t="shared" ca="1" si="6"/>
        <v>-0.82104804179923896</v>
      </c>
    </row>
    <row r="86" spans="1:16" x14ac:dyDescent="0.25">
      <c r="A86" s="3">
        <f t="shared" si="8"/>
        <v>44092</v>
      </c>
      <c r="C86" s="4">
        <f t="shared" ca="1" si="5"/>
        <v>0.11793695462483048</v>
      </c>
      <c r="O86">
        <f t="shared" si="7"/>
        <v>59</v>
      </c>
      <c r="P86">
        <f t="shared" ca="1" si="6"/>
        <v>-0.92835009079178255</v>
      </c>
    </row>
    <row r="87" spans="1:16" x14ac:dyDescent="0.25">
      <c r="A87" s="3">
        <f t="shared" si="8"/>
        <v>44093</v>
      </c>
      <c r="C87" s="4">
        <f t="shared" ca="1" si="5"/>
        <v>9.1704484358577198E-2</v>
      </c>
      <c r="O87">
        <f t="shared" si="7"/>
        <v>60</v>
      </c>
      <c r="P87">
        <f t="shared" ca="1" si="6"/>
        <v>-1.0376094267665446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5E82E-55AD-4CA3-9150-3B5D75E436FB}">
  <sheetPr filterMode="1"/>
  <dimension ref="A1:S153"/>
  <sheetViews>
    <sheetView tabSelected="1" workbookViewId="0">
      <pane ySplit="10" topLeftCell="A117" activePane="bottomLeft" state="frozen"/>
      <selection pane="bottomLeft" activeCell="C8" sqref="C8"/>
    </sheetView>
  </sheetViews>
  <sheetFormatPr defaultRowHeight="15" x14ac:dyDescent="0.25"/>
  <cols>
    <col min="3" max="3" width="13.85546875" bestFit="1" customWidth="1"/>
    <col min="4" max="4" width="13.85546875" customWidth="1"/>
    <col min="10" max="10" width="12.28515625" bestFit="1" customWidth="1"/>
  </cols>
  <sheetData>
    <row r="1" spans="1:19" ht="101.25" customHeight="1" x14ac:dyDescent="0.25"/>
    <row r="6" spans="1:19" x14ac:dyDescent="0.25">
      <c r="R6" t="s">
        <v>18</v>
      </c>
    </row>
    <row r="7" spans="1:19" x14ac:dyDescent="0.25">
      <c r="Q7" t="s">
        <v>8</v>
      </c>
      <c r="R7">
        <v>11</v>
      </c>
    </row>
    <row r="8" spans="1:19" x14ac:dyDescent="0.25">
      <c r="Q8" t="s">
        <v>9</v>
      </c>
      <c r="R8">
        <v>60</v>
      </c>
    </row>
    <row r="9" spans="1:19" x14ac:dyDescent="0.25">
      <c r="A9" t="s">
        <v>16</v>
      </c>
      <c r="Q9" t="s">
        <v>14</v>
      </c>
      <c r="R9">
        <f>R8-R7+1</f>
        <v>50</v>
      </c>
    </row>
    <row r="10" spans="1:19" x14ac:dyDescent="0.25">
      <c r="A10" t="s">
        <v>8</v>
      </c>
      <c r="B10" t="s">
        <v>9</v>
      </c>
      <c r="C10" t="s">
        <v>10</v>
      </c>
      <c r="D10" t="s">
        <v>15</v>
      </c>
      <c r="E10" t="s">
        <v>11</v>
      </c>
      <c r="F10" t="s">
        <v>12</v>
      </c>
      <c r="G10" t="s">
        <v>13</v>
      </c>
      <c r="H10" t="s">
        <v>17</v>
      </c>
      <c r="I10" t="s">
        <v>6</v>
      </c>
      <c r="J10">
        <f ca="1">_xlfn.AGGREGATE(4,3, I11:I153)</f>
        <v>0.93077497452996782</v>
      </c>
      <c r="R10" t="str">
        <f>R6&amp;"!$B$"&amp;R7&amp;":$B$"&amp;R8</f>
        <v>hk!$B$11:$B$60</v>
      </c>
      <c r="S10" t="s">
        <v>3</v>
      </c>
    </row>
    <row r="11" spans="1:19" x14ac:dyDescent="0.25">
      <c r="A11">
        <f>R7</f>
        <v>11</v>
      </c>
      <c r="B11">
        <f>$R$8</f>
        <v>60</v>
      </c>
      <c r="C11" t="str">
        <f>$A$9&amp;A11-$R$7+11&amp;":"&amp;$A$9&amp;B11-$R$7+11</f>
        <v>S11:S60</v>
      </c>
      <c r="D11">
        <f>B11-A11+1</f>
        <v>50</v>
      </c>
      <c r="E11" cm="1">
        <f t="array" aca="1" ref="E11:G11" ca="1">LINEST(INDIRECT(C11), _xlfn.SEQUENCE(D11)^{1,2})</f>
        <v>-1.9485596654822905E-3</v>
      </c>
      <c r="F11">
        <f ca="1"/>
        <v>0.10672297162708819</v>
      </c>
      <c r="G11">
        <f ca="1"/>
        <v>0.61001682161651738</v>
      </c>
      <c r="H11">
        <v>1</v>
      </c>
      <c r="I11" cm="1">
        <f t="array" aca="1" ref="I11" ca="1">RSQ(E11*_xlfn.SEQUENCE(D11)^2+F11*_xlfn.SEQUENCE(D11)+G11, INDIRECT(C11))</f>
        <v>0.7812564543583711</v>
      </c>
      <c r="J11" t="str">
        <f ca="1">IF(I11=$J$10, "*****", "")</f>
        <v/>
      </c>
      <c r="R11" cm="1">
        <f t="array" aca="1" ref="R11:R60" ca="1">INDIRECT(R10)</f>
        <v>2</v>
      </c>
      <c r="S11" cm="1">
        <f t="array" aca="1" ref="S11:S60" ca="1">LOG(INDIRECT(R10))</f>
        <v>0.3010299956639812</v>
      </c>
    </row>
    <row r="12" spans="1:19" x14ac:dyDescent="0.25">
      <c r="A12">
        <f>A11</f>
        <v>11</v>
      </c>
      <c r="B12">
        <f>B11-1</f>
        <v>59</v>
      </c>
      <c r="C12" t="str">
        <f t="shared" ref="C12:C75" si="0">$A$9&amp;A12-$R$7+11&amp;":"&amp;$A$9&amp;B12-$R$7+11</f>
        <v>S11:S59</v>
      </c>
      <c r="D12">
        <f t="shared" ref="D12:D75" si="1">B12-A12+1</f>
        <v>49</v>
      </c>
      <c r="E12" cm="1">
        <f t="array" aca="1" ref="E12:G12" ca="1">LINEST(INDIRECT(C12), _xlfn.SEQUENCE(D12)^{1,2})</f>
        <v>-2.0039188061921342E-3</v>
      </c>
      <c r="F12">
        <f ca="1"/>
        <v>0.10897055273990786</v>
      </c>
      <c r="G12">
        <f ca="1"/>
        <v>0.59533557750026667</v>
      </c>
      <c r="H12">
        <f>H11+1</f>
        <v>2</v>
      </c>
      <c r="I12" cm="1">
        <f t="array" aca="1" ref="I12" ca="1">RSQ(E12*_xlfn.SEQUENCE(D12)^2+F12*_xlfn.SEQUENCE(D12)+G12, INDIRECT(C12))</f>
        <v>0.78322535134782889</v>
      </c>
      <c r="J12" t="str">
        <f t="shared" ref="J12:J75" ca="1" si="2">IF(I12=$J$10, "*****", "")</f>
        <v/>
      </c>
      <c r="R12">
        <f ca="1"/>
        <v>1</v>
      </c>
      <c r="S12">
        <f ca="1"/>
        <v>0</v>
      </c>
    </row>
    <row r="13" spans="1:19" x14ac:dyDescent="0.25">
      <c r="A13">
        <f>A12</f>
        <v>11</v>
      </c>
      <c r="B13">
        <f>B12-1</f>
        <v>58</v>
      </c>
      <c r="C13" t="str">
        <f t="shared" si="0"/>
        <v>S11:S58</v>
      </c>
      <c r="D13">
        <f t="shared" si="1"/>
        <v>48</v>
      </c>
      <c r="E13" cm="1">
        <f t="array" aca="1" ref="E13:G13" ca="1">LINEST(INDIRECT(C13), _xlfn.SEQUENCE(D13)^{1,2})</f>
        <v>-2.0781347039786663E-3</v>
      </c>
      <c r="F13">
        <f ca="1"/>
        <v>0.11192434547181183</v>
      </c>
      <c r="G13">
        <f ca="1"/>
        <v>0.57641052356470079</v>
      </c>
      <c r="H13">
        <f t="shared" ref="H13:H76" si="3">H12+1</f>
        <v>3</v>
      </c>
      <c r="I13" cm="1">
        <f t="array" aca="1" ref="I13" ca="1">RSQ(E13*_xlfn.SEQUENCE(D13)^2+F13*_xlfn.SEQUENCE(D13)+G13, INDIRECT(C13))</f>
        <v>0.79009886407383711</v>
      </c>
      <c r="J13" t="str">
        <f t="shared" ca="1" si="2"/>
        <v/>
      </c>
      <c r="R13">
        <f ca="1"/>
        <v>9</v>
      </c>
      <c r="S13">
        <f ca="1"/>
        <v>0.95424250943932487</v>
      </c>
    </row>
    <row r="14" spans="1:19" x14ac:dyDescent="0.25">
      <c r="A14">
        <f>A11+1</f>
        <v>12</v>
      </c>
      <c r="B14">
        <f>B13-1</f>
        <v>57</v>
      </c>
      <c r="C14" t="str">
        <f t="shared" si="0"/>
        <v>S12:S57</v>
      </c>
      <c r="D14">
        <f t="shared" si="1"/>
        <v>46</v>
      </c>
      <c r="E14" cm="1">
        <f t="array" aca="1" ref="E14:G14" ca="1">LINEST(INDIRECT(C14), _xlfn.SEQUENCE(D14)^{1,2})</f>
        <v>-1.9823800986393794E-3</v>
      </c>
      <c r="F14">
        <f ca="1"/>
        <v>0.10187705165485865</v>
      </c>
      <c r="G14">
        <f ca="1"/>
        <v>0.76125838190665873</v>
      </c>
      <c r="H14">
        <f t="shared" si="3"/>
        <v>4</v>
      </c>
      <c r="I14" cm="1">
        <f t="array" aca="1" ref="I14" ca="1">RSQ(E14*_xlfn.SEQUENCE(D14)^2+F14*_xlfn.SEQUENCE(D14)+G14, INDIRECT(C14))</f>
        <v>0.7517062485091377</v>
      </c>
      <c r="J14" t="str">
        <f t="shared" ca="1" si="2"/>
        <v/>
      </c>
      <c r="R14">
        <f ca="1"/>
        <v>19</v>
      </c>
      <c r="S14">
        <f ca="1"/>
        <v>1.2787536009528289</v>
      </c>
    </row>
    <row r="15" spans="1:19" x14ac:dyDescent="0.25">
      <c r="A15">
        <f t="shared" ref="A15:A78" si="4">A12+1</f>
        <v>12</v>
      </c>
      <c r="B15">
        <f>B14-1</f>
        <v>56</v>
      </c>
      <c r="C15" t="str">
        <f t="shared" si="0"/>
        <v>S12:S56</v>
      </c>
      <c r="D15">
        <f t="shared" si="1"/>
        <v>45</v>
      </c>
      <c r="E15" cm="1">
        <f t="array" aca="1" ref="E15:G15" ca="1">LINEST(INDIRECT(C15), _xlfn.SEQUENCE(D15)^{1,2})</f>
        <v>-1.9744739859082461E-3</v>
      </c>
      <c r="F15">
        <f ca="1"/>
        <v>0.10158136303871425</v>
      </c>
      <c r="G15">
        <f ca="1"/>
        <v>0.76304200093880326</v>
      </c>
      <c r="H15">
        <f t="shared" si="3"/>
        <v>5</v>
      </c>
      <c r="I15" cm="1">
        <f t="array" aca="1" ref="I15" ca="1">RSQ(E15*_xlfn.SEQUENCE(D15)^2+F15*_xlfn.SEQUENCE(D15)+G15, INDIRECT(C15))</f>
        <v>0.74284229816843761</v>
      </c>
      <c r="J15" t="str">
        <f t="shared" ca="1" si="2"/>
        <v/>
      </c>
      <c r="R15">
        <f ca="1"/>
        <v>34</v>
      </c>
      <c r="S15">
        <f ca="1"/>
        <v>1.5314789170422551</v>
      </c>
    </row>
    <row r="16" spans="1:19" x14ac:dyDescent="0.25">
      <c r="A16">
        <f t="shared" si="4"/>
        <v>12</v>
      </c>
      <c r="B16">
        <f>B15-1</f>
        <v>55</v>
      </c>
      <c r="C16" t="str">
        <f t="shared" si="0"/>
        <v>S12:S55</v>
      </c>
      <c r="D16">
        <f t="shared" si="1"/>
        <v>44</v>
      </c>
      <c r="E16" cm="1">
        <f t="array" aca="1" ref="E16:G16" ca="1">LINEST(INDIRECT(C16), _xlfn.SEQUENCE(D16)^{1,2})</f>
        <v>-1.984227202383951E-3</v>
      </c>
      <c r="F16">
        <f ca="1"/>
        <v>0.10193833076172502</v>
      </c>
      <c r="G16">
        <f ca="1"/>
        <v>0.76093335553675612</v>
      </c>
      <c r="H16">
        <f t="shared" si="3"/>
        <v>6</v>
      </c>
      <c r="I16" cm="1">
        <f t="array" aca="1" ref="I16" ca="1">RSQ(E16*_xlfn.SEQUENCE(D16)^2+F16*_xlfn.SEQUENCE(D16)+G16, INDIRECT(C16))</f>
        <v>0.7376525680133651</v>
      </c>
      <c r="J16" t="str">
        <f t="shared" ca="1" si="2"/>
        <v/>
      </c>
      <c r="R16">
        <f ca="1"/>
        <v>32</v>
      </c>
      <c r="S16">
        <f ca="1"/>
        <v>1.505149978319906</v>
      </c>
    </row>
    <row r="17" spans="1:19" x14ac:dyDescent="0.25">
      <c r="A17">
        <f t="shared" si="4"/>
        <v>13</v>
      </c>
      <c r="B17">
        <f>B11</f>
        <v>60</v>
      </c>
      <c r="C17" t="str">
        <f t="shared" si="0"/>
        <v>S13:S60</v>
      </c>
      <c r="D17">
        <f t="shared" si="1"/>
        <v>48</v>
      </c>
      <c r="E17" cm="1">
        <f t="array" aca="1" ref="E17:G17" ca="1">LINEST(INDIRECT(C17), _xlfn.SEQUENCE(D17)^{1,2})</f>
        <v>-1.5785046222641628E-3</v>
      </c>
      <c r="F17">
        <f ca="1"/>
        <v>7.7481360374291708E-2</v>
      </c>
      <c r="G17">
        <f ca="1"/>
        <v>1.0735970047016141</v>
      </c>
      <c r="H17">
        <f t="shared" si="3"/>
        <v>7</v>
      </c>
      <c r="I17" cm="1">
        <f t="array" aca="1" ref="I17" ca="1">RSQ(E17*_xlfn.SEQUENCE(D17)^2+F17*_xlfn.SEQUENCE(D17)+G17, INDIRECT(C17))</f>
        <v>0.80794674496591457</v>
      </c>
      <c r="J17" t="str">
        <f t="shared" ca="1" si="2"/>
        <v/>
      </c>
      <c r="R17">
        <f ca="1"/>
        <v>16</v>
      </c>
      <c r="S17">
        <f ca="1"/>
        <v>1.2041199826559248</v>
      </c>
    </row>
    <row r="18" spans="1:19" x14ac:dyDescent="0.25">
      <c r="A18">
        <f t="shared" si="4"/>
        <v>13</v>
      </c>
      <c r="B18">
        <f t="shared" ref="B18:B81" si="5">B12</f>
        <v>59</v>
      </c>
      <c r="C18" t="str">
        <f t="shared" si="0"/>
        <v>S13:S59</v>
      </c>
      <c r="D18">
        <f t="shared" si="1"/>
        <v>47</v>
      </c>
      <c r="E18" cm="1">
        <f t="array" aca="1" ref="E18:G18" ca="1">LINEST(INDIRECT(C18), _xlfn.SEQUENCE(D18)^{1,2})</f>
        <v>-1.6164096324343274E-3</v>
      </c>
      <c r="F18">
        <f ca="1"/>
        <v>7.895965577092813E-2</v>
      </c>
      <c r="G18">
        <f ca="1"/>
        <v>1.0643102772099238</v>
      </c>
      <c r="H18">
        <f t="shared" si="3"/>
        <v>8</v>
      </c>
      <c r="I18" cm="1">
        <f t="array" aca="1" ref="I18" ca="1">RSQ(E18*_xlfn.SEQUENCE(D18)^2+F18*_xlfn.SEQUENCE(D18)+G18, INDIRECT(C18))</f>
        <v>0.80309265368505223</v>
      </c>
      <c r="J18" t="str">
        <f t="shared" ca="1" si="2"/>
        <v/>
      </c>
      <c r="R18">
        <f ca="1"/>
        <v>30</v>
      </c>
      <c r="S18">
        <f ca="1"/>
        <v>1.4771212547196624</v>
      </c>
    </row>
    <row r="19" spans="1:19" x14ac:dyDescent="0.25">
      <c r="A19">
        <f t="shared" si="4"/>
        <v>13</v>
      </c>
      <c r="B19">
        <f t="shared" si="5"/>
        <v>58</v>
      </c>
      <c r="C19" t="str">
        <f t="shared" si="0"/>
        <v>S13:S58</v>
      </c>
      <c r="D19">
        <f t="shared" si="1"/>
        <v>46</v>
      </c>
      <c r="E19" cm="1">
        <f t="array" aca="1" ref="E19:G19" ca="1">LINEST(INDIRECT(C19), _xlfn.SEQUENCE(D19)^{1,2})</f>
        <v>-1.6741981770046462E-3</v>
      </c>
      <c r="F19">
        <f ca="1"/>
        <v>8.1167178173514334E-2</v>
      </c>
      <c r="G19">
        <f ca="1"/>
        <v>1.0507184115269843</v>
      </c>
      <c r="H19">
        <f t="shared" si="3"/>
        <v>9</v>
      </c>
      <c r="I19" cm="1">
        <f t="array" aca="1" ref="I19" ca="1">RSQ(E19*_xlfn.SEQUENCE(D19)^2+F19*_xlfn.SEQUENCE(D19)+G19, INDIRECT(C19))</f>
        <v>0.80622396332082613</v>
      </c>
      <c r="J19" t="str">
        <f t="shared" ca="1" si="2"/>
        <v/>
      </c>
      <c r="R19">
        <f ca="1"/>
        <v>41</v>
      </c>
      <c r="S19">
        <f ca="1"/>
        <v>1.6127838567197355</v>
      </c>
    </row>
    <row r="20" spans="1:19" x14ac:dyDescent="0.25">
      <c r="A20">
        <f t="shared" si="4"/>
        <v>14</v>
      </c>
      <c r="B20">
        <f t="shared" si="5"/>
        <v>57</v>
      </c>
      <c r="C20" t="str">
        <f t="shared" si="0"/>
        <v>S14:S57</v>
      </c>
      <c r="D20">
        <f t="shared" si="1"/>
        <v>44</v>
      </c>
      <c r="E20" cm="1">
        <f t="array" aca="1" ref="E20:G20" ca="1">LINEST(INDIRECT(C20), _xlfn.SEQUENCE(D20)^{1,2})</f>
        <v>-1.6128490219353029E-3</v>
      </c>
      <c r="F20">
        <f ca="1"/>
        <v>7.4457321039416269E-2</v>
      </c>
      <c r="G20">
        <f ca="1"/>
        <v>1.1685869172018792</v>
      </c>
      <c r="H20">
        <f t="shared" si="3"/>
        <v>10</v>
      </c>
      <c r="I20" cm="1">
        <f t="array" aca="1" ref="I20" ca="1">RSQ(E20*_xlfn.SEQUENCE(D20)^2+F20*_xlfn.SEQUENCE(D20)+G20, INDIRECT(C20))</f>
        <v>0.76370012538263266</v>
      </c>
      <c r="J20" t="str">
        <f t="shared" ca="1" si="2"/>
        <v/>
      </c>
      <c r="R20">
        <f ca="1"/>
        <v>40</v>
      </c>
      <c r="S20">
        <f ca="1"/>
        <v>1.6020599913279623</v>
      </c>
    </row>
    <row r="21" spans="1:19" x14ac:dyDescent="0.25">
      <c r="A21">
        <f t="shared" si="4"/>
        <v>14</v>
      </c>
      <c r="B21">
        <f t="shared" si="5"/>
        <v>56</v>
      </c>
      <c r="C21" t="str">
        <f t="shared" si="0"/>
        <v>S14:S56</v>
      </c>
      <c r="D21">
        <f t="shared" si="1"/>
        <v>43</v>
      </c>
      <c r="E21" cm="1">
        <f t="array" aca="1" ref="E21:G21" ca="1">LINEST(INDIRECT(C21), _xlfn.SEQUENCE(D21)^{1,2})</f>
        <v>-1.5756622400330367E-3</v>
      </c>
      <c r="F21">
        <f ca="1"/>
        <v>7.3126034247315203E-2</v>
      </c>
      <c r="G21">
        <f ca="1"/>
        <v>1.176284581055647</v>
      </c>
      <c r="H21">
        <f t="shared" si="3"/>
        <v>11</v>
      </c>
      <c r="I21" cm="1">
        <f t="array" aca="1" ref="I21" ca="1">RSQ(E21*_xlfn.SEQUENCE(D21)^2+F21*_xlfn.SEQUENCE(D21)+G21, INDIRECT(C21))</f>
        <v>0.74288837166086419</v>
      </c>
      <c r="J21" t="str">
        <f t="shared" ca="1" si="2"/>
        <v/>
      </c>
      <c r="R21">
        <f ca="1"/>
        <v>14</v>
      </c>
      <c r="S21">
        <f ca="1"/>
        <v>1.146128035678238</v>
      </c>
    </row>
    <row r="22" spans="1:19" x14ac:dyDescent="0.25">
      <c r="A22">
        <f t="shared" si="4"/>
        <v>14</v>
      </c>
      <c r="B22">
        <f t="shared" si="5"/>
        <v>55</v>
      </c>
      <c r="C22" t="str">
        <f t="shared" si="0"/>
        <v>S14:S55</v>
      </c>
      <c r="D22">
        <f t="shared" si="1"/>
        <v>42</v>
      </c>
      <c r="E22" cm="1">
        <f t="array" aca="1" ref="E22:G22" ca="1">LINEST(INDIRECT(C22), _xlfn.SEQUENCE(D22)^{1,2})</f>
        <v>-1.5558117453241831E-3</v>
      </c>
      <c r="F22">
        <f ca="1"/>
        <v>7.2431266932505248E-2</v>
      </c>
      <c r="G22">
        <f ca="1"/>
        <v>1.1802149790080012</v>
      </c>
      <c r="H22">
        <f t="shared" si="3"/>
        <v>12</v>
      </c>
      <c r="I22" cm="1">
        <f t="array" aca="1" ref="I22" ca="1">RSQ(E22*_xlfn.SEQUENCE(D22)^2+F22*_xlfn.SEQUENCE(D22)+G22, INDIRECT(C22))</f>
        <v>0.7266293277366358</v>
      </c>
      <c r="J22" t="str">
        <f t="shared" ca="1" si="2"/>
        <v/>
      </c>
      <c r="R22">
        <f ca="1"/>
        <v>63</v>
      </c>
      <c r="S22">
        <f ca="1"/>
        <v>1.7993405494535817</v>
      </c>
    </row>
    <row r="23" spans="1:19" x14ac:dyDescent="0.25">
      <c r="A23">
        <f t="shared" si="4"/>
        <v>15</v>
      </c>
      <c r="B23">
        <f t="shared" si="5"/>
        <v>60</v>
      </c>
      <c r="C23" t="str">
        <f t="shared" si="0"/>
        <v>S15:S60</v>
      </c>
      <c r="D23">
        <f t="shared" si="1"/>
        <v>46</v>
      </c>
      <c r="E23" cm="1">
        <f t="array" aca="1" ref="E23:G23" ca="1">LINEST(INDIRECT(C23), _xlfn.SEQUENCE(D23)^{1,2})</f>
        <v>-1.5245929202335679E-3</v>
      </c>
      <c r="F23">
        <f ca="1"/>
        <v>6.8207236004376698E-2</v>
      </c>
      <c r="G23">
        <f ca="1"/>
        <v>1.2555498127759941</v>
      </c>
      <c r="H23">
        <f t="shared" si="3"/>
        <v>13</v>
      </c>
      <c r="I23" cm="1">
        <f t="array" aca="1" ref="I23" ca="1">RSQ(E23*_xlfn.SEQUENCE(D23)^2+F23*_xlfn.SEQUENCE(D23)+G23, INDIRECT(C23))</f>
        <v>0.77679704723730503</v>
      </c>
      <c r="J23" t="str">
        <f t="shared" ca="1" si="2"/>
        <v/>
      </c>
      <c r="R23">
        <f ca="1"/>
        <v>50</v>
      </c>
      <c r="S23">
        <f ca="1"/>
        <v>1.6989700043360187</v>
      </c>
    </row>
    <row r="24" spans="1:19" x14ac:dyDescent="0.25">
      <c r="A24">
        <f t="shared" si="4"/>
        <v>15</v>
      </c>
      <c r="B24">
        <f t="shared" si="5"/>
        <v>59</v>
      </c>
      <c r="C24" t="str">
        <f t="shared" si="0"/>
        <v>S15:S59</v>
      </c>
      <c r="D24">
        <f t="shared" si="1"/>
        <v>45</v>
      </c>
      <c r="E24" cm="1">
        <f t="array" aca="1" ref="E24:G24" ca="1">LINEST(INDIRECT(C24), _xlfn.SEQUENCE(D24)^{1,2})</f>
        <v>-1.563954989010783E-3</v>
      </c>
      <c r="F24">
        <f ca="1"/>
        <v>6.9679377376644522E-2</v>
      </c>
      <c r="G24">
        <f ca="1"/>
        <v>1.246669730059855</v>
      </c>
      <c r="H24">
        <f t="shared" si="3"/>
        <v>14</v>
      </c>
      <c r="I24" cm="1">
        <f t="array" aca="1" ref="I24" ca="1">RSQ(E24*_xlfn.SEQUENCE(D24)^2+F24*_xlfn.SEQUENCE(D24)+G24, INDIRECT(C24))</f>
        <v>0.76624624951779585</v>
      </c>
      <c r="J24" t="str">
        <f t="shared" ca="1" si="2"/>
        <v/>
      </c>
      <c r="R24">
        <f ca="1"/>
        <v>60</v>
      </c>
      <c r="S24">
        <f ca="1"/>
        <v>1.7781512503836436</v>
      </c>
    </row>
    <row r="25" spans="1:19" x14ac:dyDescent="0.25">
      <c r="A25">
        <f t="shared" si="4"/>
        <v>15</v>
      </c>
      <c r="B25">
        <f t="shared" si="5"/>
        <v>58</v>
      </c>
      <c r="C25" t="str">
        <f t="shared" si="0"/>
        <v>S15:S58</v>
      </c>
      <c r="D25">
        <f t="shared" si="1"/>
        <v>44</v>
      </c>
      <c r="E25" cm="1">
        <f t="array" aca="1" ref="E25:G25" ca="1">LINEST(INDIRECT(C25), _xlfn.SEQUENCE(D25)^{1,2})</f>
        <v>-1.6262391865529101E-3</v>
      </c>
      <c r="F25">
        <f ca="1"/>
        <v>7.1958979006686366E-2</v>
      </c>
      <c r="G25">
        <f ca="1"/>
        <v>1.2332038865512476</v>
      </c>
      <c r="H25">
        <f t="shared" si="3"/>
        <v>15</v>
      </c>
      <c r="I25" cm="1">
        <f t="array" aca="1" ref="I25" ca="1">RSQ(E25*_xlfn.SEQUENCE(D25)^2+F25*_xlfn.SEQUENCE(D25)+G25, INDIRECT(C25))</f>
        <v>0.76598470734818935</v>
      </c>
      <c r="J25" t="str">
        <f t="shared" ca="1" si="2"/>
        <v/>
      </c>
      <c r="R25">
        <f ca="1"/>
        <v>82</v>
      </c>
      <c r="S25">
        <f ca="1"/>
        <v>1.9138138523837167</v>
      </c>
    </row>
    <row r="26" spans="1:19" x14ac:dyDescent="0.25">
      <c r="A26">
        <f t="shared" si="4"/>
        <v>16</v>
      </c>
      <c r="B26">
        <f t="shared" si="5"/>
        <v>57</v>
      </c>
      <c r="C26" t="str">
        <f t="shared" si="0"/>
        <v>S16:S57</v>
      </c>
      <c r="D26">
        <f t="shared" si="1"/>
        <v>42</v>
      </c>
      <c r="E26" cm="1">
        <f t="array" aca="1" ref="E26:G26" ca="1">LINEST(INDIRECT(C26), _xlfn.SEQUENCE(D26)^{1,2})</f>
        <v>-1.7273780794515E-3</v>
      </c>
      <c r="F26">
        <f ca="1"/>
        <v>7.3834809903643536E-2</v>
      </c>
      <c r="G26">
        <f ca="1"/>
        <v>1.249359493177294</v>
      </c>
      <c r="H26">
        <f t="shared" si="3"/>
        <v>16</v>
      </c>
      <c r="I26" cm="1">
        <f t="array" aca="1" ref="I26" ca="1">RSQ(E26*_xlfn.SEQUENCE(D26)^2+F26*_xlfn.SEQUENCE(D26)+G26, INDIRECT(C26))</f>
        <v>0.76144974403349697</v>
      </c>
      <c r="J26" t="str">
        <f t="shared" ca="1" si="2"/>
        <v/>
      </c>
      <c r="R26">
        <f ca="1"/>
        <v>66</v>
      </c>
      <c r="S26">
        <f ca="1"/>
        <v>1.8195439355418688</v>
      </c>
    </row>
    <row r="27" spans="1:19" x14ac:dyDescent="0.25">
      <c r="A27">
        <f t="shared" si="4"/>
        <v>16</v>
      </c>
      <c r="B27">
        <f t="shared" si="5"/>
        <v>56</v>
      </c>
      <c r="C27" t="str">
        <f t="shared" si="0"/>
        <v>S16:S56</v>
      </c>
      <c r="D27">
        <f t="shared" si="1"/>
        <v>41</v>
      </c>
      <c r="E27" cm="1">
        <f t="array" aca="1" ref="E27:G27" ca="1">LINEST(INDIRECT(C27), _xlfn.SEQUENCE(D27)^{1,2})</f>
        <v>-1.6931953141608802E-3</v>
      </c>
      <c r="F27">
        <f ca="1"/>
        <v>7.2665759330704391E-2</v>
      </c>
      <c r="G27">
        <f ca="1"/>
        <v>1.2558268723702786</v>
      </c>
      <c r="H27">
        <f t="shared" si="3"/>
        <v>17</v>
      </c>
      <c r="I27" cm="1">
        <f t="array" aca="1" ref="I27" ca="1">RSQ(E27*_xlfn.SEQUENCE(D27)^2+F27*_xlfn.SEQUENCE(D27)+G27, INDIRECT(C27))</f>
        <v>0.73434051175520942</v>
      </c>
      <c r="J27" t="str">
        <f t="shared" ca="1" si="2"/>
        <v/>
      </c>
      <c r="R27">
        <f ca="1"/>
        <v>58</v>
      </c>
      <c r="S27">
        <f ca="1"/>
        <v>1.7634279935629373</v>
      </c>
    </row>
    <row r="28" spans="1:19" x14ac:dyDescent="0.25">
      <c r="A28">
        <f t="shared" si="4"/>
        <v>16</v>
      </c>
      <c r="B28">
        <f t="shared" si="5"/>
        <v>55</v>
      </c>
      <c r="C28" t="str">
        <f t="shared" si="0"/>
        <v>S16:S55</v>
      </c>
      <c r="D28">
        <f t="shared" si="1"/>
        <v>40</v>
      </c>
      <c r="E28" cm="1">
        <f t="array" aca="1" ref="E28:G28" ca="1">LINEST(INDIRECT(C28), _xlfn.SEQUENCE(D28)^{1,2})</f>
        <v>-1.6794636108171937E-3</v>
      </c>
      <c r="F28">
        <f ca="1"/>
        <v>7.2207120439025246E-2</v>
      </c>
      <c r="G28">
        <f ca="1"/>
        <v>1.2583068179941486</v>
      </c>
      <c r="H28">
        <f t="shared" si="3"/>
        <v>18</v>
      </c>
      <c r="I28" cm="1">
        <f t="array" aca="1" ref="I28" ca="1">RSQ(E28*_xlfn.SEQUENCE(D28)^2+F28*_xlfn.SEQUENCE(D28)+G28, INDIRECT(C28))</f>
        <v>0.71247609668057654</v>
      </c>
      <c r="J28" t="str">
        <f t="shared" ca="1" si="2"/>
        <v/>
      </c>
      <c r="R28">
        <f ca="1"/>
        <v>102</v>
      </c>
      <c r="S28">
        <f ca="1"/>
        <v>2.0086001717619175</v>
      </c>
    </row>
    <row r="29" spans="1:19" x14ac:dyDescent="0.25">
      <c r="A29">
        <f t="shared" si="4"/>
        <v>17</v>
      </c>
      <c r="B29">
        <f t="shared" si="5"/>
        <v>60</v>
      </c>
      <c r="C29" t="str">
        <f t="shared" si="0"/>
        <v>S17:S60</v>
      </c>
      <c r="D29">
        <f t="shared" si="1"/>
        <v>44</v>
      </c>
      <c r="E29" cm="1">
        <f t="array" aca="1" ref="E29:G29" ca="1">LINEST(INDIRECT(C29), _xlfn.SEQUENCE(D29)^{1,2})</f>
        <v>-1.6591557617300294E-3</v>
      </c>
      <c r="F29">
        <f ca="1"/>
        <v>6.9235535856060362E-2</v>
      </c>
      <c r="G29">
        <f ca="1"/>
        <v>1.3078698974461109</v>
      </c>
      <c r="H29">
        <f t="shared" si="3"/>
        <v>19</v>
      </c>
      <c r="I29" cm="1">
        <f t="array" aca="1" ref="I29" ca="1">RSQ(E29*_xlfn.SEQUENCE(D29)^2+F29*_xlfn.SEQUENCE(D29)+G29, INDIRECT(C29))</f>
        <v>0.79444129048344025</v>
      </c>
      <c r="J29" t="str">
        <f t="shared" ca="1" si="2"/>
        <v/>
      </c>
      <c r="R29">
        <f ca="1"/>
        <v>110</v>
      </c>
      <c r="S29">
        <f ca="1"/>
        <v>2.0413926851582249</v>
      </c>
    </row>
    <row r="30" spans="1:19" x14ac:dyDescent="0.25">
      <c r="A30">
        <f t="shared" si="4"/>
        <v>17</v>
      </c>
      <c r="B30">
        <f t="shared" si="5"/>
        <v>59</v>
      </c>
      <c r="C30" t="str">
        <f t="shared" si="0"/>
        <v>S17:S59</v>
      </c>
      <c r="D30">
        <f t="shared" si="1"/>
        <v>43</v>
      </c>
      <c r="E30" cm="1">
        <f t="array" aca="1" ref="E30:G30" ca="1">LINEST(INDIRECT(C30), _xlfn.SEQUENCE(D30)^{1,2})</f>
        <v>-1.7145182447335936E-3</v>
      </c>
      <c r="F30">
        <f ca="1"/>
        <v>7.1217512747588016E-2</v>
      </c>
      <c r="G30">
        <f ca="1"/>
        <v>1.2964098634643717</v>
      </c>
      <c r="H30">
        <f t="shared" si="3"/>
        <v>20</v>
      </c>
      <c r="I30" cm="1">
        <f t="array" aca="1" ref="I30" ca="1">RSQ(E30*_xlfn.SEQUENCE(D30)^2+F30*_xlfn.SEQUENCE(D30)+G30, INDIRECT(C30))</f>
        <v>0.78649602429847287</v>
      </c>
      <c r="J30" t="str">
        <f t="shared" ca="1" si="2"/>
        <v/>
      </c>
      <c r="R30">
        <f ca="1"/>
        <v>115</v>
      </c>
      <c r="S30">
        <f ca="1"/>
        <v>2.0606978403536118</v>
      </c>
    </row>
    <row r="31" spans="1:19" x14ac:dyDescent="0.25">
      <c r="A31">
        <f t="shared" si="4"/>
        <v>17</v>
      </c>
      <c r="B31">
        <f t="shared" si="5"/>
        <v>58</v>
      </c>
      <c r="C31" t="str">
        <f t="shared" si="0"/>
        <v>S17:S58</v>
      </c>
      <c r="D31">
        <f t="shared" si="1"/>
        <v>42</v>
      </c>
      <c r="E31" cm="1">
        <f t="array" aca="1" ref="E31:G31" ca="1">LINEST(INDIRECT(C31), _xlfn.SEQUENCE(D31)^{1,2})</f>
        <v>-1.7979644836766955E-3</v>
      </c>
      <c r="F31">
        <f ca="1"/>
        <v>7.4138131110596528E-2</v>
      </c>
      <c r="G31">
        <f ca="1"/>
        <v>1.2798875081536387</v>
      </c>
      <c r="H31">
        <f t="shared" si="3"/>
        <v>21</v>
      </c>
      <c r="I31" cm="1">
        <f t="array" aca="1" ref="I31" ca="1">RSQ(E31*_xlfn.SEQUENCE(D31)^2+F31*_xlfn.SEQUENCE(D31)+G31, INDIRECT(C31))</f>
        <v>0.79053499796879279</v>
      </c>
      <c r="J31" t="str">
        <f t="shared" ca="1" si="2"/>
        <v/>
      </c>
      <c r="R31">
        <f ca="1"/>
        <v>126</v>
      </c>
      <c r="S31">
        <f ca="1"/>
        <v>2.1003705451175629</v>
      </c>
    </row>
    <row r="32" spans="1:19" x14ac:dyDescent="0.25">
      <c r="A32">
        <f t="shared" si="4"/>
        <v>18</v>
      </c>
      <c r="B32">
        <f t="shared" si="5"/>
        <v>57</v>
      </c>
      <c r="C32" t="str">
        <f t="shared" si="0"/>
        <v>S18:S57</v>
      </c>
      <c r="D32">
        <f t="shared" si="1"/>
        <v>40</v>
      </c>
      <c r="E32" cm="1">
        <f t="array" aca="1" ref="E32:G32" ca="1">LINEST(INDIRECT(C32), _xlfn.SEQUENCE(D32)^{1,2})</f>
        <v>-1.7398091938921171E-3</v>
      </c>
      <c r="F32">
        <f ca="1"/>
        <v>6.7460525525017981E-2</v>
      </c>
      <c r="G32">
        <f ca="1"/>
        <v>1.3860859638737684</v>
      </c>
      <c r="H32">
        <f t="shared" si="3"/>
        <v>22</v>
      </c>
      <c r="I32" cm="1">
        <f t="array" aca="1" ref="I32" ca="1">RSQ(E32*_xlfn.SEQUENCE(D32)^2+F32*_xlfn.SEQUENCE(D32)+G32, INDIRECT(C32))</f>
        <v>0.74691042690947296</v>
      </c>
      <c r="J32" t="str">
        <f t="shared" ca="1" si="2"/>
        <v/>
      </c>
      <c r="R32">
        <f ca="1"/>
        <v>103</v>
      </c>
      <c r="S32">
        <f ca="1"/>
        <v>2.012837224705172</v>
      </c>
    </row>
    <row r="33" spans="1:19" x14ac:dyDescent="0.25">
      <c r="A33">
        <f t="shared" si="4"/>
        <v>18</v>
      </c>
      <c r="B33">
        <f t="shared" si="5"/>
        <v>56</v>
      </c>
      <c r="C33" t="str">
        <f t="shared" si="0"/>
        <v>S18:S56</v>
      </c>
      <c r="D33">
        <f t="shared" si="1"/>
        <v>39</v>
      </c>
      <c r="E33" cm="1">
        <f t="array" aca="1" ref="E33:G33" ca="1">LINEST(INDIRECT(C33), _xlfn.SEQUENCE(D33)^{1,2})</f>
        <v>-1.7013129944891021E-3</v>
      </c>
      <c r="F33">
        <f ca="1"/>
        <v>6.6205549424479662E-2</v>
      </c>
      <c r="G33">
        <f ca="1"/>
        <v>1.3927150094109682</v>
      </c>
      <c r="H33">
        <f t="shared" si="3"/>
        <v>23</v>
      </c>
      <c r="I33" cm="1">
        <f t="array" aca="1" ref="I33" ca="1">RSQ(E33*_xlfn.SEQUENCE(D33)^2+F33*_xlfn.SEQUENCE(D33)+G33, INDIRECT(C33))</f>
        <v>0.70828377229628525</v>
      </c>
      <c r="J33" t="str">
        <f t="shared" ca="1" si="2"/>
        <v/>
      </c>
      <c r="R33">
        <f ca="1"/>
        <v>141</v>
      </c>
      <c r="S33">
        <f ca="1"/>
        <v>2.1492191126553797</v>
      </c>
    </row>
    <row r="34" spans="1:19" x14ac:dyDescent="0.25">
      <c r="A34">
        <f t="shared" si="4"/>
        <v>18</v>
      </c>
      <c r="B34">
        <f t="shared" si="5"/>
        <v>55</v>
      </c>
      <c r="C34" t="str">
        <f t="shared" si="0"/>
        <v>S18:S55</v>
      </c>
      <c r="D34">
        <f t="shared" si="1"/>
        <v>38</v>
      </c>
      <c r="E34" cm="1">
        <f t="array" aca="1" ref="E34:G34" ca="1">LINEST(INDIRECT(C34), _xlfn.SEQUENCE(D34)^{1,2})</f>
        <v>-1.686313862003234E-3</v>
      </c>
      <c r="F34">
        <f ca="1"/>
        <v>6.5728577011429049E-2</v>
      </c>
      <c r="G34">
        <f ca="1"/>
        <v>1.3951748671386506</v>
      </c>
      <c r="H34">
        <f t="shared" si="3"/>
        <v>24</v>
      </c>
      <c r="I34" cm="1">
        <f t="array" aca="1" ref="I34" ca="1">RSQ(E34*_xlfn.SEQUENCE(D34)^2+F34*_xlfn.SEQUENCE(D34)+G34, INDIRECT(C34))</f>
        <v>0.67459954381935205</v>
      </c>
      <c r="J34" t="str">
        <f t="shared" ca="1" si="2"/>
        <v/>
      </c>
      <c r="R34">
        <f ca="1"/>
        <v>98</v>
      </c>
      <c r="S34">
        <f ca="1"/>
        <v>1.9912260756924949</v>
      </c>
    </row>
    <row r="35" spans="1:19" x14ac:dyDescent="0.25">
      <c r="A35">
        <f t="shared" si="4"/>
        <v>19</v>
      </c>
      <c r="B35">
        <f t="shared" si="5"/>
        <v>60</v>
      </c>
      <c r="C35" t="str">
        <f t="shared" si="0"/>
        <v>S19:S60</v>
      </c>
      <c r="D35">
        <f t="shared" si="1"/>
        <v>42</v>
      </c>
      <c r="E35" cm="1">
        <f t="array" aca="1" ref="E35:G35" ca="1">LINEST(INDIRECT(C35), _xlfn.SEQUENCE(D35)^{1,2})</f>
        <v>-1.5904208397303698E-3</v>
      </c>
      <c r="F35">
        <f ca="1"/>
        <v>5.9148962552860403E-2</v>
      </c>
      <c r="G35">
        <f ca="1"/>
        <v>1.4751955720240637</v>
      </c>
      <c r="H35">
        <f t="shared" si="3"/>
        <v>25</v>
      </c>
      <c r="I35" cm="1">
        <f t="array" aca="1" ref="I35" ca="1">RSQ(E35*_xlfn.SEQUENCE(D35)^2+F35*_xlfn.SEQUENCE(D35)+G35, INDIRECT(C35))</f>
        <v>0.77903046256736574</v>
      </c>
      <c r="J35" t="str">
        <f t="shared" ca="1" si="2"/>
        <v/>
      </c>
      <c r="R35">
        <f ca="1"/>
        <v>112</v>
      </c>
      <c r="S35">
        <f ca="1"/>
        <v>2.0492180226701815</v>
      </c>
    </row>
    <row r="36" spans="1:19" x14ac:dyDescent="0.25">
      <c r="A36">
        <f t="shared" si="4"/>
        <v>19</v>
      </c>
      <c r="B36">
        <f t="shared" si="5"/>
        <v>59</v>
      </c>
      <c r="C36" t="str">
        <f t="shared" si="0"/>
        <v>S19:S59</v>
      </c>
      <c r="D36">
        <f t="shared" si="1"/>
        <v>41</v>
      </c>
      <c r="E36" cm="1">
        <f t="array" aca="1" ref="E36:G36" ca="1">LINEST(INDIRECT(C36), _xlfn.SEQUENCE(D36)^{1,2})</f>
        <v>-1.648959283910954E-3</v>
      </c>
      <c r="F36">
        <f ca="1"/>
        <v>6.1150977343836427E-2</v>
      </c>
      <c r="G36">
        <f ca="1"/>
        <v>1.4641200983850964</v>
      </c>
      <c r="H36">
        <f t="shared" si="3"/>
        <v>26</v>
      </c>
      <c r="I36" cm="1">
        <f t="array" aca="1" ref="I36" ca="1">RSQ(E36*_xlfn.SEQUENCE(D36)^2+F36*_xlfn.SEQUENCE(D36)+G36, INDIRECT(C36))</f>
        <v>0.76565048221107501</v>
      </c>
      <c r="J36" t="str">
        <f t="shared" ca="1" si="2"/>
        <v/>
      </c>
      <c r="R36">
        <f ca="1"/>
        <v>145</v>
      </c>
      <c r="S36">
        <f ca="1"/>
        <v>2.1613680022349748</v>
      </c>
    </row>
    <row r="37" spans="1:19" x14ac:dyDescent="0.25">
      <c r="A37">
        <f t="shared" si="4"/>
        <v>19</v>
      </c>
      <c r="B37">
        <f t="shared" si="5"/>
        <v>58</v>
      </c>
      <c r="C37" t="str">
        <f t="shared" si="0"/>
        <v>S19:S58</v>
      </c>
      <c r="D37">
        <f t="shared" si="1"/>
        <v>40</v>
      </c>
      <c r="E37" cm="1">
        <f t="array" aca="1" ref="E37:G37" ca="1">LINEST(INDIRECT(C37), _xlfn.SEQUENCE(D37)^{1,2})</f>
        <v>-1.7404580837507961E-3</v>
      </c>
      <c r="F37">
        <f ca="1"/>
        <v>6.4207037258487129E-2</v>
      </c>
      <c r="G37">
        <f ca="1"/>
        <v>1.4475954151340213</v>
      </c>
      <c r="H37">
        <f t="shared" si="3"/>
        <v>27</v>
      </c>
      <c r="I37" cm="1">
        <f t="array" aca="1" ref="I37" ca="1">RSQ(E37*_xlfn.SEQUENCE(D37)^2+F37*_xlfn.SEQUENCE(D37)+G37, INDIRECT(C37))</f>
        <v>0.76582209261996759</v>
      </c>
      <c r="J37" t="str">
        <f t="shared" ca="1" si="2"/>
        <v/>
      </c>
      <c r="R37">
        <f ca="1"/>
        <v>118</v>
      </c>
      <c r="S37">
        <f ca="1"/>
        <v>2.0718820073061255</v>
      </c>
    </row>
    <row r="38" spans="1:19" x14ac:dyDescent="0.25">
      <c r="A38">
        <f t="shared" si="4"/>
        <v>20</v>
      </c>
      <c r="B38">
        <f t="shared" si="5"/>
        <v>57</v>
      </c>
      <c r="C38" t="str">
        <f t="shared" si="0"/>
        <v>S20:S57</v>
      </c>
      <c r="D38">
        <f t="shared" si="1"/>
        <v>38</v>
      </c>
      <c r="E38" cm="1">
        <f t="array" aca="1" ref="E38:G38" ca="1">LINEST(INDIRECT(C38), _xlfn.SEQUENCE(D38)^{1,2})</f>
        <v>-1.8156420548520592E-3</v>
      </c>
      <c r="F38">
        <f ca="1"/>
        <v>6.3993687125157711E-2</v>
      </c>
      <c r="G38">
        <f ca="1"/>
        <v>1.4806358658616863</v>
      </c>
      <c r="H38">
        <f t="shared" si="3"/>
        <v>28</v>
      </c>
      <c r="I38" cm="1">
        <f t="array" aca="1" ref="I38" ca="1">RSQ(E38*_xlfn.SEQUENCE(D38)^2+F38*_xlfn.SEQUENCE(D38)+G38, INDIRECT(C38))</f>
        <v>0.73624447394533077</v>
      </c>
      <c r="J38" t="str">
        <f t="shared" ca="1" si="2"/>
        <v/>
      </c>
      <c r="R38">
        <f ca="1"/>
        <v>124</v>
      </c>
      <c r="S38">
        <f ca="1"/>
        <v>2.0934216851622351</v>
      </c>
    </row>
    <row r="39" spans="1:19" x14ac:dyDescent="0.25">
      <c r="A39">
        <f t="shared" si="4"/>
        <v>20</v>
      </c>
      <c r="B39">
        <f t="shared" si="5"/>
        <v>56</v>
      </c>
      <c r="C39" t="str">
        <f t="shared" si="0"/>
        <v>S20:S56</v>
      </c>
      <c r="D39">
        <f t="shared" si="1"/>
        <v>37</v>
      </c>
      <c r="E39" cm="1">
        <f t="array" aca="1" ref="E39:G39" ca="1">LINEST(INDIRECT(C39), _xlfn.SEQUENCE(D39)^{1,2})</f>
        <v>-1.7769291024498509E-3</v>
      </c>
      <c r="F39">
        <f ca="1"/>
        <v>6.2793585600689261E-2</v>
      </c>
      <c r="G39">
        <f ca="1"/>
        <v>1.4866750864364309</v>
      </c>
      <c r="H39">
        <f t="shared" si="3"/>
        <v>29</v>
      </c>
      <c r="I39" cm="1">
        <f t="array" aca="1" ref="I39" ca="1">RSQ(E39*_xlfn.SEQUENCE(D39)^2+F39*_xlfn.SEQUENCE(D39)+G39, INDIRECT(C39))</f>
        <v>0.6890461271399726</v>
      </c>
      <c r="J39" t="str">
        <f t="shared" ca="1" si="2"/>
        <v/>
      </c>
      <c r="R39">
        <f ca="1"/>
        <v>112</v>
      </c>
      <c r="S39">
        <f ca="1"/>
        <v>2.0492180226701815</v>
      </c>
    </row>
    <row r="40" spans="1:19" x14ac:dyDescent="0.25">
      <c r="A40">
        <f t="shared" si="4"/>
        <v>20</v>
      </c>
      <c r="B40">
        <f t="shared" si="5"/>
        <v>55</v>
      </c>
      <c r="C40" t="str">
        <f t="shared" si="0"/>
        <v>S20:S55</v>
      </c>
      <c r="D40">
        <f t="shared" si="1"/>
        <v>36</v>
      </c>
      <c r="E40" cm="1">
        <f t="array" aca="1" ref="E40:G40" ca="1">LINEST(INDIRECT(C40), _xlfn.SEQUENCE(D40)^{1,2})</f>
        <v>-1.7659389229046848E-3</v>
      </c>
      <c r="F40">
        <f ca="1"/>
        <v>6.2461682178425272E-2</v>
      </c>
      <c r="G40">
        <f ca="1"/>
        <v>1.4883038310450236</v>
      </c>
      <c r="H40">
        <f t="shared" si="3"/>
        <v>30</v>
      </c>
      <c r="I40" cm="1">
        <f t="array" aca="1" ref="I40" ca="1">RSQ(E40*_xlfn.SEQUENCE(D40)^2+F40*_xlfn.SEQUENCE(D40)+G40, INDIRECT(C40))</f>
        <v>0.64611079858916254</v>
      </c>
      <c r="J40" t="str">
        <f t="shared" ca="1" si="2"/>
        <v/>
      </c>
      <c r="R40">
        <f ca="1"/>
        <v>80</v>
      </c>
      <c r="S40">
        <f ca="1"/>
        <v>1.9030899869919435</v>
      </c>
    </row>
    <row r="41" spans="1:19" x14ac:dyDescent="0.25">
      <c r="A41">
        <f t="shared" si="4"/>
        <v>21</v>
      </c>
      <c r="B41">
        <f t="shared" si="5"/>
        <v>60</v>
      </c>
      <c r="C41" t="str">
        <f t="shared" si="0"/>
        <v>S21:S60</v>
      </c>
      <c r="D41">
        <f t="shared" si="1"/>
        <v>40</v>
      </c>
      <c r="E41" cm="1">
        <f t="array" aca="1" ref="E41:G41" ca="1">LINEST(INDIRECT(C41), _xlfn.SEQUENCE(D41)^{1,2})</f>
        <v>-1.6444034258864472E-3</v>
      </c>
      <c r="F41">
        <f ca="1"/>
        <v>5.5380802958804369E-2</v>
      </c>
      <c r="G41">
        <f ca="1"/>
        <v>1.5614699900150191</v>
      </c>
      <c r="H41">
        <f t="shared" si="3"/>
        <v>31</v>
      </c>
      <c r="I41" cm="1">
        <f t="array" aca="1" ref="I41" ca="1">RSQ(E41*_xlfn.SEQUENCE(D41)^2+F41*_xlfn.SEQUENCE(D41)+G41, INDIRECT(C41))</f>
        <v>0.77759774042481922</v>
      </c>
      <c r="J41" t="str">
        <f t="shared" ca="1" si="2"/>
        <v/>
      </c>
      <c r="R41">
        <f ca="1"/>
        <v>75</v>
      </c>
      <c r="S41">
        <f ca="1"/>
        <v>1.8750612633917001</v>
      </c>
    </row>
    <row r="42" spans="1:19" x14ac:dyDescent="0.25">
      <c r="A42">
        <f t="shared" si="4"/>
        <v>21</v>
      </c>
      <c r="B42">
        <f t="shared" si="5"/>
        <v>59</v>
      </c>
      <c r="C42" t="str">
        <f t="shared" si="0"/>
        <v>S21:S59</v>
      </c>
      <c r="D42">
        <f t="shared" si="1"/>
        <v>39</v>
      </c>
      <c r="E42" cm="1">
        <f t="array" aca="1" ref="E42:G42" ca="1">LINEST(INDIRECT(C42), _xlfn.SEQUENCE(D42)^{1,2})</f>
        <v>-1.7172215536925247E-3</v>
      </c>
      <c r="F42">
        <f ca="1"/>
        <v>5.7754673925282496E-2</v>
      </c>
      <c r="G42">
        <f ca="1"/>
        <v>1.5489307084068125</v>
      </c>
      <c r="H42">
        <f t="shared" si="3"/>
        <v>32</v>
      </c>
      <c r="I42" cm="1">
        <f t="array" aca="1" ref="I42" ca="1">RSQ(E42*_xlfn.SEQUENCE(D42)^2+F42*_xlfn.SEQUENCE(D42)+G42, INDIRECT(C42))</f>
        <v>0.7640564750505856</v>
      </c>
      <c r="J42" t="str">
        <f t="shared" ca="1" si="2"/>
        <v/>
      </c>
      <c r="R42">
        <f ca="1"/>
        <v>82</v>
      </c>
      <c r="S42">
        <f ca="1"/>
        <v>1.9138138523837167</v>
      </c>
    </row>
    <row r="43" spans="1:19" x14ac:dyDescent="0.25">
      <c r="A43">
        <f t="shared" si="4"/>
        <v>21</v>
      </c>
      <c r="B43">
        <f t="shared" si="5"/>
        <v>58</v>
      </c>
      <c r="C43" t="str">
        <f t="shared" si="0"/>
        <v>S21:S58</v>
      </c>
      <c r="D43">
        <f t="shared" si="1"/>
        <v>38</v>
      </c>
      <c r="E43" cm="1">
        <f t="array" aca="1" ref="E43:G43" ca="1">LINEST(INDIRECT(C43), _xlfn.SEQUENCE(D43)^{1,2})</f>
        <v>-1.8302740865191638E-3</v>
      </c>
      <c r="F43">
        <f ca="1"/>
        <v>6.134974446916959E-2</v>
      </c>
      <c r="G43">
        <f ca="1"/>
        <v>1.5303900930232444</v>
      </c>
      <c r="H43">
        <f t="shared" si="3"/>
        <v>33</v>
      </c>
      <c r="I43" cm="1">
        <f t="array" aca="1" ref="I43" ca="1">RSQ(E43*_xlfn.SEQUENCE(D43)^2+F43*_xlfn.SEQUENCE(D43)+G43, INDIRECT(C43))</f>
        <v>0.76539681450510866</v>
      </c>
      <c r="J43" t="str">
        <f t="shared" ca="1" si="2"/>
        <v/>
      </c>
      <c r="R43">
        <f ca="1"/>
        <v>91</v>
      </c>
      <c r="S43">
        <f ca="1"/>
        <v>1.9590413923210936</v>
      </c>
    </row>
    <row r="44" spans="1:19" x14ac:dyDescent="0.25">
      <c r="A44">
        <f t="shared" si="4"/>
        <v>22</v>
      </c>
      <c r="B44">
        <f t="shared" si="5"/>
        <v>57</v>
      </c>
      <c r="C44" t="str">
        <f t="shared" si="0"/>
        <v>S22:S57</v>
      </c>
      <c r="D44">
        <f t="shared" si="1"/>
        <v>36</v>
      </c>
      <c r="E44" cm="1">
        <f t="array" aca="1" ref="E44:G44" ca="1">LINEST(INDIRECT(C44), _xlfn.SEQUENCE(D44)^{1,2})</f>
        <v>-1.5450684670917359E-3</v>
      </c>
      <c r="F44">
        <f ca="1"/>
        <v>4.4849495849159586E-2</v>
      </c>
      <c r="G44">
        <f ca="1"/>
        <v>1.7103671148999113</v>
      </c>
      <c r="H44">
        <f t="shared" si="3"/>
        <v>34</v>
      </c>
      <c r="I44" cm="1">
        <f t="array" aca="1" ref="I44" ca="1">RSQ(E44*_xlfn.SEQUENCE(D44)^2+F44*_xlfn.SEQUENCE(D44)+G44, INDIRECT(C44))</f>
        <v>0.80284682726664414</v>
      </c>
      <c r="J44" t="str">
        <f t="shared" ca="1" si="2"/>
        <v/>
      </c>
      <c r="R44">
        <f ca="1"/>
        <v>81</v>
      </c>
      <c r="S44">
        <f ca="1"/>
        <v>1.9084850188786497</v>
      </c>
    </row>
    <row r="45" spans="1:19" x14ac:dyDescent="0.25">
      <c r="A45">
        <f t="shared" si="4"/>
        <v>22</v>
      </c>
      <c r="B45">
        <f t="shared" si="5"/>
        <v>56</v>
      </c>
      <c r="C45" t="str">
        <f t="shared" si="0"/>
        <v>S22:S56</v>
      </c>
      <c r="D45">
        <f t="shared" si="1"/>
        <v>35</v>
      </c>
      <c r="E45" cm="1">
        <f t="array" aca="1" ref="E45:G45" ca="1">LINEST(INDIRECT(C45), _xlfn.SEQUENCE(D45)^{1,2})</f>
        <v>-1.4747160524695108E-3</v>
      </c>
      <c r="F45">
        <f ca="1"/>
        <v>4.2781134859266171E-2</v>
      </c>
      <c r="G45">
        <f ca="1"/>
        <v>1.7202586643957964</v>
      </c>
      <c r="H45">
        <f t="shared" si="3"/>
        <v>35</v>
      </c>
      <c r="I45" cm="1">
        <f t="array" aca="1" ref="I45" ca="1">RSQ(E45*_xlfn.SEQUENCE(D45)^2+F45*_xlfn.SEQUENCE(D45)+G45, INDIRECT(C45))</f>
        <v>0.75398437514624816</v>
      </c>
      <c r="J45" t="str">
        <f t="shared" ca="1" si="2"/>
        <v/>
      </c>
      <c r="R45">
        <f ca="1"/>
        <v>67</v>
      </c>
      <c r="S45">
        <f ca="1"/>
        <v>1.8260748027008264</v>
      </c>
    </row>
    <row r="46" spans="1:19" x14ac:dyDescent="0.25">
      <c r="A46">
        <f t="shared" si="4"/>
        <v>22</v>
      </c>
      <c r="B46">
        <f t="shared" si="5"/>
        <v>55</v>
      </c>
      <c r="C46" t="str">
        <f t="shared" si="0"/>
        <v>S22:S55</v>
      </c>
      <c r="D46">
        <f t="shared" si="1"/>
        <v>34</v>
      </c>
      <c r="E46" cm="1">
        <f t="array" aca="1" ref="E46:G46" ca="1">LINEST(INDIRECT(C46), _xlfn.SEQUENCE(D46)^{1,2})</f>
        <v>-1.4334866205031253E-3</v>
      </c>
      <c r="F46">
        <f ca="1"/>
        <v>4.1601973105027536E-2</v>
      </c>
      <c r="G46">
        <f ca="1"/>
        <v>1.7257504247337192</v>
      </c>
      <c r="H46">
        <f t="shared" si="3"/>
        <v>36</v>
      </c>
      <c r="I46" cm="1">
        <f t="array" aca="1" ref="I46" ca="1">RSQ(E46*_xlfn.SEQUENCE(D46)^2+F46*_xlfn.SEQUENCE(D46)+G46, INDIRECT(C46))</f>
        <v>0.69839085129497736</v>
      </c>
      <c r="J46" t="str">
        <f t="shared" ca="1" si="2"/>
        <v/>
      </c>
      <c r="R46">
        <f ca="1"/>
        <v>63</v>
      </c>
      <c r="S46">
        <f ca="1"/>
        <v>1.7993405494535817</v>
      </c>
    </row>
    <row r="47" spans="1:19" x14ac:dyDescent="0.25">
      <c r="A47">
        <f t="shared" si="4"/>
        <v>23</v>
      </c>
      <c r="B47">
        <f t="shared" si="5"/>
        <v>60</v>
      </c>
      <c r="C47" t="str">
        <f t="shared" si="0"/>
        <v>S23:S60</v>
      </c>
      <c r="D47">
        <f t="shared" si="1"/>
        <v>38</v>
      </c>
      <c r="E47" cm="1">
        <f t="array" aca="1" ref="E47:G47" ca="1">LINEST(INDIRECT(C47), _xlfn.SEQUENCE(D47)^{1,2})</f>
        <v>-1.4028448156205989E-3</v>
      </c>
      <c r="F47">
        <f ca="1"/>
        <v>3.7848489855273219E-2</v>
      </c>
      <c r="G47">
        <f ca="1"/>
        <v>1.7671966357392974</v>
      </c>
      <c r="H47">
        <f t="shared" si="3"/>
        <v>37</v>
      </c>
      <c r="I47" cm="1">
        <f t="array" aca="1" ref="I47" ca="1">RSQ(E47*_xlfn.SEQUENCE(D47)^2+F47*_xlfn.SEQUENCE(D47)+G47, INDIRECT(C47))</f>
        <v>0.84975707725318694</v>
      </c>
      <c r="J47" t="str">
        <f t="shared" ca="1" si="2"/>
        <v/>
      </c>
      <c r="R47">
        <f ca="1"/>
        <v>67</v>
      </c>
      <c r="S47">
        <f ca="1"/>
        <v>1.8260748027008264</v>
      </c>
    </row>
    <row r="48" spans="1:19" x14ac:dyDescent="0.25">
      <c r="A48">
        <f t="shared" si="4"/>
        <v>23</v>
      </c>
      <c r="B48">
        <f t="shared" si="5"/>
        <v>59</v>
      </c>
      <c r="C48" t="str">
        <f t="shared" si="0"/>
        <v>S23:S59</v>
      </c>
      <c r="D48">
        <f t="shared" si="1"/>
        <v>37</v>
      </c>
      <c r="E48" cm="1">
        <f t="array" aca="1" ref="E48:G48" ca="1">LINEST(INDIRECT(C48), _xlfn.SEQUENCE(D48)^{1,2})</f>
        <v>-1.4665657065274802E-3</v>
      </c>
      <c r="F48">
        <f ca="1"/>
        <v>3.982383747338656E-2</v>
      </c>
      <c r="G48">
        <f ca="1"/>
        <v>1.7572561767578234</v>
      </c>
      <c r="H48">
        <f t="shared" si="3"/>
        <v>38</v>
      </c>
      <c r="I48" cm="1">
        <f t="array" aca="1" ref="I48" ca="1">RSQ(E48*_xlfn.SEQUENCE(D48)^2+F48*_xlfn.SEQUENCE(D48)+G48, INDIRECT(C48))</f>
        <v>0.83651597978431813</v>
      </c>
      <c r="J48" t="str">
        <f t="shared" ca="1" si="2"/>
        <v/>
      </c>
      <c r="R48">
        <f ca="1"/>
        <v>32</v>
      </c>
      <c r="S48">
        <f ca="1"/>
        <v>1.505149978319906</v>
      </c>
    </row>
    <row r="49" spans="1:19" x14ac:dyDescent="0.25">
      <c r="A49">
        <f t="shared" si="4"/>
        <v>23</v>
      </c>
      <c r="B49">
        <f t="shared" si="5"/>
        <v>58</v>
      </c>
      <c r="C49" t="str">
        <f t="shared" si="0"/>
        <v>S23:S58</v>
      </c>
      <c r="D49">
        <f t="shared" si="1"/>
        <v>36</v>
      </c>
      <c r="E49" cm="1">
        <f t="array" aca="1" ref="E49:G49" ca="1">LINEST(INDIRECT(C49), _xlfn.SEQUENCE(D49)^{1,2})</f>
        <v>-1.5766508120419053E-3</v>
      </c>
      <c r="F49">
        <f ca="1"/>
        <v>4.3148407659922214E-2</v>
      </c>
      <c r="G49">
        <f ca="1"/>
        <v>1.7409415641205852</v>
      </c>
      <c r="H49">
        <f t="shared" si="3"/>
        <v>39</v>
      </c>
      <c r="I49" cm="1">
        <f t="array" aca="1" ref="I49" ca="1">RSQ(E49*_xlfn.SEQUENCE(D49)^2+F49*_xlfn.SEQUENCE(D49)+G49, INDIRECT(C49))</f>
        <v>0.83628940423402021</v>
      </c>
      <c r="J49" t="str">
        <f t="shared" ca="1" si="2"/>
        <v/>
      </c>
      <c r="R49">
        <f ca="1"/>
        <v>61</v>
      </c>
      <c r="S49">
        <f ca="1"/>
        <v>1.7853298350107671</v>
      </c>
    </row>
    <row r="50" spans="1:19" x14ac:dyDescent="0.25">
      <c r="A50">
        <f t="shared" si="4"/>
        <v>24</v>
      </c>
      <c r="B50">
        <f t="shared" si="5"/>
        <v>57</v>
      </c>
      <c r="C50" t="str">
        <f t="shared" si="0"/>
        <v>S24:S57</v>
      </c>
      <c r="D50">
        <f t="shared" si="1"/>
        <v>34</v>
      </c>
      <c r="E50" cm="1">
        <f t="array" aca="1" ref="E50:G50" ca="1">LINEST(INDIRECT(C50), _xlfn.SEQUENCE(D50)^{1,2})</f>
        <v>-1.5104613075293575E-3</v>
      </c>
      <c r="F50">
        <f ca="1"/>
        <v>3.7208574798945869E-2</v>
      </c>
      <c r="G50">
        <f ca="1"/>
        <v>1.8069662126066262</v>
      </c>
      <c r="H50">
        <f t="shared" si="3"/>
        <v>40</v>
      </c>
      <c r="I50" cm="1">
        <f t="array" aca="1" ref="I50" ca="1">RSQ(E50*_xlfn.SEQUENCE(D50)^2+F50*_xlfn.SEQUENCE(D50)+G50, INDIRECT(C50))</f>
        <v>0.8068813211557212</v>
      </c>
      <c r="J50" t="str">
        <f t="shared" ca="1" si="2"/>
        <v/>
      </c>
      <c r="R50">
        <f ca="1"/>
        <v>65</v>
      </c>
      <c r="S50">
        <f ca="1"/>
        <v>1.8129133566428555</v>
      </c>
    </row>
    <row r="51" spans="1:19" x14ac:dyDescent="0.25">
      <c r="A51">
        <f t="shared" si="4"/>
        <v>24</v>
      </c>
      <c r="B51">
        <f t="shared" si="5"/>
        <v>56</v>
      </c>
      <c r="C51" t="str">
        <f t="shared" si="0"/>
        <v>S24:S56</v>
      </c>
      <c r="D51">
        <f t="shared" si="1"/>
        <v>33</v>
      </c>
      <c r="E51" cm="1">
        <f t="array" aca="1" ref="E51:G51" ca="1">LINEST(INDIRECT(C51), _xlfn.SEQUENCE(D51)^{1,2})</f>
        <v>-1.4229287169056648E-3</v>
      </c>
      <c r="F51">
        <f ca="1"/>
        <v>3.4775168779607235E-2</v>
      </c>
      <c r="G51">
        <f ca="1"/>
        <v>1.8179953190252109</v>
      </c>
      <c r="H51">
        <f t="shared" si="3"/>
        <v>41</v>
      </c>
      <c r="I51" cm="1">
        <f t="array" aca="1" ref="I51" ca="1">RSQ(E51*_xlfn.SEQUENCE(D51)^2+F51*_xlfn.SEQUENCE(D51)+G51, INDIRECT(C51))</f>
        <v>0.75763795044425575</v>
      </c>
      <c r="J51" t="str">
        <f t="shared" ca="1" si="2"/>
        <v/>
      </c>
      <c r="R51">
        <f ca="1"/>
        <v>46</v>
      </c>
      <c r="S51">
        <f ca="1"/>
        <v>1.6627578316815741</v>
      </c>
    </row>
    <row r="52" spans="1:19" x14ac:dyDescent="0.25">
      <c r="A52">
        <f t="shared" si="4"/>
        <v>24</v>
      </c>
      <c r="B52">
        <f t="shared" si="5"/>
        <v>55</v>
      </c>
      <c r="C52" t="str">
        <f t="shared" si="0"/>
        <v>S24:S55</v>
      </c>
      <c r="D52">
        <f t="shared" si="1"/>
        <v>32</v>
      </c>
      <c r="E52" cm="1">
        <f t="array" aca="1" ref="E52:G52" ca="1">LINEST(INDIRECT(C52), _xlfn.SEQUENCE(D52)^{1,2})</f>
        <v>-1.3682123055907558E-3</v>
      </c>
      <c r="F52">
        <f ca="1"/>
        <v>3.3297825674104678E-2</v>
      </c>
      <c r="G52">
        <f ca="1"/>
        <v>1.8245065719716853</v>
      </c>
      <c r="H52">
        <f t="shared" si="3"/>
        <v>42</v>
      </c>
      <c r="I52" cm="1">
        <f t="array" aca="1" ref="I52" ca="1">RSQ(E52*_xlfn.SEQUENCE(D52)^2+F52*_xlfn.SEQUENCE(D52)+G52, INDIRECT(C52))</f>
        <v>0.6997719342388653</v>
      </c>
      <c r="J52" t="str">
        <f t="shared" ca="1" si="2"/>
        <v/>
      </c>
      <c r="R52">
        <f ca="1"/>
        <v>39</v>
      </c>
      <c r="S52">
        <f ca="1"/>
        <v>1.5910646070264991</v>
      </c>
    </row>
    <row r="53" spans="1:19" x14ac:dyDescent="0.25">
      <c r="A53">
        <f t="shared" si="4"/>
        <v>25</v>
      </c>
      <c r="B53">
        <f t="shared" si="5"/>
        <v>60</v>
      </c>
      <c r="C53" t="str">
        <f t="shared" si="0"/>
        <v>S25:S60</v>
      </c>
      <c r="D53">
        <f t="shared" si="1"/>
        <v>36</v>
      </c>
      <c r="E53" cm="1">
        <f t="array" aca="1" ref="E53:G53" ca="1">LINEST(INDIRECT(C53), _xlfn.SEQUENCE(D53)^{1,2})</f>
        <v>-1.2762501763257316E-3</v>
      </c>
      <c r="F53">
        <f ca="1"/>
        <v>2.6746150733473827E-2</v>
      </c>
      <c r="G53">
        <f ca="1"/>
        <v>1.886426397413449</v>
      </c>
      <c r="H53">
        <f t="shared" si="3"/>
        <v>43</v>
      </c>
      <c r="I53" cm="1">
        <f t="array" aca="1" ref="I53" ca="1">RSQ(E53*_xlfn.SEQUENCE(D53)^2+F53*_xlfn.SEQUENCE(D53)+G53, INDIRECT(C53))</f>
        <v>0.85816513625088164</v>
      </c>
      <c r="J53" t="str">
        <f t="shared" ca="1" si="2"/>
        <v/>
      </c>
      <c r="R53">
        <f ca="1"/>
        <v>70</v>
      </c>
      <c r="S53">
        <f ca="1"/>
        <v>1.8450980400142569</v>
      </c>
    </row>
    <row r="54" spans="1:19" x14ac:dyDescent="0.25">
      <c r="A54">
        <f t="shared" si="4"/>
        <v>25</v>
      </c>
      <c r="B54">
        <f t="shared" si="5"/>
        <v>59</v>
      </c>
      <c r="C54" t="str">
        <f t="shared" si="0"/>
        <v>S25:S59</v>
      </c>
      <c r="D54">
        <f t="shared" si="1"/>
        <v>35</v>
      </c>
      <c r="E54" cm="1">
        <f t="array" aca="1" ref="E54:G54" ca="1">LINEST(INDIRECT(C54), _xlfn.SEQUENCE(D54)^{1,2})</f>
        <v>-1.3400286374811703E-3</v>
      </c>
      <c r="F54">
        <f ca="1"/>
        <v>2.8621237491443723E-2</v>
      </c>
      <c r="G54">
        <f ca="1"/>
        <v>1.8774591457749943</v>
      </c>
      <c r="H54">
        <f t="shared" si="3"/>
        <v>44</v>
      </c>
      <c r="I54" cm="1">
        <f t="array" aca="1" ref="I54" ca="1">RSQ(E54*_xlfn.SEQUENCE(D54)^2+F54*_xlfn.SEQUENCE(D54)+G54, INDIRECT(C54))</f>
        <v>0.84406219852207109</v>
      </c>
      <c r="J54" t="str">
        <f t="shared" ca="1" si="2"/>
        <v/>
      </c>
      <c r="R54">
        <f ca="1"/>
        <v>31</v>
      </c>
      <c r="S54">
        <f ca="1"/>
        <v>1.4913616938342726</v>
      </c>
    </row>
    <row r="55" spans="1:19" x14ac:dyDescent="0.25">
      <c r="A55">
        <f t="shared" si="4"/>
        <v>25</v>
      </c>
      <c r="B55">
        <f t="shared" si="5"/>
        <v>58</v>
      </c>
      <c r="C55" t="str">
        <f t="shared" si="0"/>
        <v>S25:S58</v>
      </c>
      <c r="D55">
        <f t="shared" si="1"/>
        <v>34</v>
      </c>
      <c r="E55" cm="1">
        <f t="array" aca="1" ref="E55:G55" ca="1">LINEST(INDIRECT(C55), _xlfn.SEQUENCE(D55)^{1,2})</f>
        <v>-1.4591328024632184E-3</v>
      </c>
      <c r="F55">
        <f ca="1"/>
        <v>3.2027616609930296E-2</v>
      </c>
      <c r="G55">
        <f ca="1"/>
        <v>1.8615944709993855</v>
      </c>
      <c r="H55">
        <f t="shared" si="3"/>
        <v>45</v>
      </c>
      <c r="I55" cm="1">
        <f t="array" aca="1" ref="I55" ca="1">RSQ(E55*_xlfn.SEQUENCE(D55)^2+F55*_xlfn.SEQUENCE(D55)+G55, INDIRECT(C55))</f>
        <v>0.8416581886377883</v>
      </c>
      <c r="J55" t="str">
        <f t="shared" ca="1" si="2"/>
        <v/>
      </c>
      <c r="R55">
        <f ca="1"/>
        <v>35</v>
      </c>
      <c r="S55">
        <f ca="1"/>
        <v>1.5440680443502757</v>
      </c>
    </row>
    <row r="56" spans="1:19" x14ac:dyDescent="0.25">
      <c r="A56">
        <f t="shared" si="4"/>
        <v>26</v>
      </c>
      <c r="B56">
        <f t="shared" si="5"/>
        <v>57</v>
      </c>
      <c r="C56" t="str">
        <f t="shared" si="0"/>
        <v>S26:S57</v>
      </c>
      <c r="D56">
        <f t="shared" si="1"/>
        <v>32</v>
      </c>
      <c r="E56" cm="1">
        <f t="array" aca="1" ref="E56:G56" ca="1">LINEST(INDIRECT(C56), _xlfn.SEQUENCE(D56)^{1,2})</f>
        <v>-1.4723863171715189E-3</v>
      </c>
      <c r="F56">
        <f ca="1"/>
        <v>2.9729101921202952E-2</v>
      </c>
      <c r="G56">
        <f ca="1"/>
        <v>1.886264337241828</v>
      </c>
      <c r="H56">
        <f t="shared" si="3"/>
        <v>46</v>
      </c>
      <c r="I56" cm="1">
        <f t="array" aca="1" ref="I56" ca="1">RSQ(E56*_xlfn.SEQUENCE(D56)^2+F56*_xlfn.SEQUENCE(D56)+G56, INDIRECT(C56))</f>
        <v>0.80938024645939877</v>
      </c>
      <c r="J56" t="str">
        <f t="shared" ca="1" si="2"/>
        <v/>
      </c>
      <c r="R56">
        <f ca="1"/>
        <v>23</v>
      </c>
      <c r="S56">
        <f ca="1"/>
        <v>1.3617278360175928</v>
      </c>
    </row>
    <row r="57" spans="1:19" x14ac:dyDescent="0.25">
      <c r="A57">
        <f t="shared" si="4"/>
        <v>26</v>
      </c>
      <c r="B57">
        <f t="shared" si="5"/>
        <v>56</v>
      </c>
      <c r="C57" t="str">
        <f t="shared" si="0"/>
        <v>S26:S56</v>
      </c>
      <c r="D57">
        <f t="shared" si="1"/>
        <v>31</v>
      </c>
      <c r="E57" cm="1">
        <f t="array" aca="1" ref="E57:G57" ca="1">LINEST(INDIRECT(C57), _xlfn.SEQUENCE(D57)^{1,2})</f>
        <v>-1.3617933376849644E-3</v>
      </c>
      <c r="F57">
        <f ca="1"/>
        <v>2.6831565858655211E-2</v>
      </c>
      <c r="G57">
        <f ca="1"/>
        <v>1.8986728695402193</v>
      </c>
      <c r="H57">
        <f t="shared" si="3"/>
        <v>47</v>
      </c>
      <c r="I57" cm="1">
        <f t="array" aca="1" ref="I57" ca="1">RSQ(E57*_xlfn.SEQUENCE(D57)^2+F57*_xlfn.SEQUENCE(D57)+G57, INDIRECT(C57))</f>
        <v>0.7612869918034737</v>
      </c>
      <c r="J57" t="str">
        <f t="shared" ca="1" si="2"/>
        <v/>
      </c>
      <c r="R57">
        <f ca="1"/>
        <v>17</v>
      </c>
      <c r="S57">
        <f ca="1"/>
        <v>1.2304489213782739</v>
      </c>
    </row>
    <row r="58" spans="1:19" x14ac:dyDescent="0.25">
      <c r="A58">
        <f t="shared" si="4"/>
        <v>26</v>
      </c>
      <c r="B58">
        <f t="shared" si="5"/>
        <v>55</v>
      </c>
      <c r="C58" t="str">
        <f t="shared" si="0"/>
        <v>S26:S55</v>
      </c>
      <c r="D58">
        <f t="shared" si="1"/>
        <v>30</v>
      </c>
      <c r="E58" cm="1">
        <f t="array" aca="1" ref="E58:G58" ca="1">LINEST(INDIRECT(C58), _xlfn.SEQUENCE(D58)^{1,2})</f>
        <v>-1.2878522322346112E-3</v>
      </c>
      <c r="F58">
        <f ca="1"/>
        <v>2.4953461780216239E-2</v>
      </c>
      <c r="G58">
        <f ca="1"/>
        <v>1.9064810502757767</v>
      </c>
      <c r="H58">
        <f t="shared" si="3"/>
        <v>48</v>
      </c>
      <c r="I58" cm="1">
        <f t="array" aca="1" ref="I58" ca="1">RSQ(E58*_xlfn.SEQUENCE(D58)^2+F58*_xlfn.SEQUENCE(D58)+G58, INDIRECT(C58))</f>
        <v>0.70410672173697464</v>
      </c>
      <c r="J58" t="str">
        <f t="shared" ca="1" si="2"/>
        <v/>
      </c>
      <c r="R58">
        <f ca="1"/>
        <v>18</v>
      </c>
      <c r="S58">
        <f ca="1"/>
        <v>1.255272505103306</v>
      </c>
    </row>
    <row r="59" spans="1:19" x14ac:dyDescent="0.25">
      <c r="A59">
        <f t="shared" si="4"/>
        <v>27</v>
      </c>
      <c r="B59">
        <f t="shared" si="5"/>
        <v>60</v>
      </c>
      <c r="C59" t="str">
        <f t="shared" si="0"/>
        <v>S27:S60</v>
      </c>
      <c r="D59">
        <f t="shared" si="1"/>
        <v>34</v>
      </c>
      <c r="E59" cm="1">
        <f t="array" aca="1" ref="E59:G59" ca="1">LINEST(INDIRECT(C59), _xlfn.SEQUENCE(D59)^{1,2})</f>
        <v>-1.1818121042949596E-3</v>
      </c>
      <c r="F59">
        <f ca="1"/>
        <v>1.7730241925905561E-2</v>
      </c>
      <c r="G59">
        <f ca="1"/>
        <v>1.9685771544494131</v>
      </c>
      <c r="H59">
        <f t="shared" si="3"/>
        <v>49</v>
      </c>
      <c r="I59" cm="1">
        <f t="array" aca="1" ref="I59" ca="1">RSQ(E59*_xlfn.SEQUENCE(D59)^2+F59*_xlfn.SEQUENCE(D59)+G59, INDIRECT(C59))</f>
        <v>0.864273786059783</v>
      </c>
      <c r="J59" t="str">
        <f t="shared" ca="1" si="2"/>
        <v/>
      </c>
      <c r="R59">
        <f ca="1"/>
        <v>24</v>
      </c>
      <c r="S59">
        <f ca="1"/>
        <v>1.3802112417116059</v>
      </c>
    </row>
    <row r="60" spans="1:19" x14ac:dyDescent="0.25">
      <c r="A60">
        <f t="shared" si="4"/>
        <v>27</v>
      </c>
      <c r="B60">
        <f t="shared" si="5"/>
        <v>59</v>
      </c>
      <c r="C60" t="str">
        <f t="shared" si="0"/>
        <v>S27:S59</v>
      </c>
      <c r="D60">
        <f t="shared" si="1"/>
        <v>33</v>
      </c>
      <c r="E60" cm="1">
        <f t="array" aca="1" ref="E60:G60" ca="1">LINEST(INDIRECT(C60), _xlfn.SEQUENCE(D60)^{1,2})</f>
        <v>-1.2491902325827153E-3</v>
      </c>
      <c r="F60">
        <f ca="1"/>
        <v>1.9603353892305192E-2</v>
      </c>
      <c r="G60">
        <f ca="1"/>
        <v>1.9600875102851558</v>
      </c>
      <c r="H60">
        <f t="shared" si="3"/>
        <v>50</v>
      </c>
      <c r="I60" cm="1">
        <f t="array" aca="1" ref="I60" ca="1">RSQ(E60*_xlfn.SEQUENCE(D60)^2+F60*_xlfn.SEQUENCE(D60)+G60, INDIRECT(C60))</f>
        <v>0.85024791878791084</v>
      </c>
      <c r="J60" t="str">
        <f t="shared" ca="1" si="2"/>
        <v/>
      </c>
      <c r="R60">
        <f ca="1"/>
        <v>19</v>
      </c>
      <c r="S60">
        <f ca="1"/>
        <v>1.2787536009528289</v>
      </c>
    </row>
    <row r="61" spans="1:19" x14ac:dyDescent="0.25">
      <c r="A61">
        <f t="shared" si="4"/>
        <v>27</v>
      </c>
      <c r="B61">
        <f t="shared" si="5"/>
        <v>58</v>
      </c>
      <c r="C61" t="str">
        <f t="shared" si="0"/>
        <v>S27:S58</v>
      </c>
      <c r="D61">
        <f t="shared" si="1"/>
        <v>32</v>
      </c>
      <c r="E61" cm="1">
        <f t="array" aca="1" ref="E61:G61" ca="1">LINEST(INDIRECT(C61), _xlfn.SEQUENCE(D61)^{1,2})</f>
        <v>-1.3838487167187599E-3</v>
      </c>
      <c r="F61">
        <f ca="1"/>
        <v>2.3239132963978386E-2</v>
      </c>
      <c r="G61">
        <f ca="1"/>
        <v>1.9440631506729664</v>
      </c>
      <c r="H61">
        <f t="shared" si="3"/>
        <v>51</v>
      </c>
      <c r="I61" cm="1">
        <f t="array" aca="1" ref="I61" ca="1">RSQ(E61*_xlfn.SEQUENCE(D61)^2+F61*_xlfn.SEQUENCE(D61)+G61, INDIRECT(C61))</f>
        <v>0.8472087614481224</v>
      </c>
      <c r="J61" t="str">
        <f t="shared" ca="1" si="2"/>
        <v/>
      </c>
    </row>
    <row r="62" spans="1:19" x14ac:dyDescent="0.25">
      <c r="A62">
        <f t="shared" si="4"/>
        <v>28</v>
      </c>
      <c r="B62">
        <f t="shared" si="5"/>
        <v>57</v>
      </c>
      <c r="C62" t="str">
        <f t="shared" si="0"/>
        <v>S28:S57</v>
      </c>
      <c r="D62">
        <f t="shared" si="1"/>
        <v>30</v>
      </c>
      <c r="E62" cm="1">
        <f t="array" aca="1" ref="E62:G62" ca="1">LINEST(INDIRECT(C62), _xlfn.SEQUENCE(D62)^{1,2})</f>
        <v>-1.1155331306913602E-3</v>
      </c>
      <c r="F62">
        <f ca="1"/>
        <v>1.0863248040516776E-2</v>
      </c>
      <c r="G62">
        <f ca="1"/>
        <v>2.0375436206811059</v>
      </c>
      <c r="H62">
        <f t="shared" si="3"/>
        <v>52</v>
      </c>
      <c r="I62" cm="1">
        <f t="array" aca="1" ref="I62" ca="1">RSQ(E62*_xlfn.SEQUENCE(D62)^2+F62*_xlfn.SEQUENCE(D62)+G62, INDIRECT(C62))</f>
        <v>0.84863406328924829</v>
      </c>
      <c r="J62" t="str">
        <f t="shared" ca="1" si="2"/>
        <v/>
      </c>
    </row>
    <row r="63" spans="1:19" x14ac:dyDescent="0.25">
      <c r="A63">
        <f t="shared" si="4"/>
        <v>28</v>
      </c>
      <c r="B63">
        <f t="shared" si="5"/>
        <v>56</v>
      </c>
      <c r="C63" t="str">
        <f t="shared" si="0"/>
        <v>S28:S56</v>
      </c>
      <c r="D63">
        <f t="shared" si="1"/>
        <v>29</v>
      </c>
      <c r="E63" cm="1">
        <f t="array" aca="1" ref="E63:G63" ca="1">LINEST(INDIRECT(C63), _xlfn.SEQUENCE(D63)^{1,2})</f>
        <v>-9.3899738507544355E-4</v>
      </c>
      <c r="F63">
        <f ca="1"/>
        <v>6.5204686983652222E-3</v>
      </c>
      <c r="G63">
        <f ca="1"/>
        <v>2.0550559666462052</v>
      </c>
      <c r="H63">
        <f t="shared" si="3"/>
        <v>53</v>
      </c>
      <c r="I63" cm="1">
        <f t="array" aca="1" ref="I63" ca="1">RSQ(E63*_xlfn.SEQUENCE(D63)^2+F63*_xlfn.SEQUENCE(D63)+G63, INDIRECT(C63))</f>
        <v>0.81876205712562733</v>
      </c>
      <c r="J63" t="str">
        <f t="shared" ca="1" si="2"/>
        <v/>
      </c>
    </row>
    <row r="64" spans="1:19" x14ac:dyDescent="0.25">
      <c r="A64">
        <f t="shared" si="4"/>
        <v>28</v>
      </c>
      <c r="B64">
        <f t="shared" si="5"/>
        <v>55</v>
      </c>
      <c r="C64" t="str">
        <f t="shared" si="0"/>
        <v>S28:S55</v>
      </c>
      <c r="D64">
        <f t="shared" si="1"/>
        <v>28</v>
      </c>
      <c r="E64" cm="1">
        <f t="array" aca="1" ref="E64:G64" ca="1">LINEST(INDIRECT(C64), _xlfn.SEQUENCE(D64)^{1,2})</f>
        <v>-7.9747583130139552E-4</v>
      </c>
      <c r="F64">
        <f ca="1"/>
        <v>3.1522557185428833E-3</v>
      </c>
      <c r="G64">
        <f ca="1"/>
        <v>2.0682174711471912</v>
      </c>
      <c r="H64">
        <f t="shared" si="3"/>
        <v>54</v>
      </c>
      <c r="I64" cm="1">
        <f t="array" aca="1" ref="I64" ca="1">RSQ(E64*_xlfn.SEQUENCE(D64)^2+F64*_xlfn.SEQUENCE(D64)+G64, INDIRECT(C64))</f>
        <v>0.78132648273009331</v>
      </c>
      <c r="J64" t="str">
        <f t="shared" ca="1" si="2"/>
        <v/>
      </c>
    </row>
    <row r="65" spans="1:10" x14ac:dyDescent="0.25">
      <c r="A65">
        <f t="shared" si="4"/>
        <v>29</v>
      </c>
      <c r="B65">
        <f t="shared" si="5"/>
        <v>60</v>
      </c>
      <c r="C65" t="str">
        <f t="shared" si="0"/>
        <v>S29:S60</v>
      </c>
      <c r="D65">
        <f t="shared" si="1"/>
        <v>32</v>
      </c>
      <c r="E65" cm="1">
        <f t="array" aca="1" ref="E65:G65" ca="1">LINEST(INDIRECT(C65), _xlfn.SEQUENCE(D65)^{1,2})</f>
        <v>-9.270576066273882E-4</v>
      </c>
      <c r="F65">
        <f ca="1"/>
        <v>3.2301029902389064E-3</v>
      </c>
      <c r="G65">
        <f ca="1"/>
        <v>2.0761260945488642</v>
      </c>
      <c r="H65">
        <f t="shared" si="3"/>
        <v>55</v>
      </c>
      <c r="I65" cm="1">
        <f t="array" aca="1" ref="I65" ca="1">RSQ(E65*_xlfn.SEQUENCE(D65)^2+F65*_xlfn.SEQUENCE(D65)+G65, INDIRECT(C65))</f>
        <v>0.88919661504093095</v>
      </c>
      <c r="J65" t="str">
        <f t="shared" ca="1" si="2"/>
        <v/>
      </c>
    </row>
    <row r="66" spans="1:10" x14ac:dyDescent="0.25">
      <c r="A66">
        <f t="shared" si="4"/>
        <v>29</v>
      </c>
      <c r="B66">
        <f t="shared" si="5"/>
        <v>59</v>
      </c>
      <c r="C66" t="str">
        <f t="shared" si="0"/>
        <v>S29:S59</v>
      </c>
      <c r="D66">
        <f t="shared" si="1"/>
        <v>31</v>
      </c>
      <c r="E66" cm="1">
        <f t="array" aca="1" ref="E66:G66" ca="1">LINEST(INDIRECT(C66), _xlfn.SEQUENCE(D66)^{1,2})</f>
        <v>-9.810856376649467E-4</v>
      </c>
      <c r="F66">
        <f ca="1"/>
        <v>4.645637403422948E-3</v>
      </c>
      <c r="G66">
        <f ca="1"/>
        <v>2.0700641494664502</v>
      </c>
      <c r="H66">
        <f t="shared" si="3"/>
        <v>56</v>
      </c>
      <c r="I66" cm="1">
        <f t="array" aca="1" ref="I66" ca="1">RSQ(E66*_xlfn.SEQUENCE(D66)^2+F66*_xlfn.SEQUENCE(D66)+G66, INDIRECT(C66))</f>
        <v>0.87659549687843441</v>
      </c>
      <c r="J66" t="str">
        <f t="shared" ca="1" si="2"/>
        <v/>
      </c>
    </row>
    <row r="67" spans="1:10" x14ac:dyDescent="0.25">
      <c r="A67">
        <f t="shared" si="4"/>
        <v>29</v>
      </c>
      <c r="B67">
        <f t="shared" si="5"/>
        <v>58</v>
      </c>
      <c r="C67" t="str">
        <f t="shared" si="0"/>
        <v>S29:S58</v>
      </c>
      <c r="D67">
        <f t="shared" si="1"/>
        <v>30</v>
      </c>
      <c r="E67" cm="1">
        <f t="array" aca="1" ref="E67:G67" ca="1">LINEST(INDIRECT(C67), _xlfn.SEQUENCE(D67)^{1,2})</f>
        <v>-1.1152674486687129E-3</v>
      </c>
      <c r="F67">
        <f ca="1"/>
        <v>8.0538554029186103E-3</v>
      </c>
      <c r="G67">
        <f ca="1"/>
        <v>2.0558945502244526</v>
      </c>
      <c r="H67">
        <f t="shared" si="3"/>
        <v>57</v>
      </c>
      <c r="I67" cm="1">
        <f t="array" aca="1" ref="I67" ca="1">RSQ(E67*_xlfn.SEQUENCE(D67)^2+F67*_xlfn.SEQUENCE(D67)+G67, INDIRECT(C67))</f>
        <v>0.87253877379066724</v>
      </c>
      <c r="J67" t="str">
        <f t="shared" ca="1" si="2"/>
        <v/>
      </c>
    </row>
    <row r="68" spans="1:10" x14ac:dyDescent="0.25">
      <c r="A68">
        <f t="shared" si="4"/>
        <v>30</v>
      </c>
      <c r="B68">
        <f t="shared" si="5"/>
        <v>57</v>
      </c>
      <c r="C68" t="str">
        <f t="shared" si="0"/>
        <v>S30:S57</v>
      </c>
      <c r="D68">
        <f t="shared" si="1"/>
        <v>28</v>
      </c>
      <c r="E68" cm="1">
        <f t="array" aca="1" ref="E68:G68" ca="1">LINEST(INDIRECT(C68), _xlfn.SEQUENCE(D68)^{1,2})</f>
        <v>-1.0237878143168481E-3</v>
      </c>
      <c r="F68">
        <f ca="1"/>
        <v>3.3057805568880881E-3</v>
      </c>
      <c r="G68">
        <f ca="1"/>
        <v>2.0762754516146478</v>
      </c>
      <c r="H68">
        <f t="shared" si="3"/>
        <v>58</v>
      </c>
      <c r="I68" cm="1">
        <f t="array" aca="1" ref="I68" ca="1">RSQ(E68*_xlfn.SEQUENCE(D68)^2+F68*_xlfn.SEQUENCE(D68)+G68, INDIRECT(C68))</f>
        <v>0.84456433437605294</v>
      </c>
      <c r="J68" t="str">
        <f t="shared" ca="1" si="2"/>
        <v/>
      </c>
    </row>
    <row r="69" spans="1:10" x14ac:dyDescent="0.25">
      <c r="A69">
        <f t="shared" si="4"/>
        <v>30</v>
      </c>
      <c r="B69">
        <f t="shared" si="5"/>
        <v>56</v>
      </c>
      <c r="C69" t="str">
        <f t="shared" si="0"/>
        <v>S30:S56</v>
      </c>
      <c r="D69">
        <f t="shared" si="1"/>
        <v>27</v>
      </c>
      <c r="E69" cm="1">
        <f t="array" aca="1" ref="E69:G69" ca="1">LINEST(INDIRECT(C69), _xlfn.SEQUENCE(D69)^{1,2})</f>
        <v>-7.9175578114619525E-4</v>
      </c>
      <c r="F69">
        <f ca="1"/>
        <v>-2.0309562060369293E-3</v>
      </c>
      <c r="G69">
        <f ca="1"/>
        <v>2.0964622385004943</v>
      </c>
      <c r="H69">
        <f t="shared" si="3"/>
        <v>59</v>
      </c>
      <c r="I69" cm="1">
        <f t="array" aca="1" ref="I69" ca="1">RSQ(E69*_xlfn.SEQUENCE(D69)^2+F69*_xlfn.SEQUENCE(D69)+G69, INDIRECT(C69))</f>
        <v>0.81645046708364444</v>
      </c>
      <c r="J69" t="str">
        <f t="shared" ca="1" si="2"/>
        <v/>
      </c>
    </row>
    <row r="70" spans="1:10" x14ac:dyDescent="0.25">
      <c r="A70">
        <f t="shared" si="4"/>
        <v>30</v>
      </c>
      <c r="B70">
        <f t="shared" si="5"/>
        <v>55</v>
      </c>
      <c r="C70" t="str">
        <f t="shared" si="0"/>
        <v>S30:S55</v>
      </c>
      <c r="D70">
        <f t="shared" si="1"/>
        <v>26</v>
      </c>
      <c r="E70" cm="1">
        <f t="array" aca="1" ref="E70:G70" ca="1">LINEST(INDIRECT(C70), _xlfn.SEQUENCE(D70)^{1,2})</f>
        <v>-5.9423920333017983E-4</v>
      </c>
      <c r="F70">
        <f ca="1"/>
        <v>-6.4158242335524565E-3</v>
      </c>
      <c r="G70">
        <f ca="1"/>
        <v>2.1125005846191542</v>
      </c>
      <c r="H70">
        <f t="shared" si="3"/>
        <v>60</v>
      </c>
      <c r="I70" cm="1">
        <f t="array" aca="1" ref="I70" ca="1">RSQ(E70*_xlfn.SEQUENCE(D70)^2+F70*_xlfn.SEQUENCE(D70)+G70, INDIRECT(C70))</f>
        <v>0.78210358103209798</v>
      </c>
      <c r="J70" t="str">
        <f t="shared" ca="1" si="2"/>
        <v/>
      </c>
    </row>
    <row r="71" spans="1:10" x14ac:dyDescent="0.25">
      <c r="A71">
        <f t="shared" si="4"/>
        <v>31</v>
      </c>
      <c r="B71">
        <f t="shared" si="5"/>
        <v>60</v>
      </c>
      <c r="C71" t="str">
        <f t="shared" si="0"/>
        <v>S31:S60</v>
      </c>
      <c r="D71">
        <f t="shared" si="1"/>
        <v>30</v>
      </c>
      <c r="E71" cm="1">
        <f t="array" aca="1" ref="E71:G71" ca="1">LINEST(INDIRECT(C71), _xlfn.SEQUENCE(D71)^{1,2})</f>
        <v>-8.5022875119781778E-4</v>
      </c>
      <c r="F71">
        <f ca="1"/>
        <v>-3.2571056319568937E-3</v>
      </c>
      <c r="G71">
        <f ca="1"/>
        <v>2.0995788940171991</v>
      </c>
      <c r="H71">
        <f t="shared" si="3"/>
        <v>61</v>
      </c>
      <c r="I71" cm="1">
        <f t="array" aca="1" ref="I71" ca="1">RSQ(E71*_xlfn.SEQUENCE(D71)^2+F71*_xlfn.SEQUENCE(D71)+G71, INDIRECT(C71))</f>
        <v>0.88397954221908215</v>
      </c>
      <c r="J71" t="str">
        <f t="shared" ca="1" si="2"/>
        <v/>
      </c>
    </row>
    <row r="72" spans="1:10" x14ac:dyDescent="0.25">
      <c r="A72">
        <f t="shared" si="4"/>
        <v>31</v>
      </c>
      <c r="B72">
        <f t="shared" si="5"/>
        <v>59</v>
      </c>
      <c r="C72" t="str">
        <f t="shared" si="0"/>
        <v>S31:S59</v>
      </c>
      <c r="D72">
        <f t="shared" si="1"/>
        <v>29</v>
      </c>
      <c r="E72" cm="1">
        <f t="array" aca="1" ref="E72:G72" ca="1">LINEST(INDIRECT(C72), _xlfn.SEQUENCE(D72)^{1,2})</f>
        <v>-9.0782830233680474E-4</v>
      </c>
      <c r="F72">
        <f ca="1"/>
        <v>-1.8401566739378135E-3</v>
      </c>
      <c r="G72">
        <f ca="1"/>
        <v>2.0938650185442116</v>
      </c>
      <c r="H72">
        <f t="shared" si="3"/>
        <v>62</v>
      </c>
      <c r="I72" cm="1">
        <f t="array" aca="1" ref="I72" ca="1">RSQ(E72*_xlfn.SEQUENCE(D72)^2+F72*_xlfn.SEQUENCE(D72)+G72, INDIRECT(C72))</f>
        <v>0.87056285890195995</v>
      </c>
      <c r="J72" t="str">
        <f t="shared" ca="1" si="2"/>
        <v/>
      </c>
    </row>
    <row r="73" spans="1:10" x14ac:dyDescent="0.25">
      <c r="A73">
        <f t="shared" si="4"/>
        <v>31</v>
      </c>
      <c r="B73">
        <f t="shared" si="5"/>
        <v>58</v>
      </c>
      <c r="C73" t="str">
        <f t="shared" si="0"/>
        <v>S31:S58</v>
      </c>
      <c r="D73">
        <f t="shared" si="1"/>
        <v>28</v>
      </c>
      <c r="E73" cm="1">
        <f t="array" aca="1" ref="E73:G73" ca="1">LINEST(INDIRECT(C73), _xlfn.SEQUENCE(D73)^{1,2})</f>
        <v>-1.0653288654882758E-3</v>
      </c>
      <c r="F73">
        <f ca="1"/>
        <v>1.9083567290672011E-3</v>
      </c>
      <c r="G73">
        <f ca="1"/>
        <v>2.0792174661711247</v>
      </c>
      <c r="H73">
        <f t="shared" si="3"/>
        <v>63</v>
      </c>
      <c r="I73" cm="1">
        <f t="array" aca="1" ref="I73" ca="1">RSQ(E73*_xlfn.SEQUENCE(D73)^2+F73*_xlfn.SEQUENCE(D73)+G73, INDIRECT(C73))</f>
        <v>0.86590408256560902</v>
      </c>
      <c r="J73" t="str">
        <f t="shared" ca="1" si="2"/>
        <v/>
      </c>
    </row>
    <row r="74" spans="1:10" x14ac:dyDescent="0.25">
      <c r="A74">
        <f t="shared" si="4"/>
        <v>32</v>
      </c>
      <c r="B74">
        <f t="shared" si="5"/>
        <v>57</v>
      </c>
      <c r="C74" t="str">
        <f t="shared" si="0"/>
        <v>S32:S57</v>
      </c>
      <c r="D74">
        <f t="shared" si="1"/>
        <v>26</v>
      </c>
      <c r="E74" cm="1">
        <f t="array" aca="1" ref="E74:G74" ca="1">LINEST(INDIRECT(C74), _xlfn.SEQUENCE(D74)^{1,2})</f>
        <v>-1.0233075811497494E-3</v>
      </c>
      <c r="F74">
        <f ca="1"/>
        <v>-7.8021872500262819E-4</v>
      </c>
      <c r="G74">
        <f ca="1"/>
        <v>2.0784107326684946</v>
      </c>
      <c r="H74">
        <f t="shared" si="3"/>
        <v>64</v>
      </c>
      <c r="I74" cm="1">
        <f t="array" aca="1" ref="I74" ca="1">RSQ(E74*_xlfn.SEQUENCE(D74)^2+F74*_xlfn.SEQUENCE(D74)+G74, INDIRECT(C74))</f>
        <v>0.83232901783128665</v>
      </c>
      <c r="J74" t="str">
        <f t="shared" ca="1" si="2"/>
        <v/>
      </c>
    </row>
    <row r="75" spans="1:10" x14ac:dyDescent="0.25">
      <c r="A75">
        <f t="shared" si="4"/>
        <v>32</v>
      </c>
      <c r="B75">
        <f t="shared" si="5"/>
        <v>56</v>
      </c>
      <c r="C75" t="str">
        <f t="shared" si="0"/>
        <v>S32:S56</v>
      </c>
      <c r="D75">
        <f t="shared" si="1"/>
        <v>25</v>
      </c>
      <c r="E75" cm="1">
        <f t="array" aca="1" ref="E75:G75" ca="1">LINEST(INDIRECT(C75), _xlfn.SEQUENCE(D75)^{1,2})</f>
        <v>-7.2782888640426577E-4</v>
      </c>
      <c r="F75">
        <f ca="1"/>
        <v>-7.1034627925559831E-3</v>
      </c>
      <c r="G75">
        <f ca="1"/>
        <v>2.1007489219912534</v>
      </c>
      <c r="H75">
        <f t="shared" si="3"/>
        <v>65</v>
      </c>
      <c r="I75" cm="1">
        <f t="array" aca="1" ref="I75" ca="1">RSQ(E75*_xlfn.SEQUENCE(D75)^2+F75*_xlfn.SEQUENCE(D75)+G75, INDIRECT(C75))</f>
        <v>0.80140382437562929</v>
      </c>
      <c r="J75" t="str">
        <f t="shared" ca="1" si="2"/>
        <v/>
      </c>
    </row>
    <row r="76" spans="1:10" x14ac:dyDescent="0.25">
      <c r="A76">
        <f t="shared" si="4"/>
        <v>32</v>
      </c>
      <c r="B76">
        <f t="shared" si="5"/>
        <v>55</v>
      </c>
      <c r="C76" t="str">
        <f t="shared" ref="C76:C139" si="6">$A$9&amp;A76-$R$7+11&amp;":"&amp;$A$9&amp;B76-$R$7+11</f>
        <v>S32:S55</v>
      </c>
      <c r="D76">
        <f t="shared" ref="D76:D100" si="7">B76-A76+1</f>
        <v>24</v>
      </c>
      <c r="E76" cm="1">
        <f t="array" aca="1" ref="E76:G76" ca="1">LINEST(INDIRECT(C76), _xlfn.SEQUENCE(D76)^{1,2})</f>
        <v>-4.6463357475136184E-4</v>
      </c>
      <c r="F76">
        <f ca="1"/>
        <v>-1.2525286212605817E-2</v>
      </c>
      <c r="G76">
        <f ca="1"/>
        <v>2.1192252328692875</v>
      </c>
      <c r="H76">
        <f t="shared" si="3"/>
        <v>66</v>
      </c>
      <c r="I76" cm="1">
        <f t="array" aca="1" ref="I76" ca="1">RSQ(E76*_xlfn.SEQUENCE(D76)^2+F76*_xlfn.SEQUENCE(D76)+G76, INDIRECT(C76))</f>
        <v>0.76491486143102461</v>
      </c>
      <c r="J76" t="str">
        <f t="shared" ref="J76:J139" ca="1" si="8">IF(I76=$J$10, "*****", "")</f>
        <v/>
      </c>
    </row>
    <row r="77" spans="1:10" x14ac:dyDescent="0.25">
      <c r="A77">
        <f t="shared" si="4"/>
        <v>33</v>
      </c>
      <c r="B77">
        <f t="shared" si="5"/>
        <v>60</v>
      </c>
      <c r="C77" t="str">
        <f t="shared" si="6"/>
        <v>S33:S60</v>
      </c>
      <c r="D77">
        <f t="shared" si="7"/>
        <v>28</v>
      </c>
      <c r="E77" cm="1">
        <f t="array" aca="1" ref="E77:G77" ca="1">LINEST(INDIRECT(C77), _xlfn.SEQUENCE(D77)^{1,2})</f>
        <v>-7.4199618960392618E-4</v>
      </c>
      <c r="F77">
        <f ca="1"/>
        <v>-1.0364937117351775E-2</v>
      </c>
      <c r="G77">
        <f ca="1"/>
        <v>2.116164827339551</v>
      </c>
      <c r="H77">
        <f t="shared" ref="H77:H100" si="9">H76+1</f>
        <v>67</v>
      </c>
      <c r="I77" cm="1">
        <f t="array" aca="1" ref="I77" ca="1">RSQ(E77*_xlfn.SEQUENCE(D77)^2+F77*_xlfn.SEQUENCE(D77)+G77, INDIRECT(C77))</f>
        <v>0.87868890313190406</v>
      </c>
      <c r="J77" t="str">
        <f t="shared" ca="1" si="8"/>
        <v/>
      </c>
    </row>
    <row r="78" spans="1:10" x14ac:dyDescent="0.25">
      <c r="A78">
        <f t="shared" si="4"/>
        <v>33</v>
      </c>
      <c r="B78">
        <f t="shared" si="5"/>
        <v>59</v>
      </c>
      <c r="C78" t="str">
        <f t="shared" si="6"/>
        <v>S33:S59</v>
      </c>
      <c r="D78">
        <f t="shared" si="7"/>
        <v>27</v>
      </c>
      <c r="E78" cm="1">
        <f t="array" aca="1" ref="E78:G78" ca="1">LINEST(INDIRECT(C78), _xlfn.SEQUENCE(D78)^{1,2})</f>
        <v>-8.0102529310581427E-4</v>
      </c>
      <c r="F78">
        <f ca="1"/>
        <v>-9.0072677368083602E-3</v>
      </c>
      <c r="G78">
        <f ca="1"/>
        <v>2.111029295334887</v>
      </c>
      <c r="H78">
        <f t="shared" si="9"/>
        <v>68</v>
      </c>
      <c r="I78" cm="1">
        <f t="array" aca="1" ref="I78" ca="1">RSQ(E78*_xlfn.SEQUENCE(D78)^2+F78*_xlfn.SEQUENCE(D78)+G78, INDIRECT(C78))</f>
        <v>0.86436972968132519</v>
      </c>
      <c r="J78" t="str">
        <f t="shared" ca="1" si="8"/>
        <v/>
      </c>
    </row>
    <row r="79" spans="1:10" x14ac:dyDescent="0.25">
      <c r="A79">
        <f t="shared" ref="A79:A153" si="10">A76+1</f>
        <v>33</v>
      </c>
      <c r="B79">
        <f t="shared" si="5"/>
        <v>58</v>
      </c>
      <c r="C79" t="str">
        <f t="shared" si="6"/>
        <v>S33:S58</v>
      </c>
      <c r="D79">
        <f t="shared" si="7"/>
        <v>26</v>
      </c>
      <c r="E79" cm="1">
        <f t="array" aca="1" ref="E79:G79" ca="1">LINEST(INDIRECT(C79), _xlfn.SEQUENCE(D79)^{1,2})</f>
        <v>-9.8626685838405261E-4</v>
      </c>
      <c r="F79">
        <f ca="1"/>
        <v>-4.8949049876314587E-3</v>
      </c>
      <c r="G79">
        <f ca="1"/>
        <v>2.0959876802342938</v>
      </c>
      <c r="H79">
        <f t="shared" si="9"/>
        <v>69</v>
      </c>
      <c r="I79" cm="1">
        <f t="array" aca="1" ref="I79" ca="1">RSQ(E79*_xlfn.SEQUENCE(D79)^2+F79*_xlfn.SEQUENCE(D79)+G79, INDIRECT(C79))</f>
        <v>0.85904915173171204</v>
      </c>
      <c r="J79" t="str">
        <f t="shared" ca="1" si="8"/>
        <v/>
      </c>
    </row>
    <row r="80" spans="1:10" x14ac:dyDescent="0.25">
      <c r="A80">
        <f t="shared" si="10"/>
        <v>34</v>
      </c>
      <c r="B80">
        <f t="shared" si="5"/>
        <v>57</v>
      </c>
      <c r="C80" t="str">
        <f t="shared" si="6"/>
        <v>S34:S57</v>
      </c>
      <c r="D80">
        <f t="shared" si="7"/>
        <v>24</v>
      </c>
      <c r="E80" cm="1">
        <f t="array" aca="1" ref="E80:G80" ca="1">LINEST(INDIRECT(C80), _xlfn.SEQUENCE(D80)^{1,2})</f>
        <v>-1.0168532098715792E-3</v>
      </c>
      <c r="F80">
        <f ca="1"/>
        <v>-4.9523032492543298E-3</v>
      </c>
      <c r="G80">
        <f ca="1"/>
        <v>2.0718961388325767</v>
      </c>
      <c r="H80">
        <f t="shared" si="9"/>
        <v>70</v>
      </c>
      <c r="I80" cm="1">
        <f t="array" aca="1" ref="I80" ca="1">RSQ(E80*_xlfn.SEQUENCE(D80)^2+F80*_xlfn.SEQUENCE(D80)+G80, INDIRECT(C80))</f>
        <v>0.82070870160553522</v>
      </c>
      <c r="J80" t="str">
        <f t="shared" ca="1" si="8"/>
        <v/>
      </c>
    </row>
    <row r="81" spans="1:10" x14ac:dyDescent="0.25">
      <c r="A81">
        <f t="shared" si="10"/>
        <v>34</v>
      </c>
      <c r="B81">
        <f t="shared" si="5"/>
        <v>56</v>
      </c>
      <c r="C81" t="str">
        <f t="shared" si="6"/>
        <v>S34:S56</v>
      </c>
      <c r="D81">
        <f t="shared" si="7"/>
        <v>23</v>
      </c>
      <c r="E81" cm="1">
        <f t="array" aca="1" ref="E81:G81" ca="1">LINEST(INDIRECT(C81), _xlfn.SEQUENCE(D81)^{1,2})</f>
        <v>-6.3039219748826675E-4</v>
      </c>
      <c r="F81">
        <f ca="1"/>
        <v>-1.26042312944439E-2</v>
      </c>
      <c r="G81">
        <f ca="1"/>
        <v>2.097016104637492</v>
      </c>
      <c r="H81">
        <f t="shared" si="9"/>
        <v>71</v>
      </c>
      <c r="I81" cm="1">
        <f t="array" aca="1" ref="I81" ca="1">RSQ(E81*_xlfn.SEQUENCE(D81)^2+F81*_xlfn.SEQUENCE(D81)+G81, INDIRECT(C81))</f>
        <v>0.78724086237003987</v>
      </c>
      <c r="J81" t="str">
        <f t="shared" ca="1" si="8"/>
        <v/>
      </c>
    </row>
    <row r="82" spans="1:10" x14ac:dyDescent="0.25">
      <c r="A82">
        <f t="shared" si="10"/>
        <v>34</v>
      </c>
      <c r="B82">
        <f t="shared" ref="B82:B145" si="11">B76</f>
        <v>55</v>
      </c>
      <c r="C82" t="str">
        <f t="shared" si="6"/>
        <v>S34:S55</v>
      </c>
      <c r="D82">
        <f t="shared" si="7"/>
        <v>22</v>
      </c>
      <c r="E82" cm="1">
        <f t="array" aca="1" ref="E82:G82" ca="1">LINEST(INDIRECT(C82), _xlfn.SEQUENCE(D82)^{1,2})</f>
        <v>-2.6703675470775989E-4</v>
      </c>
      <c r="F82">
        <f ca="1"/>
        <v>-1.9507984707273544E-2</v>
      </c>
      <c r="G82">
        <f ca="1"/>
        <v>2.1188174312043224</v>
      </c>
      <c r="H82">
        <f t="shared" si="9"/>
        <v>72</v>
      </c>
      <c r="I82" cm="1">
        <f t="array" aca="1" ref="I82" ca="1">RSQ(E82*_xlfn.SEQUENCE(D82)^2+F82*_xlfn.SEQUENCE(D82)+G82, INDIRECT(C82))</f>
        <v>0.74942653820103744</v>
      </c>
      <c r="J82" t="str">
        <f t="shared" ca="1" si="8"/>
        <v/>
      </c>
    </row>
    <row r="83" spans="1:10" x14ac:dyDescent="0.25">
      <c r="A83">
        <f t="shared" si="10"/>
        <v>35</v>
      </c>
      <c r="B83">
        <f t="shared" si="11"/>
        <v>60</v>
      </c>
      <c r="C83" t="str">
        <f t="shared" si="6"/>
        <v>S35:S60</v>
      </c>
      <c r="D83">
        <f t="shared" si="7"/>
        <v>26</v>
      </c>
      <c r="E83" cm="1">
        <f t="array" aca="1" ref="E83:G83" ca="1">LINEST(INDIRECT(C83), _xlfn.SEQUENCE(D83)^{1,2})</f>
        <v>-6.51099901348625E-4</v>
      </c>
      <c r="F83">
        <f ca="1"/>
        <v>-1.6283815252368491E-2</v>
      </c>
      <c r="G83">
        <f ca="1"/>
        <v>2.1128206362597775</v>
      </c>
      <c r="H83">
        <f t="shared" si="9"/>
        <v>73</v>
      </c>
      <c r="I83" cm="1">
        <f t="array" aca="1" ref="I83" ca="1">RSQ(E83*_xlfn.SEQUENCE(D83)^2+F83*_xlfn.SEQUENCE(D83)+G83, INDIRECT(C83))</f>
        <v>0.87193933649231403</v>
      </c>
      <c r="J83" t="str">
        <f t="shared" ca="1" si="8"/>
        <v/>
      </c>
    </row>
    <row r="84" spans="1:10" x14ac:dyDescent="0.25">
      <c r="A84">
        <f t="shared" si="10"/>
        <v>35</v>
      </c>
      <c r="B84">
        <f t="shared" si="11"/>
        <v>59</v>
      </c>
      <c r="C84" t="str">
        <f t="shared" si="6"/>
        <v>S35:S59</v>
      </c>
      <c r="D84">
        <f t="shared" si="7"/>
        <v>25</v>
      </c>
      <c r="E84" cm="1">
        <f t="array" aca="1" ref="E84:G84" ca="1">LINEST(INDIRECT(C84), _xlfn.SEQUENCE(D84)^{1,2})</f>
        <v>-7.1513401997102177E-4</v>
      </c>
      <c r="F84">
        <f ca="1"/>
        <v>-1.4913485113849203E-2</v>
      </c>
      <c r="G84">
        <f ca="1"/>
        <v>2.1079796568919242</v>
      </c>
      <c r="H84">
        <f t="shared" si="9"/>
        <v>74</v>
      </c>
      <c r="I84" cm="1">
        <f t="array" aca="1" ref="I84" ca="1">RSQ(E84*_xlfn.SEQUENCE(D84)^2+F84*_xlfn.SEQUENCE(D84)+G84, INDIRECT(C84))</f>
        <v>0.85649366503176083</v>
      </c>
      <c r="J84" t="str">
        <f t="shared" ca="1" si="8"/>
        <v/>
      </c>
    </row>
    <row r="85" spans="1:10" x14ac:dyDescent="0.25">
      <c r="A85">
        <f t="shared" si="10"/>
        <v>35</v>
      </c>
      <c r="B85">
        <f t="shared" si="11"/>
        <v>58</v>
      </c>
      <c r="C85" t="str">
        <f t="shared" si="6"/>
        <v>S35:S58</v>
      </c>
      <c r="D85">
        <f t="shared" si="7"/>
        <v>24</v>
      </c>
      <c r="E85" cm="1">
        <f t="array" aca="1" ref="E85:G85" ca="1">LINEST(INDIRECT(C85), _xlfn.SEQUENCE(D85)^{1,2})</f>
        <v>-9.4247462063258298E-4</v>
      </c>
      <c r="F85">
        <f ca="1"/>
        <v>-1.023026874022105E-2</v>
      </c>
      <c r="G85">
        <f ca="1"/>
        <v>2.0920203467254828</v>
      </c>
      <c r="H85">
        <f t="shared" si="9"/>
        <v>75</v>
      </c>
      <c r="I85" cm="1">
        <f t="array" aca="1" ref="I85" ca="1">RSQ(E85*_xlfn.SEQUENCE(D85)^2+F85*_xlfn.SEQUENCE(D85)+G85, INDIRECT(C85))</f>
        <v>0.85090702203904856</v>
      </c>
      <c r="J85" t="str">
        <f t="shared" ca="1" si="8"/>
        <v/>
      </c>
    </row>
    <row r="86" spans="1:10" x14ac:dyDescent="0.25">
      <c r="A86">
        <f t="shared" si="10"/>
        <v>36</v>
      </c>
      <c r="B86">
        <f t="shared" si="11"/>
        <v>57</v>
      </c>
      <c r="C86" t="str">
        <f t="shared" si="6"/>
        <v>S36:S57</v>
      </c>
      <c r="D86">
        <f t="shared" si="7"/>
        <v>22</v>
      </c>
      <c r="E86" cm="1">
        <f t="array" aca="1" ref="E86:G86" ca="1">LINEST(INDIRECT(C86), _xlfn.SEQUENCE(D86)^{1,2})</f>
        <v>-6.8278114314248173E-4</v>
      </c>
      <c r="F86">
        <f ca="1"/>
        <v>-1.7870941604303279E-2</v>
      </c>
      <c r="G86">
        <f ca="1"/>
        <v>2.1058770088448444</v>
      </c>
      <c r="H86">
        <f t="shared" si="9"/>
        <v>76</v>
      </c>
      <c r="I86" cm="1">
        <f t="array" aca="1" ref="I86" ca="1">RSQ(E86*_xlfn.SEQUENCE(D86)^2+F86*_xlfn.SEQUENCE(D86)+G86, INDIRECT(C86))</f>
        <v>0.81385096121175526</v>
      </c>
      <c r="J86" t="str">
        <f t="shared" ca="1" si="8"/>
        <v/>
      </c>
    </row>
    <row r="87" spans="1:10" x14ac:dyDescent="0.25">
      <c r="A87">
        <f t="shared" si="10"/>
        <v>36</v>
      </c>
      <c r="B87">
        <f t="shared" si="11"/>
        <v>56</v>
      </c>
      <c r="C87" t="str">
        <f t="shared" si="6"/>
        <v>S36:S56</v>
      </c>
      <c r="D87">
        <f t="shared" si="7"/>
        <v>21</v>
      </c>
      <c r="E87" cm="1">
        <f t="array" aca="1" ref="E87:G87" ca="1">LINEST(INDIRECT(C87), _xlfn.SEQUENCE(D87)^{1,2})</f>
        <v>-1.1209956836452324E-4</v>
      </c>
      <c r="F87">
        <f ca="1"/>
        <v>-2.8257346265262114E-2</v>
      </c>
      <c r="G87">
        <f ca="1"/>
        <v>2.1373786317725871</v>
      </c>
      <c r="H87">
        <f t="shared" si="9"/>
        <v>77</v>
      </c>
      <c r="I87" cm="1">
        <f t="array" aca="1" ref="I87" ca="1">RSQ(E87*_xlfn.SEQUENCE(D87)^2+F87*_xlfn.SEQUENCE(D87)+G87, INDIRECT(C87))</f>
        <v>0.78744587234301244</v>
      </c>
      <c r="J87" t="str">
        <f t="shared" ca="1" si="8"/>
        <v/>
      </c>
    </row>
    <row r="88" spans="1:10" hidden="1" x14ac:dyDescent="0.25">
      <c r="A88">
        <f t="shared" si="10"/>
        <v>36</v>
      </c>
      <c r="B88">
        <f t="shared" si="11"/>
        <v>55</v>
      </c>
      <c r="C88" t="str">
        <f t="shared" si="6"/>
        <v>S36:S55</v>
      </c>
      <c r="D88">
        <f t="shared" si="7"/>
        <v>20</v>
      </c>
      <c r="E88" cm="1">
        <f t="array" aca="1" ref="E88:G88" ca="1">LINEST(INDIRECT(C88), _xlfn.SEQUENCE(D88)^{1,2})</f>
        <v>4.7040312696765128E-4</v>
      </c>
      <c r="F88">
        <f ca="1"/>
        <v>-3.8392893164041951E-2</v>
      </c>
      <c r="G88">
        <f ca="1"/>
        <v>2.1668532681563955</v>
      </c>
      <c r="H88">
        <f t="shared" si="9"/>
        <v>78</v>
      </c>
      <c r="I88" cm="1">
        <f t="array" aca="1" ref="I88" ca="1">RSQ(E88*_xlfn.SEQUENCE(D88)^2+F88*_xlfn.SEQUENCE(D88)+G88, INDIRECT(C88))</f>
        <v>0.76330806784936589</v>
      </c>
      <c r="J88" t="str">
        <f t="shared" ca="1" si="8"/>
        <v/>
      </c>
    </row>
    <row r="89" spans="1:10" x14ac:dyDescent="0.25">
      <c r="A89">
        <f t="shared" si="10"/>
        <v>37</v>
      </c>
      <c r="B89">
        <f t="shared" si="11"/>
        <v>60</v>
      </c>
      <c r="C89" t="str">
        <f t="shared" si="6"/>
        <v>S37:S60</v>
      </c>
      <c r="D89">
        <f t="shared" si="7"/>
        <v>24</v>
      </c>
      <c r="E89" cm="1">
        <f t="array" aca="1" ref="E89:G89" ca="1">LINEST(INDIRECT(C89), _xlfn.SEQUENCE(D89)^{1,2})</f>
        <v>-7.149621790779676E-4</v>
      </c>
      <c r="F89">
        <f ca="1"/>
        <v>-1.6929502677849227E-2</v>
      </c>
      <c r="G89">
        <f ca="1"/>
        <v>2.064659431535071</v>
      </c>
      <c r="H89">
        <f t="shared" si="9"/>
        <v>79</v>
      </c>
      <c r="I89" cm="1">
        <f t="array" aca="1" ref="I89" ca="1">RSQ(E89*_xlfn.SEQUENCE(D89)^2+F89*_xlfn.SEQUENCE(D89)+G89, INDIRECT(C89))</f>
        <v>0.85459643549919928</v>
      </c>
      <c r="J89" t="str">
        <f t="shared" ca="1" si="8"/>
        <v/>
      </c>
    </row>
    <row r="90" spans="1:10" x14ac:dyDescent="0.25">
      <c r="A90">
        <f t="shared" si="10"/>
        <v>37</v>
      </c>
      <c r="B90">
        <f t="shared" si="11"/>
        <v>59</v>
      </c>
      <c r="C90" t="str">
        <f t="shared" si="6"/>
        <v>S37:S59</v>
      </c>
      <c r="D90">
        <f t="shared" si="7"/>
        <v>23</v>
      </c>
      <c r="E90" cm="1">
        <f t="array" aca="1" ref="E90:G90" ca="1">LINEST(INDIRECT(C90), _xlfn.SEQUENCE(D90)^{1,2})</f>
        <v>-8.059290024406147E-4</v>
      </c>
      <c r="F90">
        <f ca="1"/>
        <v>-1.5128359575268795E-2</v>
      </c>
      <c r="G90">
        <f ca="1"/>
        <v>2.0587465880164988</v>
      </c>
      <c r="H90">
        <f t="shared" si="9"/>
        <v>80</v>
      </c>
      <c r="I90" cm="1">
        <f t="array" aca="1" ref="I90" ca="1">RSQ(E90*_xlfn.SEQUENCE(D90)^2+F90*_xlfn.SEQUENCE(D90)+G90, INDIRECT(C90))</f>
        <v>0.8366343892228606</v>
      </c>
      <c r="J90" t="str">
        <f t="shared" ca="1" si="8"/>
        <v/>
      </c>
    </row>
    <row r="91" spans="1:10" x14ac:dyDescent="0.25">
      <c r="A91">
        <f t="shared" si="10"/>
        <v>37</v>
      </c>
      <c r="B91">
        <f t="shared" si="11"/>
        <v>58</v>
      </c>
      <c r="C91" t="str">
        <f t="shared" si="6"/>
        <v>S37:S58</v>
      </c>
      <c r="D91">
        <f t="shared" si="7"/>
        <v>22</v>
      </c>
      <c r="E91" cm="1">
        <f t="array" aca="1" ref="E91:G91" ca="1">LINEST(INDIRECT(C91), _xlfn.SEQUENCE(D91)^{1,2})</f>
        <v>-1.1168165550944286E-3</v>
      </c>
      <c r="F91">
        <f ca="1"/>
        <v>-9.2214960748463314E-3</v>
      </c>
      <c r="G91">
        <f ca="1"/>
        <v>2.0400933348572701</v>
      </c>
      <c r="H91">
        <f t="shared" si="9"/>
        <v>81</v>
      </c>
      <c r="I91" cm="1">
        <f t="array" aca="1" ref="I91" ca="1">RSQ(E91*_xlfn.SEQUENCE(D91)^2+F91*_xlfn.SEQUENCE(D91)+G91, INDIRECT(C91))</f>
        <v>0.83164070245135513</v>
      </c>
      <c r="J91" t="str">
        <f t="shared" ca="1" si="8"/>
        <v/>
      </c>
    </row>
    <row r="92" spans="1:10" x14ac:dyDescent="0.25">
      <c r="A92">
        <f t="shared" si="10"/>
        <v>38</v>
      </c>
      <c r="B92">
        <f t="shared" si="11"/>
        <v>57</v>
      </c>
      <c r="C92" t="str">
        <f t="shared" si="6"/>
        <v>S38:S57</v>
      </c>
      <c r="D92">
        <f t="shared" si="7"/>
        <v>20</v>
      </c>
      <c r="E92" cm="1">
        <f t="array" aca="1" ref="E92:G92" ca="1">LINEST(INDIRECT(C92), _xlfn.SEQUENCE(D92)^{1,2})</f>
        <v>-1.1199669131521251E-3</v>
      </c>
      <c r="F92">
        <f ca="1"/>
        <v>-1.0069987110237716E-2</v>
      </c>
      <c r="G92">
        <f ca="1"/>
        <v>2.0156271927413778</v>
      </c>
      <c r="H92">
        <f t="shared" si="9"/>
        <v>82</v>
      </c>
      <c r="I92" cm="1">
        <f t="array" aca="1" ref="I92" ca="1">RSQ(E92*_xlfn.SEQUENCE(D92)^2+F92*_xlfn.SEQUENCE(D92)+G92, INDIRECT(C92))</f>
        <v>0.77754414713260966</v>
      </c>
      <c r="J92" t="str">
        <f t="shared" ca="1" si="8"/>
        <v/>
      </c>
    </row>
    <row r="93" spans="1:10" x14ac:dyDescent="0.25">
      <c r="A93">
        <f t="shared" si="10"/>
        <v>38</v>
      </c>
      <c r="B93">
        <f t="shared" si="11"/>
        <v>56</v>
      </c>
      <c r="C93" t="str">
        <f t="shared" si="6"/>
        <v>S38:S56</v>
      </c>
      <c r="D93">
        <f t="shared" si="7"/>
        <v>19</v>
      </c>
      <c r="E93" cm="1">
        <f t="array" aca="1" ref="E93:G93" ca="1">LINEST(INDIRECT(C93), _xlfn.SEQUENCE(D93)^{1,2})</f>
        <v>-4.1928701688019935E-4</v>
      </c>
      <c r="F93">
        <f ca="1"/>
        <v>-2.1701273388351667E-2</v>
      </c>
      <c r="G93">
        <f ca="1"/>
        <v>2.0479986039491402</v>
      </c>
      <c r="H93">
        <f t="shared" si="9"/>
        <v>83</v>
      </c>
      <c r="I93" cm="1">
        <f t="array" aca="1" ref="I93" ca="1">RSQ(E93*_xlfn.SEQUENCE(D93)^2+F93*_xlfn.SEQUENCE(D93)+G93, INDIRECT(C93))</f>
        <v>0.73007552845711676</v>
      </c>
      <c r="J93" t="str">
        <f t="shared" ca="1" si="8"/>
        <v/>
      </c>
    </row>
    <row r="94" spans="1:10" hidden="1" x14ac:dyDescent="0.25">
      <c r="A94">
        <f t="shared" si="10"/>
        <v>38</v>
      </c>
      <c r="B94">
        <f t="shared" si="11"/>
        <v>55</v>
      </c>
      <c r="C94" t="str">
        <f t="shared" si="6"/>
        <v>S38:S55</v>
      </c>
      <c r="D94">
        <f t="shared" si="7"/>
        <v>18</v>
      </c>
      <c r="E94" cm="1">
        <f t="array" aca="1" ref="E94:G94" ca="1">LINEST(INDIRECT(C94), _xlfn.SEQUENCE(D94)^{1,2})</f>
        <v>3.3184019181534943E-4</v>
      </c>
      <c r="F94">
        <f ca="1"/>
        <v>-3.3569083285741347E-2</v>
      </c>
      <c r="G94">
        <f ca="1"/>
        <v>2.0795459467143536</v>
      </c>
      <c r="H94">
        <f t="shared" si="9"/>
        <v>84</v>
      </c>
      <c r="I94" cm="1">
        <f t="array" aca="1" ref="I94" ca="1">RSQ(E94*_xlfn.SEQUENCE(D94)^2+F94*_xlfn.SEQUENCE(D94)+G94, INDIRECT(C94))</f>
        <v>0.68367639155163173</v>
      </c>
      <c r="J94" t="str">
        <f t="shared" ca="1" si="8"/>
        <v/>
      </c>
    </row>
    <row r="95" spans="1:10" x14ac:dyDescent="0.25">
      <c r="A95">
        <f t="shared" si="10"/>
        <v>39</v>
      </c>
      <c r="B95">
        <f t="shared" si="11"/>
        <v>60</v>
      </c>
      <c r="C95" t="str">
        <f t="shared" si="6"/>
        <v>S39:S60</v>
      </c>
      <c r="D95">
        <f t="shared" si="7"/>
        <v>22</v>
      </c>
      <c r="E95" cm="1">
        <f t="array" aca="1" ref="E95:G95" ca="1">LINEST(INDIRECT(C95), _xlfn.SEQUENCE(D95)^{1,2})</f>
        <v>-1.0293621868832329E-3</v>
      </c>
      <c r="F95">
        <f ca="1"/>
        <v>-1.1356716153781409E-2</v>
      </c>
      <c r="G95">
        <f ca="1"/>
        <v>1.9810925395302321</v>
      </c>
      <c r="H95">
        <f t="shared" si="9"/>
        <v>85</v>
      </c>
      <c r="I95" cm="1">
        <f t="array" aca="1" ref="I95" ca="1">RSQ(E95*_xlfn.SEQUENCE(D95)^2+F95*_xlfn.SEQUENCE(D95)+G95, INDIRECT(C95))</f>
        <v>0.82831821513058224</v>
      </c>
      <c r="J95" t="str">
        <f t="shared" ca="1" si="8"/>
        <v/>
      </c>
    </row>
    <row r="96" spans="1:10" x14ac:dyDescent="0.25">
      <c r="A96">
        <f t="shared" si="10"/>
        <v>39</v>
      </c>
      <c r="B96">
        <f t="shared" si="11"/>
        <v>59</v>
      </c>
      <c r="C96" t="str">
        <f t="shared" si="6"/>
        <v>S39:S59</v>
      </c>
      <c r="D96">
        <f t="shared" si="7"/>
        <v>21</v>
      </c>
      <c r="E96" cm="1">
        <f t="array" aca="1" ref="E96:G96" ca="1">LINEST(INDIRECT(C96), _xlfn.SEQUENCE(D96)^{1,2})</f>
        <v>-1.2012423194293746E-3</v>
      </c>
      <c r="F96">
        <f ca="1"/>
        <v>-8.2284977414416073E-3</v>
      </c>
      <c r="G96">
        <f ca="1"/>
        <v>1.9716047562136845</v>
      </c>
      <c r="H96">
        <f t="shared" si="9"/>
        <v>86</v>
      </c>
      <c r="I96" cm="1">
        <f t="array" aca="1" ref="I96" ca="1">RSQ(E96*_xlfn.SEQUENCE(D96)^2+F96*_xlfn.SEQUENCE(D96)+G96, INDIRECT(C96))</f>
        <v>0.80742849493314228</v>
      </c>
      <c r="J96" t="str">
        <f t="shared" ca="1" si="8"/>
        <v/>
      </c>
    </row>
    <row r="97" spans="1:10" x14ac:dyDescent="0.25">
      <c r="A97">
        <f t="shared" si="10"/>
        <v>39</v>
      </c>
      <c r="B97">
        <f t="shared" si="11"/>
        <v>58</v>
      </c>
      <c r="C97" t="str">
        <f t="shared" si="6"/>
        <v>S39:S58</v>
      </c>
      <c r="D97">
        <f t="shared" si="7"/>
        <v>20</v>
      </c>
      <c r="E97" cm="1">
        <f t="array" aca="1" ref="E97:G97" ca="1">LINEST(INDIRECT(C97), _xlfn.SEQUENCE(D97)^{1,2})</f>
        <v>-1.6887546042387994E-3</v>
      </c>
      <c r="F97">
        <f ca="1"/>
        <v>2.5421601424236828E-4</v>
      </c>
      <c r="G97">
        <f ca="1"/>
        <v>1.946936634602328</v>
      </c>
      <c r="H97">
        <f t="shared" si="9"/>
        <v>87</v>
      </c>
      <c r="I97" cm="1">
        <f t="array" aca="1" ref="I97" ca="1">RSQ(E97*_xlfn.SEQUENCE(D97)^2+F97*_xlfn.SEQUENCE(D97)+G97, INDIRECT(C97))</f>
        <v>0.80703680922978549</v>
      </c>
      <c r="J97" t="str">
        <f t="shared" ca="1" si="8"/>
        <v/>
      </c>
    </row>
    <row r="98" spans="1:10" x14ac:dyDescent="0.25">
      <c r="A98">
        <f t="shared" si="10"/>
        <v>40</v>
      </c>
      <c r="B98">
        <f t="shared" si="11"/>
        <v>57</v>
      </c>
      <c r="C98" t="str">
        <f t="shared" si="6"/>
        <v>S40:S57</v>
      </c>
      <c r="D98">
        <f t="shared" si="7"/>
        <v>18</v>
      </c>
      <c r="E98" cm="1">
        <f t="array" aca="1" ref="E98:G98" ca="1">LINEST(INDIRECT(C98), _xlfn.SEQUENCE(D98)^{1,2})</f>
        <v>-2.1940813111597578E-3</v>
      </c>
      <c r="F98">
        <f ca="1"/>
        <v>8.9281600166002482E-3</v>
      </c>
      <c r="G98">
        <f ca="1"/>
        <v>1.8856391075275498</v>
      </c>
      <c r="H98">
        <f t="shared" si="9"/>
        <v>88</v>
      </c>
      <c r="I98" cm="1">
        <f t="array" aca="1" ref="I98" ca="1">RSQ(E98*_xlfn.SEQUENCE(D98)^2+F98*_xlfn.SEQUENCE(D98)+G98, INDIRECT(C98))</f>
        <v>0.74798075509605855</v>
      </c>
      <c r="J98" t="str">
        <f t="shared" ca="1" si="8"/>
        <v/>
      </c>
    </row>
    <row r="99" spans="1:10" x14ac:dyDescent="0.25">
      <c r="A99">
        <f t="shared" si="10"/>
        <v>40</v>
      </c>
      <c r="B99">
        <f t="shared" si="11"/>
        <v>56</v>
      </c>
      <c r="C99" t="str">
        <f t="shared" si="6"/>
        <v>S40:S56</v>
      </c>
      <c r="D99">
        <f t="shared" si="7"/>
        <v>17</v>
      </c>
      <c r="E99" cm="1">
        <f t="array" aca="1" ref="E99:G99" ca="1">LINEST(INDIRECT(C99), _xlfn.SEQUENCE(D99)^{1,2})</f>
        <v>-1.4219142403338856E-3</v>
      </c>
      <c r="F99">
        <f ca="1"/>
        <v>-2.6543460457878506E-3</v>
      </c>
      <c r="G99">
        <f ca="1"/>
        <v>1.9149814562189333</v>
      </c>
      <c r="H99">
        <f t="shared" si="9"/>
        <v>89</v>
      </c>
      <c r="I99" cm="1">
        <f t="array" aca="1" ref="I99" ca="1">RSQ(E99*_xlfn.SEQUENCE(D99)^2+F99*_xlfn.SEQUENCE(D99)+G99, INDIRECT(C99))</f>
        <v>0.66298994951840395</v>
      </c>
      <c r="J99" t="str">
        <f t="shared" ca="1" si="8"/>
        <v/>
      </c>
    </row>
    <row r="100" spans="1:10" x14ac:dyDescent="0.25">
      <c r="A100">
        <f t="shared" si="10"/>
        <v>40</v>
      </c>
      <c r="B100">
        <f t="shared" si="11"/>
        <v>55</v>
      </c>
      <c r="C100" t="str">
        <f t="shared" si="6"/>
        <v>S40:S55</v>
      </c>
      <c r="D100">
        <f t="shared" si="7"/>
        <v>16</v>
      </c>
      <c r="E100" cm="1">
        <f t="array" aca="1" ref="E100:G100" ca="1">LINEST(INDIRECT(C100), _xlfn.SEQUENCE(D100)^{1,2})</f>
        <v>-5.5408815134768655E-4</v>
      </c>
      <c r="F100">
        <f ca="1"/>
        <v>-1.4977476509391876E-2</v>
      </c>
      <c r="G100">
        <f ca="1"/>
        <v>1.9446611084622614</v>
      </c>
      <c r="H100">
        <f t="shared" si="9"/>
        <v>90</v>
      </c>
      <c r="I100" cm="1">
        <f t="array" aca="1" ref="I100" ca="1">RSQ(E100*_xlfn.SEQUENCE(D100)^2+F100*_xlfn.SEQUENCE(D100)+G100, INDIRECT(C100))</f>
        <v>0.56506178057701206</v>
      </c>
      <c r="J100" t="str">
        <f t="shared" ca="1" si="8"/>
        <v/>
      </c>
    </row>
    <row r="101" spans="1:10" x14ac:dyDescent="0.25">
      <c r="A101">
        <f t="shared" si="10"/>
        <v>41</v>
      </c>
      <c r="B101">
        <f t="shared" si="11"/>
        <v>60</v>
      </c>
      <c r="C101" t="str">
        <f t="shared" si="6"/>
        <v>S41:S60</v>
      </c>
      <c r="D101">
        <f t="shared" ref="D101:D145" si="12">B101-A101+1</f>
        <v>20</v>
      </c>
      <c r="E101" cm="1">
        <f t="array" aca="1" ref="E101:G101" ca="1">LINEST(INDIRECT(C101), _xlfn.SEQUENCE(D101)^{1,2})</f>
        <v>-1.2589375959955042E-3</v>
      </c>
      <c r="F101">
        <f ca="1"/>
        <v>-1.0068749871680627E-2</v>
      </c>
      <c r="G101">
        <f ca="1"/>
        <v>1.9289818773717218</v>
      </c>
      <c r="H101">
        <f t="shared" ref="H101:H145" si="13">H100+1</f>
        <v>91</v>
      </c>
      <c r="I101" cm="1">
        <f t="array" aca="1" ref="I101" ca="1">RSQ(E101*_xlfn.SEQUENCE(D101)^2+F101*_xlfn.SEQUENCE(D101)+G101, INDIRECT(C101))</f>
        <v>0.8051818678846846</v>
      </c>
      <c r="J101" t="str">
        <f t="shared" ca="1" si="8"/>
        <v/>
      </c>
    </row>
    <row r="102" spans="1:10" x14ac:dyDescent="0.25">
      <c r="A102">
        <f t="shared" si="10"/>
        <v>41</v>
      </c>
      <c r="B102">
        <f t="shared" si="11"/>
        <v>59</v>
      </c>
      <c r="C102" t="str">
        <f t="shared" si="6"/>
        <v>S41:S59</v>
      </c>
      <c r="D102">
        <f t="shared" si="12"/>
        <v>19</v>
      </c>
      <c r="E102" cm="1">
        <f t="array" aca="1" ref="E102:G102" ca="1">LINEST(INDIRECT(C102), _xlfn.SEQUENCE(D102)^{1,2})</f>
        <v>-1.5412996156700207E-3</v>
      </c>
      <c r="F102">
        <f ca="1"/>
        <v>-5.3815403450836472E-3</v>
      </c>
      <c r="G102">
        <f ca="1"/>
        <v>1.915936752062759</v>
      </c>
      <c r="H102">
        <f t="shared" si="13"/>
        <v>92</v>
      </c>
      <c r="I102" cm="1">
        <f t="array" aca="1" ref="I102" ca="1">RSQ(E102*_xlfn.SEQUENCE(D102)^2+F102*_xlfn.SEQUENCE(D102)+G102, INDIRECT(C102))</f>
        <v>0.7827000320996097</v>
      </c>
      <c r="J102" t="str">
        <f t="shared" ca="1" si="8"/>
        <v/>
      </c>
    </row>
    <row r="103" spans="1:10" x14ac:dyDescent="0.25">
      <c r="A103">
        <f t="shared" si="10"/>
        <v>41</v>
      </c>
      <c r="B103">
        <f t="shared" si="11"/>
        <v>58</v>
      </c>
      <c r="C103" t="str">
        <f t="shared" si="6"/>
        <v>S41:S58</v>
      </c>
      <c r="D103">
        <f t="shared" si="12"/>
        <v>18</v>
      </c>
      <c r="E103" cm="1">
        <f t="array" aca="1" ref="E103:G103" ca="1">LINEST(INDIRECT(C103), _xlfn.SEQUENCE(D103)^{1,2})</f>
        <v>-2.294565041296943E-3</v>
      </c>
      <c r="F103">
        <f ca="1"/>
        <v>6.5200533798217214E-3</v>
      </c>
      <c r="G103">
        <f ca="1"/>
        <v>1.8842996041864284</v>
      </c>
      <c r="H103">
        <f t="shared" si="13"/>
        <v>93</v>
      </c>
      <c r="I103" cm="1">
        <f t="array" aca="1" ref="I103" ca="1">RSQ(E103*_xlfn.SEQUENCE(D103)^2+F103*_xlfn.SEQUENCE(D103)+G103, INDIRECT(C103))</f>
        <v>0.78977130054689104</v>
      </c>
      <c r="J103" t="str">
        <f t="shared" ca="1" si="8"/>
        <v/>
      </c>
    </row>
    <row r="104" spans="1:10" x14ac:dyDescent="0.25">
      <c r="A104">
        <f t="shared" si="10"/>
        <v>42</v>
      </c>
      <c r="B104">
        <f t="shared" si="11"/>
        <v>57</v>
      </c>
      <c r="C104" t="str">
        <f t="shared" si="6"/>
        <v>S42:S57</v>
      </c>
      <c r="D104">
        <f t="shared" si="12"/>
        <v>16</v>
      </c>
      <c r="E104" cm="1">
        <f t="array" aca="1" ref="E104:G104" ca="1">LINEST(INDIRECT(C104), _xlfn.SEQUENCE(D104)^{1,2})</f>
        <v>-2.1480220442169659E-3</v>
      </c>
      <c r="F104">
        <f ca="1"/>
        <v>-8.2317871797050785E-4</v>
      </c>
      <c r="G104">
        <f ca="1"/>
        <v>1.8992589904067212</v>
      </c>
      <c r="H104">
        <f t="shared" si="13"/>
        <v>94</v>
      </c>
      <c r="I104" cm="1">
        <f t="array" aca="1" ref="I104" ca="1">RSQ(E104*_xlfn.SEQUENCE(D104)^2+F104*_xlfn.SEQUENCE(D104)+G104, INDIRECT(C104))</f>
        <v>0.72330470598162355</v>
      </c>
      <c r="J104" t="str">
        <f t="shared" ca="1" si="8"/>
        <v/>
      </c>
    </row>
    <row r="105" spans="1:10" x14ac:dyDescent="0.25">
      <c r="A105">
        <f t="shared" si="10"/>
        <v>42</v>
      </c>
      <c r="B105">
        <f t="shared" si="11"/>
        <v>56</v>
      </c>
      <c r="C105" t="str">
        <f t="shared" si="6"/>
        <v>S42:S56</v>
      </c>
      <c r="D105">
        <f t="shared" si="12"/>
        <v>15</v>
      </c>
      <c r="E105" cm="1">
        <f t="array" aca="1" ref="E105:G105" ca="1">LINEST(INDIRECT(C105), _xlfn.SEQUENCE(D105)^{1,2})</f>
        <v>-9.8598285497107727E-4</v>
      </c>
      <c r="F105">
        <f ca="1"/>
        <v>-1.6394503853865414E-2</v>
      </c>
      <c r="G105">
        <f ca="1"/>
        <v>1.9348173895976455</v>
      </c>
      <c r="H105">
        <f t="shared" si="13"/>
        <v>95</v>
      </c>
      <c r="I105" cm="1">
        <f t="array" aca="1" ref="I105" ca="1">RSQ(E105*_xlfn.SEQUENCE(D105)^2+F105*_xlfn.SEQUENCE(D105)+G105, INDIRECT(C105))</f>
        <v>0.63158901369749165</v>
      </c>
      <c r="J105" t="str">
        <f t="shared" ca="1" si="8"/>
        <v/>
      </c>
    </row>
    <row r="106" spans="1:10" hidden="1" x14ac:dyDescent="0.25">
      <c r="A106">
        <f t="shared" si="10"/>
        <v>42</v>
      </c>
      <c r="B106">
        <f t="shared" si="11"/>
        <v>55</v>
      </c>
      <c r="C106" t="str">
        <f t="shared" si="6"/>
        <v>S42:S55</v>
      </c>
      <c r="D106">
        <f t="shared" si="12"/>
        <v>14</v>
      </c>
      <c r="E106" cm="1">
        <f t="array" aca="1" ref="E106:G106" ca="1">LINEST(INDIRECT(C106), _xlfn.SEQUENCE(D106)^{1,2})</f>
        <v>4.6080084562753385E-4</v>
      </c>
      <c r="F106">
        <f ca="1"/>
        <v>-3.462397848140792E-2</v>
      </c>
      <c r="G106">
        <f ca="1"/>
        <v>1.9741699062539277</v>
      </c>
      <c r="H106">
        <f t="shared" si="13"/>
        <v>96</v>
      </c>
      <c r="I106" cm="1">
        <f t="array" aca="1" ref="I106" ca="1">RSQ(E106*_xlfn.SEQUENCE(D106)^2+F106*_xlfn.SEQUENCE(D106)+G106, INDIRECT(C106))</f>
        <v>0.53785935767986637</v>
      </c>
      <c r="J106" t="str">
        <f t="shared" ca="1" si="8"/>
        <v/>
      </c>
    </row>
    <row r="107" spans="1:10" x14ac:dyDescent="0.25">
      <c r="A107">
        <f t="shared" si="10"/>
        <v>43</v>
      </c>
      <c r="B107">
        <f t="shared" si="11"/>
        <v>60</v>
      </c>
      <c r="C107" t="str">
        <f t="shared" si="6"/>
        <v>S43:S60</v>
      </c>
      <c r="D107">
        <f t="shared" si="12"/>
        <v>18</v>
      </c>
      <c r="E107" cm="1">
        <f t="array" aca="1" ref="E107:G107" ca="1">LINEST(INDIRECT(C107), _xlfn.SEQUENCE(D107)^{1,2})</f>
        <v>-9.7684139980058174E-4</v>
      </c>
      <c r="F107">
        <f ca="1"/>
        <v>-2.1191213617124519E-2</v>
      </c>
      <c r="G107">
        <f ca="1"/>
        <v>1.9303905610448173</v>
      </c>
      <c r="H107">
        <f t="shared" si="13"/>
        <v>97</v>
      </c>
      <c r="I107" cm="1">
        <f t="array" aca="1" ref="I107" ca="1">RSQ(E107*_xlfn.SEQUENCE(D107)^2+F107*_xlfn.SEQUENCE(D107)+G107, INDIRECT(C107))</f>
        <v>0.78047158063929123</v>
      </c>
      <c r="J107" t="str">
        <f t="shared" ca="1" si="8"/>
        <v/>
      </c>
    </row>
    <row r="108" spans="1:10" x14ac:dyDescent="0.25">
      <c r="A108">
        <f t="shared" si="10"/>
        <v>43</v>
      </c>
      <c r="B108">
        <f t="shared" si="11"/>
        <v>59</v>
      </c>
      <c r="C108" t="str">
        <f t="shared" si="6"/>
        <v>S43:S59</v>
      </c>
      <c r="D108">
        <f t="shared" si="12"/>
        <v>17</v>
      </c>
      <c r="E108" cm="1">
        <f t="array" aca="1" ref="E108:G108" ca="1">LINEST(INDIRECT(C108), _xlfn.SEQUENCE(D108)^{1,2})</f>
        <v>-1.3172935950332373E-3</v>
      </c>
      <c r="F108">
        <f ca="1"/>
        <v>-1.6084430688634688E-2</v>
      </c>
      <c r="G108">
        <f ca="1"/>
        <v>1.9174533776259763</v>
      </c>
      <c r="H108">
        <f t="shared" si="13"/>
        <v>98</v>
      </c>
      <c r="I108" cm="1">
        <f t="array" aca="1" ref="I108" ca="1">RSQ(E108*_xlfn.SEQUENCE(D108)^2+F108*_xlfn.SEQUENCE(D108)+G108, INDIRECT(C108))</f>
        <v>0.7545862570861549</v>
      </c>
      <c r="J108" t="str">
        <f t="shared" ca="1" si="8"/>
        <v/>
      </c>
    </row>
    <row r="109" spans="1:10" x14ac:dyDescent="0.25">
      <c r="A109">
        <f t="shared" si="10"/>
        <v>43</v>
      </c>
      <c r="B109">
        <f t="shared" si="11"/>
        <v>58</v>
      </c>
      <c r="C109" t="str">
        <f t="shared" si="6"/>
        <v>S43:S58</v>
      </c>
      <c r="D109">
        <f t="shared" si="12"/>
        <v>16</v>
      </c>
      <c r="E109" cm="1">
        <f t="array" aca="1" ref="E109:G109" ca="1">LINEST(INDIRECT(C109), _xlfn.SEQUENCE(D109)^{1,2})</f>
        <v>-2.3609635482209597E-3</v>
      </c>
      <c r="F109">
        <f ca="1"/>
        <v>-1.2643173533690309E-3</v>
      </c>
      <c r="G109">
        <f ca="1"/>
        <v>1.8817598652269563</v>
      </c>
      <c r="H109">
        <f t="shared" si="13"/>
        <v>99</v>
      </c>
      <c r="I109" cm="1">
        <f t="array" aca="1" ref="I109" ca="1">RSQ(E109*_xlfn.SEQUENCE(D109)^2+F109*_xlfn.SEQUENCE(D109)+G109, INDIRECT(C109))</f>
        <v>0.76302592665892555</v>
      </c>
      <c r="J109" t="str">
        <f t="shared" ca="1" si="8"/>
        <v/>
      </c>
    </row>
    <row r="110" spans="1:10" x14ac:dyDescent="0.25">
      <c r="A110">
        <f t="shared" si="10"/>
        <v>44</v>
      </c>
      <c r="B110">
        <f t="shared" si="11"/>
        <v>57</v>
      </c>
      <c r="C110" t="str">
        <f t="shared" si="6"/>
        <v>S44:S57</v>
      </c>
      <c r="D110">
        <f t="shared" si="12"/>
        <v>14</v>
      </c>
      <c r="E110" cm="1">
        <f t="array" aca="1" ref="E110:G110" ca="1">LINEST(INDIRECT(C110), _xlfn.SEQUENCE(D110)^{1,2})</f>
        <v>-3.4468865409482525E-3</v>
      </c>
      <c r="F110">
        <f ca="1"/>
        <v>1.3030900071458055E-2</v>
      </c>
      <c r="G110">
        <f ca="1"/>
        <v>1.8085886178263952</v>
      </c>
      <c r="H110">
        <f t="shared" si="13"/>
        <v>100</v>
      </c>
      <c r="I110" cm="1">
        <f t="array" aca="1" ref="I110" ca="1">RSQ(E110*_xlfn.SEQUENCE(D110)^2+F110*_xlfn.SEQUENCE(D110)+G110, INDIRECT(C110))</f>
        <v>0.67709820050839731</v>
      </c>
      <c r="J110" t="str">
        <f t="shared" ca="1" si="8"/>
        <v/>
      </c>
    </row>
    <row r="111" spans="1:10" x14ac:dyDescent="0.25">
      <c r="A111">
        <f t="shared" si="10"/>
        <v>44</v>
      </c>
      <c r="B111">
        <f t="shared" si="11"/>
        <v>56</v>
      </c>
      <c r="C111" t="str">
        <f t="shared" si="6"/>
        <v>S44:S56</v>
      </c>
      <c r="D111">
        <f t="shared" si="12"/>
        <v>13</v>
      </c>
      <c r="E111" cm="1">
        <f t="array" aca="1" ref="E111:G111" ca="1">LINEST(INDIRECT(C111), _xlfn.SEQUENCE(D111)^{1,2})</f>
        <v>-1.9611778797126432E-3</v>
      </c>
      <c r="F111">
        <f ca="1"/>
        <v>-4.5004621311221593E-3</v>
      </c>
      <c r="G111">
        <f ca="1"/>
        <v>1.84424562569605</v>
      </c>
      <c r="H111">
        <f t="shared" si="13"/>
        <v>101</v>
      </c>
      <c r="I111" cm="1">
        <f t="array" aca="1" ref="I111" ca="1">RSQ(E111*_xlfn.SEQUENCE(D111)^2+F111*_xlfn.SEQUENCE(D111)+G111, INDIRECT(C111))</f>
        <v>0.54041553760035455</v>
      </c>
      <c r="J111" t="str">
        <f t="shared" ca="1" si="8"/>
        <v/>
      </c>
    </row>
    <row r="112" spans="1:10" hidden="1" x14ac:dyDescent="0.25">
      <c r="A112">
        <f t="shared" si="10"/>
        <v>44</v>
      </c>
      <c r="B112">
        <f t="shared" si="11"/>
        <v>55</v>
      </c>
      <c r="C112" t="str">
        <f t="shared" si="6"/>
        <v>S44:S55</v>
      </c>
      <c r="D112">
        <f t="shared" si="12"/>
        <v>12</v>
      </c>
      <c r="E112" cm="1">
        <f t="array" aca="1" ref="E112:G112" ca="1">LINEST(INDIRECT(C112), _xlfn.SEQUENCE(D112)^{1,2})</f>
        <v>1.4274758170628013E-4</v>
      </c>
      <c r="F112">
        <f ca="1"/>
        <v>-2.7643642206730299E-2</v>
      </c>
      <c r="G112">
        <f ca="1"/>
        <v>1.8884280603858477</v>
      </c>
      <c r="H112">
        <f t="shared" si="13"/>
        <v>102</v>
      </c>
      <c r="I112" cm="1">
        <f t="array" aca="1" ref="I112" ca="1">RSQ(E112*_xlfn.SEQUENCE(D112)^2+F112*_xlfn.SEQUENCE(D112)+G112, INDIRECT(C112))</f>
        <v>0.39305141773695562</v>
      </c>
      <c r="J112" t="str">
        <f t="shared" ca="1" si="8"/>
        <v/>
      </c>
    </row>
    <row r="113" spans="1:10" x14ac:dyDescent="0.25">
      <c r="A113">
        <f t="shared" si="10"/>
        <v>45</v>
      </c>
      <c r="B113">
        <f t="shared" si="11"/>
        <v>60</v>
      </c>
      <c r="C113" t="str">
        <f t="shared" si="6"/>
        <v>S45:S60</v>
      </c>
      <c r="D113">
        <f t="shared" si="12"/>
        <v>16</v>
      </c>
      <c r="E113" cm="1">
        <f t="array" aca="1" ref="E113:G113" ca="1">LINEST(INDIRECT(C113), _xlfn.SEQUENCE(D113)^{1,2})</f>
        <v>-1.8084415290481942E-3</v>
      </c>
      <c r="F113">
        <f ca="1"/>
        <v>-8.9318312824782486E-3</v>
      </c>
      <c r="G113">
        <f ca="1"/>
        <v>1.8197378267982744</v>
      </c>
      <c r="H113">
        <f t="shared" si="13"/>
        <v>103</v>
      </c>
      <c r="I113" cm="1">
        <f t="array" aca="1" ref="I113" ca="1">RSQ(E113*_xlfn.SEQUENCE(D113)^2+F113*_xlfn.SEQUENCE(D113)+G113, INDIRECT(C113))</f>
        <v>0.72581718629062419</v>
      </c>
      <c r="J113" t="str">
        <f t="shared" ca="1" si="8"/>
        <v/>
      </c>
    </row>
    <row r="114" spans="1:10" x14ac:dyDescent="0.25">
      <c r="A114">
        <f t="shared" si="10"/>
        <v>45</v>
      </c>
      <c r="B114">
        <f t="shared" si="11"/>
        <v>59</v>
      </c>
      <c r="C114" t="str">
        <f t="shared" si="6"/>
        <v>S45:S59</v>
      </c>
      <c r="D114">
        <f t="shared" si="12"/>
        <v>15</v>
      </c>
      <c r="E114" cm="1">
        <f t="array" aca="1" ref="E114:G114" ca="1">LINEST(INDIRECT(C114), _xlfn.SEQUENCE(D114)^{1,2})</f>
        <v>-2.5214756621310943E-3</v>
      </c>
      <c r="F114">
        <f ca="1"/>
        <v>6.2282610083260663E-4</v>
      </c>
      <c r="G114">
        <f ca="1"/>
        <v>1.7979189823259376</v>
      </c>
      <c r="H114">
        <f t="shared" si="13"/>
        <v>104</v>
      </c>
      <c r="I114" cm="1">
        <f t="array" aca="1" ref="I114" ca="1">RSQ(E114*_xlfn.SEQUENCE(D114)^2+F114*_xlfn.SEQUENCE(D114)+G114, INDIRECT(C114))</f>
        <v>0.69883521486610445</v>
      </c>
      <c r="J114" t="str">
        <f t="shared" ca="1" si="8"/>
        <v/>
      </c>
    </row>
    <row r="115" spans="1:10" x14ac:dyDescent="0.25">
      <c r="A115">
        <f t="shared" si="10"/>
        <v>45</v>
      </c>
      <c r="B115">
        <f t="shared" si="11"/>
        <v>58</v>
      </c>
      <c r="C115" t="str">
        <f t="shared" si="6"/>
        <v>S45:S58</v>
      </c>
      <c r="D115">
        <f t="shared" si="12"/>
        <v>14</v>
      </c>
      <c r="E115" cm="1">
        <f t="array" aca="1" ref="E115:G115" ca="1">LINEST(INDIRECT(C115), _xlfn.SEQUENCE(D115)^{1,2})</f>
        <v>-4.4484247260414729E-3</v>
      </c>
      <c r="F115">
        <f ca="1"/>
        <v>2.4902384306103406E-2</v>
      </c>
      <c r="G115">
        <f ca="1"/>
        <v>1.7455059677875753</v>
      </c>
      <c r="H115">
        <f t="shared" si="13"/>
        <v>105</v>
      </c>
      <c r="I115" cm="1">
        <f t="array" aca="1" ref="I115" ca="1">RSQ(E115*_xlfn.SEQUENCE(D115)^2+F115*_xlfn.SEQUENCE(D115)+G115, INDIRECT(C115))</f>
        <v>0.73421221034018957</v>
      </c>
      <c r="J115" t="str">
        <f t="shared" ca="1" si="8"/>
        <v/>
      </c>
    </row>
    <row r="116" spans="1:10" x14ac:dyDescent="0.25">
      <c r="A116">
        <f t="shared" si="10"/>
        <v>46</v>
      </c>
      <c r="B116">
        <f t="shared" si="11"/>
        <v>57</v>
      </c>
      <c r="C116" t="str">
        <f t="shared" si="6"/>
        <v>S46:S57</v>
      </c>
      <c r="D116">
        <f t="shared" si="12"/>
        <v>12</v>
      </c>
      <c r="E116" cm="1">
        <f t="array" aca="1" ref="E116:G116" ca="1">LINEST(INDIRECT(C116), _xlfn.SEQUENCE(D116)^{1,2})</f>
        <v>-6.5652265139415052E-3</v>
      </c>
      <c r="F116">
        <f ca="1"/>
        <v>4.4755343187574369E-2</v>
      </c>
      <c r="G116">
        <f ca="1"/>
        <v>1.6859846634884881</v>
      </c>
      <c r="H116">
        <f t="shared" si="13"/>
        <v>106</v>
      </c>
      <c r="I116" cm="1">
        <f t="array" aca="1" ref="I116" ca="1">RSQ(E116*_xlfn.SEQUENCE(D116)^2+F116*_xlfn.SEQUENCE(D116)+G116, INDIRECT(C116))</f>
        <v>0.65663503383016364</v>
      </c>
      <c r="J116" t="str">
        <f t="shared" ca="1" si="8"/>
        <v/>
      </c>
    </row>
    <row r="117" spans="1:10" x14ac:dyDescent="0.25">
      <c r="A117">
        <f t="shared" si="10"/>
        <v>46</v>
      </c>
      <c r="B117">
        <f t="shared" si="11"/>
        <v>56</v>
      </c>
      <c r="C117" t="str">
        <f t="shared" si="6"/>
        <v>S46:S56</v>
      </c>
      <c r="D117">
        <f t="shared" si="12"/>
        <v>11</v>
      </c>
      <c r="E117" cm="1">
        <f t="array" aca="1" ref="E117:G117" ca="1">LINEST(INDIRECT(C117), _xlfn.SEQUENCE(D117)^{1,2})</f>
        <v>-5.134704018379981E-3</v>
      </c>
      <c r="F117">
        <f ca="1"/>
        <v>3.0164013732846825E-2</v>
      </c>
      <c r="G117">
        <f ca="1"/>
        <v>1.712020172907708</v>
      </c>
      <c r="H117">
        <f t="shared" si="13"/>
        <v>107</v>
      </c>
      <c r="I117" cm="1">
        <f t="array" aca="1" ref="I117" ca="1">RSQ(E117*_xlfn.SEQUENCE(D117)^2+F117*_xlfn.SEQUENCE(D117)+G117, INDIRECT(C117))</f>
        <v>0.46972942350613534</v>
      </c>
      <c r="J117" t="str">
        <f t="shared" ca="1" si="8"/>
        <v/>
      </c>
    </row>
    <row r="118" spans="1:10" x14ac:dyDescent="0.25">
      <c r="A118">
        <f t="shared" si="10"/>
        <v>46</v>
      </c>
      <c r="B118">
        <f t="shared" si="11"/>
        <v>55</v>
      </c>
      <c r="C118" t="str">
        <f t="shared" si="6"/>
        <v>S46:S55</v>
      </c>
      <c r="D118">
        <f t="shared" si="12"/>
        <v>10</v>
      </c>
      <c r="E118" cm="1">
        <f t="array" aca="1" ref="E118:G118" ca="1">LINEST(INDIRECT(C118), _xlfn.SEQUENCE(D118)^{1,2})</f>
        <v>-2.601483113069463E-3</v>
      </c>
      <c r="F118">
        <f ca="1"/>
        <v>6.3517372229279587E-3</v>
      </c>
      <c r="G118">
        <f ca="1"/>
        <v>1.7515384190305521</v>
      </c>
      <c r="H118">
        <f t="shared" si="13"/>
        <v>108</v>
      </c>
      <c r="I118" cm="1">
        <f t="array" aca="1" ref="I118" ca="1">RSQ(E118*_xlfn.SEQUENCE(D118)^2+F118*_xlfn.SEQUENCE(D118)+G118, INDIRECT(C118))</f>
        <v>0.24162971334975369</v>
      </c>
      <c r="J118" t="str">
        <f t="shared" ca="1" si="8"/>
        <v/>
      </c>
    </row>
    <row r="119" spans="1:10" x14ac:dyDescent="0.25">
      <c r="A119">
        <f t="shared" si="10"/>
        <v>47</v>
      </c>
      <c r="B119">
        <f t="shared" si="11"/>
        <v>60</v>
      </c>
      <c r="C119" t="str">
        <f t="shared" si="6"/>
        <v>S47:S60</v>
      </c>
      <c r="D119">
        <f t="shared" si="12"/>
        <v>14</v>
      </c>
      <c r="E119" cm="1">
        <f t="array" aca="1" ref="E119:G119" ca="1">LINEST(INDIRECT(C119), _xlfn.SEQUENCE(D119)^{1,2})</f>
        <v>-2.2014126765230076E-3</v>
      </c>
      <c r="F119">
        <f ca="1"/>
        <v>-9.478029091634128E-3</v>
      </c>
      <c r="G119">
        <f ca="1"/>
        <v>1.7714185154312339</v>
      </c>
      <c r="H119">
        <f t="shared" si="13"/>
        <v>109</v>
      </c>
      <c r="I119" cm="1">
        <f t="array" aca="1" ref="I119" ca="1">RSQ(E119*_xlfn.SEQUENCE(D119)^2+F119*_xlfn.SEQUENCE(D119)+G119, INDIRECT(C119))</f>
        <v>0.67110401062108238</v>
      </c>
      <c r="J119" t="str">
        <f t="shared" ca="1" si="8"/>
        <v/>
      </c>
    </row>
    <row r="120" spans="1:10" x14ac:dyDescent="0.25">
      <c r="A120">
        <f t="shared" si="10"/>
        <v>47</v>
      </c>
      <c r="B120">
        <f t="shared" si="11"/>
        <v>59</v>
      </c>
      <c r="C120" t="str">
        <f t="shared" si="6"/>
        <v>S47:S59</v>
      </c>
      <c r="D120">
        <f t="shared" si="12"/>
        <v>13</v>
      </c>
      <c r="E120" cm="1">
        <f t="array" aca="1" ref="E120:G120" ca="1">LINEST(INDIRECT(C120), _xlfn.SEQUENCE(D120)^{1,2})</f>
        <v>-3.4514892045471712E-3</v>
      </c>
      <c r="F120">
        <f ca="1"/>
        <v>5.2728739390510149E-3</v>
      </c>
      <c r="G120">
        <f ca="1"/>
        <v>1.7414166787586542</v>
      </c>
      <c r="H120">
        <f t="shared" si="13"/>
        <v>110</v>
      </c>
      <c r="I120" cm="1">
        <f t="array" aca="1" ref="I120" ca="1">RSQ(E120*_xlfn.SEQUENCE(D120)^2+F120*_xlfn.SEQUENCE(D120)+G120, INDIRECT(C120))</f>
        <v>0.64554461815937403</v>
      </c>
      <c r="J120" t="str">
        <f t="shared" ca="1" si="8"/>
        <v/>
      </c>
    </row>
    <row r="121" spans="1:10" x14ac:dyDescent="0.25">
      <c r="A121">
        <f t="shared" si="10"/>
        <v>47</v>
      </c>
      <c r="B121">
        <f t="shared" si="11"/>
        <v>58</v>
      </c>
      <c r="C121" t="str">
        <f t="shared" si="6"/>
        <v>S47:S58</v>
      </c>
      <c r="D121">
        <f t="shared" si="12"/>
        <v>12</v>
      </c>
      <c r="E121" cm="1">
        <f t="array" aca="1" ref="E121:G121" ca="1">LINEST(INDIRECT(C121), _xlfn.SEQUENCE(D121)^{1,2})</f>
        <v>-6.941236416223566E-3</v>
      </c>
      <c r="F121">
        <f ca="1"/>
        <v>4.3660093267491394E-2</v>
      </c>
      <c r="G121">
        <f ca="1"/>
        <v>1.6681319873134495</v>
      </c>
      <c r="H121">
        <f t="shared" si="13"/>
        <v>111</v>
      </c>
      <c r="I121" cm="1">
        <f t="array" aca="1" ref="I121" ca="1">RSQ(E121*_xlfn.SEQUENCE(D121)^2+F121*_xlfn.SEQUENCE(D121)+G121, INDIRECT(C121))</f>
        <v>0.71467616958794522</v>
      </c>
      <c r="J121" t="str">
        <f t="shared" ca="1" si="8"/>
        <v/>
      </c>
    </row>
    <row r="122" spans="1:10" x14ac:dyDescent="0.25">
      <c r="A122">
        <f t="shared" si="10"/>
        <v>48</v>
      </c>
      <c r="B122">
        <f t="shared" si="11"/>
        <v>57</v>
      </c>
      <c r="C122" t="str">
        <f t="shared" si="6"/>
        <v>S48:S57</v>
      </c>
      <c r="D122">
        <f t="shared" si="12"/>
        <v>10</v>
      </c>
      <c r="E122" cm="1">
        <f t="array" aca="1" ref="E122:G122" ca="1">LINEST(INDIRECT(C122), _xlfn.SEQUENCE(D122)^{1,2})</f>
        <v>-1.4607128126734448E-2</v>
      </c>
      <c r="F122">
        <f ca="1"/>
        <v>0.1180001969853277</v>
      </c>
      <c r="G122">
        <f ca="1"/>
        <v>1.4963653638876013</v>
      </c>
      <c r="H122">
        <f t="shared" si="13"/>
        <v>112</v>
      </c>
      <c r="I122" cm="1">
        <f t="array" aca="1" ref="I122" ca="1">RSQ(E122*_xlfn.SEQUENCE(D122)^2+F122*_xlfn.SEQUENCE(D122)+G122, INDIRECT(C122))</f>
        <v>0.7341301919935318</v>
      </c>
      <c r="J122" t="str">
        <f t="shared" ca="1" si="8"/>
        <v/>
      </c>
    </row>
    <row r="123" spans="1:10" x14ac:dyDescent="0.25">
      <c r="A123">
        <f t="shared" si="10"/>
        <v>48</v>
      </c>
      <c r="B123">
        <f t="shared" si="11"/>
        <v>56</v>
      </c>
      <c r="C123" t="str">
        <f t="shared" si="6"/>
        <v>S48:S56</v>
      </c>
      <c r="D123">
        <f t="shared" si="12"/>
        <v>9</v>
      </c>
      <c r="E123" cm="1">
        <f t="array" aca="1" ref="E123:G123" ca="1">LINEST(INDIRECT(C123), _xlfn.SEQUENCE(D123)^{1,2})</f>
        <v>-1.5487747192855911E-2</v>
      </c>
      <c r="F123">
        <f ca="1"/>
        <v>0.12557352095397223</v>
      </c>
      <c r="G123">
        <f ca="1"/>
        <v>1.4847411922147984</v>
      </c>
      <c r="H123">
        <f t="shared" si="13"/>
        <v>113</v>
      </c>
      <c r="I123" cm="1">
        <f t="array" aca="1" ref="I123" ca="1">RSQ(E123*_xlfn.SEQUENCE(D123)^2+F123*_xlfn.SEQUENCE(D123)+G123, INDIRECT(C123))</f>
        <v>0.56988434943993538</v>
      </c>
      <c r="J123" t="str">
        <f t="shared" ca="1" si="8"/>
        <v/>
      </c>
    </row>
    <row r="124" spans="1:10" x14ac:dyDescent="0.25">
      <c r="A124">
        <f t="shared" si="10"/>
        <v>48</v>
      </c>
      <c r="B124">
        <f t="shared" si="11"/>
        <v>55</v>
      </c>
      <c r="C124" t="str">
        <f t="shared" si="6"/>
        <v>S48:S55</v>
      </c>
      <c r="D124">
        <f t="shared" si="12"/>
        <v>8</v>
      </c>
      <c r="E124" cm="1">
        <f t="array" aca="1" ref="E124:G124" ca="1">LINEST(INDIRECT(C124), _xlfn.SEQUENCE(D124)^{1,2})</f>
        <v>-1.5606718428424947E-2</v>
      </c>
      <c r="F124">
        <f ca="1"/>
        <v>0.12650149659141074</v>
      </c>
      <c r="G124">
        <f ca="1"/>
        <v>1.4834325086235389</v>
      </c>
      <c r="H124">
        <f t="shared" si="13"/>
        <v>114</v>
      </c>
      <c r="I124" cm="1">
        <f t="array" aca="1" ref="I124" ca="1">RSQ(E124*_xlfn.SEQUENCE(D124)^2+F124*_xlfn.SEQUENCE(D124)+G124, INDIRECT(C124))</f>
        <v>0.34160049403235254</v>
      </c>
      <c r="J124" t="str">
        <f t="shared" ca="1" si="8"/>
        <v/>
      </c>
    </row>
    <row r="125" spans="1:10" hidden="1" x14ac:dyDescent="0.25">
      <c r="A125">
        <f t="shared" si="10"/>
        <v>49</v>
      </c>
      <c r="B125">
        <f t="shared" si="11"/>
        <v>60</v>
      </c>
      <c r="C125" t="str">
        <f t="shared" si="6"/>
        <v>S49:S60</v>
      </c>
      <c r="D125">
        <f t="shared" si="12"/>
        <v>12</v>
      </c>
      <c r="E125" cm="1">
        <f t="array" aca="1" ref="E125:G125" ca="1">LINEST(INDIRECT(C125), _xlfn.SEQUENCE(D125)^{1,2})</f>
        <v>1.0157375248202392E-3</v>
      </c>
      <c r="F125">
        <f ca="1"/>
        <v>-6.7468705251969255E-2</v>
      </c>
      <c r="G125">
        <f ca="1"/>
        <v>1.90344476102038</v>
      </c>
      <c r="H125">
        <f t="shared" si="13"/>
        <v>115</v>
      </c>
      <c r="I125" cm="1">
        <f t="array" aca="1" ref="I125" ca="1">RSQ(E125*_xlfn.SEQUENCE(D125)^2+F125*_xlfn.SEQUENCE(D125)+G125, INDIRECT(C125))</f>
        <v>0.77453744802073965</v>
      </c>
      <c r="J125" t="str">
        <f t="shared" ca="1" si="8"/>
        <v/>
      </c>
    </row>
    <row r="126" spans="1:10" x14ac:dyDescent="0.25">
      <c r="A126">
        <f t="shared" si="10"/>
        <v>49</v>
      </c>
      <c r="B126">
        <f t="shared" si="11"/>
        <v>59</v>
      </c>
      <c r="C126" t="str">
        <f t="shared" si="6"/>
        <v>S49:S59</v>
      </c>
      <c r="D126">
        <f t="shared" si="12"/>
        <v>11</v>
      </c>
      <c r="E126" cm="1">
        <f t="array" aca="1" ref="E126:G126" ca="1">LINEST(INDIRECT(C126), _xlfn.SEQUENCE(D126)^{1,2})</f>
        <v>-1.5599275948176297E-4</v>
      </c>
      <c r="F126">
        <f ca="1"/>
        <v>-5.5517056352088825E-2</v>
      </c>
      <c r="G126">
        <f ca="1"/>
        <v>1.8821192698460836</v>
      </c>
      <c r="H126">
        <f t="shared" si="13"/>
        <v>116</v>
      </c>
      <c r="I126" cm="1">
        <f t="array" aca="1" ref="I126" ca="1">RSQ(E126*_xlfn.SEQUENCE(D126)^2+F126*_xlfn.SEQUENCE(D126)+G126, INDIRECT(C126))</f>
        <v>0.75170127286458499</v>
      </c>
      <c r="J126" t="str">
        <f t="shared" ca="1" si="8"/>
        <v/>
      </c>
    </row>
    <row r="127" spans="1:10" x14ac:dyDescent="0.25">
      <c r="A127">
        <f t="shared" si="10"/>
        <v>49</v>
      </c>
      <c r="B127">
        <f t="shared" si="11"/>
        <v>58</v>
      </c>
      <c r="C127" t="str">
        <f t="shared" si="6"/>
        <v>S49:S58</v>
      </c>
      <c r="D127">
        <f t="shared" si="12"/>
        <v>10</v>
      </c>
      <c r="E127" cm="1">
        <f t="array" aca="1" ref="E127:G127" ca="1">LINEST(INDIRECT(C127), _xlfn.SEQUENCE(D127)^{1,2})</f>
        <v>-5.4749392443064846E-3</v>
      </c>
      <c r="F127">
        <f ca="1"/>
        <v>-5.5189593947364531E-3</v>
      </c>
      <c r="G127">
        <f ca="1"/>
        <v>1.7991437046828176</v>
      </c>
      <c r="H127">
        <f t="shared" si="13"/>
        <v>117</v>
      </c>
      <c r="I127" cm="1">
        <f t="array" aca="1" ref="I127" ca="1">RSQ(E127*_xlfn.SEQUENCE(D127)^2+F127*_xlfn.SEQUENCE(D127)+G127, INDIRECT(C127))</f>
        <v>0.82164790691373391</v>
      </c>
      <c r="J127" t="str">
        <f t="shared" ca="1" si="8"/>
        <v/>
      </c>
    </row>
    <row r="128" spans="1:10" x14ac:dyDescent="0.25">
      <c r="A128">
        <f t="shared" si="10"/>
        <v>50</v>
      </c>
      <c r="B128">
        <f t="shared" si="11"/>
        <v>57</v>
      </c>
      <c r="C128" t="str">
        <f t="shared" si="6"/>
        <v>S50:S57</v>
      </c>
      <c r="D128">
        <f t="shared" si="12"/>
        <v>8</v>
      </c>
      <c r="E128" cm="1">
        <f t="array" aca="1" ref="E128:G128" ca="1">LINEST(INDIRECT(C128), _xlfn.SEQUENCE(D128)^{1,2})</f>
        <v>-1.0474256009082734E-2</v>
      </c>
      <c r="F128">
        <f ca="1"/>
        <v>2.1921553374832311E-2</v>
      </c>
      <c r="G128">
        <f ca="1"/>
        <v>1.7358765794130644</v>
      </c>
      <c r="H128">
        <f t="shared" si="13"/>
        <v>118</v>
      </c>
      <c r="I128" cm="1">
        <f t="array" aca="1" ref="I128" ca="1">RSQ(E128*_xlfn.SEQUENCE(D128)^2+F128*_xlfn.SEQUENCE(D128)+G128, INDIRECT(C128))</f>
        <v>0.77055057530206683</v>
      </c>
      <c r="J128" t="str">
        <f t="shared" ca="1" si="8"/>
        <v/>
      </c>
    </row>
    <row r="129" spans="1:10" x14ac:dyDescent="0.25">
      <c r="A129">
        <f t="shared" si="10"/>
        <v>50</v>
      </c>
      <c r="B129">
        <f t="shared" si="11"/>
        <v>56</v>
      </c>
      <c r="C129" t="str">
        <f t="shared" si="6"/>
        <v>S50:S56</v>
      </c>
      <c r="D129">
        <f t="shared" si="12"/>
        <v>7</v>
      </c>
      <c r="E129" cm="1">
        <f t="array" aca="1" ref="E129:G129" ca="1">LINEST(INDIRECT(C129), _xlfn.SEQUENCE(D129)^{1,2})</f>
        <v>-8.9817273730607439E-3</v>
      </c>
      <c r="F129">
        <f ca="1"/>
        <v>1.1473852922678411E-2</v>
      </c>
      <c r="G129">
        <f ca="1"/>
        <v>1.7493093371372623</v>
      </c>
      <c r="H129">
        <f t="shared" si="13"/>
        <v>119</v>
      </c>
      <c r="I129" cm="1">
        <f t="array" aca="1" ref="I129" ca="1">RSQ(E129*_xlfn.SEQUENCE(D129)^2+F129*_xlfn.SEQUENCE(D129)+G129, INDIRECT(C129))</f>
        <v>0.60668026641638007</v>
      </c>
      <c r="J129" t="str">
        <f t="shared" ca="1" si="8"/>
        <v/>
      </c>
    </row>
    <row r="130" spans="1:10" x14ac:dyDescent="0.25">
      <c r="A130">
        <f t="shared" si="10"/>
        <v>50</v>
      </c>
      <c r="B130">
        <f t="shared" si="11"/>
        <v>55</v>
      </c>
      <c r="C130" t="str">
        <f t="shared" si="6"/>
        <v>S50:S55</v>
      </c>
      <c r="D130">
        <f t="shared" si="12"/>
        <v>6</v>
      </c>
      <c r="E130" cm="1">
        <f t="array" aca="1" ref="E130:G130" ca="1">LINEST(INDIRECT(C130), _xlfn.SEQUENCE(D130)^{1,2})</f>
        <v>-2.0332697984502667E-3</v>
      </c>
      <c r="F130">
        <f ca="1"/>
        <v>-3.1606584039906564E-2</v>
      </c>
      <c r="G130">
        <f ca="1"/>
        <v>1.7993382316744575</v>
      </c>
      <c r="H130">
        <f t="shared" si="13"/>
        <v>120</v>
      </c>
      <c r="I130" cm="1">
        <f t="array" aca="1" ref="I130" ca="1">RSQ(E130*_xlfn.SEQUENCE(D130)^2+F130*_xlfn.SEQUENCE(D130)+G130, INDIRECT(C130))</f>
        <v>0.354190742155512</v>
      </c>
      <c r="J130" t="str">
        <f t="shared" ca="1" si="8"/>
        <v/>
      </c>
    </row>
    <row r="131" spans="1:10" hidden="1" x14ac:dyDescent="0.25">
      <c r="A131">
        <f t="shared" si="10"/>
        <v>51</v>
      </c>
      <c r="B131">
        <f t="shared" si="11"/>
        <v>60</v>
      </c>
      <c r="C131" t="str">
        <f t="shared" si="6"/>
        <v>S51:S60</v>
      </c>
      <c r="D131">
        <f t="shared" si="12"/>
        <v>10</v>
      </c>
      <c r="E131" cm="1">
        <f t="array" aca="1" ref="E131:G131" ca="1">LINEST(INDIRECT(C131), _xlfn.SEQUENCE(D131)^{1,2})</f>
        <v>2.6614938676361825E-3</v>
      </c>
      <c r="F131">
        <f ca="1"/>
        <v>-8.2889873962291305E-2</v>
      </c>
      <c r="G131">
        <f ca="1"/>
        <v>1.817503225095658</v>
      </c>
      <c r="H131">
        <f t="shared" si="13"/>
        <v>121</v>
      </c>
      <c r="I131" cm="1">
        <f t="array" aca="1" ref="I131" ca="1">RSQ(E131*_xlfn.SEQUENCE(D131)^2+F131*_xlfn.SEQUENCE(D131)+G131, INDIRECT(C131))</f>
        <v>0.67292881853692099</v>
      </c>
      <c r="J131" t="str">
        <f t="shared" ca="1" si="8"/>
        <v/>
      </c>
    </row>
    <row r="132" spans="1:10" hidden="1" x14ac:dyDescent="0.25">
      <c r="A132">
        <f t="shared" si="10"/>
        <v>51</v>
      </c>
      <c r="B132">
        <f t="shared" si="11"/>
        <v>59</v>
      </c>
      <c r="C132" t="str">
        <f t="shared" si="6"/>
        <v>S51:S59</v>
      </c>
      <c r="D132">
        <f t="shared" si="12"/>
        <v>9</v>
      </c>
      <c r="E132" cm="1">
        <f t="array" aca="1" ref="E132:G132" ca="1">LINEST(INDIRECT(C132), _xlfn.SEQUENCE(D132)^{1,2})</f>
        <v>1.2329385868941527E-3</v>
      </c>
      <c r="F132">
        <f ca="1"/>
        <v>-7.0604298547909825E-2</v>
      </c>
      <c r="G132">
        <f ca="1"/>
        <v>1.798646295389863</v>
      </c>
      <c r="H132">
        <f t="shared" si="13"/>
        <v>122</v>
      </c>
      <c r="I132" cm="1">
        <f t="array" aca="1" ref="I132" ca="1">RSQ(E132*_xlfn.SEQUENCE(D132)^2+F132*_xlfn.SEQUENCE(D132)+G132, INDIRECT(C132))</f>
        <v>0.63861708113214632</v>
      </c>
      <c r="J132" t="str">
        <f t="shared" ca="1" si="8"/>
        <v/>
      </c>
    </row>
    <row r="133" spans="1:10" x14ac:dyDescent="0.25">
      <c r="A133">
        <f t="shared" si="10"/>
        <v>51</v>
      </c>
      <c r="B133">
        <f t="shared" si="11"/>
        <v>58</v>
      </c>
      <c r="C133" t="str">
        <f t="shared" si="6"/>
        <v>S51:S58</v>
      </c>
      <c r="D133">
        <f t="shared" si="12"/>
        <v>8</v>
      </c>
      <c r="E133" cm="1">
        <f t="array" aca="1" ref="E133:G133" ca="1">LINEST(INDIRECT(C133), _xlfn.SEQUENCE(D133)^{1,2})</f>
        <v>-9.2255978161866533E-3</v>
      </c>
      <c r="F133">
        <f ca="1"/>
        <v>1.0972285396120444E-2</v>
      </c>
      <c r="G133">
        <f ca="1"/>
        <v>1.6836023949559742</v>
      </c>
      <c r="H133">
        <f t="shared" si="13"/>
        <v>123</v>
      </c>
      <c r="I133" cm="1">
        <f t="array" aca="1" ref="I133" ca="1">RSQ(E133*_xlfn.SEQUENCE(D133)^2+F133*_xlfn.SEQUENCE(D133)+G133, INDIRECT(C133))</f>
        <v>0.75565432436445235</v>
      </c>
      <c r="J133" t="str">
        <f t="shared" ca="1" si="8"/>
        <v/>
      </c>
    </row>
    <row r="134" spans="1:10" x14ac:dyDescent="0.25">
      <c r="A134">
        <f t="shared" si="10"/>
        <v>52</v>
      </c>
      <c r="B134">
        <f t="shared" si="11"/>
        <v>57</v>
      </c>
      <c r="C134" t="str">
        <f t="shared" si="6"/>
        <v>S52:S57</v>
      </c>
      <c r="D134">
        <f t="shared" si="12"/>
        <v>6</v>
      </c>
      <c r="E134" cm="1">
        <f t="array" aca="1" ref="E134:G134" ca="1">LINEST(INDIRECT(C134), _xlfn.SEQUENCE(D134)^{1,2})</f>
        <v>-2.2160306906181738E-2</v>
      </c>
      <c r="F134">
        <f ca="1"/>
        <v>6.3679785779983178E-2</v>
      </c>
      <c r="G134">
        <f ca="1"/>
        <v>1.6238469282840104</v>
      </c>
      <c r="H134">
        <f t="shared" si="13"/>
        <v>124</v>
      </c>
      <c r="I134" cm="1">
        <f t="array" aca="1" ref="I134" ca="1">RSQ(E134*_xlfn.SEQUENCE(D134)^2+F134*_xlfn.SEQUENCE(D134)+G134, INDIRECT(C134))</f>
        <v>0.74676886056918645</v>
      </c>
      <c r="J134" t="str">
        <f t="shared" ca="1" si="8"/>
        <v/>
      </c>
    </row>
    <row r="135" spans="1:10" x14ac:dyDescent="0.25">
      <c r="A135">
        <f t="shared" si="10"/>
        <v>52</v>
      </c>
      <c r="B135">
        <f t="shared" si="11"/>
        <v>56</v>
      </c>
      <c r="C135" t="str">
        <f t="shared" si="6"/>
        <v>S52:S56</v>
      </c>
      <c r="D135">
        <f t="shared" si="12"/>
        <v>5</v>
      </c>
      <c r="E135" cm="1">
        <f t="array" aca="1" ref="E135:G135" ca="1">LINEST(INDIRECT(C135), _xlfn.SEQUENCE(D135)^{1,2})</f>
        <v>-3.3307470424635319E-2</v>
      </c>
      <c r="F135">
        <f ca="1"/>
        <v>0.12387446877963254</v>
      </c>
      <c r="G135">
        <f ca="1"/>
        <v>1.5614228125806704</v>
      </c>
      <c r="H135">
        <f t="shared" si="13"/>
        <v>125</v>
      </c>
      <c r="I135" cm="1">
        <f t="array" aca="1" ref="I135" ca="1">RSQ(E135*_xlfn.SEQUENCE(D135)^2+F135*_xlfn.SEQUENCE(D135)+G135, INDIRECT(C135))</f>
        <v>0.57993616559335315</v>
      </c>
      <c r="J135" t="str">
        <f t="shared" ca="1" si="8"/>
        <v/>
      </c>
    </row>
    <row r="136" spans="1:10" x14ac:dyDescent="0.25">
      <c r="A136">
        <f t="shared" si="10"/>
        <v>52</v>
      </c>
      <c r="B136">
        <f t="shared" si="11"/>
        <v>55</v>
      </c>
      <c r="C136" t="str">
        <f t="shared" si="6"/>
        <v>S52:S55</v>
      </c>
      <c r="D136">
        <f t="shared" si="12"/>
        <v>4</v>
      </c>
      <c r="E136" cm="1">
        <f t="array" aca="1" ref="E136:G136" ca="1">LINEST(INDIRECT(C136), _xlfn.SEQUENCE(D136)^{1,2})</f>
        <v>-5.0331770617938719E-2</v>
      </c>
      <c r="F136">
        <f ca="1"/>
        <v>0.20218624966882812</v>
      </c>
      <c r="G136">
        <f ca="1"/>
        <v>1.4899207517687962</v>
      </c>
      <c r="H136">
        <f t="shared" si="13"/>
        <v>126</v>
      </c>
      <c r="I136" cm="1">
        <f t="array" aca="1" ref="I136" ca="1">RSQ(E136*_xlfn.SEQUENCE(D136)^2+F136*_xlfn.SEQUENCE(D136)+G136, INDIRECT(C136))</f>
        <v>0.30311893859254035</v>
      </c>
      <c r="J136" t="str">
        <f t="shared" ca="1" si="8"/>
        <v/>
      </c>
    </row>
    <row r="137" spans="1:10" hidden="1" x14ac:dyDescent="0.25">
      <c r="A137">
        <f t="shared" si="10"/>
        <v>53</v>
      </c>
      <c r="B137">
        <f t="shared" si="11"/>
        <v>60</v>
      </c>
      <c r="C137" t="str">
        <f t="shared" si="6"/>
        <v>S53:S60</v>
      </c>
      <c r="D137">
        <f t="shared" si="12"/>
        <v>8</v>
      </c>
      <c r="E137" cm="1">
        <f t="array" aca="1" ref="E137:G137" ca="1">LINEST(INDIRECT(C137), _xlfn.SEQUENCE(D137)^{1,2})</f>
        <v>2.011683920818691E-2</v>
      </c>
      <c r="F137">
        <f ca="1"/>
        <v>-0.24673999175967692</v>
      </c>
      <c r="G137">
        <f ca="1"/>
        <v>2.020718298530082</v>
      </c>
      <c r="H137">
        <f t="shared" si="13"/>
        <v>127</v>
      </c>
      <c r="I137" cm="1">
        <f t="array" aca="1" ref="I137" ca="1">RSQ(E137*_xlfn.SEQUENCE(D137)^2+F137*_xlfn.SEQUENCE(D137)+G137, INDIRECT(C137))</f>
        <v>0.86205034806480962</v>
      </c>
      <c r="J137" t="str">
        <f t="shared" ca="1" si="8"/>
        <v/>
      </c>
    </row>
    <row r="138" spans="1:10" hidden="1" x14ac:dyDescent="0.25">
      <c r="A138">
        <f t="shared" si="10"/>
        <v>53</v>
      </c>
      <c r="B138">
        <f t="shared" si="11"/>
        <v>59</v>
      </c>
      <c r="C138" t="str">
        <f t="shared" si="6"/>
        <v>S53:S59</v>
      </c>
      <c r="D138">
        <f t="shared" si="12"/>
        <v>7</v>
      </c>
      <c r="E138" cm="1">
        <f t="array" aca="1" ref="E138:G138" ca="1">LINEST(INDIRECT(C138), _xlfn.SEQUENCE(D138)^{1,2})</f>
        <v>2.8048621040158272E-2</v>
      </c>
      <c r="F138">
        <f ca="1"/>
        <v>-0.30226246458347644</v>
      </c>
      <c r="G138">
        <f ca="1"/>
        <v>2.0921043350178241</v>
      </c>
      <c r="H138">
        <f t="shared" si="13"/>
        <v>128</v>
      </c>
      <c r="I138" cm="1">
        <f t="array" aca="1" ref="I138" ca="1">RSQ(E138*_xlfn.SEQUENCE(D138)^2+F138*_xlfn.SEQUENCE(D138)+G138, INDIRECT(C138))</f>
        <v>0.88947267241549144</v>
      </c>
      <c r="J138" t="str">
        <f t="shared" ca="1" si="8"/>
        <v/>
      </c>
    </row>
    <row r="139" spans="1:10" hidden="1" x14ac:dyDescent="0.25">
      <c r="A139">
        <f t="shared" si="10"/>
        <v>53</v>
      </c>
      <c r="B139">
        <f t="shared" si="11"/>
        <v>58</v>
      </c>
      <c r="C139" t="str">
        <f t="shared" si="6"/>
        <v>S53:S58</v>
      </c>
      <c r="D139">
        <f t="shared" si="12"/>
        <v>6</v>
      </c>
      <c r="E139" cm="1">
        <f t="array" aca="1" ref="E139:G139" ca="1">LINEST(INDIRECT(C139), _xlfn.SEQUENCE(D139)^{1,2})</f>
        <v>2.0658189087567752E-2</v>
      </c>
      <c r="F139">
        <f ca="1"/>
        <v>-0.25644178647741517</v>
      </c>
      <c r="G139">
        <f ca="1"/>
        <v>2.038893224959172</v>
      </c>
      <c r="H139">
        <f t="shared" si="13"/>
        <v>129</v>
      </c>
      <c r="I139" cm="1">
        <f t="array" aca="1" ref="I139" ca="1">RSQ(E139*_xlfn.SEQUENCE(D139)^2+F139*_xlfn.SEQUENCE(D139)+G139, INDIRECT(C139))</f>
        <v>0.90154902890493105</v>
      </c>
      <c r="J139" t="str">
        <f t="shared" ca="1" si="8"/>
        <v/>
      </c>
    </row>
    <row r="140" spans="1:10" x14ac:dyDescent="0.25">
      <c r="A140">
        <f t="shared" si="10"/>
        <v>54</v>
      </c>
      <c r="B140">
        <f t="shared" si="11"/>
        <v>57</v>
      </c>
      <c r="C140" t="str">
        <f t="shared" ref="C140:C153" si="14">$A$9&amp;A140-$R$7+11&amp;":"&amp;$A$9&amp;B140-$R$7+11</f>
        <v>S54:S57</v>
      </c>
      <c r="D140">
        <f t="shared" si="12"/>
        <v>4</v>
      </c>
      <c r="E140" cm="1">
        <f t="array" aca="1" ref="E140:G140" ca="1">LINEST(INDIRECT(C140), _xlfn.SEQUENCE(D140)^{1,2})</f>
        <v>-4.5996316288830497E-2</v>
      </c>
      <c r="F140">
        <f ca="1"/>
        <v>0.13347372887408454</v>
      </c>
      <c r="G140">
        <f ca="1"/>
        <v>1.418189673876121</v>
      </c>
      <c r="H140">
        <f t="shared" si="13"/>
        <v>130</v>
      </c>
      <c r="I140" cm="1">
        <f t="array" aca="1" ref="I140" ca="1">RSQ(E140*_xlfn.SEQUENCE(D140)^2+F140*_xlfn.SEQUENCE(D140)+G140, INDIRECT(C140))</f>
        <v>0.93077497452996782</v>
      </c>
      <c r="J140" t="str">
        <f t="shared" ref="J140:J153" ca="1" si="15">IF(I140=$J$10, "*****", "")</f>
        <v>*****</v>
      </c>
    </row>
    <row r="141" spans="1:10" hidden="1" x14ac:dyDescent="0.25">
      <c r="A141">
        <f t="shared" si="10"/>
        <v>54</v>
      </c>
      <c r="B141">
        <f t="shared" si="11"/>
        <v>56</v>
      </c>
      <c r="C141" t="str">
        <f t="shared" si="14"/>
        <v>S54:S56</v>
      </c>
      <c r="D141">
        <f t="shared" si="12"/>
        <v>3</v>
      </c>
      <c r="E141" cm="1">
        <f t="array" aca="1" ref="E141:G141" ca="1">LINEST(INDIRECT(C141), _xlfn.SEQUENCE(D141)^{1,2})</f>
        <v>-0.1175232794243429</v>
      </c>
      <c r="F141">
        <f ca="1"/>
        <v>0.40527618878903177</v>
      </c>
      <c r="G141">
        <f ca="1"/>
        <v>1.2036087844695837</v>
      </c>
      <c r="H141">
        <f t="shared" si="13"/>
        <v>131</v>
      </c>
      <c r="I141" cm="1">
        <f t="array" aca="1" ref="I141" ca="1">RSQ(E141*_xlfn.SEQUENCE(D141)^2+F141*_xlfn.SEQUENCE(D141)+G141, INDIRECT(C141))</f>
        <v>1</v>
      </c>
      <c r="J141" t="str">
        <f t="shared" ca="1" si="15"/>
        <v/>
      </c>
    </row>
    <row r="142" spans="1:10" hidden="1" x14ac:dyDescent="0.25">
      <c r="A142">
        <f t="shared" si="10"/>
        <v>54</v>
      </c>
      <c r="B142">
        <f t="shared" si="11"/>
        <v>55</v>
      </c>
      <c r="C142" t="str">
        <f t="shared" si="14"/>
        <v>S54:S55</v>
      </c>
      <c r="D142">
        <f t="shared" si="12"/>
        <v>2</v>
      </c>
      <c r="E142" cm="1">
        <f t="array" aca="1" ref="E142:G142" ca="1">LINEST(INDIRECT(C142), _xlfn.SEQUENCE(D142)^{1,2})</f>
        <v>1.7568783505334348E-2</v>
      </c>
      <c r="F142">
        <f ca="1"/>
        <v>0</v>
      </c>
      <c r="G142">
        <f ca="1"/>
        <v>1.4737929103289382</v>
      </c>
      <c r="H142">
        <f t="shared" si="13"/>
        <v>132</v>
      </c>
      <c r="I142" cm="1">
        <f t="array" aca="1" ref="I142" ca="1">RSQ(E142*_xlfn.SEQUENCE(D142)^2+F142*_xlfn.SEQUENCE(D142)+G142, INDIRECT(C142))</f>
        <v>0.99999999999999978</v>
      </c>
      <c r="J142" t="str">
        <f t="shared" ca="1" si="15"/>
        <v/>
      </c>
    </row>
    <row r="143" spans="1:10" hidden="1" x14ac:dyDescent="0.25">
      <c r="A143">
        <f t="shared" si="10"/>
        <v>55</v>
      </c>
      <c r="B143">
        <f t="shared" si="11"/>
        <v>60</v>
      </c>
      <c r="C143" t="str">
        <f t="shared" si="14"/>
        <v>S55:S60</v>
      </c>
      <c r="D143">
        <f t="shared" si="12"/>
        <v>6</v>
      </c>
      <c r="E143" cm="1">
        <f t="array" aca="1" ref="E143:G143" ca="1">LINEST(INDIRECT(C143), _xlfn.SEQUENCE(D143)^{1,2})</f>
        <v>2.5522918622500081E-2</v>
      </c>
      <c r="F143">
        <f ca="1"/>
        <v>-0.21426895653407663</v>
      </c>
      <c r="G143">
        <f ca="1"/>
        <v>1.7045907736803307</v>
      </c>
      <c r="H143">
        <f t="shared" si="13"/>
        <v>133</v>
      </c>
      <c r="I143" cm="1">
        <f t="array" aca="1" ref="I143" ca="1">RSQ(E143*_xlfn.SEQUENCE(D143)^2+F143*_xlfn.SEQUENCE(D143)+G143, INDIRECT(C143))</f>
        <v>0.69785459339112399</v>
      </c>
      <c r="J143" t="str">
        <f t="shared" ca="1" si="15"/>
        <v/>
      </c>
    </row>
    <row r="144" spans="1:10" hidden="1" x14ac:dyDescent="0.25">
      <c r="A144">
        <f t="shared" si="10"/>
        <v>55</v>
      </c>
      <c r="B144">
        <f t="shared" si="11"/>
        <v>59</v>
      </c>
      <c r="C144" t="str">
        <f t="shared" si="14"/>
        <v>S55:S59</v>
      </c>
      <c r="D144">
        <f t="shared" si="12"/>
        <v>5</v>
      </c>
      <c r="E144" cm="1">
        <f t="array" aca="1" ref="E144:G144" ca="1">LINEST(INDIRECT(C144), _xlfn.SEQUENCE(D144)^{1,2})</f>
        <v>5.5047170589022601E-2</v>
      </c>
      <c r="F144">
        <f ca="1"/>
        <v>-0.3736999171532982</v>
      </c>
      <c r="G144">
        <f ca="1"/>
        <v>1.8699265846928568</v>
      </c>
      <c r="H144">
        <f t="shared" si="13"/>
        <v>134</v>
      </c>
      <c r="I144" cm="1">
        <f t="array" aca="1" ref="I144" ca="1">RSQ(E144*_xlfn.SEQUENCE(D144)^2+F144*_xlfn.SEQUENCE(D144)+G144, INDIRECT(C144))</f>
        <v>0.99012572790695874</v>
      </c>
      <c r="J144" t="str">
        <f t="shared" ca="1" si="15"/>
        <v/>
      </c>
    </row>
    <row r="145" spans="1:10" hidden="1" x14ac:dyDescent="0.25">
      <c r="A145">
        <f t="shared" si="10"/>
        <v>55</v>
      </c>
      <c r="B145">
        <f t="shared" si="11"/>
        <v>58</v>
      </c>
      <c r="C145" t="str">
        <f t="shared" si="14"/>
        <v>S55:S58</v>
      </c>
      <c r="D145">
        <f t="shared" si="12"/>
        <v>4</v>
      </c>
      <c r="E145" cm="1">
        <f t="array" aca="1" ref="E145:G145" ca="1">LINEST(INDIRECT(C145), _xlfn.SEQUENCE(D145)^{1,2})</f>
        <v>5.1790948014428781E-2</v>
      </c>
      <c r="F145">
        <f ca="1"/>
        <v>-0.35872129331016667</v>
      </c>
      <c r="G145">
        <f ca="1"/>
        <v>1.8562504498795631</v>
      </c>
      <c r="H145">
        <f t="shared" si="13"/>
        <v>135</v>
      </c>
      <c r="I145" cm="1">
        <f t="array" aca="1" ref="I145" ca="1">RSQ(E145*_xlfn.SEQUENCE(D145)^2+F145*_xlfn.SEQUENCE(D145)+G145, INDIRECT(C145))</f>
        <v>0.99096308993638094</v>
      </c>
      <c r="J145" t="str">
        <f t="shared" ca="1" si="15"/>
        <v/>
      </c>
    </row>
    <row r="146" spans="1:10" hidden="1" x14ac:dyDescent="0.25">
      <c r="A146">
        <f t="shared" si="10"/>
        <v>56</v>
      </c>
      <c r="B146">
        <f t="shared" ref="B146:B153" si="16">B140</f>
        <v>57</v>
      </c>
      <c r="C146" t="str">
        <f t="shared" si="14"/>
        <v>S56:S57</v>
      </c>
      <c r="D146">
        <f t="shared" ref="D146:D153" si="17">B146-A146+1</f>
        <v>2</v>
      </c>
      <c r="E146" cm="1">
        <f t="array" aca="1" ref="E146:G146" ca="1">LINEST(INDIRECT(C146), _xlfn.SEQUENCE(D146)^{1,2})</f>
        <v>-4.3759638213106321E-2</v>
      </c>
      <c r="F146">
        <f ca="1"/>
        <v>0</v>
      </c>
      <c r="G146">
        <f ca="1"/>
        <v>1.4054874742306991</v>
      </c>
      <c r="H146">
        <f t="shared" ref="H146:H153" si="18">H145+1</f>
        <v>136</v>
      </c>
      <c r="I146" cm="1">
        <f t="array" aca="1" ref="I146" ca="1">RSQ(E146*_xlfn.SEQUENCE(D146)^2+F146*_xlfn.SEQUENCE(D146)+G146, INDIRECT(C146))</f>
        <v>1</v>
      </c>
      <c r="J146" t="str">
        <f t="shared" ca="1" si="15"/>
        <v/>
      </c>
    </row>
    <row r="147" spans="1:10" hidden="1" x14ac:dyDescent="0.25">
      <c r="A147">
        <f t="shared" si="10"/>
        <v>56</v>
      </c>
      <c r="B147">
        <f t="shared" si="16"/>
        <v>56</v>
      </c>
      <c r="C147" t="str">
        <f t="shared" si="14"/>
        <v>S56:S56</v>
      </c>
      <c r="D147">
        <f t="shared" si="17"/>
        <v>1</v>
      </c>
      <c r="E147" cm="1">
        <f t="array" aca="1" ref="E147:G147" ca="1">LINEST(INDIRECT(C147), _xlfn.SEQUENCE(D147)^{1,2})</f>
        <v>0</v>
      </c>
      <c r="F147">
        <f ca="1"/>
        <v>0</v>
      </c>
      <c r="G147">
        <f ca="1"/>
        <v>1.3617278360175928</v>
      </c>
      <c r="H147">
        <f t="shared" si="18"/>
        <v>137</v>
      </c>
      <c r="I147" t="e" cm="1">
        <f t="array" aca="1" ref="I147" ca="1">RSQ(E147*_xlfn.SEQUENCE(D147)^2+F147*_xlfn.SEQUENCE(D147)+G147, INDIRECT(C147))</f>
        <v>#DIV/0!</v>
      </c>
      <c r="J147" t="e">
        <f t="shared" ca="1" si="15"/>
        <v>#DIV/0!</v>
      </c>
    </row>
    <row r="148" spans="1:10" hidden="1" x14ac:dyDescent="0.25">
      <c r="A148">
        <f t="shared" si="10"/>
        <v>56</v>
      </c>
      <c r="B148">
        <f t="shared" si="16"/>
        <v>55</v>
      </c>
      <c r="C148" t="str">
        <f t="shared" si="14"/>
        <v>S56:S55</v>
      </c>
      <c r="D148">
        <f t="shared" si="17"/>
        <v>0</v>
      </c>
      <c r="E148" t="e" cm="1">
        <f t="array" aca="1" ref="E148" ca="1">LINEST(INDIRECT(C148), _xlfn.SEQUENCE(D148)^{1,2})</f>
        <v>#REF!</v>
      </c>
      <c r="H148">
        <f t="shared" si="18"/>
        <v>138</v>
      </c>
      <c r="I148" t="e" cm="1">
        <f t="array" aca="1" ref="I148" ca="1">RSQ(E148*_xlfn.SEQUENCE(D148)^2+F148*_xlfn.SEQUENCE(D148)+G148, INDIRECT(C148))</f>
        <v>#REF!</v>
      </c>
      <c r="J148" t="e">
        <f t="shared" ca="1" si="15"/>
        <v>#REF!</v>
      </c>
    </row>
    <row r="149" spans="1:10" x14ac:dyDescent="0.25">
      <c r="A149">
        <f t="shared" si="10"/>
        <v>57</v>
      </c>
      <c r="B149">
        <f t="shared" si="16"/>
        <v>60</v>
      </c>
      <c r="C149" t="str">
        <f t="shared" si="14"/>
        <v>S57:S60</v>
      </c>
      <c r="D149">
        <f t="shared" si="17"/>
        <v>4</v>
      </c>
      <c r="E149" cm="1">
        <f t="array" aca="1" ref="E149:G149" ca="1">LINEST(INDIRECT(C149), _xlfn.SEQUENCE(D149)^{1,2})</f>
        <v>-3.1570306120952296E-2</v>
      </c>
      <c r="F149">
        <f ca="1"/>
        <v>0.18483680813795794</v>
      </c>
      <c r="G149">
        <f ca="1"/>
        <v>1.0608568428487508</v>
      </c>
      <c r="H149">
        <f t="shared" si="18"/>
        <v>139</v>
      </c>
      <c r="I149" cm="1">
        <f t="array" aca="1" ref="I149" ca="1">RSQ(E149*_xlfn.SEQUENCE(D149)^2+F149*_xlfn.SEQUENCE(D149)+G149, INDIRECT(C149))</f>
        <v>0.58864135302252318</v>
      </c>
      <c r="J149" t="str">
        <f t="shared" ca="1" si="15"/>
        <v/>
      </c>
    </row>
    <row r="150" spans="1:10" hidden="1" x14ac:dyDescent="0.25">
      <c r="A150">
        <f t="shared" si="10"/>
        <v>57</v>
      </c>
      <c r="B150">
        <f t="shared" si="16"/>
        <v>59</v>
      </c>
      <c r="C150" t="str">
        <f t="shared" si="14"/>
        <v>S57:S59</v>
      </c>
      <c r="D150">
        <f t="shared" si="17"/>
        <v>3</v>
      </c>
      <c r="E150" cm="1">
        <f t="array" aca="1" ref="E150:G150" ca="1">LINEST(INDIRECT(C150), _xlfn.SEQUENCE(D150)^{1,2})</f>
        <v>5.0057576441633889E-2</v>
      </c>
      <c r="F150">
        <f ca="1"/>
        <v>-0.12534914559986954</v>
      </c>
      <c r="G150">
        <f ca="1"/>
        <v>1.3057404905365095</v>
      </c>
      <c r="H150">
        <f t="shared" si="18"/>
        <v>140</v>
      </c>
      <c r="I150" cm="1">
        <f t="array" aca="1" ref="I150" ca="1">RSQ(E150*_xlfn.SEQUENCE(D150)^2+F150*_xlfn.SEQUENCE(D150)+G150, INDIRECT(C150))</f>
        <v>1.0000000000000004</v>
      </c>
      <c r="J150" t="str">
        <f t="shared" ca="1" si="15"/>
        <v/>
      </c>
    </row>
    <row r="151" spans="1:10" hidden="1" x14ac:dyDescent="0.25">
      <c r="A151">
        <f t="shared" si="10"/>
        <v>57</v>
      </c>
      <c r="B151">
        <f t="shared" si="16"/>
        <v>58</v>
      </c>
      <c r="C151" t="str">
        <f t="shared" si="14"/>
        <v>S57:S58</v>
      </c>
      <c r="D151">
        <f t="shared" si="17"/>
        <v>2</v>
      </c>
      <c r="E151" cm="1">
        <f t="array" aca="1" ref="E151:G151" ca="1">LINEST(INDIRECT(C151), _xlfn.SEQUENCE(D151)^{1,2})</f>
        <v>8.2745279083440443E-3</v>
      </c>
      <c r="F151">
        <f ca="1"/>
        <v>0</v>
      </c>
      <c r="G151">
        <f ca="1"/>
        <v>1.2221743934699296</v>
      </c>
      <c r="H151">
        <f t="shared" si="18"/>
        <v>141</v>
      </c>
      <c r="I151" cm="1">
        <f t="array" aca="1" ref="I151" ca="1">RSQ(E151*_xlfn.SEQUENCE(D151)^2+F151*_xlfn.SEQUENCE(D151)+G151, INDIRECT(C151))</f>
        <v>0.99999999999999956</v>
      </c>
      <c r="J151" t="str">
        <f t="shared" ca="1" si="15"/>
        <v/>
      </c>
    </row>
    <row r="152" spans="1:10" hidden="1" x14ac:dyDescent="0.25">
      <c r="A152">
        <f t="shared" si="10"/>
        <v>58</v>
      </c>
      <c r="B152">
        <f t="shared" si="16"/>
        <v>57</v>
      </c>
      <c r="C152" t="str">
        <f t="shared" si="14"/>
        <v>S58:S57</v>
      </c>
      <c r="D152">
        <f t="shared" si="17"/>
        <v>0</v>
      </c>
      <c r="E152" t="e" cm="1">
        <f t="array" aca="1" ref="E152" ca="1">LINEST(INDIRECT(C152), _xlfn.SEQUENCE(D152)^{1,2})</f>
        <v>#REF!</v>
      </c>
      <c r="H152">
        <f t="shared" si="18"/>
        <v>142</v>
      </c>
      <c r="I152" t="e" cm="1">
        <f t="array" aca="1" ref="I152" ca="1">RSQ(E152*_xlfn.SEQUENCE(D152)^2+F152*_xlfn.SEQUENCE(D152)+G152, INDIRECT(C152))</f>
        <v>#REF!</v>
      </c>
      <c r="J152" t="e">
        <f t="shared" ca="1" si="15"/>
        <v>#REF!</v>
      </c>
    </row>
    <row r="153" spans="1:10" hidden="1" x14ac:dyDescent="0.25">
      <c r="A153">
        <f t="shared" si="10"/>
        <v>58</v>
      </c>
      <c r="B153">
        <f t="shared" si="16"/>
        <v>56</v>
      </c>
      <c r="C153" t="str">
        <f t="shared" si="14"/>
        <v>S58:S56</v>
      </c>
      <c r="D153">
        <f t="shared" si="17"/>
        <v>-1</v>
      </c>
      <c r="E153" t="e" cm="1">
        <f t="array" aca="1" ref="E153" ca="1">LINEST(INDIRECT(C153), _xlfn.SEQUENCE(D153)^{1,2})</f>
        <v>#REF!</v>
      </c>
      <c r="H153">
        <f t="shared" si="18"/>
        <v>143</v>
      </c>
      <c r="I153" t="e" cm="1">
        <f t="array" aca="1" ref="I153" ca="1">RSQ(E153*_xlfn.SEQUENCE(D153)^2+F153*_xlfn.SEQUENCE(D153)+G153, INDIRECT(C153))</f>
        <v>#REF!</v>
      </c>
      <c r="J153" t="e">
        <f t="shared" ca="1" si="15"/>
        <v>#REF!</v>
      </c>
    </row>
  </sheetData>
  <autoFilter ref="A10:J153" xr:uid="{808D7D14-51D9-4DC1-B385-BE203604069E}">
    <filterColumn colId="4">
      <customFilters>
        <customFilter operator="lessThan" val="0"/>
      </customFilters>
    </filterColumn>
    <filterColumn colId="8">
      <customFilters>
        <customFilter operator="lessThan" val="1"/>
      </customFilters>
    </filterColumn>
  </autoFilter>
  <conditionalFormatting sqref="I11:I153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1:J1048576">
    <cfRule type="containsText" dxfId="0" priority="1" operator="containsText" text="*">
      <formula>NOT(ISERROR(SEARCH("*",J1)))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world</vt:lpstr>
      <vt:lpstr>au</vt:lpstr>
      <vt:lpstr>hk</vt:lpstr>
      <vt:lpstr>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Shane Ng</dc:creator>
  <cp:lastModifiedBy>Shane Ng</cp:lastModifiedBy>
  <dcterms:created xsi:type="dcterms:W3CDTF">2020-08-23T15:27:15Z</dcterms:created>
  <dcterms:modified xsi:type="dcterms:W3CDTF">2020-08-27T11:25:59Z</dcterms:modified>
</cp:coreProperties>
</file>