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 Lobrano\USE_THIS_graph_data\"/>
    </mc:Choice>
  </mc:AlternateContent>
  <xr:revisionPtr revIDLastSave="0" documentId="13_ncr:1_{BB7E8CF3-7017-42C6-B033-B5D0EE9396D5}" xr6:coauthVersionLast="47" xr6:coauthVersionMax="47" xr10:uidLastSave="{00000000-0000-0000-0000-000000000000}"/>
  <bookViews>
    <workbookView xWindow="-28920" yWindow="4245" windowWidth="29040" windowHeight="15840" xr2:uid="{00000000-000D-0000-FFFF-FFFF00000000}"/>
  </bookViews>
  <sheets>
    <sheet name="fp_scalabi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2" i="1" l="1"/>
  <c r="C58" i="1"/>
  <c r="D58" i="1"/>
  <c r="E58" i="1"/>
  <c r="F58" i="1"/>
  <c r="F82" i="1" s="1"/>
  <c r="G58" i="1"/>
  <c r="C59" i="1"/>
  <c r="D59" i="1"/>
  <c r="E59" i="1"/>
  <c r="E83" i="1" s="1"/>
  <c r="F59" i="1"/>
  <c r="G59" i="1"/>
  <c r="C60" i="1"/>
  <c r="D60" i="1"/>
  <c r="D84" i="1" s="1"/>
  <c r="E60" i="1"/>
  <c r="F60" i="1"/>
  <c r="G60" i="1"/>
  <c r="C61" i="1"/>
  <c r="D61" i="1"/>
  <c r="E61" i="1"/>
  <c r="F61" i="1"/>
  <c r="G61" i="1"/>
  <c r="C62" i="1"/>
  <c r="D62" i="1"/>
  <c r="E62" i="1"/>
  <c r="F62" i="1"/>
  <c r="F86" i="1" s="1"/>
  <c r="G62" i="1"/>
  <c r="C63" i="1"/>
  <c r="D63" i="1"/>
  <c r="E63" i="1"/>
  <c r="E87" i="1" s="1"/>
  <c r="F63" i="1"/>
  <c r="G63" i="1"/>
  <c r="C64" i="1"/>
  <c r="D64" i="1"/>
  <c r="D88" i="1" s="1"/>
  <c r="E64" i="1"/>
  <c r="F64" i="1"/>
  <c r="G64" i="1"/>
  <c r="C65" i="1"/>
  <c r="D65" i="1"/>
  <c r="E65" i="1"/>
  <c r="F65" i="1"/>
  <c r="G65" i="1"/>
  <c r="C66" i="1"/>
  <c r="D66" i="1"/>
  <c r="E66" i="1"/>
  <c r="F66" i="1"/>
  <c r="F90" i="1" s="1"/>
  <c r="G66" i="1"/>
  <c r="C67" i="1"/>
  <c r="D67" i="1"/>
  <c r="E67" i="1"/>
  <c r="E91" i="1" s="1"/>
  <c r="F67" i="1"/>
  <c r="G67" i="1"/>
  <c r="C68" i="1"/>
  <c r="D68" i="1"/>
  <c r="D92" i="1" s="1"/>
  <c r="E68" i="1"/>
  <c r="F68" i="1"/>
  <c r="G68" i="1"/>
  <c r="C69" i="1"/>
  <c r="D69" i="1"/>
  <c r="E69" i="1"/>
  <c r="F69" i="1"/>
  <c r="G69" i="1"/>
  <c r="C70" i="1"/>
  <c r="D70" i="1"/>
  <c r="E70" i="1"/>
  <c r="F70" i="1"/>
  <c r="F94" i="1" s="1"/>
  <c r="G70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E73" i="1"/>
  <c r="E74" i="1"/>
  <c r="E75" i="1"/>
  <c r="E76" i="1"/>
  <c r="E77" i="1"/>
  <c r="E78" i="1"/>
  <c r="E79" i="1"/>
  <c r="E80" i="1"/>
  <c r="E81" i="1"/>
  <c r="F73" i="1"/>
  <c r="F74" i="1"/>
  <c r="F75" i="1"/>
  <c r="F76" i="1"/>
  <c r="F77" i="1"/>
  <c r="F78" i="1"/>
  <c r="F79" i="1"/>
  <c r="F80" i="1"/>
  <c r="F81" i="1"/>
  <c r="G73" i="1"/>
  <c r="G74" i="1"/>
  <c r="G75" i="1"/>
  <c r="G76" i="1"/>
  <c r="G77" i="1"/>
  <c r="G78" i="1"/>
  <c r="G79" i="1"/>
  <c r="G80" i="1"/>
  <c r="G81" i="1"/>
  <c r="G72" i="1"/>
  <c r="F72" i="1"/>
  <c r="E72" i="1"/>
  <c r="D73" i="1"/>
  <c r="D74" i="1"/>
  <c r="D75" i="1"/>
  <c r="D76" i="1"/>
  <c r="D77" i="1"/>
  <c r="D78" i="1"/>
  <c r="D79" i="1"/>
  <c r="D80" i="1"/>
  <c r="D81" i="1"/>
  <c r="D72" i="1"/>
  <c r="C73" i="1"/>
  <c r="C74" i="1"/>
  <c r="C75" i="1"/>
  <c r="C76" i="1"/>
  <c r="C77" i="1"/>
  <c r="C78" i="1"/>
  <c r="C79" i="1"/>
  <c r="C80" i="1"/>
  <c r="C81" i="1"/>
  <c r="C72" i="1"/>
  <c r="G83" i="1"/>
  <c r="G84" i="1"/>
  <c r="G85" i="1"/>
  <c r="G86" i="1"/>
  <c r="G87" i="1"/>
  <c r="G88" i="1"/>
  <c r="G89" i="1"/>
  <c r="G90" i="1"/>
  <c r="G91" i="1"/>
  <c r="G92" i="1"/>
  <c r="G93" i="1"/>
  <c r="G94" i="1"/>
  <c r="F83" i="1"/>
  <c r="F84" i="1"/>
  <c r="F85" i="1"/>
  <c r="F87" i="1"/>
  <c r="F88" i="1"/>
  <c r="F89" i="1"/>
  <c r="F91" i="1"/>
  <c r="F92" i="1"/>
  <c r="F93" i="1"/>
  <c r="E84" i="1"/>
  <c r="E85" i="1"/>
  <c r="E86" i="1"/>
  <c r="E88" i="1"/>
  <c r="E89" i="1"/>
  <c r="E90" i="1"/>
  <c r="E92" i="1"/>
  <c r="E93" i="1"/>
  <c r="E94" i="1"/>
  <c r="D83" i="1"/>
  <c r="D85" i="1"/>
  <c r="D86" i="1"/>
  <c r="D87" i="1"/>
  <c r="D89" i="1"/>
  <c r="D90" i="1"/>
  <c r="D91" i="1"/>
  <c r="D93" i="1"/>
  <c r="D94" i="1"/>
  <c r="G82" i="1"/>
  <c r="E82" i="1"/>
  <c r="D82" i="1"/>
  <c r="C83" i="1"/>
  <c r="C84" i="1"/>
  <c r="C85" i="1"/>
  <c r="C86" i="1"/>
  <c r="C87" i="1"/>
  <c r="C88" i="1"/>
  <c r="C89" i="1"/>
  <c r="C90" i="1"/>
  <c r="C91" i="1"/>
  <c r="C92" i="1"/>
  <c r="C93" i="1"/>
  <c r="C94" i="1"/>
  <c r="C82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K47" i="1"/>
  <c r="J47" i="1"/>
  <c r="N46" i="1"/>
  <c r="M46" i="1"/>
  <c r="L46" i="1"/>
  <c r="K46" i="1"/>
  <c r="J46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M56" i="1" l="1"/>
  <c r="L56" i="1"/>
  <c r="K56" i="1"/>
  <c r="J56" i="1"/>
  <c r="N5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J18" i="1"/>
  <c r="J19" i="1"/>
  <c r="J20" i="1"/>
  <c r="J21" i="1"/>
  <c r="J22" i="1"/>
  <c r="J23" i="1"/>
  <c r="J24" i="1"/>
  <c r="J25" i="1"/>
  <c r="J26" i="1"/>
  <c r="J27" i="1"/>
  <c r="J28" i="1"/>
  <c r="J29" i="1"/>
  <c r="J17" i="1"/>
  <c r="N3" i="1"/>
  <c r="N4" i="1"/>
  <c r="N5" i="1"/>
  <c r="N6" i="1"/>
  <c r="N7" i="1"/>
  <c r="N8" i="1"/>
  <c r="N9" i="1"/>
  <c r="N10" i="1"/>
  <c r="N11" i="1"/>
  <c r="N12" i="1"/>
  <c r="N13" i="1"/>
  <c r="N14" i="1"/>
  <c r="M3" i="1"/>
  <c r="M4" i="1"/>
  <c r="M5" i="1"/>
  <c r="M6" i="1"/>
  <c r="M7" i="1"/>
  <c r="M8" i="1"/>
  <c r="M9" i="1"/>
  <c r="M10" i="1"/>
  <c r="M11" i="1"/>
  <c r="M12" i="1"/>
  <c r="M13" i="1"/>
  <c r="M14" i="1"/>
  <c r="L3" i="1"/>
  <c r="L4" i="1"/>
  <c r="L5" i="1"/>
  <c r="L6" i="1"/>
  <c r="L7" i="1"/>
  <c r="L8" i="1"/>
  <c r="L9" i="1"/>
  <c r="L10" i="1"/>
  <c r="L11" i="1"/>
  <c r="L12" i="1"/>
  <c r="L13" i="1"/>
  <c r="L14" i="1"/>
  <c r="K3" i="1"/>
  <c r="K4" i="1"/>
  <c r="K5" i="1"/>
  <c r="K6" i="1"/>
  <c r="K7" i="1"/>
  <c r="K8" i="1"/>
  <c r="K9" i="1"/>
  <c r="K10" i="1"/>
  <c r="K11" i="1"/>
  <c r="K12" i="1"/>
  <c r="K13" i="1"/>
  <c r="K14" i="1"/>
  <c r="N2" i="1"/>
  <c r="M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J30" i="1" l="1"/>
  <c r="L30" i="1"/>
  <c r="M30" i="1"/>
  <c r="K30" i="1"/>
  <c r="N30" i="1"/>
</calcChain>
</file>

<file path=xl/sharedStrings.xml><?xml version="1.0" encoding="utf-8"?>
<sst xmlns="http://schemas.openxmlformats.org/spreadsheetml/2006/main" count="126" uniqueCount="31">
  <si>
    <t>AVG</t>
  </si>
  <si>
    <t>503.bwaves_r</t>
  </si>
  <si>
    <t>507.cactuBSSN_r</t>
  </si>
  <si>
    <t>508.namd_r</t>
  </si>
  <si>
    <t>510.parest_r</t>
  </si>
  <si>
    <t>511.povray_r</t>
  </si>
  <si>
    <t>519.lbm_r</t>
  </si>
  <si>
    <t>521.wrf_r</t>
  </si>
  <si>
    <t>526.blender_r</t>
  </si>
  <si>
    <t>527.cam4_r</t>
  </si>
  <si>
    <t>538.imagick_r</t>
  </si>
  <si>
    <t>544.nab_r</t>
  </si>
  <si>
    <t>549.fotonik3d_r</t>
  </si>
  <si>
    <t>554.roms_r</t>
  </si>
  <si>
    <t>MAX</t>
  </si>
  <si>
    <t>SPEEDUP_LANE</t>
  </si>
  <si>
    <t>500.perlbench_r</t>
  </si>
  <si>
    <t>502.gcc_r</t>
  </si>
  <si>
    <t>505.mcf_r</t>
  </si>
  <si>
    <t>520.omnetpp_r</t>
  </si>
  <si>
    <t>523.xalancbmk_r</t>
  </si>
  <si>
    <t>525.x264_r</t>
  </si>
  <si>
    <t>531.deepsjeng_r</t>
  </si>
  <si>
    <t>541.leela_r</t>
  </si>
  <si>
    <t>548.exchange2_r</t>
  </si>
  <si>
    <t>557.xz_r</t>
  </si>
  <si>
    <t>INTRATE</t>
  </si>
  <si>
    <t>FP_Rate</t>
  </si>
  <si>
    <t>Int_Rate</t>
  </si>
  <si>
    <t>Int Rate</t>
  </si>
  <si>
    <t>FP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</si>
</sst>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668AC"/>
      <color rgb="FF953EB8"/>
      <color rgb="FFDE00A4"/>
      <color rgb="FFF3B23D"/>
      <color rgb="FFFF7533"/>
      <color rgb="FF7D6CC4"/>
      <color rgb="FFBB3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FP Rate Speedup for Various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rgbClr val="F3B23D"/>
            </a:solidFill>
            <a:ln>
              <a:noFill/>
            </a:ln>
            <a:effectLst/>
          </c:spPr>
          <c:invertIfNegative val="0"/>
          <c:cat>
            <c:strRef>
              <c:f>fp_scalability!$I$2:$I$14</c:f>
              <c:strCache>
                <c:ptCount val="13"/>
                <c:pt idx="0">
                  <c:v>503.bwaves_r</c:v>
                </c:pt>
                <c:pt idx="1">
                  <c:v>507.cactuBSSN_r</c:v>
                </c:pt>
                <c:pt idx="2">
                  <c:v>508.namd_r</c:v>
                </c:pt>
                <c:pt idx="3">
                  <c:v>510.parest_r</c:v>
                </c:pt>
                <c:pt idx="4">
                  <c:v>511.povray_r</c:v>
                </c:pt>
                <c:pt idx="5">
                  <c:v>519.lbm_r</c:v>
                </c:pt>
                <c:pt idx="6">
                  <c:v>521.wrf_r</c:v>
                </c:pt>
                <c:pt idx="7">
                  <c:v>526.blender_r</c:v>
                </c:pt>
                <c:pt idx="8">
                  <c:v>527.cam4_r</c:v>
                </c:pt>
                <c:pt idx="9">
                  <c:v>538.imagick_r</c:v>
                </c:pt>
                <c:pt idx="10">
                  <c:v>544.nab_r</c:v>
                </c:pt>
                <c:pt idx="11">
                  <c:v>549.fotonik3d_r</c:v>
                </c:pt>
                <c:pt idx="12">
                  <c:v>554.roms_r</c:v>
                </c:pt>
              </c:strCache>
            </c:strRef>
          </c:cat>
          <c:val>
            <c:numRef>
              <c:f>fp_scalability!$J$2:$J$14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E-475E-BBD4-09DC0C0F3F4A}"/>
            </c:ext>
          </c:extLst>
        </c:ser>
        <c:ser>
          <c:idx val="1"/>
          <c:order val="1"/>
          <c:tx>
            <c:v>3 Instances</c:v>
          </c:tx>
          <c:spPr>
            <a:solidFill>
              <a:srgbClr val="FF7533"/>
            </a:solidFill>
            <a:ln>
              <a:noFill/>
            </a:ln>
            <a:effectLst/>
          </c:spPr>
          <c:invertIfNegative val="0"/>
          <c:cat>
            <c:strRef>
              <c:f>fp_scalability!$I$2:$I$14</c:f>
              <c:strCache>
                <c:ptCount val="13"/>
                <c:pt idx="0">
                  <c:v>503.bwaves_r</c:v>
                </c:pt>
                <c:pt idx="1">
                  <c:v>507.cactuBSSN_r</c:v>
                </c:pt>
                <c:pt idx="2">
                  <c:v>508.namd_r</c:v>
                </c:pt>
                <c:pt idx="3">
                  <c:v>510.parest_r</c:v>
                </c:pt>
                <c:pt idx="4">
                  <c:v>511.povray_r</c:v>
                </c:pt>
                <c:pt idx="5">
                  <c:v>519.lbm_r</c:v>
                </c:pt>
                <c:pt idx="6">
                  <c:v>521.wrf_r</c:v>
                </c:pt>
                <c:pt idx="7">
                  <c:v>526.blender_r</c:v>
                </c:pt>
                <c:pt idx="8">
                  <c:v>527.cam4_r</c:v>
                </c:pt>
                <c:pt idx="9">
                  <c:v>538.imagick_r</c:v>
                </c:pt>
                <c:pt idx="10">
                  <c:v>544.nab_r</c:v>
                </c:pt>
                <c:pt idx="11">
                  <c:v>549.fotonik3d_r</c:v>
                </c:pt>
                <c:pt idx="12">
                  <c:v>554.roms_r</c:v>
                </c:pt>
              </c:strCache>
            </c:strRef>
          </c:cat>
          <c:val>
            <c:numRef>
              <c:f>fp_scalability!$K$2:$K$14</c:f>
              <c:numCache>
                <c:formatCode>General</c:formatCode>
                <c:ptCount val="13"/>
                <c:pt idx="0">
                  <c:v>1.9070305272895467</c:v>
                </c:pt>
                <c:pt idx="1">
                  <c:v>2.7107980660180266</c:v>
                </c:pt>
                <c:pt idx="2">
                  <c:v>2.9281445853374146</c:v>
                </c:pt>
                <c:pt idx="3">
                  <c:v>2.7925564231227917</c:v>
                </c:pt>
                <c:pt idx="4">
                  <c:v>2.9970000000000003</c:v>
                </c:pt>
                <c:pt idx="5">
                  <c:v>2.1494462540716612</c:v>
                </c:pt>
                <c:pt idx="6">
                  <c:v>2.6865890859789858</c:v>
                </c:pt>
                <c:pt idx="7">
                  <c:v>2.8242645144493621</c:v>
                </c:pt>
                <c:pt idx="8">
                  <c:v>2.9066162570888467</c:v>
                </c:pt>
                <c:pt idx="9">
                  <c:v>3.1369944005842871</c:v>
                </c:pt>
                <c:pt idx="10">
                  <c:v>2.9883038632694046</c:v>
                </c:pt>
                <c:pt idx="11">
                  <c:v>2.2198934280639437</c:v>
                </c:pt>
                <c:pt idx="12">
                  <c:v>2.4302911326764942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5E-475E-BBD4-09DC0C0F3F4A}"/>
            </c:ext>
          </c:extLst>
        </c:ser>
        <c:ser>
          <c:idx val="2"/>
          <c:order val="2"/>
          <c:tx>
            <c:v>6 Instances</c:v>
          </c:tx>
          <c:spPr>
            <a:solidFill>
              <a:srgbClr val="DE00A4"/>
            </a:solidFill>
            <a:ln>
              <a:noFill/>
            </a:ln>
            <a:effectLst/>
          </c:spPr>
          <c:invertIfNegative val="0"/>
          <c:cat>
            <c:strRef>
              <c:f>fp_scalability!$I$2:$I$14</c:f>
              <c:strCache>
                <c:ptCount val="13"/>
                <c:pt idx="0">
                  <c:v>503.bwaves_r</c:v>
                </c:pt>
                <c:pt idx="1">
                  <c:v>507.cactuBSSN_r</c:v>
                </c:pt>
                <c:pt idx="2">
                  <c:v>508.namd_r</c:v>
                </c:pt>
                <c:pt idx="3">
                  <c:v>510.parest_r</c:v>
                </c:pt>
                <c:pt idx="4">
                  <c:v>511.povray_r</c:v>
                </c:pt>
                <c:pt idx="5">
                  <c:v>519.lbm_r</c:v>
                </c:pt>
                <c:pt idx="6">
                  <c:v>521.wrf_r</c:v>
                </c:pt>
                <c:pt idx="7">
                  <c:v>526.blender_r</c:v>
                </c:pt>
                <c:pt idx="8">
                  <c:v>527.cam4_r</c:v>
                </c:pt>
                <c:pt idx="9">
                  <c:v>538.imagick_r</c:v>
                </c:pt>
                <c:pt idx="10">
                  <c:v>544.nab_r</c:v>
                </c:pt>
                <c:pt idx="11">
                  <c:v>549.fotonik3d_r</c:v>
                </c:pt>
                <c:pt idx="12">
                  <c:v>554.roms_r</c:v>
                </c:pt>
              </c:strCache>
            </c:strRef>
          </c:cat>
          <c:val>
            <c:numRef>
              <c:f>fp_scalability!$L$2:$L$14</c:f>
              <c:numCache>
                <c:formatCode>General</c:formatCode>
                <c:ptCount val="13"/>
                <c:pt idx="0">
                  <c:v>1.9847560975609755</c:v>
                </c:pt>
                <c:pt idx="1">
                  <c:v>5.1121742556424836</c:v>
                </c:pt>
                <c:pt idx="2">
                  <c:v>5.9895652173913048</c:v>
                </c:pt>
                <c:pt idx="3">
                  <c:v>5.4996011699016218</c:v>
                </c:pt>
                <c:pt idx="4">
                  <c:v>6.0056777066518228</c:v>
                </c:pt>
                <c:pt idx="5">
                  <c:v>2.3247762876670501</c:v>
                </c:pt>
                <c:pt idx="6">
                  <c:v>5.0669081610909865</c:v>
                </c:pt>
                <c:pt idx="7">
                  <c:v>5.5680739124855645</c:v>
                </c:pt>
                <c:pt idx="8">
                  <c:v>5.7597003277665042</c:v>
                </c:pt>
                <c:pt idx="9">
                  <c:v>5.995812144780138</c:v>
                </c:pt>
                <c:pt idx="10">
                  <c:v>5.9733144409021133</c:v>
                </c:pt>
                <c:pt idx="11">
                  <c:v>2.4542529569039746</c:v>
                </c:pt>
                <c:pt idx="12">
                  <c:v>3.4411810982325486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5E-475E-BBD4-09DC0C0F3F4A}"/>
            </c:ext>
          </c:extLst>
        </c:ser>
        <c:ser>
          <c:idx val="3"/>
          <c:order val="3"/>
          <c:tx>
            <c:v>24 Instances</c:v>
          </c:tx>
          <c:spPr>
            <a:solidFill>
              <a:srgbClr val="953EB8"/>
            </a:solidFill>
            <a:ln>
              <a:noFill/>
            </a:ln>
            <a:effectLst/>
          </c:spPr>
          <c:invertIfNegative val="0"/>
          <c:cat>
            <c:strRef>
              <c:f>fp_scalability!$I$2:$I$14</c:f>
              <c:strCache>
                <c:ptCount val="13"/>
                <c:pt idx="0">
                  <c:v>503.bwaves_r</c:v>
                </c:pt>
                <c:pt idx="1">
                  <c:v>507.cactuBSSN_r</c:v>
                </c:pt>
                <c:pt idx="2">
                  <c:v>508.namd_r</c:v>
                </c:pt>
                <c:pt idx="3">
                  <c:v>510.parest_r</c:v>
                </c:pt>
                <c:pt idx="4">
                  <c:v>511.povray_r</c:v>
                </c:pt>
                <c:pt idx="5">
                  <c:v>519.lbm_r</c:v>
                </c:pt>
                <c:pt idx="6">
                  <c:v>521.wrf_r</c:v>
                </c:pt>
                <c:pt idx="7">
                  <c:v>526.blender_r</c:v>
                </c:pt>
                <c:pt idx="8">
                  <c:v>527.cam4_r</c:v>
                </c:pt>
                <c:pt idx="9">
                  <c:v>538.imagick_r</c:v>
                </c:pt>
                <c:pt idx="10">
                  <c:v>544.nab_r</c:v>
                </c:pt>
                <c:pt idx="11">
                  <c:v>549.fotonik3d_r</c:v>
                </c:pt>
                <c:pt idx="12">
                  <c:v>554.roms_r</c:v>
                </c:pt>
              </c:strCache>
            </c:strRef>
          </c:cat>
          <c:val>
            <c:numRef>
              <c:f>fp_scalability!$M$2:$M$14</c:f>
              <c:numCache>
                <c:formatCode>General</c:formatCode>
                <c:ptCount val="13"/>
                <c:pt idx="0">
                  <c:v>5.9352207293666028</c:v>
                </c:pt>
                <c:pt idx="1">
                  <c:v>16.775730710624739</c:v>
                </c:pt>
                <c:pt idx="2">
                  <c:v>23.910736424497895</c:v>
                </c:pt>
                <c:pt idx="3">
                  <c:v>21.401853847812028</c:v>
                </c:pt>
                <c:pt idx="4">
                  <c:v>23.976000000000003</c:v>
                </c:pt>
                <c:pt idx="5">
                  <c:v>6.350495621210662</c:v>
                </c:pt>
                <c:pt idx="6">
                  <c:v>18.489470614916087</c:v>
                </c:pt>
                <c:pt idx="7">
                  <c:v>22.012428662016486</c:v>
                </c:pt>
                <c:pt idx="8">
                  <c:v>22.695202952029518</c:v>
                </c:pt>
                <c:pt idx="9">
                  <c:v>24.244330208648321</c:v>
                </c:pt>
                <c:pt idx="10">
                  <c:v>23.855700082524461</c:v>
                </c:pt>
                <c:pt idx="11">
                  <c:v>6.7830334404876229</c:v>
                </c:pt>
                <c:pt idx="12">
                  <c:v>10.277926807777408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5E-475E-BBD4-09DC0C0F3F4A}"/>
            </c:ext>
          </c:extLst>
        </c:ser>
        <c:ser>
          <c:idx val="4"/>
          <c:order val="4"/>
          <c:tx>
            <c:v>48 Instances</c:v>
          </c:tx>
          <c:spPr>
            <a:solidFill>
              <a:srgbClr val="4668AC"/>
            </a:solidFill>
            <a:ln>
              <a:noFill/>
            </a:ln>
            <a:effectLst/>
          </c:spPr>
          <c:invertIfNegative val="0"/>
          <c:cat>
            <c:strRef>
              <c:f>fp_scalability!$I$2:$I$14</c:f>
              <c:strCache>
                <c:ptCount val="13"/>
                <c:pt idx="0">
                  <c:v>503.bwaves_r</c:v>
                </c:pt>
                <c:pt idx="1">
                  <c:v>507.cactuBSSN_r</c:v>
                </c:pt>
                <c:pt idx="2">
                  <c:v>508.namd_r</c:v>
                </c:pt>
                <c:pt idx="3">
                  <c:v>510.parest_r</c:v>
                </c:pt>
                <c:pt idx="4">
                  <c:v>511.povray_r</c:v>
                </c:pt>
                <c:pt idx="5">
                  <c:v>519.lbm_r</c:v>
                </c:pt>
                <c:pt idx="6">
                  <c:v>521.wrf_r</c:v>
                </c:pt>
                <c:pt idx="7">
                  <c:v>526.blender_r</c:v>
                </c:pt>
                <c:pt idx="8">
                  <c:v>527.cam4_r</c:v>
                </c:pt>
                <c:pt idx="9">
                  <c:v>538.imagick_r</c:v>
                </c:pt>
                <c:pt idx="10">
                  <c:v>544.nab_r</c:v>
                </c:pt>
                <c:pt idx="11">
                  <c:v>549.fotonik3d_r</c:v>
                </c:pt>
                <c:pt idx="12">
                  <c:v>554.roms_r</c:v>
                </c:pt>
              </c:strCache>
            </c:strRef>
          </c:cat>
          <c:val>
            <c:numRef>
              <c:f>fp_scalability!$N$2:$N$14</c:f>
              <c:numCache>
                <c:formatCode>General</c:formatCode>
                <c:ptCount val="13"/>
                <c:pt idx="0">
                  <c:v>11.911881545684363</c:v>
                </c:pt>
                <c:pt idx="1">
                  <c:v>33.771332961517011</c:v>
                </c:pt>
                <c:pt idx="2">
                  <c:v>47.778823762572465</c:v>
                </c:pt>
                <c:pt idx="3">
                  <c:v>42.790793897077833</c:v>
                </c:pt>
                <c:pt idx="4">
                  <c:v>47.735862622016981</c:v>
                </c:pt>
                <c:pt idx="5">
                  <c:v>12.72548452415389</c:v>
                </c:pt>
                <c:pt idx="6">
                  <c:v>36.969359331476319</c:v>
                </c:pt>
                <c:pt idx="7">
                  <c:v>44.080761904761907</c:v>
                </c:pt>
                <c:pt idx="8">
                  <c:v>45.341606512056515</c:v>
                </c:pt>
                <c:pt idx="9">
                  <c:v>48.549014330888788</c:v>
                </c:pt>
                <c:pt idx="10">
                  <c:v>47.76207710464201</c:v>
                </c:pt>
                <c:pt idx="11">
                  <c:v>13.575701871657754</c:v>
                </c:pt>
                <c:pt idx="12">
                  <c:v>20.512075029308324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5E-475E-BBD4-09DC0C0F3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990888"/>
        <c:axId val="543992200"/>
      </c:barChart>
      <c:catAx>
        <c:axId val="543990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FP Rate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992200"/>
        <c:crosses val="autoZero"/>
        <c:auto val="1"/>
        <c:lblAlgn val="ctr"/>
        <c:lblOffset val="100"/>
        <c:noMultiLvlLbl val="0"/>
      </c:catAx>
      <c:valAx>
        <c:axId val="54399220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439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Geometric Mean of Speedup for FP Rate Suite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AVG_Speedup</c:v>
          </c:tx>
          <c:spPr>
            <a:ln w="19050" cap="rnd">
              <a:solidFill>
                <a:srgbClr val="953EB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53EB8"/>
              </a:solidFill>
              <a:ln w="9525">
                <a:solidFill>
                  <a:srgbClr val="953EB8"/>
                </a:solidFill>
              </a:ln>
              <a:effectLst/>
            </c:spPr>
          </c:marker>
          <c:xVal>
            <c:numRef>
              <c:f>fp_scalability!$J$1:$N$1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fp_scalability!$J$30:$N$30</c:f>
              <c:numCache>
                <c:formatCode>General</c:formatCode>
                <c:ptCount val="5"/>
                <c:pt idx="0">
                  <c:v>100</c:v>
                </c:pt>
                <c:pt idx="1">
                  <c:v>88.025485057562705</c:v>
                </c:pt>
                <c:pt idx="2">
                  <c:v>73.276669431983549</c:v>
                </c:pt>
                <c:pt idx="3">
                  <c:v>64.429013015789295</c:v>
                </c:pt>
                <c:pt idx="4">
                  <c:v>64.463960765148869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B-4983-963D-4C7CEFB3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74712"/>
        <c:axId val="406075040"/>
      </c:scatterChart>
      <c:valAx>
        <c:axId val="406074712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06075040"/>
        <c:crosses val="autoZero"/>
        <c:crossBetween val="midCat"/>
        <c:majorUnit val="6"/>
      </c:valAx>
      <c:valAx>
        <c:axId val="406075040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0607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Geometric Mean of Speedup for Rate Suites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FP Rate</c:v>
          </c:tx>
          <c:spPr>
            <a:ln w="19050" cap="rnd">
              <a:solidFill>
                <a:srgbClr val="953EB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53EB8"/>
              </a:solidFill>
              <a:ln w="9525">
                <a:solidFill>
                  <a:srgbClr val="953EB8"/>
                </a:solidFill>
              </a:ln>
              <a:effectLst/>
            </c:spPr>
          </c:marker>
          <c:xVal>
            <c:numRef>
              <c:f>fp_scalability!$J$1:$N$1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fp_scalability!$J$30:$N$30</c:f>
              <c:numCache>
                <c:formatCode>General</c:formatCode>
                <c:ptCount val="5"/>
                <c:pt idx="0">
                  <c:v>100</c:v>
                </c:pt>
                <c:pt idx="1">
                  <c:v>88.025485057562705</c:v>
                </c:pt>
                <c:pt idx="2">
                  <c:v>73.276669431983549</c:v>
                </c:pt>
                <c:pt idx="3">
                  <c:v>64.429013015789295</c:v>
                </c:pt>
                <c:pt idx="4">
                  <c:v>64.463960765148869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7-449D-A087-B7C299FBE8CD}"/>
            </c:ext>
          </c:extLst>
        </c:ser>
        <c:ser>
          <c:idx val="1"/>
          <c:order val="1"/>
          <c:tx>
            <c:v>Int Rate</c:v>
          </c:tx>
          <c:spPr>
            <a:ln w="19050" cap="rnd">
              <a:solidFill>
                <a:srgbClr val="4668A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668AC"/>
              </a:solidFill>
              <a:ln w="9525">
                <a:solidFill>
                  <a:srgbClr val="4668AC"/>
                </a:solidFill>
              </a:ln>
              <a:effectLst/>
            </c:spPr>
          </c:marker>
          <c:xVal>
            <c:numRef>
              <c:f>fp_scalability!$J$16:$N$16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fp_scalability!$J$56:$N$56</c:f>
              <c:numCache>
                <c:formatCode>General</c:formatCode>
                <c:ptCount val="5"/>
                <c:pt idx="0">
                  <c:v>100</c:v>
                </c:pt>
                <c:pt idx="1">
                  <c:v>90.730435920309262</c:v>
                </c:pt>
                <c:pt idx="2">
                  <c:v>89.3037785199068</c:v>
                </c:pt>
                <c:pt idx="3">
                  <c:v>86.606092929324987</c:v>
                </c:pt>
                <c:pt idx="4">
                  <c:v>84.419580806710698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7-449D-A087-B7C299FBE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74712"/>
        <c:axId val="406075040"/>
      </c:scatterChart>
      <c:valAx>
        <c:axId val="406074712"/>
        <c:scaling>
          <c:orientation val="minMax"/>
          <c:max val="4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06075040"/>
        <c:crosses val="autoZero"/>
        <c:crossBetween val="midCat"/>
        <c:majorUnit val="6"/>
      </c:valAx>
      <c:valAx>
        <c:axId val="406075040"/>
        <c:scaling>
          <c:orientation val="minMax"/>
          <c:max val="11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0607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aseline="0">
                <a:latin typeface="Times New Roman" panose="02020603050405020304" pitchFamily="18" charset="0"/>
              </a:rPr>
              <a:t>Rate Suites Scaling Efficiency for Various Instances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Instance</c:v>
          </c:tx>
          <c:spPr>
            <a:solidFill>
              <a:srgbClr val="F3B23D"/>
            </a:solidFill>
            <a:ln>
              <a:noFill/>
            </a:ln>
            <a:effectLst/>
          </c:spPr>
          <c:invertIfNegative val="0"/>
          <c:cat>
            <c:multiLvlStrRef>
              <c:f>fp_scalability!$A$72:$B$94</c:f>
              <c:multiLvlStrCache>
                <c:ptCount val="23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0">
                    <c:v>503.bwaves_r</c:v>
                  </c:pt>
                  <c:pt idx="11">
                    <c:v>507.cactuBSSN_r</c:v>
                  </c:pt>
                  <c:pt idx="12">
                    <c:v>508.namd_r</c:v>
                  </c:pt>
                  <c:pt idx="13">
                    <c:v>510.parest_r</c:v>
                  </c:pt>
                  <c:pt idx="14">
                    <c:v>511.povray_r</c:v>
                  </c:pt>
                  <c:pt idx="15">
                    <c:v>519.lbm_r</c:v>
                  </c:pt>
                  <c:pt idx="16">
                    <c:v>521.wrf_r</c:v>
                  </c:pt>
                  <c:pt idx="17">
                    <c:v>526.blender_r</c:v>
                  </c:pt>
                  <c:pt idx="18">
                    <c:v>527.cam4_r</c:v>
                  </c:pt>
                  <c:pt idx="19">
                    <c:v>538.imagick_r</c:v>
                  </c:pt>
                  <c:pt idx="20">
                    <c:v>544.nab_r</c:v>
                  </c:pt>
                  <c:pt idx="21">
                    <c:v>549.fotonik3d_r</c:v>
                  </c:pt>
                  <c:pt idx="22">
                    <c:v>554.roms_r</c:v>
                  </c:pt>
                </c:lvl>
                <c:lvl>
                  <c:pt idx="0">
                    <c:v>Int Rate</c:v>
                  </c:pt>
                  <c:pt idx="10">
                    <c:v>FP Rate</c:v>
                  </c:pt>
                </c:lvl>
              </c:multiLvlStrCache>
            </c:multiLvlStrRef>
          </c:cat>
          <c:val>
            <c:numRef>
              <c:f>fp_scalability!$C$72:$C$94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A67-A7B3-A633A5156FBB}"/>
            </c:ext>
          </c:extLst>
        </c:ser>
        <c:ser>
          <c:idx val="1"/>
          <c:order val="1"/>
          <c:tx>
            <c:v>3 Instances</c:v>
          </c:tx>
          <c:spPr>
            <a:solidFill>
              <a:srgbClr val="FF7533"/>
            </a:solidFill>
            <a:ln>
              <a:noFill/>
            </a:ln>
            <a:effectLst/>
          </c:spPr>
          <c:invertIfNegative val="0"/>
          <c:cat>
            <c:multiLvlStrRef>
              <c:f>fp_scalability!$A$72:$B$94</c:f>
              <c:multiLvlStrCache>
                <c:ptCount val="23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0">
                    <c:v>503.bwaves_r</c:v>
                  </c:pt>
                  <c:pt idx="11">
                    <c:v>507.cactuBSSN_r</c:v>
                  </c:pt>
                  <c:pt idx="12">
                    <c:v>508.namd_r</c:v>
                  </c:pt>
                  <c:pt idx="13">
                    <c:v>510.parest_r</c:v>
                  </c:pt>
                  <c:pt idx="14">
                    <c:v>511.povray_r</c:v>
                  </c:pt>
                  <c:pt idx="15">
                    <c:v>519.lbm_r</c:v>
                  </c:pt>
                  <c:pt idx="16">
                    <c:v>521.wrf_r</c:v>
                  </c:pt>
                  <c:pt idx="17">
                    <c:v>526.blender_r</c:v>
                  </c:pt>
                  <c:pt idx="18">
                    <c:v>527.cam4_r</c:v>
                  </c:pt>
                  <c:pt idx="19">
                    <c:v>538.imagick_r</c:v>
                  </c:pt>
                  <c:pt idx="20">
                    <c:v>544.nab_r</c:v>
                  </c:pt>
                  <c:pt idx="21">
                    <c:v>549.fotonik3d_r</c:v>
                  </c:pt>
                  <c:pt idx="22">
                    <c:v>554.roms_r</c:v>
                  </c:pt>
                </c:lvl>
                <c:lvl>
                  <c:pt idx="0">
                    <c:v>Int Rate</c:v>
                  </c:pt>
                  <c:pt idx="10">
                    <c:v>FP Rate</c:v>
                  </c:pt>
                </c:lvl>
              </c:multiLvlStrCache>
            </c:multiLvlStrRef>
          </c:cat>
          <c:val>
            <c:numRef>
              <c:f>fp_scalability!$D$72:$D$94</c:f>
              <c:numCache>
                <c:formatCode>General</c:formatCode>
                <c:ptCount val="23"/>
                <c:pt idx="0">
                  <c:v>2.6915362774119491</c:v>
                </c:pt>
                <c:pt idx="1">
                  <c:v>2.6709863210943126</c:v>
                </c:pt>
                <c:pt idx="2">
                  <c:v>2.7183277167929001</c:v>
                </c:pt>
                <c:pt idx="3">
                  <c:v>2.3042877609496522</c:v>
                </c:pt>
                <c:pt idx="4">
                  <c:v>2.5332091447925489</c:v>
                </c:pt>
                <c:pt idx="5">
                  <c:v>3.0924805531547106</c:v>
                </c:pt>
                <c:pt idx="6">
                  <c:v>2.9753036600621448</c:v>
                </c:pt>
                <c:pt idx="7">
                  <c:v>2.9865610173165393</c:v>
                </c:pt>
                <c:pt idx="8">
                  <c:v>2.9991160872127289</c:v>
                </c:pt>
                <c:pt idx="9">
                  <c:v>2.3744230769230765</c:v>
                </c:pt>
                <c:pt idx="10">
                  <c:v>1.9070305272895467</c:v>
                </c:pt>
                <c:pt idx="11">
                  <c:v>2.7107980660180266</c:v>
                </c:pt>
                <c:pt idx="12">
                  <c:v>2.9281445853374146</c:v>
                </c:pt>
                <c:pt idx="13">
                  <c:v>2.7925564231227917</c:v>
                </c:pt>
                <c:pt idx="14">
                  <c:v>2.9970000000000003</c:v>
                </c:pt>
                <c:pt idx="15">
                  <c:v>2.1494462540716612</c:v>
                </c:pt>
                <c:pt idx="16">
                  <c:v>2.6865890859789858</c:v>
                </c:pt>
                <c:pt idx="17">
                  <c:v>2.8242645144493621</c:v>
                </c:pt>
                <c:pt idx="18">
                  <c:v>2.9066162570888467</c:v>
                </c:pt>
                <c:pt idx="19">
                  <c:v>3.1369944005842871</c:v>
                </c:pt>
                <c:pt idx="20">
                  <c:v>2.9883038632694046</c:v>
                </c:pt>
                <c:pt idx="21">
                  <c:v>2.2198934280639437</c:v>
                </c:pt>
                <c:pt idx="22">
                  <c:v>2.4302911326764942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A67-A7B3-A633A5156FBB}"/>
            </c:ext>
          </c:extLst>
        </c:ser>
        <c:ser>
          <c:idx val="2"/>
          <c:order val="2"/>
          <c:tx>
            <c:v>6 Instances</c:v>
          </c:tx>
          <c:spPr>
            <a:solidFill>
              <a:srgbClr val="DE00A4"/>
            </a:solidFill>
            <a:ln>
              <a:noFill/>
            </a:ln>
            <a:effectLst/>
          </c:spPr>
          <c:invertIfNegative val="0"/>
          <c:cat>
            <c:multiLvlStrRef>
              <c:f>fp_scalability!$A$72:$B$94</c:f>
              <c:multiLvlStrCache>
                <c:ptCount val="23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0">
                    <c:v>503.bwaves_r</c:v>
                  </c:pt>
                  <c:pt idx="11">
                    <c:v>507.cactuBSSN_r</c:v>
                  </c:pt>
                  <c:pt idx="12">
                    <c:v>508.namd_r</c:v>
                  </c:pt>
                  <c:pt idx="13">
                    <c:v>510.parest_r</c:v>
                  </c:pt>
                  <c:pt idx="14">
                    <c:v>511.povray_r</c:v>
                  </c:pt>
                  <c:pt idx="15">
                    <c:v>519.lbm_r</c:v>
                  </c:pt>
                  <c:pt idx="16">
                    <c:v>521.wrf_r</c:v>
                  </c:pt>
                  <c:pt idx="17">
                    <c:v>526.blender_r</c:v>
                  </c:pt>
                  <c:pt idx="18">
                    <c:v>527.cam4_r</c:v>
                  </c:pt>
                  <c:pt idx="19">
                    <c:v>538.imagick_r</c:v>
                  </c:pt>
                  <c:pt idx="20">
                    <c:v>544.nab_r</c:v>
                  </c:pt>
                  <c:pt idx="21">
                    <c:v>549.fotonik3d_r</c:v>
                  </c:pt>
                  <c:pt idx="22">
                    <c:v>554.roms_r</c:v>
                  </c:pt>
                </c:lvl>
                <c:lvl>
                  <c:pt idx="0">
                    <c:v>Int Rate</c:v>
                  </c:pt>
                  <c:pt idx="10">
                    <c:v>FP Rate</c:v>
                  </c:pt>
                </c:lvl>
              </c:multiLvlStrCache>
            </c:multiLvlStrRef>
          </c:cat>
          <c:val>
            <c:numRef>
              <c:f>fp_scalability!$E$72:$E$94</c:f>
              <c:numCache>
                <c:formatCode>General</c:formatCode>
                <c:ptCount val="23"/>
                <c:pt idx="0">
                  <c:v>5.4306435884934174</c:v>
                </c:pt>
                <c:pt idx="1">
                  <c:v>5.2094547156564488</c:v>
                </c:pt>
                <c:pt idx="2">
                  <c:v>4.8733961417676088</c:v>
                </c:pt>
                <c:pt idx="3">
                  <c:v>4.6392761486161671</c:v>
                </c:pt>
                <c:pt idx="4">
                  <c:v>4.9812187812187814</c:v>
                </c:pt>
                <c:pt idx="5">
                  <c:v>6.1725129384703852</c:v>
                </c:pt>
                <c:pt idx="6">
                  <c:v>5.9283589290021714</c:v>
                </c:pt>
                <c:pt idx="7">
                  <c:v>5.9701025468200868</c:v>
                </c:pt>
                <c:pt idx="8">
                  <c:v>5.9952292605353836</c:v>
                </c:pt>
                <c:pt idx="9">
                  <c:v>4.6748280431627434</c:v>
                </c:pt>
                <c:pt idx="10">
                  <c:v>1.9847560975609755</c:v>
                </c:pt>
                <c:pt idx="11">
                  <c:v>5.1121742556424836</c:v>
                </c:pt>
                <c:pt idx="12">
                  <c:v>5.9895652173913048</c:v>
                </c:pt>
                <c:pt idx="13">
                  <c:v>5.4996011699016218</c:v>
                </c:pt>
                <c:pt idx="14">
                  <c:v>6.0056777066518228</c:v>
                </c:pt>
                <c:pt idx="15">
                  <c:v>2.3247762876670501</c:v>
                </c:pt>
                <c:pt idx="16">
                  <c:v>5.0669081610909865</c:v>
                </c:pt>
                <c:pt idx="17">
                  <c:v>5.5680739124855645</c:v>
                </c:pt>
                <c:pt idx="18">
                  <c:v>5.7597003277665042</c:v>
                </c:pt>
                <c:pt idx="19">
                  <c:v>5.995812144780138</c:v>
                </c:pt>
                <c:pt idx="20">
                  <c:v>5.9733144409021133</c:v>
                </c:pt>
                <c:pt idx="21">
                  <c:v>2.4542529569039746</c:v>
                </c:pt>
                <c:pt idx="22">
                  <c:v>3.4411810982325486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6-4A67-A7B3-A633A5156FBB}"/>
            </c:ext>
          </c:extLst>
        </c:ser>
        <c:ser>
          <c:idx val="3"/>
          <c:order val="3"/>
          <c:tx>
            <c:v>24 Instances</c:v>
          </c:tx>
          <c:spPr>
            <a:solidFill>
              <a:srgbClr val="953EB8"/>
            </a:solidFill>
            <a:ln>
              <a:noFill/>
            </a:ln>
            <a:effectLst/>
          </c:spPr>
          <c:invertIfNegative val="0"/>
          <c:cat>
            <c:multiLvlStrRef>
              <c:f>fp_scalability!$A$72:$B$94</c:f>
              <c:multiLvlStrCache>
                <c:ptCount val="23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0">
                    <c:v>503.bwaves_r</c:v>
                  </c:pt>
                  <c:pt idx="11">
                    <c:v>507.cactuBSSN_r</c:v>
                  </c:pt>
                  <c:pt idx="12">
                    <c:v>508.namd_r</c:v>
                  </c:pt>
                  <c:pt idx="13">
                    <c:v>510.parest_r</c:v>
                  </c:pt>
                  <c:pt idx="14">
                    <c:v>511.povray_r</c:v>
                  </c:pt>
                  <c:pt idx="15">
                    <c:v>519.lbm_r</c:v>
                  </c:pt>
                  <c:pt idx="16">
                    <c:v>521.wrf_r</c:v>
                  </c:pt>
                  <c:pt idx="17">
                    <c:v>526.blender_r</c:v>
                  </c:pt>
                  <c:pt idx="18">
                    <c:v>527.cam4_r</c:v>
                  </c:pt>
                  <c:pt idx="19">
                    <c:v>538.imagick_r</c:v>
                  </c:pt>
                  <c:pt idx="20">
                    <c:v>544.nab_r</c:v>
                  </c:pt>
                  <c:pt idx="21">
                    <c:v>549.fotonik3d_r</c:v>
                  </c:pt>
                  <c:pt idx="22">
                    <c:v>554.roms_r</c:v>
                  </c:pt>
                </c:lvl>
                <c:lvl>
                  <c:pt idx="0">
                    <c:v>Int Rate</c:v>
                  </c:pt>
                  <c:pt idx="10">
                    <c:v>FP Rate</c:v>
                  </c:pt>
                </c:lvl>
              </c:multiLvlStrCache>
            </c:multiLvlStrRef>
          </c:cat>
          <c:val>
            <c:numRef>
              <c:f>fp_scalability!$F$72:$F$94</c:f>
              <c:numCache>
                <c:formatCode>General</c:formatCode>
                <c:ptCount val="23"/>
                <c:pt idx="0">
                  <c:v>21.757050421193991</c:v>
                </c:pt>
                <c:pt idx="1">
                  <c:v>19.716563330380872</c:v>
                </c:pt>
                <c:pt idx="2">
                  <c:v>17.34025061856493</c:v>
                </c:pt>
                <c:pt idx="3">
                  <c:v>17.296760978107798</c:v>
                </c:pt>
                <c:pt idx="4">
                  <c:v>19.664902882308478</c:v>
                </c:pt>
                <c:pt idx="5">
                  <c:v>24.499857346647648</c:v>
                </c:pt>
                <c:pt idx="6">
                  <c:v>23.628890758322321</c:v>
                </c:pt>
                <c:pt idx="7">
                  <c:v>23.837374149986786</c:v>
                </c:pt>
                <c:pt idx="8">
                  <c:v>23.93650793650794</c:v>
                </c:pt>
                <c:pt idx="9">
                  <c:v>18.010575578921774</c:v>
                </c:pt>
                <c:pt idx="10">
                  <c:v>5.9352207293666028</c:v>
                </c:pt>
                <c:pt idx="11">
                  <c:v>16.775730710624739</c:v>
                </c:pt>
                <c:pt idx="12">
                  <c:v>23.910736424497895</c:v>
                </c:pt>
                <c:pt idx="13">
                  <c:v>21.401853847812028</c:v>
                </c:pt>
                <c:pt idx="14">
                  <c:v>23.976000000000003</c:v>
                </c:pt>
                <c:pt idx="15">
                  <c:v>6.350495621210662</c:v>
                </c:pt>
                <c:pt idx="16">
                  <c:v>18.489470614916087</c:v>
                </c:pt>
                <c:pt idx="17">
                  <c:v>22.012428662016486</c:v>
                </c:pt>
                <c:pt idx="18">
                  <c:v>22.695202952029518</c:v>
                </c:pt>
                <c:pt idx="19">
                  <c:v>24.244330208648321</c:v>
                </c:pt>
                <c:pt idx="20">
                  <c:v>23.855700082524461</c:v>
                </c:pt>
                <c:pt idx="21">
                  <c:v>6.7830334404876229</c:v>
                </c:pt>
                <c:pt idx="22">
                  <c:v>10.277926807777408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6-4A67-A7B3-A633A5156FBB}"/>
            </c:ext>
          </c:extLst>
        </c:ser>
        <c:ser>
          <c:idx val="4"/>
          <c:order val="4"/>
          <c:tx>
            <c:v>48 Instances</c:v>
          </c:tx>
          <c:spPr>
            <a:solidFill>
              <a:srgbClr val="4668AC"/>
            </a:solidFill>
            <a:ln>
              <a:noFill/>
            </a:ln>
            <a:effectLst/>
          </c:spPr>
          <c:invertIfNegative val="0"/>
          <c:cat>
            <c:multiLvlStrRef>
              <c:f>fp_scalability!$A$72:$B$94</c:f>
              <c:multiLvlStrCache>
                <c:ptCount val="23"/>
                <c:lvl>
                  <c:pt idx="0">
                    <c:v>500.perlbench_r</c:v>
                  </c:pt>
                  <c:pt idx="1">
                    <c:v>502.gcc_r</c:v>
                  </c:pt>
                  <c:pt idx="2">
                    <c:v>505.mcf_r</c:v>
                  </c:pt>
                  <c:pt idx="3">
                    <c:v>520.omnetpp_r</c:v>
                  </c:pt>
                  <c:pt idx="4">
                    <c:v>523.xalancbmk_r</c:v>
                  </c:pt>
                  <c:pt idx="5">
                    <c:v>525.x264_r</c:v>
                  </c:pt>
                  <c:pt idx="6">
                    <c:v>531.deepsjeng_r</c:v>
                  </c:pt>
                  <c:pt idx="7">
                    <c:v>541.leela_r</c:v>
                  </c:pt>
                  <c:pt idx="8">
                    <c:v>548.exchange2_r</c:v>
                  </c:pt>
                  <c:pt idx="9">
                    <c:v>557.xz_r</c:v>
                  </c:pt>
                  <c:pt idx="10">
                    <c:v>503.bwaves_r</c:v>
                  </c:pt>
                  <c:pt idx="11">
                    <c:v>507.cactuBSSN_r</c:v>
                  </c:pt>
                  <c:pt idx="12">
                    <c:v>508.namd_r</c:v>
                  </c:pt>
                  <c:pt idx="13">
                    <c:v>510.parest_r</c:v>
                  </c:pt>
                  <c:pt idx="14">
                    <c:v>511.povray_r</c:v>
                  </c:pt>
                  <c:pt idx="15">
                    <c:v>519.lbm_r</c:v>
                  </c:pt>
                  <c:pt idx="16">
                    <c:v>521.wrf_r</c:v>
                  </c:pt>
                  <c:pt idx="17">
                    <c:v>526.blender_r</c:v>
                  </c:pt>
                  <c:pt idx="18">
                    <c:v>527.cam4_r</c:v>
                  </c:pt>
                  <c:pt idx="19">
                    <c:v>538.imagick_r</c:v>
                  </c:pt>
                  <c:pt idx="20">
                    <c:v>544.nab_r</c:v>
                  </c:pt>
                  <c:pt idx="21">
                    <c:v>549.fotonik3d_r</c:v>
                  </c:pt>
                  <c:pt idx="22">
                    <c:v>554.roms_r</c:v>
                  </c:pt>
                </c:lvl>
                <c:lvl>
                  <c:pt idx="0">
                    <c:v>Int Rate</c:v>
                  </c:pt>
                  <c:pt idx="10">
                    <c:v>FP Rate</c:v>
                  </c:pt>
                </c:lvl>
              </c:multiLvlStrCache>
            </c:multiLvlStrRef>
          </c:cat>
          <c:val>
            <c:numRef>
              <c:f>fp_scalability!$G$72:$G$94</c:f>
              <c:numCache>
                <c:formatCode>General</c:formatCode>
                <c:ptCount val="23"/>
                <c:pt idx="0">
                  <c:v>43.471642883278449</c:v>
                </c:pt>
                <c:pt idx="1">
                  <c:v>39.459339685353427</c:v>
                </c:pt>
                <c:pt idx="2">
                  <c:v>34.82503807004889</c:v>
                </c:pt>
                <c:pt idx="3">
                  <c:v>34.574156710330605</c:v>
                </c:pt>
                <c:pt idx="4">
                  <c:v>39.32205172017219</c:v>
                </c:pt>
                <c:pt idx="5">
                  <c:v>37.837409120951754</c:v>
                </c:pt>
                <c:pt idx="6">
                  <c:v>47.318438891340101</c:v>
                </c:pt>
                <c:pt idx="7">
                  <c:v>47.654137144229622</c:v>
                </c:pt>
                <c:pt idx="8">
                  <c:v>47.932191417976348</c:v>
                </c:pt>
                <c:pt idx="9">
                  <c:v>35.935968954644679</c:v>
                </c:pt>
                <c:pt idx="10">
                  <c:v>11.911881545684363</c:v>
                </c:pt>
                <c:pt idx="11">
                  <c:v>33.771332961517011</c:v>
                </c:pt>
                <c:pt idx="12">
                  <c:v>47.778823762572465</c:v>
                </c:pt>
                <c:pt idx="13">
                  <c:v>42.790793897077833</c:v>
                </c:pt>
                <c:pt idx="14">
                  <c:v>47.735862622016981</c:v>
                </c:pt>
                <c:pt idx="15">
                  <c:v>12.72548452415389</c:v>
                </c:pt>
                <c:pt idx="16">
                  <c:v>36.969359331476319</c:v>
                </c:pt>
                <c:pt idx="17">
                  <c:v>44.080761904761907</c:v>
                </c:pt>
                <c:pt idx="18">
                  <c:v>45.341606512056515</c:v>
                </c:pt>
                <c:pt idx="19">
                  <c:v>48.549014330888788</c:v>
                </c:pt>
                <c:pt idx="20">
                  <c:v>47.76207710464201</c:v>
                </c:pt>
                <c:pt idx="21">
                  <c:v>13.575701871657754</c:v>
                </c:pt>
                <c:pt idx="22">
                  <c:v>20.512075029308324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6-4A67-A7B3-A633A515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31528"/>
        <c:axId val="352131856"/>
      </c:barChart>
      <c:catAx>
        <c:axId val="35213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2131856"/>
        <c:crosses val="autoZero"/>
        <c:auto val="1"/>
        <c:lblAlgn val="ctr"/>
        <c:lblOffset val="100"/>
        <c:noMultiLvlLbl val="0"/>
      </c:catAx>
      <c:valAx>
        <c:axId val="35213185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35213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549275</xdr:colOff>
      <xdr:row>17</xdr:row>
      <xdr:rowOff>95250</xdr:rowOff>
    </xdr:from>
    <xdr:to>
      <xdr:col>22</xdr:col>
      <xdr:colOff>531814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55A5A-D73B-4E56-B4C6-A9FD381B3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2</xdr:row>
      <xdr:rowOff>58737</xdr:rowOff>
    </xdr:from>
    <xdr:to>
      <xdr:col>22</xdr:col>
      <xdr:colOff>63500</xdr:colOff>
      <xdr:row>16</xdr:row>
      <xdr:rowOff>7937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9ABB1-9CD3-4D57-9C73-DF9089DE0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590550</xdr:colOff>
      <xdr:row>1</xdr:row>
      <xdr:rowOff>187325</xdr:rowOff>
    </xdr:from>
    <xdr:to>
      <xdr:col>29</xdr:col>
      <xdr:colOff>571500</xdr:colOff>
      <xdr:row>15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4B07EC-F30F-4B81-B6C9-2DD3077A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591887</xdr:colOff>
      <xdr:row>38</xdr:row>
      <xdr:rowOff>120650</xdr:rowOff>
    </xdr:from>
    <xdr:to>
      <xdr:col>25</xdr:col>
      <xdr:colOff>450015</xdr:colOff>
      <xdr:row>58</xdr:row>
      <xdr:rowOff>103187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FF18E4-D21E-466F-8EF3-B4952279F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"/>
  <sheetViews>
    <sheetView tabSelected="1" topLeftCell="F1" zoomScale="95" zoomScaleNormal="95" workbookViewId="0">
      <selection activeCell="I70" sqref="I70"/>
    </sheetView>
  </sheetViews>
  <sheetFormatPr defaultRowHeight="15.5" x14ac:dyDescent="0.35"/>
  <cols>
    <col min="9" max="9" width="15.08203125" bestFit="1" customWidth="1"/>
  </cols>
  <sheetData>
    <row r="1" spans="2:14" x14ac:dyDescent="0.35">
      <c r="B1" t="s">
        <v>0</v>
      </c>
      <c r="C1">
        <v>1</v>
      </c>
      <c r="D1">
        <v>3</v>
      </c>
      <c r="E1">
        <v>6</v>
      </c>
      <c r="F1">
        <v>24</v>
      </c>
      <c r="G1">
        <v>48</v>
      </c>
      <c r="I1" t="s">
        <v>27</v>
      </c>
      <c r="J1">
        <v>1</v>
      </c>
      <c r="K1">
        <v>3</v>
      </c>
      <c r="L1">
        <v>6</v>
      </c>
      <c r="M1">
        <v>24</v>
      </c>
      <c r="N1">
        <v>48</v>
      </c>
    </row>
    <row r="2" spans="2:14" x14ac:dyDescent="0.35">
      <c r="B2" t="s">
        <v>1</v>
      </c>
      <c r="C2">
        <v>41.23</v>
      </c>
      <c r="D2">
        <v>64.86</v>
      </c>
      <c r="E2">
        <v>124.64</v>
      </c>
      <c r="F2">
        <v>166.72</v>
      </c>
      <c r="G2">
        <v>166.14</v>
      </c>
      <c r="I2" t="s">
        <v>1</v>
      </c>
      <c r="J2">
        <f>(1*C2)/C2</f>
        <v>1</v>
      </c>
      <c r="K2">
        <f>(3*C2)/D2</f>
        <v>1.9070305272895467</v>
      </c>
      <c r="L2">
        <f>(6*C2)/E2</f>
        <v>1.9847560975609755</v>
      </c>
      <c r="M2">
        <f>(24*C2)/F2</f>
        <v>5.9352207293666028</v>
      </c>
      <c r="N2">
        <f>(48*C2)/G2</f>
        <v>11.911881545684363</v>
      </c>
    </row>
    <row r="3" spans="2:14" x14ac:dyDescent="0.35">
      <c r="B3" t="s">
        <v>2</v>
      </c>
      <c r="C3">
        <v>151.38</v>
      </c>
      <c r="D3">
        <v>167.53</v>
      </c>
      <c r="E3">
        <v>177.67</v>
      </c>
      <c r="F3">
        <v>216.57</v>
      </c>
      <c r="G3">
        <v>215.16</v>
      </c>
      <c r="I3" t="s">
        <v>2</v>
      </c>
      <c r="J3">
        <f t="shared" ref="J3:J14" si="0">(1*C3)/C3</f>
        <v>1</v>
      </c>
      <c r="K3">
        <f t="shared" ref="K3:K14" si="1">(3*C3)/D3</f>
        <v>2.7107980660180266</v>
      </c>
      <c r="L3">
        <f t="shared" ref="L3:L14" si="2">(6*C3)/E3</f>
        <v>5.1121742556424836</v>
      </c>
      <c r="M3">
        <f t="shared" ref="M3:M14" si="3">(24*C3)/F3</f>
        <v>16.775730710624739</v>
      </c>
      <c r="N3">
        <f t="shared" ref="N3:N14" si="4">(48*C3)/G3</f>
        <v>33.771332961517011</v>
      </c>
    </row>
    <row r="4" spans="2:14" x14ac:dyDescent="0.35">
      <c r="B4" t="s">
        <v>3</v>
      </c>
      <c r="C4">
        <v>200.9</v>
      </c>
      <c r="D4">
        <v>205.83</v>
      </c>
      <c r="E4">
        <v>201.25</v>
      </c>
      <c r="F4">
        <v>201.65</v>
      </c>
      <c r="G4">
        <v>201.83</v>
      </c>
      <c r="I4" t="s">
        <v>3</v>
      </c>
      <c r="J4">
        <f t="shared" si="0"/>
        <v>1</v>
      </c>
      <c r="K4">
        <f t="shared" si="1"/>
        <v>2.9281445853374146</v>
      </c>
      <c r="L4">
        <f t="shared" si="2"/>
        <v>5.9895652173913048</v>
      </c>
      <c r="M4">
        <f t="shared" si="3"/>
        <v>23.910736424497895</v>
      </c>
      <c r="N4">
        <f t="shared" si="4"/>
        <v>47.778823762572465</v>
      </c>
    </row>
    <row r="5" spans="2:14" x14ac:dyDescent="0.35">
      <c r="B5" t="s">
        <v>4</v>
      </c>
      <c r="C5">
        <v>413.68</v>
      </c>
      <c r="D5">
        <v>444.41</v>
      </c>
      <c r="E5">
        <v>451.32</v>
      </c>
      <c r="F5">
        <v>463.9</v>
      </c>
      <c r="G5">
        <v>464.04</v>
      </c>
      <c r="I5" t="s">
        <v>4</v>
      </c>
      <c r="J5">
        <f t="shared" si="0"/>
        <v>1</v>
      </c>
      <c r="K5">
        <f t="shared" si="1"/>
        <v>2.7925564231227917</v>
      </c>
      <c r="L5">
        <f t="shared" si="2"/>
        <v>5.4996011699016218</v>
      </c>
      <c r="M5">
        <f t="shared" si="3"/>
        <v>21.401853847812028</v>
      </c>
      <c r="N5">
        <f t="shared" si="4"/>
        <v>42.790793897077833</v>
      </c>
    </row>
    <row r="6" spans="2:14" x14ac:dyDescent="0.35">
      <c r="B6" t="s">
        <v>5</v>
      </c>
      <c r="C6">
        <v>359.64</v>
      </c>
      <c r="D6">
        <v>360</v>
      </c>
      <c r="E6">
        <v>359.3</v>
      </c>
      <c r="F6">
        <v>360</v>
      </c>
      <c r="G6">
        <v>361.63</v>
      </c>
      <c r="I6" t="s">
        <v>5</v>
      </c>
      <c r="J6">
        <f t="shared" si="0"/>
        <v>1</v>
      </c>
      <c r="K6">
        <f t="shared" si="1"/>
        <v>2.9970000000000003</v>
      </c>
      <c r="L6">
        <f t="shared" si="2"/>
        <v>6.0056777066518228</v>
      </c>
      <c r="M6">
        <f t="shared" si="3"/>
        <v>23.976000000000003</v>
      </c>
      <c r="N6">
        <f t="shared" si="4"/>
        <v>47.735862622016981</v>
      </c>
    </row>
    <row r="7" spans="2:14" x14ac:dyDescent="0.35">
      <c r="B7" t="s">
        <v>6</v>
      </c>
      <c r="C7">
        <v>164.97</v>
      </c>
      <c r="D7">
        <v>230.25</v>
      </c>
      <c r="E7">
        <v>425.77</v>
      </c>
      <c r="F7">
        <v>623.46</v>
      </c>
      <c r="G7">
        <v>622.26</v>
      </c>
      <c r="I7" t="s">
        <v>6</v>
      </c>
      <c r="J7">
        <f t="shared" si="0"/>
        <v>1</v>
      </c>
      <c r="K7">
        <f t="shared" si="1"/>
        <v>2.1494462540716612</v>
      </c>
      <c r="L7">
        <f t="shared" si="2"/>
        <v>2.3247762876670501</v>
      </c>
      <c r="M7">
        <f t="shared" si="3"/>
        <v>6.350495621210662</v>
      </c>
      <c r="N7">
        <f t="shared" si="4"/>
        <v>12.72548452415389</v>
      </c>
    </row>
    <row r="8" spans="2:14" x14ac:dyDescent="0.35">
      <c r="B8" t="s">
        <v>7</v>
      </c>
      <c r="C8">
        <v>237.79</v>
      </c>
      <c r="D8">
        <v>265.52999999999997</v>
      </c>
      <c r="E8">
        <v>281.58</v>
      </c>
      <c r="F8">
        <v>308.66000000000003</v>
      </c>
      <c r="G8">
        <v>308.74</v>
      </c>
      <c r="I8" t="s">
        <v>7</v>
      </c>
      <c r="J8">
        <f t="shared" si="0"/>
        <v>1</v>
      </c>
      <c r="K8">
        <f t="shared" si="1"/>
        <v>2.6865890859789858</v>
      </c>
      <c r="L8">
        <f t="shared" si="2"/>
        <v>5.0669081610909865</v>
      </c>
      <c r="M8">
        <f t="shared" si="3"/>
        <v>18.489470614916087</v>
      </c>
      <c r="N8">
        <f t="shared" si="4"/>
        <v>36.969359331476319</v>
      </c>
    </row>
    <row r="9" spans="2:14" x14ac:dyDescent="0.35">
      <c r="B9" t="s">
        <v>8</v>
      </c>
      <c r="C9">
        <v>216.96</v>
      </c>
      <c r="D9">
        <v>230.46</v>
      </c>
      <c r="E9">
        <v>233.79</v>
      </c>
      <c r="F9">
        <v>236.55</v>
      </c>
      <c r="G9">
        <v>236.25</v>
      </c>
      <c r="I9" t="s">
        <v>8</v>
      </c>
      <c r="J9">
        <f t="shared" si="0"/>
        <v>1</v>
      </c>
      <c r="K9">
        <f t="shared" si="1"/>
        <v>2.8242645144493621</v>
      </c>
      <c r="L9">
        <f t="shared" si="2"/>
        <v>5.5680739124855645</v>
      </c>
      <c r="M9">
        <f t="shared" si="3"/>
        <v>22.012428662016486</v>
      </c>
      <c r="N9">
        <f t="shared" si="4"/>
        <v>44.080761904761907</v>
      </c>
    </row>
    <row r="10" spans="2:14" x14ac:dyDescent="0.35">
      <c r="B10" t="s">
        <v>9</v>
      </c>
      <c r="C10">
        <v>307.52</v>
      </c>
      <c r="D10">
        <v>317.39999999999998</v>
      </c>
      <c r="E10">
        <v>320.35000000000002</v>
      </c>
      <c r="F10">
        <v>325.2</v>
      </c>
      <c r="G10">
        <v>325.55</v>
      </c>
      <c r="I10" t="s">
        <v>9</v>
      </c>
      <c r="J10">
        <f t="shared" si="0"/>
        <v>1</v>
      </c>
      <c r="K10">
        <f t="shared" si="1"/>
        <v>2.9066162570888467</v>
      </c>
      <c r="L10">
        <f t="shared" si="2"/>
        <v>5.7597003277665042</v>
      </c>
      <c r="M10">
        <f t="shared" si="3"/>
        <v>22.695202952029518</v>
      </c>
      <c r="N10">
        <f t="shared" si="4"/>
        <v>45.341606512056515</v>
      </c>
    </row>
    <row r="11" spans="2:14" x14ac:dyDescent="0.35">
      <c r="B11" t="s">
        <v>10</v>
      </c>
      <c r="C11">
        <v>300.66000000000003</v>
      </c>
      <c r="D11">
        <v>287.52999999999997</v>
      </c>
      <c r="E11">
        <v>300.87</v>
      </c>
      <c r="F11">
        <v>297.63</v>
      </c>
      <c r="G11">
        <v>297.26</v>
      </c>
      <c r="I11" t="s">
        <v>10</v>
      </c>
      <c r="J11">
        <f t="shared" si="0"/>
        <v>1</v>
      </c>
      <c r="K11">
        <f t="shared" si="1"/>
        <v>3.1369944005842871</v>
      </c>
      <c r="L11">
        <f t="shared" si="2"/>
        <v>5.995812144780138</v>
      </c>
      <c r="M11">
        <f t="shared" si="3"/>
        <v>24.244330208648321</v>
      </c>
      <c r="N11">
        <f t="shared" si="4"/>
        <v>48.549014330888788</v>
      </c>
    </row>
    <row r="12" spans="2:14" x14ac:dyDescent="0.35">
      <c r="B12" t="s">
        <v>11</v>
      </c>
      <c r="C12">
        <v>252.94</v>
      </c>
      <c r="D12">
        <v>253.93</v>
      </c>
      <c r="E12">
        <v>254.07</v>
      </c>
      <c r="F12">
        <v>254.47</v>
      </c>
      <c r="G12">
        <v>254.2</v>
      </c>
      <c r="I12" t="s">
        <v>11</v>
      </c>
      <c r="J12">
        <f t="shared" si="0"/>
        <v>1</v>
      </c>
      <c r="K12">
        <f t="shared" si="1"/>
        <v>2.9883038632694046</v>
      </c>
      <c r="L12">
        <f t="shared" si="2"/>
        <v>5.9733144409021133</v>
      </c>
      <c r="M12">
        <f t="shared" si="3"/>
        <v>23.855700082524461</v>
      </c>
      <c r="N12">
        <f t="shared" si="4"/>
        <v>47.76207710464201</v>
      </c>
    </row>
    <row r="13" spans="2:14" x14ac:dyDescent="0.35">
      <c r="B13" t="s">
        <v>12</v>
      </c>
      <c r="C13">
        <v>270.79000000000002</v>
      </c>
      <c r="D13">
        <v>365.95</v>
      </c>
      <c r="E13">
        <v>662.01</v>
      </c>
      <c r="F13">
        <v>958.12</v>
      </c>
      <c r="G13">
        <v>957.44</v>
      </c>
      <c r="I13" t="s">
        <v>12</v>
      </c>
      <c r="J13">
        <f t="shared" si="0"/>
        <v>1</v>
      </c>
      <c r="K13">
        <f t="shared" si="1"/>
        <v>2.2198934280639437</v>
      </c>
      <c r="L13">
        <f t="shared" si="2"/>
        <v>2.4542529569039746</v>
      </c>
      <c r="M13">
        <f t="shared" si="3"/>
        <v>6.7830334404876229</v>
      </c>
      <c r="N13">
        <f t="shared" si="4"/>
        <v>13.575701871657754</v>
      </c>
    </row>
    <row r="14" spans="2:14" x14ac:dyDescent="0.35">
      <c r="B14" t="s">
        <v>13</v>
      </c>
      <c r="C14">
        <v>218.71</v>
      </c>
      <c r="D14">
        <v>269.98</v>
      </c>
      <c r="E14">
        <v>381.34</v>
      </c>
      <c r="F14">
        <v>510.71</v>
      </c>
      <c r="G14">
        <v>511.8</v>
      </c>
      <c r="I14" t="s">
        <v>13</v>
      </c>
      <c r="J14">
        <f t="shared" si="0"/>
        <v>1</v>
      </c>
      <c r="K14">
        <f t="shared" si="1"/>
        <v>2.4302911326764942</v>
      </c>
      <c r="L14">
        <f t="shared" si="2"/>
        <v>3.4411810982325486</v>
      </c>
      <c r="M14">
        <f t="shared" si="3"/>
        <v>10.277926807777408</v>
      </c>
      <c r="N14">
        <f t="shared" si="4"/>
        <v>20.512075029308324</v>
      </c>
    </row>
    <row r="16" spans="2:14" x14ac:dyDescent="0.35">
      <c r="B16" t="s">
        <v>14</v>
      </c>
      <c r="C16">
        <v>1</v>
      </c>
      <c r="D16">
        <v>3</v>
      </c>
      <c r="E16">
        <v>6</v>
      </c>
      <c r="F16">
        <v>24</v>
      </c>
      <c r="G16">
        <v>48</v>
      </c>
      <c r="I16" t="s">
        <v>15</v>
      </c>
      <c r="J16">
        <v>1</v>
      </c>
      <c r="K16">
        <v>3</v>
      </c>
      <c r="L16">
        <v>6</v>
      </c>
      <c r="M16">
        <v>24</v>
      </c>
      <c r="N16">
        <v>48</v>
      </c>
    </row>
    <row r="17" spans="2:14" x14ac:dyDescent="0.35">
      <c r="B17" t="s">
        <v>1</v>
      </c>
      <c r="C17">
        <v>41.23</v>
      </c>
      <c r="D17">
        <v>67.709999999999994</v>
      </c>
      <c r="E17">
        <v>127.09</v>
      </c>
      <c r="F17">
        <v>169.21</v>
      </c>
      <c r="G17">
        <v>168.83</v>
      </c>
      <c r="I17" t="s">
        <v>1</v>
      </c>
      <c r="J17">
        <f>$C2/C2*100</f>
        <v>100</v>
      </c>
      <c r="K17">
        <f t="shared" ref="K17:N29" si="5">$C2/D2*100</f>
        <v>63.567684242984889</v>
      </c>
      <c r="L17">
        <f t="shared" si="5"/>
        <v>33.079268292682926</v>
      </c>
      <c r="M17">
        <f t="shared" si="5"/>
        <v>24.730086372360844</v>
      </c>
      <c r="N17">
        <f t="shared" si="5"/>
        <v>24.816419886842422</v>
      </c>
    </row>
    <row r="18" spans="2:14" x14ac:dyDescent="0.35">
      <c r="B18" t="s">
        <v>2</v>
      </c>
      <c r="C18">
        <v>151.38</v>
      </c>
      <c r="D18">
        <v>168.46</v>
      </c>
      <c r="E18">
        <v>178.14</v>
      </c>
      <c r="F18">
        <v>219.14</v>
      </c>
      <c r="G18">
        <v>221.24</v>
      </c>
      <c r="I18" t="s">
        <v>2</v>
      </c>
      <c r="J18">
        <f t="shared" ref="J18:J29" si="6">$C3/C3*100</f>
        <v>100</v>
      </c>
      <c r="K18">
        <f t="shared" si="5"/>
        <v>90.35993553393422</v>
      </c>
      <c r="L18">
        <f t="shared" si="5"/>
        <v>85.202904260708053</v>
      </c>
      <c r="M18">
        <f t="shared" si="5"/>
        <v>69.898877960936417</v>
      </c>
      <c r="N18">
        <f t="shared" si="5"/>
        <v>70.356943669827103</v>
      </c>
    </row>
    <row r="19" spans="2:14" x14ac:dyDescent="0.35">
      <c r="B19" t="s">
        <v>3</v>
      </c>
      <c r="C19">
        <v>200.9</v>
      </c>
      <c r="D19">
        <v>214.22</v>
      </c>
      <c r="E19">
        <v>201.58</v>
      </c>
      <c r="F19">
        <v>202.42</v>
      </c>
      <c r="G19">
        <v>215.73</v>
      </c>
      <c r="I19" t="s">
        <v>3</v>
      </c>
      <c r="J19">
        <f t="shared" si="6"/>
        <v>100</v>
      </c>
      <c r="K19">
        <f t="shared" si="5"/>
        <v>97.604819511247143</v>
      </c>
      <c r="L19">
        <f t="shared" si="5"/>
        <v>99.826086956521749</v>
      </c>
      <c r="M19">
        <f t="shared" si="5"/>
        <v>99.628068435407897</v>
      </c>
      <c r="N19">
        <f t="shared" si="5"/>
        <v>99.539216172025959</v>
      </c>
    </row>
    <row r="20" spans="2:14" x14ac:dyDescent="0.35">
      <c r="B20" t="s">
        <v>4</v>
      </c>
      <c r="C20">
        <v>413.68</v>
      </c>
      <c r="D20">
        <v>444.64</v>
      </c>
      <c r="E20">
        <v>451.76</v>
      </c>
      <c r="F20">
        <v>464.85</v>
      </c>
      <c r="G20">
        <v>465.79</v>
      </c>
      <c r="I20" t="s">
        <v>4</v>
      </c>
      <c r="J20">
        <f t="shared" si="6"/>
        <v>100</v>
      </c>
      <c r="K20">
        <f t="shared" si="5"/>
        <v>93.085214104093055</v>
      </c>
      <c r="L20">
        <f t="shared" si="5"/>
        <v>91.66001949836037</v>
      </c>
      <c r="M20">
        <f t="shared" si="5"/>
        <v>89.174391032550133</v>
      </c>
      <c r="N20">
        <f t="shared" si="5"/>
        <v>89.147487285578833</v>
      </c>
    </row>
    <row r="21" spans="2:14" x14ac:dyDescent="0.35">
      <c r="B21" t="s">
        <v>5</v>
      </c>
      <c r="C21">
        <v>359.64</v>
      </c>
      <c r="D21">
        <v>361.13</v>
      </c>
      <c r="E21">
        <v>360.75</v>
      </c>
      <c r="F21">
        <v>361.79</v>
      </c>
      <c r="G21">
        <v>367.1</v>
      </c>
      <c r="I21" t="s">
        <v>5</v>
      </c>
      <c r="J21">
        <f t="shared" si="6"/>
        <v>100</v>
      </c>
      <c r="K21">
        <f t="shared" si="5"/>
        <v>99.9</v>
      </c>
      <c r="L21">
        <f t="shared" si="5"/>
        <v>100.09462844419706</v>
      </c>
      <c r="M21">
        <f t="shared" si="5"/>
        <v>99.9</v>
      </c>
      <c r="N21">
        <f t="shared" si="5"/>
        <v>99.449713795868703</v>
      </c>
    </row>
    <row r="22" spans="2:14" x14ac:dyDescent="0.35">
      <c r="B22" t="s">
        <v>6</v>
      </c>
      <c r="C22">
        <v>164.97</v>
      </c>
      <c r="D22">
        <v>233.51</v>
      </c>
      <c r="E22">
        <v>433.23</v>
      </c>
      <c r="F22">
        <v>641.41</v>
      </c>
      <c r="G22">
        <v>638.87</v>
      </c>
      <c r="I22" t="s">
        <v>6</v>
      </c>
      <c r="J22">
        <f t="shared" si="6"/>
        <v>100</v>
      </c>
      <c r="K22">
        <f t="shared" si="5"/>
        <v>71.648208469055376</v>
      </c>
      <c r="L22">
        <f t="shared" si="5"/>
        <v>38.746271461117502</v>
      </c>
      <c r="M22">
        <f t="shared" si="5"/>
        <v>26.460398421711094</v>
      </c>
      <c r="N22">
        <f t="shared" si="5"/>
        <v>26.511426091987271</v>
      </c>
    </row>
    <row r="23" spans="2:14" x14ac:dyDescent="0.35">
      <c r="B23" t="s">
        <v>7</v>
      </c>
      <c r="C23">
        <v>237.79</v>
      </c>
      <c r="D23">
        <v>268.33</v>
      </c>
      <c r="E23">
        <v>288.99</v>
      </c>
      <c r="F23">
        <v>324.3</v>
      </c>
      <c r="G23">
        <v>324.2</v>
      </c>
      <c r="I23" t="s">
        <v>7</v>
      </c>
      <c r="J23">
        <f t="shared" si="6"/>
        <v>100</v>
      </c>
      <c r="K23">
        <f t="shared" si="5"/>
        <v>89.552969532632858</v>
      </c>
      <c r="L23">
        <f t="shared" si="5"/>
        <v>84.448469351516437</v>
      </c>
      <c r="M23">
        <f t="shared" si="5"/>
        <v>77.039460895483685</v>
      </c>
      <c r="N23">
        <f t="shared" si="5"/>
        <v>77.019498607242326</v>
      </c>
    </row>
    <row r="24" spans="2:14" x14ac:dyDescent="0.35">
      <c r="B24" t="s">
        <v>8</v>
      </c>
      <c r="C24">
        <v>216.96</v>
      </c>
      <c r="D24">
        <v>230.79</v>
      </c>
      <c r="E24">
        <v>234.28</v>
      </c>
      <c r="F24">
        <v>237.97</v>
      </c>
      <c r="G24">
        <v>237.66</v>
      </c>
      <c r="I24" t="s">
        <v>8</v>
      </c>
      <c r="J24">
        <f t="shared" si="6"/>
        <v>100</v>
      </c>
      <c r="K24">
        <f t="shared" si="5"/>
        <v>94.142150481645402</v>
      </c>
      <c r="L24">
        <f t="shared" si="5"/>
        <v>92.801231874759409</v>
      </c>
      <c r="M24">
        <f t="shared" si="5"/>
        <v>91.718452758402023</v>
      </c>
      <c r="N24">
        <f t="shared" si="5"/>
        <v>91.834920634920636</v>
      </c>
    </row>
    <row r="25" spans="2:14" x14ac:dyDescent="0.35">
      <c r="B25" t="s">
        <v>9</v>
      </c>
      <c r="C25">
        <v>307.52</v>
      </c>
      <c r="D25">
        <v>318.36</v>
      </c>
      <c r="E25">
        <v>321.17</v>
      </c>
      <c r="F25">
        <v>326.75</v>
      </c>
      <c r="G25">
        <v>327.19</v>
      </c>
      <c r="I25" t="s">
        <v>9</v>
      </c>
      <c r="J25">
        <f t="shared" si="6"/>
        <v>100</v>
      </c>
      <c r="K25">
        <f t="shared" si="5"/>
        <v>96.887208569628243</v>
      </c>
      <c r="L25">
        <f t="shared" si="5"/>
        <v>95.995005462775069</v>
      </c>
      <c r="M25">
        <f t="shared" si="5"/>
        <v>94.563345633456336</v>
      </c>
      <c r="N25">
        <f t="shared" si="5"/>
        <v>94.461680233451077</v>
      </c>
    </row>
    <row r="26" spans="2:14" x14ac:dyDescent="0.35">
      <c r="B26" t="s">
        <v>10</v>
      </c>
      <c r="C26">
        <v>300.66000000000003</v>
      </c>
      <c r="D26">
        <v>287.7</v>
      </c>
      <c r="E26">
        <v>308.49</v>
      </c>
      <c r="F26">
        <v>309.04000000000002</v>
      </c>
      <c r="G26">
        <v>309.5</v>
      </c>
      <c r="I26" t="s">
        <v>10</v>
      </c>
      <c r="J26">
        <f t="shared" si="6"/>
        <v>100</v>
      </c>
      <c r="K26">
        <f t="shared" si="5"/>
        <v>104.56648001947624</v>
      </c>
      <c r="L26">
        <f t="shared" si="5"/>
        <v>99.930202413002306</v>
      </c>
      <c r="M26">
        <f t="shared" si="5"/>
        <v>101.01804253603468</v>
      </c>
      <c r="N26">
        <f t="shared" si="5"/>
        <v>101.1437798560183</v>
      </c>
    </row>
    <row r="27" spans="2:14" x14ac:dyDescent="0.35">
      <c r="B27" t="s">
        <v>11</v>
      </c>
      <c r="C27">
        <v>252.94</v>
      </c>
      <c r="D27">
        <v>254.01</v>
      </c>
      <c r="E27">
        <v>254.4</v>
      </c>
      <c r="F27">
        <v>255.07</v>
      </c>
      <c r="G27">
        <v>255</v>
      </c>
      <c r="I27" t="s">
        <v>11</v>
      </c>
      <c r="J27">
        <f t="shared" si="6"/>
        <v>100</v>
      </c>
      <c r="K27">
        <f t="shared" si="5"/>
        <v>99.610128775646828</v>
      </c>
      <c r="L27">
        <f t="shared" si="5"/>
        <v>99.555240681701889</v>
      </c>
      <c r="M27">
        <f t="shared" si="5"/>
        <v>99.39875034385193</v>
      </c>
      <c r="N27">
        <f t="shared" si="5"/>
        <v>99.50432730133754</v>
      </c>
    </row>
    <row r="28" spans="2:14" x14ac:dyDescent="0.35">
      <c r="B28" t="s">
        <v>12</v>
      </c>
      <c r="C28">
        <v>270.79000000000002</v>
      </c>
      <c r="D28">
        <v>368.17</v>
      </c>
      <c r="E28">
        <v>667.8</v>
      </c>
      <c r="F28">
        <v>969.2</v>
      </c>
      <c r="G28">
        <v>970.53</v>
      </c>
      <c r="I28" t="s">
        <v>12</v>
      </c>
      <c r="J28">
        <f t="shared" si="6"/>
        <v>100</v>
      </c>
      <c r="K28">
        <f t="shared" si="5"/>
        <v>73.99644760213144</v>
      </c>
      <c r="L28">
        <f t="shared" si="5"/>
        <v>40.904215948399575</v>
      </c>
      <c r="M28">
        <f t="shared" si="5"/>
        <v>28.26263933536509</v>
      </c>
      <c r="N28">
        <f t="shared" si="5"/>
        <v>28.282712232620323</v>
      </c>
    </row>
    <row r="29" spans="2:14" x14ac:dyDescent="0.35">
      <c r="B29" t="s">
        <v>13</v>
      </c>
      <c r="C29">
        <v>218.71</v>
      </c>
      <c r="D29">
        <v>272.47000000000003</v>
      </c>
      <c r="E29">
        <v>390.84</v>
      </c>
      <c r="F29">
        <v>525.91</v>
      </c>
      <c r="G29">
        <v>528.86</v>
      </c>
      <c r="I29" t="s">
        <v>13</v>
      </c>
      <c r="J29">
        <f t="shared" si="6"/>
        <v>100</v>
      </c>
      <c r="K29">
        <f t="shared" si="5"/>
        <v>81.009704422549817</v>
      </c>
      <c r="L29">
        <f t="shared" si="5"/>
        <v>57.353018303875814</v>
      </c>
      <c r="M29">
        <f t="shared" si="5"/>
        <v>42.82469503240587</v>
      </c>
      <c r="N29">
        <f t="shared" si="5"/>
        <v>42.733489644392343</v>
      </c>
    </row>
    <row r="30" spans="2:14" x14ac:dyDescent="0.35">
      <c r="J30">
        <f>GEOMEAN(J17:J29)</f>
        <v>100</v>
      </c>
      <c r="K30">
        <f t="shared" ref="K30:N30" si="7">GEOMEAN(K17:K29)</f>
        <v>88.025485057562705</v>
      </c>
      <c r="L30">
        <f t="shared" si="7"/>
        <v>73.276669431983549</v>
      </c>
      <c r="M30">
        <f t="shared" si="7"/>
        <v>64.429013015789295</v>
      </c>
      <c r="N30">
        <f t="shared" si="7"/>
        <v>64.463960765148869</v>
      </c>
    </row>
    <row r="32" spans="2:14" x14ac:dyDescent="0.35">
      <c r="B32" t="s">
        <v>26</v>
      </c>
    </row>
    <row r="33" spans="2:14" x14ac:dyDescent="0.35">
      <c r="B33" t="s">
        <v>0</v>
      </c>
      <c r="C33">
        <v>1</v>
      </c>
      <c r="D33">
        <v>3</v>
      </c>
      <c r="E33">
        <v>6</v>
      </c>
      <c r="F33">
        <v>24</v>
      </c>
      <c r="G33">
        <v>48</v>
      </c>
      <c r="I33" t="s">
        <v>28</v>
      </c>
      <c r="J33">
        <v>1</v>
      </c>
      <c r="K33">
        <v>3</v>
      </c>
      <c r="L33">
        <v>6</v>
      </c>
      <c r="M33">
        <v>24</v>
      </c>
      <c r="N33">
        <v>48</v>
      </c>
    </row>
    <row r="34" spans="2:14" x14ac:dyDescent="0.35">
      <c r="B34" t="s">
        <v>16</v>
      </c>
      <c r="C34">
        <v>148.51</v>
      </c>
      <c r="D34">
        <v>165.53</v>
      </c>
      <c r="E34">
        <v>164.08</v>
      </c>
      <c r="F34">
        <v>163.82</v>
      </c>
      <c r="G34">
        <v>163.98</v>
      </c>
      <c r="I34" t="s">
        <v>16</v>
      </c>
      <c r="J34">
        <f>(1*C34)/C34</f>
        <v>1</v>
      </c>
      <c r="K34">
        <f>(3*C34)/D34</f>
        <v>2.6915362774119491</v>
      </c>
      <c r="L34">
        <f>(6*C34)/E34</f>
        <v>5.4306435884934174</v>
      </c>
      <c r="M34">
        <f>(24*C34)/F34</f>
        <v>21.757050421193991</v>
      </c>
      <c r="N34">
        <f>(48*C34)/G34</f>
        <v>43.471642883278449</v>
      </c>
    </row>
    <row r="35" spans="2:14" x14ac:dyDescent="0.35">
      <c r="B35" t="s">
        <v>17</v>
      </c>
      <c r="C35">
        <v>37.1</v>
      </c>
      <c r="D35">
        <v>41.67</v>
      </c>
      <c r="E35">
        <v>42.73</v>
      </c>
      <c r="F35">
        <v>45.16</v>
      </c>
      <c r="G35">
        <v>45.13</v>
      </c>
      <c r="I35" t="s">
        <v>17</v>
      </c>
      <c r="J35">
        <f t="shared" ref="J35:J43" si="8">(1*C35)/C35</f>
        <v>1</v>
      </c>
      <c r="K35">
        <f t="shared" ref="K35:K43" si="9">(3*C35)/D35</f>
        <v>2.6709863210943126</v>
      </c>
      <c r="L35">
        <f t="shared" ref="L35:L43" si="10">(6*C35)/E35</f>
        <v>5.2094547156564488</v>
      </c>
      <c r="M35">
        <f t="shared" ref="M35:M43" si="11">(24*C35)/F35</f>
        <v>19.716563330380872</v>
      </c>
      <c r="N35">
        <f t="shared" ref="N35:N43" si="12">(48*C35)/G35</f>
        <v>39.459339685353427</v>
      </c>
    </row>
    <row r="36" spans="2:14" x14ac:dyDescent="0.35">
      <c r="B36" t="s">
        <v>18</v>
      </c>
      <c r="C36">
        <v>271.57</v>
      </c>
      <c r="D36">
        <v>299.70999999999998</v>
      </c>
      <c r="E36">
        <v>334.35</v>
      </c>
      <c r="F36">
        <v>375.87</v>
      </c>
      <c r="G36">
        <v>374.31</v>
      </c>
      <c r="I36" t="s">
        <v>18</v>
      </c>
      <c r="J36">
        <f t="shared" si="8"/>
        <v>1</v>
      </c>
      <c r="K36">
        <f t="shared" si="9"/>
        <v>2.7183277167929001</v>
      </c>
      <c r="L36">
        <f t="shared" si="10"/>
        <v>4.8733961417676088</v>
      </c>
      <c r="M36">
        <f t="shared" si="11"/>
        <v>17.34025061856493</v>
      </c>
      <c r="N36">
        <f t="shared" si="12"/>
        <v>34.82503807004889</v>
      </c>
    </row>
    <row r="37" spans="2:14" x14ac:dyDescent="0.35">
      <c r="B37" t="s">
        <v>19</v>
      </c>
      <c r="C37">
        <v>450.35</v>
      </c>
      <c r="D37">
        <v>586.32000000000005</v>
      </c>
      <c r="E37">
        <v>582.44000000000005</v>
      </c>
      <c r="F37">
        <v>624.88</v>
      </c>
      <c r="G37">
        <v>625.23</v>
      </c>
      <c r="I37" t="s">
        <v>19</v>
      </c>
      <c r="J37">
        <f t="shared" si="8"/>
        <v>1</v>
      </c>
      <c r="K37">
        <f t="shared" si="9"/>
        <v>2.3042877609496522</v>
      </c>
      <c r="L37">
        <f t="shared" si="10"/>
        <v>4.6392761486161671</v>
      </c>
      <c r="M37">
        <f t="shared" si="11"/>
        <v>17.296760978107798</v>
      </c>
      <c r="N37">
        <f t="shared" si="12"/>
        <v>34.574156710330605</v>
      </c>
    </row>
    <row r="38" spans="2:14" x14ac:dyDescent="0.35">
      <c r="B38" t="s">
        <v>20</v>
      </c>
      <c r="C38">
        <v>249.31</v>
      </c>
      <c r="D38">
        <v>295.25</v>
      </c>
      <c r="E38">
        <v>300.3</v>
      </c>
      <c r="F38">
        <v>304.27</v>
      </c>
      <c r="G38">
        <v>304.33</v>
      </c>
      <c r="I38" t="s">
        <v>20</v>
      </c>
      <c r="J38">
        <f t="shared" si="8"/>
        <v>1</v>
      </c>
      <c r="K38">
        <f t="shared" si="9"/>
        <v>2.5332091447925489</v>
      </c>
      <c r="L38">
        <f t="shared" si="10"/>
        <v>4.9812187812187814</v>
      </c>
      <c r="M38">
        <f t="shared" si="11"/>
        <v>19.664902882308478</v>
      </c>
      <c r="N38">
        <f t="shared" si="12"/>
        <v>39.32205172017219</v>
      </c>
    </row>
    <row r="39" spans="2:14" x14ac:dyDescent="0.35">
      <c r="B39" t="s">
        <v>21</v>
      </c>
      <c r="C39">
        <v>35.78</v>
      </c>
      <c r="D39">
        <v>34.71</v>
      </c>
      <c r="E39">
        <v>34.78</v>
      </c>
      <c r="F39">
        <v>35.049999999999997</v>
      </c>
      <c r="G39">
        <v>45.39</v>
      </c>
      <c r="I39" t="s">
        <v>21</v>
      </c>
      <c r="J39">
        <f t="shared" si="8"/>
        <v>1</v>
      </c>
      <c r="K39">
        <f t="shared" si="9"/>
        <v>3.0924805531547106</v>
      </c>
      <c r="L39">
        <f t="shared" si="10"/>
        <v>6.1725129384703852</v>
      </c>
      <c r="M39">
        <f t="shared" si="11"/>
        <v>24.499857346647648</v>
      </c>
      <c r="N39">
        <f t="shared" si="12"/>
        <v>37.837409120951754</v>
      </c>
    </row>
    <row r="40" spans="2:14" x14ac:dyDescent="0.35">
      <c r="B40" t="s">
        <v>22</v>
      </c>
      <c r="C40">
        <v>245.77</v>
      </c>
      <c r="D40">
        <v>247.81</v>
      </c>
      <c r="E40">
        <v>248.74</v>
      </c>
      <c r="F40">
        <v>249.63</v>
      </c>
      <c r="G40">
        <v>249.31</v>
      </c>
      <c r="I40" t="s">
        <v>22</v>
      </c>
      <c r="J40">
        <f t="shared" si="8"/>
        <v>1</v>
      </c>
      <c r="K40">
        <f t="shared" si="9"/>
        <v>2.9753036600621448</v>
      </c>
      <c r="L40">
        <f t="shared" si="10"/>
        <v>5.9283589290021714</v>
      </c>
      <c r="M40">
        <f t="shared" si="11"/>
        <v>23.628890758322321</v>
      </c>
      <c r="N40">
        <f t="shared" si="12"/>
        <v>47.318438891340101</v>
      </c>
    </row>
    <row r="41" spans="2:14" x14ac:dyDescent="0.35">
      <c r="B41" t="s">
        <v>23</v>
      </c>
      <c r="C41">
        <v>413.35</v>
      </c>
      <c r="D41">
        <v>415.21</v>
      </c>
      <c r="E41">
        <v>415.42</v>
      </c>
      <c r="F41">
        <v>416.17</v>
      </c>
      <c r="G41">
        <v>416.35</v>
      </c>
      <c r="I41" t="s">
        <v>23</v>
      </c>
      <c r="J41">
        <f t="shared" si="8"/>
        <v>1</v>
      </c>
      <c r="K41">
        <f t="shared" si="9"/>
        <v>2.9865610173165393</v>
      </c>
      <c r="L41">
        <f t="shared" si="10"/>
        <v>5.9701025468200868</v>
      </c>
      <c r="M41">
        <f t="shared" si="11"/>
        <v>23.837374149986786</v>
      </c>
      <c r="N41">
        <f t="shared" si="12"/>
        <v>47.654137144229622</v>
      </c>
    </row>
    <row r="42" spans="2:14" x14ac:dyDescent="0.35">
      <c r="B42" t="s">
        <v>24</v>
      </c>
      <c r="C42">
        <v>339.3</v>
      </c>
      <c r="D42">
        <v>339.4</v>
      </c>
      <c r="E42">
        <v>339.57</v>
      </c>
      <c r="F42">
        <v>340.2</v>
      </c>
      <c r="G42">
        <v>339.78</v>
      </c>
      <c r="I42" t="s">
        <v>24</v>
      </c>
      <c r="J42">
        <f t="shared" si="8"/>
        <v>1</v>
      </c>
      <c r="K42">
        <f t="shared" si="9"/>
        <v>2.9991160872127289</v>
      </c>
      <c r="L42">
        <f t="shared" si="10"/>
        <v>5.9952292605353836</v>
      </c>
      <c r="M42">
        <f t="shared" si="11"/>
        <v>23.93650793650794</v>
      </c>
      <c r="N42">
        <f t="shared" si="12"/>
        <v>47.932191417976348</v>
      </c>
    </row>
    <row r="43" spans="2:14" x14ac:dyDescent="0.35">
      <c r="B43" t="s">
        <v>25</v>
      </c>
      <c r="C43">
        <v>123.47</v>
      </c>
      <c r="D43">
        <v>156</v>
      </c>
      <c r="E43">
        <v>158.47</v>
      </c>
      <c r="F43">
        <v>164.53</v>
      </c>
      <c r="G43">
        <v>164.92</v>
      </c>
      <c r="I43" t="s">
        <v>25</v>
      </c>
      <c r="J43">
        <f t="shared" si="8"/>
        <v>1</v>
      </c>
      <c r="K43">
        <f t="shared" si="9"/>
        <v>2.3744230769230765</v>
      </c>
      <c r="L43">
        <f t="shared" si="10"/>
        <v>4.6748280431627434</v>
      </c>
      <c r="M43">
        <f t="shared" si="11"/>
        <v>18.010575578921774</v>
      </c>
      <c r="N43">
        <f t="shared" si="12"/>
        <v>35.935968954644679</v>
      </c>
    </row>
    <row r="45" spans="2:14" x14ac:dyDescent="0.35">
      <c r="B45" t="s">
        <v>14</v>
      </c>
      <c r="C45">
        <v>1</v>
      </c>
      <c r="D45">
        <v>3</v>
      </c>
      <c r="E45">
        <v>6</v>
      </c>
      <c r="F45">
        <v>24</v>
      </c>
      <c r="G45">
        <v>48</v>
      </c>
      <c r="I45" t="s">
        <v>15</v>
      </c>
      <c r="J45">
        <v>1</v>
      </c>
      <c r="K45">
        <v>3</v>
      </c>
      <c r="L45">
        <v>6</v>
      </c>
      <c r="M45">
        <v>24</v>
      </c>
      <c r="N45">
        <v>48</v>
      </c>
    </row>
    <row r="46" spans="2:14" x14ac:dyDescent="0.35">
      <c r="B46" t="s">
        <v>16</v>
      </c>
      <c r="C46">
        <v>148.51</v>
      </c>
      <c r="D46">
        <v>165.53</v>
      </c>
      <c r="E46">
        <v>165.47</v>
      </c>
      <c r="F46">
        <v>166.6</v>
      </c>
      <c r="G46">
        <v>166.71</v>
      </c>
      <c r="I46" t="s">
        <v>16</v>
      </c>
      <c r="J46">
        <f>$C34/C34*100</f>
        <v>100</v>
      </c>
      <c r="K46">
        <f t="shared" ref="K46:N55" si="13">$C34/D34*100</f>
        <v>89.717875913731646</v>
      </c>
      <c r="L46">
        <f t="shared" si="13"/>
        <v>90.510726474890276</v>
      </c>
      <c r="M46">
        <f t="shared" si="13"/>
        <v>90.654376754974976</v>
      </c>
      <c r="N46">
        <f t="shared" si="13"/>
        <v>90.565922673496772</v>
      </c>
    </row>
    <row r="47" spans="2:14" x14ac:dyDescent="0.35">
      <c r="B47" t="s">
        <v>17</v>
      </c>
      <c r="C47">
        <v>37.1</v>
      </c>
      <c r="D47">
        <v>41.8</v>
      </c>
      <c r="E47">
        <v>42.92</v>
      </c>
      <c r="F47">
        <v>45.77</v>
      </c>
      <c r="G47">
        <v>45.85</v>
      </c>
      <c r="I47" t="s">
        <v>17</v>
      </c>
      <c r="J47">
        <f t="shared" ref="J47:J55" si="14">$C35/C35*100</f>
        <v>100</v>
      </c>
      <c r="K47">
        <f t="shared" si="13"/>
        <v>89.032877369810421</v>
      </c>
      <c r="L47">
        <f t="shared" si="13"/>
        <v>86.824245260940799</v>
      </c>
      <c r="M47">
        <f t="shared" si="13"/>
        <v>82.152347209920293</v>
      </c>
      <c r="N47">
        <f t="shared" si="13"/>
        <v>82.206957677819631</v>
      </c>
    </row>
    <row r="48" spans="2:14" x14ac:dyDescent="0.35">
      <c r="B48" t="s">
        <v>18</v>
      </c>
      <c r="C48">
        <v>271.57</v>
      </c>
      <c r="D48">
        <v>301.39999999999998</v>
      </c>
      <c r="E48">
        <v>335.25</v>
      </c>
      <c r="F48">
        <v>378.89</v>
      </c>
      <c r="G48">
        <v>378.24</v>
      </c>
      <c r="I48" t="s">
        <v>18</v>
      </c>
      <c r="J48">
        <f t="shared" si="14"/>
        <v>100</v>
      </c>
      <c r="K48">
        <f t="shared" si="13"/>
        <v>90.610923893096668</v>
      </c>
      <c r="L48">
        <f t="shared" si="13"/>
        <v>81.223269029460141</v>
      </c>
      <c r="M48">
        <f t="shared" si="13"/>
        <v>72.251044244020534</v>
      </c>
      <c r="N48">
        <f t="shared" si="13"/>
        <v>72.552162645935184</v>
      </c>
    </row>
    <row r="49" spans="1:14" x14ac:dyDescent="0.35">
      <c r="B49" t="s">
        <v>19</v>
      </c>
      <c r="C49">
        <v>450.35</v>
      </c>
      <c r="D49">
        <v>587.01</v>
      </c>
      <c r="E49">
        <v>597.66999999999996</v>
      </c>
      <c r="F49">
        <v>633.37</v>
      </c>
      <c r="G49">
        <v>632.41</v>
      </c>
      <c r="I49" t="s">
        <v>19</v>
      </c>
      <c r="J49">
        <f t="shared" si="14"/>
        <v>100</v>
      </c>
      <c r="K49">
        <f t="shared" si="13"/>
        <v>76.809592031655072</v>
      </c>
      <c r="L49">
        <f t="shared" si="13"/>
        <v>77.321269143602763</v>
      </c>
      <c r="M49">
        <f t="shared" si="13"/>
        <v>72.06983740878249</v>
      </c>
      <c r="N49">
        <f t="shared" si="13"/>
        <v>72.029493146522086</v>
      </c>
    </row>
    <row r="50" spans="1:14" x14ac:dyDescent="0.35">
      <c r="B50" t="s">
        <v>20</v>
      </c>
      <c r="C50">
        <v>249.31</v>
      </c>
      <c r="D50">
        <v>303.13</v>
      </c>
      <c r="E50">
        <v>306.10000000000002</v>
      </c>
      <c r="F50">
        <v>307.77999999999997</v>
      </c>
      <c r="G50">
        <v>308.48</v>
      </c>
      <c r="I50" t="s">
        <v>20</v>
      </c>
      <c r="J50">
        <f t="shared" si="14"/>
        <v>100</v>
      </c>
      <c r="K50">
        <f t="shared" si="13"/>
        <v>84.440304826418284</v>
      </c>
      <c r="L50">
        <f t="shared" si="13"/>
        <v>83.020313020313026</v>
      </c>
      <c r="M50">
        <f t="shared" si="13"/>
        <v>81.937095342951991</v>
      </c>
      <c r="N50">
        <f t="shared" si="13"/>
        <v>81.920941083692043</v>
      </c>
    </row>
    <row r="51" spans="1:14" x14ac:dyDescent="0.35">
      <c r="B51" t="s">
        <v>21</v>
      </c>
      <c r="C51">
        <v>35.78</v>
      </c>
      <c r="D51">
        <v>34.71</v>
      </c>
      <c r="E51">
        <v>34.79</v>
      </c>
      <c r="F51">
        <v>35.1</v>
      </c>
      <c r="G51">
        <v>45.48</v>
      </c>
      <c r="I51" t="s">
        <v>21</v>
      </c>
      <c r="J51">
        <f t="shared" si="14"/>
        <v>100</v>
      </c>
      <c r="K51">
        <f t="shared" si="13"/>
        <v>103.08268510515701</v>
      </c>
      <c r="L51">
        <f t="shared" si="13"/>
        <v>102.87521564117309</v>
      </c>
      <c r="M51">
        <f t="shared" si="13"/>
        <v>102.08273894436522</v>
      </c>
      <c r="N51">
        <f t="shared" si="13"/>
        <v>78.827935668649488</v>
      </c>
    </row>
    <row r="52" spans="1:14" x14ac:dyDescent="0.35">
      <c r="B52" t="s">
        <v>22</v>
      </c>
      <c r="C52">
        <v>245.77</v>
      </c>
      <c r="D52">
        <v>248.19</v>
      </c>
      <c r="E52">
        <v>249.15</v>
      </c>
      <c r="F52">
        <v>250.09</v>
      </c>
      <c r="G52">
        <v>249.87</v>
      </c>
      <c r="I52" t="s">
        <v>22</v>
      </c>
      <c r="J52">
        <f t="shared" si="14"/>
        <v>100</v>
      </c>
      <c r="K52">
        <f t="shared" si="13"/>
        <v>99.176788668738141</v>
      </c>
      <c r="L52">
        <f t="shared" si="13"/>
        <v>98.805982150036186</v>
      </c>
      <c r="M52">
        <f t="shared" si="13"/>
        <v>98.453711493009649</v>
      </c>
      <c r="N52">
        <f t="shared" si="13"/>
        <v>98.580081023625212</v>
      </c>
    </row>
    <row r="53" spans="1:14" x14ac:dyDescent="0.35">
      <c r="B53" t="s">
        <v>23</v>
      </c>
      <c r="C53">
        <v>413.35</v>
      </c>
      <c r="D53">
        <v>415.47</v>
      </c>
      <c r="E53">
        <v>415.84</v>
      </c>
      <c r="F53">
        <v>416.67</v>
      </c>
      <c r="G53">
        <v>421.36</v>
      </c>
      <c r="I53" t="s">
        <v>23</v>
      </c>
      <c r="J53">
        <f t="shared" si="14"/>
        <v>100</v>
      </c>
      <c r="K53">
        <f t="shared" si="13"/>
        <v>99.552033910551302</v>
      </c>
      <c r="L53">
        <f t="shared" si="13"/>
        <v>99.501709113668099</v>
      </c>
      <c r="M53">
        <f t="shared" si="13"/>
        <v>99.322392291611607</v>
      </c>
      <c r="N53">
        <f t="shared" si="13"/>
        <v>99.279452383811702</v>
      </c>
    </row>
    <row r="54" spans="1:14" x14ac:dyDescent="0.35">
      <c r="B54" t="s">
        <v>24</v>
      </c>
      <c r="C54">
        <v>339.3</v>
      </c>
      <c r="D54">
        <v>339.52</v>
      </c>
      <c r="E54">
        <v>339.75</v>
      </c>
      <c r="F54">
        <v>343.81</v>
      </c>
      <c r="G54">
        <v>341.99</v>
      </c>
      <c r="I54" t="s">
        <v>24</v>
      </c>
      <c r="J54">
        <f t="shared" si="14"/>
        <v>100</v>
      </c>
      <c r="K54">
        <f t="shared" si="13"/>
        <v>99.970536240424295</v>
      </c>
      <c r="L54">
        <f t="shared" si="13"/>
        <v>99.920487675589726</v>
      </c>
      <c r="M54">
        <f t="shared" si="13"/>
        <v>99.735449735449748</v>
      </c>
      <c r="N54">
        <f t="shared" si="13"/>
        <v>99.85873212078404</v>
      </c>
    </row>
    <row r="55" spans="1:14" x14ac:dyDescent="0.35">
      <c r="B55" t="s">
        <v>25</v>
      </c>
      <c r="C55">
        <v>123.47</v>
      </c>
      <c r="D55">
        <v>156.32</v>
      </c>
      <c r="E55">
        <v>158.71</v>
      </c>
      <c r="F55">
        <v>165.33</v>
      </c>
      <c r="G55">
        <v>165.67</v>
      </c>
      <c r="I55" t="s">
        <v>25</v>
      </c>
      <c r="J55">
        <f t="shared" si="14"/>
        <v>100</v>
      </c>
      <c r="K55">
        <f t="shared" si="13"/>
        <v>79.147435897435898</v>
      </c>
      <c r="L55">
        <f t="shared" si="13"/>
        <v>77.913800719379068</v>
      </c>
      <c r="M55">
        <f t="shared" si="13"/>
        <v>75.044064912174065</v>
      </c>
      <c r="N55">
        <f t="shared" si="13"/>
        <v>74.866601988843087</v>
      </c>
    </row>
    <row r="56" spans="1:14" x14ac:dyDescent="0.35">
      <c r="J56">
        <f>GEOMEAN(J46:J55)</f>
        <v>100</v>
      </c>
      <c r="K56">
        <f t="shared" ref="K56:N56" si="15">GEOMEAN(K46:K55)</f>
        <v>90.730435920309262</v>
      </c>
      <c r="L56">
        <f t="shared" si="15"/>
        <v>89.3037785199068</v>
      </c>
      <c r="M56">
        <f t="shared" si="15"/>
        <v>86.606092929324987</v>
      </c>
      <c r="N56">
        <f t="shared" si="15"/>
        <v>84.419580806710698</v>
      </c>
    </row>
    <row r="57" spans="1:14" x14ac:dyDescent="0.35">
      <c r="C57">
        <v>1</v>
      </c>
      <c r="D57">
        <v>3</v>
      </c>
      <c r="E57">
        <v>6</v>
      </c>
      <c r="F57">
        <v>24</v>
      </c>
      <c r="G57">
        <v>48</v>
      </c>
    </row>
    <row r="58" spans="1:14" x14ac:dyDescent="0.35">
      <c r="A58" t="s">
        <v>30</v>
      </c>
      <c r="B58" t="s">
        <v>1</v>
      </c>
      <c r="C58">
        <f>(1*C2)/C2</f>
        <v>1</v>
      </c>
      <c r="D58">
        <f>(3*C2)/D2</f>
        <v>1.9070305272895467</v>
      </c>
      <c r="E58">
        <f>(6*C2)/E2</f>
        <v>1.9847560975609755</v>
      </c>
      <c r="F58">
        <f>(24*C2)/F2</f>
        <v>5.9352207293666028</v>
      </c>
      <c r="G58">
        <f>(48*C2)/G2</f>
        <v>11.911881545684363</v>
      </c>
    </row>
    <row r="59" spans="1:14" x14ac:dyDescent="0.35">
      <c r="B59" t="s">
        <v>2</v>
      </c>
      <c r="C59">
        <f t="shared" ref="C59:C70" si="16">(1*C3)/C3</f>
        <v>1</v>
      </c>
      <c r="D59">
        <f t="shared" ref="D59:D70" si="17">(3*C3)/D3</f>
        <v>2.7107980660180266</v>
      </c>
      <c r="E59">
        <f t="shared" ref="E59:E70" si="18">(6*C3)/E3</f>
        <v>5.1121742556424836</v>
      </c>
      <c r="F59">
        <f t="shared" ref="F59:F70" si="19">(24*C3)/F3</f>
        <v>16.775730710624739</v>
      </c>
      <c r="G59">
        <f t="shared" ref="G59:G70" si="20">(48*C3)/G3</f>
        <v>33.771332961517011</v>
      </c>
    </row>
    <row r="60" spans="1:14" x14ac:dyDescent="0.35">
      <c r="B60" t="s">
        <v>3</v>
      </c>
      <c r="C60">
        <f t="shared" si="16"/>
        <v>1</v>
      </c>
      <c r="D60">
        <f t="shared" si="17"/>
        <v>2.9281445853374146</v>
      </c>
      <c r="E60">
        <f t="shared" si="18"/>
        <v>5.9895652173913048</v>
      </c>
      <c r="F60">
        <f t="shared" si="19"/>
        <v>23.910736424497895</v>
      </c>
      <c r="G60">
        <f t="shared" si="20"/>
        <v>47.778823762572465</v>
      </c>
    </row>
    <row r="61" spans="1:14" x14ac:dyDescent="0.35">
      <c r="B61" t="s">
        <v>4</v>
      </c>
      <c r="C61">
        <f t="shared" si="16"/>
        <v>1</v>
      </c>
      <c r="D61">
        <f t="shared" si="17"/>
        <v>2.7925564231227917</v>
      </c>
      <c r="E61">
        <f t="shared" si="18"/>
        <v>5.4996011699016218</v>
      </c>
      <c r="F61">
        <f t="shared" si="19"/>
        <v>21.401853847812028</v>
      </c>
      <c r="G61">
        <f t="shared" si="20"/>
        <v>42.790793897077833</v>
      </c>
    </row>
    <row r="62" spans="1:14" x14ac:dyDescent="0.35">
      <c r="B62" t="s">
        <v>5</v>
      </c>
      <c r="C62">
        <f t="shared" si="16"/>
        <v>1</v>
      </c>
      <c r="D62">
        <f t="shared" si="17"/>
        <v>2.9970000000000003</v>
      </c>
      <c r="E62">
        <f t="shared" si="18"/>
        <v>6.0056777066518228</v>
      </c>
      <c r="F62">
        <f t="shared" si="19"/>
        <v>23.976000000000003</v>
      </c>
      <c r="G62">
        <f t="shared" si="20"/>
        <v>47.735862622016981</v>
      </c>
    </row>
    <row r="63" spans="1:14" x14ac:dyDescent="0.35">
      <c r="B63" t="s">
        <v>6</v>
      </c>
      <c r="C63">
        <f t="shared" si="16"/>
        <v>1</v>
      </c>
      <c r="D63">
        <f t="shared" si="17"/>
        <v>2.1494462540716612</v>
      </c>
      <c r="E63">
        <f t="shared" si="18"/>
        <v>2.3247762876670501</v>
      </c>
      <c r="F63">
        <f t="shared" si="19"/>
        <v>6.350495621210662</v>
      </c>
      <c r="G63">
        <f t="shared" si="20"/>
        <v>12.72548452415389</v>
      </c>
    </row>
    <row r="64" spans="1:14" x14ac:dyDescent="0.35">
      <c r="B64" t="s">
        <v>7</v>
      </c>
      <c r="C64">
        <f t="shared" si="16"/>
        <v>1</v>
      </c>
      <c r="D64">
        <f t="shared" si="17"/>
        <v>2.6865890859789858</v>
      </c>
      <c r="E64">
        <f t="shared" si="18"/>
        <v>5.0669081610909865</v>
      </c>
      <c r="F64">
        <f t="shared" si="19"/>
        <v>18.489470614916087</v>
      </c>
      <c r="G64">
        <f t="shared" si="20"/>
        <v>36.969359331476319</v>
      </c>
    </row>
    <row r="65" spans="1:7" x14ac:dyDescent="0.35">
      <c r="B65" t="s">
        <v>8</v>
      </c>
      <c r="C65">
        <f t="shared" si="16"/>
        <v>1</v>
      </c>
      <c r="D65">
        <f t="shared" si="17"/>
        <v>2.8242645144493621</v>
      </c>
      <c r="E65">
        <f t="shared" si="18"/>
        <v>5.5680739124855645</v>
      </c>
      <c r="F65">
        <f t="shared" si="19"/>
        <v>22.012428662016486</v>
      </c>
      <c r="G65">
        <f t="shared" si="20"/>
        <v>44.080761904761907</v>
      </c>
    </row>
    <row r="66" spans="1:7" x14ac:dyDescent="0.35">
      <c r="B66" t="s">
        <v>9</v>
      </c>
      <c r="C66">
        <f t="shared" si="16"/>
        <v>1</v>
      </c>
      <c r="D66">
        <f t="shared" si="17"/>
        <v>2.9066162570888467</v>
      </c>
      <c r="E66">
        <f t="shared" si="18"/>
        <v>5.7597003277665042</v>
      </c>
      <c r="F66">
        <f t="shared" si="19"/>
        <v>22.695202952029518</v>
      </c>
      <c r="G66">
        <f t="shared" si="20"/>
        <v>45.341606512056515</v>
      </c>
    </row>
    <row r="67" spans="1:7" x14ac:dyDescent="0.35">
      <c r="B67" t="s">
        <v>10</v>
      </c>
      <c r="C67">
        <f t="shared" si="16"/>
        <v>1</v>
      </c>
      <c r="D67">
        <f t="shared" si="17"/>
        <v>3.1369944005842871</v>
      </c>
      <c r="E67">
        <f t="shared" si="18"/>
        <v>5.995812144780138</v>
      </c>
      <c r="F67">
        <f t="shared" si="19"/>
        <v>24.244330208648321</v>
      </c>
      <c r="G67">
        <f t="shared" si="20"/>
        <v>48.549014330888788</v>
      </c>
    </row>
    <row r="68" spans="1:7" x14ac:dyDescent="0.35">
      <c r="B68" t="s">
        <v>11</v>
      </c>
      <c r="C68">
        <f t="shared" si="16"/>
        <v>1</v>
      </c>
      <c r="D68">
        <f t="shared" si="17"/>
        <v>2.9883038632694046</v>
      </c>
      <c r="E68">
        <f t="shared" si="18"/>
        <v>5.9733144409021133</v>
      </c>
      <c r="F68">
        <f t="shared" si="19"/>
        <v>23.855700082524461</v>
      </c>
      <c r="G68">
        <f t="shared" si="20"/>
        <v>47.76207710464201</v>
      </c>
    </row>
    <row r="69" spans="1:7" x14ac:dyDescent="0.35">
      <c r="B69" t="s">
        <v>12</v>
      </c>
      <c r="C69">
        <f t="shared" si="16"/>
        <v>1</v>
      </c>
      <c r="D69">
        <f t="shared" si="17"/>
        <v>2.2198934280639437</v>
      </c>
      <c r="E69">
        <f t="shared" si="18"/>
        <v>2.4542529569039746</v>
      </c>
      <c r="F69">
        <f t="shared" si="19"/>
        <v>6.7830334404876229</v>
      </c>
      <c r="G69">
        <f t="shared" si="20"/>
        <v>13.575701871657754</v>
      </c>
    </row>
    <row r="70" spans="1:7" x14ac:dyDescent="0.35">
      <c r="B70" t="s">
        <v>13</v>
      </c>
      <c r="C70">
        <f t="shared" si="16"/>
        <v>1</v>
      </c>
      <c r="D70">
        <f t="shared" si="17"/>
        <v>2.4302911326764942</v>
      </c>
      <c r="E70">
        <f t="shared" si="18"/>
        <v>3.4411810982325486</v>
      </c>
      <c r="F70">
        <f t="shared" si="19"/>
        <v>10.277926807777408</v>
      </c>
      <c r="G70">
        <f t="shared" si="20"/>
        <v>20.512075029308324</v>
      </c>
    </row>
    <row r="72" spans="1:7" x14ac:dyDescent="0.35">
      <c r="A72" t="s">
        <v>29</v>
      </c>
      <c r="B72" t="s">
        <v>16</v>
      </c>
      <c r="C72">
        <f>(1*C34)/C34</f>
        <v>1</v>
      </c>
      <c r="D72">
        <f>(3*C34)/D34</f>
        <v>2.6915362774119491</v>
      </c>
      <c r="E72">
        <f>(6*C34)/E34</f>
        <v>5.4306435884934174</v>
      </c>
      <c r="F72">
        <f>(24*C34)/F34</f>
        <v>21.757050421193991</v>
      </c>
      <c r="G72">
        <f>(48*C34)/G34</f>
        <v>43.471642883278449</v>
      </c>
    </row>
    <row r="73" spans="1:7" x14ac:dyDescent="0.35">
      <c r="B73" t="s">
        <v>17</v>
      </c>
      <c r="C73">
        <f t="shared" ref="C73:C81" si="21">(1*C35)/C35</f>
        <v>1</v>
      </c>
      <c r="D73">
        <f t="shared" ref="D73:D81" si="22">(3*C35)/D35</f>
        <v>2.6709863210943126</v>
      </c>
      <c r="E73">
        <f t="shared" ref="E73:E81" si="23">(6*C35)/E35</f>
        <v>5.2094547156564488</v>
      </c>
      <c r="F73">
        <f t="shared" ref="F73:F81" si="24">(24*C35)/F35</f>
        <v>19.716563330380872</v>
      </c>
      <c r="G73">
        <f t="shared" ref="G73:G81" si="25">(48*C35)/G35</f>
        <v>39.459339685353427</v>
      </c>
    </row>
    <row r="74" spans="1:7" x14ac:dyDescent="0.35">
      <c r="B74" t="s">
        <v>18</v>
      </c>
      <c r="C74">
        <f t="shared" si="21"/>
        <v>1</v>
      </c>
      <c r="D74">
        <f t="shared" si="22"/>
        <v>2.7183277167929001</v>
      </c>
      <c r="E74">
        <f t="shared" si="23"/>
        <v>4.8733961417676088</v>
      </c>
      <c r="F74">
        <f t="shared" si="24"/>
        <v>17.34025061856493</v>
      </c>
      <c r="G74">
        <f t="shared" si="25"/>
        <v>34.82503807004889</v>
      </c>
    </row>
    <row r="75" spans="1:7" x14ac:dyDescent="0.35">
      <c r="B75" t="s">
        <v>19</v>
      </c>
      <c r="C75">
        <f t="shared" si="21"/>
        <v>1</v>
      </c>
      <c r="D75">
        <f t="shared" si="22"/>
        <v>2.3042877609496522</v>
      </c>
      <c r="E75">
        <f t="shared" si="23"/>
        <v>4.6392761486161671</v>
      </c>
      <c r="F75">
        <f t="shared" si="24"/>
        <v>17.296760978107798</v>
      </c>
      <c r="G75">
        <f t="shared" si="25"/>
        <v>34.574156710330605</v>
      </c>
    </row>
    <row r="76" spans="1:7" x14ac:dyDescent="0.35">
      <c r="B76" t="s">
        <v>20</v>
      </c>
      <c r="C76">
        <f t="shared" si="21"/>
        <v>1</v>
      </c>
      <c r="D76">
        <f t="shared" si="22"/>
        <v>2.5332091447925489</v>
      </c>
      <c r="E76">
        <f t="shared" si="23"/>
        <v>4.9812187812187814</v>
      </c>
      <c r="F76">
        <f t="shared" si="24"/>
        <v>19.664902882308478</v>
      </c>
      <c r="G76">
        <f t="shared" si="25"/>
        <v>39.32205172017219</v>
      </c>
    </row>
    <row r="77" spans="1:7" x14ac:dyDescent="0.35">
      <c r="B77" t="s">
        <v>21</v>
      </c>
      <c r="C77">
        <f t="shared" si="21"/>
        <v>1</v>
      </c>
      <c r="D77">
        <f t="shared" si="22"/>
        <v>3.0924805531547106</v>
      </c>
      <c r="E77">
        <f t="shared" si="23"/>
        <v>6.1725129384703852</v>
      </c>
      <c r="F77">
        <f t="shared" si="24"/>
        <v>24.499857346647648</v>
      </c>
      <c r="G77">
        <f t="shared" si="25"/>
        <v>37.837409120951754</v>
      </c>
    </row>
    <row r="78" spans="1:7" x14ac:dyDescent="0.35">
      <c r="B78" t="s">
        <v>22</v>
      </c>
      <c r="C78">
        <f t="shared" si="21"/>
        <v>1</v>
      </c>
      <c r="D78">
        <f t="shared" si="22"/>
        <v>2.9753036600621448</v>
      </c>
      <c r="E78">
        <f t="shared" si="23"/>
        <v>5.9283589290021714</v>
      </c>
      <c r="F78">
        <f t="shared" si="24"/>
        <v>23.628890758322321</v>
      </c>
      <c r="G78">
        <f t="shared" si="25"/>
        <v>47.318438891340101</v>
      </c>
    </row>
    <row r="79" spans="1:7" x14ac:dyDescent="0.35">
      <c r="B79" t="s">
        <v>23</v>
      </c>
      <c r="C79">
        <f t="shared" si="21"/>
        <v>1</v>
      </c>
      <c r="D79">
        <f t="shared" si="22"/>
        <v>2.9865610173165393</v>
      </c>
      <c r="E79">
        <f t="shared" si="23"/>
        <v>5.9701025468200868</v>
      </c>
      <c r="F79">
        <f t="shared" si="24"/>
        <v>23.837374149986786</v>
      </c>
      <c r="G79">
        <f t="shared" si="25"/>
        <v>47.654137144229622</v>
      </c>
    </row>
    <row r="80" spans="1:7" x14ac:dyDescent="0.35">
      <c r="B80" t="s">
        <v>24</v>
      </c>
      <c r="C80">
        <f t="shared" si="21"/>
        <v>1</v>
      </c>
      <c r="D80">
        <f t="shared" si="22"/>
        <v>2.9991160872127289</v>
      </c>
      <c r="E80">
        <f t="shared" si="23"/>
        <v>5.9952292605353836</v>
      </c>
      <c r="F80">
        <f t="shared" si="24"/>
        <v>23.93650793650794</v>
      </c>
      <c r="G80">
        <f t="shared" si="25"/>
        <v>47.932191417976348</v>
      </c>
    </row>
    <row r="81" spans="1:7" x14ac:dyDescent="0.35">
      <c r="B81" t="s">
        <v>25</v>
      </c>
      <c r="C81">
        <f t="shared" si="21"/>
        <v>1</v>
      </c>
      <c r="D81">
        <f t="shared" si="22"/>
        <v>2.3744230769230765</v>
      </c>
      <c r="E81">
        <f t="shared" si="23"/>
        <v>4.6748280431627434</v>
      </c>
      <c r="F81">
        <f t="shared" si="24"/>
        <v>18.010575578921774</v>
      </c>
      <c r="G81">
        <f t="shared" si="25"/>
        <v>35.935968954644679</v>
      </c>
    </row>
    <row r="82" spans="1:7" x14ac:dyDescent="0.35">
      <c r="A82" t="str">
        <f>A58</f>
        <v>FP Rate</v>
      </c>
      <c r="B82" t="str">
        <f t="shared" ref="B82:G82" si="26">B58</f>
        <v>503.bwaves_r</v>
      </c>
      <c r="C82">
        <f t="shared" si="26"/>
        <v>1</v>
      </c>
      <c r="D82">
        <f t="shared" si="26"/>
        <v>1.9070305272895467</v>
      </c>
      <c r="E82">
        <f t="shared" si="26"/>
        <v>1.9847560975609755</v>
      </c>
      <c r="F82">
        <f t="shared" si="26"/>
        <v>5.9352207293666028</v>
      </c>
      <c r="G82">
        <f t="shared" si="26"/>
        <v>11.911881545684363</v>
      </c>
    </row>
    <row r="83" spans="1:7" x14ac:dyDescent="0.35">
      <c r="B83" t="str">
        <f t="shared" ref="B83:G94" si="27">B59</f>
        <v>507.cactuBSSN_r</v>
      </c>
      <c r="C83">
        <f t="shared" si="27"/>
        <v>1</v>
      </c>
      <c r="D83">
        <f t="shared" si="27"/>
        <v>2.7107980660180266</v>
      </c>
      <c r="E83">
        <f t="shared" si="27"/>
        <v>5.1121742556424836</v>
      </c>
      <c r="F83">
        <f t="shared" si="27"/>
        <v>16.775730710624739</v>
      </c>
      <c r="G83">
        <f t="shared" si="27"/>
        <v>33.771332961517011</v>
      </c>
    </row>
    <row r="84" spans="1:7" x14ac:dyDescent="0.35">
      <c r="B84" t="str">
        <f t="shared" si="27"/>
        <v>508.namd_r</v>
      </c>
      <c r="C84">
        <f t="shared" si="27"/>
        <v>1</v>
      </c>
      <c r="D84">
        <f t="shared" si="27"/>
        <v>2.9281445853374146</v>
      </c>
      <c r="E84">
        <f t="shared" si="27"/>
        <v>5.9895652173913048</v>
      </c>
      <c r="F84">
        <f t="shared" si="27"/>
        <v>23.910736424497895</v>
      </c>
      <c r="G84">
        <f t="shared" si="27"/>
        <v>47.778823762572465</v>
      </c>
    </row>
    <row r="85" spans="1:7" x14ac:dyDescent="0.35">
      <c r="B85" t="str">
        <f t="shared" si="27"/>
        <v>510.parest_r</v>
      </c>
      <c r="C85">
        <f t="shared" si="27"/>
        <v>1</v>
      </c>
      <c r="D85">
        <f t="shared" si="27"/>
        <v>2.7925564231227917</v>
      </c>
      <c r="E85">
        <f t="shared" si="27"/>
        <v>5.4996011699016218</v>
      </c>
      <c r="F85">
        <f t="shared" si="27"/>
        <v>21.401853847812028</v>
      </c>
      <c r="G85">
        <f t="shared" si="27"/>
        <v>42.790793897077833</v>
      </c>
    </row>
    <row r="86" spans="1:7" x14ac:dyDescent="0.35">
      <c r="B86" t="str">
        <f t="shared" si="27"/>
        <v>511.povray_r</v>
      </c>
      <c r="C86">
        <f t="shared" si="27"/>
        <v>1</v>
      </c>
      <c r="D86">
        <f t="shared" si="27"/>
        <v>2.9970000000000003</v>
      </c>
      <c r="E86">
        <f t="shared" si="27"/>
        <v>6.0056777066518228</v>
      </c>
      <c r="F86">
        <f t="shared" si="27"/>
        <v>23.976000000000003</v>
      </c>
      <c r="G86">
        <f t="shared" si="27"/>
        <v>47.735862622016981</v>
      </c>
    </row>
    <row r="87" spans="1:7" x14ac:dyDescent="0.35">
      <c r="B87" t="str">
        <f t="shared" si="27"/>
        <v>519.lbm_r</v>
      </c>
      <c r="C87">
        <f t="shared" si="27"/>
        <v>1</v>
      </c>
      <c r="D87">
        <f t="shared" si="27"/>
        <v>2.1494462540716612</v>
      </c>
      <c r="E87">
        <f t="shared" si="27"/>
        <v>2.3247762876670501</v>
      </c>
      <c r="F87">
        <f t="shared" si="27"/>
        <v>6.350495621210662</v>
      </c>
      <c r="G87">
        <f t="shared" si="27"/>
        <v>12.72548452415389</v>
      </c>
    </row>
    <row r="88" spans="1:7" x14ac:dyDescent="0.35">
      <c r="B88" t="str">
        <f t="shared" si="27"/>
        <v>521.wrf_r</v>
      </c>
      <c r="C88">
        <f t="shared" si="27"/>
        <v>1</v>
      </c>
      <c r="D88">
        <f t="shared" si="27"/>
        <v>2.6865890859789858</v>
      </c>
      <c r="E88">
        <f t="shared" si="27"/>
        <v>5.0669081610909865</v>
      </c>
      <c r="F88">
        <f t="shared" si="27"/>
        <v>18.489470614916087</v>
      </c>
      <c r="G88">
        <f t="shared" si="27"/>
        <v>36.969359331476319</v>
      </c>
    </row>
    <row r="89" spans="1:7" x14ac:dyDescent="0.35">
      <c r="B89" t="str">
        <f t="shared" si="27"/>
        <v>526.blender_r</v>
      </c>
      <c r="C89">
        <f t="shared" si="27"/>
        <v>1</v>
      </c>
      <c r="D89">
        <f t="shared" si="27"/>
        <v>2.8242645144493621</v>
      </c>
      <c r="E89">
        <f t="shared" si="27"/>
        <v>5.5680739124855645</v>
      </c>
      <c r="F89">
        <f t="shared" si="27"/>
        <v>22.012428662016486</v>
      </c>
      <c r="G89">
        <f t="shared" si="27"/>
        <v>44.080761904761907</v>
      </c>
    </row>
    <row r="90" spans="1:7" x14ac:dyDescent="0.35">
      <c r="B90" t="str">
        <f t="shared" si="27"/>
        <v>527.cam4_r</v>
      </c>
      <c r="C90">
        <f t="shared" si="27"/>
        <v>1</v>
      </c>
      <c r="D90">
        <f t="shared" si="27"/>
        <v>2.9066162570888467</v>
      </c>
      <c r="E90">
        <f t="shared" si="27"/>
        <v>5.7597003277665042</v>
      </c>
      <c r="F90">
        <f t="shared" si="27"/>
        <v>22.695202952029518</v>
      </c>
      <c r="G90">
        <f t="shared" si="27"/>
        <v>45.341606512056515</v>
      </c>
    </row>
    <row r="91" spans="1:7" x14ac:dyDescent="0.35">
      <c r="B91" t="str">
        <f t="shared" si="27"/>
        <v>538.imagick_r</v>
      </c>
      <c r="C91">
        <f t="shared" si="27"/>
        <v>1</v>
      </c>
      <c r="D91">
        <f t="shared" si="27"/>
        <v>3.1369944005842871</v>
      </c>
      <c r="E91">
        <f t="shared" si="27"/>
        <v>5.995812144780138</v>
      </c>
      <c r="F91">
        <f t="shared" si="27"/>
        <v>24.244330208648321</v>
      </c>
      <c r="G91">
        <f t="shared" si="27"/>
        <v>48.549014330888788</v>
      </c>
    </row>
    <row r="92" spans="1:7" x14ac:dyDescent="0.35">
      <c r="B92" t="str">
        <f t="shared" si="27"/>
        <v>544.nab_r</v>
      </c>
      <c r="C92">
        <f t="shared" si="27"/>
        <v>1</v>
      </c>
      <c r="D92">
        <f t="shared" si="27"/>
        <v>2.9883038632694046</v>
      </c>
      <c r="E92">
        <f t="shared" si="27"/>
        <v>5.9733144409021133</v>
      </c>
      <c r="F92">
        <f t="shared" si="27"/>
        <v>23.855700082524461</v>
      </c>
      <c r="G92">
        <f t="shared" si="27"/>
        <v>47.76207710464201</v>
      </c>
    </row>
    <row r="93" spans="1:7" x14ac:dyDescent="0.35">
      <c r="B93" t="str">
        <f t="shared" si="27"/>
        <v>549.fotonik3d_r</v>
      </c>
      <c r="C93">
        <f t="shared" si="27"/>
        <v>1</v>
      </c>
      <c r="D93">
        <f t="shared" si="27"/>
        <v>2.2198934280639437</v>
      </c>
      <c r="E93">
        <f t="shared" si="27"/>
        <v>2.4542529569039746</v>
      </c>
      <c r="F93">
        <f t="shared" si="27"/>
        <v>6.7830334404876229</v>
      </c>
      <c r="G93">
        <f t="shared" si="27"/>
        <v>13.575701871657754</v>
      </c>
    </row>
    <row r="94" spans="1:7" x14ac:dyDescent="0.35">
      <c r="B94" t="str">
        <f t="shared" si="27"/>
        <v>554.roms_r</v>
      </c>
      <c r="C94">
        <f t="shared" si="27"/>
        <v>1</v>
      </c>
      <c r="D94">
        <f t="shared" si="27"/>
        <v>2.4302911326764942</v>
      </c>
      <c r="E94">
        <f t="shared" si="27"/>
        <v>3.4411810982325486</v>
      </c>
      <c r="F94">
        <f t="shared" si="27"/>
        <v>10.277926807777408</v>
      </c>
      <c r="G94">
        <f t="shared" si="27"/>
        <v>20.512075029308324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fp_scalability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Lobrano</dc:creator>
  <cp:lastModifiedBy>Jessica Lobrano</cp:lastModifiedBy>
  <dcterms:created xsi:type="dcterms:W3CDTF">2022-04-08T17:06:50Z</dcterms:created>
  <dcterms:modified xsi:type="dcterms:W3CDTF">2022-04-21T16:59:17Z</dcterms:modified>
</cp:coreProperties>
</file>